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harts/colors1.xml" ContentType="application/vnd.ms-office.chartcolorstyle+xml"/>
  <Override PartName="/xl/worksheets/sheet6.xml" ContentType="application/vnd.openxmlformats-officedocument.spreadsheetml.worksheet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docProps/app.xml" ContentType="application/vnd.openxmlformats-officedocument.extended-properties+xml"/>
  <Override PartName="/xl/ctrlProps/ctrlProp1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1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wheel\Documents\DCA\"/>
    </mc:Choice>
  </mc:AlternateContent>
  <xr:revisionPtr revIDLastSave="0" documentId="13_ncr:1_{A1492A5B-5127-4495-AB00-C4700F14B86A}" xr6:coauthVersionLast="47" xr6:coauthVersionMax="47" xr10:uidLastSave="{00000000-0000-0000-0000-000000000000}"/>
  <bookViews>
    <workbookView xWindow="-120" yWindow="-120" windowWidth="24240" windowHeight="13020" xr2:uid="{00000000-000D-0000-FFFF-FFFF00000000}"/>
  </bookViews>
  <sheets>
    <sheet name="2023 MRI - Alphabetical" sheetId="4" r:id="rId1"/>
    <sheet name="2023 MRI - By County" sheetId="9" r:id="rId2"/>
    <sheet name="2023 MRI - Ranked" sheetId="1" r:id="rId3"/>
    <sheet name="2020 MRI" sheetId="2" r:id="rId4"/>
    <sheet name="Changes 2020-2023- Alphabetical" sheetId="3" r:id="rId5"/>
    <sheet name="Changes 2020-2023 - By County" sheetId="8" r:id="rId6"/>
    <sheet name="Changes 2020-2023- Ranked" sheetId="5" r:id="rId7"/>
    <sheet name="Distress Viewer" sheetId="6" r:id="rId8"/>
  </sheets>
  <definedNames>
    <definedName name="_xlnm._FilterDatabase" localSheetId="3" hidden="1">'2020 MRI'!#REF!</definedName>
    <definedName name="_xlnm._FilterDatabase" localSheetId="0" hidden="1">'2023 MRI - Alphabetical'!$B$6:$AK$573</definedName>
    <definedName name="_xlnm._FilterDatabase" localSheetId="1" hidden="1">'2023 MRI - By County'!$B$6:$AK$571</definedName>
    <definedName name="_xlnm._FilterDatabase" localSheetId="2" hidden="1">'2023 MRI - Ranked'!$B$6:$AK$571</definedName>
    <definedName name="_xlnm._FilterDatabase" localSheetId="5" hidden="1">'Changes 2020-2023 - By County'!$B$6:$AM$571</definedName>
    <definedName name="_xlnm._FilterDatabase" localSheetId="4" hidden="1">'Changes 2020-2023- Alphabetical'!$B$6:$AM$570</definedName>
    <definedName name="_xlnm._FilterDatabase" localSheetId="6" hidden="1">'Changes 2020-2023- Ranked'!$B$6:$AN$573</definedName>
    <definedName name="ctrl">'Distress Viewer'!$AV$5</definedName>
    <definedName name="_xlnm.Print_Area" localSheetId="0">'2023 MRI - Alphabetical'!$B$1:$AL$571</definedName>
    <definedName name="_xlnm.Print_Area" localSheetId="1">'2023 MRI - By County'!$B$1:$AL$571</definedName>
    <definedName name="_xlnm.Print_Area" localSheetId="2">'2023 MRI - Ranked'!$B$1:$AL$571</definedName>
    <definedName name="_xlnm.Print_Area" localSheetId="7">'Distress Viewer'!$A$1:$T$25</definedName>
    <definedName name="_xlnm.Print_Titles" localSheetId="3">'2020 MRI'!$2:$6</definedName>
    <definedName name="_xlnm.Print_Titles" localSheetId="0">'2023 MRI - Alphabetical'!$2:$6</definedName>
    <definedName name="_xlnm.Print_Titles" localSheetId="1">'2023 MRI - By County'!$2:$6</definedName>
    <definedName name="_xlnm.Print_Titles" localSheetId="2">'2023 MRI - Ranked'!$2:$6</definedName>
    <definedName name="_xlnm.Print_Titles" localSheetId="5">'Changes 2020-2023 - By County'!$2:$6</definedName>
    <definedName name="_xlnm.Print_Titles" localSheetId="4">'Changes 2020-2023- Alphabetical'!$2:$6</definedName>
    <definedName name="_xlnm.Print_Titles" localSheetId="6">'Changes 2020-2023- Ranked'!$2:$7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W30" i="1" l="1"/>
  <c r="J572" i="4"/>
  <c r="J573" i="4"/>
  <c r="I9" i="4" s="1"/>
  <c r="M572" i="4"/>
  <c r="M573" i="4"/>
  <c r="AH572" i="4"/>
  <c r="AH573" i="4"/>
  <c r="AK572" i="4"/>
  <c r="AJ20" i="4" s="1"/>
  <c r="AK573" i="4"/>
  <c r="P572" i="4"/>
  <c r="P573" i="4"/>
  <c r="O8" i="4" s="1"/>
  <c r="S572" i="4"/>
  <c r="S573" i="4"/>
  <c r="V572" i="4"/>
  <c r="V573" i="4"/>
  <c r="Y572" i="4"/>
  <c r="Y573" i="4"/>
  <c r="X15" i="4" s="1"/>
  <c r="AB572" i="4"/>
  <c r="AB573" i="4"/>
  <c r="AA18" i="4" s="1"/>
  <c r="AE572" i="4"/>
  <c r="AE573" i="4"/>
  <c r="AD11" i="4" s="1"/>
  <c r="I7" i="4"/>
  <c r="L7" i="4"/>
  <c r="M7" i="3" s="1"/>
  <c r="AJ7" i="4"/>
  <c r="L8" i="4"/>
  <c r="AJ8" i="4"/>
  <c r="L9" i="4"/>
  <c r="AJ9" i="4"/>
  <c r="AD9" i="4"/>
  <c r="I10" i="4"/>
  <c r="L10" i="4"/>
  <c r="M10" i="3" s="1"/>
  <c r="AJ10" i="4"/>
  <c r="L11" i="4"/>
  <c r="AJ11" i="4"/>
  <c r="L12" i="4"/>
  <c r="AJ12" i="4"/>
  <c r="I13" i="4"/>
  <c r="L13" i="4"/>
  <c r="AJ13" i="4"/>
  <c r="O13" i="4"/>
  <c r="R13" i="4"/>
  <c r="L14" i="4"/>
  <c r="AJ14" i="4"/>
  <c r="L15" i="4"/>
  <c r="AJ15" i="4"/>
  <c r="R15" i="4"/>
  <c r="L16" i="4"/>
  <c r="AJ16" i="4"/>
  <c r="I17" i="4"/>
  <c r="L17" i="4"/>
  <c r="AJ17" i="4"/>
  <c r="L18" i="4"/>
  <c r="AJ18" i="4"/>
  <c r="L19" i="4"/>
  <c r="AJ19" i="4"/>
  <c r="O19" i="4"/>
  <c r="L21" i="4"/>
  <c r="AJ21" i="4"/>
  <c r="O21" i="4"/>
  <c r="I22" i="4"/>
  <c r="L22" i="4"/>
  <c r="AJ22" i="4"/>
  <c r="O22" i="4"/>
  <c r="L23" i="4"/>
  <c r="AJ23" i="4"/>
  <c r="O23" i="4"/>
  <c r="R23" i="4"/>
  <c r="L24" i="4"/>
  <c r="AJ24" i="4"/>
  <c r="R24" i="4"/>
  <c r="L25" i="4"/>
  <c r="AJ25" i="4"/>
  <c r="R25" i="4"/>
  <c r="L26" i="4"/>
  <c r="AJ26" i="4"/>
  <c r="L27" i="4"/>
  <c r="AJ27" i="4"/>
  <c r="AA27" i="4"/>
  <c r="L28" i="4"/>
  <c r="AJ28" i="4"/>
  <c r="L29" i="4"/>
  <c r="AJ29" i="4"/>
  <c r="AA29" i="4"/>
  <c r="L30" i="4"/>
  <c r="AJ30" i="4"/>
  <c r="O30" i="4"/>
  <c r="I31" i="4"/>
  <c r="L31" i="4"/>
  <c r="AJ31" i="4"/>
  <c r="R31" i="4"/>
  <c r="I32" i="4"/>
  <c r="L32" i="4"/>
  <c r="AJ32" i="4"/>
  <c r="I33" i="4"/>
  <c r="L33" i="4"/>
  <c r="AJ33" i="4"/>
  <c r="I34" i="4"/>
  <c r="L34" i="4"/>
  <c r="AJ34" i="4"/>
  <c r="I35" i="4"/>
  <c r="L35" i="4"/>
  <c r="AJ35" i="4"/>
  <c r="I36" i="4"/>
  <c r="L36" i="4"/>
  <c r="AJ36" i="4"/>
  <c r="I37" i="4"/>
  <c r="L37" i="4"/>
  <c r="AJ37" i="4"/>
  <c r="I38" i="4"/>
  <c r="L38" i="4"/>
  <c r="AJ38" i="4"/>
  <c r="I39" i="4"/>
  <c r="L39" i="4"/>
  <c r="AJ39" i="4"/>
  <c r="I40" i="4"/>
  <c r="L40" i="4"/>
  <c r="AJ40" i="4"/>
  <c r="I41" i="4"/>
  <c r="L41" i="4"/>
  <c r="AJ41" i="4"/>
  <c r="I42" i="4"/>
  <c r="L42" i="4"/>
  <c r="AJ42" i="4"/>
  <c r="I43" i="4"/>
  <c r="L43" i="4"/>
  <c r="AJ43" i="4"/>
  <c r="I44" i="4"/>
  <c r="L44" i="4"/>
  <c r="AJ44" i="4"/>
  <c r="I45" i="4"/>
  <c r="L45" i="4"/>
  <c r="AJ45" i="4"/>
  <c r="I46" i="4"/>
  <c r="L46" i="4"/>
  <c r="AJ46" i="4"/>
  <c r="I47" i="4"/>
  <c r="L47" i="4"/>
  <c r="AJ47" i="4"/>
  <c r="I48" i="4"/>
  <c r="L48" i="4"/>
  <c r="AJ48" i="4"/>
  <c r="X48" i="4"/>
  <c r="I49" i="4"/>
  <c r="L49" i="4"/>
  <c r="AJ49" i="4"/>
  <c r="I50" i="4"/>
  <c r="L50" i="4"/>
  <c r="AJ50" i="4"/>
  <c r="R50" i="4"/>
  <c r="I51" i="4"/>
  <c r="L51" i="4"/>
  <c r="AJ51" i="4"/>
  <c r="I52" i="4"/>
  <c r="L52" i="4"/>
  <c r="AJ52" i="4"/>
  <c r="I53" i="4"/>
  <c r="L53" i="4"/>
  <c r="AJ53" i="4"/>
  <c r="R53" i="4"/>
  <c r="I54" i="4"/>
  <c r="L54" i="4"/>
  <c r="AJ54" i="4"/>
  <c r="R54" i="4"/>
  <c r="I55" i="4"/>
  <c r="L55" i="4"/>
  <c r="AJ55" i="4"/>
  <c r="R55" i="4"/>
  <c r="I56" i="4"/>
  <c r="L56" i="4"/>
  <c r="AJ56" i="4"/>
  <c r="R56" i="4"/>
  <c r="I57" i="4"/>
  <c r="L57" i="4"/>
  <c r="AJ57" i="4"/>
  <c r="I58" i="4"/>
  <c r="L58" i="4"/>
  <c r="AJ58" i="4"/>
  <c r="R58" i="4"/>
  <c r="I59" i="4"/>
  <c r="L59" i="4"/>
  <c r="AJ59" i="4"/>
  <c r="AD59" i="4"/>
  <c r="I60" i="4"/>
  <c r="L60" i="4"/>
  <c r="AJ60" i="4"/>
  <c r="I61" i="4"/>
  <c r="L61" i="4"/>
  <c r="AJ61" i="4"/>
  <c r="R61" i="4"/>
  <c r="AD61" i="4"/>
  <c r="I62" i="4"/>
  <c r="L62" i="4"/>
  <c r="AJ62" i="4"/>
  <c r="R62" i="4"/>
  <c r="I63" i="4"/>
  <c r="L63" i="4"/>
  <c r="AJ63" i="4"/>
  <c r="O63" i="4"/>
  <c r="L64" i="4"/>
  <c r="AJ64" i="4"/>
  <c r="O64" i="4"/>
  <c r="X64" i="4"/>
  <c r="AA64" i="4"/>
  <c r="L65" i="4"/>
  <c r="AJ65" i="4"/>
  <c r="AA65" i="4"/>
  <c r="L66" i="4"/>
  <c r="AJ66" i="4"/>
  <c r="AA66" i="4"/>
  <c r="L67" i="4"/>
  <c r="AJ67" i="4"/>
  <c r="R67" i="4"/>
  <c r="L68" i="4"/>
  <c r="AJ68" i="4"/>
  <c r="R68" i="4"/>
  <c r="L69" i="4"/>
  <c r="AJ69" i="4"/>
  <c r="AA69" i="4"/>
  <c r="L70" i="4"/>
  <c r="AJ70" i="4"/>
  <c r="AA70" i="4"/>
  <c r="L71" i="4"/>
  <c r="AJ71" i="4"/>
  <c r="O71" i="4"/>
  <c r="R71" i="4"/>
  <c r="L72" i="4"/>
  <c r="AJ72" i="4"/>
  <c r="R72" i="4"/>
  <c r="L73" i="4"/>
  <c r="AJ73" i="4"/>
  <c r="R73" i="4"/>
  <c r="AD73" i="4"/>
  <c r="L74" i="4"/>
  <c r="AJ74" i="4"/>
  <c r="O74" i="4"/>
  <c r="R74" i="4"/>
  <c r="L75" i="4"/>
  <c r="AJ75" i="4"/>
  <c r="R75" i="4"/>
  <c r="L76" i="4"/>
  <c r="AJ76" i="4"/>
  <c r="R76" i="4"/>
  <c r="L77" i="4"/>
  <c r="AJ77" i="4"/>
  <c r="R77" i="4"/>
  <c r="L78" i="4"/>
  <c r="AJ78" i="4"/>
  <c r="O78" i="4"/>
  <c r="R78" i="4"/>
  <c r="AD78" i="4"/>
  <c r="L79" i="4"/>
  <c r="AJ79" i="4"/>
  <c r="R79" i="4"/>
  <c r="AA79" i="4"/>
  <c r="I80" i="4"/>
  <c r="L80" i="4"/>
  <c r="AJ80" i="4"/>
  <c r="R80" i="4"/>
  <c r="X80" i="4"/>
  <c r="AD80" i="4"/>
  <c r="L81" i="4"/>
  <c r="AJ81" i="4"/>
  <c r="L82" i="4"/>
  <c r="AJ82" i="4"/>
  <c r="O82" i="4"/>
  <c r="AD82" i="4"/>
  <c r="L83" i="4"/>
  <c r="AJ83" i="4"/>
  <c r="L84" i="4"/>
  <c r="AJ84" i="4"/>
  <c r="O84" i="4"/>
  <c r="AD84" i="4"/>
  <c r="L85" i="4"/>
  <c r="AJ85" i="4"/>
  <c r="L86" i="4"/>
  <c r="AJ86" i="4"/>
  <c r="O86" i="4"/>
  <c r="AD86" i="4"/>
  <c r="L87" i="4"/>
  <c r="AJ87" i="4"/>
  <c r="O87" i="4"/>
  <c r="R87" i="4"/>
  <c r="AD87" i="4"/>
  <c r="L88" i="4"/>
  <c r="AJ88" i="4"/>
  <c r="R88" i="4"/>
  <c r="L89" i="4"/>
  <c r="AJ89" i="4"/>
  <c r="R89" i="4"/>
  <c r="AD89" i="4"/>
  <c r="L90" i="4"/>
  <c r="AJ90" i="4"/>
  <c r="R90" i="4"/>
  <c r="L91" i="4"/>
  <c r="AJ91" i="4"/>
  <c r="O91" i="4"/>
  <c r="R91" i="4"/>
  <c r="L92" i="4"/>
  <c r="AJ92" i="4"/>
  <c r="R92" i="4"/>
  <c r="AD92" i="4"/>
  <c r="L93" i="4"/>
  <c r="AJ93" i="4"/>
  <c r="R93" i="4"/>
  <c r="L94" i="4"/>
  <c r="AJ94" i="4"/>
  <c r="R94" i="4"/>
  <c r="AD94" i="4"/>
  <c r="L95" i="4"/>
  <c r="AJ95" i="4"/>
  <c r="O95" i="4"/>
  <c r="R95" i="4"/>
  <c r="AA95" i="4"/>
  <c r="I96" i="4"/>
  <c r="L96" i="4"/>
  <c r="AJ96" i="4"/>
  <c r="O96" i="4"/>
  <c r="R96" i="4"/>
  <c r="AA96" i="4"/>
  <c r="I97" i="4"/>
  <c r="L97" i="4"/>
  <c r="AJ97" i="4"/>
  <c r="O97" i="4"/>
  <c r="R97" i="4"/>
  <c r="AA97" i="4"/>
  <c r="I98" i="4"/>
  <c r="L98" i="4"/>
  <c r="AJ98" i="4"/>
  <c r="O98" i="4"/>
  <c r="AA98" i="4"/>
  <c r="I99" i="4"/>
  <c r="L99" i="4"/>
  <c r="AJ99" i="4"/>
  <c r="O99" i="4"/>
  <c r="R99" i="4"/>
  <c r="AA99" i="4"/>
  <c r="I100" i="4"/>
  <c r="L100" i="4"/>
  <c r="AJ100" i="4"/>
  <c r="O100" i="4"/>
  <c r="R100" i="4"/>
  <c r="AA100" i="4"/>
  <c r="I101" i="4"/>
  <c r="L101" i="4"/>
  <c r="AJ101" i="4"/>
  <c r="O101" i="4"/>
  <c r="R101" i="4"/>
  <c r="AA101" i="4"/>
  <c r="I102" i="4"/>
  <c r="L102" i="4"/>
  <c r="AJ102" i="4"/>
  <c r="O102" i="4"/>
  <c r="AA102" i="4"/>
  <c r="I103" i="4"/>
  <c r="L103" i="4"/>
  <c r="AJ103" i="4"/>
  <c r="O103" i="4"/>
  <c r="R103" i="4"/>
  <c r="AA103" i="4"/>
  <c r="I104" i="4"/>
  <c r="L104" i="4"/>
  <c r="AJ104" i="4"/>
  <c r="O104" i="4"/>
  <c r="R104" i="4"/>
  <c r="AA104" i="4"/>
  <c r="I105" i="4"/>
  <c r="L105" i="4"/>
  <c r="AJ105" i="4"/>
  <c r="O105" i="4"/>
  <c r="R105" i="4"/>
  <c r="AA105" i="4"/>
  <c r="I106" i="4"/>
  <c r="L106" i="4"/>
  <c r="AJ106" i="4"/>
  <c r="O106" i="4"/>
  <c r="AA106" i="4"/>
  <c r="I107" i="4"/>
  <c r="L107" i="4"/>
  <c r="AJ107" i="4"/>
  <c r="O107" i="4"/>
  <c r="R107" i="4"/>
  <c r="AA107" i="4"/>
  <c r="I108" i="4"/>
  <c r="L108" i="4"/>
  <c r="AJ108" i="4"/>
  <c r="O108" i="4"/>
  <c r="R108" i="4"/>
  <c r="AA108" i="4"/>
  <c r="I109" i="4"/>
  <c r="L109" i="4"/>
  <c r="AJ109" i="4"/>
  <c r="O109" i="4"/>
  <c r="R109" i="4"/>
  <c r="AA109" i="4"/>
  <c r="I110" i="4"/>
  <c r="L110" i="4"/>
  <c r="AJ110" i="4"/>
  <c r="O110" i="4"/>
  <c r="R110" i="4"/>
  <c r="AA110" i="4"/>
  <c r="I111" i="4"/>
  <c r="L111" i="4"/>
  <c r="AJ111" i="4"/>
  <c r="O111" i="4"/>
  <c r="R111" i="4"/>
  <c r="AA111" i="4"/>
  <c r="I112" i="4"/>
  <c r="L112" i="4"/>
  <c r="AJ112" i="4"/>
  <c r="O112" i="4"/>
  <c r="R112" i="4"/>
  <c r="X112" i="4"/>
  <c r="AA112" i="4"/>
  <c r="I113" i="4"/>
  <c r="L113" i="4"/>
  <c r="AJ113" i="4"/>
  <c r="O113" i="4"/>
  <c r="R113" i="4"/>
  <c r="AA113" i="4"/>
  <c r="I114" i="4"/>
  <c r="L114" i="4"/>
  <c r="AJ114" i="4"/>
  <c r="O114" i="4"/>
  <c r="R114" i="4"/>
  <c r="AA114" i="4"/>
  <c r="I115" i="4"/>
  <c r="L115" i="4"/>
  <c r="AJ115" i="4"/>
  <c r="O115" i="4"/>
  <c r="R115" i="4"/>
  <c r="AA115" i="4"/>
  <c r="I116" i="4"/>
  <c r="L116" i="4"/>
  <c r="AJ116" i="4"/>
  <c r="O116" i="4"/>
  <c r="R116" i="4"/>
  <c r="AA116" i="4"/>
  <c r="I117" i="4"/>
  <c r="L117" i="4"/>
  <c r="M117" i="3" s="1"/>
  <c r="AJ117" i="4"/>
  <c r="O117" i="4"/>
  <c r="R117" i="4"/>
  <c r="AA117" i="4"/>
  <c r="I118" i="4"/>
  <c r="L118" i="4"/>
  <c r="AJ118" i="4"/>
  <c r="O118" i="4"/>
  <c r="R118" i="4"/>
  <c r="AA118" i="4"/>
  <c r="I119" i="4"/>
  <c r="L119" i="4"/>
  <c r="AJ119" i="4"/>
  <c r="O119" i="4"/>
  <c r="R119" i="4"/>
  <c r="AA119" i="4"/>
  <c r="I120" i="4"/>
  <c r="L120" i="4"/>
  <c r="AJ120" i="4"/>
  <c r="O120" i="4"/>
  <c r="R120" i="4"/>
  <c r="X120" i="4"/>
  <c r="AA120" i="4"/>
  <c r="AD120" i="4"/>
  <c r="I121" i="4"/>
  <c r="L121" i="4"/>
  <c r="AJ121" i="4"/>
  <c r="O121" i="4"/>
  <c r="R121" i="4"/>
  <c r="AA121" i="4"/>
  <c r="AD121" i="4"/>
  <c r="I122" i="4"/>
  <c r="L122" i="4"/>
  <c r="AJ122" i="4"/>
  <c r="O122" i="4"/>
  <c r="R122" i="4"/>
  <c r="AA122" i="4"/>
  <c r="AD122" i="4"/>
  <c r="I123" i="4"/>
  <c r="L123" i="4"/>
  <c r="AJ123" i="4"/>
  <c r="O123" i="4"/>
  <c r="R123" i="4"/>
  <c r="AA123" i="4"/>
  <c r="AD123" i="4"/>
  <c r="I124" i="4"/>
  <c r="L124" i="4"/>
  <c r="AJ124" i="4"/>
  <c r="O124" i="4"/>
  <c r="R124" i="4"/>
  <c r="AA124" i="4"/>
  <c r="AD124" i="4"/>
  <c r="I125" i="4"/>
  <c r="L125" i="4"/>
  <c r="AJ125" i="4"/>
  <c r="O125" i="4"/>
  <c r="P125" i="3" s="1"/>
  <c r="R125" i="4"/>
  <c r="AA125" i="4"/>
  <c r="AD125" i="4"/>
  <c r="I126" i="4"/>
  <c r="L126" i="4"/>
  <c r="AJ126" i="4"/>
  <c r="O126" i="4"/>
  <c r="R126" i="4"/>
  <c r="AA126" i="4"/>
  <c r="AD126" i="4"/>
  <c r="I127" i="4"/>
  <c r="L127" i="4"/>
  <c r="AJ127" i="4"/>
  <c r="R127" i="4"/>
  <c r="AA127" i="4"/>
  <c r="I128" i="4"/>
  <c r="L128" i="4"/>
  <c r="AJ128" i="4"/>
  <c r="R128" i="4"/>
  <c r="X128" i="4"/>
  <c r="AA128" i="4"/>
  <c r="AD128" i="4"/>
  <c r="I129" i="4"/>
  <c r="L129" i="4"/>
  <c r="AJ129" i="4"/>
  <c r="O129" i="4"/>
  <c r="R129" i="4"/>
  <c r="AA129" i="4"/>
  <c r="AD129" i="4"/>
  <c r="I130" i="4"/>
  <c r="L130" i="4"/>
  <c r="AJ130" i="4"/>
  <c r="O130" i="4"/>
  <c r="R130" i="4"/>
  <c r="AA130" i="4"/>
  <c r="AD130" i="4"/>
  <c r="I131" i="4"/>
  <c r="L131" i="4"/>
  <c r="AJ131" i="4"/>
  <c r="O131" i="4"/>
  <c r="R131" i="4"/>
  <c r="AA131" i="4"/>
  <c r="AD131" i="4"/>
  <c r="I132" i="4"/>
  <c r="L132" i="4"/>
  <c r="AJ132" i="4"/>
  <c r="O132" i="4"/>
  <c r="R132" i="4"/>
  <c r="AA132" i="4"/>
  <c r="AD132" i="4"/>
  <c r="I133" i="4"/>
  <c r="L133" i="4"/>
  <c r="AJ133" i="4"/>
  <c r="O133" i="4"/>
  <c r="R133" i="4"/>
  <c r="AA133" i="4"/>
  <c r="AD133" i="4"/>
  <c r="I134" i="4"/>
  <c r="L134" i="4"/>
  <c r="AJ134" i="4"/>
  <c r="O134" i="4"/>
  <c r="R134" i="4"/>
  <c r="AA134" i="4"/>
  <c r="AD134" i="4"/>
  <c r="AE134" i="3" s="1"/>
  <c r="I135" i="4"/>
  <c r="L135" i="4"/>
  <c r="AJ135" i="4"/>
  <c r="R135" i="4"/>
  <c r="AA135" i="4"/>
  <c r="AD135" i="4"/>
  <c r="I136" i="4"/>
  <c r="L136" i="4"/>
  <c r="AJ136" i="4"/>
  <c r="R136" i="4"/>
  <c r="AA136" i="4"/>
  <c r="AD136" i="4"/>
  <c r="I137" i="4"/>
  <c r="L137" i="4"/>
  <c r="AJ137" i="4"/>
  <c r="R137" i="4"/>
  <c r="AA137" i="4"/>
  <c r="AD137" i="4"/>
  <c r="I138" i="4"/>
  <c r="L138" i="4"/>
  <c r="AJ138" i="4"/>
  <c r="R138" i="4"/>
  <c r="AA138" i="4"/>
  <c r="AD138" i="4"/>
  <c r="I139" i="4"/>
  <c r="L139" i="4"/>
  <c r="AJ139" i="4"/>
  <c r="R139" i="4"/>
  <c r="AA139" i="4"/>
  <c r="AD139" i="4"/>
  <c r="I140" i="4"/>
  <c r="L140" i="4"/>
  <c r="AJ140" i="4"/>
  <c r="R140" i="4"/>
  <c r="AA140" i="4"/>
  <c r="AD140" i="4"/>
  <c r="I141" i="4"/>
  <c r="L141" i="4"/>
  <c r="AJ141" i="4"/>
  <c r="R141" i="4"/>
  <c r="AA141" i="4"/>
  <c r="AD141" i="4"/>
  <c r="I142" i="4"/>
  <c r="L142" i="4"/>
  <c r="AJ142" i="4"/>
  <c r="R142" i="4"/>
  <c r="AA142" i="4"/>
  <c r="AD142" i="4"/>
  <c r="I143" i="4"/>
  <c r="L143" i="4"/>
  <c r="AJ143" i="4"/>
  <c r="O143" i="4"/>
  <c r="R143" i="4"/>
  <c r="AA143" i="4"/>
  <c r="AD143" i="4"/>
  <c r="I144" i="4"/>
  <c r="L144" i="4"/>
  <c r="AJ144" i="4"/>
  <c r="O144" i="4"/>
  <c r="R144" i="4"/>
  <c r="X144" i="4"/>
  <c r="AA144" i="4"/>
  <c r="I145" i="4"/>
  <c r="L145" i="4"/>
  <c r="AJ145" i="4"/>
  <c r="R145" i="4"/>
  <c r="AA145" i="4"/>
  <c r="I146" i="4"/>
  <c r="L146" i="4"/>
  <c r="AJ146" i="4"/>
  <c r="R146" i="4"/>
  <c r="AA146" i="4"/>
  <c r="I147" i="4"/>
  <c r="L147" i="4"/>
  <c r="AJ147" i="4"/>
  <c r="R147" i="4"/>
  <c r="AA147" i="4"/>
  <c r="I148" i="4"/>
  <c r="L148" i="4"/>
  <c r="AJ148" i="4"/>
  <c r="R148" i="4"/>
  <c r="AA148" i="4"/>
  <c r="I149" i="4"/>
  <c r="L149" i="4"/>
  <c r="AJ149" i="4"/>
  <c r="R149" i="4"/>
  <c r="AA149" i="4"/>
  <c r="I150" i="4"/>
  <c r="L150" i="4"/>
  <c r="AJ150" i="4"/>
  <c r="R150" i="4"/>
  <c r="AA150" i="4"/>
  <c r="I151" i="4"/>
  <c r="L151" i="4"/>
  <c r="AJ151" i="4"/>
  <c r="O151" i="4"/>
  <c r="R151" i="4"/>
  <c r="AA151" i="4"/>
  <c r="AD151" i="4"/>
  <c r="I152" i="4"/>
  <c r="L152" i="4"/>
  <c r="AJ152" i="4"/>
  <c r="O152" i="4"/>
  <c r="R152" i="4"/>
  <c r="X152" i="4"/>
  <c r="AA152" i="4"/>
  <c r="I153" i="4"/>
  <c r="L153" i="4"/>
  <c r="AJ153" i="4"/>
  <c r="O153" i="4"/>
  <c r="R153" i="4"/>
  <c r="AA153" i="4"/>
  <c r="I154" i="4"/>
  <c r="L154" i="4"/>
  <c r="AJ154" i="4"/>
  <c r="O154" i="4"/>
  <c r="R154" i="4"/>
  <c r="AA154" i="4"/>
  <c r="I155" i="4"/>
  <c r="L155" i="4"/>
  <c r="AJ155" i="4"/>
  <c r="O155" i="4"/>
  <c r="R155" i="4"/>
  <c r="AA155" i="4"/>
  <c r="I156" i="4"/>
  <c r="L156" i="4"/>
  <c r="AJ156" i="4"/>
  <c r="O156" i="4"/>
  <c r="R156" i="4"/>
  <c r="AA156" i="4"/>
  <c r="I157" i="4"/>
  <c r="L157" i="4"/>
  <c r="AJ157" i="4"/>
  <c r="O157" i="4"/>
  <c r="R157" i="4"/>
  <c r="AA157" i="4"/>
  <c r="I158" i="4"/>
  <c r="L158" i="4"/>
  <c r="AJ158" i="4"/>
  <c r="O158" i="4"/>
  <c r="R158" i="4"/>
  <c r="AA158" i="4"/>
  <c r="I159" i="4"/>
  <c r="L159" i="4"/>
  <c r="AJ159" i="4"/>
  <c r="O159" i="4"/>
  <c r="R159" i="4"/>
  <c r="AA159" i="4"/>
  <c r="AD159" i="4"/>
  <c r="I160" i="4"/>
  <c r="L160" i="4"/>
  <c r="AJ160" i="4"/>
  <c r="O160" i="4"/>
  <c r="R160" i="4"/>
  <c r="X160" i="4"/>
  <c r="AA160" i="4"/>
  <c r="I161" i="4"/>
  <c r="L161" i="4"/>
  <c r="AJ161" i="4"/>
  <c r="R161" i="4"/>
  <c r="AA161" i="4"/>
  <c r="I162" i="4"/>
  <c r="L162" i="4"/>
  <c r="AJ162" i="4"/>
  <c r="R162" i="4"/>
  <c r="AA162" i="4"/>
  <c r="I163" i="4"/>
  <c r="L163" i="4"/>
  <c r="AJ163" i="4"/>
  <c r="R163" i="4"/>
  <c r="AA163" i="4"/>
  <c r="I164" i="4"/>
  <c r="L164" i="4"/>
  <c r="AJ164" i="4"/>
  <c r="R164" i="4"/>
  <c r="AA164" i="4"/>
  <c r="I165" i="4"/>
  <c r="L165" i="4"/>
  <c r="AJ165" i="4"/>
  <c r="R165" i="4"/>
  <c r="AA165" i="4"/>
  <c r="I166" i="4"/>
  <c r="L166" i="4"/>
  <c r="AJ166" i="4"/>
  <c r="R166" i="4"/>
  <c r="AA166" i="4"/>
  <c r="I167" i="4"/>
  <c r="L167" i="4"/>
  <c r="AJ167" i="4"/>
  <c r="O167" i="4"/>
  <c r="R167" i="4"/>
  <c r="AA167" i="4"/>
  <c r="AD167" i="4"/>
  <c r="I168" i="4"/>
  <c r="L168" i="4"/>
  <c r="AJ168" i="4"/>
  <c r="R168" i="4"/>
  <c r="X168" i="4"/>
  <c r="AA168" i="4"/>
  <c r="AD168" i="4"/>
  <c r="I169" i="4"/>
  <c r="L169" i="4"/>
  <c r="AJ169" i="4"/>
  <c r="O169" i="4"/>
  <c r="R169" i="4"/>
  <c r="X169" i="4"/>
  <c r="AA169" i="4"/>
  <c r="I170" i="4"/>
  <c r="L170" i="4"/>
  <c r="AJ170" i="4"/>
  <c r="R170" i="4"/>
  <c r="AA170" i="4"/>
  <c r="I171" i="4"/>
  <c r="L171" i="4"/>
  <c r="AJ171" i="4"/>
  <c r="R171" i="4"/>
  <c r="AA171" i="4"/>
  <c r="I172" i="4"/>
  <c r="L172" i="4"/>
  <c r="AJ172" i="4"/>
  <c r="R172" i="4"/>
  <c r="AA172" i="4"/>
  <c r="I173" i="4"/>
  <c r="L173" i="4"/>
  <c r="AJ173" i="4"/>
  <c r="O173" i="4"/>
  <c r="R173" i="4"/>
  <c r="AA173" i="4"/>
  <c r="AD173" i="4"/>
  <c r="I174" i="4"/>
  <c r="L174" i="4"/>
  <c r="AJ174" i="4"/>
  <c r="O174" i="4"/>
  <c r="R174" i="4"/>
  <c r="X174" i="4"/>
  <c r="AA174" i="4"/>
  <c r="I175" i="4"/>
  <c r="L175" i="4"/>
  <c r="AJ175" i="4"/>
  <c r="O175" i="4"/>
  <c r="R175" i="4"/>
  <c r="AA175" i="4"/>
  <c r="AD175" i="4"/>
  <c r="I176" i="4"/>
  <c r="L176" i="4"/>
  <c r="AJ176" i="4"/>
  <c r="R176" i="4"/>
  <c r="X176" i="4"/>
  <c r="AA176" i="4"/>
  <c r="AD176" i="4"/>
  <c r="I177" i="4"/>
  <c r="L177" i="4"/>
  <c r="AJ177" i="4"/>
  <c r="R177" i="4"/>
  <c r="X177" i="4"/>
  <c r="AA177" i="4"/>
  <c r="AD177" i="4"/>
  <c r="I178" i="4"/>
  <c r="L178" i="4"/>
  <c r="AJ178" i="4"/>
  <c r="O178" i="4"/>
  <c r="R178" i="4"/>
  <c r="AA178" i="4"/>
  <c r="AD178" i="4"/>
  <c r="I179" i="4"/>
  <c r="L179" i="4"/>
  <c r="AJ179" i="4"/>
  <c r="O179" i="4"/>
  <c r="R179" i="4"/>
  <c r="AA179" i="4"/>
  <c r="AD179" i="4"/>
  <c r="I180" i="4"/>
  <c r="L180" i="4"/>
  <c r="AJ180" i="4"/>
  <c r="O180" i="4"/>
  <c r="R180" i="4"/>
  <c r="AA180" i="4"/>
  <c r="AD180" i="4"/>
  <c r="I181" i="4"/>
  <c r="L181" i="4"/>
  <c r="AJ181" i="4"/>
  <c r="R181" i="4"/>
  <c r="AA181" i="4"/>
  <c r="I182" i="4"/>
  <c r="L182" i="4"/>
  <c r="AJ182" i="4"/>
  <c r="R182" i="4"/>
  <c r="X182" i="4"/>
  <c r="AA182" i="4"/>
  <c r="AD182" i="4"/>
  <c r="I183" i="4"/>
  <c r="L183" i="4"/>
  <c r="AJ183" i="4"/>
  <c r="O183" i="4"/>
  <c r="R183" i="4"/>
  <c r="AA183" i="4"/>
  <c r="I184" i="4"/>
  <c r="L184" i="4"/>
  <c r="AJ184" i="4"/>
  <c r="O184" i="4"/>
  <c r="R184" i="4"/>
  <c r="X184" i="4"/>
  <c r="AA184" i="4"/>
  <c r="I185" i="4"/>
  <c r="L185" i="4"/>
  <c r="AJ185" i="4"/>
  <c r="R185" i="4"/>
  <c r="X185" i="4"/>
  <c r="AA185" i="4"/>
  <c r="AD185" i="4"/>
  <c r="I186" i="4"/>
  <c r="L186" i="4"/>
  <c r="AJ186" i="4"/>
  <c r="R186" i="4"/>
  <c r="AA186" i="4"/>
  <c r="AD186" i="4"/>
  <c r="I187" i="4"/>
  <c r="L187" i="4"/>
  <c r="AJ187" i="4"/>
  <c r="R187" i="4"/>
  <c r="X187" i="4"/>
  <c r="AA187" i="4"/>
  <c r="AD187" i="4"/>
  <c r="I188" i="4"/>
  <c r="L188" i="4"/>
  <c r="AJ188" i="4"/>
  <c r="O188" i="4"/>
  <c r="R188" i="4"/>
  <c r="AA188" i="4"/>
  <c r="AD188" i="4"/>
  <c r="I189" i="4"/>
  <c r="L189" i="4"/>
  <c r="AJ189" i="4"/>
  <c r="R189" i="4"/>
  <c r="AA189" i="4"/>
  <c r="I190" i="4"/>
  <c r="L190" i="4"/>
  <c r="AJ190" i="4"/>
  <c r="R190" i="4"/>
  <c r="X190" i="4"/>
  <c r="AA190" i="4"/>
  <c r="AD190" i="4"/>
  <c r="I191" i="4"/>
  <c r="L191" i="4"/>
  <c r="AJ191" i="4"/>
  <c r="O191" i="4"/>
  <c r="R191" i="4"/>
  <c r="AA191" i="4"/>
  <c r="I192" i="4"/>
  <c r="L192" i="4"/>
  <c r="AJ192" i="4"/>
  <c r="O192" i="4"/>
  <c r="R192" i="4"/>
  <c r="X192" i="4"/>
  <c r="AA192" i="4"/>
  <c r="I193" i="4"/>
  <c r="L193" i="4"/>
  <c r="AJ193" i="4"/>
  <c r="R193" i="4"/>
  <c r="X193" i="4"/>
  <c r="AA193" i="4"/>
  <c r="AD193" i="4"/>
  <c r="I194" i="4"/>
  <c r="L194" i="4"/>
  <c r="AJ194" i="4"/>
  <c r="R194" i="4"/>
  <c r="AA194" i="4"/>
  <c r="AD194" i="4"/>
  <c r="I195" i="4"/>
  <c r="L195" i="4"/>
  <c r="AJ195" i="4"/>
  <c r="R195" i="4"/>
  <c r="X195" i="4"/>
  <c r="AA195" i="4"/>
  <c r="AD195" i="4"/>
  <c r="I196" i="4"/>
  <c r="L196" i="4"/>
  <c r="AJ196" i="4"/>
  <c r="R196" i="4"/>
  <c r="AA196" i="4"/>
  <c r="I197" i="4"/>
  <c r="L197" i="4"/>
  <c r="AJ197" i="4"/>
  <c r="O197" i="4"/>
  <c r="R197" i="4"/>
  <c r="X197" i="4"/>
  <c r="AA197" i="4"/>
  <c r="I198" i="4"/>
  <c r="L198" i="4"/>
  <c r="AJ198" i="4"/>
  <c r="O198" i="4"/>
  <c r="R198" i="4"/>
  <c r="X198" i="4"/>
  <c r="AA198" i="4"/>
  <c r="AD198" i="4"/>
  <c r="I199" i="4"/>
  <c r="L199" i="4"/>
  <c r="AJ199" i="4"/>
  <c r="R199" i="4"/>
  <c r="AA199" i="4"/>
  <c r="I200" i="4"/>
  <c r="L200" i="4"/>
  <c r="AJ200" i="4"/>
  <c r="O200" i="4"/>
  <c r="R200" i="4"/>
  <c r="X200" i="4"/>
  <c r="AA200" i="4"/>
  <c r="AD200" i="4"/>
  <c r="I201" i="4"/>
  <c r="L201" i="4"/>
  <c r="AJ201" i="4"/>
  <c r="O201" i="4"/>
  <c r="R201" i="4"/>
  <c r="X201" i="4"/>
  <c r="AA201" i="4"/>
  <c r="I202" i="4"/>
  <c r="L202" i="4"/>
  <c r="AJ202" i="4"/>
  <c r="O202" i="4"/>
  <c r="R202" i="4"/>
  <c r="AA202" i="4"/>
  <c r="AD202" i="4"/>
  <c r="I203" i="4"/>
  <c r="L203" i="4"/>
  <c r="AJ203" i="4"/>
  <c r="O203" i="4"/>
  <c r="R203" i="4"/>
  <c r="X203" i="4"/>
  <c r="AA203" i="4"/>
  <c r="AD203" i="4"/>
  <c r="I204" i="4"/>
  <c r="L204" i="4"/>
  <c r="AJ204" i="4"/>
  <c r="O204" i="4"/>
  <c r="R204" i="4"/>
  <c r="X204" i="4"/>
  <c r="AA204" i="4"/>
  <c r="AD204" i="4"/>
  <c r="I205" i="4"/>
  <c r="L205" i="4"/>
  <c r="AJ205" i="4"/>
  <c r="O205" i="4"/>
  <c r="R205" i="4"/>
  <c r="X205" i="4"/>
  <c r="AA205" i="4"/>
  <c r="I206" i="4"/>
  <c r="L206" i="4"/>
  <c r="AJ206" i="4"/>
  <c r="R206" i="4"/>
  <c r="X206" i="4"/>
  <c r="AA206" i="4"/>
  <c r="AD206" i="4"/>
  <c r="I207" i="4"/>
  <c r="L207" i="4"/>
  <c r="AJ207" i="4"/>
  <c r="O207" i="4"/>
  <c r="R207" i="4"/>
  <c r="AA207" i="4"/>
  <c r="I208" i="4"/>
  <c r="L208" i="4"/>
  <c r="AJ208" i="4"/>
  <c r="O208" i="4"/>
  <c r="R208" i="4"/>
  <c r="X208" i="4"/>
  <c r="AA208" i="4"/>
  <c r="I209" i="4"/>
  <c r="L209" i="4"/>
  <c r="AJ209" i="4"/>
  <c r="R209" i="4"/>
  <c r="X209" i="4"/>
  <c r="AA209" i="4"/>
  <c r="AD209" i="4"/>
  <c r="I210" i="4"/>
  <c r="L210" i="4"/>
  <c r="AJ210" i="4"/>
  <c r="R210" i="4"/>
  <c r="AA210" i="4"/>
  <c r="AD210" i="4"/>
  <c r="I211" i="4"/>
  <c r="L211" i="4"/>
  <c r="AJ211" i="4"/>
  <c r="O211" i="4"/>
  <c r="R211" i="4"/>
  <c r="X211" i="4"/>
  <c r="AA211" i="4"/>
  <c r="I212" i="4"/>
  <c r="L212" i="4"/>
  <c r="AJ212" i="4"/>
  <c r="O212" i="4"/>
  <c r="R212" i="4"/>
  <c r="X212" i="4"/>
  <c r="AA212" i="4"/>
  <c r="AD212" i="4"/>
  <c r="I213" i="4"/>
  <c r="L213" i="4"/>
  <c r="AJ213" i="4"/>
  <c r="R213" i="4"/>
  <c r="X213" i="4"/>
  <c r="AA213" i="4"/>
  <c r="AD213" i="4"/>
  <c r="I214" i="4"/>
  <c r="L214" i="4"/>
  <c r="AJ214" i="4"/>
  <c r="O214" i="4"/>
  <c r="R214" i="4"/>
  <c r="X214" i="4"/>
  <c r="AA214" i="4"/>
  <c r="AD214" i="4"/>
  <c r="I215" i="4"/>
  <c r="L215" i="4"/>
  <c r="AJ215" i="4"/>
  <c r="O215" i="4"/>
  <c r="P215" i="3" s="1"/>
  <c r="R215" i="4"/>
  <c r="AA215" i="4"/>
  <c r="AD215" i="4"/>
  <c r="I216" i="4"/>
  <c r="L216" i="4"/>
  <c r="AJ216" i="4"/>
  <c r="R216" i="4"/>
  <c r="X216" i="4"/>
  <c r="AA216" i="4"/>
  <c r="AD216" i="4"/>
  <c r="I217" i="4"/>
  <c r="L217" i="4"/>
  <c r="AJ217" i="4"/>
  <c r="O217" i="4"/>
  <c r="R217" i="4"/>
  <c r="X217" i="4"/>
  <c r="AA217" i="4"/>
  <c r="AD217" i="4"/>
  <c r="I218" i="4"/>
  <c r="L218" i="4"/>
  <c r="AJ218" i="4"/>
  <c r="R218" i="4"/>
  <c r="X218" i="4"/>
  <c r="AA218" i="4"/>
  <c r="AD218" i="4"/>
  <c r="I219" i="4"/>
  <c r="L219" i="4"/>
  <c r="AJ219" i="4"/>
  <c r="R219" i="4"/>
  <c r="X219" i="4"/>
  <c r="AA219" i="4"/>
  <c r="AD219" i="4"/>
  <c r="I220" i="4"/>
  <c r="L220" i="4"/>
  <c r="AJ220" i="4"/>
  <c r="O220" i="4"/>
  <c r="R220" i="4"/>
  <c r="X220" i="4"/>
  <c r="AA220" i="4"/>
  <c r="AD220" i="4"/>
  <c r="I221" i="4"/>
  <c r="L221" i="4"/>
  <c r="AJ221" i="4"/>
  <c r="O221" i="4"/>
  <c r="R221" i="4"/>
  <c r="X221" i="4"/>
  <c r="AA221" i="4"/>
  <c r="AD221" i="4"/>
  <c r="I222" i="4"/>
  <c r="L222" i="4"/>
  <c r="AJ222" i="4"/>
  <c r="R222" i="4"/>
  <c r="X222" i="4"/>
  <c r="AA222" i="4"/>
  <c r="AD222" i="4"/>
  <c r="I223" i="4"/>
  <c r="J223" i="3" s="1"/>
  <c r="L223" i="4"/>
  <c r="AJ223" i="4"/>
  <c r="R223" i="4"/>
  <c r="X223" i="4"/>
  <c r="AA223" i="4"/>
  <c r="AD223" i="4"/>
  <c r="I224" i="4"/>
  <c r="L224" i="4"/>
  <c r="AJ224" i="4"/>
  <c r="O224" i="4"/>
  <c r="R224" i="4"/>
  <c r="X224" i="4"/>
  <c r="AA224" i="4"/>
  <c r="AD224" i="4"/>
  <c r="I225" i="4"/>
  <c r="L225" i="4"/>
  <c r="AJ225" i="4"/>
  <c r="O225" i="4"/>
  <c r="R225" i="4"/>
  <c r="X225" i="4"/>
  <c r="AA225" i="4"/>
  <c r="AD225" i="4"/>
  <c r="I226" i="4"/>
  <c r="L226" i="4"/>
  <c r="AJ226" i="4"/>
  <c r="R226" i="4"/>
  <c r="X226" i="4"/>
  <c r="AA226" i="4"/>
  <c r="AD226" i="4"/>
  <c r="I227" i="4"/>
  <c r="L227" i="4"/>
  <c r="AJ227" i="4"/>
  <c r="O227" i="4"/>
  <c r="R227" i="4"/>
  <c r="X227" i="4"/>
  <c r="AA227" i="4"/>
  <c r="I228" i="4"/>
  <c r="L228" i="4"/>
  <c r="AJ228" i="4"/>
  <c r="O228" i="4"/>
  <c r="R228" i="4"/>
  <c r="X228" i="4"/>
  <c r="AA228" i="4"/>
  <c r="I229" i="4"/>
  <c r="L229" i="4"/>
  <c r="AJ229" i="4"/>
  <c r="O229" i="4"/>
  <c r="R229" i="4"/>
  <c r="X229" i="4"/>
  <c r="AA229" i="4"/>
  <c r="AD229" i="4"/>
  <c r="I230" i="4"/>
  <c r="L230" i="4"/>
  <c r="AJ230" i="4"/>
  <c r="O230" i="4"/>
  <c r="R230" i="4"/>
  <c r="X230" i="4"/>
  <c r="AA230" i="4"/>
  <c r="AD230" i="4"/>
  <c r="I231" i="4"/>
  <c r="L231" i="4"/>
  <c r="AJ231" i="4"/>
  <c r="O231" i="4"/>
  <c r="R231" i="4"/>
  <c r="X231" i="4"/>
  <c r="AA231" i="4"/>
  <c r="I232" i="4"/>
  <c r="L232" i="4"/>
  <c r="AJ232" i="4"/>
  <c r="O232" i="4"/>
  <c r="R232" i="4"/>
  <c r="X232" i="4"/>
  <c r="AA232" i="4"/>
  <c r="I233" i="4"/>
  <c r="L233" i="4"/>
  <c r="AJ233" i="4"/>
  <c r="O233" i="4"/>
  <c r="P233" i="3" s="1"/>
  <c r="R233" i="4"/>
  <c r="X233" i="4"/>
  <c r="AA233" i="4"/>
  <c r="AD233" i="4"/>
  <c r="I234" i="4"/>
  <c r="L234" i="4"/>
  <c r="AJ234" i="4"/>
  <c r="O234" i="4"/>
  <c r="R234" i="4"/>
  <c r="X234" i="4"/>
  <c r="AA234" i="4"/>
  <c r="AD234" i="4"/>
  <c r="I235" i="4"/>
  <c r="L235" i="4"/>
  <c r="AJ235" i="4"/>
  <c r="O235" i="4"/>
  <c r="R235" i="4"/>
  <c r="X235" i="4"/>
  <c r="AA235" i="4"/>
  <c r="AD235" i="4"/>
  <c r="I236" i="4"/>
  <c r="L236" i="4"/>
  <c r="AJ236" i="4"/>
  <c r="O236" i="4"/>
  <c r="R236" i="4"/>
  <c r="X236" i="4"/>
  <c r="AA236" i="4"/>
  <c r="AD236" i="4"/>
  <c r="I237" i="4"/>
  <c r="L237" i="4"/>
  <c r="AJ237" i="4"/>
  <c r="R237" i="4"/>
  <c r="X237" i="4"/>
  <c r="AA237" i="4"/>
  <c r="AD237" i="4"/>
  <c r="I238" i="4"/>
  <c r="L238" i="4"/>
  <c r="AJ238" i="4"/>
  <c r="R238" i="4"/>
  <c r="X238" i="4"/>
  <c r="AA238" i="4"/>
  <c r="AD238" i="4"/>
  <c r="I239" i="4"/>
  <c r="L239" i="4"/>
  <c r="AJ239" i="4"/>
  <c r="O239" i="4"/>
  <c r="R239" i="4"/>
  <c r="X239" i="4"/>
  <c r="AA239" i="4"/>
  <c r="AD239" i="4"/>
  <c r="I240" i="4"/>
  <c r="L240" i="4"/>
  <c r="AJ240" i="4"/>
  <c r="O240" i="4"/>
  <c r="R240" i="4"/>
  <c r="X240" i="4"/>
  <c r="AA240" i="4"/>
  <c r="AD240" i="4"/>
  <c r="I241" i="4"/>
  <c r="L241" i="4"/>
  <c r="AJ241" i="4"/>
  <c r="R241" i="4"/>
  <c r="X241" i="4"/>
  <c r="AA241" i="4"/>
  <c r="AD241" i="4"/>
  <c r="I242" i="4"/>
  <c r="L242" i="4"/>
  <c r="AJ242" i="4"/>
  <c r="R242" i="4"/>
  <c r="X242" i="4"/>
  <c r="AA242" i="4"/>
  <c r="AD242" i="4"/>
  <c r="I243" i="4"/>
  <c r="L243" i="4"/>
  <c r="AJ243" i="4"/>
  <c r="O243" i="4"/>
  <c r="R243" i="4"/>
  <c r="X243" i="4"/>
  <c r="AA243" i="4"/>
  <c r="I244" i="4"/>
  <c r="L244" i="4"/>
  <c r="AJ244" i="4"/>
  <c r="O244" i="4"/>
  <c r="R244" i="4"/>
  <c r="X244" i="4"/>
  <c r="AA244" i="4"/>
  <c r="AD244" i="4"/>
  <c r="I245" i="4"/>
  <c r="L245" i="4"/>
  <c r="AJ245" i="4"/>
  <c r="O245" i="4"/>
  <c r="R245" i="4"/>
  <c r="X245" i="4"/>
  <c r="AA245" i="4"/>
  <c r="AD245" i="4"/>
  <c r="I246" i="4"/>
  <c r="L246" i="4"/>
  <c r="AJ246" i="4"/>
  <c r="O246" i="4"/>
  <c r="R246" i="4"/>
  <c r="X246" i="4"/>
  <c r="AA246" i="4"/>
  <c r="I247" i="4"/>
  <c r="L247" i="4"/>
  <c r="AJ247" i="4"/>
  <c r="O247" i="4"/>
  <c r="R247" i="4"/>
  <c r="X247" i="4"/>
  <c r="AA247" i="4"/>
  <c r="I248" i="4"/>
  <c r="L248" i="4"/>
  <c r="AJ248" i="4"/>
  <c r="O248" i="4"/>
  <c r="R248" i="4"/>
  <c r="X248" i="4"/>
  <c r="AA248" i="4"/>
  <c r="AD248" i="4"/>
  <c r="I249" i="4"/>
  <c r="L249" i="4"/>
  <c r="AJ249" i="4"/>
  <c r="O249" i="4"/>
  <c r="R249" i="4"/>
  <c r="X249" i="4"/>
  <c r="AA249" i="4"/>
  <c r="AD249" i="4"/>
  <c r="I250" i="4"/>
  <c r="L250" i="4"/>
  <c r="AJ250" i="4"/>
  <c r="O250" i="4"/>
  <c r="R250" i="4"/>
  <c r="X250" i="4"/>
  <c r="AA250" i="4"/>
  <c r="I251" i="4"/>
  <c r="L251" i="4"/>
  <c r="M251" i="3" s="1"/>
  <c r="AJ251" i="4"/>
  <c r="O251" i="4"/>
  <c r="R251" i="4"/>
  <c r="X251" i="4"/>
  <c r="AA251" i="4"/>
  <c r="AD251" i="4"/>
  <c r="I252" i="4"/>
  <c r="L252" i="4"/>
  <c r="AJ252" i="4"/>
  <c r="R252" i="4"/>
  <c r="X252" i="4"/>
  <c r="AA252" i="4"/>
  <c r="AD252" i="4"/>
  <c r="I253" i="4"/>
  <c r="L253" i="4"/>
  <c r="AJ253" i="4"/>
  <c r="R253" i="4"/>
  <c r="X253" i="4"/>
  <c r="AA253" i="4"/>
  <c r="AD253" i="4"/>
  <c r="I254" i="4"/>
  <c r="L254" i="4"/>
  <c r="AJ254" i="4"/>
  <c r="O254" i="4"/>
  <c r="R254" i="4"/>
  <c r="X254" i="4"/>
  <c r="AA254" i="4"/>
  <c r="AD254" i="4"/>
  <c r="I255" i="4"/>
  <c r="L255" i="4"/>
  <c r="AJ255" i="4"/>
  <c r="O255" i="4"/>
  <c r="R255" i="4"/>
  <c r="X255" i="4"/>
  <c r="AA255" i="4"/>
  <c r="AD255" i="4"/>
  <c r="I256" i="4"/>
  <c r="L256" i="4"/>
  <c r="AJ256" i="4"/>
  <c r="R256" i="4"/>
  <c r="X256" i="4"/>
  <c r="AA256" i="4"/>
  <c r="AD256" i="4"/>
  <c r="I257" i="4"/>
  <c r="L257" i="4"/>
  <c r="AJ257" i="4"/>
  <c r="R257" i="4"/>
  <c r="X257" i="4"/>
  <c r="AA257" i="4"/>
  <c r="AD257" i="4"/>
  <c r="I258" i="4"/>
  <c r="L258" i="4"/>
  <c r="AJ258" i="4"/>
  <c r="O258" i="4"/>
  <c r="R258" i="4"/>
  <c r="X258" i="4"/>
  <c r="AA258" i="4"/>
  <c r="AD258" i="4"/>
  <c r="I259" i="4"/>
  <c r="L259" i="4"/>
  <c r="AJ259" i="4"/>
  <c r="O259" i="4"/>
  <c r="R259" i="4"/>
  <c r="X259" i="4"/>
  <c r="AA259" i="4"/>
  <c r="AD259" i="4"/>
  <c r="I260" i="4"/>
  <c r="L260" i="4"/>
  <c r="AJ260" i="4"/>
  <c r="O260" i="4"/>
  <c r="R260" i="4"/>
  <c r="X260" i="4"/>
  <c r="AA260" i="4"/>
  <c r="AD260" i="4"/>
  <c r="I261" i="4"/>
  <c r="L261" i="4"/>
  <c r="AJ261" i="4"/>
  <c r="O261" i="4"/>
  <c r="R261" i="4"/>
  <c r="X261" i="4"/>
  <c r="AA261" i="4"/>
  <c r="I262" i="4"/>
  <c r="L262" i="4"/>
  <c r="AJ262" i="4"/>
  <c r="O262" i="4"/>
  <c r="R262" i="4"/>
  <c r="X262" i="4"/>
  <c r="AA262" i="4"/>
  <c r="I263" i="4"/>
  <c r="L263" i="4"/>
  <c r="AJ263" i="4"/>
  <c r="O263" i="4"/>
  <c r="R263" i="4"/>
  <c r="X263" i="4"/>
  <c r="AA263" i="4"/>
  <c r="AD263" i="4"/>
  <c r="I264" i="4"/>
  <c r="L264" i="4"/>
  <c r="AJ264" i="4"/>
  <c r="O264" i="4"/>
  <c r="R264" i="4"/>
  <c r="X264" i="4"/>
  <c r="AA264" i="4"/>
  <c r="AD264" i="4"/>
  <c r="I265" i="4"/>
  <c r="L265" i="4"/>
  <c r="AJ265" i="4"/>
  <c r="O265" i="4"/>
  <c r="R265" i="4"/>
  <c r="X265" i="4"/>
  <c r="AA265" i="4"/>
  <c r="I266" i="4"/>
  <c r="L266" i="4"/>
  <c r="AJ266" i="4"/>
  <c r="O266" i="4"/>
  <c r="R266" i="4"/>
  <c r="X266" i="4"/>
  <c r="AA266" i="4"/>
  <c r="I267" i="4"/>
  <c r="L267" i="4"/>
  <c r="AJ267" i="4"/>
  <c r="R267" i="4"/>
  <c r="X267" i="4"/>
  <c r="AA267" i="4"/>
  <c r="AD267" i="4"/>
  <c r="I268" i="4"/>
  <c r="L268" i="4"/>
  <c r="AJ268" i="4"/>
  <c r="R268" i="4"/>
  <c r="X268" i="4"/>
  <c r="AA268" i="4"/>
  <c r="AD268" i="4"/>
  <c r="I269" i="4"/>
  <c r="L269" i="4"/>
  <c r="AJ269" i="4"/>
  <c r="O269" i="4"/>
  <c r="R269" i="4"/>
  <c r="X269" i="4"/>
  <c r="AA269" i="4"/>
  <c r="AD269" i="4"/>
  <c r="I270" i="4"/>
  <c r="L270" i="4"/>
  <c r="AJ270" i="4"/>
  <c r="O270" i="4"/>
  <c r="R270" i="4"/>
  <c r="X270" i="4"/>
  <c r="AA270" i="4"/>
  <c r="AD270" i="4"/>
  <c r="I271" i="4"/>
  <c r="L271" i="4"/>
  <c r="AJ271" i="4"/>
  <c r="R271" i="4"/>
  <c r="X271" i="4"/>
  <c r="AA271" i="4"/>
  <c r="AD271" i="4"/>
  <c r="I272" i="4"/>
  <c r="L272" i="4"/>
  <c r="AJ272" i="4"/>
  <c r="R272" i="4"/>
  <c r="X272" i="4"/>
  <c r="AA272" i="4"/>
  <c r="AD272" i="4"/>
  <c r="I273" i="4"/>
  <c r="L273" i="4"/>
  <c r="AJ273" i="4"/>
  <c r="O273" i="4"/>
  <c r="R273" i="4"/>
  <c r="X273" i="4"/>
  <c r="AA273" i="4"/>
  <c r="AD273" i="4"/>
  <c r="I274" i="4"/>
  <c r="L274" i="4"/>
  <c r="AJ274" i="4"/>
  <c r="O274" i="4"/>
  <c r="R274" i="4"/>
  <c r="X274" i="4"/>
  <c r="AA274" i="4"/>
  <c r="AD274" i="4"/>
  <c r="I275" i="4"/>
  <c r="L275" i="4"/>
  <c r="AJ275" i="4"/>
  <c r="O275" i="4"/>
  <c r="R275" i="4"/>
  <c r="X275" i="4"/>
  <c r="AA275" i="4"/>
  <c r="AD275" i="4"/>
  <c r="I276" i="4"/>
  <c r="L276" i="4"/>
  <c r="AJ276" i="4"/>
  <c r="O276" i="4"/>
  <c r="R276" i="4"/>
  <c r="X276" i="4"/>
  <c r="AA276" i="4"/>
  <c r="I277" i="4"/>
  <c r="L277" i="4"/>
  <c r="AJ277" i="4"/>
  <c r="O277" i="4"/>
  <c r="R277" i="4"/>
  <c r="X277" i="4"/>
  <c r="AA277" i="4"/>
  <c r="I278" i="4"/>
  <c r="L278" i="4"/>
  <c r="AJ278" i="4"/>
  <c r="O278" i="4"/>
  <c r="R278" i="4"/>
  <c r="X278" i="4"/>
  <c r="AA278" i="4"/>
  <c r="AD278" i="4"/>
  <c r="I279" i="4"/>
  <c r="L279" i="4"/>
  <c r="AJ279" i="4"/>
  <c r="O279" i="4"/>
  <c r="R279" i="4"/>
  <c r="X279" i="4"/>
  <c r="AA279" i="4"/>
  <c r="AD279" i="4"/>
  <c r="I280" i="4"/>
  <c r="L280" i="4"/>
  <c r="AJ280" i="4"/>
  <c r="O280" i="4"/>
  <c r="R280" i="4"/>
  <c r="X280" i="4"/>
  <c r="AA280" i="4"/>
  <c r="AD280" i="4"/>
  <c r="I281" i="4"/>
  <c r="L281" i="4"/>
  <c r="AJ281" i="4"/>
  <c r="O281" i="4"/>
  <c r="R281" i="4"/>
  <c r="X281" i="4"/>
  <c r="AA281" i="4"/>
  <c r="AD281" i="4"/>
  <c r="I282" i="4"/>
  <c r="L282" i="4"/>
  <c r="AJ282" i="4"/>
  <c r="O282" i="4"/>
  <c r="R282" i="4"/>
  <c r="X282" i="4"/>
  <c r="AA282" i="4"/>
  <c r="AD282" i="4"/>
  <c r="I283" i="4"/>
  <c r="L283" i="4"/>
  <c r="AJ283" i="4"/>
  <c r="O283" i="4"/>
  <c r="R283" i="4"/>
  <c r="X283" i="4"/>
  <c r="AA283" i="4"/>
  <c r="AD283" i="4"/>
  <c r="I284" i="4"/>
  <c r="L284" i="4"/>
  <c r="AJ284" i="4"/>
  <c r="O284" i="4"/>
  <c r="R284" i="4"/>
  <c r="X284" i="4"/>
  <c r="AA284" i="4"/>
  <c r="AD284" i="4"/>
  <c r="I285" i="4"/>
  <c r="L285" i="4"/>
  <c r="AJ285" i="4"/>
  <c r="O285" i="4"/>
  <c r="R285" i="4"/>
  <c r="X285" i="4"/>
  <c r="AA285" i="4"/>
  <c r="AD285" i="4"/>
  <c r="I286" i="4"/>
  <c r="L286" i="4"/>
  <c r="AJ286" i="4"/>
  <c r="O286" i="4"/>
  <c r="R286" i="4"/>
  <c r="X286" i="4"/>
  <c r="AA286" i="4"/>
  <c r="AD286" i="4"/>
  <c r="I287" i="4"/>
  <c r="L287" i="4"/>
  <c r="AJ287" i="4"/>
  <c r="O287" i="4"/>
  <c r="R287" i="4"/>
  <c r="X287" i="4"/>
  <c r="AA287" i="4"/>
  <c r="AD287" i="4"/>
  <c r="I288" i="4"/>
  <c r="L288" i="4"/>
  <c r="AJ288" i="4"/>
  <c r="O288" i="4"/>
  <c r="R288" i="4"/>
  <c r="X288" i="4"/>
  <c r="AA288" i="4"/>
  <c r="AD288" i="4"/>
  <c r="I289" i="4"/>
  <c r="L289" i="4"/>
  <c r="AJ289" i="4"/>
  <c r="O289" i="4"/>
  <c r="R289" i="4"/>
  <c r="X289" i="4"/>
  <c r="AA289" i="4"/>
  <c r="AD289" i="4"/>
  <c r="I290" i="4"/>
  <c r="L290" i="4"/>
  <c r="AJ290" i="4"/>
  <c r="O290" i="4"/>
  <c r="R290" i="4"/>
  <c r="X290" i="4"/>
  <c r="AA290" i="4"/>
  <c r="AD290" i="4"/>
  <c r="I291" i="4"/>
  <c r="L291" i="4"/>
  <c r="AJ291" i="4"/>
  <c r="O291" i="4"/>
  <c r="R291" i="4"/>
  <c r="X291" i="4"/>
  <c r="AA291" i="4"/>
  <c r="AD291" i="4"/>
  <c r="I292" i="4"/>
  <c r="L292" i="4"/>
  <c r="AJ292" i="4"/>
  <c r="O292" i="4"/>
  <c r="R292" i="4"/>
  <c r="X292" i="4"/>
  <c r="AA292" i="4"/>
  <c r="AD292" i="4"/>
  <c r="I293" i="4"/>
  <c r="L293" i="4"/>
  <c r="AJ293" i="4"/>
  <c r="O293" i="4"/>
  <c r="R293" i="4"/>
  <c r="X293" i="4"/>
  <c r="AA293" i="4"/>
  <c r="AD293" i="4"/>
  <c r="I294" i="4"/>
  <c r="L294" i="4"/>
  <c r="AJ294" i="4"/>
  <c r="O294" i="4"/>
  <c r="R294" i="4"/>
  <c r="X294" i="4"/>
  <c r="AA294" i="4"/>
  <c r="AD294" i="4"/>
  <c r="I295" i="4"/>
  <c r="L295" i="4"/>
  <c r="AJ295" i="4"/>
  <c r="O295" i="4"/>
  <c r="R295" i="4"/>
  <c r="X295" i="4"/>
  <c r="AA295" i="4"/>
  <c r="AD295" i="4"/>
  <c r="I296" i="4"/>
  <c r="L296" i="4"/>
  <c r="AJ296" i="4"/>
  <c r="O296" i="4"/>
  <c r="R296" i="4"/>
  <c r="X296" i="4"/>
  <c r="AA296" i="4"/>
  <c r="AD296" i="4"/>
  <c r="I297" i="4"/>
  <c r="L297" i="4"/>
  <c r="AJ297" i="4"/>
  <c r="O297" i="4"/>
  <c r="R297" i="4"/>
  <c r="X297" i="4"/>
  <c r="AA297" i="4"/>
  <c r="AD297" i="4"/>
  <c r="I298" i="4"/>
  <c r="L298" i="4"/>
  <c r="AJ298" i="4"/>
  <c r="O298" i="4"/>
  <c r="R298" i="4"/>
  <c r="X298" i="4"/>
  <c r="AA298" i="4"/>
  <c r="AD298" i="4"/>
  <c r="I299" i="4"/>
  <c r="L299" i="4"/>
  <c r="AJ299" i="4"/>
  <c r="O299" i="4"/>
  <c r="R299" i="4"/>
  <c r="X299" i="4"/>
  <c r="AA299" i="4"/>
  <c r="AD299" i="4"/>
  <c r="I300" i="4"/>
  <c r="L300" i="4"/>
  <c r="AJ300" i="4"/>
  <c r="O300" i="4"/>
  <c r="R300" i="4"/>
  <c r="X300" i="4"/>
  <c r="AA300" i="4"/>
  <c r="AD300" i="4"/>
  <c r="I301" i="4"/>
  <c r="L301" i="4"/>
  <c r="AJ301" i="4"/>
  <c r="O301" i="4"/>
  <c r="R301" i="4"/>
  <c r="X301" i="4"/>
  <c r="AA301" i="4"/>
  <c r="AD301" i="4"/>
  <c r="I302" i="4"/>
  <c r="L302" i="4"/>
  <c r="AJ302" i="4"/>
  <c r="O302" i="4"/>
  <c r="R302" i="4"/>
  <c r="X302" i="4"/>
  <c r="AA302" i="4"/>
  <c r="AD302" i="4"/>
  <c r="I303" i="4"/>
  <c r="L303" i="4"/>
  <c r="AJ303" i="4"/>
  <c r="O303" i="4"/>
  <c r="R303" i="4"/>
  <c r="X303" i="4"/>
  <c r="AA303" i="4"/>
  <c r="AD303" i="4"/>
  <c r="I304" i="4"/>
  <c r="L304" i="4"/>
  <c r="AJ304" i="4"/>
  <c r="AK304" i="3" s="1"/>
  <c r="O304" i="4"/>
  <c r="R304" i="4"/>
  <c r="X304" i="4"/>
  <c r="AA304" i="4"/>
  <c r="AD304" i="4"/>
  <c r="I305" i="4"/>
  <c r="L305" i="4"/>
  <c r="AJ305" i="4"/>
  <c r="O305" i="4"/>
  <c r="R305" i="4"/>
  <c r="X305" i="4"/>
  <c r="AA305" i="4"/>
  <c r="AD305" i="4"/>
  <c r="I306" i="4"/>
  <c r="L306" i="4"/>
  <c r="AJ306" i="4"/>
  <c r="O306" i="4"/>
  <c r="R306" i="4"/>
  <c r="X306" i="4"/>
  <c r="AA306" i="4"/>
  <c r="AD306" i="4"/>
  <c r="I307" i="4"/>
  <c r="L307" i="4"/>
  <c r="AJ307" i="4"/>
  <c r="O307" i="4"/>
  <c r="R307" i="4"/>
  <c r="X307" i="4"/>
  <c r="AA307" i="4"/>
  <c r="AD307" i="4"/>
  <c r="I308" i="4"/>
  <c r="L308" i="4"/>
  <c r="AJ308" i="4"/>
  <c r="O308" i="4"/>
  <c r="R308" i="4"/>
  <c r="X308" i="4"/>
  <c r="AA308" i="4"/>
  <c r="AD308" i="4"/>
  <c r="I309" i="4"/>
  <c r="L309" i="4"/>
  <c r="AJ309" i="4"/>
  <c r="O309" i="4"/>
  <c r="R309" i="4"/>
  <c r="X309" i="4"/>
  <c r="AA309" i="4"/>
  <c r="AD309" i="4"/>
  <c r="I310" i="4"/>
  <c r="L310" i="4"/>
  <c r="AJ310" i="4"/>
  <c r="O310" i="4"/>
  <c r="R310" i="4"/>
  <c r="X310" i="4"/>
  <c r="AA310" i="4"/>
  <c r="AD310" i="4"/>
  <c r="I311" i="4"/>
  <c r="L311" i="4"/>
  <c r="AJ311" i="4"/>
  <c r="O311" i="4"/>
  <c r="R311" i="4"/>
  <c r="X311" i="4"/>
  <c r="AA311" i="4"/>
  <c r="AD311" i="4"/>
  <c r="I312" i="4"/>
  <c r="L312" i="4"/>
  <c r="AJ312" i="4"/>
  <c r="O312" i="4"/>
  <c r="R312" i="4"/>
  <c r="X312" i="4"/>
  <c r="AA312" i="4"/>
  <c r="AD312" i="4"/>
  <c r="I313" i="4"/>
  <c r="L313" i="4"/>
  <c r="AJ313" i="4"/>
  <c r="O313" i="4"/>
  <c r="R313" i="4"/>
  <c r="X313" i="4"/>
  <c r="AA313" i="4"/>
  <c r="AD313" i="4"/>
  <c r="I314" i="4"/>
  <c r="L314" i="4"/>
  <c r="AJ314" i="4"/>
  <c r="O314" i="4"/>
  <c r="R314" i="4"/>
  <c r="X314" i="4"/>
  <c r="AA314" i="4"/>
  <c r="AD314" i="4"/>
  <c r="I315" i="4"/>
  <c r="L315" i="4"/>
  <c r="AJ315" i="4"/>
  <c r="O315" i="4"/>
  <c r="R315" i="4"/>
  <c r="X315" i="4"/>
  <c r="AA315" i="4"/>
  <c r="AD315" i="4"/>
  <c r="I316" i="4"/>
  <c r="L316" i="4"/>
  <c r="AJ316" i="4"/>
  <c r="O316" i="4"/>
  <c r="R316" i="4"/>
  <c r="X316" i="4"/>
  <c r="AA316" i="4"/>
  <c r="AD316" i="4"/>
  <c r="I317" i="4"/>
  <c r="L317" i="4"/>
  <c r="AJ317" i="4"/>
  <c r="O317" i="4"/>
  <c r="R317" i="4"/>
  <c r="X317" i="4"/>
  <c r="AA317" i="4"/>
  <c r="AD317" i="4"/>
  <c r="I318" i="4"/>
  <c r="L318" i="4"/>
  <c r="AJ318" i="4"/>
  <c r="O318" i="4"/>
  <c r="R318" i="4"/>
  <c r="X318" i="4"/>
  <c r="AA318" i="4"/>
  <c r="AD318" i="4"/>
  <c r="I319" i="4"/>
  <c r="L319" i="4"/>
  <c r="AJ319" i="4"/>
  <c r="O319" i="4"/>
  <c r="R319" i="4"/>
  <c r="X319" i="4"/>
  <c r="AA319" i="4"/>
  <c r="AD319" i="4"/>
  <c r="I320" i="4"/>
  <c r="L320" i="4"/>
  <c r="AJ320" i="4"/>
  <c r="O320" i="4"/>
  <c r="R320" i="4"/>
  <c r="X320" i="4"/>
  <c r="AA320" i="4"/>
  <c r="AD320" i="4"/>
  <c r="I321" i="4"/>
  <c r="L321" i="4"/>
  <c r="AJ321" i="4"/>
  <c r="O321" i="4"/>
  <c r="R321" i="4"/>
  <c r="X321" i="4"/>
  <c r="AA321" i="4"/>
  <c r="AD321" i="4"/>
  <c r="I322" i="4"/>
  <c r="L322" i="4"/>
  <c r="AJ322" i="4"/>
  <c r="O322" i="4"/>
  <c r="R322" i="4"/>
  <c r="X322" i="4"/>
  <c r="AA322" i="4"/>
  <c r="AD322" i="4"/>
  <c r="I323" i="4"/>
  <c r="L323" i="4"/>
  <c r="AJ323" i="4"/>
  <c r="O323" i="4"/>
  <c r="R323" i="4"/>
  <c r="X323" i="4"/>
  <c r="AA323" i="4"/>
  <c r="AD323" i="4"/>
  <c r="I324" i="4"/>
  <c r="L324" i="4"/>
  <c r="AJ324" i="4"/>
  <c r="O324" i="4"/>
  <c r="R324" i="4"/>
  <c r="X324" i="4"/>
  <c r="AA324" i="4"/>
  <c r="AD324" i="4"/>
  <c r="I325" i="4"/>
  <c r="L325" i="4"/>
  <c r="AJ325" i="4"/>
  <c r="O325" i="4"/>
  <c r="R325" i="4"/>
  <c r="X325" i="4"/>
  <c r="AA325" i="4"/>
  <c r="AD325" i="4"/>
  <c r="I326" i="4"/>
  <c r="L326" i="4"/>
  <c r="AJ326" i="4"/>
  <c r="O326" i="4"/>
  <c r="R326" i="4"/>
  <c r="X326" i="4"/>
  <c r="AA326" i="4"/>
  <c r="AD326" i="4"/>
  <c r="I327" i="4"/>
  <c r="L327" i="4"/>
  <c r="AJ327" i="4"/>
  <c r="O327" i="4"/>
  <c r="R327" i="4"/>
  <c r="X327" i="4"/>
  <c r="AA327" i="4"/>
  <c r="AD327" i="4"/>
  <c r="I328" i="4"/>
  <c r="L328" i="4"/>
  <c r="AJ328" i="4"/>
  <c r="O328" i="4"/>
  <c r="R328" i="4"/>
  <c r="X328" i="4"/>
  <c r="AA328" i="4"/>
  <c r="AD328" i="4"/>
  <c r="I329" i="4"/>
  <c r="L329" i="4"/>
  <c r="AJ329" i="4"/>
  <c r="O329" i="4"/>
  <c r="R329" i="4"/>
  <c r="X329" i="4"/>
  <c r="AA329" i="4"/>
  <c r="AD329" i="4"/>
  <c r="AE329" i="3" s="1"/>
  <c r="I330" i="4"/>
  <c r="L330" i="4"/>
  <c r="AJ330" i="4"/>
  <c r="O330" i="4"/>
  <c r="R330" i="4"/>
  <c r="X330" i="4"/>
  <c r="AA330" i="4"/>
  <c r="AD330" i="4"/>
  <c r="I331" i="4"/>
  <c r="L331" i="4"/>
  <c r="AJ331" i="4"/>
  <c r="O331" i="4"/>
  <c r="R331" i="4"/>
  <c r="X331" i="4"/>
  <c r="AA331" i="4"/>
  <c r="AD331" i="4"/>
  <c r="I332" i="4"/>
  <c r="L332" i="4"/>
  <c r="AJ332" i="4"/>
  <c r="O332" i="4"/>
  <c r="R332" i="4"/>
  <c r="X332" i="4"/>
  <c r="AA332" i="4"/>
  <c r="AD332" i="4"/>
  <c r="I333" i="4"/>
  <c r="L333" i="4"/>
  <c r="AJ333" i="4"/>
  <c r="O333" i="4"/>
  <c r="R333" i="4"/>
  <c r="X333" i="4"/>
  <c r="AA333" i="4"/>
  <c r="AD333" i="4"/>
  <c r="I334" i="4"/>
  <c r="L334" i="4"/>
  <c r="AJ334" i="4"/>
  <c r="O334" i="4"/>
  <c r="R334" i="4"/>
  <c r="X334" i="4"/>
  <c r="AA334" i="4"/>
  <c r="AD334" i="4"/>
  <c r="I335" i="4"/>
  <c r="L335" i="4"/>
  <c r="AJ335" i="4"/>
  <c r="O335" i="4"/>
  <c r="R335" i="4"/>
  <c r="X335" i="4"/>
  <c r="AA335" i="4"/>
  <c r="AD335" i="4"/>
  <c r="I336" i="4"/>
  <c r="L336" i="4"/>
  <c r="AJ336" i="4"/>
  <c r="O336" i="4"/>
  <c r="R336" i="4"/>
  <c r="X336" i="4"/>
  <c r="AA336" i="4"/>
  <c r="AD336" i="4"/>
  <c r="I337" i="4"/>
  <c r="L337" i="4"/>
  <c r="AJ337" i="4"/>
  <c r="O337" i="4"/>
  <c r="R337" i="4"/>
  <c r="X337" i="4"/>
  <c r="AA337" i="4"/>
  <c r="AD337" i="4"/>
  <c r="I338" i="4"/>
  <c r="L338" i="4"/>
  <c r="AJ338" i="4"/>
  <c r="O338" i="4"/>
  <c r="R338" i="4"/>
  <c r="X338" i="4"/>
  <c r="AA338" i="4"/>
  <c r="AD338" i="4"/>
  <c r="I339" i="4"/>
  <c r="L339" i="4"/>
  <c r="AJ339" i="4"/>
  <c r="O339" i="4"/>
  <c r="R339" i="4"/>
  <c r="X339" i="4"/>
  <c r="AA339" i="4"/>
  <c r="AD339" i="4"/>
  <c r="I340" i="4"/>
  <c r="L340" i="4"/>
  <c r="AJ340" i="4"/>
  <c r="O340" i="4"/>
  <c r="R340" i="4"/>
  <c r="X340" i="4"/>
  <c r="AA340" i="4"/>
  <c r="AD340" i="4"/>
  <c r="I341" i="4"/>
  <c r="L341" i="4"/>
  <c r="AJ341" i="4"/>
  <c r="O341" i="4"/>
  <c r="R341" i="4"/>
  <c r="X341" i="4"/>
  <c r="AA341" i="4"/>
  <c r="AD341" i="4"/>
  <c r="I342" i="4"/>
  <c r="L342" i="4"/>
  <c r="AJ342" i="4"/>
  <c r="O342" i="4"/>
  <c r="R342" i="4"/>
  <c r="X342" i="4"/>
  <c r="AA342" i="4"/>
  <c r="AD342" i="4"/>
  <c r="I343" i="4"/>
  <c r="L343" i="4"/>
  <c r="AJ343" i="4"/>
  <c r="O343" i="4"/>
  <c r="R343" i="4"/>
  <c r="X343" i="4"/>
  <c r="AA343" i="4"/>
  <c r="AD343" i="4"/>
  <c r="I344" i="4"/>
  <c r="L344" i="4"/>
  <c r="AJ344" i="4"/>
  <c r="O344" i="4"/>
  <c r="R344" i="4"/>
  <c r="X344" i="4"/>
  <c r="AA344" i="4"/>
  <c r="AD344" i="4"/>
  <c r="I345" i="4"/>
  <c r="L345" i="4"/>
  <c r="AJ345" i="4"/>
  <c r="O345" i="4"/>
  <c r="R345" i="4"/>
  <c r="X345" i="4"/>
  <c r="AA345" i="4"/>
  <c r="AD345" i="4"/>
  <c r="I346" i="4"/>
  <c r="L346" i="4"/>
  <c r="AJ346" i="4"/>
  <c r="O346" i="4"/>
  <c r="R346" i="4"/>
  <c r="X346" i="4"/>
  <c r="AA346" i="4"/>
  <c r="AD346" i="4"/>
  <c r="I347" i="4"/>
  <c r="L347" i="4"/>
  <c r="AJ347" i="4"/>
  <c r="O347" i="4"/>
  <c r="R347" i="4"/>
  <c r="X347" i="4"/>
  <c r="AA347" i="4"/>
  <c r="AD347" i="4"/>
  <c r="I348" i="4"/>
  <c r="L348" i="4"/>
  <c r="AJ348" i="4"/>
  <c r="O348" i="4"/>
  <c r="R348" i="4"/>
  <c r="X348" i="4"/>
  <c r="AA348" i="4"/>
  <c r="AD348" i="4"/>
  <c r="I349" i="4"/>
  <c r="L349" i="4"/>
  <c r="AJ349" i="4"/>
  <c r="O349" i="4"/>
  <c r="R349" i="4"/>
  <c r="X349" i="4"/>
  <c r="AA349" i="4"/>
  <c r="AD349" i="4"/>
  <c r="I350" i="4"/>
  <c r="L350" i="4"/>
  <c r="AJ350" i="4"/>
  <c r="O350" i="4"/>
  <c r="R350" i="4"/>
  <c r="X350" i="4"/>
  <c r="AA350" i="4"/>
  <c r="AD350" i="4"/>
  <c r="I351" i="4"/>
  <c r="L351" i="4"/>
  <c r="AJ351" i="4"/>
  <c r="O351" i="4"/>
  <c r="R351" i="4"/>
  <c r="X351" i="4"/>
  <c r="AA351" i="4"/>
  <c r="AD351" i="4"/>
  <c r="I352" i="4"/>
  <c r="L352" i="4"/>
  <c r="AJ352" i="4"/>
  <c r="O352" i="4"/>
  <c r="R352" i="4"/>
  <c r="X352" i="4"/>
  <c r="AA352" i="4"/>
  <c r="AD352" i="4"/>
  <c r="I353" i="4"/>
  <c r="L353" i="4"/>
  <c r="AJ353" i="4"/>
  <c r="O353" i="4"/>
  <c r="R353" i="4"/>
  <c r="X353" i="4"/>
  <c r="AA353" i="4"/>
  <c r="AD353" i="4"/>
  <c r="I354" i="4"/>
  <c r="L354" i="4"/>
  <c r="AJ354" i="4"/>
  <c r="O354" i="4"/>
  <c r="R354" i="4"/>
  <c r="X354" i="4"/>
  <c r="AA354" i="4"/>
  <c r="AD354" i="4"/>
  <c r="I355" i="4"/>
  <c r="L355" i="4"/>
  <c r="AJ355" i="4"/>
  <c r="O355" i="4"/>
  <c r="R355" i="4"/>
  <c r="X355" i="4"/>
  <c r="AA355" i="4"/>
  <c r="AD355" i="4"/>
  <c r="I356" i="4"/>
  <c r="L356" i="4"/>
  <c r="AJ356" i="4"/>
  <c r="O356" i="4"/>
  <c r="R356" i="4"/>
  <c r="X356" i="4"/>
  <c r="AA356" i="4"/>
  <c r="AD356" i="4"/>
  <c r="I357" i="4"/>
  <c r="L357" i="4"/>
  <c r="AJ357" i="4"/>
  <c r="O357" i="4"/>
  <c r="R357" i="4"/>
  <c r="X357" i="4"/>
  <c r="AA357" i="4"/>
  <c r="AD357" i="4"/>
  <c r="I358" i="4"/>
  <c r="L358" i="4"/>
  <c r="AJ358" i="4"/>
  <c r="O358" i="4"/>
  <c r="R358" i="4"/>
  <c r="X358" i="4"/>
  <c r="AA358" i="4"/>
  <c r="AD358" i="4"/>
  <c r="I359" i="4"/>
  <c r="L359" i="4"/>
  <c r="AJ359" i="4"/>
  <c r="O359" i="4"/>
  <c r="R359" i="4"/>
  <c r="X359" i="4"/>
  <c r="AA359" i="4"/>
  <c r="AD359" i="4"/>
  <c r="I360" i="4"/>
  <c r="L360" i="4"/>
  <c r="AJ360" i="4"/>
  <c r="O360" i="4"/>
  <c r="R360" i="4"/>
  <c r="X360" i="4"/>
  <c r="AA360" i="4"/>
  <c r="AD360" i="4"/>
  <c r="I361" i="4"/>
  <c r="L361" i="4"/>
  <c r="AJ361" i="4"/>
  <c r="O361" i="4"/>
  <c r="R361" i="4"/>
  <c r="X361" i="4"/>
  <c r="AA361" i="4"/>
  <c r="AD361" i="4"/>
  <c r="I362" i="4"/>
  <c r="L362" i="4"/>
  <c r="AJ362" i="4"/>
  <c r="O362" i="4"/>
  <c r="R362" i="4"/>
  <c r="X362" i="4"/>
  <c r="AA362" i="4"/>
  <c r="AD362" i="4"/>
  <c r="I363" i="4"/>
  <c r="L363" i="4"/>
  <c r="AJ363" i="4"/>
  <c r="O363" i="4"/>
  <c r="R363" i="4"/>
  <c r="X363" i="4"/>
  <c r="AA363" i="4"/>
  <c r="AD363" i="4"/>
  <c r="I364" i="4"/>
  <c r="L364" i="4"/>
  <c r="AJ364" i="4"/>
  <c r="O364" i="4"/>
  <c r="R364" i="4"/>
  <c r="X364" i="4"/>
  <c r="AA364" i="4"/>
  <c r="AD364" i="4"/>
  <c r="I365" i="4"/>
  <c r="L365" i="4"/>
  <c r="AJ365" i="4"/>
  <c r="O365" i="4"/>
  <c r="R365" i="4"/>
  <c r="X365" i="4"/>
  <c r="AA365" i="4"/>
  <c r="AD365" i="4"/>
  <c r="I366" i="4"/>
  <c r="L366" i="4"/>
  <c r="AJ366" i="4"/>
  <c r="O366" i="4"/>
  <c r="R366" i="4"/>
  <c r="X366" i="4"/>
  <c r="AA366" i="4"/>
  <c r="AD366" i="4"/>
  <c r="I367" i="4"/>
  <c r="L367" i="4"/>
  <c r="AJ367" i="4"/>
  <c r="O367" i="4"/>
  <c r="R367" i="4"/>
  <c r="X367" i="4"/>
  <c r="AA367" i="4"/>
  <c r="AD367" i="4"/>
  <c r="I368" i="4"/>
  <c r="L368" i="4"/>
  <c r="AJ368" i="4"/>
  <c r="O368" i="4"/>
  <c r="R368" i="4"/>
  <c r="X368" i="4"/>
  <c r="AA368" i="4"/>
  <c r="AD368" i="4"/>
  <c r="I369" i="4"/>
  <c r="L369" i="4"/>
  <c r="AJ369" i="4"/>
  <c r="O369" i="4"/>
  <c r="R369" i="4"/>
  <c r="X369" i="4"/>
  <c r="AA369" i="4"/>
  <c r="AD369" i="4"/>
  <c r="I370" i="4"/>
  <c r="L370" i="4"/>
  <c r="AJ370" i="4"/>
  <c r="O370" i="4"/>
  <c r="R370" i="4"/>
  <c r="X370" i="4"/>
  <c r="AA370" i="4"/>
  <c r="AD370" i="4"/>
  <c r="I371" i="4"/>
  <c r="L371" i="4"/>
  <c r="AJ371" i="4"/>
  <c r="O371" i="4"/>
  <c r="R371" i="4"/>
  <c r="X371" i="4"/>
  <c r="AA371" i="4"/>
  <c r="AD371" i="4"/>
  <c r="I372" i="4"/>
  <c r="L372" i="4"/>
  <c r="AJ372" i="4"/>
  <c r="O372" i="4"/>
  <c r="R372" i="4"/>
  <c r="X372" i="4"/>
  <c r="AA372" i="4"/>
  <c r="AD372" i="4"/>
  <c r="I373" i="4"/>
  <c r="L373" i="4"/>
  <c r="AJ373" i="4"/>
  <c r="O373" i="4"/>
  <c r="R373" i="4"/>
  <c r="X373" i="4"/>
  <c r="AA373" i="4"/>
  <c r="AD373" i="4"/>
  <c r="I374" i="4"/>
  <c r="L374" i="4"/>
  <c r="AJ374" i="4"/>
  <c r="O374" i="4"/>
  <c r="R374" i="4"/>
  <c r="X374" i="4"/>
  <c r="AA374" i="4"/>
  <c r="AD374" i="4"/>
  <c r="I375" i="4"/>
  <c r="L375" i="4"/>
  <c r="AJ375" i="4"/>
  <c r="O375" i="4"/>
  <c r="R375" i="4"/>
  <c r="X375" i="4"/>
  <c r="AA375" i="4"/>
  <c r="AD375" i="4"/>
  <c r="I376" i="4"/>
  <c r="L376" i="4"/>
  <c r="M376" i="3" s="1"/>
  <c r="AJ376" i="4"/>
  <c r="O376" i="4"/>
  <c r="R376" i="4"/>
  <c r="X376" i="4"/>
  <c r="AA376" i="4"/>
  <c r="AD376" i="4"/>
  <c r="I377" i="4"/>
  <c r="L377" i="4"/>
  <c r="AJ377" i="4"/>
  <c r="O377" i="4"/>
  <c r="R377" i="4"/>
  <c r="X377" i="4"/>
  <c r="AA377" i="4"/>
  <c r="AD377" i="4"/>
  <c r="I378" i="4"/>
  <c r="L378" i="4"/>
  <c r="AJ378" i="4"/>
  <c r="O378" i="4"/>
  <c r="R378" i="4"/>
  <c r="X378" i="4"/>
  <c r="AA378" i="4"/>
  <c r="AD378" i="4"/>
  <c r="I379" i="4"/>
  <c r="L379" i="4"/>
  <c r="AJ379" i="4"/>
  <c r="O379" i="4"/>
  <c r="R379" i="4"/>
  <c r="X379" i="4"/>
  <c r="AA379" i="4"/>
  <c r="AD379" i="4"/>
  <c r="I380" i="4"/>
  <c r="L380" i="4"/>
  <c r="AJ380" i="4"/>
  <c r="O380" i="4"/>
  <c r="R380" i="4"/>
  <c r="X380" i="4"/>
  <c r="AA380" i="4"/>
  <c r="AD380" i="4"/>
  <c r="I381" i="4"/>
  <c r="L381" i="4"/>
  <c r="AJ381" i="4"/>
  <c r="O381" i="4"/>
  <c r="R381" i="4"/>
  <c r="X381" i="4"/>
  <c r="AA381" i="4"/>
  <c r="AD381" i="4"/>
  <c r="I382" i="4"/>
  <c r="L382" i="4"/>
  <c r="AJ382" i="4"/>
  <c r="O382" i="4"/>
  <c r="R382" i="4"/>
  <c r="X382" i="4"/>
  <c r="AA382" i="4"/>
  <c r="AD382" i="4"/>
  <c r="I383" i="4"/>
  <c r="L383" i="4"/>
  <c r="AJ383" i="4"/>
  <c r="O383" i="4"/>
  <c r="R383" i="4"/>
  <c r="X383" i="4"/>
  <c r="AA383" i="4"/>
  <c r="AD383" i="4"/>
  <c r="I384" i="4"/>
  <c r="L384" i="4"/>
  <c r="AJ384" i="4"/>
  <c r="O384" i="4"/>
  <c r="R384" i="4"/>
  <c r="X384" i="4"/>
  <c r="AA384" i="4"/>
  <c r="AD384" i="4"/>
  <c r="I385" i="4"/>
  <c r="L385" i="4"/>
  <c r="AJ385" i="4"/>
  <c r="O385" i="4"/>
  <c r="R385" i="4"/>
  <c r="X385" i="4"/>
  <c r="AA385" i="4"/>
  <c r="AD385" i="4"/>
  <c r="I386" i="4"/>
  <c r="L386" i="4"/>
  <c r="AJ386" i="4"/>
  <c r="O386" i="4"/>
  <c r="R386" i="4"/>
  <c r="X386" i="4"/>
  <c r="AA386" i="4"/>
  <c r="AD386" i="4"/>
  <c r="I387" i="4"/>
  <c r="L387" i="4"/>
  <c r="AJ387" i="4"/>
  <c r="O387" i="4"/>
  <c r="R387" i="4"/>
  <c r="X387" i="4"/>
  <c r="AA387" i="4"/>
  <c r="AD387" i="4"/>
  <c r="I388" i="4"/>
  <c r="L388" i="4"/>
  <c r="AJ388" i="4"/>
  <c r="O388" i="4"/>
  <c r="R388" i="4"/>
  <c r="X388" i="4"/>
  <c r="AA388" i="4"/>
  <c r="AD388" i="4"/>
  <c r="I389" i="4"/>
  <c r="L389" i="4"/>
  <c r="AJ389" i="4"/>
  <c r="O389" i="4"/>
  <c r="R389" i="4"/>
  <c r="X389" i="4"/>
  <c r="AA389" i="4"/>
  <c r="AD389" i="4"/>
  <c r="I390" i="4"/>
  <c r="L390" i="4"/>
  <c r="AJ390" i="4"/>
  <c r="O390" i="4"/>
  <c r="R390" i="4"/>
  <c r="X390" i="4"/>
  <c r="AA390" i="4"/>
  <c r="AD390" i="4"/>
  <c r="I391" i="4"/>
  <c r="L391" i="4"/>
  <c r="AJ391" i="4"/>
  <c r="O391" i="4"/>
  <c r="R391" i="4"/>
  <c r="X391" i="4"/>
  <c r="AA391" i="4"/>
  <c r="AD391" i="4"/>
  <c r="I392" i="4"/>
  <c r="L392" i="4"/>
  <c r="AJ392" i="4"/>
  <c r="O392" i="4"/>
  <c r="R392" i="4"/>
  <c r="X392" i="4"/>
  <c r="AA392" i="4"/>
  <c r="AD392" i="4"/>
  <c r="I393" i="4"/>
  <c r="L393" i="4"/>
  <c r="AJ393" i="4"/>
  <c r="O393" i="4"/>
  <c r="R393" i="4"/>
  <c r="X393" i="4"/>
  <c r="AA393" i="4"/>
  <c r="AD393" i="4"/>
  <c r="I394" i="4"/>
  <c r="L394" i="4"/>
  <c r="AJ394" i="4"/>
  <c r="O394" i="4"/>
  <c r="R394" i="4"/>
  <c r="X394" i="4"/>
  <c r="AA394" i="4"/>
  <c r="AD394" i="4"/>
  <c r="I395" i="4"/>
  <c r="L395" i="4"/>
  <c r="AJ395" i="4"/>
  <c r="O395" i="4"/>
  <c r="R395" i="4"/>
  <c r="X395" i="4"/>
  <c r="AA395" i="4"/>
  <c r="AD395" i="4"/>
  <c r="I396" i="4"/>
  <c r="L396" i="4"/>
  <c r="AJ396" i="4"/>
  <c r="O396" i="4"/>
  <c r="R396" i="4"/>
  <c r="X396" i="4"/>
  <c r="AA396" i="4"/>
  <c r="AD396" i="4"/>
  <c r="I397" i="4"/>
  <c r="L397" i="4"/>
  <c r="AJ397" i="4"/>
  <c r="O397" i="4"/>
  <c r="R397" i="4"/>
  <c r="X397" i="4"/>
  <c r="AA397" i="4"/>
  <c r="AD397" i="4"/>
  <c r="I398" i="4"/>
  <c r="L398" i="4"/>
  <c r="AJ398" i="4"/>
  <c r="O398" i="4"/>
  <c r="R398" i="4"/>
  <c r="X398" i="4"/>
  <c r="AA398" i="4"/>
  <c r="AD398" i="4"/>
  <c r="I399" i="4"/>
  <c r="L399" i="4"/>
  <c r="AJ399" i="4"/>
  <c r="O399" i="4"/>
  <c r="R399" i="4"/>
  <c r="X399" i="4"/>
  <c r="AA399" i="4"/>
  <c r="AD399" i="4"/>
  <c r="I400" i="4"/>
  <c r="L400" i="4"/>
  <c r="AJ400" i="4"/>
  <c r="O400" i="4"/>
  <c r="R400" i="4"/>
  <c r="X400" i="4"/>
  <c r="AA400" i="4"/>
  <c r="AD400" i="4"/>
  <c r="I401" i="4"/>
  <c r="L401" i="4"/>
  <c r="AJ401" i="4"/>
  <c r="O401" i="4"/>
  <c r="R401" i="4"/>
  <c r="X401" i="4"/>
  <c r="AA401" i="4"/>
  <c r="AD401" i="4"/>
  <c r="I402" i="4"/>
  <c r="L402" i="4"/>
  <c r="AJ402" i="4"/>
  <c r="O402" i="4"/>
  <c r="R402" i="4"/>
  <c r="X402" i="4"/>
  <c r="AA402" i="4"/>
  <c r="AB402" i="3" s="1"/>
  <c r="AD402" i="4"/>
  <c r="I403" i="4"/>
  <c r="L403" i="4"/>
  <c r="AJ403" i="4"/>
  <c r="O403" i="4"/>
  <c r="R403" i="4"/>
  <c r="X403" i="4"/>
  <c r="AA403" i="4"/>
  <c r="AD403" i="4"/>
  <c r="I404" i="4"/>
  <c r="L404" i="4"/>
  <c r="AJ404" i="4"/>
  <c r="O404" i="4"/>
  <c r="R404" i="4"/>
  <c r="X404" i="4"/>
  <c r="AA404" i="4"/>
  <c r="AD404" i="4"/>
  <c r="I405" i="4"/>
  <c r="L405" i="4"/>
  <c r="AJ405" i="4"/>
  <c r="O405" i="4"/>
  <c r="R405" i="4"/>
  <c r="X405" i="4"/>
  <c r="AA405" i="4"/>
  <c r="AD405" i="4"/>
  <c r="I406" i="4"/>
  <c r="L406" i="4"/>
  <c r="AJ406" i="4"/>
  <c r="O406" i="4"/>
  <c r="R406" i="4"/>
  <c r="X406" i="4"/>
  <c r="AA406" i="4"/>
  <c r="AD406" i="4"/>
  <c r="I407" i="4"/>
  <c r="L407" i="4"/>
  <c r="AJ407" i="4"/>
  <c r="O407" i="4"/>
  <c r="R407" i="4"/>
  <c r="X407" i="4"/>
  <c r="AA407" i="4"/>
  <c r="AD407" i="4"/>
  <c r="I408" i="4"/>
  <c r="L408" i="4"/>
  <c r="AJ408" i="4"/>
  <c r="O408" i="4"/>
  <c r="R408" i="4"/>
  <c r="X408" i="4"/>
  <c r="AA408" i="4"/>
  <c r="AD408" i="4"/>
  <c r="I409" i="4"/>
  <c r="L409" i="4"/>
  <c r="AJ409" i="4"/>
  <c r="O409" i="4"/>
  <c r="R409" i="4"/>
  <c r="X409" i="4"/>
  <c r="AA409" i="4"/>
  <c r="AD409" i="4"/>
  <c r="I410" i="4"/>
  <c r="L410" i="4"/>
  <c r="AJ410" i="4"/>
  <c r="O410" i="4"/>
  <c r="R410" i="4"/>
  <c r="X410" i="4"/>
  <c r="AA410" i="4"/>
  <c r="AD410" i="4"/>
  <c r="I411" i="4"/>
  <c r="L411" i="4"/>
  <c r="AJ411" i="4"/>
  <c r="O411" i="4"/>
  <c r="R411" i="4"/>
  <c r="X411" i="4"/>
  <c r="AA411" i="4"/>
  <c r="AD411" i="4"/>
  <c r="I412" i="4"/>
  <c r="L412" i="4"/>
  <c r="AJ412" i="4"/>
  <c r="O412" i="4"/>
  <c r="R412" i="4"/>
  <c r="X412" i="4"/>
  <c r="AA412" i="4"/>
  <c r="AD412" i="4"/>
  <c r="I413" i="4"/>
  <c r="L413" i="4"/>
  <c r="AJ413" i="4"/>
  <c r="O413" i="4"/>
  <c r="R413" i="4"/>
  <c r="S413" i="3" s="1"/>
  <c r="X413" i="4"/>
  <c r="AA413" i="4"/>
  <c r="AD413" i="4"/>
  <c r="I414" i="4"/>
  <c r="L414" i="4"/>
  <c r="AJ414" i="4"/>
  <c r="O414" i="4"/>
  <c r="R414" i="4"/>
  <c r="X414" i="4"/>
  <c r="AA414" i="4"/>
  <c r="AD414" i="4"/>
  <c r="I415" i="4"/>
  <c r="L415" i="4"/>
  <c r="AJ415" i="4"/>
  <c r="O415" i="4"/>
  <c r="R415" i="4"/>
  <c r="X415" i="4"/>
  <c r="AA415" i="4"/>
  <c r="AD415" i="4"/>
  <c r="I416" i="4"/>
  <c r="L416" i="4"/>
  <c r="AJ416" i="4"/>
  <c r="O416" i="4"/>
  <c r="R416" i="4"/>
  <c r="X416" i="4"/>
  <c r="AA416" i="4"/>
  <c r="AD416" i="4"/>
  <c r="I417" i="4"/>
  <c r="L417" i="4"/>
  <c r="AJ417" i="4"/>
  <c r="O417" i="4"/>
  <c r="R417" i="4"/>
  <c r="X417" i="4"/>
  <c r="AA417" i="4"/>
  <c r="AD417" i="4"/>
  <c r="I418" i="4"/>
  <c r="L418" i="4"/>
  <c r="AJ418" i="4"/>
  <c r="O418" i="4"/>
  <c r="R418" i="4"/>
  <c r="X418" i="4"/>
  <c r="AA418" i="4"/>
  <c r="AD418" i="4"/>
  <c r="I419" i="4"/>
  <c r="L419" i="4"/>
  <c r="AJ419" i="4"/>
  <c r="O419" i="4"/>
  <c r="R419" i="4"/>
  <c r="X419" i="4"/>
  <c r="AA419" i="4"/>
  <c r="AD419" i="4"/>
  <c r="I420" i="4"/>
  <c r="L420" i="4"/>
  <c r="AJ420" i="4"/>
  <c r="O420" i="4"/>
  <c r="R420" i="4"/>
  <c r="X420" i="4"/>
  <c r="AA420" i="4"/>
  <c r="AD420" i="4"/>
  <c r="I421" i="4"/>
  <c r="L421" i="4"/>
  <c r="AJ421" i="4"/>
  <c r="O421" i="4"/>
  <c r="R421" i="4"/>
  <c r="X421" i="4"/>
  <c r="AA421" i="4"/>
  <c r="AD421" i="4"/>
  <c r="I422" i="4"/>
  <c r="L422" i="4"/>
  <c r="AJ422" i="4"/>
  <c r="O422" i="4"/>
  <c r="R422" i="4"/>
  <c r="X422" i="4"/>
  <c r="AA422" i="4"/>
  <c r="AD422" i="4"/>
  <c r="I423" i="4"/>
  <c r="L423" i="4"/>
  <c r="AJ423" i="4"/>
  <c r="O423" i="4"/>
  <c r="R423" i="4"/>
  <c r="X423" i="4"/>
  <c r="AA423" i="4"/>
  <c r="AD423" i="4"/>
  <c r="I424" i="4"/>
  <c r="L424" i="4"/>
  <c r="AJ424" i="4"/>
  <c r="O424" i="4"/>
  <c r="R424" i="4"/>
  <c r="X424" i="4"/>
  <c r="AA424" i="4"/>
  <c r="AD424" i="4"/>
  <c r="I425" i="4"/>
  <c r="L425" i="4"/>
  <c r="AJ425" i="4"/>
  <c r="O425" i="4"/>
  <c r="R425" i="4"/>
  <c r="X425" i="4"/>
  <c r="AA425" i="4"/>
  <c r="AD425" i="4"/>
  <c r="I426" i="4"/>
  <c r="L426" i="4"/>
  <c r="AJ426" i="4"/>
  <c r="O426" i="4"/>
  <c r="R426" i="4"/>
  <c r="X426" i="4"/>
  <c r="AA426" i="4"/>
  <c r="AD426" i="4"/>
  <c r="I427" i="4"/>
  <c r="L427" i="4"/>
  <c r="AJ427" i="4"/>
  <c r="O427" i="4"/>
  <c r="R427" i="4"/>
  <c r="X427" i="4"/>
  <c r="AA427" i="4"/>
  <c r="AD427" i="4"/>
  <c r="I428" i="4"/>
  <c r="L428" i="4"/>
  <c r="AJ428" i="4"/>
  <c r="O428" i="4"/>
  <c r="R428" i="4"/>
  <c r="X428" i="4"/>
  <c r="AA428" i="4"/>
  <c r="AD428" i="4"/>
  <c r="I429" i="4"/>
  <c r="L429" i="4"/>
  <c r="AJ429" i="4"/>
  <c r="O429" i="4"/>
  <c r="R429" i="4"/>
  <c r="X429" i="4"/>
  <c r="AA429" i="4"/>
  <c r="AD429" i="4"/>
  <c r="I430" i="4"/>
  <c r="L430" i="4"/>
  <c r="AJ430" i="4"/>
  <c r="AK430" i="3" s="1"/>
  <c r="O430" i="4"/>
  <c r="R430" i="4"/>
  <c r="X430" i="4"/>
  <c r="AA430" i="4"/>
  <c r="AD430" i="4"/>
  <c r="I431" i="4"/>
  <c r="L431" i="4"/>
  <c r="AJ431" i="4"/>
  <c r="O431" i="4"/>
  <c r="R431" i="4"/>
  <c r="X431" i="4"/>
  <c r="AA431" i="4"/>
  <c r="AD431" i="4"/>
  <c r="I432" i="4"/>
  <c r="L432" i="4"/>
  <c r="AJ432" i="4"/>
  <c r="O432" i="4"/>
  <c r="R432" i="4"/>
  <c r="X432" i="4"/>
  <c r="AA432" i="4"/>
  <c r="AD432" i="4"/>
  <c r="I433" i="4"/>
  <c r="L433" i="4"/>
  <c r="AJ433" i="4"/>
  <c r="O433" i="4"/>
  <c r="R433" i="4"/>
  <c r="X433" i="4"/>
  <c r="AA433" i="4"/>
  <c r="AD433" i="4"/>
  <c r="I434" i="4"/>
  <c r="L434" i="4"/>
  <c r="M434" i="3" s="1"/>
  <c r="AJ434" i="4"/>
  <c r="O434" i="4"/>
  <c r="R434" i="4"/>
  <c r="X434" i="4"/>
  <c r="AA434" i="4"/>
  <c r="AD434" i="4"/>
  <c r="I435" i="4"/>
  <c r="L435" i="4"/>
  <c r="AJ435" i="4"/>
  <c r="O435" i="4"/>
  <c r="R435" i="4"/>
  <c r="X435" i="4"/>
  <c r="AA435" i="4"/>
  <c r="AD435" i="4"/>
  <c r="I436" i="4"/>
  <c r="L436" i="4"/>
  <c r="AJ436" i="4"/>
  <c r="O436" i="4"/>
  <c r="R436" i="4"/>
  <c r="X436" i="4"/>
  <c r="AA436" i="4"/>
  <c r="AD436" i="4"/>
  <c r="I437" i="4"/>
  <c r="L437" i="4"/>
  <c r="AJ437" i="4"/>
  <c r="O437" i="4"/>
  <c r="R437" i="4"/>
  <c r="X437" i="4"/>
  <c r="AA437" i="4"/>
  <c r="AD437" i="4"/>
  <c r="I438" i="4"/>
  <c r="L438" i="4"/>
  <c r="AJ438" i="4"/>
  <c r="O438" i="4"/>
  <c r="R438" i="4"/>
  <c r="X438" i="4"/>
  <c r="AA438" i="4"/>
  <c r="AD438" i="4"/>
  <c r="I439" i="4"/>
  <c r="L439" i="4"/>
  <c r="M439" i="3" s="1"/>
  <c r="AJ439" i="4"/>
  <c r="O439" i="4"/>
  <c r="R439" i="4"/>
  <c r="X439" i="4"/>
  <c r="AA439" i="4"/>
  <c r="AD439" i="4"/>
  <c r="I440" i="4"/>
  <c r="L440" i="4"/>
  <c r="AJ440" i="4"/>
  <c r="O440" i="4"/>
  <c r="P440" i="3" s="1"/>
  <c r="R440" i="4"/>
  <c r="X440" i="4"/>
  <c r="AA440" i="4"/>
  <c r="AD440" i="4"/>
  <c r="I441" i="4"/>
  <c r="L441" i="4"/>
  <c r="AJ441" i="4"/>
  <c r="O441" i="4"/>
  <c r="R441" i="4"/>
  <c r="X441" i="4"/>
  <c r="AA441" i="4"/>
  <c r="AD441" i="4"/>
  <c r="I442" i="4"/>
  <c r="J442" i="3" s="1"/>
  <c r="L442" i="4"/>
  <c r="AJ442" i="4"/>
  <c r="O442" i="4"/>
  <c r="R442" i="4"/>
  <c r="X442" i="4"/>
  <c r="AA442" i="4"/>
  <c r="AD442" i="4"/>
  <c r="AE442" i="3" s="1"/>
  <c r="I443" i="4"/>
  <c r="L443" i="4"/>
  <c r="AJ443" i="4"/>
  <c r="O443" i="4"/>
  <c r="R443" i="4"/>
  <c r="X443" i="4"/>
  <c r="AA443" i="4"/>
  <c r="AD443" i="4"/>
  <c r="I444" i="4"/>
  <c r="L444" i="4"/>
  <c r="AJ444" i="4"/>
  <c r="O444" i="4"/>
  <c r="R444" i="4"/>
  <c r="X444" i="4"/>
  <c r="AA444" i="4"/>
  <c r="AD444" i="4"/>
  <c r="I445" i="4"/>
  <c r="L445" i="4"/>
  <c r="AJ445" i="4"/>
  <c r="O445" i="4"/>
  <c r="R445" i="4"/>
  <c r="X445" i="4"/>
  <c r="AA445" i="4"/>
  <c r="AD445" i="4"/>
  <c r="I446" i="4"/>
  <c r="L446" i="4"/>
  <c r="AJ446" i="4"/>
  <c r="O446" i="4"/>
  <c r="R446" i="4"/>
  <c r="X446" i="4"/>
  <c r="AA446" i="4"/>
  <c r="AD446" i="4"/>
  <c r="I447" i="4"/>
  <c r="J447" i="3" s="1"/>
  <c r="L447" i="4"/>
  <c r="AJ447" i="4"/>
  <c r="O447" i="4"/>
  <c r="R447" i="4"/>
  <c r="X447" i="4"/>
  <c r="AA447" i="4"/>
  <c r="AD447" i="4"/>
  <c r="I448" i="4"/>
  <c r="L448" i="4"/>
  <c r="AJ448" i="4"/>
  <c r="O448" i="4"/>
  <c r="R448" i="4"/>
  <c r="X448" i="4"/>
  <c r="AA448" i="4"/>
  <c r="AD448" i="4"/>
  <c r="I449" i="4"/>
  <c r="L449" i="4"/>
  <c r="AJ449" i="4"/>
  <c r="O449" i="4"/>
  <c r="R449" i="4"/>
  <c r="X449" i="4"/>
  <c r="AA449" i="4"/>
  <c r="AD449" i="4"/>
  <c r="I450" i="4"/>
  <c r="L450" i="4"/>
  <c r="AJ450" i="4"/>
  <c r="O450" i="4"/>
  <c r="R450" i="4"/>
  <c r="X450" i="4"/>
  <c r="AA450" i="4"/>
  <c r="AD450" i="4"/>
  <c r="I451" i="4"/>
  <c r="L451" i="4"/>
  <c r="AJ451" i="4"/>
  <c r="O451" i="4"/>
  <c r="R451" i="4"/>
  <c r="X451" i="4"/>
  <c r="AA451" i="4"/>
  <c r="AD451" i="4"/>
  <c r="I452" i="4"/>
  <c r="L452" i="4"/>
  <c r="AJ452" i="4"/>
  <c r="O452" i="4"/>
  <c r="R452" i="4"/>
  <c r="X452" i="4"/>
  <c r="AA452" i="4"/>
  <c r="AD452" i="4"/>
  <c r="I453" i="4"/>
  <c r="L453" i="4"/>
  <c r="AJ453" i="4"/>
  <c r="O453" i="4"/>
  <c r="R453" i="4"/>
  <c r="X453" i="4"/>
  <c r="AA453" i="4"/>
  <c r="AD453" i="4"/>
  <c r="I454" i="4"/>
  <c r="L454" i="4"/>
  <c r="AJ454" i="4"/>
  <c r="O454" i="4"/>
  <c r="R454" i="4"/>
  <c r="X454" i="4"/>
  <c r="AA454" i="4"/>
  <c r="AD454" i="4"/>
  <c r="I455" i="4"/>
  <c r="L455" i="4"/>
  <c r="AJ455" i="4"/>
  <c r="O455" i="4"/>
  <c r="R455" i="4"/>
  <c r="X455" i="4"/>
  <c r="AA455" i="4"/>
  <c r="AD455" i="4"/>
  <c r="AE455" i="3" s="1"/>
  <c r="I456" i="4"/>
  <c r="L456" i="4"/>
  <c r="AJ456" i="4"/>
  <c r="O456" i="4"/>
  <c r="R456" i="4"/>
  <c r="X456" i="4"/>
  <c r="AA456" i="4"/>
  <c r="AD456" i="4"/>
  <c r="I457" i="4"/>
  <c r="L457" i="4"/>
  <c r="AJ457" i="4"/>
  <c r="O457" i="4"/>
  <c r="R457" i="4"/>
  <c r="X457" i="4"/>
  <c r="AA457" i="4"/>
  <c r="AD457" i="4"/>
  <c r="I458" i="4"/>
  <c r="L458" i="4"/>
  <c r="AJ458" i="4"/>
  <c r="O458" i="4"/>
  <c r="R458" i="4"/>
  <c r="X458" i="4"/>
  <c r="AA458" i="4"/>
  <c r="AD458" i="4"/>
  <c r="I459" i="4"/>
  <c r="L459" i="4"/>
  <c r="AJ459" i="4"/>
  <c r="O459" i="4"/>
  <c r="R459" i="4"/>
  <c r="X459" i="4"/>
  <c r="AA459" i="4"/>
  <c r="AD459" i="4"/>
  <c r="I460" i="4"/>
  <c r="L460" i="4"/>
  <c r="AJ460" i="4"/>
  <c r="O460" i="4"/>
  <c r="R460" i="4"/>
  <c r="X460" i="4"/>
  <c r="AA460" i="4"/>
  <c r="AD460" i="4"/>
  <c r="I461" i="4"/>
  <c r="L461" i="4"/>
  <c r="AJ461" i="4"/>
  <c r="O461" i="4"/>
  <c r="R461" i="4"/>
  <c r="X461" i="4"/>
  <c r="AA461" i="4"/>
  <c r="AD461" i="4"/>
  <c r="I462" i="4"/>
  <c r="L462" i="4"/>
  <c r="AJ462" i="4"/>
  <c r="O462" i="4"/>
  <c r="R462" i="4"/>
  <c r="X462" i="4"/>
  <c r="AA462" i="4"/>
  <c r="AD462" i="4"/>
  <c r="I463" i="4"/>
  <c r="L463" i="4"/>
  <c r="AJ463" i="4"/>
  <c r="O463" i="4"/>
  <c r="R463" i="4"/>
  <c r="X463" i="4"/>
  <c r="AA463" i="4"/>
  <c r="AB463" i="3" s="1"/>
  <c r="AD463" i="4"/>
  <c r="I464" i="4"/>
  <c r="L464" i="4"/>
  <c r="AJ464" i="4"/>
  <c r="O464" i="4"/>
  <c r="R464" i="4"/>
  <c r="X464" i="4"/>
  <c r="AA464" i="4"/>
  <c r="AD464" i="4"/>
  <c r="I465" i="4"/>
  <c r="L465" i="4"/>
  <c r="AJ465" i="4"/>
  <c r="O465" i="4"/>
  <c r="R465" i="4"/>
  <c r="X465" i="4"/>
  <c r="AA465" i="4"/>
  <c r="AD465" i="4"/>
  <c r="I466" i="4"/>
  <c r="L466" i="4"/>
  <c r="AJ466" i="4"/>
  <c r="O466" i="4"/>
  <c r="R466" i="4"/>
  <c r="X466" i="4"/>
  <c r="AA466" i="4"/>
  <c r="AD466" i="4"/>
  <c r="I467" i="4"/>
  <c r="L467" i="4"/>
  <c r="AJ467" i="4"/>
  <c r="O467" i="4"/>
  <c r="R467" i="4"/>
  <c r="X467" i="4"/>
  <c r="AA467" i="4"/>
  <c r="AD467" i="4"/>
  <c r="I468" i="4"/>
  <c r="L468" i="4"/>
  <c r="AJ468" i="4"/>
  <c r="O468" i="4"/>
  <c r="R468" i="4"/>
  <c r="X468" i="4"/>
  <c r="AA468" i="4"/>
  <c r="AD468" i="4"/>
  <c r="I469" i="4"/>
  <c r="L469" i="4"/>
  <c r="AJ469" i="4"/>
  <c r="O469" i="4"/>
  <c r="R469" i="4"/>
  <c r="X469" i="4"/>
  <c r="AA469" i="4"/>
  <c r="AD469" i="4"/>
  <c r="I470" i="4"/>
  <c r="L470" i="4"/>
  <c r="AJ470" i="4"/>
  <c r="O470" i="4"/>
  <c r="R470" i="4"/>
  <c r="X470" i="4"/>
  <c r="AA470" i="4"/>
  <c r="AD470" i="4"/>
  <c r="I471" i="4"/>
  <c r="L471" i="4"/>
  <c r="AJ471" i="4"/>
  <c r="O471" i="4"/>
  <c r="R471" i="4"/>
  <c r="X471" i="4"/>
  <c r="AA471" i="4"/>
  <c r="AD471" i="4"/>
  <c r="I472" i="4"/>
  <c r="L472" i="4"/>
  <c r="AJ472" i="4"/>
  <c r="O472" i="4"/>
  <c r="R472" i="4"/>
  <c r="X472" i="4"/>
  <c r="Y472" i="3" s="1"/>
  <c r="AA472" i="4"/>
  <c r="AD472" i="4"/>
  <c r="I473" i="4"/>
  <c r="L473" i="4"/>
  <c r="AJ473" i="4"/>
  <c r="O473" i="4"/>
  <c r="R473" i="4"/>
  <c r="X473" i="4"/>
  <c r="AA473" i="4"/>
  <c r="AD473" i="4"/>
  <c r="I474" i="4"/>
  <c r="L474" i="4"/>
  <c r="AJ474" i="4"/>
  <c r="AK474" i="3" s="1"/>
  <c r="O474" i="4"/>
  <c r="R474" i="4"/>
  <c r="S474" i="3" s="1"/>
  <c r="X474" i="4"/>
  <c r="AA474" i="4"/>
  <c r="AD474" i="4"/>
  <c r="I475" i="4"/>
  <c r="L475" i="4"/>
  <c r="M475" i="3" s="1"/>
  <c r="AJ475" i="4"/>
  <c r="O475" i="4"/>
  <c r="P475" i="3" s="1"/>
  <c r="R475" i="4"/>
  <c r="X475" i="4"/>
  <c r="AA475" i="4"/>
  <c r="AD475" i="4"/>
  <c r="I476" i="4"/>
  <c r="L476" i="4"/>
  <c r="AJ476" i="4"/>
  <c r="O476" i="4"/>
  <c r="R476" i="4"/>
  <c r="X476" i="4"/>
  <c r="AA476" i="4"/>
  <c r="AD476" i="4"/>
  <c r="I477" i="4"/>
  <c r="L477" i="4"/>
  <c r="AJ477" i="4"/>
  <c r="O477" i="4"/>
  <c r="R477" i="4"/>
  <c r="X477" i="4"/>
  <c r="AA477" i="4"/>
  <c r="AD477" i="4"/>
  <c r="I478" i="4"/>
  <c r="L478" i="4"/>
  <c r="AJ478" i="4"/>
  <c r="O478" i="4"/>
  <c r="R478" i="4"/>
  <c r="X478" i="4"/>
  <c r="AA478" i="4"/>
  <c r="AD478" i="4"/>
  <c r="I479" i="4"/>
  <c r="L479" i="4"/>
  <c r="AJ479" i="4"/>
  <c r="O479" i="4"/>
  <c r="R479" i="4"/>
  <c r="X479" i="4"/>
  <c r="AA479" i="4"/>
  <c r="AD479" i="4"/>
  <c r="I480" i="4"/>
  <c r="L480" i="4"/>
  <c r="AJ480" i="4"/>
  <c r="O480" i="4"/>
  <c r="R480" i="4"/>
  <c r="X480" i="4"/>
  <c r="AA480" i="4"/>
  <c r="AD480" i="4"/>
  <c r="I481" i="4"/>
  <c r="L481" i="4"/>
  <c r="AJ481" i="4"/>
  <c r="O481" i="4"/>
  <c r="P481" i="3" s="1"/>
  <c r="R481" i="4"/>
  <c r="X481" i="4"/>
  <c r="AA481" i="4"/>
  <c r="AD481" i="4"/>
  <c r="I482" i="4"/>
  <c r="L482" i="4"/>
  <c r="AJ482" i="4"/>
  <c r="O482" i="4"/>
  <c r="P482" i="3" s="1"/>
  <c r="R482" i="4"/>
  <c r="X482" i="4"/>
  <c r="AA482" i="4"/>
  <c r="AD482" i="4"/>
  <c r="I483" i="4"/>
  <c r="L483" i="4"/>
  <c r="AJ483" i="4"/>
  <c r="AK483" i="3" s="1"/>
  <c r="O483" i="4"/>
  <c r="R483" i="4"/>
  <c r="X483" i="4"/>
  <c r="AA483" i="4"/>
  <c r="AD483" i="4"/>
  <c r="I484" i="4"/>
  <c r="L484" i="4"/>
  <c r="AJ484" i="4"/>
  <c r="O484" i="4"/>
  <c r="R484" i="4"/>
  <c r="X484" i="4"/>
  <c r="AA484" i="4"/>
  <c r="AD484" i="4"/>
  <c r="I485" i="4"/>
  <c r="L485" i="4"/>
  <c r="AJ485" i="4"/>
  <c r="O485" i="4"/>
  <c r="R485" i="4"/>
  <c r="X485" i="4"/>
  <c r="AA485" i="4"/>
  <c r="AD485" i="4"/>
  <c r="I486" i="4"/>
  <c r="L486" i="4"/>
  <c r="AJ486" i="4"/>
  <c r="O486" i="4"/>
  <c r="R486" i="4"/>
  <c r="X486" i="4"/>
  <c r="AA486" i="4"/>
  <c r="AD486" i="4"/>
  <c r="I487" i="4"/>
  <c r="L487" i="4"/>
  <c r="AJ487" i="4"/>
  <c r="O487" i="4"/>
  <c r="R487" i="4"/>
  <c r="X487" i="4"/>
  <c r="AA487" i="4"/>
  <c r="AD487" i="4"/>
  <c r="I488" i="4"/>
  <c r="L488" i="4"/>
  <c r="AJ488" i="4"/>
  <c r="O488" i="4"/>
  <c r="R488" i="4"/>
  <c r="X488" i="4"/>
  <c r="AA488" i="4"/>
  <c r="AD488" i="4"/>
  <c r="I489" i="4"/>
  <c r="L489" i="4"/>
  <c r="AJ489" i="4"/>
  <c r="O489" i="4"/>
  <c r="R489" i="4"/>
  <c r="X489" i="4"/>
  <c r="AA489" i="4"/>
  <c r="AD489" i="4"/>
  <c r="I490" i="4"/>
  <c r="L490" i="4"/>
  <c r="AJ490" i="4"/>
  <c r="O490" i="4"/>
  <c r="R490" i="4"/>
  <c r="X490" i="4"/>
  <c r="AA490" i="4"/>
  <c r="AD490" i="4"/>
  <c r="I491" i="4"/>
  <c r="L491" i="4"/>
  <c r="AJ491" i="4"/>
  <c r="AK491" i="3" s="1"/>
  <c r="O491" i="4"/>
  <c r="R491" i="4"/>
  <c r="X491" i="4"/>
  <c r="AA491" i="4"/>
  <c r="AD491" i="4"/>
  <c r="I492" i="4"/>
  <c r="L492" i="4"/>
  <c r="M492" i="3" s="1"/>
  <c r="AJ492" i="4"/>
  <c r="O492" i="4"/>
  <c r="R492" i="4"/>
  <c r="X492" i="4"/>
  <c r="AA492" i="4"/>
  <c r="AD492" i="4"/>
  <c r="I493" i="4"/>
  <c r="L493" i="4"/>
  <c r="AJ493" i="4"/>
  <c r="O493" i="4"/>
  <c r="R493" i="4"/>
  <c r="X493" i="4"/>
  <c r="AA493" i="4"/>
  <c r="AD493" i="4"/>
  <c r="I494" i="4"/>
  <c r="L494" i="4"/>
  <c r="AJ494" i="4"/>
  <c r="O494" i="4"/>
  <c r="R494" i="4"/>
  <c r="X494" i="4"/>
  <c r="AA494" i="4"/>
  <c r="AD494" i="4"/>
  <c r="I495" i="4"/>
  <c r="L495" i="4"/>
  <c r="AJ495" i="4"/>
  <c r="O495" i="4"/>
  <c r="P495" i="3" s="1"/>
  <c r="R495" i="4"/>
  <c r="X495" i="4"/>
  <c r="AA495" i="4"/>
  <c r="AD495" i="4"/>
  <c r="I496" i="4"/>
  <c r="L496" i="4"/>
  <c r="AJ496" i="4"/>
  <c r="O496" i="4"/>
  <c r="R496" i="4"/>
  <c r="X496" i="4"/>
  <c r="AA496" i="4"/>
  <c r="AD496" i="4"/>
  <c r="I497" i="4"/>
  <c r="L497" i="4"/>
  <c r="AJ497" i="4"/>
  <c r="AK497" i="3" s="1"/>
  <c r="O497" i="4"/>
  <c r="R497" i="4"/>
  <c r="X497" i="4"/>
  <c r="Y497" i="3" s="1"/>
  <c r="AA497" i="4"/>
  <c r="AD497" i="4"/>
  <c r="I498" i="4"/>
  <c r="L498" i="4"/>
  <c r="M498" i="3" s="1"/>
  <c r="AJ498" i="4"/>
  <c r="O498" i="4"/>
  <c r="R498" i="4"/>
  <c r="X498" i="4"/>
  <c r="AA498" i="4"/>
  <c r="AD498" i="4"/>
  <c r="I499" i="4"/>
  <c r="L499" i="4"/>
  <c r="AJ499" i="4"/>
  <c r="O499" i="4"/>
  <c r="R499" i="4"/>
  <c r="X499" i="4"/>
  <c r="AA499" i="4"/>
  <c r="AD499" i="4"/>
  <c r="I500" i="4"/>
  <c r="L500" i="4"/>
  <c r="AJ500" i="4"/>
  <c r="O500" i="4"/>
  <c r="R500" i="4"/>
  <c r="X500" i="4"/>
  <c r="AA500" i="4"/>
  <c r="AD500" i="4"/>
  <c r="I501" i="4"/>
  <c r="L501" i="4"/>
  <c r="AJ501" i="4"/>
  <c r="O501" i="4"/>
  <c r="R501" i="4"/>
  <c r="X501" i="4"/>
  <c r="AA501" i="4"/>
  <c r="AD501" i="4"/>
  <c r="I502" i="4"/>
  <c r="L502" i="4"/>
  <c r="AJ502" i="4"/>
  <c r="O502" i="4"/>
  <c r="R502" i="4"/>
  <c r="X502" i="4"/>
  <c r="AA502" i="4"/>
  <c r="AD502" i="4"/>
  <c r="I503" i="4"/>
  <c r="L503" i="4"/>
  <c r="AJ503" i="4"/>
  <c r="O503" i="4"/>
  <c r="R503" i="4"/>
  <c r="X503" i="4"/>
  <c r="AA503" i="4"/>
  <c r="AD503" i="4"/>
  <c r="I504" i="4"/>
  <c r="L504" i="4"/>
  <c r="AJ504" i="4"/>
  <c r="O504" i="4"/>
  <c r="R504" i="4"/>
  <c r="X504" i="4"/>
  <c r="AA504" i="4"/>
  <c r="AD504" i="4"/>
  <c r="I505" i="4"/>
  <c r="L505" i="4"/>
  <c r="AJ505" i="4"/>
  <c r="O505" i="4"/>
  <c r="R505" i="4"/>
  <c r="X505" i="4"/>
  <c r="AA505" i="4"/>
  <c r="AD505" i="4"/>
  <c r="I506" i="4"/>
  <c r="L506" i="4"/>
  <c r="M506" i="3" s="1"/>
  <c r="AJ506" i="4"/>
  <c r="O506" i="4"/>
  <c r="R506" i="4"/>
  <c r="X506" i="4"/>
  <c r="AA506" i="4"/>
  <c r="AD506" i="4"/>
  <c r="I507" i="4"/>
  <c r="J507" i="3" s="1"/>
  <c r="L507" i="4"/>
  <c r="AJ507" i="4"/>
  <c r="O507" i="4"/>
  <c r="R507" i="4"/>
  <c r="X507" i="4"/>
  <c r="AA507" i="4"/>
  <c r="AD507" i="4"/>
  <c r="I508" i="4"/>
  <c r="L508" i="4"/>
  <c r="AJ508" i="4"/>
  <c r="O508" i="4"/>
  <c r="R508" i="4"/>
  <c r="X508" i="4"/>
  <c r="AA508" i="4"/>
  <c r="AD508" i="4"/>
  <c r="I509" i="4"/>
  <c r="L509" i="4"/>
  <c r="AJ509" i="4"/>
  <c r="O509" i="4"/>
  <c r="R509" i="4"/>
  <c r="X509" i="4"/>
  <c r="AA509" i="4"/>
  <c r="AD509" i="4"/>
  <c r="I510" i="4"/>
  <c r="L510" i="4"/>
  <c r="AJ510" i="4"/>
  <c r="O510" i="4"/>
  <c r="R510" i="4"/>
  <c r="X510" i="4"/>
  <c r="AA510" i="4"/>
  <c r="AD510" i="4"/>
  <c r="I511" i="4"/>
  <c r="L511" i="4"/>
  <c r="AJ511" i="4"/>
  <c r="O511" i="4"/>
  <c r="R511" i="4"/>
  <c r="X511" i="4"/>
  <c r="AA511" i="4"/>
  <c r="AD511" i="4"/>
  <c r="I512" i="4"/>
  <c r="L512" i="4"/>
  <c r="AJ512" i="4"/>
  <c r="O512" i="4"/>
  <c r="R512" i="4"/>
  <c r="X512" i="4"/>
  <c r="AA512" i="4"/>
  <c r="AD512" i="4"/>
  <c r="I513" i="4"/>
  <c r="L513" i="4"/>
  <c r="AJ513" i="4"/>
  <c r="O513" i="4"/>
  <c r="P513" i="3" s="1"/>
  <c r="R513" i="4"/>
  <c r="X513" i="4"/>
  <c r="AA513" i="4"/>
  <c r="AD513" i="4"/>
  <c r="I514" i="4"/>
  <c r="L514" i="4"/>
  <c r="AJ514" i="4"/>
  <c r="O514" i="4"/>
  <c r="R514" i="4"/>
  <c r="X514" i="4"/>
  <c r="AA514" i="4"/>
  <c r="AD514" i="4"/>
  <c r="AE514" i="3" s="1"/>
  <c r="I515" i="4"/>
  <c r="L515" i="4"/>
  <c r="AJ515" i="4"/>
  <c r="O515" i="4"/>
  <c r="R515" i="4"/>
  <c r="X515" i="4"/>
  <c r="AA515" i="4"/>
  <c r="AD515" i="4"/>
  <c r="AE515" i="3" s="1"/>
  <c r="I516" i="4"/>
  <c r="L516" i="4"/>
  <c r="AJ516" i="4"/>
  <c r="O516" i="4"/>
  <c r="R516" i="4"/>
  <c r="X516" i="4"/>
  <c r="AA516" i="4"/>
  <c r="AD516" i="4"/>
  <c r="I517" i="4"/>
  <c r="L517" i="4"/>
  <c r="AJ517" i="4"/>
  <c r="O517" i="4"/>
  <c r="R517" i="4"/>
  <c r="X517" i="4"/>
  <c r="AA517" i="4"/>
  <c r="AD517" i="4"/>
  <c r="I518" i="4"/>
  <c r="L518" i="4"/>
  <c r="AJ518" i="4"/>
  <c r="O518" i="4"/>
  <c r="R518" i="4"/>
  <c r="X518" i="4"/>
  <c r="AA518" i="4"/>
  <c r="AD518" i="4"/>
  <c r="I519" i="4"/>
  <c r="L519" i="4"/>
  <c r="AJ519" i="4"/>
  <c r="O519" i="4"/>
  <c r="R519" i="4"/>
  <c r="X519" i="4"/>
  <c r="AA519" i="4"/>
  <c r="AD519" i="4"/>
  <c r="I520" i="4"/>
  <c r="L520" i="4"/>
  <c r="AJ520" i="4"/>
  <c r="O520" i="4"/>
  <c r="R520" i="4"/>
  <c r="X520" i="4"/>
  <c r="AA520" i="4"/>
  <c r="AD520" i="4"/>
  <c r="I521" i="4"/>
  <c r="L521" i="4"/>
  <c r="AJ521" i="4"/>
  <c r="O521" i="4"/>
  <c r="R521" i="4"/>
  <c r="X521" i="4"/>
  <c r="AA521" i="4"/>
  <c r="AD521" i="4"/>
  <c r="I522" i="4"/>
  <c r="L522" i="4"/>
  <c r="AJ522" i="4"/>
  <c r="O522" i="4"/>
  <c r="R522" i="4"/>
  <c r="X522" i="4"/>
  <c r="AA522" i="4"/>
  <c r="AD522" i="4"/>
  <c r="AE522" i="3" s="1"/>
  <c r="I523" i="4"/>
  <c r="L523" i="4"/>
  <c r="AJ523" i="4"/>
  <c r="O523" i="4"/>
  <c r="R523" i="4"/>
  <c r="X523" i="4"/>
  <c r="AA523" i="4"/>
  <c r="AB523" i="3" s="1"/>
  <c r="AD523" i="4"/>
  <c r="I524" i="4"/>
  <c r="L524" i="4"/>
  <c r="AJ524" i="4"/>
  <c r="O524" i="4"/>
  <c r="R524" i="4"/>
  <c r="X524" i="4"/>
  <c r="AA524" i="4"/>
  <c r="AD524" i="4"/>
  <c r="I525" i="4"/>
  <c r="L525" i="4"/>
  <c r="AJ525" i="4"/>
  <c r="O525" i="4"/>
  <c r="R525" i="4"/>
  <c r="X525" i="4"/>
  <c r="AA525" i="4"/>
  <c r="AD525" i="4"/>
  <c r="I526" i="4"/>
  <c r="L526" i="4"/>
  <c r="AJ526" i="4"/>
  <c r="O526" i="4"/>
  <c r="R526" i="4"/>
  <c r="X526" i="4"/>
  <c r="AA526" i="4"/>
  <c r="AD526" i="4"/>
  <c r="I527" i="4"/>
  <c r="L527" i="4"/>
  <c r="AJ527" i="4"/>
  <c r="AK527" i="3" s="1"/>
  <c r="O527" i="4"/>
  <c r="R527" i="4"/>
  <c r="X527" i="4"/>
  <c r="AA527" i="4"/>
  <c r="AD527" i="4"/>
  <c r="I528" i="4"/>
  <c r="L528" i="4"/>
  <c r="AJ528" i="4"/>
  <c r="O528" i="4"/>
  <c r="R528" i="4"/>
  <c r="X528" i="4"/>
  <c r="AA528" i="4"/>
  <c r="AD528" i="4"/>
  <c r="I529" i="4"/>
  <c r="L529" i="4"/>
  <c r="AJ529" i="4"/>
  <c r="O529" i="4"/>
  <c r="R529" i="4"/>
  <c r="X529" i="4"/>
  <c r="AA529" i="4"/>
  <c r="AD529" i="4"/>
  <c r="I530" i="4"/>
  <c r="L530" i="4"/>
  <c r="AJ530" i="4"/>
  <c r="O530" i="4"/>
  <c r="R530" i="4"/>
  <c r="X530" i="4"/>
  <c r="AA530" i="4"/>
  <c r="AB530" i="3" s="1"/>
  <c r="AD530" i="4"/>
  <c r="I531" i="4"/>
  <c r="L531" i="4"/>
  <c r="AJ531" i="4"/>
  <c r="O531" i="4"/>
  <c r="R531" i="4"/>
  <c r="X531" i="4"/>
  <c r="AA531" i="4"/>
  <c r="AB531" i="3" s="1"/>
  <c r="AD531" i="4"/>
  <c r="I532" i="4"/>
  <c r="L532" i="4"/>
  <c r="AJ532" i="4"/>
  <c r="O532" i="4"/>
  <c r="R532" i="4"/>
  <c r="X532" i="4"/>
  <c r="Y532" i="3" s="1"/>
  <c r="AA532" i="4"/>
  <c r="AD532" i="4"/>
  <c r="I533" i="4"/>
  <c r="L533" i="4"/>
  <c r="AJ533" i="4"/>
  <c r="O533" i="4"/>
  <c r="R533" i="4"/>
  <c r="X533" i="4"/>
  <c r="AA533" i="4"/>
  <c r="AD533" i="4"/>
  <c r="I534" i="4"/>
  <c r="L534" i="4"/>
  <c r="AJ534" i="4"/>
  <c r="O534" i="4"/>
  <c r="R534" i="4"/>
  <c r="S534" i="3" s="1"/>
  <c r="X534" i="4"/>
  <c r="AA534" i="4"/>
  <c r="AD534" i="4"/>
  <c r="I535" i="4"/>
  <c r="L535" i="4"/>
  <c r="AJ535" i="4"/>
  <c r="O535" i="4"/>
  <c r="R535" i="4"/>
  <c r="X535" i="4"/>
  <c r="AA535" i="4"/>
  <c r="AD535" i="4"/>
  <c r="I536" i="4"/>
  <c r="L536" i="4"/>
  <c r="AJ536" i="4"/>
  <c r="O536" i="4"/>
  <c r="R536" i="4"/>
  <c r="X536" i="4"/>
  <c r="AA536" i="4"/>
  <c r="AD536" i="4"/>
  <c r="AE536" i="3" s="1"/>
  <c r="I537" i="4"/>
  <c r="L537" i="4"/>
  <c r="AJ537" i="4"/>
  <c r="O537" i="4"/>
  <c r="R537" i="4"/>
  <c r="X537" i="4"/>
  <c r="AA537" i="4"/>
  <c r="AD537" i="4"/>
  <c r="I538" i="4"/>
  <c r="L538" i="4"/>
  <c r="AJ538" i="4"/>
  <c r="O538" i="4"/>
  <c r="R538" i="4"/>
  <c r="X538" i="4"/>
  <c r="AA538" i="4"/>
  <c r="AD538" i="4"/>
  <c r="I539" i="4"/>
  <c r="L539" i="4"/>
  <c r="AJ539" i="4"/>
  <c r="O539" i="4"/>
  <c r="R539" i="4"/>
  <c r="X539" i="4"/>
  <c r="AA539" i="4"/>
  <c r="AD539" i="4"/>
  <c r="I540" i="4"/>
  <c r="L540" i="4"/>
  <c r="AJ540" i="4"/>
  <c r="O540" i="4"/>
  <c r="R540" i="4"/>
  <c r="X540" i="4"/>
  <c r="Y540" i="3" s="1"/>
  <c r="AA540" i="4"/>
  <c r="AD540" i="4"/>
  <c r="I541" i="4"/>
  <c r="L541" i="4"/>
  <c r="AJ541" i="4"/>
  <c r="O541" i="4"/>
  <c r="R541" i="4"/>
  <c r="X541" i="4"/>
  <c r="AA541" i="4"/>
  <c r="AD541" i="4"/>
  <c r="I542" i="4"/>
  <c r="L542" i="4"/>
  <c r="AJ542" i="4"/>
  <c r="O542" i="4"/>
  <c r="R542" i="4"/>
  <c r="S542" i="3" s="1"/>
  <c r="X542" i="4"/>
  <c r="AA542" i="4"/>
  <c r="AD542" i="4"/>
  <c r="I543" i="4"/>
  <c r="L543" i="4"/>
  <c r="AJ543" i="4"/>
  <c r="O543" i="4"/>
  <c r="P543" i="3" s="1"/>
  <c r="R543" i="4"/>
  <c r="X543" i="4"/>
  <c r="AA543" i="4"/>
  <c r="AD543" i="4"/>
  <c r="I544" i="4"/>
  <c r="L544" i="4"/>
  <c r="AJ544" i="4"/>
  <c r="O544" i="4"/>
  <c r="R544" i="4"/>
  <c r="X544" i="4"/>
  <c r="AA544" i="4"/>
  <c r="AD544" i="4"/>
  <c r="I545" i="4"/>
  <c r="L545" i="4"/>
  <c r="AJ545" i="4"/>
  <c r="O545" i="4"/>
  <c r="R545" i="4"/>
  <c r="X545" i="4"/>
  <c r="AA545" i="4"/>
  <c r="AD545" i="4"/>
  <c r="I546" i="4"/>
  <c r="L546" i="4"/>
  <c r="AJ546" i="4"/>
  <c r="O546" i="4"/>
  <c r="R546" i="4"/>
  <c r="X546" i="4"/>
  <c r="AA546" i="4"/>
  <c r="AD546" i="4"/>
  <c r="I547" i="4"/>
  <c r="L547" i="4"/>
  <c r="AJ547" i="4"/>
  <c r="O547" i="4"/>
  <c r="P547" i="3" s="1"/>
  <c r="R547" i="4"/>
  <c r="X547" i="4"/>
  <c r="Y547" i="3" s="1"/>
  <c r="AA547" i="4"/>
  <c r="AD547" i="4"/>
  <c r="I548" i="4"/>
  <c r="L548" i="4"/>
  <c r="AJ548" i="4"/>
  <c r="O548" i="4"/>
  <c r="R548" i="4"/>
  <c r="X548" i="4"/>
  <c r="AA548" i="4"/>
  <c r="AD548" i="4"/>
  <c r="I549" i="4"/>
  <c r="J549" i="3" s="1"/>
  <c r="L549" i="4"/>
  <c r="AJ549" i="4"/>
  <c r="O549" i="4"/>
  <c r="R549" i="4"/>
  <c r="X549" i="4"/>
  <c r="AA549" i="4"/>
  <c r="AD549" i="4"/>
  <c r="I550" i="4"/>
  <c r="L550" i="4"/>
  <c r="AJ550" i="4"/>
  <c r="O550" i="4"/>
  <c r="P550" i="3" s="1"/>
  <c r="R550" i="4"/>
  <c r="X550" i="4"/>
  <c r="AA550" i="4"/>
  <c r="AD550" i="4"/>
  <c r="I551" i="4"/>
  <c r="L551" i="4"/>
  <c r="AJ551" i="4"/>
  <c r="AK551" i="3" s="1"/>
  <c r="O551" i="4"/>
  <c r="R551" i="4"/>
  <c r="X551" i="4"/>
  <c r="AA551" i="4"/>
  <c r="AD551" i="4"/>
  <c r="I552" i="4"/>
  <c r="L552" i="4"/>
  <c r="AJ552" i="4"/>
  <c r="O552" i="4"/>
  <c r="R552" i="4"/>
  <c r="X552" i="4"/>
  <c r="AA552" i="4"/>
  <c r="AD552" i="4"/>
  <c r="I553" i="4"/>
  <c r="L553" i="4"/>
  <c r="AJ553" i="4"/>
  <c r="O553" i="4"/>
  <c r="R553" i="4"/>
  <c r="X553" i="4"/>
  <c r="AA553" i="4"/>
  <c r="AD553" i="4"/>
  <c r="I554" i="4"/>
  <c r="L554" i="4"/>
  <c r="AJ554" i="4"/>
  <c r="AK554" i="3" s="1"/>
  <c r="O554" i="4"/>
  <c r="R554" i="4"/>
  <c r="X554" i="4"/>
  <c r="AA554" i="4"/>
  <c r="AD554" i="4"/>
  <c r="I555" i="4"/>
  <c r="L555" i="4"/>
  <c r="AJ555" i="4"/>
  <c r="O555" i="4"/>
  <c r="R555" i="4"/>
  <c r="X555" i="4"/>
  <c r="AA555" i="4"/>
  <c r="AD555" i="4"/>
  <c r="I556" i="4"/>
  <c r="L556" i="4"/>
  <c r="AJ556" i="4"/>
  <c r="O556" i="4"/>
  <c r="P556" i="3" s="1"/>
  <c r="R556" i="4"/>
  <c r="X556" i="4"/>
  <c r="AA556" i="4"/>
  <c r="AD556" i="4"/>
  <c r="AE556" i="3" s="1"/>
  <c r="I557" i="4"/>
  <c r="L557" i="4"/>
  <c r="AJ557" i="4"/>
  <c r="O557" i="4"/>
  <c r="R557" i="4"/>
  <c r="X557" i="4"/>
  <c r="AA557" i="4"/>
  <c r="AD557" i="4"/>
  <c r="I558" i="4"/>
  <c r="L558" i="4"/>
  <c r="AJ558" i="4"/>
  <c r="O558" i="4"/>
  <c r="R558" i="4"/>
  <c r="X558" i="4"/>
  <c r="AA558" i="4"/>
  <c r="AD558" i="4"/>
  <c r="I559" i="4"/>
  <c r="L559" i="4"/>
  <c r="AJ559" i="4"/>
  <c r="AK559" i="3" s="1"/>
  <c r="O559" i="4"/>
  <c r="R559" i="4"/>
  <c r="X559" i="4"/>
  <c r="AA559" i="4"/>
  <c r="AD559" i="4"/>
  <c r="I560" i="4"/>
  <c r="L560" i="4"/>
  <c r="M560" i="3" s="1"/>
  <c r="AJ560" i="4"/>
  <c r="O560" i="4"/>
  <c r="R560" i="4"/>
  <c r="X560" i="4"/>
  <c r="AA560" i="4"/>
  <c r="AD560" i="4"/>
  <c r="I561" i="4"/>
  <c r="L561" i="4"/>
  <c r="AJ561" i="4"/>
  <c r="O561" i="4"/>
  <c r="R561" i="4"/>
  <c r="X561" i="4"/>
  <c r="AA561" i="4"/>
  <c r="AD561" i="4"/>
  <c r="I562" i="4"/>
  <c r="L562" i="4"/>
  <c r="AJ562" i="4"/>
  <c r="O562" i="4"/>
  <c r="R562" i="4"/>
  <c r="X562" i="4"/>
  <c r="AA562" i="4"/>
  <c r="AD562" i="4"/>
  <c r="I563" i="4"/>
  <c r="L563" i="4"/>
  <c r="AJ563" i="4"/>
  <c r="O563" i="4"/>
  <c r="R563" i="4"/>
  <c r="X563" i="4"/>
  <c r="Y563" i="3" s="1"/>
  <c r="AA563" i="4"/>
  <c r="AD563" i="4"/>
  <c r="I564" i="4"/>
  <c r="L564" i="4"/>
  <c r="AJ564" i="4"/>
  <c r="O564" i="4"/>
  <c r="R564" i="4"/>
  <c r="S564" i="3" s="1"/>
  <c r="X564" i="4"/>
  <c r="AA564" i="4"/>
  <c r="AB564" i="3" s="1"/>
  <c r="AD564" i="4"/>
  <c r="I565" i="4"/>
  <c r="L565" i="4"/>
  <c r="AJ565" i="4"/>
  <c r="AK565" i="3" s="1"/>
  <c r="O565" i="4"/>
  <c r="R565" i="4"/>
  <c r="X565" i="4"/>
  <c r="AA565" i="4"/>
  <c r="AD565" i="4"/>
  <c r="AE565" i="3" s="1"/>
  <c r="I566" i="4"/>
  <c r="L566" i="4"/>
  <c r="M566" i="3" s="1"/>
  <c r="AJ566" i="4"/>
  <c r="O566" i="4"/>
  <c r="R566" i="4"/>
  <c r="X566" i="4"/>
  <c r="AA566" i="4"/>
  <c r="AD566" i="4"/>
  <c r="AE566" i="3" s="1"/>
  <c r="I567" i="4"/>
  <c r="L567" i="4"/>
  <c r="AJ567" i="4"/>
  <c r="O567" i="4"/>
  <c r="R567" i="4"/>
  <c r="X567" i="4"/>
  <c r="Y567" i="3" s="1"/>
  <c r="AA567" i="4"/>
  <c r="AD567" i="4"/>
  <c r="I568" i="4"/>
  <c r="J568" i="3" s="1"/>
  <c r="L568" i="4"/>
  <c r="M568" i="3" s="1"/>
  <c r="AJ568" i="4"/>
  <c r="O568" i="4"/>
  <c r="R568" i="4"/>
  <c r="S568" i="3" s="1"/>
  <c r="X568" i="4"/>
  <c r="AA568" i="4"/>
  <c r="AD568" i="4"/>
  <c r="I569" i="4"/>
  <c r="J569" i="3" s="1"/>
  <c r="L569" i="4"/>
  <c r="AJ569" i="4"/>
  <c r="AK569" i="3" s="1"/>
  <c r="O569" i="4"/>
  <c r="R569" i="4"/>
  <c r="X569" i="4"/>
  <c r="AA569" i="4"/>
  <c r="AD569" i="4"/>
  <c r="AE569" i="3" s="1"/>
  <c r="I570" i="4"/>
  <c r="L570" i="4"/>
  <c r="M570" i="3" s="1"/>
  <c r="AJ570" i="4"/>
  <c r="O570" i="4"/>
  <c r="R570" i="4"/>
  <c r="X570" i="4"/>
  <c r="AA570" i="4"/>
  <c r="AB570" i="3" s="1"/>
  <c r="AD570" i="4"/>
  <c r="AE570" i="3" s="1"/>
  <c r="J572" i="1"/>
  <c r="J573" i="1"/>
  <c r="I7" i="1"/>
  <c r="M572" i="1"/>
  <c r="M573" i="1"/>
  <c r="L7" i="1"/>
  <c r="AH572" i="1"/>
  <c r="AH573" i="1"/>
  <c r="AG7" i="1"/>
  <c r="AK572" i="1"/>
  <c r="AK573" i="1"/>
  <c r="AJ7" i="1"/>
  <c r="P572" i="1"/>
  <c r="P573" i="1"/>
  <c r="O7" i="1"/>
  <c r="S572" i="1"/>
  <c r="S573" i="1"/>
  <c r="R7" i="1"/>
  <c r="V572" i="1"/>
  <c r="V573" i="1"/>
  <c r="U7" i="1"/>
  <c r="Y572" i="1"/>
  <c r="Y573" i="1"/>
  <c r="X7" i="1"/>
  <c r="AB572" i="1"/>
  <c r="AB573" i="1"/>
  <c r="AA7" i="1"/>
  <c r="AE572" i="1"/>
  <c r="AE573" i="1"/>
  <c r="AD7" i="1"/>
  <c r="E7" i="1"/>
  <c r="I8" i="1"/>
  <c r="L8" i="1"/>
  <c r="AG8" i="1"/>
  <c r="AJ8" i="1"/>
  <c r="O8" i="1"/>
  <c r="R8" i="1"/>
  <c r="U8" i="1"/>
  <c r="X8" i="1"/>
  <c r="AA8" i="1"/>
  <c r="AD8" i="1"/>
  <c r="E8" i="1"/>
  <c r="I9" i="1"/>
  <c r="L9" i="1"/>
  <c r="AG9" i="1"/>
  <c r="AJ9" i="1"/>
  <c r="O9" i="1"/>
  <c r="R9" i="1"/>
  <c r="U9" i="1"/>
  <c r="X9" i="1"/>
  <c r="AA9" i="1"/>
  <c r="AD9" i="1"/>
  <c r="E9" i="1"/>
  <c r="I10" i="1"/>
  <c r="L10" i="1"/>
  <c r="AG10" i="1"/>
  <c r="AJ10" i="1"/>
  <c r="O10" i="1"/>
  <c r="R10" i="1"/>
  <c r="U10" i="1"/>
  <c r="X10" i="1"/>
  <c r="AA10" i="1"/>
  <c r="AD10" i="1"/>
  <c r="E10" i="1"/>
  <c r="I11" i="1"/>
  <c r="L11" i="1"/>
  <c r="AG11" i="1"/>
  <c r="AJ11" i="1"/>
  <c r="O11" i="1"/>
  <c r="R11" i="1"/>
  <c r="U11" i="1"/>
  <c r="X11" i="1"/>
  <c r="AA11" i="1"/>
  <c r="AD11" i="1"/>
  <c r="E11" i="1"/>
  <c r="I12" i="1"/>
  <c r="L12" i="1"/>
  <c r="AG12" i="1"/>
  <c r="AJ12" i="1"/>
  <c r="O12" i="1"/>
  <c r="R12" i="1"/>
  <c r="U12" i="1"/>
  <c r="X12" i="1"/>
  <c r="AA12" i="1"/>
  <c r="AD12" i="1"/>
  <c r="E12" i="1"/>
  <c r="I13" i="1"/>
  <c r="L13" i="1"/>
  <c r="AG13" i="1"/>
  <c r="AJ13" i="1"/>
  <c r="O13" i="1"/>
  <c r="R13" i="1"/>
  <c r="U13" i="1"/>
  <c r="X13" i="1"/>
  <c r="AA13" i="1"/>
  <c r="AD13" i="1"/>
  <c r="E13" i="1"/>
  <c r="I14" i="1"/>
  <c r="L14" i="1"/>
  <c r="AG14" i="1"/>
  <c r="AJ14" i="1"/>
  <c r="O14" i="1"/>
  <c r="R14" i="1"/>
  <c r="U14" i="1"/>
  <c r="X14" i="1"/>
  <c r="AA14" i="1"/>
  <c r="AD14" i="1"/>
  <c r="E14" i="1"/>
  <c r="I15" i="1"/>
  <c r="L15" i="1"/>
  <c r="AG15" i="1"/>
  <c r="AJ15" i="1"/>
  <c r="O15" i="1"/>
  <c r="R15" i="1"/>
  <c r="U15" i="1"/>
  <c r="X15" i="1"/>
  <c r="AA15" i="1"/>
  <c r="AD15" i="1"/>
  <c r="E15" i="1"/>
  <c r="I16" i="1"/>
  <c r="L16" i="1"/>
  <c r="AG16" i="1"/>
  <c r="AJ16" i="1"/>
  <c r="O16" i="1"/>
  <c r="R16" i="1"/>
  <c r="U16" i="1"/>
  <c r="X16" i="1"/>
  <c r="AA16" i="1"/>
  <c r="AD16" i="1"/>
  <c r="E16" i="1"/>
  <c r="I17" i="1"/>
  <c r="L17" i="1"/>
  <c r="AG17" i="1"/>
  <c r="AJ17" i="1"/>
  <c r="O17" i="1"/>
  <c r="R17" i="1"/>
  <c r="U17" i="1"/>
  <c r="X17" i="1"/>
  <c r="AA17" i="1"/>
  <c r="AD17" i="1"/>
  <c r="E17" i="1"/>
  <c r="I18" i="1"/>
  <c r="L18" i="1"/>
  <c r="AG18" i="1"/>
  <c r="AJ18" i="1"/>
  <c r="O18" i="1"/>
  <c r="R18" i="1"/>
  <c r="U18" i="1"/>
  <c r="X18" i="1"/>
  <c r="AA18" i="1"/>
  <c r="AD18" i="1"/>
  <c r="E18" i="1"/>
  <c r="I19" i="1"/>
  <c r="L19" i="1"/>
  <c r="AG19" i="1"/>
  <c r="AJ19" i="1"/>
  <c r="O19" i="1"/>
  <c r="R19" i="1"/>
  <c r="U19" i="1"/>
  <c r="X19" i="1"/>
  <c r="AA19" i="1"/>
  <c r="AD19" i="1"/>
  <c r="E19" i="1"/>
  <c r="I20" i="1"/>
  <c r="L20" i="1"/>
  <c r="AG20" i="1"/>
  <c r="AJ20" i="1"/>
  <c r="O20" i="1"/>
  <c r="R20" i="1"/>
  <c r="U20" i="1"/>
  <c r="X20" i="1"/>
  <c r="AA20" i="1"/>
  <c r="AD20" i="1"/>
  <c r="E20" i="1"/>
  <c r="I21" i="1"/>
  <c r="L21" i="1"/>
  <c r="AG21" i="1"/>
  <c r="AJ21" i="1"/>
  <c r="O21" i="1"/>
  <c r="R21" i="1"/>
  <c r="U21" i="1"/>
  <c r="X21" i="1"/>
  <c r="AA21" i="1"/>
  <c r="AD21" i="1"/>
  <c r="E21" i="1"/>
  <c r="I22" i="1"/>
  <c r="L22" i="1"/>
  <c r="AG22" i="1"/>
  <c r="AJ22" i="1"/>
  <c r="O22" i="1"/>
  <c r="R22" i="1"/>
  <c r="U22" i="1"/>
  <c r="X22" i="1"/>
  <c r="AA22" i="1"/>
  <c r="AD22" i="1"/>
  <c r="E22" i="1"/>
  <c r="I23" i="1"/>
  <c r="L23" i="1"/>
  <c r="AG23" i="1"/>
  <c r="AJ23" i="1"/>
  <c r="O23" i="1"/>
  <c r="R23" i="1"/>
  <c r="U23" i="1"/>
  <c r="X23" i="1"/>
  <c r="AA23" i="1"/>
  <c r="AD23" i="1"/>
  <c r="E23" i="1"/>
  <c r="I24" i="1"/>
  <c r="L24" i="1"/>
  <c r="AG24" i="1"/>
  <c r="AJ24" i="1"/>
  <c r="O24" i="1"/>
  <c r="R24" i="1"/>
  <c r="U24" i="1"/>
  <c r="X24" i="1"/>
  <c r="AA24" i="1"/>
  <c r="AD24" i="1"/>
  <c r="E24" i="1"/>
  <c r="I25" i="1"/>
  <c r="L25" i="1"/>
  <c r="AG25" i="1"/>
  <c r="AJ25" i="1"/>
  <c r="O25" i="1"/>
  <c r="R25" i="1"/>
  <c r="U25" i="1"/>
  <c r="X25" i="1"/>
  <c r="AA25" i="1"/>
  <c r="AD25" i="1"/>
  <c r="E25" i="1"/>
  <c r="I26" i="1"/>
  <c r="L26" i="1"/>
  <c r="AG26" i="1"/>
  <c r="AJ26" i="1"/>
  <c r="O26" i="1"/>
  <c r="R26" i="1"/>
  <c r="U26" i="1"/>
  <c r="X26" i="1"/>
  <c r="AA26" i="1"/>
  <c r="AD26" i="1"/>
  <c r="E26" i="1"/>
  <c r="I27" i="1"/>
  <c r="L27" i="1"/>
  <c r="AG27" i="1"/>
  <c r="AJ27" i="1"/>
  <c r="O27" i="1"/>
  <c r="R27" i="1"/>
  <c r="U27" i="1"/>
  <c r="X27" i="1"/>
  <c r="AA27" i="1"/>
  <c r="AD27" i="1"/>
  <c r="E27" i="1"/>
  <c r="I28" i="1"/>
  <c r="L28" i="1"/>
  <c r="AG28" i="1"/>
  <c r="AJ28" i="1"/>
  <c r="O28" i="1"/>
  <c r="R28" i="1"/>
  <c r="U28" i="1"/>
  <c r="X28" i="1"/>
  <c r="AA28" i="1"/>
  <c r="AD28" i="1"/>
  <c r="E28" i="1"/>
  <c r="I29" i="1"/>
  <c r="L29" i="1"/>
  <c r="AG29" i="1"/>
  <c r="AJ29" i="1"/>
  <c r="O29" i="1"/>
  <c r="R29" i="1"/>
  <c r="U29" i="1"/>
  <c r="X29" i="1"/>
  <c r="AA29" i="1"/>
  <c r="AD29" i="1"/>
  <c r="E29" i="1"/>
  <c r="I30" i="1"/>
  <c r="L30" i="1"/>
  <c r="AG30" i="1"/>
  <c r="AJ30" i="1"/>
  <c r="O30" i="1"/>
  <c r="R30" i="1"/>
  <c r="U30" i="1"/>
  <c r="X30" i="1"/>
  <c r="AA30" i="1"/>
  <c r="AD30" i="1"/>
  <c r="E30" i="1"/>
  <c r="I31" i="1"/>
  <c r="L31" i="1"/>
  <c r="AG31" i="1"/>
  <c r="AJ31" i="1"/>
  <c r="O31" i="1"/>
  <c r="R31" i="1"/>
  <c r="U31" i="1"/>
  <c r="X31" i="1"/>
  <c r="AA31" i="1"/>
  <c r="AD31" i="1"/>
  <c r="E31" i="1"/>
  <c r="I32" i="1"/>
  <c r="L32" i="1"/>
  <c r="AG32" i="1"/>
  <c r="AJ32" i="1"/>
  <c r="O32" i="1"/>
  <c r="R32" i="1"/>
  <c r="U32" i="1"/>
  <c r="X32" i="1"/>
  <c r="AA32" i="1"/>
  <c r="AD32" i="1"/>
  <c r="E32" i="1"/>
  <c r="I33" i="1"/>
  <c r="L33" i="1"/>
  <c r="AG33" i="1"/>
  <c r="AJ33" i="1"/>
  <c r="O33" i="1"/>
  <c r="R33" i="1"/>
  <c r="U33" i="1"/>
  <c r="X33" i="1"/>
  <c r="AA33" i="1"/>
  <c r="AD33" i="1"/>
  <c r="E33" i="1"/>
  <c r="I34" i="1"/>
  <c r="L34" i="1"/>
  <c r="AG34" i="1"/>
  <c r="AJ34" i="1"/>
  <c r="O34" i="1"/>
  <c r="R34" i="1"/>
  <c r="U34" i="1"/>
  <c r="X34" i="1"/>
  <c r="AA34" i="1"/>
  <c r="AD34" i="1"/>
  <c r="E34" i="1"/>
  <c r="I35" i="1"/>
  <c r="L35" i="1"/>
  <c r="AG35" i="1"/>
  <c r="AJ35" i="1"/>
  <c r="O35" i="1"/>
  <c r="R35" i="1"/>
  <c r="U35" i="1"/>
  <c r="X35" i="1"/>
  <c r="AA35" i="1"/>
  <c r="AD35" i="1"/>
  <c r="E35" i="1"/>
  <c r="I36" i="1"/>
  <c r="L36" i="1"/>
  <c r="AG36" i="1"/>
  <c r="AJ36" i="1"/>
  <c r="O36" i="1"/>
  <c r="R36" i="1"/>
  <c r="U36" i="1"/>
  <c r="X36" i="1"/>
  <c r="AA36" i="1"/>
  <c r="AD36" i="1"/>
  <c r="E36" i="1"/>
  <c r="I37" i="1"/>
  <c r="L37" i="1"/>
  <c r="AG37" i="1"/>
  <c r="AJ37" i="1"/>
  <c r="O37" i="1"/>
  <c r="R37" i="1"/>
  <c r="U37" i="1"/>
  <c r="X37" i="1"/>
  <c r="AA37" i="1"/>
  <c r="AD37" i="1"/>
  <c r="E37" i="1"/>
  <c r="I38" i="1"/>
  <c r="L38" i="1"/>
  <c r="AG38" i="1"/>
  <c r="AJ38" i="1"/>
  <c r="O38" i="1"/>
  <c r="R38" i="1"/>
  <c r="U38" i="1"/>
  <c r="X38" i="1"/>
  <c r="AA38" i="1"/>
  <c r="AD38" i="1"/>
  <c r="E38" i="1"/>
  <c r="I39" i="1"/>
  <c r="L39" i="1"/>
  <c r="AG39" i="1"/>
  <c r="AJ39" i="1"/>
  <c r="O39" i="1"/>
  <c r="R39" i="1"/>
  <c r="U39" i="1"/>
  <c r="X39" i="1"/>
  <c r="AA39" i="1"/>
  <c r="AD39" i="1"/>
  <c r="E39" i="1"/>
  <c r="I40" i="1"/>
  <c r="L40" i="1"/>
  <c r="AG40" i="1"/>
  <c r="AJ40" i="1"/>
  <c r="O40" i="1"/>
  <c r="R40" i="1"/>
  <c r="U40" i="1"/>
  <c r="X40" i="1"/>
  <c r="AA40" i="1"/>
  <c r="AD40" i="1"/>
  <c r="E40" i="1"/>
  <c r="I41" i="1"/>
  <c r="L41" i="1"/>
  <c r="AG41" i="1"/>
  <c r="AJ41" i="1"/>
  <c r="O41" i="1"/>
  <c r="R41" i="1"/>
  <c r="U41" i="1"/>
  <c r="X41" i="1"/>
  <c r="AA41" i="1"/>
  <c r="AD41" i="1"/>
  <c r="E41" i="1"/>
  <c r="I42" i="1"/>
  <c r="L42" i="1"/>
  <c r="AG42" i="1"/>
  <c r="AJ42" i="1"/>
  <c r="O42" i="1"/>
  <c r="R42" i="1"/>
  <c r="U42" i="1"/>
  <c r="X42" i="1"/>
  <c r="AA42" i="1"/>
  <c r="AD42" i="1"/>
  <c r="E42" i="1"/>
  <c r="I43" i="1"/>
  <c r="L43" i="1"/>
  <c r="AG43" i="1"/>
  <c r="AJ43" i="1"/>
  <c r="O43" i="1"/>
  <c r="R43" i="1"/>
  <c r="U43" i="1"/>
  <c r="X43" i="1"/>
  <c r="AA43" i="1"/>
  <c r="AD43" i="1"/>
  <c r="E43" i="1"/>
  <c r="I44" i="1"/>
  <c r="L44" i="1"/>
  <c r="AG44" i="1"/>
  <c r="AJ44" i="1"/>
  <c r="O44" i="1"/>
  <c r="R44" i="1"/>
  <c r="U44" i="1"/>
  <c r="X44" i="1"/>
  <c r="AA44" i="1"/>
  <c r="AD44" i="1"/>
  <c r="E44" i="1"/>
  <c r="I45" i="1"/>
  <c r="L45" i="1"/>
  <c r="AG45" i="1"/>
  <c r="AJ45" i="1"/>
  <c r="O45" i="1"/>
  <c r="R45" i="1"/>
  <c r="U45" i="1"/>
  <c r="X45" i="1"/>
  <c r="AA45" i="1"/>
  <c r="AD45" i="1"/>
  <c r="E45" i="1"/>
  <c r="I46" i="1"/>
  <c r="L46" i="1"/>
  <c r="AG46" i="1"/>
  <c r="AJ46" i="1"/>
  <c r="O46" i="1"/>
  <c r="R46" i="1"/>
  <c r="U46" i="1"/>
  <c r="X46" i="1"/>
  <c r="AA46" i="1"/>
  <c r="AD46" i="1"/>
  <c r="E46" i="1"/>
  <c r="I47" i="1"/>
  <c r="L47" i="1"/>
  <c r="AG47" i="1"/>
  <c r="AJ47" i="1"/>
  <c r="O47" i="1"/>
  <c r="R47" i="1"/>
  <c r="U47" i="1"/>
  <c r="X47" i="1"/>
  <c r="AA47" i="1"/>
  <c r="AD47" i="1"/>
  <c r="E47" i="1"/>
  <c r="I48" i="1"/>
  <c r="L48" i="1"/>
  <c r="AG48" i="1"/>
  <c r="AJ48" i="1"/>
  <c r="O48" i="1"/>
  <c r="R48" i="1"/>
  <c r="U48" i="1"/>
  <c r="X48" i="1"/>
  <c r="AA48" i="1"/>
  <c r="AD48" i="1"/>
  <c r="E48" i="1"/>
  <c r="I49" i="1"/>
  <c r="L49" i="1"/>
  <c r="AG49" i="1"/>
  <c r="AJ49" i="1"/>
  <c r="O49" i="1"/>
  <c r="R49" i="1"/>
  <c r="U49" i="1"/>
  <c r="X49" i="1"/>
  <c r="AA49" i="1"/>
  <c r="AD49" i="1"/>
  <c r="E49" i="1"/>
  <c r="I50" i="1"/>
  <c r="L50" i="1"/>
  <c r="AG50" i="1"/>
  <c r="AJ50" i="1"/>
  <c r="O50" i="1"/>
  <c r="R50" i="1"/>
  <c r="U50" i="1"/>
  <c r="X50" i="1"/>
  <c r="AA50" i="1"/>
  <c r="AD50" i="1"/>
  <c r="E50" i="1"/>
  <c r="I51" i="1"/>
  <c r="L51" i="1"/>
  <c r="AG51" i="1"/>
  <c r="AJ51" i="1"/>
  <c r="O51" i="1"/>
  <c r="R51" i="1"/>
  <c r="U51" i="1"/>
  <c r="X51" i="1"/>
  <c r="AA51" i="1"/>
  <c r="AD51" i="1"/>
  <c r="E51" i="1"/>
  <c r="I52" i="1"/>
  <c r="L52" i="1"/>
  <c r="AG52" i="1"/>
  <c r="AJ52" i="1"/>
  <c r="O52" i="1"/>
  <c r="R52" i="1"/>
  <c r="U52" i="1"/>
  <c r="X52" i="1"/>
  <c r="AA52" i="1"/>
  <c r="AD52" i="1"/>
  <c r="E52" i="1"/>
  <c r="I53" i="1"/>
  <c r="L53" i="1"/>
  <c r="AG53" i="1"/>
  <c r="AJ53" i="1"/>
  <c r="O53" i="1"/>
  <c r="R53" i="1"/>
  <c r="U53" i="1"/>
  <c r="X53" i="1"/>
  <c r="AA53" i="1"/>
  <c r="AD53" i="1"/>
  <c r="E53" i="1"/>
  <c r="I54" i="1"/>
  <c r="L54" i="1"/>
  <c r="AG54" i="1"/>
  <c r="AJ54" i="1"/>
  <c r="O54" i="1"/>
  <c r="R54" i="1"/>
  <c r="U54" i="1"/>
  <c r="X54" i="1"/>
  <c r="AA54" i="1"/>
  <c r="AD54" i="1"/>
  <c r="E54" i="1"/>
  <c r="I55" i="1"/>
  <c r="L55" i="1"/>
  <c r="AG55" i="1"/>
  <c r="AJ55" i="1"/>
  <c r="O55" i="1"/>
  <c r="R55" i="1"/>
  <c r="U55" i="1"/>
  <c r="X55" i="1"/>
  <c r="AA55" i="1"/>
  <c r="AD55" i="1"/>
  <c r="E55" i="1"/>
  <c r="I56" i="1"/>
  <c r="L56" i="1"/>
  <c r="AG56" i="1"/>
  <c r="AJ56" i="1"/>
  <c r="O56" i="1"/>
  <c r="R56" i="1"/>
  <c r="U56" i="1"/>
  <c r="X56" i="1"/>
  <c r="AA56" i="1"/>
  <c r="AD56" i="1"/>
  <c r="E56" i="1"/>
  <c r="I57" i="1"/>
  <c r="L57" i="1"/>
  <c r="AG57" i="1"/>
  <c r="AJ57" i="1"/>
  <c r="O57" i="1"/>
  <c r="R57" i="1"/>
  <c r="U57" i="1"/>
  <c r="X57" i="1"/>
  <c r="AA57" i="1"/>
  <c r="AD57" i="1"/>
  <c r="E57" i="1"/>
  <c r="I58" i="1"/>
  <c r="L58" i="1"/>
  <c r="AG58" i="1"/>
  <c r="AJ58" i="1"/>
  <c r="O58" i="1"/>
  <c r="R58" i="1"/>
  <c r="U58" i="1"/>
  <c r="X58" i="1"/>
  <c r="AA58" i="1"/>
  <c r="AD58" i="1"/>
  <c r="E58" i="1"/>
  <c r="I59" i="1"/>
  <c r="L59" i="1"/>
  <c r="AG59" i="1"/>
  <c r="AJ59" i="1"/>
  <c r="O59" i="1"/>
  <c r="R59" i="1"/>
  <c r="U59" i="1"/>
  <c r="X59" i="1"/>
  <c r="AA59" i="1"/>
  <c r="AD59" i="1"/>
  <c r="E59" i="1"/>
  <c r="I60" i="1"/>
  <c r="L60" i="1"/>
  <c r="AG60" i="1"/>
  <c r="AJ60" i="1"/>
  <c r="O60" i="1"/>
  <c r="R60" i="1"/>
  <c r="U60" i="1"/>
  <c r="X60" i="1"/>
  <c r="AA60" i="1"/>
  <c r="AD60" i="1"/>
  <c r="E60" i="1"/>
  <c r="I61" i="1"/>
  <c r="L61" i="1"/>
  <c r="AG61" i="1"/>
  <c r="AJ61" i="1"/>
  <c r="O61" i="1"/>
  <c r="R61" i="1"/>
  <c r="U61" i="1"/>
  <c r="X61" i="1"/>
  <c r="AA61" i="1"/>
  <c r="AD61" i="1"/>
  <c r="E61" i="1"/>
  <c r="I62" i="1"/>
  <c r="L62" i="1"/>
  <c r="AG62" i="1"/>
  <c r="AJ62" i="1"/>
  <c r="O62" i="1"/>
  <c r="R62" i="1"/>
  <c r="U62" i="1"/>
  <c r="X62" i="1"/>
  <c r="AA62" i="1"/>
  <c r="AD62" i="1"/>
  <c r="E62" i="1"/>
  <c r="I63" i="1"/>
  <c r="L63" i="1"/>
  <c r="AG63" i="1"/>
  <c r="AJ63" i="1"/>
  <c r="O63" i="1"/>
  <c r="R63" i="1"/>
  <c r="U63" i="1"/>
  <c r="X63" i="1"/>
  <c r="AA63" i="1"/>
  <c r="AD63" i="1"/>
  <c r="E63" i="1"/>
  <c r="I64" i="1"/>
  <c r="L64" i="1"/>
  <c r="AG64" i="1"/>
  <c r="AJ64" i="1"/>
  <c r="O64" i="1"/>
  <c r="R64" i="1"/>
  <c r="U64" i="1"/>
  <c r="X64" i="1"/>
  <c r="AA64" i="1"/>
  <c r="AD64" i="1"/>
  <c r="E64" i="1"/>
  <c r="I65" i="1"/>
  <c r="L65" i="1"/>
  <c r="AG65" i="1"/>
  <c r="AJ65" i="1"/>
  <c r="O65" i="1"/>
  <c r="R65" i="1"/>
  <c r="U65" i="1"/>
  <c r="X65" i="1"/>
  <c r="AA65" i="1"/>
  <c r="AD65" i="1"/>
  <c r="E65" i="1"/>
  <c r="I66" i="1"/>
  <c r="L66" i="1"/>
  <c r="AG66" i="1"/>
  <c r="AJ66" i="1"/>
  <c r="O66" i="1"/>
  <c r="R66" i="1"/>
  <c r="U66" i="1"/>
  <c r="X66" i="1"/>
  <c r="AA66" i="1"/>
  <c r="AD66" i="1"/>
  <c r="E66" i="1"/>
  <c r="I67" i="1"/>
  <c r="L67" i="1"/>
  <c r="AG67" i="1"/>
  <c r="AJ67" i="1"/>
  <c r="O67" i="1"/>
  <c r="R67" i="1"/>
  <c r="U67" i="1"/>
  <c r="X67" i="1"/>
  <c r="AA67" i="1"/>
  <c r="AD67" i="1"/>
  <c r="E67" i="1"/>
  <c r="I68" i="1"/>
  <c r="L68" i="1"/>
  <c r="AG68" i="1"/>
  <c r="AJ68" i="1"/>
  <c r="O68" i="1"/>
  <c r="R68" i="1"/>
  <c r="U68" i="1"/>
  <c r="X68" i="1"/>
  <c r="AA68" i="1"/>
  <c r="AD68" i="1"/>
  <c r="E68" i="1"/>
  <c r="I69" i="1"/>
  <c r="L69" i="1"/>
  <c r="AG69" i="1"/>
  <c r="AJ69" i="1"/>
  <c r="O69" i="1"/>
  <c r="R69" i="1"/>
  <c r="U69" i="1"/>
  <c r="X69" i="1"/>
  <c r="AA69" i="1"/>
  <c r="AD69" i="1"/>
  <c r="E69" i="1"/>
  <c r="I70" i="1"/>
  <c r="L70" i="1"/>
  <c r="AG70" i="1"/>
  <c r="AJ70" i="1"/>
  <c r="O70" i="1"/>
  <c r="R70" i="1"/>
  <c r="U70" i="1"/>
  <c r="X70" i="1"/>
  <c r="AA70" i="1"/>
  <c r="AD70" i="1"/>
  <c r="E70" i="1"/>
  <c r="I71" i="1"/>
  <c r="L71" i="1"/>
  <c r="AG71" i="1"/>
  <c r="AJ71" i="1"/>
  <c r="O71" i="1"/>
  <c r="R71" i="1"/>
  <c r="U71" i="1"/>
  <c r="X71" i="1"/>
  <c r="AA71" i="1"/>
  <c r="AD71" i="1"/>
  <c r="E71" i="1"/>
  <c r="I72" i="1"/>
  <c r="L72" i="1"/>
  <c r="AG72" i="1"/>
  <c r="AJ72" i="1"/>
  <c r="O72" i="1"/>
  <c r="R72" i="1"/>
  <c r="U72" i="1"/>
  <c r="X72" i="1"/>
  <c r="AA72" i="1"/>
  <c r="AD72" i="1"/>
  <c r="E72" i="1"/>
  <c r="I73" i="1"/>
  <c r="L73" i="1"/>
  <c r="AG73" i="1"/>
  <c r="AJ73" i="1"/>
  <c r="O73" i="1"/>
  <c r="R73" i="1"/>
  <c r="U73" i="1"/>
  <c r="X73" i="1"/>
  <c r="AA73" i="1"/>
  <c r="AD73" i="1"/>
  <c r="E73" i="1"/>
  <c r="I74" i="1"/>
  <c r="L74" i="1"/>
  <c r="AG74" i="1"/>
  <c r="AJ74" i="1"/>
  <c r="O74" i="1"/>
  <c r="R74" i="1"/>
  <c r="U74" i="1"/>
  <c r="X74" i="1"/>
  <c r="AA74" i="1"/>
  <c r="AD74" i="1"/>
  <c r="E74" i="1"/>
  <c r="I75" i="1"/>
  <c r="L75" i="1"/>
  <c r="AG75" i="1"/>
  <c r="AJ75" i="1"/>
  <c r="O75" i="1"/>
  <c r="R75" i="1"/>
  <c r="U75" i="1"/>
  <c r="X75" i="1"/>
  <c r="AA75" i="1"/>
  <c r="AD75" i="1"/>
  <c r="E75" i="1"/>
  <c r="I76" i="1"/>
  <c r="L76" i="1"/>
  <c r="AG76" i="1"/>
  <c r="AJ76" i="1"/>
  <c r="O76" i="1"/>
  <c r="R76" i="1"/>
  <c r="U76" i="1"/>
  <c r="X76" i="1"/>
  <c r="AA76" i="1"/>
  <c r="AD76" i="1"/>
  <c r="E76" i="1"/>
  <c r="I77" i="1"/>
  <c r="L77" i="1"/>
  <c r="AG77" i="1"/>
  <c r="AJ77" i="1"/>
  <c r="O77" i="1"/>
  <c r="R77" i="1"/>
  <c r="U77" i="1"/>
  <c r="X77" i="1"/>
  <c r="AA77" i="1"/>
  <c r="AD77" i="1"/>
  <c r="E77" i="1"/>
  <c r="I78" i="1"/>
  <c r="L78" i="1"/>
  <c r="AG78" i="1"/>
  <c r="AJ78" i="1"/>
  <c r="O78" i="1"/>
  <c r="R78" i="1"/>
  <c r="U78" i="1"/>
  <c r="X78" i="1"/>
  <c r="AA78" i="1"/>
  <c r="AD78" i="1"/>
  <c r="E78" i="1"/>
  <c r="I79" i="1"/>
  <c r="L79" i="1"/>
  <c r="AG79" i="1"/>
  <c r="AJ79" i="1"/>
  <c r="O79" i="1"/>
  <c r="R79" i="1"/>
  <c r="U79" i="1"/>
  <c r="X79" i="1"/>
  <c r="AA79" i="1"/>
  <c r="AD79" i="1"/>
  <c r="E79" i="1"/>
  <c r="I80" i="1"/>
  <c r="L80" i="1"/>
  <c r="AG80" i="1"/>
  <c r="AJ80" i="1"/>
  <c r="O80" i="1"/>
  <c r="R80" i="1"/>
  <c r="U80" i="1"/>
  <c r="X80" i="1"/>
  <c r="AA80" i="1"/>
  <c r="AD80" i="1"/>
  <c r="E80" i="1"/>
  <c r="I81" i="1"/>
  <c r="L81" i="1"/>
  <c r="AG81" i="1"/>
  <c r="AJ81" i="1"/>
  <c r="O81" i="1"/>
  <c r="R81" i="1"/>
  <c r="U81" i="1"/>
  <c r="X81" i="1"/>
  <c r="AA81" i="1"/>
  <c r="AD81" i="1"/>
  <c r="E81" i="1"/>
  <c r="I82" i="1"/>
  <c r="L82" i="1"/>
  <c r="AG82" i="1"/>
  <c r="AJ82" i="1"/>
  <c r="O82" i="1"/>
  <c r="R82" i="1"/>
  <c r="U82" i="1"/>
  <c r="X82" i="1"/>
  <c r="AA82" i="1"/>
  <c r="AD82" i="1"/>
  <c r="E82" i="1"/>
  <c r="I83" i="1"/>
  <c r="L83" i="1"/>
  <c r="AG83" i="1"/>
  <c r="AJ83" i="1"/>
  <c r="O83" i="1"/>
  <c r="R83" i="1"/>
  <c r="U83" i="1"/>
  <c r="X83" i="1"/>
  <c r="AA83" i="1"/>
  <c r="AD83" i="1"/>
  <c r="E83" i="1"/>
  <c r="I84" i="1"/>
  <c r="L84" i="1"/>
  <c r="AG84" i="1"/>
  <c r="AJ84" i="1"/>
  <c r="O84" i="1"/>
  <c r="R84" i="1"/>
  <c r="U84" i="1"/>
  <c r="X84" i="1"/>
  <c r="AA84" i="1"/>
  <c r="AD84" i="1"/>
  <c r="E84" i="1"/>
  <c r="I85" i="1"/>
  <c r="L85" i="1"/>
  <c r="AG85" i="1"/>
  <c r="AJ85" i="1"/>
  <c r="O85" i="1"/>
  <c r="R85" i="1"/>
  <c r="U85" i="1"/>
  <c r="X85" i="1"/>
  <c r="AA85" i="1"/>
  <c r="AD85" i="1"/>
  <c r="E85" i="1"/>
  <c r="I86" i="1"/>
  <c r="L86" i="1"/>
  <c r="AG86" i="1"/>
  <c r="AJ86" i="1"/>
  <c r="O86" i="1"/>
  <c r="R86" i="1"/>
  <c r="U86" i="1"/>
  <c r="X86" i="1"/>
  <c r="AA86" i="1"/>
  <c r="AD86" i="1"/>
  <c r="E86" i="1"/>
  <c r="I87" i="1"/>
  <c r="L87" i="1"/>
  <c r="AG87" i="1"/>
  <c r="AJ87" i="1"/>
  <c r="O87" i="1"/>
  <c r="R87" i="1"/>
  <c r="U87" i="1"/>
  <c r="X87" i="1"/>
  <c r="AA87" i="1"/>
  <c r="AD87" i="1"/>
  <c r="E87" i="1"/>
  <c r="I88" i="1"/>
  <c r="L88" i="1"/>
  <c r="AG88" i="1"/>
  <c r="AJ88" i="1"/>
  <c r="O88" i="1"/>
  <c r="R88" i="1"/>
  <c r="U88" i="1"/>
  <c r="X88" i="1"/>
  <c r="AA88" i="1"/>
  <c r="AD88" i="1"/>
  <c r="E88" i="1"/>
  <c r="I89" i="1"/>
  <c r="L89" i="1"/>
  <c r="AG89" i="1"/>
  <c r="AJ89" i="1"/>
  <c r="O89" i="1"/>
  <c r="R89" i="1"/>
  <c r="U89" i="1"/>
  <c r="X89" i="1"/>
  <c r="AA89" i="1"/>
  <c r="AD89" i="1"/>
  <c r="E89" i="1"/>
  <c r="I90" i="1"/>
  <c r="L90" i="1"/>
  <c r="AG90" i="1"/>
  <c r="AJ90" i="1"/>
  <c r="O90" i="1"/>
  <c r="R90" i="1"/>
  <c r="U90" i="1"/>
  <c r="X90" i="1"/>
  <c r="AA90" i="1"/>
  <c r="AD90" i="1"/>
  <c r="E90" i="1"/>
  <c r="I91" i="1"/>
  <c r="L91" i="1"/>
  <c r="AG91" i="1"/>
  <c r="AJ91" i="1"/>
  <c r="O91" i="1"/>
  <c r="R91" i="1"/>
  <c r="U91" i="1"/>
  <c r="X91" i="1"/>
  <c r="AA91" i="1"/>
  <c r="AD91" i="1"/>
  <c r="E91" i="1"/>
  <c r="I92" i="1"/>
  <c r="L92" i="1"/>
  <c r="AG92" i="1"/>
  <c r="AJ92" i="1"/>
  <c r="O92" i="1"/>
  <c r="R92" i="1"/>
  <c r="U92" i="1"/>
  <c r="X92" i="1"/>
  <c r="AA92" i="1"/>
  <c r="AD92" i="1"/>
  <c r="E92" i="1"/>
  <c r="I93" i="1"/>
  <c r="L93" i="1"/>
  <c r="AG93" i="1"/>
  <c r="AJ93" i="1"/>
  <c r="O93" i="1"/>
  <c r="R93" i="1"/>
  <c r="U93" i="1"/>
  <c r="X93" i="1"/>
  <c r="AA93" i="1"/>
  <c r="AD93" i="1"/>
  <c r="E93" i="1"/>
  <c r="I94" i="1"/>
  <c r="L94" i="1"/>
  <c r="AG94" i="1"/>
  <c r="AJ94" i="1"/>
  <c r="O94" i="1"/>
  <c r="R94" i="1"/>
  <c r="U94" i="1"/>
  <c r="X94" i="1"/>
  <c r="AA94" i="1"/>
  <c r="AD94" i="1"/>
  <c r="E94" i="1"/>
  <c r="I95" i="1"/>
  <c r="L95" i="1"/>
  <c r="AG95" i="1"/>
  <c r="AJ95" i="1"/>
  <c r="O95" i="1"/>
  <c r="R95" i="1"/>
  <c r="U95" i="1"/>
  <c r="X95" i="1"/>
  <c r="AA95" i="1"/>
  <c r="AD95" i="1"/>
  <c r="E95" i="1"/>
  <c r="I96" i="1"/>
  <c r="L96" i="1"/>
  <c r="AG96" i="1"/>
  <c r="AJ96" i="1"/>
  <c r="O96" i="1"/>
  <c r="R96" i="1"/>
  <c r="U96" i="1"/>
  <c r="X96" i="1"/>
  <c r="AA96" i="1"/>
  <c r="AD96" i="1"/>
  <c r="E96" i="1"/>
  <c r="I97" i="1"/>
  <c r="L97" i="1"/>
  <c r="AG97" i="1"/>
  <c r="AJ97" i="1"/>
  <c r="O97" i="1"/>
  <c r="R97" i="1"/>
  <c r="U97" i="1"/>
  <c r="X97" i="1"/>
  <c r="AA97" i="1"/>
  <c r="AD97" i="1"/>
  <c r="E97" i="1"/>
  <c r="I98" i="1"/>
  <c r="L98" i="1"/>
  <c r="AG98" i="1"/>
  <c r="AJ98" i="1"/>
  <c r="O98" i="1"/>
  <c r="R98" i="1"/>
  <c r="U98" i="1"/>
  <c r="X98" i="1"/>
  <c r="AA98" i="1"/>
  <c r="AD98" i="1"/>
  <c r="E98" i="1"/>
  <c r="I99" i="1"/>
  <c r="L99" i="1"/>
  <c r="AG99" i="1"/>
  <c r="AJ99" i="1"/>
  <c r="O99" i="1"/>
  <c r="R99" i="1"/>
  <c r="U99" i="1"/>
  <c r="X99" i="1"/>
  <c r="AA99" i="1"/>
  <c r="AD99" i="1"/>
  <c r="E99" i="1"/>
  <c r="I100" i="1"/>
  <c r="L100" i="1"/>
  <c r="AG100" i="1"/>
  <c r="AJ100" i="1"/>
  <c r="O100" i="1"/>
  <c r="R100" i="1"/>
  <c r="U100" i="1"/>
  <c r="X100" i="1"/>
  <c r="AA100" i="1"/>
  <c r="AD100" i="1"/>
  <c r="E100" i="1"/>
  <c r="I101" i="1"/>
  <c r="L101" i="1"/>
  <c r="AG101" i="1"/>
  <c r="AJ101" i="1"/>
  <c r="O101" i="1"/>
  <c r="R101" i="1"/>
  <c r="U101" i="1"/>
  <c r="X101" i="1"/>
  <c r="AA101" i="1"/>
  <c r="AD101" i="1"/>
  <c r="E101" i="1"/>
  <c r="I102" i="1"/>
  <c r="L102" i="1"/>
  <c r="AG102" i="1"/>
  <c r="AJ102" i="1"/>
  <c r="O102" i="1"/>
  <c r="R102" i="1"/>
  <c r="U102" i="1"/>
  <c r="X102" i="1"/>
  <c r="AA102" i="1"/>
  <c r="AD102" i="1"/>
  <c r="E102" i="1"/>
  <c r="I103" i="1"/>
  <c r="L103" i="1"/>
  <c r="AG103" i="1"/>
  <c r="AJ103" i="1"/>
  <c r="O103" i="1"/>
  <c r="R103" i="1"/>
  <c r="U103" i="1"/>
  <c r="X103" i="1"/>
  <c r="AA103" i="1"/>
  <c r="AD103" i="1"/>
  <c r="E103" i="1"/>
  <c r="I104" i="1"/>
  <c r="L104" i="1"/>
  <c r="AG104" i="1"/>
  <c r="AJ104" i="1"/>
  <c r="O104" i="1"/>
  <c r="R104" i="1"/>
  <c r="U104" i="1"/>
  <c r="X104" i="1"/>
  <c r="AA104" i="1"/>
  <c r="AD104" i="1"/>
  <c r="E104" i="1"/>
  <c r="I105" i="1"/>
  <c r="L105" i="1"/>
  <c r="AG105" i="1"/>
  <c r="AJ105" i="1"/>
  <c r="O105" i="1"/>
  <c r="R105" i="1"/>
  <c r="U105" i="1"/>
  <c r="X105" i="1"/>
  <c r="AA105" i="1"/>
  <c r="AD105" i="1"/>
  <c r="E105" i="1"/>
  <c r="I106" i="1"/>
  <c r="L106" i="1"/>
  <c r="AG106" i="1"/>
  <c r="AJ106" i="1"/>
  <c r="O106" i="1"/>
  <c r="R106" i="1"/>
  <c r="U106" i="1"/>
  <c r="X106" i="1"/>
  <c r="AA106" i="1"/>
  <c r="AD106" i="1"/>
  <c r="E106" i="1"/>
  <c r="I107" i="1"/>
  <c r="L107" i="1"/>
  <c r="AG107" i="1"/>
  <c r="AJ107" i="1"/>
  <c r="O107" i="1"/>
  <c r="R107" i="1"/>
  <c r="U107" i="1"/>
  <c r="X107" i="1"/>
  <c r="AA107" i="1"/>
  <c r="AD107" i="1"/>
  <c r="E107" i="1"/>
  <c r="I108" i="1"/>
  <c r="L108" i="1"/>
  <c r="AG108" i="1"/>
  <c r="AJ108" i="1"/>
  <c r="O108" i="1"/>
  <c r="R108" i="1"/>
  <c r="U108" i="1"/>
  <c r="X108" i="1"/>
  <c r="AA108" i="1"/>
  <c r="AD108" i="1"/>
  <c r="E108" i="1"/>
  <c r="I109" i="1"/>
  <c r="L109" i="1"/>
  <c r="AG109" i="1"/>
  <c r="AJ109" i="1"/>
  <c r="O109" i="1"/>
  <c r="R109" i="1"/>
  <c r="U109" i="1"/>
  <c r="X109" i="1"/>
  <c r="AA109" i="1"/>
  <c r="AD109" i="1"/>
  <c r="E109" i="1"/>
  <c r="I110" i="1"/>
  <c r="L110" i="1"/>
  <c r="AG110" i="1"/>
  <c r="AJ110" i="1"/>
  <c r="O110" i="1"/>
  <c r="R110" i="1"/>
  <c r="U110" i="1"/>
  <c r="X110" i="1"/>
  <c r="AA110" i="1"/>
  <c r="AD110" i="1"/>
  <c r="E110" i="1"/>
  <c r="I111" i="1"/>
  <c r="L111" i="1"/>
  <c r="AG111" i="1"/>
  <c r="AJ111" i="1"/>
  <c r="O111" i="1"/>
  <c r="R111" i="1"/>
  <c r="U111" i="1"/>
  <c r="X111" i="1"/>
  <c r="AA111" i="1"/>
  <c r="AD111" i="1"/>
  <c r="E111" i="1"/>
  <c r="I112" i="1"/>
  <c r="L112" i="1"/>
  <c r="AG112" i="1"/>
  <c r="AJ112" i="1"/>
  <c r="O112" i="1"/>
  <c r="R112" i="1"/>
  <c r="U112" i="1"/>
  <c r="X112" i="1"/>
  <c r="AA112" i="1"/>
  <c r="AD112" i="1"/>
  <c r="E112" i="1"/>
  <c r="I113" i="1"/>
  <c r="L113" i="1"/>
  <c r="AG113" i="1"/>
  <c r="AJ113" i="1"/>
  <c r="O113" i="1"/>
  <c r="R113" i="1"/>
  <c r="U113" i="1"/>
  <c r="X113" i="1"/>
  <c r="AA113" i="1"/>
  <c r="AD113" i="1"/>
  <c r="E113" i="1"/>
  <c r="I114" i="1"/>
  <c r="L114" i="1"/>
  <c r="AG114" i="1"/>
  <c r="AJ114" i="1"/>
  <c r="O114" i="1"/>
  <c r="R114" i="1"/>
  <c r="U114" i="1"/>
  <c r="X114" i="1"/>
  <c r="AA114" i="1"/>
  <c r="AD114" i="1"/>
  <c r="E114" i="1"/>
  <c r="I115" i="1"/>
  <c r="L115" i="1"/>
  <c r="AG115" i="1"/>
  <c r="AJ115" i="1"/>
  <c r="O115" i="1"/>
  <c r="R115" i="1"/>
  <c r="U115" i="1"/>
  <c r="X115" i="1"/>
  <c r="AA115" i="1"/>
  <c r="AD115" i="1"/>
  <c r="E115" i="1"/>
  <c r="I116" i="1"/>
  <c r="L116" i="1"/>
  <c r="AG116" i="1"/>
  <c r="AJ116" i="1"/>
  <c r="O116" i="1"/>
  <c r="R116" i="1"/>
  <c r="U116" i="1"/>
  <c r="X116" i="1"/>
  <c r="AA116" i="1"/>
  <c r="AD116" i="1"/>
  <c r="E116" i="1"/>
  <c r="I117" i="1"/>
  <c r="L117" i="1"/>
  <c r="AG117" i="1"/>
  <c r="AJ117" i="1"/>
  <c r="O117" i="1"/>
  <c r="R117" i="1"/>
  <c r="U117" i="1"/>
  <c r="X117" i="1"/>
  <c r="AA117" i="1"/>
  <c r="AD117" i="1"/>
  <c r="E117" i="1"/>
  <c r="I118" i="1"/>
  <c r="L118" i="1"/>
  <c r="AG118" i="1"/>
  <c r="AJ118" i="1"/>
  <c r="O118" i="1"/>
  <c r="R118" i="1"/>
  <c r="U118" i="1"/>
  <c r="X118" i="1"/>
  <c r="AA118" i="1"/>
  <c r="AD118" i="1"/>
  <c r="E118" i="1"/>
  <c r="I119" i="1"/>
  <c r="L119" i="1"/>
  <c r="AG119" i="1"/>
  <c r="AJ119" i="1"/>
  <c r="O119" i="1"/>
  <c r="R119" i="1"/>
  <c r="U119" i="1"/>
  <c r="X119" i="1"/>
  <c r="AA119" i="1"/>
  <c r="AD119" i="1"/>
  <c r="E119" i="1"/>
  <c r="I120" i="1"/>
  <c r="L120" i="1"/>
  <c r="AG120" i="1"/>
  <c r="AJ120" i="1"/>
  <c r="O120" i="1"/>
  <c r="R120" i="1"/>
  <c r="U120" i="1"/>
  <c r="X120" i="1"/>
  <c r="AA120" i="1"/>
  <c r="AD120" i="1"/>
  <c r="E120" i="1"/>
  <c r="I121" i="1"/>
  <c r="L121" i="1"/>
  <c r="AG121" i="1"/>
  <c r="AJ121" i="1"/>
  <c r="O121" i="1"/>
  <c r="R121" i="1"/>
  <c r="U121" i="1"/>
  <c r="X121" i="1"/>
  <c r="AA121" i="1"/>
  <c r="AD121" i="1"/>
  <c r="E121" i="1"/>
  <c r="I122" i="1"/>
  <c r="L122" i="1"/>
  <c r="AG122" i="1"/>
  <c r="AJ122" i="1"/>
  <c r="O122" i="1"/>
  <c r="R122" i="1"/>
  <c r="U122" i="1"/>
  <c r="X122" i="1"/>
  <c r="AA122" i="1"/>
  <c r="AD122" i="1"/>
  <c r="E122" i="1"/>
  <c r="I123" i="1"/>
  <c r="L123" i="1"/>
  <c r="AG123" i="1"/>
  <c r="AJ123" i="1"/>
  <c r="O123" i="1"/>
  <c r="R123" i="1"/>
  <c r="U123" i="1"/>
  <c r="X123" i="1"/>
  <c r="AA123" i="1"/>
  <c r="AD123" i="1"/>
  <c r="E123" i="1"/>
  <c r="I124" i="1"/>
  <c r="L124" i="1"/>
  <c r="AG124" i="1"/>
  <c r="AJ124" i="1"/>
  <c r="O124" i="1"/>
  <c r="R124" i="1"/>
  <c r="U124" i="1"/>
  <c r="X124" i="1"/>
  <c r="AA124" i="1"/>
  <c r="AD124" i="1"/>
  <c r="E124" i="1"/>
  <c r="I125" i="1"/>
  <c r="L125" i="1"/>
  <c r="AG125" i="1"/>
  <c r="AJ125" i="1"/>
  <c r="O125" i="1"/>
  <c r="R125" i="1"/>
  <c r="U125" i="1"/>
  <c r="X125" i="1"/>
  <c r="AA125" i="1"/>
  <c r="AD125" i="1"/>
  <c r="E125" i="1"/>
  <c r="I126" i="1"/>
  <c r="L126" i="1"/>
  <c r="AG126" i="1"/>
  <c r="AJ126" i="1"/>
  <c r="O126" i="1"/>
  <c r="R126" i="1"/>
  <c r="U126" i="1"/>
  <c r="X126" i="1"/>
  <c r="AA126" i="1"/>
  <c r="AD126" i="1"/>
  <c r="E126" i="1"/>
  <c r="I127" i="1"/>
  <c r="L127" i="1"/>
  <c r="AG127" i="1"/>
  <c r="AJ127" i="1"/>
  <c r="O127" i="1"/>
  <c r="R127" i="1"/>
  <c r="U127" i="1"/>
  <c r="X127" i="1"/>
  <c r="AA127" i="1"/>
  <c r="AD127" i="1"/>
  <c r="E127" i="1"/>
  <c r="I128" i="1"/>
  <c r="L128" i="1"/>
  <c r="AG128" i="1"/>
  <c r="AJ128" i="1"/>
  <c r="O128" i="1"/>
  <c r="R128" i="1"/>
  <c r="U128" i="1"/>
  <c r="X128" i="1"/>
  <c r="AA128" i="1"/>
  <c r="AD128" i="1"/>
  <c r="E128" i="1"/>
  <c r="I129" i="1"/>
  <c r="L129" i="1"/>
  <c r="AG129" i="1"/>
  <c r="AJ129" i="1"/>
  <c r="O129" i="1"/>
  <c r="R129" i="1"/>
  <c r="U129" i="1"/>
  <c r="X129" i="1"/>
  <c r="AA129" i="1"/>
  <c r="AD129" i="1"/>
  <c r="E129" i="1"/>
  <c r="I130" i="1"/>
  <c r="L130" i="1"/>
  <c r="AG130" i="1"/>
  <c r="AJ130" i="1"/>
  <c r="O130" i="1"/>
  <c r="R130" i="1"/>
  <c r="U130" i="1"/>
  <c r="X130" i="1"/>
  <c r="AA130" i="1"/>
  <c r="AD130" i="1"/>
  <c r="E130" i="1"/>
  <c r="I131" i="1"/>
  <c r="L131" i="1"/>
  <c r="AG131" i="1"/>
  <c r="AJ131" i="1"/>
  <c r="O131" i="1"/>
  <c r="R131" i="1"/>
  <c r="U131" i="1"/>
  <c r="X131" i="1"/>
  <c r="AA131" i="1"/>
  <c r="AD131" i="1"/>
  <c r="E131" i="1"/>
  <c r="I132" i="1"/>
  <c r="L132" i="1"/>
  <c r="AG132" i="1"/>
  <c r="AJ132" i="1"/>
  <c r="O132" i="1"/>
  <c r="R132" i="1"/>
  <c r="U132" i="1"/>
  <c r="X132" i="1"/>
  <c r="AA132" i="1"/>
  <c r="AD132" i="1"/>
  <c r="E132" i="1"/>
  <c r="I133" i="1"/>
  <c r="L133" i="1"/>
  <c r="AG133" i="1"/>
  <c r="AJ133" i="1"/>
  <c r="O133" i="1"/>
  <c r="R133" i="1"/>
  <c r="U133" i="1"/>
  <c r="X133" i="1"/>
  <c r="AA133" i="1"/>
  <c r="AD133" i="1"/>
  <c r="E133" i="1"/>
  <c r="I134" i="1"/>
  <c r="L134" i="1"/>
  <c r="AG134" i="1"/>
  <c r="AJ134" i="1"/>
  <c r="O134" i="1"/>
  <c r="R134" i="1"/>
  <c r="U134" i="1"/>
  <c r="X134" i="1"/>
  <c r="AA134" i="1"/>
  <c r="AD134" i="1"/>
  <c r="E134" i="1"/>
  <c r="I135" i="1"/>
  <c r="L135" i="1"/>
  <c r="AG135" i="1"/>
  <c r="AJ135" i="1"/>
  <c r="O135" i="1"/>
  <c r="R135" i="1"/>
  <c r="U135" i="1"/>
  <c r="X135" i="1"/>
  <c r="AA135" i="1"/>
  <c r="AD135" i="1"/>
  <c r="E135" i="1"/>
  <c r="I136" i="1"/>
  <c r="L136" i="1"/>
  <c r="AG136" i="1"/>
  <c r="AJ136" i="1"/>
  <c r="O136" i="1"/>
  <c r="R136" i="1"/>
  <c r="U136" i="1"/>
  <c r="X136" i="1"/>
  <c r="AA136" i="1"/>
  <c r="AD136" i="1"/>
  <c r="E136" i="1"/>
  <c r="I137" i="1"/>
  <c r="L137" i="1"/>
  <c r="AG137" i="1"/>
  <c r="AJ137" i="1"/>
  <c r="O137" i="1"/>
  <c r="R137" i="1"/>
  <c r="U137" i="1"/>
  <c r="X137" i="1"/>
  <c r="AA137" i="1"/>
  <c r="AD137" i="1"/>
  <c r="E137" i="1"/>
  <c r="I138" i="1"/>
  <c r="L138" i="1"/>
  <c r="AG138" i="1"/>
  <c r="AJ138" i="1"/>
  <c r="O138" i="1"/>
  <c r="R138" i="1"/>
  <c r="U138" i="1"/>
  <c r="X138" i="1"/>
  <c r="AA138" i="1"/>
  <c r="AD138" i="1"/>
  <c r="E138" i="1"/>
  <c r="I139" i="1"/>
  <c r="L139" i="1"/>
  <c r="AG139" i="1"/>
  <c r="AJ139" i="1"/>
  <c r="O139" i="1"/>
  <c r="R139" i="1"/>
  <c r="U139" i="1"/>
  <c r="X139" i="1"/>
  <c r="AA139" i="1"/>
  <c r="AD139" i="1"/>
  <c r="E139" i="1"/>
  <c r="I140" i="1"/>
  <c r="L140" i="1"/>
  <c r="AG140" i="1"/>
  <c r="AJ140" i="1"/>
  <c r="O140" i="1"/>
  <c r="R140" i="1"/>
  <c r="U140" i="1"/>
  <c r="X140" i="1"/>
  <c r="AA140" i="1"/>
  <c r="AD140" i="1"/>
  <c r="E140" i="1"/>
  <c r="I141" i="1"/>
  <c r="L141" i="1"/>
  <c r="AG141" i="1"/>
  <c r="AJ141" i="1"/>
  <c r="O141" i="1"/>
  <c r="R141" i="1"/>
  <c r="U141" i="1"/>
  <c r="X141" i="1"/>
  <c r="AA141" i="1"/>
  <c r="AD141" i="1"/>
  <c r="E141" i="1"/>
  <c r="I142" i="1"/>
  <c r="L142" i="1"/>
  <c r="AG142" i="1"/>
  <c r="AJ142" i="1"/>
  <c r="O142" i="1"/>
  <c r="R142" i="1"/>
  <c r="U142" i="1"/>
  <c r="X142" i="1"/>
  <c r="AA142" i="1"/>
  <c r="AD142" i="1"/>
  <c r="E142" i="1"/>
  <c r="I143" i="1"/>
  <c r="L143" i="1"/>
  <c r="AG143" i="1"/>
  <c r="AJ143" i="1"/>
  <c r="O143" i="1"/>
  <c r="R143" i="1"/>
  <c r="U143" i="1"/>
  <c r="X143" i="1"/>
  <c r="AA143" i="1"/>
  <c r="AD143" i="1"/>
  <c r="E143" i="1"/>
  <c r="I144" i="1"/>
  <c r="L144" i="1"/>
  <c r="AG144" i="1"/>
  <c r="AJ144" i="1"/>
  <c r="O144" i="1"/>
  <c r="R144" i="1"/>
  <c r="U144" i="1"/>
  <c r="X144" i="1"/>
  <c r="AA144" i="1"/>
  <c r="AD144" i="1"/>
  <c r="E144" i="1"/>
  <c r="I145" i="1"/>
  <c r="L145" i="1"/>
  <c r="AG145" i="1"/>
  <c r="AJ145" i="1"/>
  <c r="O145" i="1"/>
  <c r="R145" i="1"/>
  <c r="U145" i="1"/>
  <c r="X145" i="1"/>
  <c r="AA145" i="1"/>
  <c r="AD145" i="1"/>
  <c r="E145" i="1"/>
  <c r="I146" i="1"/>
  <c r="L146" i="1"/>
  <c r="AG146" i="1"/>
  <c r="AJ146" i="1"/>
  <c r="O146" i="1"/>
  <c r="R146" i="1"/>
  <c r="U146" i="1"/>
  <c r="X146" i="1"/>
  <c r="AA146" i="1"/>
  <c r="AD146" i="1"/>
  <c r="E146" i="1"/>
  <c r="I147" i="1"/>
  <c r="L147" i="1"/>
  <c r="AG147" i="1"/>
  <c r="AJ147" i="1"/>
  <c r="O147" i="1"/>
  <c r="R147" i="1"/>
  <c r="U147" i="1"/>
  <c r="X147" i="1"/>
  <c r="AA147" i="1"/>
  <c r="AD147" i="1"/>
  <c r="E147" i="1"/>
  <c r="I148" i="1"/>
  <c r="L148" i="1"/>
  <c r="AG148" i="1"/>
  <c r="AJ148" i="1"/>
  <c r="O148" i="1"/>
  <c r="R148" i="1"/>
  <c r="U148" i="1"/>
  <c r="X148" i="1"/>
  <c r="AA148" i="1"/>
  <c r="AD148" i="1"/>
  <c r="E148" i="1"/>
  <c r="I149" i="1"/>
  <c r="L149" i="1"/>
  <c r="AG149" i="1"/>
  <c r="AJ149" i="1"/>
  <c r="O149" i="1"/>
  <c r="R149" i="1"/>
  <c r="U149" i="1"/>
  <c r="X149" i="1"/>
  <c r="AA149" i="1"/>
  <c r="AD149" i="1"/>
  <c r="E149" i="1"/>
  <c r="I150" i="1"/>
  <c r="L150" i="1"/>
  <c r="AG150" i="1"/>
  <c r="AJ150" i="1"/>
  <c r="O150" i="1"/>
  <c r="R150" i="1"/>
  <c r="U150" i="1"/>
  <c r="X150" i="1"/>
  <c r="AA150" i="1"/>
  <c r="AD150" i="1"/>
  <c r="E150" i="1"/>
  <c r="I151" i="1"/>
  <c r="L151" i="1"/>
  <c r="AG151" i="1"/>
  <c r="AJ151" i="1"/>
  <c r="O151" i="1"/>
  <c r="R151" i="1"/>
  <c r="U151" i="1"/>
  <c r="X151" i="1"/>
  <c r="AA151" i="1"/>
  <c r="AD151" i="1"/>
  <c r="E151" i="1"/>
  <c r="I152" i="1"/>
  <c r="L152" i="1"/>
  <c r="AG152" i="1"/>
  <c r="AJ152" i="1"/>
  <c r="O152" i="1"/>
  <c r="R152" i="1"/>
  <c r="U152" i="1"/>
  <c r="X152" i="1"/>
  <c r="AA152" i="1"/>
  <c r="AD152" i="1"/>
  <c r="E152" i="1"/>
  <c r="I153" i="1"/>
  <c r="L153" i="1"/>
  <c r="AG153" i="1"/>
  <c r="AJ153" i="1"/>
  <c r="O153" i="1"/>
  <c r="R153" i="1"/>
  <c r="U153" i="1"/>
  <c r="X153" i="1"/>
  <c r="AA153" i="1"/>
  <c r="AD153" i="1"/>
  <c r="E153" i="1"/>
  <c r="I154" i="1"/>
  <c r="L154" i="1"/>
  <c r="AG154" i="1"/>
  <c r="AJ154" i="1"/>
  <c r="O154" i="1"/>
  <c r="R154" i="1"/>
  <c r="U154" i="1"/>
  <c r="X154" i="1"/>
  <c r="AA154" i="1"/>
  <c r="AD154" i="1"/>
  <c r="E154" i="1"/>
  <c r="I155" i="1"/>
  <c r="L155" i="1"/>
  <c r="AG155" i="1"/>
  <c r="AJ155" i="1"/>
  <c r="O155" i="1"/>
  <c r="R155" i="1"/>
  <c r="U155" i="1"/>
  <c r="X155" i="1"/>
  <c r="AA155" i="1"/>
  <c r="AD155" i="1"/>
  <c r="E155" i="1"/>
  <c r="I156" i="1"/>
  <c r="L156" i="1"/>
  <c r="AG156" i="1"/>
  <c r="AJ156" i="1"/>
  <c r="O156" i="1"/>
  <c r="R156" i="1"/>
  <c r="U156" i="1"/>
  <c r="X156" i="1"/>
  <c r="AA156" i="1"/>
  <c r="AD156" i="1"/>
  <c r="E156" i="1"/>
  <c r="I157" i="1"/>
  <c r="L157" i="1"/>
  <c r="AG157" i="1"/>
  <c r="AJ157" i="1"/>
  <c r="O157" i="1"/>
  <c r="R157" i="1"/>
  <c r="U157" i="1"/>
  <c r="X157" i="1"/>
  <c r="AA157" i="1"/>
  <c r="AD157" i="1"/>
  <c r="E157" i="1"/>
  <c r="I158" i="1"/>
  <c r="L158" i="1"/>
  <c r="AG158" i="1"/>
  <c r="AJ158" i="1"/>
  <c r="O158" i="1"/>
  <c r="R158" i="1"/>
  <c r="U158" i="1"/>
  <c r="X158" i="1"/>
  <c r="AA158" i="1"/>
  <c r="AD158" i="1"/>
  <c r="E158" i="1"/>
  <c r="I159" i="1"/>
  <c r="L159" i="1"/>
  <c r="AG159" i="1"/>
  <c r="AJ159" i="1"/>
  <c r="O159" i="1"/>
  <c r="R159" i="1"/>
  <c r="U159" i="1"/>
  <c r="X159" i="1"/>
  <c r="AA159" i="1"/>
  <c r="AD159" i="1"/>
  <c r="E159" i="1"/>
  <c r="I160" i="1"/>
  <c r="L160" i="1"/>
  <c r="AG160" i="1"/>
  <c r="AJ160" i="1"/>
  <c r="O160" i="1"/>
  <c r="R160" i="1"/>
  <c r="U160" i="1"/>
  <c r="X160" i="1"/>
  <c r="AA160" i="1"/>
  <c r="AD160" i="1"/>
  <c r="E160" i="1"/>
  <c r="I161" i="1"/>
  <c r="L161" i="1"/>
  <c r="AG161" i="1"/>
  <c r="AJ161" i="1"/>
  <c r="O161" i="1"/>
  <c r="R161" i="1"/>
  <c r="U161" i="1"/>
  <c r="X161" i="1"/>
  <c r="AA161" i="1"/>
  <c r="AD161" i="1"/>
  <c r="E161" i="1"/>
  <c r="I162" i="1"/>
  <c r="L162" i="1"/>
  <c r="AG162" i="1"/>
  <c r="AJ162" i="1"/>
  <c r="O162" i="1"/>
  <c r="R162" i="1"/>
  <c r="U162" i="1"/>
  <c r="X162" i="1"/>
  <c r="AA162" i="1"/>
  <c r="AD162" i="1"/>
  <c r="E162" i="1"/>
  <c r="I163" i="1"/>
  <c r="L163" i="1"/>
  <c r="AG163" i="1"/>
  <c r="AJ163" i="1"/>
  <c r="O163" i="1"/>
  <c r="R163" i="1"/>
  <c r="U163" i="1"/>
  <c r="X163" i="1"/>
  <c r="AA163" i="1"/>
  <c r="AD163" i="1"/>
  <c r="E163" i="1"/>
  <c r="I164" i="1"/>
  <c r="L164" i="1"/>
  <c r="AG164" i="1"/>
  <c r="AJ164" i="1"/>
  <c r="O164" i="1"/>
  <c r="R164" i="1"/>
  <c r="U164" i="1"/>
  <c r="X164" i="1"/>
  <c r="AA164" i="1"/>
  <c r="AD164" i="1"/>
  <c r="E164" i="1"/>
  <c r="I165" i="1"/>
  <c r="L165" i="1"/>
  <c r="AG165" i="1"/>
  <c r="AJ165" i="1"/>
  <c r="O165" i="1"/>
  <c r="R165" i="1"/>
  <c r="U165" i="1"/>
  <c r="X165" i="1"/>
  <c r="AA165" i="1"/>
  <c r="AD165" i="1"/>
  <c r="E165" i="1"/>
  <c r="I166" i="1"/>
  <c r="L166" i="1"/>
  <c r="AG166" i="1"/>
  <c r="AJ166" i="1"/>
  <c r="O166" i="1"/>
  <c r="R166" i="1"/>
  <c r="U166" i="1"/>
  <c r="X166" i="1"/>
  <c r="AA166" i="1"/>
  <c r="AD166" i="1"/>
  <c r="E166" i="1"/>
  <c r="I167" i="1"/>
  <c r="L167" i="1"/>
  <c r="AG167" i="1"/>
  <c r="AJ167" i="1"/>
  <c r="O167" i="1"/>
  <c r="R167" i="1"/>
  <c r="U167" i="1"/>
  <c r="X167" i="1"/>
  <c r="AA167" i="1"/>
  <c r="AD167" i="1"/>
  <c r="E167" i="1"/>
  <c r="I168" i="1"/>
  <c r="L168" i="1"/>
  <c r="AG168" i="1"/>
  <c r="AJ168" i="1"/>
  <c r="O168" i="1"/>
  <c r="R168" i="1"/>
  <c r="U168" i="1"/>
  <c r="X168" i="1"/>
  <c r="AA168" i="1"/>
  <c r="AD168" i="1"/>
  <c r="E168" i="1"/>
  <c r="I169" i="1"/>
  <c r="L169" i="1"/>
  <c r="AG169" i="1"/>
  <c r="AJ169" i="1"/>
  <c r="O169" i="1"/>
  <c r="R169" i="1"/>
  <c r="U169" i="1"/>
  <c r="X169" i="1"/>
  <c r="AA169" i="1"/>
  <c r="AD169" i="1"/>
  <c r="E169" i="1"/>
  <c r="I170" i="1"/>
  <c r="L170" i="1"/>
  <c r="AG170" i="1"/>
  <c r="AJ170" i="1"/>
  <c r="O170" i="1"/>
  <c r="R170" i="1"/>
  <c r="U170" i="1"/>
  <c r="X170" i="1"/>
  <c r="AA170" i="1"/>
  <c r="AD170" i="1"/>
  <c r="E170" i="1"/>
  <c r="I171" i="1"/>
  <c r="L171" i="1"/>
  <c r="AG171" i="1"/>
  <c r="AJ171" i="1"/>
  <c r="O171" i="1"/>
  <c r="R171" i="1"/>
  <c r="U171" i="1"/>
  <c r="X171" i="1"/>
  <c r="AA171" i="1"/>
  <c r="AD171" i="1"/>
  <c r="E171" i="1"/>
  <c r="I172" i="1"/>
  <c r="L172" i="1"/>
  <c r="AG172" i="1"/>
  <c r="AJ172" i="1"/>
  <c r="O172" i="1"/>
  <c r="R172" i="1"/>
  <c r="U172" i="1"/>
  <c r="X172" i="1"/>
  <c r="AA172" i="1"/>
  <c r="AD172" i="1"/>
  <c r="E172" i="1"/>
  <c r="I173" i="1"/>
  <c r="L173" i="1"/>
  <c r="AG173" i="1"/>
  <c r="AJ173" i="1"/>
  <c r="O173" i="1"/>
  <c r="R173" i="1"/>
  <c r="U173" i="1"/>
  <c r="X173" i="1"/>
  <c r="AA173" i="1"/>
  <c r="AD173" i="1"/>
  <c r="E173" i="1"/>
  <c r="I174" i="1"/>
  <c r="L174" i="1"/>
  <c r="AG174" i="1"/>
  <c r="AJ174" i="1"/>
  <c r="O174" i="1"/>
  <c r="R174" i="1"/>
  <c r="U174" i="1"/>
  <c r="X174" i="1"/>
  <c r="AA174" i="1"/>
  <c r="AD174" i="1"/>
  <c r="E174" i="1"/>
  <c r="I175" i="1"/>
  <c r="L175" i="1"/>
  <c r="AG175" i="1"/>
  <c r="AJ175" i="1"/>
  <c r="O175" i="1"/>
  <c r="R175" i="1"/>
  <c r="U175" i="1"/>
  <c r="X175" i="1"/>
  <c r="AA175" i="1"/>
  <c r="AD175" i="1"/>
  <c r="E175" i="1"/>
  <c r="I176" i="1"/>
  <c r="L176" i="1"/>
  <c r="AG176" i="1"/>
  <c r="AJ176" i="1"/>
  <c r="O176" i="1"/>
  <c r="R176" i="1"/>
  <c r="U176" i="1"/>
  <c r="X176" i="1"/>
  <c r="AA176" i="1"/>
  <c r="AD176" i="1"/>
  <c r="E176" i="1"/>
  <c r="I177" i="1"/>
  <c r="L177" i="1"/>
  <c r="AG177" i="1"/>
  <c r="AJ177" i="1"/>
  <c r="O177" i="1"/>
  <c r="R177" i="1"/>
  <c r="U177" i="1"/>
  <c r="X177" i="1"/>
  <c r="AA177" i="1"/>
  <c r="AD177" i="1"/>
  <c r="E177" i="1"/>
  <c r="I178" i="1"/>
  <c r="L178" i="1"/>
  <c r="AG178" i="1"/>
  <c r="AJ178" i="1"/>
  <c r="O178" i="1"/>
  <c r="R178" i="1"/>
  <c r="U178" i="1"/>
  <c r="X178" i="1"/>
  <c r="AA178" i="1"/>
  <c r="AD178" i="1"/>
  <c r="E178" i="1"/>
  <c r="I179" i="1"/>
  <c r="L179" i="1"/>
  <c r="AG179" i="1"/>
  <c r="AJ179" i="1"/>
  <c r="O179" i="1"/>
  <c r="R179" i="1"/>
  <c r="U179" i="1"/>
  <c r="X179" i="1"/>
  <c r="AA179" i="1"/>
  <c r="AD179" i="1"/>
  <c r="E179" i="1"/>
  <c r="I180" i="1"/>
  <c r="L180" i="1"/>
  <c r="AG180" i="1"/>
  <c r="AJ180" i="1"/>
  <c r="O180" i="1"/>
  <c r="R180" i="1"/>
  <c r="U180" i="1"/>
  <c r="X180" i="1"/>
  <c r="AA180" i="1"/>
  <c r="AD180" i="1"/>
  <c r="E180" i="1"/>
  <c r="I181" i="1"/>
  <c r="L181" i="1"/>
  <c r="AG181" i="1"/>
  <c r="AJ181" i="1"/>
  <c r="O181" i="1"/>
  <c r="R181" i="1"/>
  <c r="U181" i="1"/>
  <c r="X181" i="1"/>
  <c r="AA181" i="1"/>
  <c r="AD181" i="1"/>
  <c r="E181" i="1"/>
  <c r="I182" i="1"/>
  <c r="L182" i="1"/>
  <c r="AG182" i="1"/>
  <c r="AJ182" i="1"/>
  <c r="O182" i="1"/>
  <c r="R182" i="1"/>
  <c r="U182" i="1"/>
  <c r="X182" i="1"/>
  <c r="AA182" i="1"/>
  <c r="AD182" i="1"/>
  <c r="E182" i="1"/>
  <c r="I183" i="1"/>
  <c r="L183" i="1"/>
  <c r="AG183" i="1"/>
  <c r="AJ183" i="1"/>
  <c r="O183" i="1"/>
  <c r="R183" i="1"/>
  <c r="U183" i="1"/>
  <c r="X183" i="1"/>
  <c r="AA183" i="1"/>
  <c r="AD183" i="1"/>
  <c r="E183" i="1"/>
  <c r="I184" i="1"/>
  <c r="L184" i="1"/>
  <c r="AG184" i="1"/>
  <c r="AJ184" i="1"/>
  <c r="O184" i="1"/>
  <c r="R184" i="1"/>
  <c r="U184" i="1"/>
  <c r="X184" i="1"/>
  <c r="AA184" i="1"/>
  <c r="AD184" i="1"/>
  <c r="E184" i="1"/>
  <c r="I185" i="1"/>
  <c r="L185" i="1"/>
  <c r="AG185" i="1"/>
  <c r="AJ185" i="1"/>
  <c r="O185" i="1"/>
  <c r="R185" i="1"/>
  <c r="U185" i="1"/>
  <c r="X185" i="1"/>
  <c r="AA185" i="1"/>
  <c r="AD185" i="1"/>
  <c r="E185" i="1"/>
  <c r="I186" i="1"/>
  <c r="L186" i="1"/>
  <c r="AG186" i="1"/>
  <c r="AJ186" i="1"/>
  <c r="O186" i="1"/>
  <c r="R186" i="1"/>
  <c r="U186" i="1"/>
  <c r="X186" i="1"/>
  <c r="AA186" i="1"/>
  <c r="AD186" i="1"/>
  <c r="E186" i="1"/>
  <c r="I187" i="1"/>
  <c r="L187" i="1"/>
  <c r="AG187" i="1"/>
  <c r="AJ187" i="1"/>
  <c r="O187" i="1"/>
  <c r="R187" i="1"/>
  <c r="U187" i="1"/>
  <c r="X187" i="1"/>
  <c r="AA187" i="1"/>
  <c r="AD187" i="1"/>
  <c r="E187" i="1"/>
  <c r="I188" i="1"/>
  <c r="L188" i="1"/>
  <c r="AG188" i="1"/>
  <c r="AJ188" i="1"/>
  <c r="O188" i="1"/>
  <c r="R188" i="1"/>
  <c r="U188" i="1"/>
  <c r="X188" i="1"/>
  <c r="AA188" i="1"/>
  <c r="AD188" i="1"/>
  <c r="E188" i="1"/>
  <c r="I189" i="1"/>
  <c r="L189" i="1"/>
  <c r="AG189" i="1"/>
  <c r="AJ189" i="1"/>
  <c r="O189" i="1"/>
  <c r="R189" i="1"/>
  <c r="U189" i="1"/>
  <c r="X189" i="1"/>
  <c r="AA189" i="1"/>
  <c r="AD189" i="1"/>
  <c r="E189" i="1"/>
  <c r="I190" i="1"/>
  <c r="L190" i="1"/>
  <c r="AG190" i="1"/>
  <c r="AJ190" i="1"/>
  <c r="O190" i="1"/>
  <c r="R190" i="1"/>
  <c r="U190" i="1"/>
  <c r="X190" i="1"/>
  <c r="AA190" i="1"/>
  <c r="AD190" i="1"/>
  <c r="E190" i="1"/>
  <c r="I191" i="1"/>
  <c r="L191" i="1"/>
  <c r="AG191" i="1"/>
  <c r="AJ191" i="1"/>
  <c r="O191" i="1"/>
  <c r="R191" i="1"/>
  <c r="U191" i="1"/>
  <c r="X191" i="1"/>
  <c r="AA191" i="1"/>
  <c r="AD191" i="1"/>
  <c r="E191" i="1"/>
  <c r="I192" i="1"/>
  <c r="L192" i="1"/>
  <c r="AG192" i="1"/>
  <c r="AJ192" i="1"/>
  <c r="O192" i="1"/>
  <c r="R192" i="1"/>
  <c r="U192" i="1"/>
  <c r="X192" i="1"/>
  <c r="AA192" i="1"/>
  <c r="AD192" i="1"/>
  <c r="E192" i="1"/>
  <c r="I193" i="1"/>
  <c r="L193" i="1"/>
  <c r="AG193" i="1"/>
  <c r="AJ193" i="1"/>
  <c r="O193" i="1"/>
  <c r="R193" i="1"/>
  <c r="U193" i="1"/>
  <c r="X193" i="1"/>
  <c r="AA193" i="1"/>
  <c r="AD193" i="1"/>
  <c r="E193" i="1"/>
  <c r="I194" i="1"/>
  <c r="L194" i="1"/>
  <c r="AG194" i="1"/>
  <c r="AJ194" i="1"/>
  <c r="O194" i="1"/>
  <c r="R194" i="1"/>
  <c r="U194" i="1"/>
  <c r="X194" i="1"/>
  <c r="AA194" i="1"/>
  <c r="AD194" i="1"/>
  <c r="E194" i="1"/>
  <c r="I195" i="1"/>
  <c r="L195" i="1"/>
  <c r="AG195" i="1"/>
  <c r="AJ195" i="1"/>
  <c r="O195" i="1"/>
  <c r="R195" i="1"/>
  <c r="U195" i="1"/>
  <c r="X195" i="1"/>
  <c r="AA195" i="1"/>
  <c r="AD195" i="1"/>
  <c r="E195" i="1"/>
  <c r="I196" i="1"/>
  <c r="L196" i="1"/>
  <c r="AG196" i="1"/>
  <c r="AJ196" i="1"/>
  <c r="O196" i="1"/>
  <c r="R196" i="1"/>
  <c r="U196" i="1"/>
  <c r="X196" i="1"/>
  <c r="AA196" i="1"/>
  <c r="AD196" i="1"/>
  <c r="E196" i="1"/>
  <c r="I197" i="1"/>
  <c r="L197" i="1"/>
  <c r="AG197" i="1"/>
  <c r="AJ197" i="1"/>
  <c r="O197" i="1"/>
  <c r="R197" i="1"/>
  <c r="U197" i="1"/>
  <c r="X197" i="1"/>
  <c r="AA197" i="1"/>
  <c r="AD197" i="1"/>
  <c r="E197" i="1"/>
  <c r="I198" i="1"/>
  <c r="L198" i="1"/>
  <c r="AG198" i="1"/>
  <c r="AJ198" i="1"/>
  <c r="O198" i="1"/>
  <c r="R198" i="1"/>
  <c r="U198" i="1"/>
  <c r="X198" i="1"/>
  <c r="AA198" i="1"/>
  <c r="AD198" i="1"/>
  <c r="E198" i="1"/>
  <c r="I199" i="1"/>
  <c r="L199" i="1"/>
  <c r="AG199" i="1"/>
  <c r="AJ199" i="1"/>
  <c r="O199" i="1"/>
  <c r="R199" i="1"/>
  <c r="U199" i="1"/>
  <c r="X199" i="1"/>
  <c r="AA199" i="1"/>
  <c r="AD199" i="1"/>
  <c r="E199" i="1"/>
  <c r="I200" i="1"/>
  <c r="L200" i="1"/>
  <c r="AG200" i="1"/>
  <c r="AJ200" i="1"/>
  <c r="O200" i="1"/>
  <c r="R200" i="1"/>
  <c r="U200" i="1"/>
  <c r="X200" i="1"/>
  <c r="AA200" i="1"/>
  <c r="AD200" i="1"/>
  <c r="E200" i="1"/>
  <c r="I201" i="1"/>
  <c r="L201" i="1"/>
  <c r="AG201" i="1"/>
  <c r="AJ201" i="1"/>
  <c r="O201" i="1"/>
  <c r="R201" i="1"/>
  <c r="U201" i="1"/>
  <c r="X201" i="1"/>
  <c r="AA201" i="1"/>
  <c r="AD201" i="1"/>
  <c r="E201" i="1"/>
  <c r="I202" i="1"/>
  <c r="L202" i="1"/>
  <c r="AG202" i="1"/>
  <c r="AJ202" i="1"/>
  <c r="O202" i="1"/>
  <c r="R202" i="1"/>
  <c r="U202" i="1"/>
  <c r="X202" i="1"/>
  <c r="AA202" i="1"/>
  <c r="AD202" i="1"/>
  <c r="E202" i="1"/>
  <c r="I203" i="1"/>
  <c r="L203" i="1"/>
  <c r="AG203" i="1"/>
  <c r="AJ203" i="1"/>
  <c r="O203" i="1"/>
  <c r="R203" i="1"/>
  <c r="U203" i="1"/>
  <c r="X203" i="1"/>
  <c r="AA203" i="1"/>
  <c r="AD203" i="1"/>
  <c r="E203" i="1"/>
  <c r="I204" i="1"/>
  <c r="L204" i="1"/>
  <c r="AG204" i="1"/>
  <c r="AJ204" i="1"/>
  <c r="O204" i="1"/>
  <c r="R204" i="1"/>
  <c r="U204" i="1"/>
  <c r="X204" i="1"/>
  <c r="AA204" i="1"/>
  <c r="AD204" i="1"/>
  <c r="E204" i="1"/>
  <c r="I205" i="1"/>
  <c r="L205" i="1"/>
  <c r="AG205" i="1"/>
  <c r="AJ205" i="1"/>
  <c r="O205" i="1"/>
  <c r="R205" i="1"/>
  <c r="U205" i="1"/>
  <c r="X205" i="1"/>
  <c r="AA205" i="1"/>
  <c r="AD205" i="1"/>
  <c r="E205" i="1"/>
  <c r="I206" i="1"/>
  <c r="L206" i="1"/>
  <c r="AG206" i="1"/>
  <c r="AJ206" i="1"/>
  <c r="O206" i="1"/>
  <c r="R206" i="1"/>
  <c r="U206" i="1"/>
  <c r="X206" i="1"/>
  <c r="AA206" i="1"/>
  <c r="AD206" i="1"/>
  <c r="E206" i="1"/>
  <c r="I207" i="1"/>
  <c r="L207" i="1"/>
  <c r="AG207" i="1"/>
  <c r="AJ207" i="1"/>
  <c r="O207" i="1"/>
  <c r="R207" i="1"/>
  <c r="U207" i="1"/>
  <c r="X207" i="1"/>
  <c r="AA207" i="1"/>
  <c r="AD207" i="1"/>
  <c r="E207" i="1"/>
  <c r="I208" i="1"/>
  <c r="L208" i="1"/>
  <c r="AG208" i="1"/>
  <c r="AJ208" i="1"/>
  <c r="O208" i="1"/>
  <c r="R208" i="1"/>
  <c r="U208" i="1"/>
  <c r="X208" i="1"/>
  <c r="AA208" i="1"/>
  <c r="AD208" i="1"/>
  <c r="E208" i="1"/>
  <c r="I209" i="1"/>
  <c r="L209" i="1"/>
  <c r="AG209" i="1"/>
  <c r="AJ209" i="1"/>
  <c r="O209" i="1"/>
  <c r="R209" i="1"/>
  <c r="U209" i="1"/>
  <c r="X209" i="1"/>
  <c r="AA209" i="1"/>
  <c r="AD209" i="1"/>
  <c r="E209" i="1"/>
  <c r="I210" i="1"/>
  <c r="L210" i="1"/>
  <c r="AG210" i="1"/>
  <c r="AJ210" i="1"/>
  <c r="O210" i="1"/>
  <c r="R210" i="1"/>
  <c r="U210" i="1"/>
  <c r="X210" i="1"/>
  <c r="AA210" i="1"/>
  <c r="AD210" i="1"/>
  <c r="E210" i="1"/>
  <c r="I211" i="1"/>
  <c r="L211" i="1"/>
  <c r="AG211" i="1"/>
  <c r="AJ211" i="1"/>
  <c r="O211" i="1"/>
  <c r="R211" i="1"/>
  <c r="U211" i="1"/>
  <c r="X211" i="1"/>
  <c r="AA211" i="1"/>
  <c r="AD211" i="1"/>
  <c r="E211" i="1"/>
  <c r="I212" i="1"/>
  <c r="L212" i="1"/>
  <c r="AG212" i="1"/>
  <c r="AJ212" i="1"/>
  <c r="O212" i="1"/>
  <c r="R212" i="1"/>
  <c r="U212" i="1"/>
  <c r="X212" i="1"/>
  <c r="AA212" i="1"/>
  <c r="AD212" i="1"/>
  <c r="E212" i="1"/>
  <c r="I213" i="1"/>
  <c r="L213" i="1"/>
  <c r="AG213" i="1"/>
  <c r="AJ213" i="1"/>
  <c r="O213" i="1"/>
  <c r="R213" i="1"/>
  <c r="U213" i="1"/>
  <c r="X213" i="1"/>
  <c r="AA213" i="1"/>
  <c r="AD213" i="1"/>
  <c r="E213" i="1"/>
  <c r="I214" i="1"/>
  <c r="L214" i="1"/>
  <c r="AG214" i="1"/>
  <c r="AJ214" i="1"/>
  <c r="O214" i="1"/>
  <c r="R214" i="1"/>
  <c r="U214" i="1"/>
  <c r="X214" i="1"/>
  <c r="AA214" i="1"/>
  <c r="AD214" i="1"/>
  <c r="E214" i="1"/>
  <c r="I215" i="1"/>
  <c r="L215" i="1"/>
  <c r="AG215" i="1"/>
  <c r="AJ215" i="1"/>
  <c r="O215" i="1"/>
  <c r="R215" i="1"/>
  <c r="U215" i="1"/>
  <c r="X215" i="1"/>
  <c r="AA215" i="1"/>
  <c r="AD215" i="1"/>
  <c r="E215" i="1"/>
  <c r="I216" i="1"/>
  <c r="L216" i="1"/>
  <c r="AG216" i="1"/>
  <c r="AJ216" i="1"/>
  <c r="O216" i="1"/>
  <c r="R216" i="1"/>
  <c r="U216" i="1"/>
  <c r="X216" i="1"/>
  <c r="AA216" i="1"/>
  <c r="AD216" i="1"/>
  <c r="E216" i="1"/>
  <c r="I217" i="1"/>
  <c r="L217" i="1"/>
  <c r="AG217" i="1"/>
  <c r="AJ217" i="1"/>
  <c r="O217" i="1"/>
  <c r="R217" i="1"/>
  <c r="U217" i="1"/>
  <c r="X217" i="1"/>
  <c r="AA217" i="1"/>
  <c r="AD217" i="1"/>
  <c r="E217" i="1"/>
  <c r="I218" i="1"/>
  <c r="L218" i="1"/>
  <c r="AG218" i="1"/>
  <c r="AJ218" i="1"/>
  <c r="O218" i="1"/>
  <c r="R218" i="1"/>
  <c r="U218" i="1"/>
  <c r="X218" i="1"/>
  <c r="AA218" i="1"/>
  <c r="AD218" i="1"/>
  <c r="E218" i="1"/>
  <c r="I219" i="1"/>
  <c r="L219" i="1"/>
  <c r="AG219" i="1"/>
  <c r="AJ219" i="1"/>
  <c r="O219" i="1"/>
  <c r="R219" i="1"/>
  <c r="U219" i="1"/>
  <c r="X219" i="1"/>
  <c r="AA219" i="1"/>
  <c r="AD219" i="1"/>
  <c r="E219" i="1"/>
  <c r="I220" i="1"/>
  <c r="L220" i="1"/>
  <c r="AG220" i="1"/>
  <c r="AJ220" i="1"/>
  <c r="O220" i="1"/>
  <c r="R220" i="1"/>
  <c r="U220" i="1"/>
  <c r="X220" i="1"/>
  <c r="AA220" i="1"/>
  <c r="AD220" i="1"/>
  <c r="E220" i="1"/>
  <c r="I221" i="1"/>
  <c r="L221" i="1"/>
  <c r="AG221" i="1"/>
  <c r="AJ221" i="1"/>
  <c r="O221" i="1"/>
  <c r="R221" i="1"/>
  <c r="U221" i="1"/>
  <c r="X221" i="1"/>
  <c r="AA221" i="1"/>
  <c r="AD221" i="1"/>
  <c r="E221" i="1"/>
  <c r="I222" i="1"/>
  <c r="L222" i="1"/>
  <c r="AG222" i="1"/>
  <c r="AJ222" i="1"/>
  <c r="O222" i="1"/>
  <c r="R222" i="1"/>
  <c r="U222" i="1"/>
  <c r="X222" i="1"/>
  <c r="AA222" i="1"/>
  <c r="AD222" i="1"/>
  <c r="E222" i="1"/>
  <c r="I223" i="1"/>
  <c r="L223" i="1"/>
  <c r="AG223" i="1"/>
  <c r="AJ223" i="1"/>
  <c r="O223" i="1"/>
  <c r="R223" i="1"/>
  <c r="U223" i="1"/>
  <c r="X223" i="1"/>
  <c r="AA223" i="1"/>
  <c r="AD223" i="1"/>
  <c r="E223" i="1"/>
  <c r="I224" i="1"/>
  <c r="L224" i="1"/>
  <c r="AG224" i="1"/>
  <c r="AJ224" i="1"/>
  <c r="O224" i="1"/>
  <c r="R224" i="1"/>
  <c r="U224" i="1"/>
  <c r="X224" i="1"/>
  <c r="AA224" i="1"/>
  <c r="AD224" i="1"/>
  <c r="E224" i="1"/>
  <c r="I225" i="1"/>
  <c r="L225" i="1"/>
  <c r="AG225" i="1"/>
  <c r="AJ225" i="1"/>
  <c r="O225" i="1"/>
  <c r="R225" i="1"/>
  <c r="U225" i="1"/>
  <c r="X225" i="1"/>
  <c r="AA225" i="1"/>
  <c r="AD225" i="1"/>
  <c r="E225" i="1"/>
  <c r="I226" i="1"/>
  <c r="L226" i="1"/>
  <c r="AG226" i="1"/>
  <c r="AJ226" i="1"/>
  <c r="O226" i="1"/>
  <c r="R226" i="1"/>
  <c r="U226" i="1"/>
  <c r="X226" i="1"/>
  <c r="AA226" i="1"/>
  <c r="AD226" i="1"/>
  <c r="E226" i="1"/>
  <c r="I227" i="1"/>
  <c r="L227" i="1"/>
  <c r="AG227" i="1"/>
  <c r="AJ227" i="1"/>
  <c r="O227" i="1"/>
  <c r="R227" i="1"/>
  <c r="U227" i="1"/>
  <c r="X227" i="1"/>
  <c r="AA227" i="1"/>
  <c r="AD227" i="1"/>
  <c r="E227" i="1"/>
  <c r="I228" i="1"/>
  <c r="L228" i="1"/>
  <c r="AG228" i="1"/>
  <c r="AJ228" i="1"/>
  <c r="O228" i="1"/>
  <c r="R228" i="1"/>
  <c r="U228" i="1"/>
  <c r="X228" i="1"/>
  <c r="AA228" i="1"/>
  <c r="AD228" i="1"/>
  <c r="E228" i="1"/>
  <c r="I229" i="1"/>
  <c r="L229" i="1"/>
  <c r="AG229" i="1"/>
  <c r="AJ229" i="1"/>
  <c r="O229" i="1"/>
  <c r="R229" i="1"/>
  <c r="U229" i="1"/>
  <c r="X229" i="1"/>
  <c r="AA229" i="1"/>
  <c r="AD229" i="1"/>
  <c r="E229" i="1"/>
  <c r="I230" i="1"/>
  <c r="L230" i="1"/>
  <c r="AG230" i="1"/>
  <c r="AJ230" i="1"/>
  <c r="O230" i="1"/>
  <c r="R230" i="1"/>
  <c r="U230" i="1"/>
  <c r="X230" i="1"/>
  <c r="AA230" i="1"/>
  <c r="AD230" i="1"/>
  <c r="E230" i="1"/>
  <c r="I231" i="1"/>
  <c r="L231" i="1"/>
  <c r="AG231" i="1"/>
  <c r="AJ231" i="1"/>
  <c r="O231" i="1"/>
  <c r="R231" i="1"/>
  <c r="U231" i="1"/>
  <c r="X231" i="1"/>
  <c r="AA231" i="1"/>
  <c r="AD231" i="1"/>
  <c r="E231" i="1"/>
  <c r="I232" i="1"/>
  <c r="L232" i="1"/>
  <c r="AG232" i="1"/>
  <c r="AJ232" i="1"/>
  <c r="O232" i="1"/>
  <c r="R232" i="1"/>
  <c r="U232" i="1"/>
  <c r="X232" i="1"/>
  <c r="AA232" i="1"/>
  <c r="AD232" i="1"/>
  <c r="E232" i="1"/>
  <c r="I233" i="1"/>
  <c r="L233" i="1"/>
  <c r="AG233" i="1"/>
  <c r="AJ233" i="1"/>
  <c r="O233" i="1"/>
  <c r="R233" i="1"/>
  <c r="U233" i="1"/>
  <c r="X233" i="1"/>
  <c r="AA233" i="1"/>
  <c r="AD233" i="1"/>
  <c r="E233" i="1"/>
  <c r="I234" i="1"/>
  <c r="L234" i="1"/>
  <c r="AG234" i="1"/>
  <c r="AJ234" i="1"/>
  <c r="O234" i="1"/>
  <c r="R234" i="1"/>
  <c r="U234" i="1"/>
  <c r="X234" i="1"/>
  <c r="AA234" i="1"/>
  <c r="AD234" i="1"/>
  <c r="E234" i="1"/>
  <c r="I235" i="1"/>
  <c r="L235" i="1"/>
  <c r="AG235" i="1"/>
  <c r="AJ235" i="1"/>
  <c r="O235" i="1"/>
  <c r="R235" i="1"/>
  <c r="U235" i="1"/>
  <c r="X235" i="1"/>
  <c r="AA235" i="1"/>
  <c r="AD235" i="1"/>
  <c r="E235" i="1"/>
  <c r="I236" i="1"/>
  <c r="L236" i="1"/>
  <c r="AG236" i="1"/>
  <c r="AJ236" i="1"/>
  <c r="O236" i="1"/>
  <c r="R236" i="1"/>
  <c r="U236" i="1"/>
  <c r="X236" i="1"/>
  <c r="AA236" i="1"/>
  <c r="AD236" i="1"/>
  <c r="E236" i="1"/>
  <c r="I237" i="1"/>
  <c r="L237" i="1"/>
  <c r="AG237" i="1"/>
  <c r="AJ237" i="1"/>
  <c r="O237" i="1"/>
  <c r="R237" i="1"/>
  <c r="U237" i="1"/>
  <c r="X237" i="1"/>
  <c r="AA237" i="1"/>
  <c r="AD237" i="1"/>
  <c r="E237" i="1"/>
  <c r="I238" i="1"/>
  <c r="L238" i="1"/>
  <c r="AG238" i="1"/>
  <c r="AJ238" i="1"/>
  <c r="O238" i="1"/>
  <c r="R238" i="1"/>
  <c r="U238" i="1"/>
  <c r="X238" i="1"/>
  <c r="AA238" i="1"/>
  <c r="AD238" i="1"/>
  <c r="E238" i="1"/>
  <c r="I239" i="1"/>
  <c r="L239" i="1"/>
  <c r="AG239" i="1"/>
  <c r="AJ239" i="1"/>
  <c r="O239" i="1"/>
  <c r="R239" i="1"/>
  <c r="U239" i="1"/>
  <c r="X239" i="1"/>
  <c r="AA239" i="1"/>
  <c r="AD239" i="1"/>
  <c r="E239" i="1"/>
  <c r="I240" i="1"/>
  <c r="L240" i="1"/>
  <c r="AG240" i="1"/>
  <c r="AJ240" i="1"/>
  <c r="O240" i="1"/>
  <c r="R240" i="1"/>
  <c r="U240" i="1"/>
  <c r="X240" i="1"/>
  <c r="AA240" i="1"/>
  <c r="AD240" i="1"/>
  <c r="E240" i="1"/>
  <c r="I241" i="1"/>
  <c r="L241" i="1"/>
  <c r="AG241" i="1"/>
  <c r="AJ241" i="1"/>
  <c r="O241" i="1"/>
  <c r="R241" i="1"/>
  <c r="U241" i="1"/>
  <c r="X241" i="1"/>
  <c r="AA241" i="1"/>
  <c r="AD241" i="1"/>
  <c r="E241" i="1"/>
  <c r="I242" i="1"/>
  <c r="L242" i="1"/>
  <c r="AG242" i="1"/>
  <c r="AJ242" i="1"/>
  <c r="O242" i="1"/>
  <c r="R242" i="1"/>
  <c r="U242" i="1"/>
  <c r="X242" i="1"/>
  <c r="AA242" i="1"/>
  <c r="AD242" i="1"/>
  <c r="E242" i="1"/>
  <c r="I243" i="1"/>
  <c r="L243" i="1"/>
  <c r="AG243" i="1"/>
  <c r="AJ243" i="1"/>
  <c r="O243" i="1"/>
  <c r="R243" i="1"/>
  <c r="U243" i="1"/>
  <c r="X243" i="1"/>
  <c r="AA243" i="1"/>
  <c r="AD243" i="1"/>
  <c r="E243" i="1"/>
  <c r="I244" i="1"/>
  <c r="L244" i="1"/>
  <c r="AG244" i="1"/>
  <c r="AJ244" i="1"/>
  <c r="O244" i="1"/>
  <c r="R244" i="1"/>
  <c r="U244" i="1"/>
  <c r="X244" i="1"/>
  <c r="AA244" i="1"/>
  <c r="AD244" i="1"/>
  <c r="E244" i="1"/>
  <c r="I245" i="1"/>
  <c r="L245" i="1"/>
  <c r="AG245" i="1"/>
  <c r="AJ245" i="1"/>
  <c r="O245" i="1"/>
  <c r="R245" i="1"/>
  <c r="U245" i="1"/>
  <c r="X245" i="1"/>
  <c r="AA245" i="1"/>
  <c r="AD245" i="1"/>
  <c r="E245" i="1"/>
  <c r="I246" i="1"/>
  <c r="L246" i="1"/>
  <c r="AG246" i="1"/>
  <c r="AJ246" i="1"/>
  <c r="O246" i="1"/>
  <c r="R246" i="1"/>
  <c r="U246" i="1"/>
  <c r="X246" i="1"/>
  <c r="AA246" i="1"/>
  <c r="AD246" i="1"/>
  <c r="E246" i="1"/>
  <c r="I247" i="1"/>
  <c r="L247" i="1"/>
  <c r="AG247" i="1"/>
  <c r="AJ247" i="1"/>
  <c r="O247" i="1"/>
  <c r="R247" i="1"/>
  <c r="U247" i="1"/>
  <c r="X247" i="1"/>
  <c r="AA247" i="1"/>
  <c r="AD247" i="1"/>
  <c r="E247" i="1"/>
  <c r="I248" i="1"/>
  <c r="L248" i="1"/>
  <c r="AG248" i="1"/>
  <c r="AJ248" i="1"/>
  <c r="O248" i="1"/>
  <c r="R248" i="1"/>
  <c r="U248" i="1"/>
  <c r="X248" i="1"/>
  <c r="AA248" i="1"/>
  <c r="AD248" i="1"/>
  <c r="E248" i="1"/>
  <c r="I249" i="1"/>
  <c r="L249" i="1"/>
  <c r="AG249" i="1"/>
  <c r="AJ249" i="1"/>
  <c r="O249" i="1"/>
  <c r="R249" i="1"/>
  <c r="U249" i="1"/>
  <c r="X249" i="1"/>
  <c r="AA249" i="1"/>
  <c r="AD249" i="1"/>
  <c r="E249" i="1"/>
  <c r="I250" i="1"/>
  <c r="L250" i="1"/>
  <c r="AG250" i="1"/>
  <c r="AJ250" i="1"/>
  <c r="O250" i="1"/>
  <c r="R250" i="1"/>
  <c r="U250" i="1"/>
  <c r="X250" i="1"/>
  <c r="AA250" i="1"/>
  <c r="AD250" i="1"/>
  <c r="E250" i="1"/>
  <c r="I251" i="1"/>
  <c r="L251" i="1"/>
  <c r="AG251" i="1"/>
  <c r="AJ251" i="1"/>
  <c r="O251" i="1"/>
  <c r="R251" i="1"/>
  <c r="U251" i="1"/>
  <c r="X251" i="1"/>
  <c r="AA251" i="1"/>
  <c r="AD251" i="1"/>
  <c r="E251" i="1"/>
  <c r="I252" i="1"/>
  <c r="L252" i="1"/>
  <c r="AG252" i="1"/>
  <c r="AJ252" i="1"/>
  <c r="O252" i="1"/>
  <c r="R252" i="1"/>
  <c r="U252" i="1"/>
  <c r="X252" i="1"/>
  <c r="AA252" i="1"/>
  <c r="AD252" i="1"/>
  <c r="E252" i="1"/>
  <c r="I253" i="1"/>
  <c r="L253" i="1"/>
  <c r="AG253" i="1"/>
  <c r="AJ253" i="1"/>
  <c r="O253" i="1"/>
  <c r="R253" i="1"/>
  <c r="U253" i="1"/>
  <c r="X253" i="1"/>
  <c r="AA253" i="1"/>
  <c r="AD253" i="1"/>
  <c r="E253" i="1"/>
  <c r="I254" i="1"/>
  <c r="L254" i="1"/>
  <c r="AG254" i="1"/>
  <c r="AJ254" i="1"/>
  <c r="O254" i="1"/>
  <c r="R254" i="1"/>
  <c r="U254" i="1"/>
  <c r="X254" i="1"/>
  <c r="AA254" i="1"/>
  <c r="AD254" i="1"/>
  <c r="E254" i="1"/>
  <c r="I255" i="1"/>
  <c r="L255" i="1"/>
  <c r="AG255" i="1"/>
  <c r="AJ255" i="1"/>
  <c r="O255" i="1"/>
  <c r="R255" i="1"/>
  <c r="U255" i="1"/>
  <c r="X255" i="1"/>
  <c r="AA255" i="1"/>
  <c r="AD255" i="1"/>
  <c r="E255" i="1"/>
  <c r="I256" i="1"/>
  <c r="L256" i="1"/>
  <c r="AG256" i="1"/>
  <c r="AJ256" i="1"/>
  <c r="O256" i="1"/>
  <c r="R256" i="1"/>
  <c r="U256" i="1"/>
  <c r="X256" i="1"/>
  <c r="AA256" i="1"/>
  <c r="AD256" i="1"/>
  <c r="E256" i="1"/>
  <c r="I257" i="1"/>
  <c r="L257" i="1"/>
  <c r="AG257" i="1"/>
  <c r="AJ257" i="1"/>
  <c r="O257" i="1"/>
  <c r="R257" i="1"/>
  <c r="U257" i="1"/>
  <c r="X257" i="1"/>
  <c r="AA257" i="1"/>
  <c r="AD257" i="1"/>
  <c r="E257" i="1"/>
  <c r="I258" i="1"/>
  <c r="L258" i="1"/>
  <c r="AG258" i="1"/>
  <c r="AJ258" i="1"/>
  <c r="O258" i="1"/>
  <c r="R258" i="1"/>
  <c r="U258" i="1"/>
  <c r="X258" i="1"/>
  <c r="AA258" i="1"/>
  <c r="AD258" i="1"/>
  <c r="E258" i="1"/>
  <c r="I259" i="1"/>
  <c r="L259" i="1"/>
  <c r="AG259" i="1"/>
  <c r="AJ259" i="1"/>
  <c r="O259" i="1"/>
  <c r="R259" i="1"/>
  <c r="U259" i="1"/>
  <c r="X259" i="1"/>
  <c r="AA259" i="1"/>
  <c r="AD259" i="1"/>
  <c r="E259" i="1"/>
  <c r="I260" i="1"/>
  <c r="L260" i="1"/>
  <c r="AG260" i="1"/>
  <c r="AJ260" i="1"/>
  <c r="O260" i="1"/>
  <c r="R260" i="1"/>
  <c r="U260" i="1"/>
  <c r="X260" i="1"/>
  <c r="AA260" i="1"/>
  <c r="AD260" i="1"/>
  <c r="E260" i="1"/>
  <c r="I261" i="1"/>
  <c r="L261" i="1"/>
  <c r="AG261" i="1"/>
  <c r="AJ261" i="1"/>
  <c r="O261" i="1"/>
  <c r="R261" i="1"/>
  <c r="U261" i="1"/>
  <c r="X261" i="1"/>
  <c r="AA261" i="1"/>
  <c r="AD261" i="1"/>
  <c r="E261" i="1"/>
  <c r="I262" i="1"/>
  <c r="L262" i="1"/>
  <c r="AG262" i="1"/>
  <c r="AJ262" i="1"/>
  <c r="O262" i="1"/>
  <c r="R262" i="1"/>
  <c r="U262" i="1"/>
  <c r="X262" i="1"/>
  <c r="AA262" i="1"/>
  <c r="AD262" i="1"/>
  <c r="E262" i="1"/>
  <c r="I263" i="1"/>
  <c r="L263" i="1"/>
  <c r="AG263" i="1"/>
  <c r="AJ263" i="1"/>
  <c r="O263" i="1"/>
  <c r="R263" i="1"/>
  <c r="U263" i="1"/>
  <c r="X263" i="1"/>
  <c r="AA263" i="1"/>
  <c r="AD263" i="1"/>
  <c r="E263" i="1"/>
  <c r="I264" i="1"/>
  <c r="L264" i="1"/>
  <c r="AG264" i="1"/>
  <c r="AJ264" i="1"/>
  <c r="O264" i="1"/>
  <c r="R264" i="1"/>
  <c r="U264" i="1"/>
  <c r="X264" i="1"/>
  <c r="AA264" i="1"/>
  <c r="AD264" i="1"/>
  <c r="E264" i="1"/>
  <c r="I265" i="1"/>
  <c r="L265" i="1"/>
  <c r="AG265" i="1"/>
  <c r="AJ265" i="1"/>
  <c r="O265" i="1"/>
  <c r="R265" i="1"/>
  <c r="U265" i="1"/>
  <c r="X265" i="1"/>
  <c r="AA265" i="1"/>
  <c r="AD265" i="1"/>
  <c r="E265" i="1"/>
  <c r="I266" i="1"/>
  <c r="L266" i="1"/>
  <c r="AG266" i="1"/>
  <c r="AJ266" i="1"/>
  <c r="O266" i="1"/>
  <c r="R266" i="1"/>
  <c r="U266" i="1"/>
  <c r="X266" i="1"/>
  <c r="AA266" i="1"/>
  <c r="AD266" i="1"/>
  <c r="E266" i="1"/>
  <c r="I267" i="1"/>
  <c r="L267" i="1"/>
  <c r="AG267" i="1"/>
  <c r="AJ267" i="1"/>
  <c r="O267" i="1"/>
  <c r="R267" i="1"/>
  <c r="U267" i="1"/>
  <c r="X267" i="1"/>
  <c r="AA267" i="1"/>
  <c r="AD267" i="1"/>
  <c r="E267" i="1"/>
  <c r="I268" i="1"/>
  <c r="L268" i="1"/>
  <c r="AG268" i="1"/>
  <c r="AJ268" i="1"/>
  <c r="O268" i="1"/>
  <c r="R268" i="1"/>
  <c r="U268" i="1"/>
  <c r="X268" i="1"/>
  <c r="AA268" i="1"/>
  <c r="AD268" i="1"/>
  <c r="E268" i="1"/>
  <c r="I269" i="1"/>
  <c r="L269" i="1"/>
  <c r="AG269" i="1"/>
  <c r="AJ269" i="1"/>
  <c r="O269" i="1"/>
  <c r="R269" i="1"/>
  <c r="U269" i="1"/>
  <c r="X269" i="1"/>
  <c r="AA269" i="1"/>
  <c r="AD269" i="1"/>
  <c r="E269" i="1"/>
  <c r="I270" i="1"/>
  <c r="L270" i="1"/>
  <c r="AG270" i="1"/>
  <c r="AJ270" i="1"/>
  <c r="O270" i="1"/>
  <c r="R270" i="1"/>
  <c r="U270" i="1"/>
  <c r="X270" i="1"/>
  <c r="AA270" i="1"/>
  <c r="AD270" i="1"/>
  <c r="E270" i="1"/>
  <c r="I271" i="1"/>
  <c r="L271" i="1"/>
  <c r="AG271" i="1"/>
  <c r="AJ271" i="1"/>
  <c r="O271" i="1"/>
  <c r="R271" i="1"/>
  <c r="U271" i="1"/>
  <c r="X271" i="1"/>
  <c r="AA271" i="1"/>
  <c r="AD271" i="1"/>
  <c r="E271" i="1"/>
  <c r="I272" i="1"/>
  <c r="L272" i="1"/>
  <c r="AG272" i="1"/>
  <c r="AJ272" i="1"/>
  <c r="O272" i="1"/>
  <c r="R272" i="1"/>
  <c r="U272" i="1"/>
  <c r="X272" i="1"/>
  <c r="AA272" i="1"/>
  <c r="AD272" i="1"/>
  <c r="E272" i="1"/>
  <c r="I273" i="1"/>
  <c r="L273" i="1"/>
  <c r="AG273" i="1"/>
  <c r="AJ273" i="1"/>
  <c r="O273" i="1"/>
  <c r="R273" i="1"/>
  <c r="U273" i="1"/>
  <c r="X273" i="1"/>
  <c r="AA273" i="1"/>
  <c r="AD273" i="1"/>
  <c r="E273" i="1"/>
  <c r="I274" i="1"/>
  <c r="L274" i="1"/>
  <c r="AG274" i="1"/>
  <c r="AJ274" i="1"/>
  <c r="O274" i="1"/>
  <c r="R274" i="1"/>
  <c r="U274" i="1"/>
  <c r="X274" i="1"/>
  <c r="AA274" i="1"/>
  <c r="AD274" i="1"/>
  <c r="E274" i="1"/>
  <c r="I275" i="1"/>
  <c r="L275" i="1"/>
  <c r="AG275" i="1"/>
  <c r="AJ275" i="1"/>
  <c r="O275" i="1"/>
  <c r="R275" i="1"/>
  <c r="U275" i="1"/>
  <c r="X275" i="1"/>
  <c r="AA275" i="1"/>
  <c r="AD275" i="1"/>
  <c r="E275" i="1"/>
  <c r="I276" i="1"/>
  <c r="L276" i="1"/>
  <c r="AG276" i="1"/>
  <c r="AJ276" i="1"/>
  <c r="O276" i="1"/>
  <c r="R276" i="1"/>
  <c r="U276" i="1"/>
  <c r="X276" i="1"/>
  <c r="AA276" i="1"/>
  <c r="AD276" i="1"/>
  <c r="E276" i="1"/>
  <c r="I277" i="1"/>
  <c r="L277" i="1"/>
  <c r="AG277" i="1"/>
  <c r="AJ277" i="1"/>
  <c r="O277" i="1"/>
  <c r="R277" i="1"/>
  <c r="U277" i="1"/>
  <c r="X277" i="1"/>
  <c r="AA277" i="1"/>
  <c r="AD277" i="1"/>
  <c r="E277" i="1"/>
  <c r="I278" i="1"/>
  <c r="L278" i="1"/>
  <c r="AG278" i="1"/>
  <c r="AJ278" i="1"/>
  <c r="O278" i="1"/>
  <c r="R278" i="1"/>
  <c r="U278" i="1"/>
  <c r="X278" i="1"/>
  <c r="AA278" i="1"/>
  <c r="AD278" i="1"/>
  <c r="E278" i="1"/>
  <c r="I279" i="1"/>
  <c r="L279" i="1"/>
  <c r="AG279" i="1"/>
  <c r="AJ279" i="1"/>
  <c r="O279" i="1"/>
  <c r="R279" i="1"/>
  <c r="U279" i="1"/>
  <c r="X279" i="1"/>
  <c r="AA279" i="1"/>
  <c r="AD279" i="1"/>
  <c r="E279" i="1"/>
  <c r="I280" i="1"/>
  <c r="L280" i="1"/>
  <c r="AG280" i="1"/>
  <c r="AJ280" i="1"/>
  <c r="O280" i="1"/>
  <c r="R280" i="1"/>
  <c r="U280" i="1"/>
  <c r="X280" i="1"/>
  <c r="AA280" i="1"/>
  <c r="AD280" i="1"/>
  <c r="E280" i="1"/>
  <c r="I281" i="1"/>
  <c r="L281" i="1"/>
  <c r="AG281" i="1"/>
  <c r="AJ281" i="1"/>
  <c r="O281" i="1"/>
  <c r="R281" i="1"/>
  <c r="U281" i="1"/>
  <c r="X281" i="1"/>
  <c r="AA281" i="1"/>
  <c r="AD281" i="1"/>
  <c r="E281" i="1"/>
  <c r="I282" i="1"/>
  <c r="L282" i="1"/>
  <c r="AG282" i="1"/>
  <c r="AJ282" i="1"/>
  <c r="O282" i="1"/>
  <c r="R282" i="1"/>
  <c r="U282" i="1"/>
  <c r="X282" i="1"/>
  <c r="AA282" i="1"/>
  <c r="AD282" i="1"/>
  <c r="E282" i="1"/>
  <c r="I283" i="1"/>
  <c r="L283" i="1"/>
  <c r="AG283" i="1"/>
  <c r="AJ283" i="1"/>
  <c r="O283" i="1"/>
  <c r="R283" i="1"/>
  <c r="U283" i="1"/>
  <c r="X283" i="1"/>
  <c r="AA283" i="1"/>
  <c r="AD283" i="1"/>
  <c r="E283" i="1"/>
  <c r="I284" i="1"/>
  <c r="L284" i="1"/>
  <c r="AG284" i="1"/>
  <c r="AJ284" i="1"/>
  <c r="O284" i="1"/>
  <c r="R284" i="1"/>
  <c r="U284" i="1"/>
  <c r="X284" i="1"/>
  <c r="AA284" i="1"/>
  <c r="AD284" i="1"/>
  <c r="E284" i="1"/>
  <c r="I285" i="1"/>
  <c r="L285" i="1"/>
  <c r="AG285" i="1"/>
  <c r="AJ285" i="1"/>
  <c r="O285" i="1"/>
  <c r="R285" i="1"/>
  <c r="U285" i="1"/>
  <c r="X285" i="1"/>
  <c r="AA285" i="1"/>
  <c r="AD285" i="1"/>
  <c r="E285" i="1"/>
  <c r="I286" i="1"/>
  <c r="L286" i="1"/>
  <c r="AG286" i="1"/>
  <c r="AJ286" i="1"/>
  <c r="O286" i="1"/>
  <c r="R286" i="1"/>
  <c r="U286" i="1"/>
  <c r="X286" i="1"/>
  <c r="AA286" i="1"/>
  <c r="AD286" i="1"/>
  <c r="E286" i="1"/>
  <c r="I287" i="1"/>
  <c r="L287" i="1"/>
  <c r="AG287" i="1"/>
  <c r="AJ287" i="1"/>
  <c r="O287" i="1"/>
  <c r="R287" i="1"/>
  <c r="U287" i="1"/>
  <c r="X287" i="1"/>
  <c r="AA287" i="1"/>
  <c r="AD287" i="1"/>
  <c r="E287" i="1"/>
  <c r="I288" i="1"/>
  <c r="L288" i="1"/>
  <c r="AG288" i="1"/>
  <c r="AJ288" i="1"/>
  <c r="O288" i="1"/>
  <c r="R288" i="1"/>
  <c r="U288" i="1"/>
  <c r="X288" i="1"/>
  <c r="AA288" i="1"/>
  <c r="AD288" i="1"/>
  <c r="E288" i="1"/>
  <c r="I289" i="1"/>
  <c r="L289" i="1"/>
  <c r="AG289" i="1"/>
  <c r="AJ289" i="1"/>
  <c r="O289" i="1"/>
  <c r="R289" i="1"/>
  <c r="U289" i="1"/>
  <c r="X289" i="1"/>
  <c r="AA289" i="1"/>
  <c r="AD289" i="1"/>
  <c r="E289" i="1"/>
  <c r="I290" i="1"/>
  <c r="L290" i="1"/>
  <c r="AG290" i="1"/>
  <c r="AJ290" i="1"/>
  <c r="O290" i="1"/>
  <c r="R290" i="1"/>
  <c r="U290" i="1"/>
  <c r="X290" i="1"/>
  <c r="AA290" i="1"/>
  <c r="AD290" i="1"/>
  <c r="E290" i="1"/>
  <c r="I291" i="1"/>
  <c r="L291" i="1"/>
  <c r="AG291" i="1"/>
  <c r="AJ291" i="1"/>
  <c r="O291" i="1"/>
  <c r="R291" i="1"/>
  <c r="U291" i="1"/>
  <c r="X291" i="1"/>
  <c r="AA291" i="1"/>
  <c r="AD291" i="1"/>
  <c r="E291" i="1"/>
  <c r="I292" i="1"/>
  <c r="L292" i="1"/>
  <c r="AG292" i="1"/>
  <c r="AJ292" i="1"/>
  <c r="O292" i="1"/>
  <c r="R292" i="1"/>
  <c r="U292" i="1"/>
  <c r="X292" i="1"/>
  <c r="AA292" i="1"/>
  <c r="AD292" i="1"/>
  <c r="E292" i="1"/>
  <c r="I293" i="1"/>
  <c r="L293" i="1"/>
  <c r="AG293" i="1"/>
  <c r="AJ293" i="1"/>
  <c r="O293" i="1"/>
  <c r="R293" i="1"/>
  <c r="U293" i="1"/>
  <c r="X293" i="1"/>
  <c r="AA293" i="1"/>
  <c r="AD293" i="1"/>
  <c r="E293" i="1"/>
  <c r="I294" i="1"/>
  <c r="L294" i="1"/>
  <c r="AG294" i="1"/>
  <c r="AJ294" i="1"/>
  <c r="O294" i="1"/>
  <c r="R294" i="1"/>
  <c r="U294" i="1"/>
  <c r="X294" i="1"/>
  <c r="AA294" i="1"/>
  <c r="AD294" i="1"/>
  <c r="E294" i="1"/>
  <c r="I295" i="1"/>
  <c r="L295" i="1"/>
  <c r="AG295" i="1"/>
  <c r="AJ295" i="1"/>
  <c r="O295" i="1"/>
  <c r="R295" i="1"/>
  <c r="U295" i="1"/>
  <c r="X295" i="1"/>
  <c r="AA295" i="1"/>
  <c r="AD295" i="1"/>
  <c r="E295" i="1"/>
  <c r="I296" i="1"/>
  <c r="L296" i="1"/>
  <c r="AG296" i="1"/>
  <c r="AJ296" i="1"/>
  <c r="O296" i="1"/>
  <c r="R296" i="1"/>
  <c r="U296" i="1"/>
  <c r="X296" i="1"/>
  <c r="AA296" i="1"/>
  <c r="AD296" i="1"/>
  <c r="E296" i="1"/>
  <c r="I297" i="1"/>
  <c r="L297" i="1"/>
  <c r="AG297" i="1"/>
  <c r="AJ297" i="1"/>
  <c r="O297" i="1"/>
  <c r="R297" i="1"/>
  <c r="U297" i="1"/>
  <c r="X297" i="1"/>
  <c r="AA297" i="1"/>
  <c r="AD297" i="1"/>
  <c r="E297" i="1"/>
  <c r="I298" i="1"/>
  <c r="L298" i="1"/>
  <c r="AG298" i="1"/>
  <c r="AJ298" i="1"/>
  <c r="O298" i="1"/>
  <c r="R298" i="1"/>
  <c r="U298" i="1"/>
  <c r="X298" i="1"/>
  <c r="AA298" i="1"/>
  <c r="AD298" i="1"/>
  <c r="E298" i="1"/>
  <c r="I299" i="1"/>
  <c r="L299" i="1"/>
  <c r="AG299" i="1"/>
  <c r="AJ299" i="1"/>
  <c r="O299" i="1"/>
  <c r="R299" i="1"/>
  <c r="U299" i="1"/>
  <c r="X299" i="1"/>
  <c r="AA299" i="1"/>
  <c r="AD299" i="1"/>
  <c r="E299" i="1"/>
  <c r="I300" i="1"/>
  <c r="L300" i="1"/>
  <c r="AG300" i="1"/>
  <c r="AJ300" i="1"/>
  <c r="O300" i="1"/>
  <c r="R300" i="1"/>
  <c r="U300" i="1"/>
  <c r="X300" i="1"/>
  <c r="AA300" i="1"/>
  <c r="AD300" i="1"/>
  <c r="E300" i="1"/>
  <c r="I301" i="1"/>
  <c r="L301" i="1"/>
  <c r="AG301" i="1"/>
  <c r="AJ301" i="1"/>
  <c r="O301" i="1"/>
  <c r="R301" i="1"/>
  <c r="U301" i="1"/>
  <c r="X301" i="1"/>
  <c r="AA301" i="1"/>
  <c r="AD301" i="1"/>
  <c r="E301" i="1"/>
  <c r="I302" i="1"/>
  <c r="L302" i="1"/>
  <c r="AG302" i="1"/>
  <c r="AJ302" i="1"/>
  <c r="O302" i="1"/>
  <c r="R302" i="1"/>
  <c r="U302" i="1"/>
  <c r="X302" i="1"/>
  <c r="AA302" i="1"/>
  <c r="AD302" i="1"/>
  <c r="E302" i="1"/>
  <c r="I303" i="1"/>
  <c r="L303" i="1"/>
  <c r="AG303" i="1"/>
  <c r="AJ303" i="1"/>
  <c r="O303" i="1"/>
  <c r="R303" i="1"/>
  <c r="U303" i="1"/>
  <c r="X303" i="1"/>
  <c r="AA303" i="1"/>
  <c r="AD303" i="1"/>
  <c r="E303" i="1"/>
  <c r="I304" i="1"/>
  <c r="L304" i="1"/>
  <c r="AG304" i="1"/>
  <c r="AJ304" i="1"/>
  <c r="O304" i="1"/>
  <c r="R304" i="1"/>
  <c r="U304" i="1"/>
  <c r="X304" i="1"/>
  <c r="AA304" i="1"/>
  <c r="AD304" i="1"/>
  <c r="E304" i="1"/>
  <c r="I305" i="1"/>
  <c r="L305" i="1"/>
  <c r="AG305" i="1"/>
  <c r="AJ305" i="1"/>
  <c r="O305" i="1"/>
  <c r="R305" i="1"/>
  <c r="U305" i="1"/>
  <c r="X305" i="1"/>
  <c r="AA305" i="1"/>
  <c r="AD305" i="1"/>
  <c r="E305" i="1"/>
  <c r="I306" i="1"/>
  <c r="L306" i="1"/>
  <c r="AG306" i="1"/>
  <c r="AJ306" i="1"/>
  <c r="O306" i="1"/>
  <c r="R306" i="1"/>
  <c r="U306" i="1"/>
  <c r="X306" i="1"/>
  <c r="AA306" i="1"/>
  <c r="AD306" i="1"/>
  <c r="E306" i="1"/>
  <c r="I307" i="1"/>
  <c r="L307" i="1"/>
  <c r="AG307" i="1"/>
  <c r="AJ307" i="1"/>
  <c r="O307" i="1"/>
  <c r="R307" i="1"/>
  <c r="U307" i="1"/>
  <c r="X307" i="1"/>
  <c r="AA307" i="1"/>
  <c r="AD307" i="1"/>
  <c r="E307" i="1"/>
  <c r="I308" i="1"/>
  <c r="L308" i="1"/>
  <c r="AG308" i="1"/>
  <c r="AJ308" i="1"/>
  <c r="O308" i="1"/>
  <c r="R308" i="1"/>
  <c r="U308" i="1"/>
  <c r="X308" i="1"/>
  <c r="AA308" i="1"/>
  <c r="AD308" i="1"/>
  <c r="E308" i="1"/>
  <c r="I309" i="1"/>
  <c r="L309" i="1"/>
  <c r="AG309" i="1"/>
  <c r="AJ309" i="1"/>
  <c r="O309" i="1"/>
  <c r="R309" i="1"/>
  <c r="U309" i="1"/>
  <c r="X309" i="1"/>
  <c r="AA309" i="1"/>
  <c r="AD309" i="1"/>
  <c r="E309" i="1"/>
  <c r="I310" i="1"/>
  <c r="L310" i="1"/>
  <c r="AG310" i="1"/>
  <c r="AJ310" i="1"/>
  <c r="O310" i="1"/>
  <c r="R310" i="1"/>
  <c r="U310" i="1"/>
  <c r="X310" i="1"/>
  <c r="AA310" i="1"/>
  <c r="AD310" i="1"/>
  <c r="E310" i="1"/>
  <c r="I311" i="1"/>
  <c r="L311" i="1"/>
  <c r="AG311" i="1"/>
  <c r="AJ311" i="1"/>
  <c r="O311" i="1"/>
  <c r="R311" i="1"/>
  <c r="U311" i="1"/>
  <c r="X311" i="1"/>
  <c r="AA311" i="1"/>
  <c r="AD311" i="1"/>
  <c r="E311" i="1"/>
  <c r="I312" i="1"/>
  <c r="L312" i="1"/>
  <c r="AG312" i="1"/>
  <c r="AJ312" i="1"/>
  <c r="O312" i="1"/>
  <c r="R312" i="1"/>
  <c r="U312" i="1"/>
  <c r="X312" i="1"/>
  <c r="AA312" i="1"/>
  <c r="AD312" i="1"/>
  <c r="E312" i="1"/>
  <c r="I313" i="1"/>
  <c r="L313" i="1"/>
  <c r="AG313" i="1"/>
  <c r="AJ313" i="1"/>
  <c r="O313" i="1"/>
  <c r="R313" i="1"/>
  <c r="U313" i="1"/>
  <c r="X313" i="1"/>
  <c r="AA313" i="1"/>
  <c r="AD313" i="1"/>
  <c r="E313" i="1"/>
  <c r="I314" i="1"/>
  <c r="L314" i="1"/>
  <c r="AG314" i="1"/>
  <c r="AJ314" i="1"/>
  <c r="O314" i="1"/>
  <c r="R314" i="1"/>
  <c r="U314" i="1"/>
  <c r="X314" i="1"/>
  <c r="AA314" i="1"/>
  <c r="AD314" i="1"/>
  <c r="E314" i="1"/>
  <c r="I315" i="1"/>
  <c r="L315" i="1"/>
  <c r="AG315" i="1"/>
  <c r="AJ315" i="1"/>
  <c r="O315" i="1"/>
  <c r="R315" i="1"/>
  <c r="U315" i="1"/>
  <c r="X315" i="1"/>
  <c r="AA315" i="1"/>
  <c r="AD315" i="1"/>
  <c r="E315" i="1"/>
  <c r="I316" i="1"/>
  <c r="L316" i="1"/>
  <c r="AG316" i="1"/>
  <c r="AJ316" i="1"/>
  <c r="O316" i="1"/>
  <c r="R316" i="1"/>
  <c r="U316" i="1"/>
  <c r="X316" i="1"/>
  <c r="AA316" i="1"/>
  <c r="AD316" i="1"/>
  <c r="E316" i="1"/>
  <c r="I317" i="1"/>
  <c r="L317" i="1"/>
  <c r="AG317" i="1"/>
  <c r="AJ317" i="1"/>
  <c r="O317" i="1"/>
  <c r="R317" i="1"/>
  <c r="U317" i="1"/>
  <c r="X317" i="1"/>
  <c r="AA317" i="1"/>
  <c r="AD317" i="1"/>
  <c r="E317" i="1"/>
  <c r="I318" i="1"/>
  <c r="L318" i="1"/>
  <c r="AG318" i="1"/>
  <c r="AJ318" i="1"/>
  <c r="O318" i="1"/>
  <c r="R318" i="1"/>
  <c r="U318" i="1"/>
  <c r="X318" i="1"/>
  <c r="AA318" i="1"/>
  <c r="AD318" i="1"/>
  <c r="E318" i="1"/>
  <c r="I319" i="1"/>
  <c r="L319" i="1"/>
  <c r="AG319" i="1"/>
  <c r="AJ319" i="1"/>
  <c r="O319" i="1"/>
  <c r="R319" i="1"/>
  <c r="U319" i="1"/>
  <c r="X319" i="1"/>
  <c r="AA319" i="1"/>
  <c r="AD319" i="1"/>
  <c r="E319" i="1"/>
  <c r="I320" i="1"/>
  <c r="L320" i="1"/>
  <c r="AG320" i="1"/>
  <c r="AJ320" i="1"/>
  <c r="O320" i="1"/>
  <c r="R320" i="1"/>
  <c r="U320" i="1"/>
  <c r="X320" i="1"/>
  <c r="AA320" i="1"/>
  <c r="AD320" i="1"/>
  <c r="E320" i="1"/>
  <c r="I321" i="1"/>
  <c r="L321" i="1"/>
  <c r="AG321" i="1"/>
  <c r="AJ321" i="1"/>
  <c r="O321" i="1"/>
  <c r="R321" i="1"/>
  <c r="U321" i="1"/>
  <c r="X321" i="1"/>
  <c r="AA321" i="1"/>
  <c r="AD321" i="1"/>
  <c r="E321" i="1"/>
  <c r="I322" i="1"/>
  <c r="L322" i="1"/>
  <c r="AG322" i="1"/>
  <c r="AJ322" i="1"/>
  <c r="O322" i="1"/>
  <c r="R322" i="1"/>
  <c r="U322" i="1"/>
  <c r="X322" i="1"/>
  <c r="AA322" i="1"/>
  <c r="AD322" i="1"/>
  <c r="E322" i="1"/>
  <c r="I323" i="1"/>
  <c r="L323" i="1"/>
  <c r="AG323" i="1"/>
  <c r="AJ323" i="1"/>
  <c r="O323" i="1"/>
  <c r="R323" i="1"/>
  <c r="U323" i="1"/>
  <c r="X323" i="1"/>
  <c r="AA323" i="1"/>
  <c r="AD323" i="1"/>
  <c r="E323" i="1"/>
  <c r="I324" i="1"/>
  <c r="L324" i="1"/>
  <c r="AG324" i="1"/>
  <c r="AJ324" i="1"/>
  <c r="O324" i="1"/>
  <c r="R324" i="1"/>
  <c r="U324" i="1"/>
  <c r="X324" i="1"/>
  <c r="AA324" i="1"/>
  <c r="AD324" i="1"/>
  <c r="E324" i="1"/>
  <c r="I325" i="1"/>
  <c r="L325" i="1"/>
  <c r="AG325" i="1"/>
  <c r="AJ325" i="1"/>
  <c r="O325" i="1"/>
  <c r="R325" i="1"/>
  <c r="U325" i="1"/>
  <c r="X325" i="1"/>
  <c r="AA325" i="1"/>
  <c r="AD325" i="1"/>
  <c r="E325" i="1"/>
  <c r="I326" i="1"/>
  <c r="L326" i="1"/>
  <c r="AG326" i="1"/>
  <c r="AJ326" i="1"/>
  <c r="O326" i="1"/>
  <c r="R326" i="1"/>
  <c r="U326" i="1"/>
  <c r="X326" i="1"/>
  <c r="AA326" i="1"/>
  <c r="AD326" i="1"/>
  <c r="E326" i="1"/>
  <c r="I327" i="1"/>
  <c r="L327" i="1"/>
  <c r="AG327" i="1"/>
  <c r="AJ327" i="1"/>
  <c r="O327" i="1"/>
  <c r="R327" i="1"/>
  <c r="U327" i="1"/>
  <c r="X327" i="1"/>
  <c r="AA327" i="1"/>
  <c r="AD327" i="1"/>
  <c r="E327" i="1"/>
  <c r="I328" i="1"/>
  <c r="L328" i="1"/>
  <c r="AG328" i="1"/>
  <c r="AJ328" i="1"/>
  <c r="O328" i="1"/>
  <c r="R328" i="1"/>
  <c r="U328" i="1"/>
  <c r="X328" i="1"/>
  <c r="AA328" i="1"/>
  <c r="AD328" i="1"/>
  <c r="E328" i="1"/>
  <c r="I329" i="1"/>
  <c r="L329" i="1"/>
  <c r="AG329" i="1"/>
  <c r="AJ329" i="1"/>
  <c r="O329" i="1"/>
  <c r="R329" i="1"/>
  <c r="U329" i="1"/>
  <c r="X329" i="1"/>
  <c r="AA329" i="1"/>
  <c r="AD329" i="1"/>
  <c r="E329" i="1"/>
  <c r="I330" i="1"/>
  <c r="L330" i="1"/>
  <c r="AG330" i="1"/>
  <c r="AJ330" i="1"/>
  <c r="O330" i="1"/>
  <c r="R330" i="1"/>
  <c r="U330" i="1"/>
  <c r="X330" i="1"/>
  <c r="AA330" i="1"/>
  <c r="AD330" i="1"/>
  <c r="E330" i="1"/>
  <c r="I331" i="1"/>
  <c r="L331" i="1"/>
  <c r="AG331" i="1"/>
  <c r="AJ331" i="1"/>
  <c r="O331" i="1"/>
  <c r="R331" i="1"/>
  <c r="U331" i="1"/>
  <c r="X331" i="1"/>
  <c r="AA331" i="1"/>
  <c r="AD331" i="1"/>
  <c r="E331" i="1"/>
  <c r="I332" i="1"/>
  <c r="L332" i="1"/>
  <c r="AG332" i="1"/>
  <c r="AJ332" i="1"/>
  <c r="O332" i="1"/>
  <c r="R332" i="1"/>
  <c r="U332" i="1"/>
  <c r="X332" i="1"/>
  <c r="AA332" i="1"/>
  <c r="AD332" i="1"/>
  <c r="E332" i="1"/>
  <c r="I333" i="1"/>
  <c r="L333" i="1"/>
  <c r="AG333" i="1"/>
  <c r="AJ333" i="1"/>
  <c r="O333" i="1"/>
  <c r="R333" i="1"/>
  <c r="U333" i="1"/>
  <c r="X333" i="1"/>
  <c r="AA333" i="1"/>
  <c r="AD333" i="1"/>
  <c r="E333" i="1"/>
  <c r="I334" i="1"/>
  <c r="L334" i="1"/>
  <c r="AG334" i="1"/>
  <c r="AJ334" i="1"/>
  <c r="O334" i="1"/>
  <c r="R334" i="1"/>
  <c r="U334" i="1"/>
  <c r="X334" i="1"/>
  <c r="AA334" i="1"/>
  <c r="AD334" i="1"/>
  <c r="E334" i="1"/>
  <c r="I335" i="1"/>
  <c r="L335" i="1"/>
  <c r="AG335" i="1"/>
  <c r="AJ335" i="1"/>
  <c r="O335" i="1"/>
  <c r="R335" i="1"/>
  <c r="U335" i="1"/>
  <c r="X335" i="1"/>
  <c r="AA335" i="1"/>
  <c r="AD335" i="1"/>
  <c r="E335" i="1"/>
  <c r="I336" i="1"/>
  <c r="L336" i="1"/>
  <c r="AG336" i="1"/>
  <c r="AJ336" i="1"/>
  <c r="O336" i="1"/>
  <c r="R336" i="1"/>
  <c r="U336" i="1"/>
  <c r="X336" i="1"/>
  <c r="AA336" i="1"/>
  <c r="AD336" i="1"/>
  <c r="E336" i="1"/>
  <c r="I337" i="1"/>
  <c r="L337" i="1"/>
  <c r="AG337" i="1"/>
  <c r="AJ337" i="1"/>
  <c r="O337" i="1"/>
  <c r="R337" i="1"/>
  <c r="U337" i="1"/>
  <c r="X337" i="1"/>
  <c r="AA337" i="1"/>
  <c r="AD337" i="1"/>
  <c r="E337" i="1"/>
  <c r="I338" i="1"/>
  <c r="L338" i="1"/>
  <c r="AG338" i="1"/>
  <c r="AJ338" i="1"/>
  <c r="O338" i="1"/>
  <c r="R338" i="1"/>
  <c r="U338" i="1"/>
  <c r="X338" i="1"/>
  <c r="AA338" i="1"/>
  <c r="AD338" i="1"/>
  <c r="E338" i="1"/>
  <c r="I339" i="1"/>
  <c r="L339" i="1"/>
  <c r="AG339" i="1"/>
  <c r="AJ339" i="1"/>
  <c r="O339" i="1"/>
  <c r="R339" i="1"/>
  <c r="U339" i="1"/>
  <c r="X339" i="1"/>
  <c r="AA339" i="1"/>
  <c r="AD339" i="1"/>
  <c r="E339" i="1"/>
  <c r="I340" i="1"/>
  <c r="L340" i="1"/>
  <c r="AG340" i="1"/>
  <c r="AJ340" i="1"/>
  <c r="O340" i="1"/>
  <c r="R340" i="1"/>
  <c r="U340" i="1"/>
  <c r="X340" i="1"/>
  <c r="AA340" i="1"/>
  <c r="AD340" i="1"/>
  <c r="E340" i="1"/>
  <c r="I341" i="1"/>
  <c r="L341" i="1"/>
  <c r="AG341" i="1"/>
  <c r="AJ341" i="1"/>
  <c r="O341" i="1"/>
  <c r="R341" i="1"/>
  <c r="U341" i="1"/>
  <c r="X341" i="1"/>
  <c r="AA341" i="1"/>
  <c r="AD341" i="1"/>
  <c r="E341" i="1"/>
  <c r="I342" i="1"/>
  <c r="L342" i="1"/>
  <c r="AG342" i="1"/>
  <c r="AJ342" i="1"/>
  <c r="O342" i="1"/>
  <c r="R342" i="1"/>
  <c r="U342" i="1"/>
  <c r="X342" i="1"/>
  <c r="AA342" i="1"/>
  <c r="AD342" i="1"/>
  <c r="E342" i="1"/>
  <c r="I343" i="1"/>
  <c r="L343" i="1"/>
  <c r="AG343" i="1"/>
  <c r="AJ343" i="1"/>
  <c r="O343" i="1"/>
  <c r="R343" i="1"/>
  <c r="U343" i="1"/>
  <c r="X343" i="1"/>
  <c r="AA343" i="1"/>
  <c r="AD343" i="1"/>
  <c r="E343" i="1"/>
  <c r="I344" i="1"/>
  <c r="L344" i="1"/>
  <c r="AG344" i="1"/>
  <c r="AJ344" i="1"/>
  <c r="O344" i="1"/>
  <c r="R344" i="1"/>
  <c r="U344" i="1"/>
  <c r="X344" i="1"/>
  <c r="AA344" i="1"/>
  <c r="AD344" i="1"/>
  <c r="E344" i="1"/>
  <c r="I345" i="1"/>
  <c r="L345" i="1"/>
  <c r="AG345" i="1"/>
  <c r="AJ345" i="1"/>
  <c r="O345" i="1"/>
  <c r="R345" i="1"/>
  <c r="U345" i="1"/>
  <c r="X345" i="1"/>
  <c r="AA345" i="1"/>
  <c r="AD345" i="1"/>
  <c r="E345" i="1"/>
  <c r="I346" i="1"/>
  <c r="L346" i="1"/>
  <c r="AG346" i="1"/>
  <c r="AJ346" i="1"/>
  <c r="O346" i="1"/>
  <c r="R346" i="1"/>
  <c r="U346" i="1"/>
  <c r="X346" i="1"/>
  <c r="AA346" i="1"/>
  <c r="AD346" i="1"/>
  <c r="E346" i="1"/>
  <c r="I347" i="1"/>
  <c r="L347" i="1"/>
  <c r="AG347" i="1"/>
  <c r="AJ347" i="1"/>
  <c r="O347" i="1"/>
  <c r="R347" i="1"/>
  <c r="U347" i="1"/>
  <c r="X347" i="1"/>
  <c r="AA347" i="1"/>
  <c r="AD347" i="1"/>
  <c r="E347" i="1"/>
  <c r="I348" i="1"/>
  <c r="L348" i="1"/>
  <c r="AG348" i="1"/>
  <c r="AJ348" i="1"/>
  <c r="O348" i="1"/>
  <c r="R348" i="1"/>
  <c r="U348" i="1"/>
  <c r="X348" i="1"/>
  <c r="AA348" i="1"/>
  <c r="AD348" i="1"/>
  <c r="E348" i="1"/>
  <c r="I349" i="1"/>
  <c r="L349" i="1"/>
  <c r="AG349" i="1"/>
  <c r="AJ349" i="1"/>
  <c r="O349" i="1"/>
  <c r="R349" i="1"/>
  <c r="U349" i="1"/>
  <c r="X349" i="1"/>
  <c r="AA349" i="1"/>
  <c r="AD349" i="1"/>
  <c r="E349" i="1"/>
  <c r="I350" i="1"/>
  <c r="L350" i="1"/>
  <c r="AG350" i="1"/>
  <c r="AJ350" i="1"/>
  <c r="O350" i="1"/>
  <c r="R350" i="1"/>
  <c r="U350" i="1"/>
  <c r="X350" i="1"/>
  <c r="AA350" i="1"/>
  <c r="AD350" i="1"/>
  <c r="E350" i="1"/>
  <c r="I351" i="1"/>
  <c r="L351" i="1"/>
  <c r="AG351" i="1"/>
  <c r="AJ351" i="1"/>
  <c r="O351" i="1"/>
  <c r="R351" i="1"/>
  <c r="U351" i="1"/>
  <c r="X351" i="1"/>
  <c r="AA351" i="1"/>
  <c r="AD351" i="1"/>
  <c r="E351" i="1"/>
  <c r="I352" i="1"/>
  <c r="L352" i="1"/>
  <c r="AG352" i="1"/>
  <c r="AJ352" i="1"/>
  <c r="O352" i="1"/>
  <c r="R352" i="1"/>
  <c r="U352" i="1"/>
  <c r="X352" i="1"/>
  <c r="AA352" i="1"/>
  <c r="AD352" i="1"/>
  <c r="E352" i="1"/>
  <c r="I353" i="1"/>
  <c r="L353" i="1"/>
  <c r="AG353" i="1"/>
  <c r="AJ353" i="1"/>
  <c r="O353" i="1"/>
  <c r="R353" i="1"/>
  <c r="U353" i="1"/>
  <c r="X353" i="1"/>
  <c r="AA353" i="1"/>
  <c r="AD353" i="1"/>
  <c r="E353" i="1"/>
  <c r="I354" i="1"/>
  <c r="L354" i="1"/>
  <c r="AG354" i="1"/>
  <c r="AJ354" i="1"/>
  <c r="O354" i="1"/>
  <c r="R354" i="1"/>
  <c r="U354" i="1"/>
  <c r="X354" i="1"/>
  <c r="AA354" i="1"/>
  <c r="AD354" i="1"/>
  <c r="E354" i="1"/>
  <c r="I355" i="1"/>
  <c r="L355" i="1"/>
  <c r="AG355" i="1"/>
  <c r="AJ355" i="1"/>
  <c r="O355" i="1"/>
  <c r="R355" i="1"/>
  <c r="U355" i="1"/>
  <c r="X355" i="1"/>
  <c r="AA355" i="1"/>
  <c r="AD355" i="1"/>
  <c r="E355" i="1"/>
  <c r="I356" i="1"/>
  <c r="L356" i="1"/>
  <c r="AG356" i="1"/>
  <c r="AJ356" i="1"/>
  <c r="O356" i="1"/>
  <c r="R356" i="1"/>
  <c r="U356" i="1"/>
  <c r="X356" i="1"/>
  <c r="AA356" i="1"/>
  <c r="AD356" i="1"/>
  <c r="E356" i="1"/>
  <c r="I357" i="1"/>
  <c r="L357" i="1"/>
  <c r="AG357" i="1"/>
  <c r="AJ357" i="1"/>
  <c r="O357" i="1"/>
  <c r="R357" i="1"/>
  <c r="U357" i="1"/>
  <c r="X357" i="1"/>
  <c r="AA357" i="1"/>
  <c r="AD357" i="1"/>
  <c r="E357" i="1"/>
  <c r="I358" i="1"/>
  <c r="L358" i="1"/>
  <c r="AG358" i="1"/>
  <c r="AJ358" i="1"/>
  <c r="O358" i="1"/>
  <c r="R358" i="1"/>
  <c r="U358" i="1"/>
  <c r="X358" i="1"/>
  <c r="AA358" i="1"/>
  <c r="AD358" i="1"/>
  <c r="E358" i="1"/>
  <c r="I359" i="1"/>
  <c r="L359" i="1"/>
  <c r="AG359" i="1"/>
  <c r="AJ359" i="1"/>
  <c r="O359" i="1"/>
  <c r="R359" i="1"/>
  <c r="U359" i="1"/>
  <c r="X359" i="1"/>
  <c r="AA359" i="1"/>
  <c r="AD359" i="1"/>
  <c r="E359" i="1"/>
  <c r="I360" i="1"/>
  <c r="L360" i="1"/>
  <c r="AG360" i="1"/>
  <c r="AJ360" i="1"/>
  <c r="O360" i="1"/>
  <c r="R360" i="1"/>
  <c r="U360" i="1"/>
  <c r="X360" i="1"/>
  <c r="AA360" i="1"/>
  <c r="AD360" i="1"/>
  <c r="E360" i="1"/>
  <c r="I361" i="1"/>
  <c r="L361" i="1"/>
  <c r="AG361" i="1"/>
  <c r="AJ361" i="1"/>
  <c r="O361" i="1"/>
  <c r="R361" i="1"/>
  <c r="U361" i="1"/>
  <c r="X361" i="1"/>
  <c r="AA361" i="1"/>
  <c r="AD361" i="1"/>
  <c r="E361" i="1"/>
  <c r="I362" i="1"/>
  <c r="L362" i="1"/>
  <c r="AG362" i="1"/>
  <c r="AJ362" i="1"/>
  <c r="O362" i="1"/>
  <c r="R362" i="1"/>
  <c r="U362" i="1"/>
  <c r="X362" i="1"/>
  <c r="AA362" i="1"/>
  <c r="AD362" i="1"/>
  <c r="E362" i="1"/>
  <c r="I363" i="1"/>
  <c r="L363" i="1"/>
  <c r="AG363" i="1"/>
  <c r="AJ363" i="1"/>
  <c r="O363" i="1"/>
  <c r="R363" i="1"/>
  <c r="U363" i="1"/>
  <c r="X363" i="1"/>
  <c r="AA363" i="1"/>
  <c r="AD363" i="1"/>
  <c r="E363" i="1"/>
  <c r="I364" i="1"/>
  <c r="L364" i="1"/>
  <c r="AG364" i="1"/>
  <c r="AJ364" i="1"/>
  <c r="O364" i="1"/>
  <c r="R364" i="1"/>
  <c r="U364" i="1"/>
  <c r="X364" i="1"/>
  <c r="AA364" i="1"/>
  <c r="AD364" i="1"/>
  <c r="E364" i="1"/>
  <c r="I365" i="1"/>
  <c r="L365" i="1"/>
  <c r="AG365" i="1"/>
  <c r="AJ365" i="1"/>
  <c r="O365" i="1"/>
  <c r="R365" i="1"/>
  <c r="U365" i="1"/>
  <c r="X365" i="1"/>
  <c r="AA365" i="1"/>
  <c r="AD365" i="1"/>
  <c r="E365" i="1"/>
  <c r="I366" i="1"/>
  <c r="L366" i="1"/>
  <c r="AG366" i="1"/>
  <c r="AJ366" i="1"/>
  <c r="O366" i="1"/>
  <c r="R366" i="1"/>
  <c r="U366" i="1"/>
  <c r="X366" i="1"/>
  <c r="AA366" i="1"/>
  <c r="AD366" i="1"/>
  <c r="E366" i="1"/>
  <c r="I367" i="1"/>
  <c r="L367" i="1"/>
  <c r="AG367" i="1"/>
  <c r="AJ367" i="1"/>
  <c r="O367" i="1"/>
  <c r="R367" i="1"/>
  <c r="U367" i="1"/>
  <c r="X367" i="1"/>
  <c r="AA367" i="1"/>
  <c r="AD367" i="1"/>
  <c r="E367" i="1"/>
  <c r="I368" i="1"/>
  <c r="L368" i="1"/>
  <c r="AG368" i="1"/>
  <c r="AJ368" i="1"/>
  <c r="O368" i="1"/>
  <c r="R368" i="1"/>
  <c r="U368" i="1"/>
  <c r="X368" i="1"/>
  <c r="AA368" i="1"/>
  <c r="AD368" i="1"/>
  <c r="E368" i="1"/>
  <c r="I369" i="1"/>
  <c r="L369" i="1"/>
  <c r="AG369" i="1"/>
  <c r="AJ369" i="1"/>
  <c r="O369" i="1"/>
  <c r="R369" i="1"/>
  <c r="U369" i="1"/>
  <c r="X369" i="1"/>
  <c r="AA369" i="1"/>
  <c r="AD369" i="1"/>
  <c r="E369" i="1"/>
  <c r="I370" i="1"/>
  <c r="L370" i="1"/>
  <c r="AG370" i="1"/>
  <c r="AJ370" i="1"/>
  <c r="O370" i="1"/>
  <c r="R370" i="1"/>
  <c r="U370" i="1"/>
  <c r="X370" i="1"/>
  <c r="AA370" i="1"/>
  <c r="AD370" i="1"/>
  <c r="E370" i="1"/>
  <c r="I371" i="1"/>
  <c r="L371" i="1"/>
  <c r="AG371" i="1"/>
  <c r="AJ371" i="1"/>
  <c r="O371" i="1"/>
  <c r="R371" i="1"/>
  <c r="U371" i="1"/>
  <c r="X371" i="1"/>
  <c r="AA371" i="1"/>
  <c r="AD371" i="1"/>
  <c r="E371" i="1"/>
  <c r="I372" i="1"/>
  <c r="L372" i="1"/>
  <c r="AG372" i="1"/>
  <c r="AJ372" i="1"/>
  <c r="O372" i="1"/>
  <c r="R372" i="1"/>
  <c r="U372" i="1"/>
  <c r="X372" i="1"/>
  <c r="AA372" i="1"/>
  <c r="AD372" i="1"/>
  <c r="E372" i="1"/>
  <c r="I373" i="1"/>
  <c r="L373" i="1"/>
  <c r="AG373" i="1"/>
  <c r="AJ373" i="1"/>
  <c r="O373" i="1"/>
  <c r="R373" i="1"/>
  <c r="U373" i="1"/>
  <c r="X373" i="1"/>
  <c r="AA373" i="1"/>
  <c r="AD373" i="1"/>
  <c r="E373" i="1"/>
  <c r="I374" i="1"/>
  <c r="L374" i="1"/>
  <c r="AG374" i="1"/>
  <c r="AJ374" i="1"/>
  <c r="O374" i="1"/>
  <c r="R374" i="1"/>
  <c r="U374" i="1"/>
  <c r="X374" i="1"/>
  <c r="AA374" i="1"/>
  <c r="AD374" i="1"/>
  <c r="E374" i="1"/>
  <c r="I375" i="1"/>
  <c r="L375" i="1"/>
  <c r="AG375" i="1"/>
  <c r="AJ375" i="1"/>
  <c r="O375" i="1"/>
  <c r="R375" i="1"/>
  <c r="U375" i="1"/>
  <c r="X375" i="1"/>
  <c r="AA375" i="1"/>
  <c r="AD375" i="1"/>
  <c r="E375" i="1"/>
  <c r="I376" i="1"/>
  <c r="L376" i="1"/>
  <c r="AG376" i="1"/>
  <c r="AJ376" i="1"/>
  <c r="O376" i="1"/>
  <c r="R376" i="1"/>
  <c r="U376" i="1"/>
  <c r="X376" i="1"/>
  <c r="AA376" i="1"/>
  <c r="AD376" i="1"/>
  <c r="E376" i="1"/>
  <c r="I377" i="1"/>
  <c r="L377" i="1"/>
  <c r="AG377" i="1"/>
  <c r="AJ377" i="1"/>
  <c r="O377" i="1"/>
  <c r="R377" i="1"/>
  <c r="U377" i="1"/>
  <c r="X377" i="1"/>
  <c r="AA377" i="1"/>
  <c r="AD377" i="1"/>
  <c r="E377" i="1"/>
  <c r="I378" i="1"/>
  <c r="L378" i="1"/>
  <c r="AG378" i="1"/>
  <c r="AJ378" i="1"/>
  <c r="O378" i="1"/>
  <c r="R378" i="1"/>
  <c r="U378" i="1"/>
  <c r="X378" i="1"/>
  <c r="AA378" i="1"/>
  <c r="AD378" i="1"/>
  <c r="E378" i="1"/>
  <c r="I379" i="1"/>
  <c r="L379" i="1"/>
  <c r="AG379" i="1"/>
  <c r="AJ379" i="1"/>
  <c r="O379" i="1"/>
  <c r="R379" i="1"/>
  <c r="U379" i="1"/>
  <c r="X379" i="1"/>
  <c r="AA379" i="1"/>
  <c r="AD379" i="1"/>
  <c r="E379" i="1"/>
  <c r="I380" i="1"/>
  <c r="L380" i="1"/>
  <c r="AG380" i="1"/>
  <c r="AJ380" i="1"/>
  <c r="O380" i="1"/>
  <c r="R380" i="1"/>
  <c r="U380" i="1"/>
  <c r="X380" i="1"/>
  <c r="AA380" i="1"/>
  <c r="AD380" i="1"/>
  <c r="E380" i="1"/>
  <c r="I381" i="1"/>
  <c r="L381" i="1"/>
  <c r="AG381" i="1"/>
  <c r="AJ381" i="1"/>
  <c r="O381" i="1"/>
  <c r="R381" i="1"/>
  <c r="U381" i="1"/>
  <c r="X381" i="1"/>
  <c r="AA381" i="1"/>
  <c r="AD381" i="1"/>
  <c r="E381" i="1"/>
  <c r="I382" i="1"/>
  <c r="L382" i="1"/>
  <c r="AG382" i="1"/>
  <c r="AJ382" i="1"/>
  <c r="O382" i="1"/>
  <c r="R382" i="1"/>
  <c r="U382" i="1"/>
  <c r="X382" i="1"/>
  <c r="AA382" i="1"/>
  <c r="AD382" i="1"/>
  <c r="E382" i="1"/>
  <c r="I383" i="1"/>
  <c r="L383" i="1"/>
  <c r="AG383" i="1"/>
  <c r="AJ383" i="1"/>
  <c r="O383" i="1"/>
  <c r="R383" i="1"/>
  <c r="U383" i="1"/>
  <c r="X383" i="1"/>
  <c r="AA383" i="1"/>
  <c r="AD383" i="1"/>
  <c r="E383" i="1"/>
  <c r="I384" i="1"/>
  <c r="L384" i="1"/>
  <c r="AG384" i="1"/>
  <c r="AJ384" i="1"/>
  <c r="O384" i="1"/>
  <c r="R384" i="1"/>
  <c r="U384" i="1"/>
  <c r="X384" i="1"/>
  <c r="AA384" i="1"/>
  <c r="AD384" i="1"/>
  <c r="E384" i="1"/>
  <c r="I385" i="1"/>
  <c r="L385" i="1"/>
  <c r="AG385" i="1"/>
  <c r="AJ385" i="1"/>
  <c r="O385" i="1"/>
  <c r="R385" i="1"/>
  <c r="U385" i="1"/>
  <c r="X385" i="1"/>
  <c r="AA385" i="1"/>
  <c r="AD385" i="1"/>
  <c r="E385" i="1"/>
  <c r="I386" i="1"/>
  <c r="L386" i="1"/>
  <c r="AG386" i="1"/>
  <c r="AJ386" i="1"/>
  <c r="O386" i="1"/>
  <c r="R386" i="1"/>
  <c r="U386" i="1"/>
  <c r="X386" i="1"/>
  <c r="AA386" i="1"/>
  <c r="AD386" i="1"/>
  <c r="E386" i="1"/>
  <c r="I387" i="1"/>
  <c r="L387" i="1"/>
  <c r="AG387" i="1"/>
  <c r="AJ387" i="1"/>
  <c r="O387" i="1"/>
  <c r="R387" i="1"/>
  <c r="U387" i="1"/>
  <c r="X387" i="1"/>
  <c r="AA387" i="1"/>
  <c r="AD387" i="1"/>
  <c r="E387" i="1"/>
  <c r="I388" i="1"/>
  <c r="L388" i="1"/>
  <c r="AG388" i="1"/>
  <c r="AJ388" i="1"/>
  <c r="O388" i="1"/>
  <c r="R388" i="1"/>
  <c r="U388" i="1"/>
  <c r="X388" i="1"/>
  <c r="AA388" i="1"/>
  <c r="AD388" i="1"/>
  <c r="E388" i="1"/>
  <c r="I389" i="1"/>
  <c r="L389" i="1"/>
  <c r="AG389" i="1"/>
  <c r="AJ389" i="1"/>
  <c r="O389" i="1"/>
  <c r="R389" i="1"/>
  <c r="U389" i="1"/>
  <c r="X389" i="1"/>
  <c r="AA389" i="1"/>
  <c r="AD389" i="1"/>
  <c r="E389" i="1"/>
  <c r="I390" i="1"/>
  <c r="L390" i="1"/>
  <c r="AG390" i="1"/>
  <c r="AJ390" i="1"/>
  <c r="O390" i="1"/>
  <c r="R390" i="1"/>
  <c r="U390" i="1"/>
  <c r="X390" i="1"/>
  <c r="AA390" i="1"/>
  <c r="AD390" i="1"/>
  <c r="E390" i="1"/>
  <c r="I391" i="1"/>
  <c r="L391" i="1"/>
  <c r="AG391" i="1"/>
  <c r="AJ391" i="1"/>
  <c r="O391" i="1"/>
  <c r="R391" i="1"/>
  <c r="U391" i="1"/>
  <c r="X391" i="1"/>
  <c r="AA391" i="1"/>
  <c r="AD391" i="1"/>
  <c r="E391" i="1"/>
  <c r="I392" i="1"/>
  <c r="L392" i="1"/>
  <c r="AG392" i="1"/>
  <c r="AJ392" i="1"/>
  <c r="O392" i="1"/>
  <c r="R392" i="1"/>
  <c r="U392" i="1"/>
  <c r="X392" i="1"/>
  <c r="AA392" i="1"/>
  <c r="AD392" i="1"/>
  <c r="E392" i="1"/>
  <c r="I393" i="1"/>
  <c r="L393" i="1"/>
  <c r="AG393" i="1"/>
  <c r="AJ393" i="1"/>
  <c r="O393" i="1"/>
  <c r="R393" i="1"/>
  <c r="U393" i="1"/>
  <c r="X393" i="1"/>
  <c r="AA393" i="1"/>
  <c r="AD393" i="1"/>
  <c r="E393" i="1"/>
  <c r="I394" i="1"/>
  <c r="L394" i="1"/>
  <c r="AG394" i="1"/>
  <c r="AJ394" i="1"/>
  <c r="O394" i="1"/>
  <c r="R394" i="1"/>
  <c r="U394" i="1"/>
  <c r="X394" i="1"/>
  <c r="AA394" i="1"/>
  <c r="AD394" i="1"/>
  <c r="E394" i="1"/>
  <c r="I395" i="1"/>
  <c r="L395" i="1"/>
  <c r="AG395" i="1"/>
  <c r="AJ395" i="1"/>
  <c r="O395" i="1"/>
  <c r="R395" i="1"/>
  <c r="U395" i="1"/>
  <c r="X395" i="1"/>
  <c r="AA395" i="1"/>
  <c r="AD395" i="1"/>
  <c r="E395" i="1"/>
  <c r="I396" i="1"/>
  <c r="L396" i="1"/>
  <c r="AG396" i="1"/>
  <c r="AJ396" i="1"/>
  <c r="O396" i="1"/>
  <c r="R396" i="1"/>
  <c r="U396" i="1"/>
  <c r="X396" i="1"/>
  <c r="AA396" i="1"/>
  <c r="AD396" i="1"/>
  <c r="E396" i="1"/>
  <c r="I397" i="1"/>
  <c r="L397" i="1"/>
  <c r="AG397" i="1"/>
  <c r="AJ397" i="1"/>
  <c r="O397" i="1"/>
  <c r="R397" i="1"/>
  <c r="U397" i="1"/>
  <c r="X397" i="1"/>
  <c r="AA397" i="1"/>
  <c r="AD397" i="1"/>
  <c r="E397" i="1"/>
  <c r="I398" i="1"/>
  <c r="L398" i="1"/>
  <c r="AG398" i="1"/>
  <c r="AJ398" i="1"/>
  <c r="O398" i="1"/>
  <c r="R398" i="1"/>
  <c r="U398" i="1"/>
  <c r="X398" i="1"/>
  <c r="AA398" i="1"/>
  <c r="AD398" i="1"/>
  <c r="E398" i="1"/>
  <c r="I399" i="1"/>
  <c r="L399" i="1"/>
  <c r="AG399" i="1"/>
  <c r="AJ399" i="1"/>
  <c r="O399" i="1"/>
  <c r="R399" i="1"/>
  <c r="U399" i="1"/>
  <c r="X399" i="1"/>
  <c r="AA399" i="1"/>
  <c r="AD399" i="1"/>
  <c r="E399" i="1"/>
  <c r="I400" i="1"/>
  <c r="L400" i="1"/>
  <c r="AG400" i="1"/>
  <c r="AJ400" i="1"/>
  <c r="O400" i="1"/>
  <c r="R400" i="1"/>
  <c r="U400" i="1"/>
  <c r="X400" i="1"/>
  <c r="AA400" i="1"/>
  <c r="AD400" i="1"/>
  <c r="E400" i="1"/>
  <c r="I401" i="1"/>
  <c r="L401" i="1"/>
  <c r="AG401" i="1"/>
  <c r="AJ401" i="1"/>
  <c r="O401" i="1"/>
  <c r="R401" i="1"/>
  <c r="U401" i="1"/>
  <c r="X401" i="1"/>
  <c r="AA401" i="1"/>
  <c r="AD401" i="1"/>
  <c r="E401" i="1"/>
  <c r="I402" i="1"/>
  <c r="L402" i="1"/>
  <c r="AG402" i="1"/>
  <c r="AJ402" i="1"/>
  <c r="O402" i="1"/>
  <c r="R402" i="1"/>
  <c r="U402" i="1"/>
  <c r="X402" i="1"/>
  <c r="AA402" i="1"/>
  <c r="AD402" i="1"/>
  <c r="E402" i="1"/>
  <c r="I403" i="1"/>
  <c r="L403" i="1"/>
  <c r="AG403" i="1"/>
  <c r="AJ403" i="1"/>
  <c r="O403" i="1"/>
  <c r="R403" i="1"/>
  <c r="U403" i="1"/>
  <c r="X403" i="1"/>
  <c r="AA403" i="1"/>
  <c r="AD403" i="1"/>
  <c r="E403" i="1"/>
  <c r="I404" i="1"/>
  <c r="L404" i="1"/>
  <c r="AG404" i="1"/>
  <c r="AJ404" i="1"/>
  <c r="O404" i="1"/>
  <c r="R404" i="1"/>
  <c r="U404" i="1"/>
  <c r="X404" i="1"/>
  <c r="AA404" i="1"/>
  <c r="AD404" i="1"/>
  <c r="E404" i="1"/>
  <c r="I405" i="1"/>
  <c r="L405" i="1"/>
  <c r="AG405" i="1"/>
  <c r="AJ405" i="1"/>
  <c r="O405" i="1"/>
  <c r="R405" i="1"/>
  <c r="U405" i="1"/>
  <c r="X405" i="1"/>
  <c r="AA405" i="1"/>
  <c r="AD405" i="1"/>
  <c r="E405" i="1"/>
  <c r="I406" i="1"/>
  <c r="L406" i="1"/>
  <c r="AG406" i="1"/>
  <c r="AJ406" i="1"/>
  <c r="O406" i="1"/>
  <c r="R406" i="1"/>
  <c r="U406" i="1"/>
  <c r="X406" i="1"/>
  <c r="AA406" i="1"/>
  <c r="AD406" i="1"/>
  <c r="E406" i="1"/>
  <c r="I407" i="1"/>
  <c r="L407" i="1"/>
  <c r="AG407" i="1"/>
  <c r="AJ407" i="1"/>
  <c r="O407" i="1"/>
  <c r="R407" i="1"/>
  <c r="U407" i="1"/>
  <c r="X407" i="1"/>
  <c r="AA407" i="1"/>
  <c r="AD407" i="1"/>
  <c r="E407" i="1"/>
  <c r="I408" i="1"/>
  <c r="L408" i="1"/>
  <c r="AG408" i="1"/>
  <c r="AJ408" i="1"/>
  <c r="O408" i="1"/>
  <c r="R408" i="1"/>
  <c r="U408" i="1"/>
  <c r="X408" i="1"/>
  <c r="AA408" i="1"/>
  <c r="AD408" i="1"/>
  <c r="E408" i="1"/>
  <c r="I409" i="1"/>
  <c r="L409" i="1"/>
  <c r="AG409" i="1"/>
  <c r="AJ409" i="1"/>
  <c r="O409" i="1"/>
  <c r="R409" i="1"/>
  <c r="U409" i="1"/>
  <c r="X409" i="1"/>
  <c r="AA409" i="1"/>
  <c r="AD409" i="1"/>
  <c r="E409" i="1"/>
  <c r="I410" i="1"/>
  <c r="L410" i="1"/>
  <c r="AG410" i="1"/>
  <c r="AJ410" i="1"/>
  <c r="O410" i="1"/>
  <c r="R410" i="1"/>
  <c r="U410" i="1"/>
  <c r="X410" i="1"/>
  <c r="AA410" i="1"/>
  <c r="AD410" i="1"/>
  <c r="E410" i="1"/>
  <c r="I411" i="1"/>
  <c r="L411" i="1"/>
  <c r="AG411" i="1"/>
  <c r="AJ411" i="1"/>
  <c r="O411" i="1"/>
  <c r="R411" i="1"/>
  <c r="U411" i="1"/>
  <c r="X411" i="1"/>
  <c r="AA411" i="1"/>
  <c r="AD411" i="1"/>
  <c r="E411" i="1"/>
  <c r="I412" i="1"/>
  <c r="L412" i="1"/>
  <c r="AG412" i="1"/>
  <c r="AJ412" i="1"/>
  <c r="O412" i="1"/>
  <c r="R412" i="1"/>
  <c r="U412" i="1"/>
  <c r="X412" i="1"/>
  <c r="AA412" i="1"/>
  <c r="AD412" i="1"/>
  <c r="E412" i="1"/>
  <c r="I413" i="1"/>
  <c r="L413" i="1"/>
  <c r="AG413" i="1"/>
  <c r="AJ413" i="1"/>
  <c r="O413" i="1"/>
  <c r="R413" i="1"/>
  <c r="U413" i="1"/>
  <c r="X413" i="1"/>
  <c r="AA413" i="1"/>
  <c r="AD413" i="1"/>
  <c r="E413" i="1"/>
  <c r="I414" i="1"/>
  <c r="L414" i="1"/>
  <c r="AG414" i="1"/>
  <c r="AJ414" i="1"/>
  <c r="O414" i="1"/>
  <c r="R414" i="1"/>
  <c r="U414" i="1"/>
  <c r="X414" i="1"/>
  <c r="AA414" i="1"/>
  <c r="AD414" i="1"/>
  <c r="E414" i="1"/>
  <c r="I415" i="1"/>
  <c r="L415" i="1"/>
  <c r="AG415" i="1"/>
  <c r="AJ415" i="1"/>
  <c r="O415" i="1"/>
  <c r="R415" i="1"/>
  <c r="U415" i="1"/>
  <c r="X415" i="1"/>
  <c r="AA415" i="1"/>
  <c r="AD415" i="1"/>
  <c r="E415" i="1"/>
  <c r="I416" i="1"/>
  <c r="L416" i="1"/>
  <c r="AG416" i="1"/>
  <c r="AJ416" i="1"/>
  <c r="O416" i="1"/>
  <c r="R416" i="1"/>
  <c r="U416" i="1"/>
  <c r="X416" i="1"/>
  <c r="AA416" i="1"/>
  <c r="AD416" i="1"/>
  <c r="E416" i="1"/>
  <c r="I417" i="1"/>
  <c r="L417" i="1"/>
  <c r="AG417" i="1"/>
  <c r="AJ417" i="1"/>
  <c r="O417" i="1"/>
  <c r="R417" i="1"/>
  <c r="U417" i="1"/>
  <c r="X417" i="1"/>
  <c r="AA417" i="1"/>
  <c r="AD417" i="1"/>
  <c r="E417" i="1"/>
  <c r="I418" i="1"/>
  <c r="L418" i="1"/>
  <c r="AG418" i="1"/>
  <c r="AJ418" i="1"/>
  <c r="O418" i="1"/>
  <c r="R418" i="1"/>
  <c r="U418" i="1"/>
  <c r="X418" i="1"/>
  <c r="AA418" i="1"/>
  <c r="AD418" i="1"/>
  <c r="E418" i="1"/>
  <c r="I419" i="1"/>
  <c r="L419" i="1"/>
  <c r="AG419" i="1"/>
  <c r="AJ419" i="1"/>
  <c r="O419" i="1"/>
  <c r="R419" i="1"/>
  <c r="U419" i="1"/>
  <c r="X419" i="1"/>
  <c r="AA419" i="1"/>
  <c r="AD419" i="1"/>
  <c r="E419" i="1"/>
  <c r="I420" i="1"/>
  <c r="L420" i="1"/>
  <c r="AG420" i="1"/>
  <c r="AJ420" i="1"/>
  <c r="O420" i="1"/>
  <c r="R420" i="1"/>
  <c r="U420" i="1"/>
  <c r="X420" i="1"/>
  <c r="AA420" i="1"/>
  <c r="AD420" i="1"/>
  <c r="E420" i="1"/>
  <c r="I421" i="1"/>
  <c r="L421" i="1"/>
  <c r="AG421" i="1"/>
  <c r="AJ421" i="1"/>
  <c r="O421" i="1"/>
  <c r="R421" i="1"/>
  <c r="U421" i="1"/>
  <c r="X421" i="1"/>
  <c r="AA421" i="1"/>
  <c r="AD421" i="1"/>
  <c r="E421" i="1"/>
  <c r="I422" i="1"/>
  <c r="L422" i="1"/>
  <c r="AG422" i="1"/>
  <c r="AJ422" i="1"/>
  <c r="O422" i="1"/>
  <c r="R422" i="1"/>
  <c r="U422" i="1"/>
  <c r="X422" i="1"/>
  <c r="AA422" i="1"/>
  <c r="AD422" i="1"/>
  <c r="E422" i="1"/>
  <c r="I423" i="1"/>
  <c r="L423" i="1"/>
  <c r="AG423" i="1"/>
  <c r="AJ423" i="1"/>
  <c r="O423" i="1"/>
  <c r="R423" i="1"/>
  <c r="U423" i="1"/>
  <c r="X423" i="1"/>
  <c r="AA423" i="1"/>
  <c r="AD423" i="1"/>
  <c r="E423" i="1"/>
  <c r="I424" i="1"/>
  <c r="L424" i="1"/>
  <c r="AG424" i="1"/>
  <c r="AJ424" i="1"/>
  <c r="O424" i="1"/>
  <c r="R424" i="1"/>
  <c r="U424" i="1"/>
  <c r="X424" i="1"/>
  <c r="AA424" i="1"/>
  <c r="AD424" i="1"/>
  <c r="E424" i="1"/>
  <c r="I425" i="1"/>
  <c r="L425" i="1"/>
  <c r="AG425" i="1"/>
  <c r="AJ425" i="1"/>
  <c r="O425" i="1"/>
  <c r="R425" i="1"/>
  <c r="U425" i="1"/>
  <c r="X425" i="1"/>
  <c r="AA425" i="1"/>
  <c r="AD425" i="1"/>
  <c r="E425" i="1"/>
  <c r="I426" i="1"/>
  <c r="L426" i="1"/>
  <c r="AG426" i="1"/>
  <c r="AJ426" i="1"/>
  <c r="O426" i="1"/>
  <c r="R426" i="1"/>
  <c r="U426" i="1"/>
  <c r="X426" i="1"/>
  <c r="AA426" i="1"/>
  <c r="AD426" i="1"/>
  <c r="E426" i="1"/>
  <c r="I427" i="1"/>
  <c r="L427" i="1"/>
  <c r="AG427" i="1"/>
  <c r="AJ427" i="1"/>
  <c r="O427" i="1"/>
  <c r="R427" i="1"/>
  <c r="U427" i="1"/>
  <c r="X427" i="1"/>
  <c r="AA427" i="1"/>
  <c r="AD427" i="1"/>
  <c r="E427" i="1"/>
  <c r="I428" i="1"/>
  <c r="L428" i="1"/>
  <c r="AG428" i="1"/>
  <c r="AJ428" i="1"/>
  <c r="O428" i="1"/>
  <c r="R428" i="1"/>
  <c r="U428" i="1"/>
  <c r="X428" i="1"/>
  <c r="AA428" i="1"/>
  <c r="AD428" i="1"/>
  <c r="E428" i="1"/>
  <c r="I429" i="1"/>
  <c r="L429" i="1"/>
  <c r="AG429" i="1"/>
  <c r="AJ429" i="1"/>
  <c r="O429" i="1"/>
  <c r="R429" i="1"/>
  <c r="U429" i="1"/>
  <c r="X429" i="1"/>
  <c r="AA429" i="1"/>
  <c r="AD429" i="1"/>
  <c r="E429" i="1"/>
  <c r="I430" i="1"/>
  <c r="L430" i="1"/>
  <c r="AG430" i="1"/>
  <c r="AJ430" i="1"/>
  <c r="O430" i="1"/>
  <c r="R430" i="1"/>
  <c r="U430" i="1"/>
  <c r="X430" i="1"/>
  <c r="AA430" i="1"/>
  <c r="AD430" i="1"/>
  <c r="E430" i="1"/>
  <c r="I431" i="1"/>
  <c r="L431" i="1"/>
  <c r="AG431" i="1"/>
  <c r="AJ431" i="1"/>
  <c r="O431" i="1"/>
  <c r="R431" i="1"/>
  <c r="U431" i="1"/>
  <c r="X431" i="1"/>
  <c r="AA431" i="1"/>
  <c r="AD431" i="1"/>
  <c r="E431" i="1"/>
  <c r="I432" i="1"/>
  <c r="L432" i="1"/>
  <c r="AG432" i="1"/>
  <c r="AJ432" i="1"/>
  <c r="O432" i="1"/>
  <c r="R432" i="1"/>
  <c r="U432" i="1"/>
  <c r="X432" i="1"/>
  <c r="AA432" i="1"/>
  <c r="AD432" i="1"/>
  <c r="E432" i="1"/>
  <c r="I433" i="1"/>
  <c r="L433" i="1"/>
  <c r="AG433" i="1"/>
  <c r="AJ433" i="1"/>
  <c r="O433" i="1"/>
  <c r="R433" i="1"/>
  <c r="U433" i="1"/>
  <c r="X433" i="1"/>
  <c r="AA433" i="1"/>
  <c r="AD433" i="1"/>
  <c r="E433" i="1"/>
  <c r="I434" i="1"/>
  <c r="L434" i="1"/>
  <c r="AG434" i="1"/>
  <c r="AJ434" i="1"/>
  <c r="O434" i="1"/>
  <c r="R434" i="1"/>
  <c r="U434" i="1"/>
  <c r="X434" i="1"/>
  <c r="AA434" i="1"/>
  <c r="AD434" i="1"/>
  <c r="E434" i="1"/>
  <c r="I435" i="1"/>
  <c r="L435" i="1"/>
  <c r="AG435" i="1"/>
  <c r="AJ435" i="1"/>
  <c r="O435" i="1"/>
  <c r="R435" i="1"/>
  <c r="U435" i="1"/>
  <c r="X435" i="1"/>
  <c r="AA435" i="1"/>
  <c r="AD435" i="1"/>
  <c r="E435" i="1"/>
  <c r="I436" i="1"/>
  <c r="L436" i="1"/>
  <c r="AG436" i="1"/>
  <c r="AJ436" i="1"/>
  <c r="O436" i="1"/>
  <c r="R436" i="1"/>
  <c r="U436" i="1"/>
  <c r="X436" i="1"/>
  <c r="AA436" i="1"/>
  <c r="AD436" i="1"/>
  <c r="E436" i="1"/>
  <c r="I437" i="1"/>
  <c r="L437" i="1"/>
  <c r="AG437" i="1"/>
  <c r="AJ437" i="1"/>
  <c r="O437" i="1"/>
  <c r="R437" i="1"/>
  <c r="U437" i="1"/>
  <c r="X437" i="1"/>
  <c r="AA437" i="1"/>
  <c r="AD437" i="1"/>
  <c r="E437" i="1"/>
  <c r="I438" i="1"/>
  <c r="L438" i="1"/>
  <c r="AG438" i="1"/>
  <c r="AJ438" i="1"/>
  <c r="O438" i="1"/>
  <c r="R438" i="1"/>
  <c r="U438" i="1"/>
  <c r="X438" i="1"/>
  <c r="AA438" i="1"/>
  <c r="AD438" i="1"/>
  <c r="E438" i="1"/>
  <c r="I439" i="1"/>
  <c r="L439" i="1"/>
  <c r="AG439" i="1"/>
  <c r="AJ439" i="1"/>
  <c r="O439" i="1"/>
  <c r="R439" i="1"/>
  <c r="U439" i="1"/>
  <c r="X439" i="1"/>
  <c r="AA439" i="1"/>
  <c r="AD439" i="1"/>
  <c r="E439" i="1"/>
  <c r="I440" i="1"/>
  <c r="L440" i="1"/>
  <c r="AG440" i="1"/>
  <c r="AJ440" i="1"/>
  <c r="O440" i="1"/>
  <c r="R440" i="1"/>
  <c r="U440" i="1"/>
  <c r="X440" i="1"/>
  <c r="AA440" i="1"/>
  <c r="AD440" i="1"/>
  <c r="E440" i="1"/>
  <c r="I441" i="1"/>
  <c r="L441" i="1"/>
  <c r="AG441" i="1"/>
  <c r="AJ441" i="1"/>
  <c r="O441" i="1"/>
  <c r="R441" i="1"/>
  <c r="U441" i="1"/>
  <c r="X441" i="1"/>
  <c r="AA441" i="1"/>
  <c r="AD441" i="1"/>
  <c r="E441" i="1"/>
  <c r="I442" i="1"/>
  <c r="L442" i="1"/>
  <c r="AG442" i="1"/>
  <c r="AJ442" i="1"/>
  <c r="O442" i="1"/>
  <c r="R442" i="1"/>
  <c r="U442" i="1"/>
  <c r="X442" i="1"/>
  <c r="AA442" i="1"/>
  <c r="AD442" i="1"/>
  <c r="E442" i="1"/>
  <c r="I443" i="1"/>
  <c r="L443" i="1"/>
  <c r="AG443" i="1"/>
  <c r="AJ443" i="1"/>
  <c r="O443" i="1"/>
  <c r="R443" i="1"/>
  <c r="U443" i="1"/>
  <c r="X443" i="1"/>
  <c r="AA443" i="1"/>
  <c r="AD443" i="1"/>
  <c r="E443" i="1"/>
  <c r="I444" i="1"/>
  <c r="L444" i="1"/>
  <c r="AG444" i="1"/>
  <c r="AJ444" i="1"/>
  <c r="O444" i="1"/>
  <c r="R444" i="1"/>
  <c r="U444" i="1"/>
  <c r="X444" i="1"/>
  <c r="AA444" i="1"/>
  <c r="AD444" i="1"/>
  <c r="E444" i="1"/>
  <c r="I445" i="1"/>
  <c r="L445" i="1"/>
  <c r="AG445" i="1"/>
  <c r="AJ445" i="1"/>
  <c r="O445" i="1"/>
  <c r="R445" i="1"/>
  <c r="U445" i="1"/>
  <c r="X445" i="1"/>
  <c r="AA445" i="1"/>
  <c r="AD445" i="1"/>
  <c r="E445" i="1"/>
  <c r="I446" i="1"/>
  <c r="L446" i="1"/>
  <c r="AG446" i="1"/>
  <c r="AJ446" i="1"/>
  <c r="O446" i="1"/>
  <c r="R446" i="1"/>
  <c r="U446" i="1"/>
  <c r="X446" i="1"/>
  <c r="AA446" i="1"/>
  <c r="AD446" i="1"/>
  <c r="E446" i="1"/>
  <c r="I447" i="1"/>
  <c r="L447" i="1"/>
  <c r="AG447" i="1"/>
  <c r="AJ447" i="1"/>
  <c r="O447" i="1"/>
  <c r="R447" i="1"/>
  <c r="U447" i="1"/>
  <c r="X447" i="1"/>
  <c r="AA447" i="1"/>
  <c r="AD447" i="1"/>
  <c r="E447" i="1"/>
  <c r="I448" i="1"/>
  <c r="L448" i="1"/>
  <c r="AG448" i="1"/>
  <c r="AJ448" i="1"/>
  <c r="O448" i="1"/>
  <c r="R448" i="1"/>
  <c r="U448" i="1"/>
  <c r="X448" i="1"/>
  <c r="AA448" i="1"/>
  <c r="AD448" i="1"/>
  <c r="E448" i="1"/>
  <c r="I449" i="1"/>
  <c r="L449" i="1"/>
  <c r="AG449" i="1"/>
  <c r="AJ449" i="1"/>
  <c r="O449" i="1"/>
  <c r="R449" i="1"/>
  <c r="U449" i="1"/>
  <c r="X449" i="1"/>
  <c r="AA449" i="1"/>
  <c r="AD449" i="1"/>
  <c r="E449" i="1"/>
  <c r="I450" i="1"/>
  <c r="L450" i="1"/>
  <c r="AG450" i="1"/>
  <c r="AJ450" i="1"/>
  <c r="O450" i="1"/>
  <c r="R450" i="1"/>
  <c r="U450" i="1"/>
  <c r="X450" i="1"/>
  <c r="AA450" i="1"/>
  <c r="AD450" i="1"/>
  <c r="E450" i="1"/>
  <c r="I451" i="1"/>
  <c r="L451" i="1"/>
  <c r="AG451" i="1"/>
  <c r="AJ451" i="1"/>
  <c r="O451" i="1"/>
  <c r="R451" i="1"/>
  <c r="U451" i="1"/>
  <c r="X451" i="1"/>
  <c r="AA451" i="1"/>
  <c r="AD451" i="1"/>
  <c r="E451" i="1"/>
  <c r="I452" i="1"/>
  <c r="L452" i="1"/>
  <c r="AG452" i="1"/>
  <c r="AJ452" i="1"/>
  <c r="O452" i="1"/>
  <c r="R452" i="1"/>
  <c r="U452" i="1"/>
  <c r="X452" i="1"/>
  <c r="AA452" i="1"/>
  <c r="AD452" i="1"/>
  <c r="E452" i="1"/>
  <c r="I453" i="1"/>
  <c r="L453" i="1"/>
  <c r="AG453" i="1"/>
  <c r="AJ453" i="1"/>
  <c r="O453" i="1"/>
  <c r="R453" i="1"/>
  <c r="U453" i="1"/>
  <c r="X453" i="1"/>
  <c r="AA453" i="1"/>
  <c r="AD453" i="1"/>
  <c r="E453" i="1"/>
  <c r="I454" i="1"/>
  <c r="L454" i="1"/>
  <c r="AG454" i="1"/>
  <c r="AJ454" i="1"/>
  <c r="O454" i="1"/>
  <c r="R454" i="1"/>
  <c r="U454" i="1"/>
  <c r="X454" i="1"/>
  <c r="AA454" i="1"/>
  <c r="AD454" i="1"/>
  <c r="E454" i="1"/>
  <c r="I455" i="1"/>
  <c r="L455" i="1"/>
  <c r="AG455" i="1"/>
  <c r="AJ455" i="1"/>
  <c r="O455" i="1"/>
  <c r="R455" i="1"/>
  <c r="U455" i="1"/>
  <c r="X455" i="1"/>
  <c r="AA455" i="1"/>
  <c r="AD455" i="1"/>
  <c r="E455" i="1"/>
  <c r="I456" i="1"/>
  <c r="L456" i="1"/>
  <c r="AG456" i="1"/>
  <c r="AJ456" i="1"/>
  <c r="O456" i="1"/>
  <c r="R456" i="1"/>
  <c r="U456" i="1"/>
  <c r="X456" i="1"/>
  <c r="AA456" i="1"/>
  <c r="AD456" i="1"/>
  <c r="E456" i="1"/>
  <c r="I457" i="1"/>
  <c r="L457" i="1"/>
  <c r="AG457" i="1"/>
  <c r="AJ457" i="1"/>
  <c r="O457" i="1"/>
  <c r="R457" i="1"/>
  <c r="U457" i="1"/>
  <c r="X457" i="1"/>
  <c r="AA457" i="1"/>
  <c r="AD457" i="1"/>
  <c r="E457" i="1"/>
  <c r="I458" i="1"/>
  <c r="L458" i="1"/>
  <c r="AG458" i="1"/>
  <c r="AJ458" i="1"/>
  <c r="O458" i="1"/>
  <c r="R458" i="1"/>
  <c r="U458" i="1"/>
  <c r="X458" i="1"/>
  <c r="AA458" i="1"/>
  <c r="AD458" i="1"/>
  <c r="E458" i="1"/>
  <c r="I459" i="1"/>
  <c r="L459" i="1"/>
  <c r="AG459" i="1"/>
  <c r="AJ459" i="1"/>
  <c r="O459" i="1"/>
  <c r="R459" i="1"/>
  <c r="U459" i="1"/>
  <c r="X459" i="1"/>
  <c r="AA459" i="1"/>
  <c r="AD459" i="1"/>
  <c r="E459" i="1"/>
  <c r="I460" i="1"/>
  <c r="L460" i="1"/>
  <c r="AG460" i="1"/>
  <c r="AJ460" i="1"/>
  <c r="O460" i="1"/>
  <c r="R460" i="1"/>
  <c r="U460" i="1"/>
  <c r="X460" i="1"/>
  <c r="AA460" i="1"/>
  <c r="AD460" i="1"/>
  <c r="E460" i="1"/>
  <c r="I461" i="1"/>
  <c r="L461" i="1"/>
  <c r="AG461" i="1"/>
  <c r="AJ461" i="1"/>
  <c r="O461" i="1"/>
  <c r="R461" i="1"/>
  <c r="U461" i="1"/>
  <c r="X461" i="1"/>
  <c r="AA461" i="1"/>
  <c r="AD461" i="1"/>
  <c r="E461" i="1"/>
  <c r="I462" i="1"/>
  <c r="L462" i="1"/>
  <c r="AG462" i="1"/>
  <c r="AJ462" i="1"/>
  <c r="O462" i="1"/>
  <c r="R462" i="1"/>
  <c r="U462" i="1"/>
  <c r="X462" i="1"/>
  <c r="AA462" i="1"/>
  <c r="AD462" i="1"/>
  <c r="E462" i="1"/>
  <c r="I463" i="1"/>
  <c r="L463" i="1"/>
  <c r="AG463" i="1"/>
  <c r="AJ463" i="1"/>
  <c r="O463" i="1"/>
  <c r="R463" i="1"/>
  <c r="U463" i="1"/>
  <c r="X463" i="1"/>
  <c r="AA463" i="1"/>
  <c r="AD463" i="1"/>
  <c r="E463" i="1"/>
  <c r="I464" i="1"/>
  <c r="L464" i="1"/>
  <c r="AG464" i="1"/>
  <c r="AJ464" i="1"/>
  <c r="O464" i="1"/>
  <c r="R464" i="1"/>
  <c r="U464" i="1"/>
  <c r="X464" i="1"/>
  <c r="AA464" i="1"/>
  <c r="AD464" i="1"/>
  <c r="E464" i="1"/>
  <c r="I465" i="1"/>
  <c r="L465" i="1"/>
  <c r="AG465" i="1"/>
  <c r="AJ465" i="1"/>
  <c r="O465" i="1"/>
  <c r="R465" i="1"/>
  <c r="U465" i="1"/>
  <c r="X465" i="1"/>
  <c r="AA465" i="1"/>
  <c r="AD465" i="1"/>
  <c r="E465" i="1"/>
  <c r="I466" i="1"/>
  <c r="L466" i="1"/>
  <c r="AG466" i="1"/>
  <c r="AJ466" i="1"/>
  <c r="O466" i="1"/>
  <c r="R466" i="1"/>
  <c r="U466" i="1"/>
  <c r="X466" i="1"/>
  <c r="AA466" i="1"/>
  <c r="AD466" i="1"/>
  <c r="E466" i="1"/>
  <c r="I467" i="1"/>
  <c r="L467" i="1"/>
  <c r="AG467" i="1"/>
  <c r="AJ467" i="1"/>
  <c r="O467" i="1"/>
  <c r="R467" i="1"/>
  <c r="U467" i="1"/>
  <c r="X467" i="1"/>
  <c r="AA467" i="1"/>
  <c r="AD467" i="1"/>
  <c r="E467" i="1"/>
  <c r="I468" i="1"/>
  <c r="L468" i="1"/>
  <c r="AG468" i="1"/>
  <c r="AJ468" i="1"/>
  <c r="O468" i="1"/>
  <c r="R468" i="1"/>
  <c r="U468" i="1"/>
  <c r="X468" i="1"/>
  <c r="AA468" i="1"/>
  <c r="AD468" i="1"/>
  <c r="E468" i="1"/>
  <c r="I469" i="1"/>
  <c r="L469" i="1"/>
  <c r="AG469" i="1"/>
  <c r="AJ469" i="1"/>
  <c r="O469" i="1"/>
  <c r="R469" i="1"/>
  <c r="U469" i="1"/>
  <c r="X469" i="1"/>
  <c r="AA469" i="1"/>
  <c r="AD469" i="1"/>
  <c r="E469" i="1"/>
  <c r="I470" i="1"/>
  <c r="L470" i="1"/>
  <c r="AG470" i="1"/>
  <c r="AJ470" i="1"/>
  <c r="O470" i="1"/>
  <c r="R470" i="1"/>
  <c r="U470" i="1"/>
  <c r="X470" i="1"/>
  <c r="AA470" i="1"/>
  <c r="AD470" i="1"/>
  <c r="E470" i="1"/>
  <c r="I471" i="1"/>
  <c r="L471" i="1"/>
  <c r="AG471" i="1"/>
  <c r="AJ471" i="1"/>
  <c r="O471" i="1"/>
  <c r="R471" i="1"/>
  <c r="U471" i="1"/>
  <c r="X471" i="1"/>
  <c r="AA471" i="1"/>
  <c r="AD471" i="1"/>
  <c r="E471" i="1"/>
  <c r="I472" i="1"/>
  <c r="L472" i="1"/>
  <c r="AG472" i="1"/>
  <c r="AJ472" i="1"/>
  <c r="O472" i="1"/>
  <c r="R472" i="1"/>
  <c r="U472" i="1"/>
  <c r="X472" i="1"/>
  <c r="AA472" i="1"/>
  <c r="AD472" i="1"/>
  <c r="E472" i="1"/>
  <c r="I473" i="1"/>
  <c r="L473" i="1"/>
  <c r="AG473" i="1"/>
  <c r="AJ473" i="1"/>
  <c r="O473" i="1"/>
  <c r="R473" i="1"/>
  <c r="U473" i="1"/>
  <c r="X473" i="1"/>
  <c r="AA473" i="1"/>
  <c r="AD473" i="1"/>
  <c r="E473" i="1"/>
  <c r="I474" i="1"/>
  <c r="L474" i="1"/>
  <c r="AG474" i="1"/>
  <c r="AJ474" i="1"/>
  <c r="O474" i="1"/>
  <c r="R474" i="1"/>
  <c r="U474" i="1"/>
  <c r="X474" i="1"/>
  <c r="AA474" i="1"/>
  <c r="AD474" i="1"/>
  <c r="E474" i="1"/>
  <c r="I475" i="1"/>
  <c r="L475" i="1"/>
  <c r="AG475" i="1"/>
  <c r="AJ475" i="1"/>
  <c r="O475" i="1"/>
  <c r="R475" i="1"/>
  <c r="U475" i="1"/>
  <c r="X475" i="1"/>
  <c r="AA475" i="1"/>
  <c r="AD475" i="1"/>
  <c r="E475" i="1"/>
  <c r="I476" i="1"/>
  <c r="L476" i="1"/>
  <c r="AG476" i="1"/>
  <c r="AJ476" i="1"/>
  <c r="O476" i="1"/>
  <c r="R476" i="1"/>
  <c r="U476" i="1"/>
  <c r="X476" i="1"/>
  <c r="AA476" i="1"/>
  <c r="AD476" i="1"/>
  <c r="E476" i="1"/>
  <c r="I477" i="1"/>
  <c r="L477" i="1"/>
  <c r="AG477" i="1"/>
  <c r="AJ477" i="1"/>
  <c r="O477" i="1"/>
  <c r="R477" i="1"/>
  <c r="U477" i="1"/>
  <c r="X477" i="1"/>
  <c r="AA477" i="1"/>
  <c r="AD477" i="1"/>
  <c r="E477" i="1"/>
  <c r="I478" i="1"/>
  <c r="L478" i="1"/>
  <c r="AG478" i="1"/>
  <c r="AJ478" i="1"/>
  <c r="O478" i="1"/>
  <c r="R478" i="1"/>
  <c r="U478" i="1"/>
  <c r="X478" i="1"/>
  <c r="AA478" i="1"/>
  <c r="AD478" i="1"/>
  <c r="E478" i="1"/>
  <c r="I479" i="1"/>
  <c r="L479" i="1"/>
  <c r="AG479" i="1"/>
  <c r="AJ479" i="1"/>
  <c r="O479" i="1"/>
  <c r="R479" i="1"/>
  <c r="U479" i="1"/>
  <c r="X479" i="1"/>
  <c r="AA479" i="1"/>
  <c r="AD479" i="1"/>
  <c r="E479" i="1"/>
  <c r="I480" i="1"/>
  <c r="L480" i="1"/>
  <c r="AG480" i="1"/>
  <c r="AJ480" i="1"/>
  <c r="O480" i="1"/>
  <c r="R480" i="1"/>
  <c r="U480" i="1"/>
  <c r="X480" i="1"/>
  <c r="AA480" i="1"/>
  <c r="AD480" i="1"/>
  <c r="E480" i="1"/>
  <c r="I481" i="1"/>
  <c r="L481" i="1"/>
  <c r="AG481" i="1"/>
  <c r="AJ481" i="1"/>
  <c r="O481" i="1"/>
  <c r="R481" i="1"/>
  <c r="U481" i="1"/>
  <c r="X481" i="1"/>
  <c r="AA481" i="1"/>
  <c r="AD481" i="1"/>
  <c r="E481" i="1"/>
  <c r="I482" i="1"/>
  <c r="L482" i="1"/>
  <c r="AG482" i="1"/>
  <c r="AJ482" i="1"/>
  <c r="O482" i="1"/>
  <c r="R482" i="1"/>
  <c r="U482" i="1"/>
  <c r="X482" i="1"/>
  <c r="AA482" i="1"/>
  <c r="AD482" i="1"/>
  <c r="E482" i="1"/>
  <c r="I483" i="1"/>
  <c r="L483" i="1"/>
  <c r="AG483" i="1"/>
  <c r="AJ483" i="1"/>
  <c r="O483" i="1"/>
  <c r="R483" i="1"/>
  <c r="U483" i="1"/>
  <c r="X483" i="1"/>
  <c r="AA483" i="1"/>
  <c r="AD483" i="1"/>
  <c r="E483" i="1"/>
  <c r="I484" i="1"/>
  <c r="L484" i="1"/>
  <c r="AG484" i="1"/>
  <c r="AJ484" i="1"/>
  <c r="O484" i="1"/>
  <c r="R484" i="1"/>
  <c r="U484" i="1"/>
  <c r="X484" i="1"/>
  <c r="AA484" i="1"/>
  <c r="AD484" i="1"/>
  <c r="E484" i="1"/>
  <c r="I485" i="1"/>
  <c r="L485" i="1"/>
  <c r="AG485" i="1"/>
  <c r="AJ485" i="1"/>
  <c r="O485" i="1"/>
  <c r="R485" i="1"/>
  <c r="U485" i="1"/>
  <c r="X485" i="1"/>
  <c r="AA485" i="1"/>
  <c r="AD485" i="1"/>
  <c r="E485" i="1"/>
  <c r="I486" i="1"/>
  <c r="L486" i="1"/>
  <c r="AG486" i="1"/>
  <c r="AJ486" i="1"/>
  <c r="O486" i="1"/>
  <c r="R486" i="1"/>
  <c r="U486" i="1"/>
  <c r="X486" i="1"/>
  <c r="AA486" i="1"/>
  <c r="AD486" i="1"/>
  <c r="E486" i="1"/>
  <c r="I487" i="1"/>
  <c r="L487" i="1"/>
  <c r="AG487" i="1"/>
  <c r="AJ487" i="1"/>
  <c r="O487" i="1"/>
  <c r="R487" i="1"/>
  <c r="U487" i="1"/>
  <c r="X487" i="1"/>
  <c r="AA487" i="1"/>
  <c r="AD487" i="1"/>
  <c r="E487" i="1"/>
  <c r="I488" i="1"/>
  <c r="L488" i="1"/>
  <c r="AG488" i="1"/>
  <c r="AJ488" i="1"/>
  <c r="O488" i="1"/>
  <c r="R488" i="1"/>
  <c r="U488" i="1"/>
  <c r="X488" i="1"/>
  <c r="AA488" i="1"/>
  <c r="AD488" i="1"/>
  <c r="E488" i="1"/>
  <c r="I489" i="1"/>
  <c r="L489" i="1"/>
  <c r="AG489" i="1"/>
  <c r="AJ489" i="1"/>
  <c r="O489" i="1"/>
  <c r="R489" i="1"/>
  <c r="U489" i="1"/>
  <c r="X489" i="1"/>
  <c r="AA489" i="1"/>
  <c r="AD489" i="1"/>
  <c r="E489" i="1"/>
  <c r="I490" i="1"/>
  <c r="L490" i="1"/>
  <c r="AG490" i="1"/>
  <c r="AJ490" i="1"/>
  <c r="O490" i="1"/>
  <c r="R490" i="1"/>
  <c r="U490" i="1"/>
  <c r="X490" i="1"/>
  <c r="AA490" i="1"/>
  <c r="AD490" i="1"/>
  <c r="E490" i="1"/>
  <c r="I491" i="1"/>
  <c r="L491" i="1"/>
  <c r="AG491" i="1"/>
  <c r="AJ491" i="1"/>
  <c r="O491" i="1"/>
  <c r="R491" i="1"/>
  <c r="U491" i="1"/>
  <c r="X491" i="1"/>
  <c r="AA491" i="1"/>
  <c r="AD491" i="1"/>
  <c r="E491" i="1"/>
  <c r="I492" i="1"/>
  <c r="L492" i="1"/>
  <c r="AG492" i="1"/>
  <c r="AJ492" i="1"/>
  <c r="O492" i="1"/>
  <c r="R492" i="1"/>
  <c r="U492" i="1"/>
  <c r="X492" i="1"/>
  <c r="AA492" i="1"/>
  <c r="AD492" i="1"/>
  <c r="E492" i="1"/>
  <c r="I493" i="1"/>
  <c r="L493" i="1"/>
  <c r="AG493" i="1"/>
  <c r="AJ493" i="1"/>
  <c r="O493" i="1"/>
  <c r="R493" i="1"/>
  <c r="U493" i="1"/>
  <c r="X493" i="1"/>
  <c r="AA493" i="1"/>
  <c r="AD493" i="1"/>
  <c r="E493" i="1"/>
  <c r="I494" i="1"/>
  <c r="L494" i="1"/>
  <c r="AG494" i="1"/>
  <c r="AJ494" i="1"/>
  <c r="O494" i="1"/>
  <c r="R494" i="1"/>
  <c r="U494" i="1"/>
  <c r="X494" i="1"/>
  <c r="AA494" i="1"/>
  <c r="AD494" i="1"/>
  <c r="E494" i="1"/>
  <c r="I495" i="1"/>
  <c r="L495" i="1"/>
  <c r="AG495" i="1"/>
  <c r="AJ495" i="1"/>
  <c r="O495" i="1"/>
  <c r="R495" i="1"/>
  <c r="U495" i="1"/>
  <c r="X495" i="1"/>
  <c r="AA495" i="1"/>
  <c r="AD495" i="1"/>
  <c r="E495" i="1"/>
  <c r="I496" i="1"/>
  <c r="L496" i="1"/>
  <c r="AG496" i="1"/>
  <c r="AJ496" i="1"/>
  <c r="O496" i="1"/>
  <c r="R496" i="1"/>
  <c r="U496" i="1"/>
  <c r="X496" i="1"/>
  <c r="AA496" i="1"/>
  <c r="AD496" i="1"/>
  <c r="E496" i="1"/>
  <c r="I497" i="1"/>
  <c r="L497" i="1"/>
  <c r="AG497" i="1"/>
  <c r="AJ497" i="1"/>
  <c r="O497" i="1"/>
  <c r="R497" i="1"/>
  <c r="U497" i="1"/>
  <c r="X497" i="1"/>
  <c r="AA497" i="1"/>
  <c r="AD497" i="1"/>
  <c r="E497" i="1"/>
  <c r="I498" i="1"/>
  <c r="L498" i="1"/>
  <c r="AG498" i="1"/>
  <c r="AJ498" i="1"/>
  <c r="O498" i="1"/>
  <c r="R498" i="1"/>
  <c r="U498" i="1"/>
  <c r="X498" i="1"/>
  <c r="AA498" i="1"/>
  <c r="AD498" i="1"/>
  <c r="E498" i="1"/>
  <c r="I499" i="1"/>
  <c r="L499" i="1"/>
  <c r="AG499" i="1"/>
  <c r="AJ499" i="1"/>
  <c r="O499" i="1"/>
  <c r="R499" i="1"/>
  <c r="U499" i="1"/>
  <c r="X499" i="1"/>
  <c r="AA499" i="1"/>
  <c r="AD499" i="1"/>
  <c r="E499" i="1"/>
  <c r="I500" i="1"/>
  <c r="L500" i="1"/>
  <c r="AG500" i="1"/>
  <c r="AJ500" i="1"/>
  <c r="O500" i="1"/>
  <c r="R500" i="1"/>
  <c r="U500" i="1"/>
  <c r="X500" i="1"/>
  <c r="AA500" i="1"/>
  <c r="AD500" i="1"/>
  <c r="E500" i="1"/>
  <c r="I501" i="1"/>
  <c r="L501" i="1"/>
  <c r="AG501" i="1"/>
  <c r="AJ501" i="1"/>
  <c r="O501" i="1"/>
  <c r="R501" i="1"/>
  <c r="U501" i="1"/>
  <c r="X501" i="1"/>
  <c r="AA501" i="1"/>
  <c r="AD501" i="1"/>
  <c r="E501" i="1"/>
  <c r="I502" i="1"/>
  <c r="L502" i="1"/>
  <c r="AG502" i="1"/>
  <c r="AJ502" i="1"/>
  <c r="O502" i="1"/>
  <c r="R502" i="1"/>
  <c r="U502" i="1"/>
  <c r="X502" i="1"/>
  <c r="AA502" i="1"/>
  <c r="AD502" i="1"/>
  <c r="E502" i="1"/>
  <c r="I503" i="1"/>
  <c r="L503" i="1"/>
  <c r="AG503" i="1"/>
  <c r="AJ503" i="1"/>
  <c r="O503" i="1"/>
  <c r="R503" i="1"/>
  <c r="U503" i="1"/>
  <c r="X503" i="1"/>
  <c r="AA503" i="1"/>
  <c r="AD503" i="1"/>
  <c r="E503" i="1"/>
  <c r="I504" i="1"/>
  <c r="L504" i="1"/>
  <c r="AG504" i="1"/>
  <c r="AJ504" i="1"/>
  <c r="O504" i="1"/>
  <c r="R504" i="1"/>
  <c r="U504" i="1"/>
  <c r="X504" i="1"/>
  <c r="AA504" i="1"/>
  <c r="AD504" i="1"/>
  <c r="E504" i="1"/>
  <c r="I505" i="1"/>
  <c r="L505" i="1"/>
  <c r="AG505" i="1"/>
  <c r="AJ505" i="1"/>
  <c r="O505" i="1"/>
  <c r="R505" i="1"/>
  <c r="U505" i="1"/>
  <c r="X505" i="1"/>
  <c r="AA505" i="1"/>
  <c r="AD505" i="1"/>
  <c r="E505" i="1"/>
  <c r="I506" i="1"/>
  <c r="L506" i="1"/>
  <c r="AG506" i="1"/>
  <c r="AJ506" i="1"/>
  <c r="O506" i="1"/>
  <c r="R506" i="1"/>
  <c r="U506" i="1"/>
  <c r="X506" i="1"/>
  <c r="AA506" i="1"/>
  <c r="AD506" i="1"/>
  <c r="E506" i="1"/>
  <c r="I507" i="1"/>
  <c r="L507" i="1"/>
  <c r="AG507" i="1"/>
  <c r="AJ507" i="1"/>
  <c r="O507" i="1"/>
  <c r="R507" i="1"/>
  <c r="U507" i="1"/>
  <c r="X507" i="1"/>
  <c r="AA507" i="1"/>
  <c r="AD507" i="1"/>
  <c r="E507" i="1"/>
  <c r="I508" i="1"/>
  <c r="L508" i="1"/>
  <c r="AG508" i="1"/>
  <c r="AJ508" i="1"/>
  <c r="O508" i="1"/>
  <c r="R508" i="1"/>
  <c r="U508" i="1"/>
  <c r="X508" i="1"/>
  <c r="AA508" i="1"/>
  <c r="AD508" i="1"/>
  <c r="E508" i="1"/>
  <c r="I509" i="1"/>
  <c r="L509" i="1"/>
  <c r="AG509" i="1"/>
  <c r="AJ509" i="1"/>
  <c r="O509" i="1"/>
  <c r="R509" i="1"/>
  <c r="U509" i="1"/>
  <c r="X509" i="1"/>
  <c r="AA509" i="1"/>
  <c r="AD509" i="1"/>
  <c r="E509" i="1"/>
  <c r="I510" i="1"/>
  <c r="L510" i="1"/>
  <c r="AG510" i="1"/>
  <c r="AJ510" i="1"/>
  <c r="O510" i="1"/>
  <c r="R510" i="1"/>
  <c r="U510" i="1"/>
  <c r="X510" i="1"/>
  <c r="AA510" i="1"/>
  <c r="AD510" i="1"/>
  <c r="E510" i="1"/>
  <c r="I511" i="1"/>
  <c r="L511" i="1"/>
  <c r="AG511" i="1"/>
  <c r="AJ511" i="1"/>
  <c r="O511" i="1"/>
  <c r="R511" i="1"/>
  <c r="U511" i="1"/>
  <c r="X511" i="1"/>
  <c r="AA511" i="1"/>
  <c r="AD511" i="1"/>
  <c r="E511" i="1"/>
  <c r="I512" i="1"/>
  <c r="L512" i="1"/>
  <c r="AG512" i="1"/>
  <c r="AJ512" i="1"/>
  <c r="O512" i="1"/>
  <c r="R512" i="1"/>
  <c r="U512" i="1"/>
  <c r="X512" i="1"/>
  <c r="AA512" i="1"/>
  <c r="AD512" i="1"/>
  <c r="E512" i="1"/>
  <c r="I513" i="1"/>
  <c r="L513" i="1"/>
  <c r="AG513" i="1"/>
  <c r="AJ513" i="1"/>
  <c r="O513" i="1"/>
  <c r="R513" i="1"/>
  <c r="U513" i="1"/>
  <c r="X513" i="1"/>
  <c r="AA513" i="1"/>
  <c r="AD513" i="1"/>
  <c r="E513" i="1"/>
  <c r="I514" i="1"/>
  <c r="L514" i="1"/>
  <c r="AG514" i="1"/>
  <c r="AJ514" i="1"/>
  <c r="O514" i="1"/>
  <c r="R514" i="1"/>
  <c r="U514" i="1"/>
  <c r="X514" i="1"/>
  <c r="AA514" i="1"/>
  <c r="AD514" i="1"/>
  <c r="E514" i="1"/>
  <c r="I515" i="1"/>
  <c r="L515" i="1"/>
  <c r="AG515" i="1"/>
  <c r="AJ515" i="1"/>
  <c r="O515" i="1"/>
  <c r="R515" i="1"/>
  <c r="U515" i="1"/>
  <c r="X515" i="1"/>
  <c r="AA515" i="1"/>
  <c r="AD515" i="1"/>
  <c r="E515" i="1"/>
  <c r="I516" i="1"/>
  <c r="L516" i="1"/>
  <c r="AG516" i="1"/>
  <c r="AJ516" i="1"/>
  <c r="O516" i="1"/>
  <c r="R516" i="1"/>
  <c r="U516" i="1"/>
  <c r="X516" i="1"/>
  <c r="AA516" i="1"/>
  <c r="AD516" i="1"/>
  <c r="E516" i="1"/>
  <c r="I517" i="1"/>
  <c r="L517" i="1"/>
  <c r="AG517" i="1"/>
  <c r="AJ517" i="1"/>
  <c r="O517" i="1"/>
  <c r="R517" i="1"/>
  <c r="U517" i="1"/>
  <c r="X517" i="1"/>
  <c r="AA517" i="1"/>
  <c r="AD517" i="1"/>
  <c r="E517" i="1"/>
  <c r="I518" i="1"/>
  <c r="L518" i="1"/>
  <c r="AG518" i="1"/>
  <c r="AJ518" i="1"/>
  <c r="O518" i="1"/>
  <c r="R518" i="1"/>
  <c r="U518" i="1"/>
  <c r="X518" i="1"/>
  <c r="AA518" i="1"/>
  <c r="AD518" i="1"/>
  <c r="E518" i="1"/>
  <c r="I519" i="1"/>
  <c r="L519" i="1"/>
  <c r="AG519" i="1"/>
  <c r="AJ519" i="1"/>
  <c r="O519" i="1"/>
  <c r="R519" i="1"/>
  <c r="U519" i="1"/>
  <c r="X519" i="1"/>
  <c r="AA519" i="1"/>
  <c r="AD519" i="1"/>
  <c r="E519" i="1"/>
  <c r="I520" i="1"/>
  <c r="L520" i="1"/>
  <c r="AG520" i="1"/>
  <c r="AJ520" i="1"/>
  <c r="O520" i="1"/>
  <c r="R520" i="1"/>
  <c r="U520" i="1"/>
  <c r="X520" i="1"/>
  <c r="AA520" i="1"/>
  <c r="AD520" i="1"/>
  <c r="E520" i="1"/>
  <c r="I521" i="1"/>
  <c r="L521" i="1"/>
  <c r="AG521" i="1"/>
  <c r="AJ521" i="1"/>
  <c r="O521" i="1"/>
  <c r="R521" i="1"/>
  <c r="U521" i="1"/>
  <c r="X521" i="1"/>
  <c r="AA521" i="1"/>
  <c r="AD521" i="1"/>
  <c r="E521" i="1"/>
  <c r="I522" i="1"/>
  <c r="L522" i="1"/>
  <c r="AG522" i="1"/>
  <c r="AJ522" i="1"/>
  <c r="O522" i="1"/>
  <c r="R522" i="1"/>
  <c r="U522" i="1"/>
  <c r="X522" i="1"/>
  <c r="AA522" i="1"/>
  <c r="AD522" i="1"/>
  <c r="E522" i="1"/>
  <c r="I523" i="1"/>
  <c r="L523" i="1"/>
  <c r="AG523" i="1"/>
  <c r="AJ523" i="1"/>
  <c r="O523" i="1"/>
  <c r="R523" i="1"/>
  <c r="U523" i="1"/>
  <c r="X523" i="1"/>
  <c r="AA523" i="1"/>
  <c r="AD523" i="1"/>
  <c r="E523" i="1"/>
  <c r="I524" i="1"/>
  <c r="L524" i="1"/>
  <c r="AG524" i="1"/>
  <c r="AJ524" i="1"/>
  <c r="O524" i="1"/>
  <c r="R524" i="1"/>
  <c r="U524" i="1"/>
  <c r="X524" i="1"/>
  <c r="AA524" i="1"/>
  <c r="AD524" i="1"/>
  <c r="E524" i="1"/>
  <c r="I525" i="1"/>
  <c r="L525" i="1"/>
  <c r="AG525" i="1"/>
  <c r="AJ525" i="1"/>
  <c r="O525" i="1"/>
  <c r="R525" i="1"/>
  <c r="U525" i="1"/>
  <c r="X525" i="1"/>
  <c r="AA525" i="1"/>
  <c r="AD525" i="1"/>
  <c r="E525" i="1"/>
  <c r="I526" i="1"/>
  <c r="L526" i="1"/>
  <c r="AG526" i="1"/>
  <c r="AJ526" i="1"/>
  <c r="O526" i="1"/>
  <c r="R526" i="1"/>
  <c r="U526" i="1"/>
  <c r="X526" i="1"/>
  <c r="AA526" i="1"/>
  <c r="AD526" i="1"/>
  <c r="E526" i="1"/>
  <c r="I527" i="1"/>
  <c r="L527" i="1"/>
  <c r="AG527" i="1"/>
  <c r="AJ527" i="1"/>
  <c r="O527" i="1"/>
  <c r="R527" i="1"/>
  <c r="U527" i="1"/>
  <c r="X527" i="1"/>
  <c r="AA527" i="1"/>
  <c r="AD527" i="1"/>
  <c r="E527" i="1"/>
  <c r="I528" i="1"/>
  <c r="L528" i="1"/>
  <c r="AG528" i="1"/>
  <c r="AJ528" i="1"/>
  <c r="O528" i="1"/>
  <c r="R528" i="1"/>
  <c r="U528" i="1"/>
  <c r="X528" i="1"/>
  <c r="AA528" i="1"/>
  <c r="AD528" i="1"/>
  <c r="E528" i="1"/>
  <c r="I529" i="1"/>
  <c r="L529" i="1"/>
  <c r="AG529" i="1"/>
  <c r="AJ529" i="1"/>
  <c r="O529" i="1"/>
  <c r="R529" i="1"/>
  <c r="U529" i="1"/>
  <c r="X529" i="1"/>
  <c r="AA529" i="1"/>
  <c r="AD529" i="1"/>
  <c r="E529" i="1"/>
  <c r="I530" i="1"/>
  <c r="L530" i="1"/>
  <c r="AG530" i="1"/>
  <c r="AJ530" i="1"/>
  <c r="O530" i="1"/>
  <c r="R530" i="1"/>
  <c r="U530" i="1"/>
  <c r="X530" i="1"/>
  <c r="AA530" i="1"/>
  <c r="AD530" i="1"/>
  <c r="E530" i="1"/>
  <c r="I531" i="1"/>
  <c r="L531" i="1"/>
  <c r="AG531" i="1"/>
  <c r="AJ531" i="1"/>
  <c r="O531" i="1"/>
  <c r="R531" i="1"/>
  <c r="U531" i="1"/>
  <c r="X531" i="1"/>
  <c r="AA531" i="1"/>
  <c r="AD531" i="1"/>
  <c r="E531" i="1"/>
  <c r="I532" i="1"/>
  <c r="L532" i="1"/>
  <c r="AG532" i="1"/>
  <c r="AJ532" i="1"/>
  <c r="O532" i="1"/>
  <c r="R532" i="1"/>
  <c r="U532" i="1"/>
  <c r="X532" i="1"/>
  <c r="AA532" i="1"/>
  <c r="AD532" i="1"/>
  <c r="E532" i="1"/>
  <c r="I533" i="1"/>
  <c r="L533" i="1"/>
  <c r="AG533" i="1"/>
  <c r="AJ533" i="1"/>
  <c r="O533" i="1"/>
  <c r="R533" i="1"/>
  <c r="U533" i="1"/>
  <c r="X533" i="1"/>
  <c r="AA533" i="1"/>
  <c r="AD533" i="1"/>
  <c r="E533" i="1"/>
  <c r="I534" i="1"/>
  <c r="L534" i="1"/>
  <c r="AG534" i="1"/>
  <c r="AJ534" i="1"/>
  <c r="O534" i="1"/>
  <c r="R534" i="1"/>
  <c r="U534" i="1"/>
  <c r="X534" i="1"/>
  <c r="AA534" i="1"/>
  <c r="AD534" i="1"/>
  <c r="E534" i="1"/>
  <c r="I535" i="1"/>
  <c r="L535" i="1"/>
  <c r="AG535" i="1"/>
  <c r="AJ535" i="1"/>
  <c r="O535" i="1"/>
  <c r="R535" i="1"/>
  <c r="U535" i="1"/>
  <c r="X535" i="1"/>
  <c r="AA535" i="1"/>
  <c r="AD535" i="1"/>
  <c r="E535" i="1"/>
  <c r="I536" i="1"/>
  <c r="L536" i="1"/>
  <c r="AG536" i="1"/>
  <c r="AJ536" i="1"/>
  <c r="O536" i="1"/>
  <c r="R536" i="1"/>
  <c r="U536" i="1"/>
  <c r="X536" i="1"/>
  <c r="AA536" i="1"/>
  <c r="AD536" i="1"/>
  <c r="E536" i="1"/>
  <c r="I537" i="1"/>
  <c r="L537" i="1"/>
  <c r="AG537" i="1"/>
  <c r="AJ537" i="1"/>
  <c r="O537" i="1"/>
  <c r="R537" i="1"/>
  <c r="U537" i="1"/>
  <c r="X537" i="1"/>
  <c r="AA537" i="1"/>
  <c r="AD537" i="1"/>
  <c r="E537" i="1"/>
  <c r="I538" i="1"/>
  <c r="L538" i="1"/>
  <c r="AG538" i="1"/>
  <c r="AJ538" i="1"/>
  <c r="O538" i="1"/>
  <c r="R538" i="1"/>
  <c r="U538" i="1"/>
  <c r="X538" i="1"/>
  <c r="AA538" i="1"/>
  <c r="AD538" i="1"/>
  <c r="E538" i="1"/>
  <c r="I539" i="1"/>
  <c r="L539" i="1"/>
  <c r="AG539" i="1"/>
  <c r="AJ539" i="1"/>
  <c r="O539" i="1"/>
  <c r="R539" i="1"/>
  <c r="U539" i="1"/>
  <c r="X539" i="1"/>
  <c r="AA539" i="1"/>
  <c r="AD539" i="1"/>
  <c r="E539" i="1"/>
  <c r="I540" i="1"/>
  <c r="L540" i="1"/>
  <c r="AG540" i="1"/>
  <c r="AJ540" i="1"/>
  <c r="O540" i="1"/>
  <c r="R540" i="1"/>
  <c r="U540" i="1"/>
  <c r="X540" i="1"/>
  <c r="AA540" i="1"/>
  <c r="AD540" i="1"/>
  <c r="E540" i="1"/>
  <c r="I541" i="1"/>
  <c r="L541" i="1"/>
  <c r="AG541" i="1"/>
  <c r="AJ541" i="1"/>
  <c r="O541" i="1"/>
  <c r="R541" i="1"/>
  <c r="U541" i="1"/>
  <c r="X541" i="1"/>
  <c r="AA541" i="1"/>
  <c r="AD541" i="1"/>
  <c r="E541" i="1"/>
  <c r="I542" i="1"/>
  <c r="L542" i="1"/>
  <c r="AG542" i="1"/>
  <c r="AJ542" i="1"/>
  <c r="O542" i="1"/>
  <c r="R542" i="1"/>
  <c r="U542" i="1"/>
  <c r="X542" i="1"/>
  <c r="AA542" i="1"/>
  <c r="AD542" i="1"/>
  <c r="E542" i="1"/>
  <c r="I543" i="1"/>
  <c r="L543" i="1"/>
  <c r="AG543" i="1"/>
  <c r="AJ543" i="1"/>
  <c r="O543" i="1"/>
  <c r="R543" i="1"/>
  <c r="U543" i="1"/>
  <c r="X543" i="1"/>
  <c r="AA543" i="1"/>
  <c r="AD543" i="1"/>
  <c r="E543" i="1"/>
  <c r="I544" i="1"/>
  <c r="L544" i="1"/>
  <c r="AG544" i="1"/>
  <c r="AJ544" i="1"/>
  <c r="O544" i="1"/>
  <c r="R544" i="1"/>
  <c r="U544" i="1"/>
  <c r="X544" i="1"/>
  <c r="AA544" i="1"/>
  <c r="AD544" i="1"/>
  <c r="E544" i="1"/>
  <c r="I545" i="1"/>
  <c r="L545" i="1"/>
  <c r="AG545" i="1"/>
  <c r="AJ545" i="1"/>
  <c r="O545" i="1"/>
  <c r="R545" i="1"/>
  <c r="U545" i="1"/>
  <c r="X545" i="1"/>
  <c r="AA545" i="1"/>
  <c r="AD545" i="1"/>
  <c r="E545" i="1"/>
  <c r="I546" i="1"/>
  <c r="L546" i="1"/>
  <c r="AG546" i="1"/>
  <c r="AJ546" i="1"/>
  <c r="O546" i="1"/>
  <c r="R546" i="1"/>
  <c r="U546" i="1"/>
  <c r="X546" i="1"/>
  <c r="AA546" i="1"/>
  <c r="AD546" i="1"/>
  <c r="E546" i="1"/>
  <c r="I547" i="1"/>
  <c r="L547" i="1"/>
  <c r="AG547" i="1"/>
  <c r="AJ547" i="1"/>
  <c r="O547" i="1"/>
  <c r="R547" i="1"/>
  <c r="U547" i="1"/>
  <c r="X547" i="1"/>
  <c r="AA547" i="1"/>
  <c r="AD547" i="1"/>
  <c r="E547" i="1"/>
  <c r="I548" i="1"/>
  <c r="L548" i="1"/>
  <c r="AG548" i="1"/>
  <c r="AJ548" i="1"/>
  <c r="O548" i="1"/>
  <c r="R548" i="1"/>
  <c r="U548" i="1"/>
  <c r="X548" i="1"/>
  <c r="AA548" i="1"/>
  <c r="AD548" i="1"/>
  <c r="E548" i="1"/>
  <c r="I549" i="1"/>
  <c r="L549" i="1"/>
  <c r="AG549" i="1"/>
  <c r="AJ549" i="1"/>
  <c r="O549" i="1"/>
  <c r="R549" i="1"/>
  <c r="U549" i="1"/>
  <c r="X549" i="1"/>
  <c r="AA549" i="1"/>
  <c r="AD549" i="1"/>
  <c r="E549" i="1"/>
  <c r="I550" i="1"/>
  <c r="L550" i="1"/>
  <c r="AG550" i="1"/>
  <c r="AJ550" i="1"/>
  <c r="O550" i="1"/>
  <c r="R550" i="1"/>
  <c r="U550" i="1"/>
  <c r="X550" i="1"/>
  <c r="AA550" i="1"/>
  <c r="AD550" i="1"/>
  <c r="E550" i="1"/>
  <c r="I551" i="1"/>
  <c r="L551" i="1"/>
  <c r="AG551" i="1"/>
  <c r="AJ551" i="1"/>
  <c r="O551" i="1"/>
  <c r="R551" i="1"/>
  <c r="U551" i="1"/>
  <c r="X551" i="1"/>
  <c r="AA551" i="1"/>
  <c r="AD551" i="1"/>
  <c r="E551" i="1"/>
  <c r="I552" i="1"/>
  <c r="L552" i="1"/>
  <c r="AG552" i="1"/>
  <c r="AJ552" i="1"/>
  <c r="O552" i="1"/>
  <c r="R552" i="1"/>
  <c r="U552" i="1"/>
  <c r="X552" i="1"/>
  <c r="AA552" i="1"/>
  <c r="AD552" i="1"/>
  <c r="E552" i="1"/>
  <c r="I553" i="1"/>
  <c r="L553" i="1"/>
  <c r="AG553" i="1"/>
  <c r="AJ553" i="1"/>
  <c r="O553" i="1"/>
  <c r="R553" i="1"/>
  <c r="U553" i="1"/>
  <c r="X553" i="1"/>
  <c r="AA553" i="1"/>
  <c r="AD553" i="1"/>
  <c r="E553" i="1"/>
  <c r="I554" i="1"/>
  <c r="L554" i="1"/>
  <c r="AG554" i="1"/>
  <c r="AJ554" i="1"/>
  <c r="O554" i="1"/>
  <c r="R554" i="1"/>
  <c r="U554" i="1"/>
  <c r="X554" i="1"/>
  <c r="AA554" i="1"/>
  <c r="AD554" i="1"/>
  <c r="E554" i="1"/>
  <c r="I555" i="1"/>
  <c r="L555" i="1"/>
  <c r="AG555" i="1"/>
  <c r="AJ555" i="1"/>
  <c r="O555" i="1"/>
  <c r="R555" i="1"/>
  <c r="U555" i="1"/>
  <c r="X555" i="1"/>
  <c r="AA555" i="1"/>
  <c r="AD555" i="1"/>
  <c r="E555" i="1"/>
  <c r="I556" i="1"/>
  <c r="L556" i="1"/>
  <c r="AG556" i="1"/>
  <c r="AJ556" i="1"/>
  <c r="O556" i="1"/>
  <c r="R556" i="1"/>
  <c r="U556" i="1"/>
  <c r="X556" i="1"/>
  <c r="AA556" i="1"/>
  <c r="AD556" i="1"/>
  <c r="E556" i="1"/>
  <c r="I557" i="1"/>
  <c r="L557" i="1"/>
  <c r="AG557" i="1"/>
  <c r="AJ557" i="1"/>
  <c r="O557" i="1"/>
  <c r="R557" i="1"/>
  <c r="U557" i="1"/>
  <c r="X557" i="1"/>
  <c r="AA557" i="1"/>
  <c r="AD557" i="1"/>
  <c r="E557" i="1"/>
  <c r="I558" i="1"/>
  <c r="L558" i="1"/>
  <c r="AG558" i="1"/>
  <c r="AJ558" i="1"/>
  <c r="O558" i="1"/>
  <c r="R558" i="1"/>
  <c r="U558" i="1"/>
  <c r="X558" i="1"/>
  <c r="AA558" i="1"/>
  <c r="AD558" i="1"/>
  <c r="E558" i="1"/>
  <c r="I559" i="1"/>
  <c r="L559" i="1"/>
  <c r="AG559" i="1"/>
  <c r="AJ559" i="1"/>
  <c r="O559" i="1"/>
  <c r="R559" i="1"/>
  <c r="U559" i="1"/>
  <c r="X559" i="1"/>
  <c r="AA559" i="1"/>
  <c r="AD559" i="1"/>
  <c r="E559" i="1"/>
  <c r="I560" i="1"/>
  <c r="L560" i="1"/>
  <c r="AG560" i="1"/>
  <c r="AJ560" i="1"/>
  <c r="O560" i="1"/>
  <c r="R560" i="1"/>
  <c r="U560" i="1"/>
  <c r="X560" i="1"/>
  <c r="AA560" i="1"/>
  <c r="AD560" i="1"/>
  <c r="E560" i="1"/>
  <c r="I561" i="1"/>
  <c r="L561" i="1"/>
  <c r="AG561" i="1"/>
  <c r="AJ561" i="1"/>
  <c r="O561" i="1"/>
  <c r="R561" i="1"/>
  <c r="U561" i="1"/>
  <c r="X561" i="1"/>
  <c r="AA561" i="1"/>
  <c r="AD561" i="1"/>
  <c r="E561" i="1"/>
  <c r="I562" i="1"/>
  <c r="L562" i="1"/>
  <c r="AG562" i="1"/>
  <c r="AJ562" i="1"/>
  <c r="O562" i="1"/>
  <c r="R562" i="1"/>
  <c r="U562" i="1"/>
  <c r="X562" i="1"/>
  <c r="AA562" i="1"/>
  <c r="AD562" i="1"/>
  <c r="E562" i="1"/>
  <c r="I563" i="1"/>
  <c r="L563" i="1"/>
  <c r="AG563" i="1"/>
  <c r="AJ563" i="1"/>
  <c r="O563" i="1"/>
  <c r="R563" i="1"/>
  <c r="U563" i="1"/>
  <c r="X563" i="1"/>
  <c r="AA563" i="1"/>
  <c r="AD563" i="1"/>
  <c r="E563" i="1"/>
  <c r="I564" i="1"/>
  <c r="L564" i="1"/>
  <c r="AG564" i="1"/>
  <c r="AJ564" i="1"/>
  <c r="O564" i="1"/>
  <c r="R564" i="1"/>
  <c r="U564" i="1"/>
  <c r="X564" i="1"/>
  <c r="AA564" i="1"/>
  <c r="AD564" i="1"/>
  <c r="E564" i="1"/>
  <c r="I565" i="1"/>
  <c r="L565" i="1"/>
  <c r="AG565" i="1"/>
  <c r="AJ565" i="1"/>
  <c r="O565" i="1"/>
  <c r="R565" i="1"/>
  <c r="U565" i="1"/>
  <c r="X565" i="1"/>
  <c r="AA565" i="1"/>
  <c r="AD565" i="1"/>
  <c r="E565" i="1"/>
  <c r="I566" i="1"/>
  <c r="L566" i="1"/>
  <c r="AG566" i="1"/>
  <c r="AJ566" i="1"/>
  <c r="O566" i="1"/>
  <c r="R566" i="1"/>
  <c r="U566" i="1"/>
  <c r="X566" i="1"/>
  <c r="AA566" i="1"/>
  <c r="AD566" i="1"/>
  <c r="E566" i="1"/>
  <c r="I567" i="1"/>
  <c r="L567" i="1"/>
  <c r="AG567" i="1"/>
  <c r="AJ567" i="1"/>
  <c r="O567" i="1"/>
  <c r="R567" i="1"/>
  <c r="U567" i="1"/>
  <c r="X567" i="1"/>
  <c r="AA567" i="1"/>
  <c r="AD567" i="1"/>
  <c r="E567" i="1"/>
  <c r="I568" i="1"/>
  <c r="L568" i="1"/>
  <c r="AG568" i="1"/>
  <c r="AJ568" i="1"/>
  <c r="O568" i="1"/>
  <c r="R568" i="1"/>
  <c r="U568" i="1"/>
  <c r="X568" i="1"/>
  <c r="AA568" i="1"/>
  <c r="AD568" i="1"/>
  <c r="E568" i="1"/>
  <c r="I569" i="1"/>
  <c r="L569" i="1"/>
  <c r="AG569" i="1"/>
  <c r="AJ569" i="1"/>
  <c r="O569" i="1"/>
  <c r="R569" i="1"/>
  <c r="U569" i="1"/>
  <c r="X569" i="1"/>
  <c r="AA569" i="1"/>
  <c r="AD569" i="1"/>
  <c r="E569" i="1"/>
  <c r="I570" i="1"/>
  <c r="L570" i="1"/>
  <c r="AG570" i="1"/>
  <c r="AJ570" i="1"/>
  <c r="O570" i="1"/>
  <c r="R570" i="1"/>
  <c r="U570" i="1"/>
  <c r="X570" i="1"/>
  <c r="AA570" i="1"/>
  <c r="AD570" i="1"/>
  <c r="E570" i="1"/>
  <c r="F580" i="1"/>
  <c r="F579" i="1"/>
  <c r="I579" i="1"/>
  <c r="J579" i="1"/>
  <c r="AI570" i="1"/>
  <c r="AF570" i="1"/>
  <c r="AC570" i="1"/>
  <c r="Z570" i="1"/>
  <c r="W570" i="1"/>
  <c r="T570" i="1"/>
  <c r="Q570" i="1"/>
  <c r="N570" i="1"/>
  <c r="K570" i="1"/>
  <c r="H570" i="1"/>
  <c r="G570" i="1"/>
  <c r="F570" i="1"/>
  <c r="AI569" i="1"/>
  <c r="AF569" i="1"/>
  <c r="AC569" i="1"/>
  <c r="Z569" i="1"/>
  <c r="W569" i="1"/>
  <c r="T569" i="1"/>
  <c r="Q569" i="1"/>
  <c r="N569" i="1"/>
  <c r="K569" i="1"/>
  <c r="H569" i="1"/>
  <c r="G569" i="1"/>
  <c r="F569" i="1"/>
  <c r="AI568" i="1"/>
  <c r="AF568" i="1"/>
  <c r="AC568" i="1"/>
  <c r="Z568" i="1"/>
  <c r="W568" i="1"/>
  <c r="T568" i="1"/>
  <c r="Q568" i="1"/>
  <c r="N568" i="1"/>
  <c r="K568" i="1"/>
  <c r="H568" i="1"/>
  <c r="G568" i="1"/>
  <c r="F568" i="1"/>
  <c r="AI567" i="1"/>
  <c r="AF567" i="1"/>
  <c r="AC567" i="1"/>
  <c r="Z567" i="1"/>
  <c r="W567" i="1"/>
  <c r="T567" i="1"/>
  <c r="Q567" i="1"/>
  <c r="N567" i="1"/>
  <c r="K567" i="1"/>
  <c r="H567" i="1"/>
  <c r="G567" i="1"/>
  <c r="F567" i="1"/>
  <c r="AI566" i="1"/>
  <c r="AF566" i="1"/>
  <c r="AC566" i="1"/>
  <c r="Z566" i="1"/>
  <c r="W566" i="1"/>
  <c r="T566" i="1"/>
  <c r="Q566" i="1"/>
  <c r="N566" i="1"/>
  <c r="K566" i="1"/>
  <c r="H566" i="1"/>
  <c r="G566" i="1"/>
  <c r="F566" i="1"/>
  <c r="AI565" i="1"/>
  <c r="AF565" i="1"/>
  <c r="AC565" i="1"/>
  <c r="Z565" i="1"/>
  <c r="W565" i="1"/>
  <c r="T565" i="1"/>
  <c r="Q565" i="1"/>
  <c r="N565" i="1"/>
  <c r="K565" i="1"/>
  <c r="H565" i="1"/>
  <c r="G565" i="1"/>
  <c r="F565" i="1"/>
  <c r="AI564" i="1"/>
  <c r="AF564" i="1"/>
  <c r="AC564" i="1"/>
  <c r="Z564" i="1"/>
  <c r="W564" i="1"/>
  <c r="T564" i="1"/>
  <c r="Q564" i="1"/>
  <c r="N564" i="1"/>
  <c r="K564" i="1"/>
  <c r="H564" i="1"/>
  <c r="G564" i="1"/>
  <c r="F564" i="1"/>
  <c r="AI563" i="1"/>
  <c r="AF563" i="1"/>
  <c r="AC563" i="1"/>
  <c r="Z563" i="1"/>
  <c r="W563" i="1"/>
  <c r="T563" i="1"/>
  <c r="Q563" i="1"/>
  <c r="N563" i="1"/>
  <c r="K563" i="1"/>
  <c r="H563" i="1"/>
  <c r="G563" i="1"/>
  <c r="F563" i="1"/>
  <c r="AI562" i="1"/>
  <c r="AF562" i="1"/>
  <c r="AC562" i="1"/>
  <c r="Z562" i="1"/>
  <c r="W562" i="1"/>
  <c r="T562" i="1"/>
  <c r="Q562" i="1"/>
  <c r="N562" i="1"/>
  <c r="K562" i="1"/>
  <c r="H562" i="1"/>
  <c r="G562" i="1"/>
  <c r="F562" i="1"/>
  <c r="AI561" i="1"/>
  <c r="AF561" i="1"/>
  <c r="AC561" i="1"/>
  <c r="Z561" i="1"/>
  <c r="W561" i="1"/>
  <c r="T561" i="1"/>
  <c r="Q561" i="1"/>
  <c r="N561" i="1"/>
  <c r="K561" i="1"/>
  <c r="H561" i="1"/>
  <c r="G561" i="1"/>
  <c r="F561" i="1"/>
  <c r="AI560" i="1"/>
  <c r="AF560" i="1"/>
  <c r="AC560" i="1"/>
  <c r="Z560" i="1"/>
  <c r="W560" i="1"/>
  <c r="T560" i="1"/>
  <c r="Q560" i="1"/>
  <c r="N560" i="1"/>
  <c r="K560" i="1"/>
  <c r="H560" i="1"/>
  <c r="G560" i="1"/>
  <c r="F560" i="1"/>
  <c r="AI559" i="1"/>
  <c r="AF559" i="1"/>
  <c r="AC559" i="1"/>
  <c r="Z559" i="1"/>
  <c r="W559" i="1"/>
  <c r="T559" i="1"/>
  <c r="Q559" i="1"/>
  <c r="N559" i="1"/>
  <c r="K559" i="1"/>
  <c r="H559" i="1"/>
  <c r="G559" i="1"/>
  <c r="F559" i="1"/>
  <c r="AI558" i="1"/>
  <c r="AF558" i="1"/>
  <c r="AC558" i="1"/>
  <c r="Z558" i="1"/>
  <c r="W558" i="1"/>
  <c r="T558" i="1"/>
  <c r="Q558" i="1"/>
  <c r="N558" i="1"/>
  <c r="K558" i="1"/>
  <c r="H558" i="1"/>
  <c r="G558" i="1"/>
  <c r="F558" i="1"/>
  <c r="AI557" i="1"/>
  <c r="AF557" i="1"/>
  <c r="AC557" i="1"/>
  <c r="Z557" i="1"/>
  <c r="W557" i="1"/>
  <c r="T557" i="1"/>
  <c r="Q557" i="1"/>
  <c r="N557" i="1"/>
  <c r="K557" i="1"/>
  <c r="H557" i="1"/>
  <c r="G557" i="1"/>
  <c r="F557" i="1"/>
  <c r="AI556" i="1"/>
  <c r="AF556" i="1"/>
  <c r="AC556" i="1"/>
  <c r="Z556" i="1"/>
  <c r="W556" i="1"/>
  <c r="T556" i="1"/>
  <c r="Q556" i="1"/>
  <c r="N556" i="1"/>
  <c r="K556" i="1"/>
  <c r="H556" i="1"/>
  <c r="G556" i="1"/>
  <c r="F556" i="1"/>
  <c r="AI555" i="1"/>
  <c r="AF555" i="1"/>
  <c r="AC555" i="1"/>
  <c r="Z555" i="1"/>
  <c r="W555" i="1"/>
  <c r="T555" i="1"/>
  <c r="Q555" i="1"/>
  <c r="N555" i="1"/>
  <c r="K555" i="1"/>
  <c r="H555" i="1"/>
  <c r="G555" i="1"/>
  <c r="F555" i="1"/>
  <c r="AI554" i="1"/>
  <c r="AF554" i="1"/>
  <c r="AC554" i="1"/>
  <c r="Z554" i="1"/>
  <c r="W554" i="1"/>
  <c r="T554" i="1"/>
  <c r="Q554" i="1"/>
  <c r="N554" i="1"/>
  <c r="K554" i="1"/>
  <c r="H554" i="1"/>
  <c r="G554" i="1"/>
  <c r="F554" i="1"/>
  <c r="AI553" i="1"/>
  <c r="AF553" i="1"/>
  <c r="AC553" i="1"/>
  <c r="Z553" i="1"/>
  <c r="W553" i="1"/>
  <c r="T553" i="1"/>
  <c r="Q553" i="1"/>
  <c r="N553" i="1"/>
  <c r="K553" i="1"/>
  <c r="H553" i="1"/>
  <c r="G553" i="1"/>
  <c r="F553" i="1"/>
  <c r="AI552" i="1"/>
  <c r="AF552" i="1"/>
  <c r="AC552" i="1"/>
  <c r="Z552" i="1"/>
  <c r="W552" i="1"/>
  <c r="T552" i="1"/>
  <c r="Q552" i="1"/>
  <c r="N552" i="1"/>
  <c r="K552" i="1"/>
  <c r="H552" i="1"/>
  <c r="G552" i="1"/>
  <c r="F552" i="1"/>
  <c r="AI551" i="1"/>
  <c r="AF551" i="1"/>
  <c r="AC551" i="1"/>
  <c r="Z551" i="1"/>
  <c r="W551" i="1"/>
  <c r="T551" i="1"/>
  <c r="Q551" i="1"/>
  <c r="N551" i="1"/>
  <c r="K551" i="1"/>
  <c r="H551" i="1"/>
  <c r="G551" i="1"/>
  <c r="F551" i="1"/>
  <c r="AI550" i="1"/>
  <c r="AF550" i="1"/>
  <c r="AC550" i="1"/>
  <c r="Z550" i="1"/>
  <c r="W550" i="1"/>
  <c r="T550" i="1"/>
  <c r="Q550" i="1"/>
  <c r="N550" i="1"/>
  <c r="K550" i="1"/>
  <c r="H550" i="1"/>
  <c r="G550" i="1"/>
  <c r="F550" i="1"/>
  <c r="AI549" i="1"/>
  <c r="AF549" i="1"/>
  <c r="AC549" i="1"/>
  <c r="Z549" i="1"/>
  <c r="W549" i="1"/>
  <c r="T549" i="1"/>
  <c r="Q549" i="1"/>
  <c r="N549" i="1"/>
  <c r="K549" i="1"/>
  <c r="H549" i="1"/>
  <c r="G549" i="1"/>
  <c r="F549" i="1"/>
  <c r="AI548" i="1"/>
  <c r="AF548" i="1"/>
  <c r="AC548" i="1"/>
  <c r="Z548" i="1"/>
  <c r="W548" i="1"/>
  <c r="T548" i="1"/>
  <c r="Q548" i="1"/>
  <c r="N548" i="1"/>
  <c r="K548" i="1"/>
  <c r="H548" i="1"/>
  <c r="G548" i="1"/>
  <c r="F548" i="1"/>
  <c r="AI547" i="1"/>
  <c r="AF547" i="1"/>
  <c r="AC547" i="1"/>
  <c r="Z547" i="1"/>
  <c r="W547" i="1"/>
  <c r="T547" i="1"/>
  <c r="Q547" i="1"/>
  <c r="N547" i="1"/>
  <c r="K547" i="1"/>
  <c r="H547" i="1"/>
  <c r="G547" i="1"/>
  <c r="F547" i="1"/>
  <c r="AI546" i="1"/>
  <c r="AF546" i="1"/>
  <c r="AC546" i="1"/>
  <c r="Z546" i="1"/>
  <c r="W546" i="1"/>
  <c r="T546" i="1"/>
  <c r="Q546" i="1"/>
  <c r="N546" i="1"/>
  <c r="K546" i="1"/>
  <c r="H546" i="1"/>
  <c r="G546" i="1"/>
  <c r="F546" i="1"/>
  <c r="AI545" i="1"/>
  <c r="AF545" i="1"/>
  <c r="AC545" i="1"/>
  <c r="Z545" i="1"/>
  <c r="W545" i="1"/>
  <c r="T545" i="1"/>
  <c r="Q545" i="1"/>
  <c r="N545" i="1"/>
  <c r="K545" i="1"/>
  <c r="H545" i="1"/>
  <c r="G545" i="1"/>
  <c r="F545" i="1"/>
  <c r="AI544" i="1"/>
  <c r="AF544" i="1"/>
  <c r="AC544" i="1"/>
  <c r="Z544" i="1"/>
  <c r="W544" i="1"/>
  <c r="T544" i="1"/>
  <c r="Q544" i="1"/>
  <c r="N544" i="1"/>
  <c r="K544" i="1"/>
  <c r="H544" i="1"/>
  <c r="G544" i="1"/>
  <c r="F544" i="1"/>
  <c r="AI543" i="1"/>
  <c r="AF543" i="1"/>
  <c r="AC543" i="1"/>
  <c r="Z543" i="1"/>
  <c r="W543" i="1"/>
  <c r="T543" i="1"/>
  <c r="Q543" i="1"/>
  <c r="N543" i="1"/>
  <c r="K543" i="1"/>
  <c r="H543" i="1"/>
  <c r="G543" i="1"/>
  <c r="F543" i="1"/>
  <c r="AI542" i="1"/>
  <c r="AF542" i="1"/>
  <c r="AC542" i="1"/>
  <c r="Z542" i="1"/>
  <c r="W542" i="1"/>
  <c r="T542" i="1"/>
  <c r="Q542" i="1"/>
  <c r="N542" i="1"/>
  <c r="K542" i="1"/>
  <c r="H542" i="1"/>
  <c r="G542" i="1"/>
  <c r="F542" i="1"/>
  <c r="AI541" i="1"/>
  <c r="AF541" i="1"/>
  <c r="AC541" i="1"/>
  <c r="Z541" i="1"/>
  <c r="W541" i="1"/>
  <c r="T541" i="1"/>
  <c r="Q541" i="1"/>
  <c r="N541" i="1"/>
  <c r="K541" i="1"/>
  <c r="H541" i="1"/>
  <c r="G541" i="1"/>
  <c r="F541" i="1"/>
  <c r="AI540" i="1"/>
  <c r="AF540" i="1"/>
  <c r="AC540" i="1"/>
  <c r="Z540" i="1"/>
  <c r="W540" i="1"/>
  <c r="T540" i="1"/>
  <c r="Q540" i="1"/>
  <c r="N540" i="1"/>
  <c r="K540" i="1"/>
  <c r="H540" i="1"/>
  <c r="G540" i="1"/>
  <c r="F540" i="1"/>
  <c r="AI539" i="1"/>
  <c r="AF539" i="1"/>
  <c r="AC539" i="1"/>
  <c r="Z539" i="1"/>
  <c r="W539" i="1"/>
  <c r="T539" i="1"/>
  <c r="Q539" i="1"/>
  <c r="N539" i="1"/>
  <c r="K539" i="1"/>
  <c r="H539" i="1"/>
  <c r="G539" i="1"/>
  <c r="F539" i="1"/>
  <c r="AI538" i="1"/>
  <c r="AF538" i="1"/>
  <c r="AC538" i="1"/>
  <c r="Z538" i="1"/>
  <c r="W538" i="1"/>
  <c r="T538" i="1"/>
  <c r="Q538" i="1"/>
  <c r="N538" i="1"/>
  <c r="K538" i="1"/>
  <c r="H538" i="1"/>
  <c r="G538" i="1"/>
  <c r="F538" i="1"/>
  <c r="AI537" i="1"/>
  <c r="AF537" i="1"/>
  <c r="AC537" i="1"/>
  <c r="Z537" i="1"/>
  <c r="W537" i="1"/>
  <c r="T537" i="1"/>
  <c r="Q537" i="1"/>
  <c r="N537" i="1"/>
  <c r="K537" i="1"/>
  <c r="H537" i="1"/>
  <c r="G537" i="1"/>
  <c r="F537" i="1"/>
  <c r="AI536" i="1"/>
  <c r="AF536" i="1"/>
  <c r="AC536" i="1"/>
  <c r="Z536" i="1"/>
  <c r="W536" i="1"/>
  <c r="T536" i="1"/>
  <c r="Q536" i="1"/>
  <c r="N536" i="1"/>
  <c r="K536" i="1"/>
  <c r="H536" i="1"/>
  <c r="G536" i="1"/>
  <c r="F536" i="1"/>
  <c r="AI535" i="1"/>
  <c r="AF535" i="1"/>
  <c r="AC535" i="1"/>
  <c r="Z535" i="1"/>
  <c r="W535" i="1"/>
  <c r="T535" i="1"/>
  <c r="Q535" i="1"/>
  <c r="N535" i="1"/>
  <c r="K535" i="1"/>
  <c r="H535" i="1"/>
  <c r="G535" i="1"/>
  <c r="F535" i="1"/>
  <c r="AI534" i="1"/>
  <c r="AF534" i="1"/>
  <c r="AC534" i="1"/>
  <c r="Z534" i="1"/>
  <c r="W534" i="1"/>
  <c r="T534" i="1"/>
  <c r="Q534" i="1"/>
  <c r="N534" i="1"/>
  <c r="K534" i="1"/>
  <c r="H534" i="1"/>
  <c r="G534" i="1"/>
  <c r="F534" i="1"/>
  <c r="AI533" i="1"/>
  <c r="AF533" i="1"/>
  <c r="AC533" i="1"/>
  <c r="Z533" i="1"/>
  <c r="W533" i="1"/>
  <c r="T533" i="1"/>
  <c r="Q533" i="1"/>
  <c r="N533" i="1"/>
  <c r="K533" i="1"/>
  <c r="H533" i="1"/>
  <c r="G533" i="1"/>
  <c r="F533" i="1"/>
  <c r="AI532" i="1"/>
  <c r="AF532" i="1"/>
  <c r="AC532" i="1"/>
  <c r="Z532" i="1"/>
  <c r="W532" i="1"/>
  <c r="T532" i="1"/>
  <c r="Q532" i="1"/>
  <c r="N532" i="1"/>
  <c r="K532" i="1"/>
  <c r="H532" i="1"/>
  <c r="G532" i="1"/>
  <c r="F532" i="1"/>
  <c r="AI531" i="1"/>
  <c r="AF531" i="1"/>
  <c r="AC531" i="1"/>
  <c r="Z531" i="1"/>
  <c r="W531" i="1"/>
  <c r="T531" i="1"/>
  <c r="Q531" i="1"/>
  <c r="N531" i="1"/>
  <c r="K531" i="1"/>
  <c r="H531" i="1"/>
  <c r="G531" i="1"/>
  <c r="F531" i="1"/>
  <c r="AI530" i="1"/>
  <c r="AF530" i="1"/>
  <c r="AC530" i="1"/>
  <c r="Z530" i="1"/>
  <c r="W530" i="1"/>
  <c r="T530" i="1"/>
  <c r="Q530" i="1"/>
  <c r="N530" i="1"/>
  <c r="K530" i="1"/>
  <c r="H530" i="1"/>
  <c r="G530" i="1"/>
  <c r="F530" i="1"/>
  <c r="AI529" i="1"/>
  <c r="AF529" i="1"/>
  <c r="AC529" i="1"/>
  <c r="Z529" i="1"/>
  <c r="W529" i="1"/>
  <c r="T529" i="1"/>
  <c r="Q529" i="1"/>
  <c r="N529" i="1"/>
  <c r="K529" i="1"/>
  <c r="H529" i="1"/>
  <c r="G529" i="1"/>
  <c r="F529" i="1"/>
  <c r="AI528" i="1"/>
  <c r="AF528" i="1"/>
  <c r="AC528" i="1"/>
  <c r="Z528" i="1"/>
  <c r="W528" i="1"/>
  <c r="T528" i="1"/>
  <c r="Q528" i="1"/>
  <c r="N528" i="1"/>
  <c r="K528" i="1"/>
  <c r="H528" i="1"/>
  <c r="G528" i="1"/>
  <c r="F528" i="1"/>
  <c r="AI527" i="1"/>
  <c r="AF527" i="1"/>
  <c r="AC527" i="1"/>
  <c r="Z527" i="1"/>
  <c r="W527" i="1"/>
  <c r="T527" i="1"/>
  <c r="Q527" i="1"/>
  <c r="N527" i="1"/>
  <c r="K527" i="1"/>
  <c r="H527" i="1"/>
  <c r="G527" i="1"/>
  <c r="F527" i="1"/>
  <c r="AI526" i="1"/>
  <c r="AF526" i="1"/>
  <c r="AC526" i="1"/>
  <c r="Z526" i="1"/>
  <c r="W526" i="1"/>
  <c r="T526" i="1"/>
  <c r="Q526" i="1"/>
  <c r="N526" i="1"/>
  <c r="K526" i="1"/>
  <c r="H526" i="1"/>
  <c r="G526" i="1"/>
  <c r="F526" i="1"/>
  <c r="AI525" i="1"/>
  <c r="AF525" i="1"/>
  <c r="AC525" i="1"/>
  <c r="Z525" i="1"/>
  <c r="W525" i="1"/>
  <c r="T525" i="1"/>
  <c r="Q525" i="1"/>
  <c r="N525" i="1"/>
  <c r="K525" i="1"/>
  <c r="H525" i="1"/>
  <c r="G525" i="1"/>
  <c r="F525" i="1"/>
  <c r="AI524" i="1"/>
  <c r="AF524" i="1"/>
  <c r="AC524" i="1"/>
  <c r="Z524" i="1"/>
  <c r="W524" i="1"/>
  <c r="T524" i="1"/>
  <c r="Q524" i="1"/>
  <c r="N524" i="1"/>
  <c r="K524" i="1"/>
  <c r="H524" i="1"/>
  <c r="G524" i="1"/>
  <c r="F524" i="1"/>
  <c r="AI523" i="1"/>
  <c r="AF523" i="1"/>
  <c r="AC523" i="1"/>
  <c r="Z523" i="1"/>
  <c r="W523" i="1"/>
  <c r="T523" i="1"/>
  <c r="Q523" i="1"/>
  <c r="N523" i="1"/>
  <c r="K523" i="1"/>
  <c r="H523" i="1"/>
  <c r="G523" i="1"/>
  <c r="F523" i="1"/>
  <c r="AI522" i="1"/>
  <c r="AF522" i="1"/>
  <c r="AC522" i="1"/>
  <c r="Z522" i="1"/>
  <c r="W522" i="1"/>
  <c r="T522" i="1"/>
  <c r="Q522" i="1"/>
  <c r="N522" i="1"/>
  <c r="K522" i="1"/>
  <c r="H522" i="1"/>
  <c r="G522" i="1"/>
  <c r="F522" i="1"/>
  <c r="AI521" i="1"/>
  <c r="AF521" i="1"/>
  <c r="AC521" i="1"/>
  <c r="Z521" i="1"/>
  <c r="W521" i="1"/>
  <c r="T521" i="1"/>
  <c r="Q521" i="1"/>
  <c r="N521" i="1"/>
  <c r="K521" i="1"/>
  <c r="H521" i="1"/>
  <c r="G521" i="1"/>
  <c r="F521" i="1"/>
  <c r="AI520" i="1"/>
  <c r="AF520" i="1"/>
  <c r="AC520" i="1"/>
  <c r="Z520" i="1"/>
  <c r="W520" i="1"/>
  <c r="T520" i="1"/>
  <c r="Q520" i="1"/>
  <c r="N520" i="1"/>
  <c r="K520" i="1"/>
  <c r="H520" i="1"/>
  <c r="G520" i="1"/>
  <c r="F520" i="1"/>
  <c r="AI519" i="1"/>
  <c r="AF519" i="1"/>
  <c r="AC519" i="1"/>
  <c r="Z519" i="1"/>
  <c r="W519" i="1"/>
  <c r="T519" i="1"/>
  <c r="Q519" i="1"/>
  <c r="N519" i="1"/>
  <c r="K519" i="1"/>
  <c r="H519" i="1"/>
  <c r="G519" i="1"/>
  <c r="F519" i="1"/>
  <c r="AI518" i="1"/>
  <c r="AF518" i="1"/>
  <c r="AC518" i="1"/>
  <c r="Z518" i="1"/>
  <c r="W518" i="1"/>
  <c r="T518" i="1"/>
  <c r="Q518" i="1"/>
  <c r="N518" i="1"/>
  <c r="K518" i="1"/>
  <c r="H518" i="1"/>
  <c r="G518" i="1"/>
  <c r="F518" i="1"/>
  <c r="AI517" i="1"/>
  <c r="AF517" i="1"/>
  <c r="AC517" i="1"/>
  <c r="Z517" i="1"/>
  <c r="W517" i="1"/>
  <c r="T517" i="1"/>
  <c r="Q517" i="1"/>
  <c r="N517" i="1"/>
  <c r="K517" i="1"/>
  <c r="H517" i="1"/>
  <c r="G517" i="1"/>
  <c r="F517" i="1"/>
  <c r="AI516" i="1"/>
  <c r="AF516" i="1"/>
  <c r="AC516" i="1"/>
  <c r="Z516" i="1"/>
  <c r="W516" i="1"/>
  <c r="T516" i="1"/>
  <c r="Q516" i="1"/>
  <c r="N516" i="1"/>
  <c r="K516" i="1"/>
  <c r="H516" i="1"/>
  <c r="G516" i="1"/>
  <c r="F516" i="1"/>
  <c r="AI515" i="1"/>
  <c r="AF515" i="1"/>
  <c r="AC515" i="1"/>
  <c r="Z515" i="1"/>
  <c r="W515" i="1"/>
  <c r="T515" i="1"/>
  <c r="Q515" i="1"/>
  <c r="N515" i="1"/>
  <c r="K515" i="1"/>
  <c r="H515" i="1"/>
  <c r="G515" i="1"/>
  <c r="F515" i="1"/>
  <c r="AI514" i="1"/>
  <c r="AF514" i="1"/>
  <c r="AC514" i="1"/>
  <c r="Z514" i="1"/>
  <c r="W514" i="1"/>
  <c r="T514" i="1"/>
  <c r="Q514" i="1"/>
  <c r="N514" i="1"/>
  <c r="K514" i="1"/>
  <c r="H514" i="1"/>
  <c r="G514" i="1"/>
  <c r="F514" i="1"/>
  <c r="AI513" i="1"/>
  <c r="AF513" i="1"/>
  <c r="AC513" i="1"/>
  <c r="Z513" i="1"/>
  <c r="W513" i="1"/>
  <c r="T513" i="1"/>
  <c r="Q513" i="1"/>
  <c r="N513" i="1"/>
  <c r="K513" i="1"/>
  <c r="H513" i="1"/>
  <c r="G513" i="1"/>
  <c r="F513" i="1"/>
  <c r="AI512" i="1"/>
  <c r="AF512" i="1"/>
  <c r="AC512" i="1"/>
  <c r="Z512" i="1"/>
  <c r="W512" i="1"/>
  <c r="T512" i="1"/>
  <c r="Q512" i="1"/>
  <c r="N512" i="1"/>
  <c r="K512" i="1"/>
  <c r="H512" i="1"/>
  <c r="G512" i="1"/>
  <c r="F512" i="1"/>
  <c r="AI511" i="1"/>
  <c r="AF511" i="1"/>
  <c r="AC511" i="1"/>
  <c r="Z511" i="1"/>
  <c r="W511" i="1"/>
  <c r="T511" i="1"/>
  <c r="Q511" i="1"/>
  <c r="N511" i="1"/>
  <c r="K511" i="1"/>
  <c r="H511" i="1"/>
  <c r="G511" i="1"/>
  <c r="F511" i="1"/>
  <c r="AI510" i="1"/>
  <c r="AF510" i="1"/>
  <c r="AC510" i="1"/>
  <c r="Z510" i="1"/>
  <c r="W510" i="1"/>
  <c r="T510" i="1"/>
  <c r="Q510" i="1"/>
  <c r="N510" i="1"/>
  <c r="K510" i="1"/>
  <c r="H510" i="1"/>
  <c r="G510" i="1"/>
  <c r="F510" i="1"/>
  <c r="AI509" i="1"/>
  <c r="AF509" i="1"/>
  <c r="AC509" i="1"/>
  <c r="Z509" i="1"/>
  <c r="W509" i="1"/>
  <c r="T509" i="1"/>
  <c r="Q509" i="1"/>
  <c r="N509" i="1"/>
  <c r="K509" i="1"/>
  <c r="H509" i="1"/>
  <c r="G509" i="1"/>
  <c r="F509" i="1"/>
  <c r="AI508" i="1"/>
  <c r="AF508" i="1"/>
  <c r="AC508" i="1"/>
  <c r="Z508" i="1"/>
  <c r="W508" i="1"/>
  <c r="T508" i="1"/>
  <c r="Q508" i="1"/>
  <c r="N508" i="1"/>
  <c r="K508" i="1"/>
  <c r="H508" i="1"/>
  <c r="G508" i="1"/>
  <c r="F508" i="1"/>
  <c r="AI507" i="1"/>
  <c r="AF507" i="1"/>
  <c r="AC507" i="1"/>
  <c r="Z507" i="1"/>
  <c r="W507" i="1"/>
  <c r="T507" i="1"/>
  <c r="Q507" i="1"/>
  <c r="N507" i="1"/>
  <c r="K507" i="1"/>
  <c r="H507" i="1"/>
  <c r="G507" i="1"/>
  <c r="F507" i="1"/>
  <c r="AI506" i="1"/>
  <c r="AF506" i="1"/>
  <c r="AC506" i="1"/>
  <c r="Z506" i="1"/>
  <c r="W506" i="1"/>
  <c r="T506" i="1"/>
  <c r="Q506" i="1"/>
  <c r="N506" i="1"/>
  <c r="K506" i="1"/>
  <c r="H506" i="1"/>
  <c r="G506" i="1"/>
  <c r="F506" i="1"/>
  <c r="AI505" i="1"/>
  <c r="AF505" i="1"/>
  <c r="AC505" i="1"/>
  <c r="Z505" i="1"/>
  <c r="W505" i="1"/>
  <c r="T505" i="1"/>
  <c r="Q505" i="1"/>
  <c r="N505" i="1"/>
  <c r="K505" i="1"/>
  <c r="H505" i="1"/>
  <c r="G505" i="1"/>
  <c r="F505" i="1"/>
  <c r="AI504" i="1"/>
  <c r="AF504" i="1"/>
  <c r="AC504" i="1"/>
  <c r="Z504" i="1"/>
  <c r="W504" i="1"/>
  <c r="T504" i="1"/>
  <c r="Q504" i="1"/>
  <c r="N504" i="1"/>
  <c r="K504" i="1"/>
  <c r="H504" i="1"/>
  <c r="G504" i="1"/>
  <c r="F504" i="1"/>
  <c r="AI503" i="1"/>
  <c r="AF503" i="1"/>
  <c r="AC503" i="1"/>
  <c r="Z503" i="1"/>
  <c r="W503" i="1"/>
  <c r="T503" i="1"/>
  <c r="Q503" i="1"/>
  <c r="N503" i="1"/>
  <c r="K503" i="1"/>
  <c r="H503" i="1"/>
  <c r="G503" i="1"/>
  <c r="F503" i="1"/>
  <c r="AI502" i="1"/>
  <c r="AF502" i="1"/>
  <c r="AC502" i="1"/>
  <c r="Z502" i="1"/>
  <c r="W502" i="1"/>
  <c r="T502" i="1"/>
  <c r="Q502" i="1"/>
  <c r="N502" i="1"/>
  <c r="K502" i="1"/>
  <c r="H502" i="1"/>
  <c r="G502" i="1"/>
  <c r="F502" i="1"/>
  <c r="AF501" i="1"/>
  <c r="Z501" i="1"/>
  <c r="T501" i="1"/>
  <c r="Q501" i="1"/>
  <c r="N501" i="1"/>
  <c r="K501" i="1"/>
  <c r="H501" i="1"/>
  <c r="G501" i="1"/>
  <c r="F501" i="1"/>
  <c r="AI500" i="1"/>
  <c r="AF500" i="1"/>
  <c r="AC500" i="1"/>
  <c r="Z500" i="1"/>
  <c r="W500" i="1"/>
  <c r="T500" i="1"/>
  <c r="Q500" i="1"/>
  <c r="N500" i="1"/>
  <c r="K500" i="1"/>
  <c r="H500" i="1"/>
  <c r="G500" i="1"/>
  <c r="F500" i="1"/>
  <c r="AI499" i="1"/>
  <c r="AF499" i="1"/>
  <c r="AC499" i="1"/>
  <c r="Z499" i="1"/>
  <c r="W499" i="1"/>
  <c r="T499" i="1"/>
  <c r="Q499" i="1"/>
  <c r="N499" i="1"/>
  <c r="K499" i="1"/>
  <c r="H499" i="1"/>
  <c r="G499" i="1"/>
  <c r="F499" i="1"/>
  <c r="AF498" i="1"/>
  <c r="Z498" i="1"/>
  <c r="T498" i="1"/>
  <c r="Q498" i="1"/>
  <c r="N498" i="1"/>
  <c r="K498" i="1"/>
  <c r="H498" i="1"/>
  <c r="G498" i="1"/>
  <c r="F498" i="1"/>
  <c r="AI497" i="1"/>
  <c r="AF497" i="1"/>
  <c r="AC497" i="1"/>
  <c r="Z497" i="1"/>
  <c r="W497" i="1"/>
  <c r="T497" i="1"/>
  <c r="Q497" i="1"/>
  <c r="N497" i="1"/>
  <c r="K497" i="1"/>
  <c r="H497" i="1"/>
  <c r="G497" i="1"/>
  <c r="F497" i="1"/>
  <c r="AI496" i="1"/>
  <c r="AF496" i="1"/>
  <c r="AC496" i="1"/>
  <c r="Z496" i="1"/>
  <c r="W496" i="1"/>
  <c r="T496" i="1"/>
  <c r="Q496" i="1"/>
  <c r="N496" i="1"/>
  <c r="K496" i="1"/>
  <c r="H496" i="1"/>
  <c r="G496" i="1"/>
  <c r="F496" i="1"/>
  <c r="AF495" i="1"/>
  <c r="Z495" i="1"/>
  <c r="T495" i="1"/>
  <c r="Q495" i="1"/>
  <c r="N495" i="1"/>
  <c r="K495" i="1"/>
  <c r="H495" i="1"/>
  <c r="G495" i="1"/>
  <c r="F495" i="1"/>
  <c r="AI494" i="1"/>
  <c r="AF494" i="1"/>
  <c r="AC494" i="1"/>
  <c r="Z494" i="1"/>
  <c r="W494" i="1"/>
  <c r="T494" i="1"/>
  <c r="Q494" i="1"/>
  <c r="N494" i="1"/>
  <c r="K494" i="1"/>
  <c r="H494" i="1"/>
  <c r="G494" i="1"/>
  <c r="F494" i="1"/>
  <c r="AI493" i="1"/>
  <c r="AF493" i="1"/>
  <c r="AC493" i="1"/>
  <c r="Z493" i="1"/>
  <c r="W493" i="1"/>
  <c r="T493" i="1"/>
  <c r="Q493" i="1"/>
  <c r="N493" i="1"/>
  <c r="K493" i="1"/>
  <c r="H493" i="1"/>
  <c r="G493" i="1"/>
  <c r="F493" i="1"/>
  <c r="AI492" i="1"/>
  <c r="AF492" i="1"/>
  <c r="AC492" i="1"/>
  <c r="Z492" i="1"/>
  <c r="W492" i="1"/>
  <c r="T492" i="1"/>
  <c r="Q492" i="1"/>
  <c r="N492" i="1"/>
  <c r="K492" i="1"/>
  <c r="H492" i="1"/>
  <c r="G492" i="1"/>
  <c r="F492" i="1"/>
  <c r="AI491" i="1"/>
  <c r="AF491" i="1"/>
  <c r="AC491" i="1"/>
  <c r="Z491" i="1"/>
  <c r="W491" i="1"/>
  <c r="T491" i="1"/>
  <c r="Q491" i="1"/>
  <c r="N491" i="1"/>
  <c r="K491" i="1"/>
  <c r="H491" i="1"/>
  <c r="G491" i="1"/>
  <c r="F491" i="1"/>
  <c r="AF490" i="1"/>
  <c r="Z490" i="1"/>
  <c r="T490" i="1"/>
  <c r="Q490" i="1"/>
  <c r="N490" i="1"/>
  <c r="K490" i="1"/>
  <c r="H490" i="1"/>
  <c r="G490" i="1"/>
  <c r="F490" i="1"/>
  <c r="AI489" i="1"/>
  <c r="AF489" i="1"/>
  <c r="AC489" i="1"/>
  <c r="Z489" i="1"/>
  <c r="W489" i="1"/>
  <c r="T489" i="1"/>
  <c r="Q489" i="1"/>
  <c r="N489" i="1"/>
  <c r="K489" i="1"/>
  <c r="H489" i="1"/>
  <c r="G489" i="1"/>
  <c r="F489" i="1"/>
  <c r="AI488" i="1"/>
  <c r="AF488" i="1"/>
  <c r="AC488" i="1"/>
  <c r="Z488" i="1"/>
  <c r="W488" i="1"/>
  <c r="T488" i="1"/>
  <c r="Q488" i="1"/>
  <c r="N488" i="1"/>
  <c r="K488" i="1"/>
  <c r="H488" i="1"/>
  <c r="G488" i="1"/>
  <c r="F488" i="1"/>
  <c r="AI487" i="1"/>
  <c r="AF487" i="1"/>
  <c r="AC487" i="1"/>
  <c r="Z487" i="1"/>
  <c r="W487" i="1"/>
  <c r="T487" i="1"/>
  <c r="Q487" i="1"/>
  <c r="N487" i="1"/>
  <c r="K487" i="1"/>
  <c r="H487" i="1"/>
  <c r="G487" i="1"/>
  <c r="F487" i="1"/>
  <c r="AI486" i="1"/>
  <c r="AF486" i="1"/>
  <c r="AC486" i="1"/>
  <c r="Z486" i="1"/>
  <c r="W486" i="1"/>
  <c r="T486" i="1"/>
  <c r="Q486" i="1"/>
  <c r="N486" i="1"/>
  <c r="K486" i="1"/>
  <c r="H486" i="1"/>
  <c r="G486" i="1"/>
  <c r="F486" i="1"/>
  <c r="AI485" i="1"/>
  <c r="AF485" i="1"/>
  <c r="AC485" i="1"/>
  <c r="Z485" i="1"/>
  <c r="W485" i="1"/>
  <c r="T485" i="1"/>
  <c r="Q485" i="1"/>
  <c r="N485" i="1"/>
  <c r="K485" i="1"/>
  <c r="H485" i="1"/>
  <c r="G485" i="1"/>
  <c r="F485" i="1"/>
  <c r="AI484" i="1"/>
  <c r="AF484" i="1"/>
  <c r="AC484" i="1"/>
  <c r="Z484" i="1"/>
  <c r="W484" i="1"/>
  <c r="T484" i="1"/>
  <c r="Q484" i="1"/>
  <c r="N484" i="1"/>
  <c r="K484" i="1"/>
  <c r="H484" i="1"/>
  <c r="G484" i="1"/>
  <c r="F484" i="1"/>
  <c r="AI483" i="1"/>
  <c r="AF483" i="1"/>
  <c r="AC483" i="1"/>
  <c r="Z483" i="1"/>
  <c r="W483" i="1"/>
  <c r="T483" i="1"/>
  <c r="Q483" i="1"/>
  <c r="N483" i="1"/>
  <c r="K483" i="1"/>
  <c r="H483" i="1"/>
  <c r="G483" i="1"/>
  <c r="F483" i="1"/>
  <c r="AI482" i="1"/>
  <c r="AF482" i="1"/>
  <c r="AC482" i="1"/>
  <c r="Z482" i="1"/>
  <c r="W482" i="1"/>
  <c r="T482" i="1"/>
  <c r="Q482" i="1"/>
  <c r="N482" i="1"/>
  <c r="K482" i="1"/>
  <c r="H482" i="1"/>
  <c r="G482" i="1"/>
  <c r="F482" i="1"/>
  <c r="AI481" i="1"/>
  <c r="AF481" i="1"/>
  <c r="AC481" i="1"/>
  <c r="Z481" i="1"/>
  <c r="W481" i="1"/>
  <c r="T481" i="1"/>
  <c r="Q481" i="1"/>
  <c r="N481" i="1"/>
  <c r="K481" i="1"/>
  <c r="H481" i="1"/>
  <c r="G481" i="1"/>
  <c r="F481" i="1"/>
  <c r="AI480" i="1"/>
  <c r="AF480" i="1"/>
  <c r="AC480" i="1"/>
  <c r="Z480" i="1"/>
  <c r="W480" i="1"/>
  <c r="T480" i="1"/>
  <c r="Q480" i="1"/>
  <c r="N480" i="1"/>
  <c r="K480" i="1"/>
  <c r="H480" i="1"/>
  <c r="G480" i="1"/>
  <c r="F480" i="1"/>
  <c r="AI479" i="1"/>
  <c r="AF479" i="1"/>
  <c r="AC479" i="1"/>
  <c r="Z479" i="1"/>
  <c r="W479" i="1"/>
  <c r="T479" i="1"/>
  <c r="Q479" i="1"/>
  <c r="N479" i="1"/>
  <c r="K479" i="1"/>
  <c r="H479" i="1"/>
  <c r="G479" i="1"/>
  <c r="F479" i="1"/>
  <c r="AI478" i="1"/>
  <c r="AF478" i="1"/>
  <c r="AC478" i="1"/>
  <c r="Z478" i="1"/>
  <c r="W478" i="1"/>
  <c r="T478" i="1"/>
  <c r="Q478" i="1"/>
  <c r="N478" i="1"/>
  <c r="K478" i="1"/>
  <c r="H478" i="1"/>
  <c r="G478" i="1"/>
  <c r="F478" i="1"/>
  <c r="AI477" i="1"/>
  <c r="AF477" i="1"/>
  <c r="AC477" i="1"/>
  <c r="Z477" i="1"/>
  <c r="W477" i="1"/>
  <c r="T477" i="1"/>
  <c r="Q477" i="1"/>
  <c r="N477" i="1"/>
  <c r="K477" i="1"/>
  <c r="H477" i="1"/>
  <c r="G477" i="1"/>
  <c r="F477" i="1"/>
  <c r="AI476" i="1"/>
  <c r="AF476" i="1"/>
  <c r="AC476" i="1"/>
  <c r="Z476" i="1"/>
  <c r="W476" i="1"/>
  <c r="T476" i="1"/>
  <c r="Q476" i="1"/>
  <c r="N476" i="1"/>
  <c r="K476" i="1"/>
  <c r="H476" i="1"/>
  <c r="G476" i="1"/>
  <c r="F476" i="1"/>
  <c r="AI475" i="1"/>
  <c r="AF475" i="1"/>
  <c r="AC475" i="1"/>
  <c r="Z475" i="1"/>
  <c r="W475" i="1"/>
  <c r="T475" i="1"/>
  <c r="Q475" i="1"/>
  <c r="N475" i="1"/>
  <c r="K475" i="1"/>
  <c r="H475" i="1"/>
  <c r="G475" i="1"/>
  <c r="F475" i="1"/>
  <c r="AI474" i="1"/>
  <c r="AF474" i="1"/>
  <c r="AC474" i="1"/>
  <c r="Z474" i="1"/>
  <c r="W474" i="1"/>
  <c r="T474" i="1"/>
  <c r="Q474" i="1"/>
  <c r="N474" i="1"/>
  <c r="K474" i="1"/>
  <c r="H474" i="1"/>
  <c r="G474" i="1"/>
  <c r="F474" i="1"/>
  <c r="AI473" i="1"/>
  <c r="AF473" i="1"/>
  <c r="AC473" i="1"/>
  <c r="Z473" i="1"/>
  <c r="W473" i="1"/>
  <c r="T473" i="1"/>
  <c r="Q473" i="1"/>
  <c r="N473" i="1"/>
  <c r="K473" i="1"/>
  <c r="H473" i="1"/>
  <c r="G473" i="1"/>
  <c r="F473" i="1"/>
  <c r="AI472" i="1"/>
  <c r="AF472" i="1"/>
  <c r="AC472" i="1"/>
  <c r="Z472" i="1"/>
  <c r="W472" i="1"/>
  <c r="T472" i="1"/>
  <c r="Q472" i="1"/>
  <c r="N472" i="1"/>
  <c r="K472" i="1"/>
  <c r="H472" i="1"/>
  <c r="G472" i="1"/>
  <c r="F472" i="1"/>
  <c r="AI471" i="1"/>
  <c r="AF471" i="1"/>
  <c r="AC471" i="1"/>
  <c r="Z471" i="1"/>
  <c r="W471" i="1"/>
  <c r="T471" i="1"/>
  <c r="Q471" i="1"/>
  <c r="N471" i="1"/>
  <c r="K471" i="1"/>
  <c r="H471" i="1"/>
  <c r="G471" i="1"/>
  <c r="F471" i="1"/>
  <c r="AI470" i="1"/>
  <c r="AF470" i="1"/>
  <c r="AC470" i="1"/>
  <c r="Z470" i="1"/>
  <c r="W470" i="1"/>
  <c r="T470" i="1"/>
  <c r="Q470" i="1"/>
  <c r="N470" i="1"/>
  <c r="K470" i="1"/>
  <c r="H470" i="1"/>
  <c r="G470" i="1"/>
  <c r="F470" i="1"/>
  <c r="AI469" i="1"/>
  <c r="AF469" i="1"/>
  <c r="AC469" i="1"/>
  <c r="Z469" i="1"/>
  <c r="W469" i="1"/>
  <c r="T469" i="1"/>
  <c r="Q469" i="1"/>
  <c r="N469" i="1"/>
  <c r="K469" i="1"/>
  <c r="H469" i="1"/>
  <c r="G469" i="1"/>
  <c r="F469" i="1"/>
  <c r="AI468" i="1"/>
  <c r="AF468" i="1"/>
  <c r="AC468" i="1"/>
  <c r="Z468" i="1"/>
  <c r="W468" i="1"/>
  <c r="T468" i="1"/>
  <c r="Q468" i="1"/>
  <c r="N468" i="1"/>
  <c r="K468" i="1"/>
  <c r="H468" i="1"/>
  <c r="G468" i="1"/>
  <c r="F468" i="1"/>
  <c r="AI467" i="1"/>
  <c r="AF467" i="1"/>
  <c r="AC467" i="1"/>
  <c r="Z467" i="1"/>
  <c r="W467" i="1"/>
  <c r="T467" i="1"/>
  <c r="Q467" i="1"/>
  <c r="N467" i="1"/>
  <c r="K467" i="1"/>
  <c r="H467" i="1"/>
  <c r="G467" i="1"/>
  <c r="F467" i="1"/>
  <c r="AI466" i="1"/>
  <c r="AF466" i="1"/>
  <c r="AC466" i="1"/>
  <c r="Z466" i="1"/>
  <c r="W466" i="1"/>
  <c r="T466" i="1"/>
  <c r="Q466" i="1"/>
  <c r="N466" i="1"/>
  <c r="K466" i="1"/>
  <c r="H466" i="1"/>
  <c r="G466" i="1"/>
  <c r="F466" i="1"/>
  <c r="AI465" i="1"/>
  <c r="AF465" i="1"/>
  <c r="AC465" i="1"/>
  <c r="Z465" i="1"/>
  <c r="W465" i="1"/>
  <c r="T465" i="1"/>
  <c r="Q465" i="1"/>
  <c r="N465" i="1"/>
  <c r="K465" i="1"/>
  <c r="H465" i="1"/>
  <c r="G465" i="1"/>
  <c r="F465" i="1"/>
  <c r="AI464" i="1"/>
  <c r="AF464" i="1"/>
  <c r="AC464" i="1"/>
  <c r="Z464" i="1"/>
  <c r="W464" i="1"/>
  <c r="T464" i="1"/>
  <c r="Q464" i="1"/>
  <c r="N464" i="1"/>
  <c r="K464" i="1"/>
  <c r="H464" i="1"/>
  <c r="G464" i="1"/>
  <c r="F464" i="1"/>
  <c r="AI463" i="1"/>
  <c r="AF463" i="1"/>
  <c r="AC463" i="1"/>
  <c r="Z463" i="1"/>
  <c r="W463" i="1"/>
  <c r="T463" i="1"/>
  <c r="Q463" i="1"/>
  <c r="N463" i="1"/>
  <c r="K463" i="1"/>
  <c r="H463" i="1"/>
  <c r="G463" i="1"/>
  <c r="F463" i="1"/>
  <c r="AI462" i="1"/>
  <c r="AF462" i="1"/>
  <c r="AC462" i="1"/>
  <c r="Z462" i="1"/>
  <c r="W462" i="1"/>
  <c r="T462" i="1"/>
  <c r="Q462" i="1"/>
  <c r="N462" i="1"/>
  <c r="K462" i="1"/>
  <c r="H462" i="1"/>
  <c r="G462" i="1"/>
  <c r="F462" i="1"/>
  <c r="AI461" i="1"/>
  <c r="AF461" i="1"/>
  <c r="AC461" i="1"/>
  <c r="Z461" i="1"/>
  <c r="W461" i="1"/>
  <c r="T461" i="1"/>
  <c r="Q461" i="1"/>
  <c r="N461" i="1"/>
  <c r="K461" i="1"/>
  <c r="H461" i="1"/>
  <c r="G461" i="1"/>
  <c r="F461" i="1"/>
  <c r="AI460" i="1"/>
  <c r="AF460" i="1"/>
  <c r="AC460" i="1"/>
  <c r="Z460" i="1"/>
  <c r="W460" i="1"/>
  <c r="T460" i="1"/>
  <c r="Q460" i="1"/>
  <c r="N460" i="1"/>
  <c r="K460" i="1"/>
  <c r="H460" i="1"/>
  <c r="G460" i="1"/>
  <c r="F460" i="1"/>
  <c r="AI459" i="1"/>
  <c r="AF459" i="1"/>
  <c r="AC459" i="1"/>
  <c r="Z459" i="1"/>
  <c r="W459" i="1"/>
  <c r="T459" i="1"/>
  <c r="Q459" i="1"/>
  <c r="N459" i="1"/>
  <c r="K459" i="1"/>
  <c r="H459" i="1"/>
  <c r="G459" i="1"/>
  <c r="F459" i="1"/>
  <c r="AI458" i="1"/>
  <c r="AF458" i="1"/>
  <c r="AC458" i="1"/>
  <c r="Z458" i="1"/>
  <c r="W458" i="1"/>
  <c r="T458" i="1"/>
  <c r="Q458" i="1"/>
  <c r="N458" i="1"/>
  <c r="K458" i="1"/>
  <c r="H458" i="1"/>
  <c r="G458" i="1"/>
  <c r="F458" i="1"/>
  <c r="AI457" i="1"/>
  <c r="AF457" i="1"/>
  <c r="AC457" i="1"/>
  <c r="Z457" i="1"/>
  <c r="W457" i="1"/>
  <c r="T457" i="1"/>
  <c r="Q457" i="1"/>
  <c r="N457" i="1"/>
  <c r="K457" i="1"/>
  <c r="H457" i="1"/>
  <c r="G457" i="1"/>
  <c r="F457" i="1"/>
  <c r="AI456" i="1"/>
  <c r="AF456" i="1"/>
  <c r="AC456" i="1"/>
  <c r="Z456" i="1"/>
  <c r="W456" i="1"/>
  <c r="T456" i="1"/>
  <c r="Q456" i="1"/>
  <c r="N456" i="1"/>
  <c r="K456" i="1"/>
  <c r="H456" i="1"/>
  <c r="G456" i="1"/>
  <c r="F456" i="1"/>
  <c r="AI455" i="1"/>
  <c r="AF455" i="1"/>
  <c r="AC455" i="1"/>
  <c r="Z455" i="1"/>
  <c r="W455" i="1"/>
  <c r="T455" i="1"/>
  <c r="Q455" i="1"/>
  <c r="N455" i="1"/>
  <c r="K455" i="1"/>
  <c r="H455" i="1"/>
  <c r="G455" i="1"/>
  <c r="F455" i="1"/>
  <c r="AI454" i="1"/>
  <c r="AF454" i="1"/>
  <c r="AC454" i="1"/>
  <c r="Z454" i="1"/>
  <c r="W454" i="1"/>
  <c r="T454" i="1"/>
  <c r="Q454" i="1"/>
  <c r="N454" i="1"/>
  <c r="K454" i="1"/>
  <c r="H454" i="1"/>
  <c r="G454" i="1"/>
  <c r="F454" i="1"/>
  <c r="AI453" i="1"/>
  <c r="AF453" i="1"/>
  <c r="AC453" i="1"/>
  <c r="Z453" i="1"/>
  <c r="W453" i="1"/>
  <c r="T453" i="1"/>
  <c r="Q453" i="1"/>
  <c r="N453" i="1"/>
  <c r="K453" i="1"/>
  <c r="H453" i="1"/>
  <c r="G453" i="1"/>
  <c r="F453" i="1"/>
  <c r="AI452" i="1"/>
  <c r="AF452" i="1"/>
  <c r="AC452" i="1"/>
  <c r="Z452" i="1"/>
  <c r="W452" i="1"/>
  <c r="T452" i="1"/>
  <c r="Q452" i="1"/>
  <c r="N452" i="1"/>
  <c r="K452" i="1"/>
  <c r="H452" i="1"/>
  <c r="G452" i="1"/>
  <c r="F452" i="1"/>
  <c r="AI451" i="1"/>
  <c r="AF451" i="1"/>
  <c r="AC451" i="1"/>
  <c r="Z451" i="1"/>
  <c r="W451" i="1"/>
  <c r="T451" i="1"/>
  <c r="Q451" i="1"/>
  <c r="N451" i="1"/>
  <c r="K451" i="1"/>
  <c r="H451" i="1"/>
  <c r="G451" i="1"/>
  <c r="F451" i="1"/>
  <c r="AI450" i="1"/>
  <c r="AF450" i="1"/>
  <c r="AC450" i="1"/>
  <c r="Z450" i="1"/>
  <c r="W450" i="1"/>
  <c r="T450" i="1"/>
  <c r="Q450" i="1"/>
  <c r="N450" i="1"/>
  <c r="K450" i="1"/>
  <c r="H450" i="1"/>
  <c r="G450" i="1"/>
  <c r="F450" i="1"/>
  <c r="AI449" i="1"/>
  <c r="AF449" i="1"/>
  <c r="AC449" i="1"/>
  <c r="Z449" i="1"/>
  <c r="W449" i="1"/>
  <c r="T449" i="1"/>
  <c r="Q449" i="1"/>
  <c r="N449" i="1"/>
  <c r="K449" i="1"/>
  <c r="H449" i="1"/>
  <c r="G449" i="1"/>
  <c r="F449" i="1"/>
  <c r="AI448" i="1"/>
  <c r="AF448" i="1"/>
  <c r="AC448" i="1"/>
  <c r="Z448" i="1"/>
  <c r="W448" i="1"/>
  <c r="T448" i="1"/>
  <c r="Q448" i="1"/>
  <c r="N448" i="1"/>
  <c r="K448" i="1"/>
  <c r="H448" i="1"/>
  <c r="G448" i="1"/>
  <c r="F448" i="1"/>
  <c r="AI447" i="1"/>
  <c r="AF447" i="1"/>
  <c r="AC447" i="1"/>
  <c r="Z447" i="1"/>
  <c r="W447" i="1"/>
  <c r="T447" i="1"/>
  <c r="Q447" i="1"/>
  <c r="N447" i="1"/>
  <c r="K447" i="1"/>
  <c r="H447" i="1"/>
  <c r="G447" i="1"/>
  <c r="F447" i="1"/>
  <c r="AI446" i="1"/>
  <c r="AF446" i="1"/>
  <c r="AC446" i="1"/>
  <c r="Z446" i="1"/>
  <c r="W446" i="1"/>
  <c r="T446" i="1"/>
  <c r="Q446" i="1"/>
  <c r="N446" i="1"/>
  <c r="K446" i="1"/>
  <c r="H446" i="1"/>
  <c r="G446" i="1"/>
  <c r="F446" i="1"/>
  <c r="AI445" i="1"/>
  <c r="AF445" i="1"/>
  <c r="AC445" i="1"/>
  <c r="Z445" i="1"/>
  <c r="W445" i="1"/>
  <c r="T445" i="1"/>
  <c r="Q445" i="1"/>
  <c r="N445" i="1"/>
  <c r="K445" i="1"/>
  <c r="H445" i="1"/>
  <c r="G445" i="1"/>
  <c r="F445" i="1"/>
  <c r="AI444" i="1"/>
  <c r="AF444" i="1"/>
  <c r="AC444" i="1"/>
  <c r="Z444" i="1"/>
  <c r="W444" i="1"/>
  <c r="T444" i="1"/>
  <c r="Q444" i="1"/>
  <c r="N444" i="1"/>
  <c r="K444" i="1"/>
  <c r="H444" i="1"/>
  <c r="G444" i="1"/>
  <c r="F444" i="1"/>
  <c r="AI443" i="1"/>
  <c r="AF443" i="1"/>
  <c r="AC443" i="1"/>
  <c r="Z443" i="1"/>
  <c r="W443" i="1"/>
  <c r="T443" i="1"/>
  <c r="Q443" i="1"/>
  <c r="N443" i="1"/>
  <c r="K443" i="1"/>
  <c r="H443" i="1"/>
  <c r="G443" i="1"/>
  <c r="F443" i="1"/>
  <c r="AI442" i="1"/>
  <c r="AF442" i="1"/>
  <c r="AC442" i="1"/>
  <c r="Z442" i="1"/>
  <c r="W442" i="1"/>
  <c r="T442" i="1"/>
  <c r="Q442" i="1"/>
  <c r="N442" i="1"/>
  <c r="K442" i="1"/>
  <c r="H442" i="1"/>
  <c r="G442" i="1"/>
  <c r="F442" i="1"/>
  <c r="AI441" i="1"/>
  <c r="AF441" i="1"/>
  <c r="AC441" i="1"/>
  <c r="Z441" i="1"/>
  <c r="W441" i="1"/>
  <c r="T441" i="1"/>
  <c r="Q441" i="1"/>
  <c r="N441" i="1"/>
  <c r="K441" i="1"/>
  <c r="H441" i="1"/>
  <c r="G441" i="1"/>
  <c r="F441" i="1"/>
  <c r="AI440" i="1"/>
  <c r="AF440" i="1"/>
  <c r="AC440" i="1"/>
  <c r="Z440" i="1"/>
  <c r="W440" i="1"/>
  <c r="T440" i="1"/>
  <c r="Q440" i="1"/>
  <c r="N440" i="1"/>
  <c r="K440" i="1"/>
  <c r="H440" i="1"/>
  <c r="G440" i="1"/>
  <c r="F440" i="1"/>
  <c r="AI439" i="1"/>
  <c r="AF439" i="1"/>
  <c r="AC439" i="1"/>
  <c r="Z439" i="1"/>
  <c r="W439" i="1"/>
  <c r="T439" i="1"/>
  <c r="Q439" i="1"/>
  <c r="N439" i="1"/>
  <c r="K439" i="1"/>
  <c r="H439" i="1"/>
  <c r="G439" i="1"/>
  <c r="F439" i="1"/>
  <c r="AI438" i="1"/>
  <c r="AF438" i="1"/>
  <c r="AC438" i="1"/>
  <c r="Z438" i="1"/>
  <c r="W438" i="1"/>
  <c r="T438" i="1"/>
  <c r="Q438" i="1"/>
  <c r="N438" i="1"/>
  <c r="K438" i="1"/>
  <c r="H438" i="1"/>
  <c r="G438" i="1"/>
  <c r="F438" i="1"/>
  <c r="AI437" i="1"/>
  <c r="AF437" i="1"/>
  <c r="AC437" i="1"/>
  <c r="Z437" i="1"/>
  <c r="W437" i="1"/>
  <c r="T437" i="1"/>
  <c r="Q437" i="1"/>
  <c r="N437" i="1"/>
  <c r="K437" i="1"/>
  <c r="H437" i="1"/>
  <c r="G437" i="1"/>
  <c r="F437" i="1"/>
  <c r="AI436" i="1"/>
  <c r="AF436" i="1"/>
  <c r="AC436" i="1"/>
  <c r="Z436" i="1"/>
  <c r="W436" i="1"/>
  <c r="T436" i="1"/>
  <c r="Q436" i="1"/>
  <c r="N436" i="1"/>
  <c r="K436" i="1"/>
  <c r="H436" i="1"/>
  <c r="G436" i="1"/>
  <c r="F436" i="1"/>
  <c r="AI435" i="1"/>
  <c r="AF435" i="1"/>
  <c r="AC435" i="1"/>
  <c r="Z435" i="1"/>
  <c r="W435" i="1"/>
  <c r="T435" i="1"/>
  <c r="Q435" i="1"/>
  <c r="N435" i="1"/>
  <c r="K435" i="1"/>
  <c r="H435" i="1"/>
  <c r="G435" i="1"/>
  <c r="F435" i="1"/>
  <c r="AI434" i="1"/>
  <c r="AF434" i="1"/>
  <c r="AC434" i="1"/>
  <c r="Z434" i="1"/>
  <c r="W434" i="1"/>
  <c r="T434" i="1"/>
  <c r="Q434" i="1"/>
  <c r="N434" i="1"/>
  <c r="K434" i="1"/>
  <c r="H434" i="1"/>
  <c r="G434" i="1"/>
  <c r="F434" i="1"/>
  <c r="AI433" i="1"/>
  <c r="AF433" i="1"/>
  <c r="AC433" i="1"/>
  <c r="Z433" i="1"/>
  <c r="W433" i="1"/>
  <c r="T433" i="1"/>
  <c r="Q433" i="1"/>
  <c r="N433" i="1"/>
  <c r="K433" i="1"/>
  <c r="H433" i="1"/>
  <c r="G433" i="1"/>
  <c r="F433" i="1"/>
  <c r="AI432" i="1"/>
  <c r="AF432" i="1"/>
  <c r="AC432" i="1"/>
  <c r="Z432" i="1"/>
  <c r="W432" i="1"/>
  <c r="T432" i="1"/>
  <c r="Q432" i="1"/>
  <c r="N432" i="1"/>
  <c r="K432" i="1"/>
  <c r="H432" i="1"/>
  <c r="G432" i="1"/>
  <c r="F432" i="1"/>
  <c r="AI431" i="1"/>
  <c r="AF431" i="1"/>
  <c r="AC431" i="1"/>
  <c r="Z431" i="1"/>
  <c r="W431" i="1"/>
  <c r="T431" i="1"/>
  <c r="Q431" i="1"/>
  <c r="N431" i="1"/>
  <c r="K431" i="1"/>
  <c r="H431" i="1"/>
  <c r="G431" i="1"/>
  <c r="F431" i="1"/>
  <c r="AI430" i="1"/>
  <c r="AF430" i="1"/>
  <c r="AC430" i="1"/>
  <c r="Z430" i="1"/>
  <c r="W430" i="1"/>
  <c r="T430" i="1"/>
  <c r="Q430" i="1"/>
  <c r="N430" i="1"/>
  <c r="K430" i="1"/>
  <c r="H430" i="1"/>
  <c r="G430" i="1"/>
  <c r="F430" i="1"/>
  <c r="AI429" i="1"/>
  <c r="AF429" i="1"/>
  <c r="AC429" i="1"/>
  <c r="Z429" i="1"/>
  <c r="W429" i="1"/>
  <c r="T429" i="1"/>
  <c r="Q429" i="1"/>
  <c r="N429" i="1"/>
  <c r="K429" i="1"/>
  <c r="H429" i="1"/>
  <c r="G429" i="1"/>
  <c r="F429" i="1"/>
  <c r="AI428" i="1"/>
  <c r="AF428" i="1"/>
  <c r="AC428" i="1"/>
  <c r="Z428" i="1"/>
  <c r="W428" i="1"/>
  <c r="T428" i="1"/>
  <c r="Q428" i="1"/>
  <c r="N428" i="1"/>
  <c r="K428" i="1"/>
  <c r="H428" i="1"/>
  <c r="G428" i="1"/>
  <c r="F428" i="1"/>
  <c r="AI427" i="1"/>
  <c r="AF427" i="1"/>
  <c r="AC427" i="1"/>
  <c r="Z427" i="1"/>
  <c r="W427" i="1"/>
  <c r="T427" i="1"/>
  <c r="Q427" i="1"/>
  <c r="N427" i="1"/>
  <c r="K427" i="1"/>
  <c r="H427" i="1"/>
  <c r="G427" i="1"/>
  <c r="F427" i="1"/>
  <c r="AI426" i="1"/>
  <c r="AF426" i="1"/>
  <c r="AC426" i="1"/>
  <c r="Z426" i="1"/>
  <c r="W426" i="1"/>
  <c r="T426" i="1"/>
  <c r="Q426" i="1"/>
  <c r="N426" i="1"/>
  <c r="K426" i="1"/>
  <c r="H426" i="1"/>
  <c r="G426" i="1"/>
  <c r="F426" i="1"/>
  <c r="AI425" i="1"/>
  <c r="AF425" i="1"/>
  <c r="AC425" i="1"/>
  <c r="Z425" i="1"/>
  <c r="W425" i="1"/>
  <c r="T425" i="1"/>
  <c r="Q425" i="1"/>
  <c r="N425" i="1"/>
  <c r="K425" i="1"/>
  <c r="H425" i="1"/>
  <c r="G425" i="1"/>
  <c r="F425" i="1"/>
  <c r="AI424" i="1"/>
  <c r="AF424" i="1"/>
  <c r="AC424" i="1"/>
  <c r="Z424" i="1"/>
  <c r="W424" i="1"/>
  <c r="T424" i="1"/>
  <c r="Q424" i="1"/>
  <c r="N424" i="1"/>
  <c r="K424" i="1"/>
  <c r="H424" i="1"/>
  <c r="G424" i="1"/>
  <c r="F424" i="1"/>
  <c r="AI423" i="1"/>
  <c r="AF423" i="1"/>
  <c r="AC423" i="1"/>
  <c r="Z423" i="1"/>
  <c r="W423" i="1"/>
  <c r="T423" i="1"/>
  <c r="Q423" i="1"/>
  <c r="N423" i="1"/>
  <c r="K423" i="1"/>
  <c r="H423" i="1"/>
  <c r="G423" i="1"/>
  <c r="F423" i="1"/>
  <c r="AI422" i="1"/>
  <c r="AF422" i="1"/>
  <c r="AC422" i="1"/>
  <c r="Z422" i="1"/>
  <c r="W422" i="1"/>
  <c r="T422" i="1"/>
  <c r="Q422" i="1"/>
  <c r="N422" i="1"/>
  <c r="K422" i="1"/>
  <c r="H422" i="1"/>
  <c r="G422" i="1"/>
  <c r="F422" i="1"/>
  <c r="AI421" i="1"/>
  <c r="AF421" i="1"/>
  <c r="AC421" i="1"/>
  <c r="Z421" i="1"/>
  <c r="W421" i="1"/>
  <c r="T421" i="1"/>
  <c r="Q421" i="1"/>
  <c r="N421" i="1"/>
  <c r="K421" i="1"/>
  <c r="H421" i="1"/>
  <c r="G421" i="1"/>
  <c r="F421" i="1"/>
  <c r="AI420" i="1"/>
  <c r="AF420" i="1"/>
  <c r="AC420" i="1"/>
  <c r="Z420" i="1"/>
  <c r="W420" i="1"/>
  <c r="T420" i="1"/>
  <c r="Q420" i="1"/>
  <c r="N420" i="1"/>
  <c r="K420" i="1"/>
  <c r="H420" i="1"/>
  <c r="G420" i="1"/>
  <c r="F420" i="1"/>
  <c r="AI419" i="1"/>
  <c r="AF419" i="1"/>
  <c r="AC419" i="1"/>
  <c r="Z419" i="1"/>
  <c r="W419" i="1"/>
  <c r="T419" i="1"/>
  <c r="Q419" i="1"/>
  <c r="N419" i="1"/>
  <c r="K419" i="1"/>
  <c r="H419" i="1"/>
  <c r="G419" i="1"/>
  <c r="F419" i="1"/>
  <c r="AI418" i="1"/>
  <c r="AF418" i="1"/>
  <c r="AC418" i="1"/>
  <c r="Z418" i="1"/>
  <c r="W418" i="1"/>
  <c r="T418" i="1"/>
  <c r="Q418" i="1"/>
  <c r="N418" i="1"/>
  <c r="K418" i="1"/>
  <c r="H418" i="1"/>
  <c r="G418" i="1"/>
  <c r="F418" i="1"/>
  <c r="AI417" i="1"/>
  <c r="AF417" i="1"/>
  <c r="AC417" i="1"/>
  <c r="Z417" i="1"/>
  <c r="W417" i="1"/>
  <c r="T417" i="1"/>
  <c r="Q417" i="1"/>
  <c r="N417" i="1"/>
  <c r="K417" i="1"/>
  <c r="H417" i="1"/>
  <c r="G417" i="1"/>
  <c r="F417" i="1"/>
  <c r="AI416" i="1"/>
  <c r="AF416" i="1"/>
  <c r="AC416" i="1"/>
  <c r="Z416" i="1"/>
  <c r="W416" i="1"/>
  <c r="T416" i="1"/>
  <c r="Q416" i="1"/>
  <c r="N416" i="1"/>
  <c r="K416" i="1"/>
  <c r="H416" i="1"/>
  <c r="G416" i="1"/>
  <c r="F416" i="1"/>
  <c r="AI415" i="1"/>
  <c r="AF415" i="1"/>
  <c r="AC415" i="1"/>
  <c r="Z415" i="1"/>
  <c r="W415" i="1"/>
  <c r="T415" i="1"/>
  <c r="Q415" i="1"/>
  <c r="N415" i="1"/>
  <c r="K415" i="1"/>
  <c r="H415" i="1"/>
  <c r="G415" i="1"/>
  <c r="F415" i="1"/>
  <c r="AI414" i="1"/>
  <c r="AF414" i="1"/>
  <c r="AC414" i="1"/>
  <c r="Z414" i="1"/>
  <c r="W414" i="1"/>
  <c r="T414" i="1"/>
  <c r="Q414" i="1"/>
  <c r="N414" i="1"/>
  <c r="K414" i="1"/>
  <c r="H414" i="1"/>
  <c r="G414" i="1"/>
  <c r="F414" i="1"/>
  <c r="AI413" i="1"/>
  <c r="AF413" i="1"/>
  <c r="AC413" i="1"/>
  <c r="Z413" i="1"/>
  <c r="W413" i="1"/>
  <c r="T413" i="1"/>
  <c r="Q413" i="1"/>
  <c r="N413" i="1"/>
  <c r="K413" i="1"/>
  <c r="H413" i="1"/>
  <c r="G413" i="1"/>
  <c r="F413" i="1"/>
  <c r="AI412" i="1"/>
  <c r="AF412" i="1"/>
  <c r="AC412" i="1"/>
  <c r="Z412" i="1"/>
  <c r="W412" i="1"/>
  <c r="T412" i="1"/>
  <c r="Q412" i="1"/>
  <c r="N412" i="1"/>
  <c r="K412" i="1"/>
  <c r="H412" i="1"/>
  <c r="G412" i="1"/>
  <c r="F412" i="1"/>
  <c r="AI411" i="1"/>
  <c r="AF411" i="1"/>
  <c r="AC411" i="1"/>
  <c r="Z411" i="1"/>
  <c r="W411" i="1"/>
  <c r="T411" i="1"/>
  <c r="Q411" i="1"/>
  <c r="N411" i="1"/>
  <c r="K411" i="1"/>
  <c r="H411" i="1"/>
  <c r="G411" i="1"/>
  <c r="F411" i="1"/>
  <c r="AI410" i="1"/>
  <c r="AF410" i="1"/>
  <c r="AC410" i="1"/>
  <c r="Z410" i="1"/>
  <c r="W410" i="1"/>
  <c r="T410" i="1"/>
  <c r="Q410" i="1"/>
  <c r="N410" i="1"/>
  <c r="K410" i="1"/>
  <c r="H410" i="1"/>
  <c r="G410" i="1"/>
  <c r="F410" i="1"/>
  <c r="AI409" i="1"/>
  <c r="AF409" i="1"/>
  <c r="AC409" i="1"/>
  <c r="Z409" i="1"/>
  <c r="W409" i="1"/>
  <c r="T409" i="1"/>
  <c r="Q409" i="1"/>
  <c r="N409" i="1"/>
  <c r="K409" i="1"/>
  <c r="H409" i="1"/>
  <c r="G409" i="1"/>
  <c r="F409" i="1"/>
  <c r="AI408" i="1"/>
  <c r="AF408" i="1"/>
  <c r="AC408" i="1"/>
  <c r="Z408" i="1"/>
  <c r="W408" i="1"/>
  <c r="T408" i="1"/>
  <c r="Q408" i="1"/>
  <c r="N408" i="1"/>
  <c r="K408" i="1"/>
  <c r="H408" i="1"/>
  <c r="G408" i="1"/>
  <c r="F408" i="1"/>
  <c r="AI407" i="1"/>
  <c r="AF407" i="1"/>
  <c r="AC407" i="1"/>
  <c r="Z407" i="1"/>
  <c r="W407" i="1"/>
  <c r="T407" i="1"/>
  <c r="Q407" i="1"/>
  <c r="N407" i="1"/>
  <c r="K407" i="1"/>
  <c r="H407" i="1"/>
  <c r="G407" i="1"/>
  <c r="F407" i="1"/>
  <c r="AI406" i="1"/>
  <c r="AF406" i="1"/>
  <c r="AC406" i="1"/>
  <c r="Z406" i="1"/>
  <c r="W406" i="1"/>
  <c r="T406" i="1"/>
  <c r="Q406" i="1"/>
  <c r="N406" i="1"/>
  <c r="K406" i="1"/>
  <c r="H406" i="1"/>
  <c r="G406" i="1"/>
  <c r="F406" i="1"/>
  <c r="AI405" i="1"/>
  <c r="AF405" i="1"/>
  <c r="AC405" i="1"/>
  <c r="Z405" i="1"/>
  <c r="W405" i="1"/>
  <c r="T405" i="1"/>
  <c r="Q405" i="1"/>
  <c r="N405" i="1"/>
  <c r="K405" i="1"/>
  <c r="H405" i="1"/>
  <c r="G405" i="1"/>
  <c r="F405" i="1"/>
  <c r="AI404" i="1"/>
  <c r="AF404" i="1"/>
  <c r="AC404" i="1"/>
  <c r="Z404" i="1"/>
  <c r="W404" i="1"/>
  <c r="T404" i="1"/>
  <c r="Q404" i="1"/>
  <c r="N404" i="1"/>
  <c r="K404" i="1"/>
  <c r="H404" i="1"/>
  <c r="G404" i="1"/>
  <c r="F404" i="1"/>
  <c r="AI403" i="1"/>
  <c r="AF403" i="1"/>
  <c r="AC403" i="1"/>
  <c r="Z403" i="1"/>
  <c r="W403" i="1"/>
  <c r="T403" i="1"/>
  <c r="Q403" i="1"/>
  <c r="N403" i="1"/>
  <c r="K403" i="1"/>
  <c r="H403" i="1"/>
  <c r="G403" i="1"/>
  <c r="F403" i="1"/>
  <c r="AI402" i="1"/>
  <c r="AF402" i="1"/>
  <c r="AC402" i="1"/>
  <c r="Z402" i="1"/>
  <c r="W402" i="1"/>
  <c r="T402" i="1"/>
  <c r="Q402" i="1"/>
  <c r="N402" i="1"/>
  <c r="K402" i="1"/>
  <c r="H402" i="1"/>
  <c r="G402" i="1"/>
  <c r="F402" i="1"/>
  <c r="AI401" i="1"/>
  <c r="AF401" i="1"/>
  <c r="AC401" i="1"/>
  <c r="Z401" i="1"/>
  <c r="W401" i="1"/>
  <c r="T401" i="1"/>
  <c r="Q401" i="1"/>
  <c r="N401" i="1"/>
  <c r="K401" i="1"/>
  <c r="H401" i="1"/>
  <c r="G401" i="1"/>
  <c r="F401" i="1"/>
  <c r="AI400" i="1"/>
  <c r="AF400" i="1"/>
  <c r="AC400" i="1"/>
  <c r="Z400" i="1"/>
  <c r="W400" i="1"/>
  <c r="T400" i="1"/>
  <c r="Q400" i="1"/>
  <c r="N400" i="1"/>
  <c r="K400" i="1"/>
  <c r="H400" i="1"/>
  <c r="G400" i="1"/>
  <c r="F400" i="1"/>
  <c r="AI399" i="1"/>
  <c r="AF399" i="1"/>
  <c r="AC399" i="1"/>
  <c r="Z399" i="1"/>
  <c r="W399" i="1"/>
  <c r="T399" i="1"/>
  <c r="Q399" i="1"/>
  <c r="N399" i="1"/>
  <c r="K399" i="1"/>
  <c r="H399" i="1"/>
  <c r="G399" i="1"/>
  <c r="F399" i="1"/>
  <c r="AI398" i="1"/>
  <c r="AF398" i="1"/>
  <c r="AC398" i="1"/>
  <c r="Z398" i="1"/>
  <c r="W398" i="1"/>
  <c r="T398" i="1"/>
  <c r="Q398" i="1"/>
  <c r="N398" i="1"/>
  <c r="K398" i="1"/>
  <c r="H398" i="1"/>
  <c r="G398" i="1"/>
  <c r="F398" i="1"/>
  <c r="AI397" i="1"/>
  <c r="AF397" i="1"/>
  <c r="AC397" i="1"/>
  <c r="Z397" i="1"/>
  <c r="W397" i="1"/>
  <c r="T397" i="1"/>
  <c r="Q397" i="1"/>
  <c r="N397" i="1"/>
  <c r="K397" i="1"/>
  <c r="H397" i="1"/>
  <c r="G397" i="1"/>
  <c r="F397" i="1"/>
  <c r="AI396" i="1"/>
  <c r="AF396" i="1"/>
  <c r="AC396" i="1"/>
  <c r="Z396" i="1"/>
  <c r="W396" i="1"/>
  <c r="T396" i="1"/>
  <c r="Q396" i="1"/>
  <c r="N396" i="1"/>
  <c r="K396" i="1"/>
  <c r="H396" i="1"/>
  <c r="G396" i="1"/>
  <c r="F396" i="1"/>
  <c r="AF395" i="1"/>
  <c r="Z395" i="1"/>
  <c r="T395" i="1"/>
  <c r="Q395" i="1"/>
  <c r="N395" i="1"/>
  <c r="K395" i="1"/>
  <c r="H395" i="1"/>
  <c r="G395" i="1"/>
  <c r="F395" i="1"/>
  <c r="AI394" i="1"/>
  <c r="AF394" i="1"/>
  <c r="AC394" i="1"/>
  <c r="Z394" i="1"/>
  <c r="W394" i="1"/>
  <c r="T394" i="1"/>
  <c r="Q394" i="1"/>
  <c r="N394" i="1"/>
  <c r="K394" i="1"/>
  <c r="H394" i="1"/>
  <c r="G394" i="1"/>
  <c r="F394" i="1"/>
  <c r="AI393" i="1"/>
  <c r="AF393" i="1"/>
  <c r="AC393" i="1"/>
  <c r="Z393" i="1"/>
  <c r="W393" i="1"/>
  <c r="T393" i="1"/>
  <c r="Q393" i="1"/>
  <c r="N393" i="1"/>
  <c r="K393" i="1"/>
  <c r="H393" i="1"/>
  <c r="G393" i="1"/>
  <c r="F393" i="1"/>
  <c r="AI392" i="1"/>
  <c r="AF392" i="1"/>
  <c r="AC392" i="1"/>
  <c r="Z392" i="1"/>
  <c r="W392" i="1"/>
  <c r="T392" i="1"/>
  <c r="Q392" i="1"/>
  <c r="N392" i="1"/>
  <c r="K392" i="1"/>
  <c r="H392" i="1"/>
  <c r="G392" i="1"/>
  <c r="F392" i="1"/>
  <c r="AI391" i="1"/>
  <c r="AF391" i="1"/>
  <c r="AC391" i="1"/>
  <c r="Z391" i="1"/>
  <c r="W391" i="1"/>
  <c r="T391" i="1"/>
  <c r="Q391" i="1"/>
  <c r="N391" i="1"/>
  <c r="K391" i="1"/>
  <c r="H391" i="1"/>
  <c r="G391" i="1"/>
  <c r="F391" i="1"/>
  <c r="AI390" i="1"/>
  <c r="AF390" i="1"/>
  <c r="AC390" i="1"/>
  <c r="Z390" i="1"/>
  <c r="W390" i="1"/>
  <c r="T390" i="1"/>
  <c r="Q390" i="1"/>
  <c r="N390" i="1"/>
  <c r="K390" i="1"/>
  <c r="H390" i="1"/>
  <c r="G390" i="1"/>
  <c r="F390" i="1"/>
  <c r="AI389" i="1"/>
  <c r="AF389" i="1"/>
  <c r="AC389" i="1"/>
  <c r="Z389" i="1"/>
  <c r="W389" i="1"/>
  <c r="T389" i="1"/>
  <c r="Q389" i="1"/>
  <c r="N389" i="1"/>
  <c r="K389" i="1"/>
  <c r="H389" i="1"/>
  <c r="G389" i="1"/>
  <c r="F389" i="1"/>
  <c r="AI388" i="1"/>
  <c r="AF388" i="1"/>
  <c r="AC388" i="1"/>
  <c r="Z388" i="1"/>
  <c r="W388" i="1"/>
  <c r="T388" i="1"/>
  <c r="Q388" i="1"/>
  <c r="N388" i="1"/>
  <c r="K388" i="1"/>
  <c r="H388" i="1"/>
  <c r="G388" i="1"/>
  <c r="F388" i="1"/>
  <c r="AI387" i="1"/>
  <c r="AF387" i="1"/>
  <c r="AC387" i="1"/>
  <c r="Z387" i="1"/>
  <c r="W387" i="1"/>
  <c r="T387" i="1"/>
  <c r="Q387" i="1"/>
  <c r="N387" i="1"/>
  <c r="K387" i="1"/>
  <c r="H387" i="1"/>
  <c r="G387" i="1"/>
  <c r="F387" i="1"/>
  <c r="AI386" i="1"/>
  <c r="AF386" i="1"/>
  <c r="AC386" i="1"/>
  <c r="Z386" i="1"/>
  <c r="W386" i="1"/>
  <c r="T386" i="1"/>
  <c r="Q386" i="1"/>
  <c r="N386" i="1"/>
  <c r="K386" i="1"/>
  <c r="H386" i="1"/>
  <c r="G386" i="1"/>
  <c r="F386" i="1"/>
  <c r="AI385" i="1"/>
  <c r="AF385" i="1"/>
  <c r="AC385" i="1"/>
  <c r="Z385" i="1"/>
  <c r="W385" i="1"/>
  <c r="T385" i="1"/>
  <c r="Q385" i="1"/>
  <c r="N385" i="1"/>
  <c r="K385" i="1"/>
  <c r="H385" i="1"/>
  <c r="G385" i="1"/>
  <c r="F385" i="1"/>
  <c r="AI384" i="1"/>
  <c r="AF384" i="1"/>
  <c r="AC384" i="1"/>
  <c r="Z384" i="1"/>
  <c r="W384" i="1"/>
  <c r="T384" i="1"/>
  <c r="Q384" i="1"/>
  <c r="N384" i="1"/>
  <c r="K384" i="1"/>
  <c r="H384" i="1"/>
  <c r="G384" i="1"/>
  <c r="F384" i="1"/>
  <c r="AF383" i="1"/>
  <c r="Z383" i="1"/>
  <c r="T383" i="1"/>
  <c r="Q383" i="1"/>
  <c r="N383" i="1"/>
  <c r="K383" i="1"/>
  <c r="H383" i="1"/>
  <c r="G383" i="1"/>
  <c r="F383" i="1"/>
  <c r="AI382" i="1"/>
  <c r="AF382" i="1"/>
  <c r="AC382" i="1"/>
  <c r="Z382" i="1"/>
  <c r="W382" i="1"/>
  <c r="T382" i="1"/>
  <c r="Q382" i="1"/>
  <c r="N382" i="1"/>
  <c r="K382" i="1"/>
  <c r="H382" i="1"/>
  <c r="G382" i="1"/>
  <c r="F382" i="1"/>
  <c r="AI381" i="1"/>
  <c r="AF381" i="1"/>
  <c r="AC381" i="1"/>
  <c r="Z381" i="1"/>
  <c r="W381" i="1"/>
  <c r="T381" i="1"/>
  <c r="Q381" i="1"/>
  <c r="N381" i="1"/>
  <c r="K381" i="1"/>
  <c r="H381" i="1"/>
  <c r="G381" i="1"/>
  <c r="F381" i="1"/>
  <c r="AI380" i="1"/>
  <c r="AF380" i="1"/>
  <c r="AC380" i="1"/>
  <c r="Z380" i="1"/>
  <c r="W380" i="1"/>
  <c r="T380" i="1"/>
  <c r="Q380" i="1"/>
  <c r="N380" i="1"/>
  <c r="K380" i="1"/>
  <c r="H380" i="1"/>
  <c r="G380" i="1"/>
  <c r="F380" i="1"/>
  <c r="AI379" i="1"/>
  <c r="AF379" i="1"/>
  <c r="AC379" i="1"/>
  <c r="Z379" i="1"/>
  <c r="W379" i="1"/>
  <c r="T379" i="1"/>
  <c r="Q379" i="1"/>
  <c r="N379" i="1"/>
  <c r="K379" i="1"/>
  <c r="H379" i="1"/>
  <c r="G379" i="1"/>
  <c r="F379" i="1"/>
  <c r="AI378" i="1"/>
  <c r="AF378" i="1"/>
  <c r="AC378" i="1"/>
  <c r="Z378" i="1"/>
  <c r="W378" i="1"/>
  <c r="T378" i="1"/>
  <c r="Q378" i="1"/>
  <c r="N378" i="1"/>
  <c r="K378" i="1"/>
  <c r="H378" i="1"/>
  <c r="G378" i="1"/>
  <c r="F378" i="1"/>
  <c r="AI377" i="1"/>
  <c r="AF377" i="1"/>
  <c r="AC377" i="1"/>
  <c r="Z377" i="1"/>
  <c r="W377" i="1"/>
  <c r="T377" i="1"/>
  <c r="Q377" i="1"/>
  <c r="N377" i="1"/>
  <c r="K377" i="1"/>
  <c r="H377" i="1"/>
  <c r="G377" i="1"/>
  <c r="F377" i="1"/>
  <c r="AI376" i="1"/>
  <c r="AF376" i="1"/>
  <c r="AC376" i="1"/>
  <c r="Z376" i="1"/>
  <c r="W376" i="1"/>
  <c r="T376" i="1"/>
  <c r="Q376" i="1"/>
  <c r="N376" i="1"/>
  <c r="K376" i="1"/>
  <c r="H376" i="1"/>
  <c r="G376" i="1"/>
  <c r="F376" i="1"/>
  <c r="AI375" i="1"/>
  <c r="AF375" i="1"/>
  <c r="AC375" i="1"/>
  <c r="Z375" i="1"/>
  <c r="W375" i="1"/>
  <c r="T375" i="1"/>
  <c r="Q375" i="1"/>
  <c r="N375" i="1"/>
  <c r="K375" i="1"/>
  <c r="H375" i="1"/>
  <c r="G375" i="1"/>
  <c r="F375" i="1"/>
  <c r="AI374" i="1"/>
  <c r="AF374" i="1"/>
  <c r="AC374" i="1"/>
  <c r="Z374" i="1"/>
  <c r="W374" i="1"/>
  <c r="T374" i="1"/>
  <c r="Q374" i="1"/>
  <c r="N374" i="1"/>
  <c r="K374" i="1"/>
  <c r="H374" i="1"/>
  <c r="G374" i="1"/>
  <c r="F374" i="1"/>
  <c r="AI373" i="1"/>
  <c r="AF373" i="1"/>
  <c r="AC373" i="1"/>
  <c r="Z373" i="1"/>
  <c r="W373" i="1"/>
  <c r="T373" i="1"/>
  <c r="Q373" i="1"/>
  <c r="N373" i="1"/>
  <c r="K373" i="1"/>
  <c r="H373" i="1"/>
  <c r="G373" i="1"/>
  <c r="F373" i="1"/>
  <c r="AI372" i="1"/>
  <c r="AF372" i="1"/>
  <c r="AC372" i="1"/>
  <c r="Z372" i="1"/>
  <c r="W372" i="1"/>
  <c r="T372" i="1"/>
  <c r="Q372" i="1"/>
  <c r="N372" i="1"/>
  <c r="K372" i="1"/>
  <c r="H372" i="1"/>
  <c r="G372" i="1"/>
  <c r="F372" i="1"/>
  <c r="AI371" i="1"/>
  <c r="AF371" i="1"/>
  <c r="AC371" i="1"/>
  <c r="Z371" i="1"/>
  <c r="W371" i="1"/>
  <c r="T371" i="1"/>
  <c r="Q371" i="1"/>
  <c r="N371" i="1"/>
  <c r="K371" i="1"/>
  <c r="H371" i="1"/>
  <c r="G371" i="1"/>
  <c r="F371" i="1"/>
  <c r="AI370" i="1"/>
  <c r="AF370" i="1"/>
  <c r="AC370" i="1"/>
  <c r="Z370" i="1"/>
  <c r="W370" i="1"/>
  <c r="T370" i="1"/>
  <c r="Q370" i="1"/>
  <c r="N370" i="1"/>
  <c r="K370" i="1"/>
  <c r="H370" i="1"/>
  <c r="G370" i="1"/>
  <c r="F370" i="1"/>
  <c r="AI369" i="1"/>
  <c r="AF369" i="1"/>
  <c r="AC369" i="1"/>
  <c r="Z369" i="1"/>
  <c r="W369" i="1"/>
  <c r="T369" i="1"/>
  <c r="Q369" i="1"/>
  <c r="N369" i="1"/>
  <c r="K369" i="1"/>
  <c r="H369" i="1"/>
  <c r="G369" i="1"/>
  <c r="F369" i="1"/>
  <c r="AI368" i="1"/>
  <c r="AF368" i="1"/>
  <c r="AC368" i="1"/>
  <c r="Z368" i="1"/>
  <c r="W368" i="1"/>
  <c r="T368" i="1"/>
  <c r="Q368" i="1"/>
  <c r="N368" i="1"/>
  <c r="K368" i="1"/>
  <c r="H368" i="1"/>
  <c r="G368" i="1"/>
  <c r="F368" i="1"/>
  <c r="AI367" i="1"/>
  <c r="AF367" i="1"/>
  <c r="AC367" i="1"/>
  <c r="Z367" i="1"/>
  <c r="W367" i="1"/>
  <c r="T367" i="1"/>
  <c r="Q367" i="1"/>
  <c r="N367" i="1"/>
  <c r="K367" i="1"/>
  <c r="H367" i="1"/>
  <c r="G367" i="1"/>
  <c r="F367" i="1"/>
  <c r="AI366" i="1"/>
  <c r="AF366" i="1"/>
  <c r="AC366" i="1"/>
  <c r="Z366" i="1"/>
  <c r="W366" i="1"/>
  <c r="T366" i="1"/>
  <c r="Q366" i="1"/>
  <c r="N366" i="1"/>
  <c r="K366" i="1"/>
  <c r="H366" i="1"/>
  <c r="G366" i="1"/>
  <c r="F366" i="1"/>
  <c r="AI365" i="1"/>
  <c r="AF365" i="1"/>
  <c r="AC365" i="1"/>
  <c r="Z365" i="1"/>
  <c r="W365" i="1"/>
  <c r="T365" i="1"/>
  <c r="Q365" i="1"/>
  <c r="N365" i="1"/>
  <c r="K365" i="1"/>
  <c r="H365" i="1"/>
  <c r="G365" i="1"/>
  <c r="F365" i="1"/>
  <c r="AI364" i="1"/>
  <c r="AF364" i="1"/>
  <c r="AC364" i="1"/>
  <c r="Z364" i="1"/>
  <c r="W364" i="1"/>
  <c r="T364" i="1"/>
  <c r="Q364" i="1"/>
  <c r="N364" i="1"/>
  <c r="K364" i="1"/>
  <c r="H364" i="1"/>
  <c r="G364" i="1"/>
  <c r="F364" i="1"/>
  <c r="AI363" i="1"/>
  <c r="AF363" i="1"/>
  <c r="AC363" i="1"/>
  <c r="Z363" i="1"/>
  <c r="W363" i="1"/>
  <c r="T363" i="1"/>
  <c r="Q363" i="1"/>
  <c r="N363" i="1"/>
  <c r="K363" i="1"/>
  <c r="H363" i="1"/>
  <c r="G363" i="1"/>
  <c r="F363" i="1"/>
  <c r="AI362" i="1"/>
  <c r="AF362" i="1"/>
  <c r="AC362" i="1"/>
  <c r="Z362" i="1"/>
  <c r="W362" i="1"/>
  <c r="T362" i="1"/>
  <c r="Q362" i="1"/>
  <c r="N362" i="1"/>
  <c r="K362" i="1"/>
  <c r="H362" i="1"/>
  <c r="G362" i="1"/>
  <c r="F362" i="1"/>
  <c r="AI361" i="1"/>
  <c r="AF361" i="1"/>
  <c r="AC361" i="1"/>
  <c r="Z361" i="1"/>
  <c r="W361" i="1"/>
  <c r="T361" i="1"/>
  <c r="Q361" i="1"/>
  <c r="N361" i="1"/>
  <c r="K361" i="1"/>
  <c r="H361" i="1"/>
  <c r="G361" i="1"/>
  <c r="F361" i="1"/>
  <c r="AI360" i="1"/>
  <c r="AF360" i="1"/>
  <c r="AC360" i="1"/>
  <c r="Z360" i="1"/>
  <c r="W360" i="1"/>
  <c r="T360" i="1"/>
  <c r="Q360" i="1"/>
  <c r="N360" i="1"/>
  <c r="K360" i="1"/>
  <c r="H360" i="1"/>
  <c r="G360" i="1"/>
  <c r="F360" i="1"/>
  <c r="AF359" i="1"/>
  <c r="Z359" i="1"/>
  <c r="T359" i="1"/>
  <c r="Q359" i="1"/>
  <c r="N359" i="1"/>
  <c r="K359" i="1"/>
  <c r="H359" i="1"/>
  <c r="G359" i="1"/>
  <c r="F359" i="1"/>
  <c r="AI358" i="1"/>
  <c r="AF358" i="1"/>
  <c r="AC358" i="1"/>
  <c r="Z358" i="1"/>
  <c r="W358" i="1"/>
  <c r="T358" i="1"/>
  <c r="Q358" i="1"/>
  <c r="N358" i="1"/>
  <c r="K358" i="1"/>
  <c r="H358" i="1"/>
  <c r="G358" i="1"/>
  <c r="F358" i="1"/>
  <c r="AI357" i="1"/>
  <c r="AF357" i="1"/>
  <c r="AC357" i="1"/>
  <c r="Z357" i="1"/>
  <c r="W357" i="1"/>
  <c r="T357" i="1"/>
  <c r="Q357" i="1"/>
  <c r="N357" i="1"/>
  <c r="K357" i="1"/>
  <c r="H357" i="1"/>
  <c r="G357" i="1"/>
  <c r="F357" i="1"/>
  <c r="AI356" i="1"/>
  <c r="AF356" i="1"/>
  <c r="AC356" i="1"/>
  <c r="Z356" i="1"/>
  <c r="W356" i="1"/>
  <c r="T356" i="1"/>
  <c r="Q356" i="1"/>
  <c r="N356" i="1"/>
  <c r="K356" i="1"/>
  <c r="H356" i="1"/>
  <c r="G356" i="1"/>
  <c r="F356" i="1"/>
  <c r="AI355" i="1"/>
  <c r="AF355" i="1"/>
  <c r="AC355" i="1"/>
  <c r="Z355" i="1"/>
  <c r="W355" i="1"/>
  <c r="T355" i="1"/>
  <c r="Q355" i="1"/>
  <c r="N355" i="1"/>
  <c r="K355" i="1"/>
  <c r="H355" i="1"/>
  <c r="G355" i="1"/>
  <c r="F355" i="1"/>
  <c r="AI354" i="1"/>
  <c r="AF354" i="1"/>
  <c r="AC354" i="1"/>
  <c r="Z354" i="1"/>
  <c r="W354" i="1"/>
  <c r="T354" i="1"/>
  <c r="Q354" i="1"/>
  <c r="N354" i="1"/>
  <c r="K354" i="1"/>
  <c r="H354" i="1"/>
  <c r="G354" i="1"/>
  <c r="F354" i="1"/>
  <c r="AI353" i="1"/>
  <c r="AF353" i="1"/>
  <c r="AC353" i="1"/>
  <c r="Z353" i="1"/>
  <c r="W353" i="1"/>
  <c r="T353" i="1"/>
  <c r="Q353" i="1"/>
  <c r="N353" i="1"/>
  <c r="K353" i="1"/>
  <c r="H353" i="1"/>
  <c r="G353" i="1"/>
  <c r="F353" i="1"/>
  <c r="AI352" i="1"/>
  <c r="AF352" i="1"/>
  <c r="AC352" i="1"/>
  <c r="Z352" i="1"/>
  <c r="W352" i="1"/>
  <c r="T352" i="1"/>
  <c r="Q352" i="1"/>
  <c r="N352" i="1"/>
  <c r="K352" i="1"/>
  <c r="H352" i="1"/>
  <c r="G352" i="1"/>
  <c r="F352" i="1"/>
  <c r="AI351" i="1"/>
  <c r="AF351" i="1"/>
  <c r="AC351" i="1"/>
  <c r="Z351" i="1"/>
  <c r="W351" i="1"/>
  <c r="T351" i="1"/>
  <c r="Q351" i="1"/>
  <c r="N351" i="1"/>
  <c r="K351" i="1"/>
  <c r="H351" i="1"/>
  <c r="G351" i="1"/>
  <c r="F351" i="1"/>
  <c r="AI350" i="1"/>
  <c r="AF350" i="1"/>
  <c r="AC350" i="1"/>
  <c r="Z350" i="1"/>
  <c r="W350" i="1"/>
  <c r="T350" i="1"/>
  <c r="Q350" i="1"/>
  <c r="N350" i="1"/>
  <c r="K350" i="1"/>
  <c r="H350" i="1"/>
  <c r="G350" i="1"/>
  <c r="F350" i="1"/>
  <c r="AI349" i="1"/>
  <c r="AF349" i="1"/>
  <c r="AC349" i="1"/>
  <c r="Z349" i="1"/>
  <c r="W349" i="1"/>
  <c r="T349" i="1"/>
  <c r="Q349" i="1"/>
  <c r="N349" i="1"/>
  <c r="K349" i="1"/>
  <c r="H349" i="1"/>
  <c r="G349" i="1"/>
  <c r="F349" i="1"/>
  <c r="AI348" i="1"/>
  <c r="AF348" i="1"/>
  <c r="AC348" i="1"/>
  <c r="Z348" i="1"/>
  <c r="W348" i="1"/>
  <c r="T348" i="1"/>
  <c r="Q348" i="1"/>
  <c r="N348" i="1"/>
  <c r="K348" i="1"/>
  <c r="H348" i="1"/>
  <c r="G348" i="1"/>
  <c r="F348" i="1"/>
  <c r="AI347" i="1"/>
  <c r="AF347" i="1"/>
  <c r="AC347" i="1"/>
  <c r="Z347" i="1"/>
  <c r="W347" i="1"/>
  <c r="T347" i="1"/>
  <c r="Q347" i="1"/>
  <c r="N347" i="1"/>
  <c r="K347" i="1"/>
  <c r="H347" i="1"/>
  <c r="G347" i="1"/>
  <c r="F347" i="1"/>
  <c r="AI346" i="1"/>
  <c r="AF346" i="1"/>
  <c r="AC346" i="1"/>
  <c r="Z346" i="1"/>
  <c r="W346" i="1"/>
  <c r="T346" i="1"/>
  <c r="Q346" i="1"/>
  <c r="N346" i="1"/>
  <c r="K346" i="1"/>
  <c r="H346" i="1"/>
  <c r="G346" i="1"/>
  <c r="F346" i="1"/>
  <c r="AI345" i="1"/>
  <c r="AF345" i="1"/>
  <c r="AC345" i="1"/>
  <c r="Z345" i="1"/>
  <c r="W345" i="1"/>
  <c r="T345" i="1"/>
  <c r="Q345" i="1"/>
  <c r="N345" i="1"/>
  <c r="K345" i="1"/>
  <c r="H345" i="1"/>
  <c r="G345" i="1"/>
  <c r="F345" i="1"/>
  <c r="AI344" i="1"/>
  <c r="AF344" i="1"/>
  <c r="AC344" i="1"/>
  <c r="Z344" i="1"/>
  <c r="W344" i="1"/>
  <c r="T344" i="1"/>
  <c r="Q344" i="1"/>
  <c r="N344" i="1"/>
  <c r="K344" i="1"/>
  <c r="H344" i="1"/>
  <c r="G344" i="1"/>
  <c r="F344" i="1"/>
  <c r="AI343" i="1"/>
  <c r="AF343" i="1"/>
  <c r="AC343" i="1"/>
  <c r="Z343" i="1"/>
  <c r="W343" i="1"/>
  <c r="T343" i="1"/>
  <c r="Q343" i="1"/>
  <c r="N343" i="1"/>
  <c r="K343" i="1"/>
  <c r="H343" i="1"/>
  <c r="G343" i="1"/>
  <c r="F343" i="1"/>
  <c r="AI342" i="1"/>
  <c r="AF342" i="1"/>
  <c r="AC342" i="1"/>
  <c r="Z342" i="1"/>
  <c r="W342" i="1"/>
  <c r="T342" i="1"/>
  <c r="Q342" i="1"/>
  <c r="N342" i="1"/>
  <c r="K342" i="1"/>
  <c r="H342" i="1"/>
  <c r="G342" i="1"/>
  <c r="F342" i="1"/>
  <c r="AF341" i="1"/>
  <c r="Z341" i="1"/>
  <c r="T341" i="1"/>
  <c r="Q341" i="1"/>
  <c r="N341" i="1"/>
  <c r="K341" i="1"/>
  <c r="H341" i="1"/>
  <c r="G341" i="1"/>
  <c r="F341" i="1"/>
  <c r="AI340" i="1"/>
  <c r="AF340" i="1"/>
  <c r="AC340" i="1"/>
  <c r="Z340" i="1"/>
  <c r="W340" i="1"/>
  <c r="T340" i="1"/>
  <c r="Q340" i="1"/>
  <c r="N340" i="1"/>
  <c r="K340" i="1"/>
  <c r="H340" i="1"/>
  <c r="G340" i="1"/>
  <c r="F340" i="1"/>
  <c r="AF339" i="1"/>
  <c r="Z339" i="1"/>
  <c r="T339" i="1"/>
  <c r="Q339" i="1"/>
  <c r="N339" i="1"/>
  <c r="K339" i="1"/>
  <c r="H339" i="1"/>
  <c r="G339" i="1"/>
  <c r="F339" i="1"/>
  <c r="AI338" i="1"/>
  <c r="AF338" i="1"/>
  <c r="AC338" i="1"/>
  <c r="Z338" i="1"/>
  <c r="W338" i="1"/>
  <c r="T338" i="1"/>
  <c r="Q338" i="1"/>
  <c r="N338" i="1"/>
  <c r="K338" i="1"/>
  <c r="H338" i="1"/>
  <c r="G338" i="1"/>
  <c r="F338" i="1"/>
  <c r="AI337" i="1"/>
  <c r="AF337" i="1"/>
  <c r="AC337" i="1"/>
  <c r="Z337" i="1"/>
  <c r="W337" i="1"/>
  <c r="T337" i="1"/>
  <c r="Q337" i="1"/>
  <c r="N337" i="1"/>
  <c r="K337" i="1"/>
  <c r="H337" i="1"/>
  <c r="G337" i="1"/>
  <c r="F337" i="1"/>
  <c r="AI336" i="1"/>
  <c r="AF336" i="1"/>
  <c r="AC336" i="1"/>
  <c r="Z336" i="1"/>
  <c r="W336" i="1"/>
  <c r="T336" i="1"/>
  <c r="Q336" i="1"/>
  <c r="N336" i="1"/>
  <c r="K336" i="1"/>
  <c r="H336" i="1"/>
  <c r="G336" i="1"/>
  <c r="F336" i="1"/>
  <c r="AI335" i="1"/>
  <c r="AF335" i="1"/>
  <c r="AC335" i="1"/>
  <c r="Z335" i="1"/>
  <c r="W335" i="1"/>
  <c r="T335" i="1"/>
  <c r="Q335" i="1"/>
  <c r="N335" i="1"/>
  <c r="K335" i="1"/>
  <c r="H335" i="1"/>
  <c r="G335" i="1"/>
  <c r="F335" i="1"/>
  <c r="AI334" i="1"/>
  <c r="AF334" i="1"/>
  <c r="AC334" i="1"/>
  <c r="Z334" i="1"/>
  <c r="W334" i="1"/>
  <c r="T334" i="1"/>
  <c r="Q334" i="1"/>
  <c r="N334" i="1"/>
  <c r="K334" i="1"/>
  <c r="H334" i="1"/>
  <c r="G334" i="1"/>
  <c r="F334" i="1"/>
  <c r="AI333" i="1"/>
  <c r="AF333" i="1"/>
  <c r="AC333" i="1"/>
  <c r="Z333" i="1"/>
  <c r="W333" i="1"/>
  <c r="T333" i="1"/>
  <c r="Q333" i="1"/>
  <c r="N333" i="1"/>
  <c r="K333" i="1"/>
  <c r="H333" i="1"/>
  <c r="G333" i="1"/>
  <c r="F333" i="1"/>
  <c r="AI332" i="1"/>
  <c r="AF332" i="1"/>
  <c r="AC332" i="1"/>
  <c r="Z332" i="1"/>
  <c r="W332" i="1"/>
  <c r="T332" i="1"/>
  <c r="Q332" i="1"/>
  <c r="N332" i="1"/>
  <c r="K332" i="1"/>
  <c r="H332" i="1"/>
  <c r="G332" i="1"/>
  <c r="F332" i="1"/>
  <c r="AI331" i="1"/>
  <c r="AF331" i="1"/>
  <c r="AC331" i="1"/>
  <c r="Z331" i="1"/>
  <c r="W331" i="1"/>
  <c r="T331" i="1"/>
  <c r="Q331" i="1"/>
  <c r="N331" i="1"/>
  <c r="K331" i="1"/>
  <c r="H331" i="1"/>
  <c r="G331" i="1"/>
  <c r="F331" i="1"/>
  <c r="AI330" i="1"/>
  <c r="AF330" i="1"/>
  <c r="AC330" i="1"/>
  <c r="Z330" i="1"/>
  <c r="W330" i="1"/>
  <c r="T330" i="1"/>
  <c r="Q330" i="1"/>
  <c r="N330" i="1"/>
  <c r="K330" i="1"/>
  <c r="H330" i="1"/>
  <c r="G330" i="1"/>
  <c r="F330" i="1"/>
  <c r="AI329" i="1"/>
  <c r="AF329" i="1"/>
  <c r="AC329" i="1"/>
  <c r="Z329" i="1"/>
  <c r="W329" i="1"/>
  <c r="T329" i="1"/>
  <c r="Q329" i="1"/>
  <c r="N329" i="1"/>
  <c r="K329" i="1"/>
  <c r="H329" i="1"/>
  <c r="G329" i="1"/>
  <c r="F329" i="1"/>
  <c r="AI328" i="1"/>
  <c r="AF328" i="1"/>
  <c r="AC328" i="1"/>
  <c r="Z328" i="1"/>
  <c r="W328" i="1"/>
  <c r="T328" i="1"/>
  <c r="Q328" i="1"/>
  <c r="N328" i="1"/>
  <c r="K328" i="1"/>
  <c r="H328" i="1"/>
  <c r="G328" i="1"/>
  <c r="F328" i="1"/>
  <c r="AI327" i="1"/>
  <c r="AF327" i="1"/>
  <c r="AC327" i="1"/>
  <c r="Z327" i="1"/>
  <c r="W327" i="1"/>
  <c r="T327" i="1"/>
  <c r="Q327" i="1"/>
  <c r="N327" i="1"/>
  <c r="K327" i="1"/>
  <c r="H327" i="1"/>
  <c r="G327" i="1"/>
  <c r="F327" i="1"/>
  <c r="AI326" i="1"/>
  <c r="AF326" i="1"/>
  <c r="AC326" i="1"/>
  <c r="Z326" i="1"/>
  <c r="W326" i="1"/>
  <c r="T326" i="1"/>
  <c r="Q326" i="1"/>
  <c r="N326" i="1"/>
  <c r="K326" i="1"/>
  <c r="H326" i="1"/>
  <c r="G326" i="1"/>
  <c r="F326" i="1"/>
  <c r="AI325" i="1"/>
  <c r="AF325" i="1"/>
  <c r="AC325" i="1"/>
  <c r="Z325" i="1"/>
  <c r="W325" i="1"/>
  <c r="T325" i="1"/>
  <c r="Q325" i="1"/>
  <c r="N325" i="1"/>
  <c r="K325" i="1"/>
  <c r="H325" i="1"/>
  <c r="G325" i="1"/>
  <c r="F325" i="1"/>
  <c r="AI324" i="1"/>
  <c r="AF324" i="1"/>
  <c r="AC324" i="1"/>
  <c r="Z324" i="1"/>
  <c r="W324" i="1"/>
  <c r="T324" i="1"/>
  <c r="Q324" i="1"/>
  <c r="N324" i="1"/>
  <c r="K324" i="1"/>
  <c r="H324" i="1"/>
  <c r="G324" i="1"/>
  <c r="F324" i="1"/>
  <c r="AF323" i="1"/>
  <c r="Z323" i="1"/>
  <c r="T323" i="1"/>
  <c r="Q323" i="1"/>
  <c r="N323" i="1"/>
  <c r="K323" i="1"/>
  <c r="H323" i="1"/>
  <c r="G323" i="1"/>
  <c r="F323" i="1"/>
  <c r="AI322" i="1"/>
  <c r="AF322" i="1"/>
  <c r="AC322" i="1"/>
  <c r="Z322" i="1"/>
  <c r="W322" i="1"/>
  <c r="T322" i="1"/>
  <c r="Q322" i="1"/>
  <c r="N322" i="1"/>
  <c r="K322" i="1"/>
  <c r="H322" i="1"/>
  <c r="G322" i="1"/>
  <c r="F322" i="1"/>
  <c r="AI321" i="1"/>
  <c r="AF321" i="1"/>
  <c r="AC321" i="1"/>
  <c r="Z321" i="1"/>
  <c r="W321" i="1"/>
  <c r="T321" i="1"/>
  <c r="Q321" i="1"/>
  <c r="N321" i="1"/>
  <c r="K321" i="1"/>
  <c r="H321" i="1"/>
  <c r="G321" i="1"/>
  <c r="F321" i="1"/>
  <c r="AI320" i="1"/>
  <c r="AF320" i="1"/>
  <c r="AC320" i="1"/>
  <c r="Z320" i="1"/>
  <c r="W320" i="1"/>
  <c r="T320" i="1"/>
  <c r="Q320" i="1"/>
  <c r="N320" i="1"/>
  <c r="K320" i="1"/>
  <c r="H320" i="1"/>
  <c r="G320" i="1"/>
  <c r="F320" i="1"/>
  <c r="AI319" i="1"/>
  <c r="AF319" i="1"/>
  <c r="AC319" i="1"/>
  <c r="Z319" i="1"/>
  <c r="W319" i="1"/>
  <c r="T319" i="1"/>
  <c r="Q319" i="1"/>
  <c r="N319" i="1"/>
  <c r="K319" i="1"/>
  <c r="H319" i="1"/>
  <c r="G319" i="1"/>
  <c r="F319" i="1"/>
  <c r="AI318" i="1"/>
  <c r="AF318" i="1"/>
  <c r="AC318" i="1"/>
  <c r="Z318" i="1"/>
  <c r="W318" i="1"/>
  <c r="T318" i="1"/>
  <c r="Q318" i="1"/>
  <c r="N318" i="1"/>
  <c r="K318" i="1"/>
  <c r="H318" i="1"/>
  <c r="G318" i="1"/>
  <c r="F318" i="1"/>
  <c r="AI317" i="1"/>
  <c r="AF317" i="1"/>
  <c r="AC317" i="1"/>
  <c r="Z317" i="1"/>
  <c r="W317" i="1"/>
  <c r="T317" i="1"/>
  <c r="Q317" i="1"/>
  <c r="N317" i="1"/>
  <c r="K317" i="1"/>
  <c r="H317" i="1"/>
  <c r="G317" i="1"/>
  <c r="F317" i="1"/>
  <c r="AI316" i="1"/>
  <c r="AF316" i="1"/>
  <c r="AC316" i="1"/>
  <c r="Z316" i="1"/>
  <c r="W316" i="1"/>
  <c r="T316" i="1"/>
  <c r="Q316" i="1"/>
  <c r="N316" i="1"/>
  <c r="K316" i="1"/>
  <c r="H316" i="1"/>
  <c r="G316" i="1"/>
  <c r="F316" i="1"/>
  <c r="AI315" i="1"/>
  <c r="AF315" i="1"/>
  <c r="AC315" i="1"/>
  <c r="Z315" i="1"/>
  <c r="W315" i="1"/>
  <c r="T315" i="1"/>
  <c r="Q315" i="1"/>
  <c r="N315" i="1"/>
  <c r="K315" i="1"/>
  <c r="H315" i="1"/>
  <c r="G315" i="1"/>
  <c r="F315" i="1"/>
  <c r="AI314" i="1"/>
  <c r="AF314" i="1"/>
  <c r="AC314" i="1"/>
  <c r="Z314" i="1"/>
  <c r="W314" i="1"/>
  <c r="T314" i="1"/>
  <c r="Q314" i="1"/>
  <c r="N314" i="1"/>
  <c r="K314" i="1"/>
  <c r="H314" i="1"/>
  <c r="G314" i="1"/>
  <c r="F314" i="1"/>
  <c r="AI313" i="1"/>
  <c r="AF313" i="1"/>
  <c r="AC313" i="1"/>
  <c r="Z313" i="1"/>
  <c r="W313" i="1"/>
  <c r="T313" i="1"/>
  <c r="Q313" i="1"/>
  <c r="N313" i="1"/>
  <c r="K313" i="1"/>
  <c r="H313" i="1"/>
  <c r="G313" i="1"/>
  <c r="F313" i="1"/>
  <c r="AI312" i="1"/>
  <c r="AF312" i="1"/>
  <c r="AC312" i="1"/>
  <c r="Z312" i="1"/>
  <c r="W312" i="1"/>
  <c r="T312" i="1"/>
  <c r="Q312" i="1"/>
  <c r="N312" i="1"/>
  <c r="K312" i="1"/>
  <c r="H312" i="1"/>
  <c r="G312" i="1"/>
  <c r="F312" i="1"/>
  <c r="AI311" i="1"/>
  <c r="AF311" i="1"/>
  <c r="AC311" i="1"/>
  <c r="Z311" i="1"/>
  <c r="W311" i="1"/>
  <c r="T311" i="1"/>
  <c r="Q311" i="1"/>
  <c r="N311" i="1"/>
  <c r="K311" i="1"/>
  <c r="H311" i="1"/>
  <c r="G311" i="1"/>
  <c r="F311" i="1"/>
  <c r="AI310" i="1"/>
  <c r="AF310" i="1"/>
  <c r="AC310" i="1"/>
  <c r="Z310" i="1"/>
  <c r="W310" i="1"/>
  <c r="T310" i="1"/>
  <c r="Q310" i="1"/>
  <c r="N310" i="1"/>
  <c r="K310" i="1"/>
  <c r="H310" i="1"/>
  <c r="G310" i="1"/>
  <c r="F310" i="1"/>
  <c r="AI309" i="1"/>
  <c r="AF309" i="1"/>
  <c r="AC309" i="1"/>
  <c r="Z309" i="1"/>
  <c r="W309" i="1"/>
  <c r="T309" i="1"/>
  <c r="Q309" i="1"/>
  <c r="N309" i="1"/>
  <c r="K309" i="1"/>
  <c r="H309" i="1"/>
  <c r="G309" i="1"/>
  <c r="F309" i="1"/>
  <c r="AI308" i="1"/>
  <c r="AF308" i="1"/>
  <c r="AC308" i="1"/>
  <c r="Z308" i="1"/>
  <c r="W308" i="1"/>
  <c r="T308" i="1"/>
  <c r="Q308" i="1"/>
  <c r="N308" i="1"/>
  <c r="K308" i="1"/>
  <c r="H308" i="1"/>
  <c r="G308" i="1"/>
  <c r="F308" i="1"/>
  <c r="AI307" i="1"/>
  <c r="AF307" i="1"/>
  <c r="AC307" i="1"/>
  <c r="Z307" i="1"/>
  <c r="W307" i="1"/>
  <c r="T307" i="1"/>
  <c r="Q307" i="1"/>
  <c r="N307" i="1"/>
  <c r="K307" i="1"/>
  <c r="H307" i="1"/>
  <c r="G307" i="1"/>
  <c r="F307" i="1"/>
  <c r="AI306" i="1"/>
  <c r="AF306" i="1"/>
  <c r="AC306" i="1"/>
  <c r="Z306" i="1"/>
  <c r="W306" i="1"/>
  <c r="T306" i="1"/>
  <c r="Q306" i="1"/>
  <c r="N306" i="1"/>
  <c r="K306" i="1"/>
  <c r="H306" i="1"/>
  <c r="G306" i="1"/>
  <c r="F306" i="1"/>
  <c r="AI305" i="1"/>
  <c r="AF305" i="1"/>
  <c r="AC305" i="1"/>
  <c r="Z305" i="1"/>
  <c r="W305" i="1"/>
  <c r="T305" i="1"/>
  <c r="Q305" i="1"/>
  <c r="N305" i="1"/>
  <c r="K305" i="1"/>
  <c r="H305" i="1"/>
  <c r="G305" i="1"/>
  <c r="F305" i="1"/>
  <c r="AI304" i="1"/>
  <c r="AF304" i="1"/>
  <c r="AC304" i="1"/>
  <c r="Z304" i="1"/>
  <c r="W304" i="1"/>
  <c r="T304" i="1"/>
  <c r="Q304" i="1"/>
  <c r="N304" i="1"/>
  <c r="K304" i="1"/>
  <c r="H304" i="1"/>
  <c r="G304" i="1"/>
  <c r="F304" i="1"/>
  <c r="AI303" i="1"/>
  <c r="AF303" i="1"/>
  <c r="AC303" i="1"/>
  <c r="Z303" i="1"/>
  <c r="W303" i="1"/>
  <c r="T303" i="1"/>
  <c r="Q303" i="1"/>
  <c r="N303" i="1"/>
  <c r="K303" i="1"/>
  <c r="H303" i="1"/>
  <c r="G303" i="1"/>
  <c r="F303" i="1"/>
  <c r="AI302" i="1"/>
  <c r="AF302" i="1"/>
  <c r="AC302" i="1"/>
  <c r="Z302" i="1"/>
  <c r="W302" i="1"/>
  <c r="T302" i="1"/>
  <c r="Q302" i="1"/>
  <c r="N302" i="1"/>
  <c r="K302" i="1"/>
  <c r="H302" i="1"/>
  <c r="G302" i="1"/>
  <c r="F302" i="1"/>
  <c r="AI301" i="1"/>
  <c r="AF301" i="1"/>
  <c r="AC301" i="1"/>
  <c r="Z301" i="1"/>
  <c r="W301" i="1"/>
  <c r="T301" i="1"/>
  <c r="Q301" i="1"/>
  <c r="N301" i="1"/>
  <c r="K301" i="1"/>
  <c r="H301" i="1"/>
  <c r="G301" i="1"/>
  <c r="F301" i="1"/>
  <c r="AI300" i="1"/>
  <c r="AF300" i="1"/>
  <c r="AC300" i="1"/>
  <c r="Z300" i="1"/>
  <c r="W300" i="1"/>
  <c r="T300" i="1"/>
  <c r="Q300" i="1"/>
  <c r="N300" i="1"/>
  <c r="K300" i="1"/>
  <c r="H300" i="1"/>
  <c r="G300" i="1"/>
  <c r="F300" i="1"/>
  <c r="AI299" i="1"/>
  <c r="AF299" i="1"/>
  <c r="AC299" i="1"/>
  <c r="Z299" i="1"/>
  <c r="W299" i="1"/>
  <c r="T299" i="1"/>
  <c r="Q299" i="1"/>
  <c r="N299" i="1"/>
  <c r="K299" i="1"/>
  <c r="H299" i="1"/>
  <c r="G299" i="1"/>
  <c r="F299" i="1"/>
  <c r="AI298" i="1"/>
  <c r="AF298" i="1"/>
  <c r="AC298" i="1"/>
  <c r="Z298" i="1"/>
  <c r="W298" i="1"/>
  <c r="T298" i="1"/>
  <c r="Q298" i="1"/>
  <c r="N298" i="1"/>
  <c r="K298" i="1"/>
  <c r="H298" i="1"/>
  <c r="G298" i="1"/>
  <c r="F298" i="1"/>
  <c r="AI297" i="1"/>
  <c r="AF297" i="1"/>
  <c r="AC297" i="1"/>
  <c r="Z297" i="1"/>
  <c r="W297" i="1"/>
  <c r="T297" i="1"/>
  <c r="Q297" i="1"/>
  <c r="N297" i="1"/>
  <c r="K297" i="1"/>
  <c r="H297" i="1"/>
  <c r="G297" i="1"/>
  <c r="F297" i="1"/>
  <c r="AI296" i="1"/>
  <c r="AF296" i="1"/>
  <c r="AC296" i="1"/>
  <c r="Z296" i="1"/>
  <c r="W296" i="1"/>
  <c r="T296" i="1"/>
  <c r="Q296" i="1"/>
  <c r="N296" i="1"/>
  <c r="K296" i="1"/>
  <c r="H296" i="1"/>
  <c r="G296" i="1"/>
  <c r="F296" i="1"/>
  <c r="AI295" i="1"/>
  <c r="AF295" i="1"/>
  <c r="AC295" i="1"/>
  <c r="Z295" i="1"/>
  <c r="W295" i="1"/>
  <c r="T295" i="1"/>
  <c r="Q295" i="1"/>
  <c r="N295" i="1"/>
  <c r="K295" i="1"/>
  <c r="H295" i="1"/>
  <c r="G295" i="1"/>
  <c r="F295" i="1"/>
  <c r="AI294" i="1"/>
  <c r="AF294" i="1"/>
  <c r="AC294" i="1"/>
  <c r="Z294" i="1"/>
  <c r="W294" i="1"/>
  <c r="T294" i="1"/>
  <c r="Q294" i="1"/>
  <c r="N294" i="1"/>
  <c r="K294" i="1"/>
  <c r="H294" i="1"/>
  <c r="G294" i="1"/>
  <c r="F294" i="1"/>
  <c r="AI293" i="1"/>
  <c r="AF293" i="1"/>
  <c r="AC293" i="1"/>
  <c r="Z293" i="1"/>
  <c r="W293" i="1"/>
  <c r="T293" i="1"/>
  <c r="Q293" i="1"/>
  <c r="N293" i="1"/>
  <c r="K293" i="1"/>
  <c r="H293" i="1"/>
  <c r="G293" i="1"/>
  <c r="F293" i="1"/>
  <c r="AI292" i="1"/>
  <c r="AF292" i="1"/>
  <c r="AC292" i="1"/>
  <c r="Z292" i="1"/>
  <c r="W292" i="1"/>
  <c r="T292" i="1"/>
  <c r="Q292" i="1"/>
  <c r="N292" i="1"/>
  <c r="K292" i="1"/>
  <c r="H292" i="1"/>
  <c r="G292" i="1"/>
  <c r="F292" i="1"/>
  <c r="AI291" i="1"/>
  <c r="AF291" i="1"/>
  <c r="AC291" i="1"/>
  <c r="Z291" i="1"/>
  <c r="W291" i="1"/>
  <c r="T291" i="1"/>
  <c r="Q291" i="1"/>
  <c r="N291" i="1"/>
  <c r="K291" i="1"/>
  <c r="H291" i="1"/>
  <c r="G291" i="1"/>
  <c r="F291" i="1"/>
  <c r="AI290" i="1"/>
  <c r="AF290" i="1"/>
  <c r="AC290" i="1"/>
  <c r="Z290" i="1"/>
  <c r="W290" i="1"/>
  <c r="T290" i="1"/>
  <c r="Q290" i="1"/>
  <c r="N290" i="1"/>
  <c r="K290" i="1"/>
  <c r="H290" i="1"/>
  <c r="G290" i="1"/>
  <c r="F290" i="1"/>
  <c r="AI289" i="1"/>
  <c r="AF289" i="1"/>
  <c r="AC289" i="1"/>
  <c r="Z289" i="1"/>
  <c r="W289" i="1"/>
  <c r="T289" i="1"/>
  <c r="Q289" i="1"/>
  <c r="N289" i="1"/>
  <c r="K289" i="1"/>
  <c r="H289" i="1"/>
  <c r="G289" i="1"/>
  <c r="F289" i="1"/>
  <c r="AI288" i="1"/>
  <c r="AF288" i="1"/>
  <c r="AC288" i="1"/>
  <c r="Z288" i="1"/>
  <c r="W288" i="1"/>
  <c r="T288" i="1"/>
  <c r="Q288" i="1"/>
  <c r="N288" i="1"/>
  <c r="K288" i="1"/>
  <c r="H288" i="1"/>
  <c r="G288" i="1"/>
  <c r="F288" i="1"/>
  <c r="AI287" i="1"/>
  <c r="AF287" i="1"/>
  <c r="AC287" i="1"/>
  <c r="Z287" i="1"/>
  <c r="W287" i="1"/>
  <c r="T287" i="1"/>
  <c r="Q287" i="1"/>
  <c r="N287" i="1"/>
  <c r="K287" i="1"/>
  <c r="H287" i="1"/>
  <c r="G287" i="1"/>
  <c r="F287" i="1"/>
  <c r="AI286" i="1"/>
  <c r="AF286" i="1"/>
  <c r="AC286" i="1"/>
  <c r="Z286" i="1"/>
  <c r="W286" i="1"/>
  <c r="T286" i="1"/>
  <c r="Q286" i="1"/>
  <c r="N286" i="1"/>
  <c r="K286" i="1"/>
  <c r="H286" i="1"/>
  <c r="G286" i="1"/>
  <c r="F286" i="1"/>
  <c r="AI285" i="1"/>
  <c r="AF285" i="1"/>
  <c r="AC285" i="1"/>
  <c r="Z285" i="1"/>
  <c r="W285" i="1"/>
  <c r="T285" i="1"/>
  <c r="Q285" i="1"/>
  <c r="N285" i="1"/>
  <c r="K285" i="1"/>
  <c r="H285" i="1"/>
  <c r="G285" i="1"/>
  <c r="F285" i="1"/>
  <c r="AI284" i="1"/>
  <c r="AF284" i="1"/>
  <c r="AC284" i="1"/>
  <c r="Z284" i="1"/>
  <c r="W284" i="1"/>
  <c r="T284" i="1"/>
  <c r="Q284" i="1"/>
  <c r="N284" i="1"/>
  <c r="K284" i="1"/>
  <c r="H284" i="1"/>
  <c r="G284" i="1"/>
  <c r="F284" i="1"/>
  <c r="AI283" i="1"/>
  <c r="AF283" i="1"/>
  <c r="AC283" i="1"/>
  <c r="Z283" i="1"/>
  <c r="W283" i="1"/>
  <c r="T283" i="1"/>
  <c r="Q283" i="1"/>
  <c r="N283" i="1"/>
  <c r="K283" i="1"/>
  <c r="H283" i="1"/>
  <c r="G283" i="1"/>
  <c r="F283" i="1"/>
  <c r="AI282" i="1"/>
  <c r="AF282" i="1"/>
  <c r="AC282" i="1"/>
  <c r="Z282" i="1"/>
  <c r="W282" i="1"/>
  <c r="T282" i="1"/>
  <c r="Q282" i="1"/>
  <c r="N282" i="1"/>
  <c r="K282" i="1"/>
  <c r="H282" i="1"/>
  <c r="G282" i="1"/>
  <c r="F282" i="1"/>
  <c r="AI281" i="1"/>
  <c r="AF281" i="1"/>
  <c r="AC281" i="1"/>
  <c r="Z281" i="1"/>
  <c r="W281" i="1"/>
  <c r="T281" i="1"/>
  <c r="Q281" i="1"/>
  <c r="N281" i="1"/>
  <c r="K281" i="1"/>
  <c r="H281" i="1"/>
  <c r="G281" i="1"/>
  <c r="F281" i="1"/>
  <c r="AF280" i="1"/>
  <c r="Z280" i="1"/>
  <c r="T280" i="1"/>
  <c r="Q280" i="1"/>
  <c r="N280" i="1"/>
  <c r="K280" i="1"/>
  <c r="H280" i="1"/>
  <c r="G280" i="1"/>
  <c r="F280" i="1"/>
  <c r="AI279" i="1"/>
  <c r="AF279" i="1"/>
  <c r="AC279" i="1"/>
  <c r="Z279" i="1"/>
  <c r="W279" i="1"/>
  <c r="T279" i="1"/>
  <c r="Q279" i="1"/>
  <c r="N279" i="1"/>
  <c r="K279" i="1"/>
  <c r="H279" i="1"/>
  <c r="G279" i="1"/>
  <c r="F279" i="1"/>
  <c r="AI278" i="1"/>
  <c r="AF278" i="1"/>
  <c r="AC278" i="1"/>
  <c r="Z278" i="1"/>
  <c r="W278" i="1"/>
  <c r="T278" i="1"/>
  <c r="Q278" i="1"/>
  <c r="N278" i="1"/>
  <c r="K278" i="1"/>
  <c r="H278" i="1"/>
  <c r="G278" i="1"/>
  <c r="F278" i="1"/>
  <c r="AI277" i="1"/>
  <c r="AF277" i="1"/>
  <c r="AC277" i="1"/>
  <c r="Z277" i="1"/>
  <c r="W277" i="1"/>
  <c r="T277" i="1"/>
  <c r="Q277" i="1"/>
  <c r="N277" i="1"/>
  <c r="K277" i="1"/>
  <c r="H277" i="1"/>
  <c r="G277" i="1"/>
  <c r="F277" i="1"/>
  <c r="AI276" i="1"/>
  <c r="AF276" i="1"/>
  <c r="AC276" i="1"/>
  <c r="Z276" i="1"/>
  <c r="W276" i="1"/>
  <c r="T276" i="1"/>
  <c r="Q276" i="1"/>
  <c r="N276" i="1"/>
  <c r="K276" i="1"/>
  <c r="H276" i="1"/>
  <c r="G276" i="1"/>
  <c r="F276" i="1"/>
  <c r="AI275" i="1"/>
  <c r="AF275" i="1"/>
  <c r="AC275" i="1"/>
  <c r="Z275" i="1"/>
  <c r="W275" i="1"/>
  <c r="T275" i="1"/>
  <c r="Q275" i="1"/>
  <c r="N275" i="1"/>
  <c r="K275" i="1"/>
  <c r="H275" i="1"/>
  <c r="G275" i="1"/>
  <c r="F275" i="1"/>
  <c r="AI274" i="1"/>
  <c r="AF274" i="1"/>
  <c r="AC274" i="1"/>
  <c r="Z274" i="1"/>
  <c r="W274" i="1"/>
  <c r="T274" i="1"/>
  <c r="Q274" i="1"/>
  <c r="N274" i="1"/>
  <c r="K274" i="1"/>
  <c r="H274" i="1"/>
  <c r="G274" i="1"/>
  <c r="F274" i="1"/>
  <c r="AI273" i="1"/>
  <c r="AF273" i="1"/>
  <c r="AC273" i="1"/>
  <c r="Z273" i="1"/>
  <c r="W273" i="1"/>
  <c r="T273" i="1"/>
  <c r="Q273" i="1"/>
  <c r="N273" i="1"/>
  <c r="K273" i="1"/>
  <c r="H273" i="1"/>
  <c r="G273" i="1"/>
  <c r="F273" i="1"/>
  <c r="AI272" i="1"/>
  <c r="AF272" i="1"/>
  <c r="AC272" i="1"/>
  <c r="Z272" i="1"/>
  <c r="W272" i="1"/>
  <c r="T272" i="1"/>
  <c r="Q272" i="1"/>
  <c r="N272" i="1"/>
  <c r="K272" i="1"/>
  <c r="H272" i="1"/>
  <c r="G272" i="1"/>
  <c r="F272" i="1"/>
  <c r="AI271" i="1"/>
  <c r="AF271" i="1"/>
  <c r="AC271" i="1"/>
  <c r="Z271" i="1"/>
  <c r="W271" i="1"/>
  <c r="T271" i="1"/>
  <c r="Q271" i="1"/>
  <c r="N271" i="1"/>
  <c r="K271" i="1"/>
  <c r="H271" i="1"/>
  <c r="G271" i="1"/>
  <c r="F271" i="1"/>
  <c r="AI270" i="1"/>
  <c r="AF270" i="1"/>
  <c r="AC270" i="1"/>
  <c r="Z270" i="1"/>
  <c r="W270" i="1"/>
  <c r="T270" i="1"/>
  <c r="Q270" i="1"/>
  <c r="N270" i="1"/>
  <c r="K270" i="1"/>
  <c r="H270" i="1"/>
  <c r="G270" i="1"/>
  <c r="F270" i="1"/>
  <c r="AI269" i="1"/>
  <c r="AF269" i="1"/>
  <c r="AC269" i="1"/>
  <c r="Z269" i="1"/>
  <c r="W269" i="1"/>
  <c r="T269" i="1"/>
  <c r="Q269" i="1"/>
  <c r="N269" i="1"/>
  <c r="K269" i="1"/>
  <c r="H269" i="1"/>
  <c r="G269" i="1"/>
  <c r="F269" i="1"/>
  <c r="AF268" i="1"/>
  <c r="Z268" i="1"/>
  <c r="T268" i="1"/>
  <c r="Q268" i="1"/>
  <c r="N268" i="1"/>
  <c r="K268" i="1"/>
  <c r="H268" i="1"/>
  <c r="G268" i="1"/>
  <c r="F268" i="1"/>
  <c r="AI267" i="1"/>
  <c r="AF267" i="1"/>
  <c r="AC267" i="1"/>
  <c r="Z267" i="1"/>
  <c r="W267" i="1"/>
  <c r="T267" i="1"/>
  <c r="Q267" i="1"/>
  <c r="N267" i="1"/>
  <c r="K267" i="1"/>
  <c r="H267" i="1"/>
  <c r="G267" i="1"/>
  <c r="F267" i="1"/>
  <c r="AI266" i="1"/>
  <c r="AF266" i="1"/>
  <c r="AC266" i="1"/>
  <c r="Z266" i="1"/>
  <c r="W266" i="1"/>
  <c r="T266" i="1"/>
  <c r="Q266" i="1"/>
  <c r="N266" i="1"/>
  <c r="K266" i="1"/>
  <c r="H266" i="1"/>
  <c r="G266" i="1"/>
  <c r="F266" i="1"/>
  <c r="AI265" i="1"/>
  <c r="AF265" i="1"/>
  <c r="AC265" i="1"/>
  <c r="Z265" i="1"/>
  <c r="W265" i="1"/>
  <c r="T265" i="1"/>
  <c r="Q265" i="1"/>
  <c r="N265" i="1"/>
  <c r="K265" i="1"/>
  <c r="H265" i="1"/>
  <c r="G265" i="1"/>
  <c r="F265" i="1"/>
  <c r="AI264" i="1"/>
  <c r="AF264" i="1"/>
  <c r="AC264" i="1"/>
  <c r="Z264" i="1"/>
  <c r="W264" i="1"/>
  <c r="T264" i="1"/>
  <c r="Q264" i="1"/>
  <c r="N264" i="1"/>
  <c r="K264" i="1"/>
  <c r="H264" i="1"/>
  <c r="G264" i="1"/>
  <c r="F264" i="1"/>
  <c r="AI263" i="1"/>
  <c r="AF263" i="1"/>
  <c r="AC263" i="1"/>
  <c r="Z263" i="1"/>
  <c r="W263" i="1"/>
  <c r="T263" i="1"/>
  <c r="Q263" i="1"/>
  <c r="N263" i="1"/>
  <c r="K263" i="1"/>
  <c r="H263" i="1"/>
  <c r="G263" i="1"/>
  <c r="F263" i="1"/>
  <c r="AI262" i="1"/>
  <c r="AF262" i="1"/>
  <c r="AC262" i="1"/>
  <c r="Z262" i="1"/>
  <c r="W262" i="1"/>
  <c r="T262" i="1"/>
  <c r="Q262" i="1"/>
  <c r="N262" i="1"/>
  <c r="K262" i="1"/>
  <c r="H262" i="1"/>
  <c r="G262" i="1"/>
  <c r="F262" i="1"/>
  <c r="AI261" i="1"/>
  <c r="AF261" i="1"/>
  <c r="AC261" i="1"/>
  <c r="Z261" i="1"/>
  <c r="W261" i="1"/>
  <c r="T261" i="1"/>
  <c r="Q261" i="1"/>
  <c r="N261" i="1"/>
  <c r="K261" i="1"/>
  <c r="H261" i="1"/>
  <c r="G261" i="1"/>
  <c r="F261" i="1"/>
  <c r="AI260" i="1"/>
  <c r="AF260" i="1"/>
  <c r="AC260" i="1"/>
  <c r="Z260" i="1"/>
  <c r="W260" i="1"/>
  <c r="T260" i="1"/>
  <c r="Q260" i="1"/>
  <c r="N260" i="1"/>
  <c r="K260" i="1"/>
  <c r="H260" i="1"/>
  <c r="G260" i="1"/>
  <c r="F260" i="1"/>
  <c r="AI259" i="1"/>
  <c r="AF259" i="1"/>
  <c r="AC259" i="1"/>
  <c r="Z259" i="1"/>
  <c r="W259" i="1"/>
  <c r="T259" i="1"/>
  <c r="Q259" i="1"/>
  <c r="N259" i="1"/>
  <c r="K259" i="1"/>
  <c r="H259" i="1"/>
  <c r="G259" i="1"/>
  <c r="F259" i="1"/>
  <c r="AI258" i="1"/>
  <c r="AF258" i="1"/>
  <c r="AC258" i="1"/>
  <c r="Z258" i="1"/>
  <c r="W258" i="1"/>
  <c r="T258" i="1"/>
  <c r="Q258" i="1"/>
  <c r="N258" i="1"/>
  <c r="K258" i="1"/>
  <c r="H258" i="1"/>
  <c r="G258" i="1"/>
  <c r="F258" i="1"/>
  <c r="AI257" i="1"/>
  <c r="AF257" i="1"/>
  <c r="AC257" i="1"/>
  <c r="Z257" i="1"/>
  <c r="W257" i="1"/>
  <c r="T257" i="1"/>
  <c r="Q257" i="1"/>
  <c r="N257" i="1"/>
  <c r="K257" i="1"/>
  <c r="H257" i="1"/>
  <c r="G257" i="1"/>
  <c r="F257" i="1"/>
  <c r="AI256" i="1"/>
  <c r="AF256" i="1"/>
  <c r="AC256" i="1"/>
  <c r="Z256" i="1"/>
  <c r="W256" i="1"/>
  <c r="T256" i="1"/>
  <c r="Q256" i="1"/>
  <c r="N256" i="1"/>
  <c r="K256" i="1"/>
  <c r="H256" i="1"/>
  <c r="G256" i="1"/>
  <c r="F256" i="1"/>
  <c r="AI255" i="1"/>
  <c r="AF255" i="1"/>
  <c r="AC255" i="1"/>
  <c r="Z255" i="1"/>
  <c r="W255" i="1"/>
  <c r="T255" i="1"/>
  <c r="Q255" i="1"/>
  <c r="N255" i="1"/>
  <c r="K255" i="1"/>
  <c r="H255" i="1"/>
  <c r="G255" i="1"/>
  <c r="F255" i="1"/>
  <c r="AF254" i="1"/>
  <c r="Z254" i="1"/>
  <c r="T254" i="1"/>
  <c r="Q254" i="1"/>
  <c r="N254" i="1"/>
  <c r="K254" i="1"/>
  <c r="H254" i="1"/>
  <c r="G254" i="1"/>
  <c r="F254" i="1"/>
  <c r="AI253" i="1"/>
  <c r="AF253" i="1"/>
  <c r="AC253" i="1"/>
  <c r="Z253" i="1"/>
  <c r="W253" i="1"/>
  <c r="T253" i="1"/>
  <c r="Q253" i="1"/>
  <c r="N253" i="1"/>
  <c r="K253" i="1"/>
  <c r="H253" i="1"/>
  <c r="G253" i="1"/>
  <c r="F253" i="1"/>
  <c r="AI252" i="1"/>
  <c r="AF252" i="1"/>
  <c r="AC252" i="1"/>
  <c r="Z252" i="1"/>
  <c r="W252" i="1"/>
  <c r="T252" i="1"/>
  <c r="Q252" i="1"/>
  <c r="N252" i="1"/>
  <c r="K252" i="1"/>
  <c r="H252" i="1"/>
  <c r="G252" i="1"/>
  <c r="F252" i="1"/>
  <c r="AI251" i="1"/>
  <c r="AF251" i="1"/>
  <c r="AC251" i="1"/>
  <c r="Z251" i="1"/>
  <c r="W251" i="1"/>
  <c r="T251" i="1"/>
  <c r="Q251" i="1"/>
  <c r="N251" i="1"/>
  <c r="K251" i="1"/>
  <c r="H251" i="1"/>
  <c r="G251" i="1"/>
  <c r="F251" i="1"/>
  <c r="AI250" i="1"/>
  <c r="AF250" i="1"/>
  <c r="AC250" i="1"/>
  <c r="Z250" i="1"/>
  <c r="W250" i="1"/>
  <c r="T250" i="1"/>
  <c r="Q250" i="1"/>
  <c r="N250" i="1"/>
  <c r="K250" i="1"/>
  <c r="H250" i="1"/>
  <c r="G250" i="1"/>
  <c r="F250" i="1"/>
  <c r="AI249" i="1"/>
  <c r="AF249" i="1"/>
  <c r="AC249" i="1"/>
  <c r="Z249" i="1"/>
  <c r="W249" i="1"/>
  <c r="T249" i="1"/>
  <c r="Q249" i="1"/>
  <c r="N249" i="1"/>
  <c r="K249" i="1"/>
  <c r="H249" i="1"/>
  <c r="G249" i="1"/>
  <c r="F249" i="1"/>
  <c r="AI248" i="1"/>
  <c r="AF248" i="1"/>
  <c r="AC248" i="1"/>
  <c r="Z248" i="1"/>
  <c r="W248" i="1"/>
  <c r="T248" i="1"/>
  <c r="Q248" i="1"/>
  <c r="N248" i="1"/>
  <c r="K248" i="1"/>
  <c r="H248" i="1"/>
  <c r="G248" i="1"/>
  <c r="F248" i="1"/>
  <c r="AI247" i="1"/>
  <c r="AF247" i="1"/>
  <c r="AC247" i="1"/>
  <c r="Z247" i="1"/>
  <c r="W247" i="1"/>
  <c r="T247" i="1"/>
  <c r="Q247" i="1"/>
  <c r="N247" i="1"/>
  <c r="K247" i="1"/>
  <c r="H247" i="1"/>
  <c r="G247" i="1"/>
  <c r="F247" i="1"/>
  <c r="AI246" i="1"/>
  <c r="AF246" i="1"/>
  <c r="AC246" i="1"/>
  <c r="Z246" i="1"/>
  <c r="W246" i="1"/>
  <c r="T246" i="1"/>
  <c r="Q246" i="1"/>
  <c r="N246" i="1"/>
  <c r="K246" i="1"/>
  <c r="H246" i="1"/>
  <c r="G246" i="1"/>
  <c r="F246" i="1"/>
  <c r="AI245" i="1"/>
  <c r="AF245" i="1"/>
  <c r="AC245" i="1"/>
  <c r="Z245" i="1"/>
  <c r="W245" i="1"/>
  <c r="T245" i="1"/>
  <c r="Q245" i="1"/>
  <c r="N245" i="1"/>
  <c r="K245" i="1"/>
  <c r="H245" i="1"/>
  <c r="G245" i="1"/>
  <c r="F245" i="1"/>
  <c r="AI244" i="1"/>
  <c r="AF244" i="1"/>
  <c r="AC244" i="1"/>
  <c r="Z244" i="1"/>
  <c r="W244" i="1"/>
  <c r="T244" i="1"/>
  <c r="Q244" i="1"/>
  <c r="N244" i="1"/>
  <c r="K244" i="1"/>
  <c r="H244" i="1"/>
  <c r="G244" i="1"/>
  <c r="F244" i="1"/>
  <c r="AI243" i="1"/>
  <c r="AF243" i="1"/>
  <c r="AC243" i="1"/>
  <c r="Z243" i="1"/>
  <c r="W243" i="1"/>
  <c r="T243" i="1"/>
  <c r="Q243" i="1"/>
  <c r="N243" i="1"/>
  <c r="K243" i="1"/>
  <c r="H243" i="1"/>
  <c r="G243" i="1"/>
  <c r="F243" i="1"/>
  <c r="AI242" i="1"/>
  <c r="AF242" i="1"/>
  <c r="AC242" i="1"/>
  <c r="Z242" i="1"/>
  <c r="W242" i="1"/>
  <c r="T242" i="1"/>
  <c r="Q242" i="1"/>
  <c r="N242" i="1"/>
  <c r="K242" i="1"/>
  <c r="H242" i="1"/>
  <c r="G242" i="1"/>
  <c r="F242" i="1"/>
  <c r="AI241" i="1"/>
  <c r="AF241" i="1"/>
  <c r="AC241" i="1"/>
  <c r="Z241" i="1"/>
  <c r="W241" i="1"/>
  <c r="T241" i="1"/>
  <c r="Q241" i="1"/>
  <c r="N241" i="1"/>
  <c r="K241" i="1"/>
  <c r="H241" i="1"/>
  <c r="G241" i="1"/>
  <c r="F241" i="1"/>
  <c r="AI240" i="1"/>
  <c r="AF240" i="1"/>
  <c r="AC240" i="1"/>
  <c r="Z240" i="1"/>
  <c r="W240" i="1"/>
  <c r="T240" i="1"/>
  <c r="Q240" i="1"/>
  <c r="N240" i="1"/>
  <c r="K240" i="1"/>
  <c r="H240" i="1"/>
  <c r="G240" i="1"/>
  <c r="F240" i="1"/>
  <c r="AI239" i="1"/>
  <c r="AF239" i="1"/>
  <c r="AC239" i="1"/>
  <c r="Z239" i="1"/>
  <c r="W239" i="1"/>
  <c r="T239" i="1"/>
  <c r="Q239" i="1"/>
  <c r="N239" i="1"/>
  <c r="K239" i="1"/>
  <c r="H239" i="1"/>
  <c r="G239" i="1"/>
  <c r="F239" i="1"/>
  <c r="AI238" i="1"/>
  <c r="AF238" i="1"/>
  <c r="AC238" i="1"/>
  <c r="Z238" i="1"/>
  <c r="W238" i="1"/>
  <c r="T238" i="1"/>
  <c r="Q238" i="1"/>
  <c r="N238" i="1"/>
  <c r="K238" i="1"/>
  <c r="H238" i="1"/>
  <c r="G238" i="1"/>
  <c r="F238" i="1"/>
  <c r="AI237" i="1"/>
  <c r="AF237" i="1"/>
  <c r="AC237" i="1"/>
  <c r="Z237" i="1"/>
  <c r="W237" i="1"/>
  <c r="T237" i="1"/>
  <c r="Q237" i="1"/>
  <c r="N237" i="1"/>
  <c r="K237" i="1"/>
  <c r="H237" i="1"/>
  <c r="G237" i="1"/>
  <c r="F237" i="1"/>
  <c r="AI236" i="1"/>
  <c r="AF236" i="1"/>
  <c r="AC236" i="1"/>
  <c r="Z236" i="1"/>
  <c r="W236" i="1"/>
  <c r="T236" i="1"/>
  <c r="Q236" i="1"/>
  <c r="N236" i="1"/>
  <c r="K236" i="1"/>
  <c r="H236" i="1"/>
  <c r="G236" i="1"/>
  <c r="F236" i="1"/>
  <c r="AI235" i="1"/>
  <c r="AF235" i="1"/>
  <c r="AC235" i="1"/>
  <c r="Z235" i="1"/>
  <c r="W235" i="1"/>
  <c r="T235" i="1"/>
  <c r="Q235" i="1"/>
  <c r="N235" i="1"/>
  <c r="K235" i="1"/>
  <c r="H235" i="1"/>
  <c r="G235" i="1"/>
  <c r="F235" i="1"/>
  <c r="AI234" i="1"/>
  <c r="AF234" i="1"/>
  <c r="AC234" i="1"/>
  <c r="Z234" i="1"/>
  <c r="W234" i="1"/>
  <c r="T234" i="1"/>
  <c r="Q234" i="1"/>
  <c r="N234" i="1"/>
  <c r="K234" i="1"/>
  <c r="H234" i="1"/>
  <c r="G234" i="1"/>
  <c r="F234" i="1"/>
  <c r="AI233" i="1"/>
  <c r="AF233" i="1"/>
  <c r="AC233" i="1"/>
  <c r="Z233" i="1"/>
  <c r="W233" i="1"/>
  <c r="T233" i="1"/>
  <c r="Q233" i="1"/>
  <c r="N233" i="1"/>
  <c r="K233" i="1"/>
  <c r="H233" i="1"/>
  <c r="G233" i="1"/>
  <c r="F233" i="1"/>
  <c r="AI232" i="1"/>
  <c r="AF232" i="1"/>
  <c r="AC232" i="1"/>
  <c r="Z232" i="1"/>
  <c r="W232" i="1"/>
  <c r="T232" i="1"/>
  <c r="Q232" i="1"/>
  <c r="N232" i="1"/>
  <c r="K232" i="1"/>
  <c r="H232" i="1"/>
  <c r="G232" i="1"/>
  <c r="F232" i="1"/>
  <c r="AI231" i="1"/>
  <c r="AF231" i="1"/>
  <c r="AC231" i="1"/>
  <c r="Z231" i="1"/>
  <c r="W231" i="1"/>
  <c r="T231" i="1"/>
  <c r="Q231" i="1"/>
  <c r="N231" i="1"/>
  <c r="K231" i="1"/>
  <c r="H231" i="1"/>
  <c r="G231" i="1"/>
  <c r="F231" i="1"/>
  <c r="AI230" i="1"/>
  <c r="AF230" i="1"/>
  <c r="AC230" i="1"/>
  <c r="Z230" i="1"/>
  <c r="W230" i="1"/>
  <c r="T230" i="1"/>
  <c r="Q230" i="1"/>
  <c r="N230" i="1"/>
  <c r="K230" i="1"/>
  <c r="H230" i="1"/>
  <c r="G230" i="1"/>
  <c r="F230" i="1"/>
  <c r="AF229" i="1"/>
  <c r="Z229" i="1"/>
  <c r="T229" i="1"/>
  <c r="Q229" i="1"/>
  <c r="N229" i="1"/>
  <c r="K229" i="1"/>
  <c r="H229" i="1"/>
  <c r="G229" i="1"/>
  <c r="F229" i="1"/>
  <c r="AI228" i="1"/>
  <c r="AF228" i="1"/>
  <c r="AC228" i="1"/>
  <c r="Z228" i="1"/>
  <c r="W228" i="1"/>
  <c r="T228" i="1"/>
  <c r="Q228" i="1"/>
  <c r="N228" i="1"/>
  <c r="K228" i="1"/>
  <c r="H228" i="1"/>
  <c r="G228" i="1"/>
  <c r="F228" i="1"/>
  <c r="AI227" i="1"/>
  <c r="AF227" i="1"/>
  <c r="AC227" i="1"/>
  <c r="Z227" i="1"/>
  <c r="W227" i="1"/>
  <c r="T227" i="1"/>
  <c r="Q227" i="1"/>
  <c r="N227" i="1"/>
  <c r="K227" i="1"/>
  <c r="H227" i="1"/>
  <c r="G227" i="1"/>
  <c r="F227" i="1"/>
  <c r="AI226" i="1"/>
  <c r="AF226" i="1"/>
  <c r="AC226" i="1"/>
  <c r="Z226" i="1"/>
  <c r="W226" i="1"/>
  <c r="T226" i="1"/>
  <c r="Q226" i="1"/>
  <c r="N226" i="1"/>
  <c r="K226" i="1"/>
  <c r="H226" i="1"/>
  <c r="G226" i="1"/>
  <c r="F226" i="1"/>
  <c r="AI225" i="1"/>
  <c r="AF225" i="1"/>
  <c r="AC225" i="1"/>
  <c r="Z225" i="1"/>
  <c r="W225" i="1"/>
  <c r="T225" i="1"/>
  <c r="Q225" i="1"/>
  <c r="N225" i="1"/>
  <c r="K225" i="1"/>
  <c r="H225" i="1"/>
  <c r="G225" i="1"/>
  <c r="F225" i="1"/>
  <c r="AI224" i="1"/>
  <c r="AF224" i="1"/>
  <c r="AC224" i="1"/>
  <c r="Z224" i="1"/>
  <c r="W224" i="1"/>
  <c r="T224" i="1"/>
  <c r="Q224" i="1"/>
  <c r="N224" i="1"/>
  <c r="K224" i="1"/>
  <c r="H224" i="1"/>
  <c r="G224" i="1"/>
  <c r="F224" i="1"/>
  <c r="AI223" i="1"/>
  <c r="AF223" i="1"/>
  <c r="AC223" i="1"/>
  <c r="Z223" i="1"/>
  <c r="W223" i="1"/>
  <c r="T223" i="1"/>
  <c r="Q223" i="1"/>
  <c r="N223" i="1"/>
  <c r="K223" i="1"/>
  <c r="H223" i="1"/>
  <c r="G223" i="1"/>
  <c r="F223" i="1"/>
  <c r="AI222" i="1"/>
  <c r="AF222" i="1"/>
  <c r="AC222" i="1"/>
  <c r="Z222" i="1"/>
  <c r="W222" i="1"/>
  <c r="T222" i="1"/>
  <c r="Q222" i="1"/>
  <c r="N222" i="1"/>
  <c r="K222" i="1"/>
  <c r="H222" i="1"/>
  <c r="G222" i="1"/>
  <c r="F222" i="1"/>
  <c r="AI221" i="1"/>
  <c r="AF221" i="1"/>
  <c r="AC221" i="1"/>
  <c r="Z221" i="1"/>
  <c r="W221" i="1"/>
  <c r="T221" i="1"/>
  <c r="Q221" i="1"/>
  <c r="N221" i="1"/>
  <c r="K221" i="1"/>
  <c r="H221" i="1"/>
  <c r="G221" i="1"/>
  <c r="F221" i="1"/>
  <c r="AI220" i="1"/>
  <c r="AF220" i="1"/>
  <c r="AC220" i="1"/>
  <c r="Z220" i="1"/>
  <c r="W220" i="1"/>
  <c r="T220" i="1"/>
  <c r="Q220" i="1"/>
  <c r="N220" i="1"/>
  <c r="K220" i="1"/>
  <c r="H220" i="1"/>
  <c r="G220" i="1"/>
  <c r="F220" i="1"/>
  <c r="AI219" i="1"/>
  <c r="AF219" i="1"/>
  <c r="AC219" i="1"/>
  <c r="Z219" i="1"/>
  <c r="W219" i="1"/>
  <c r="T219" i="1"/>
  <c r="Q219" i="1"/>
  <c r="N219" i="1"/>
  <c r="K219" i="1"/>
  <c r="H219" i="1"/>
  <c r="G219" i="1"/>
  <c r="F219" i="1"/>
  <c r="AI218" i="1"/>
  <c r="AF218" i="1"/>
  <c r="AC218" i="1"/>
  <c r="Z218" i="1"/>
  <c r="W218" i="1"/>
  <c r="T218" i="1"/>
  <c r="Q218" i="1"/>
  <c r="N218" i="1"/>
  <c r="K218" i="1"/>
  <c r="H218" i="1"/>
  <c r="G218" i="1"/>
  <c r="F218" i="1"/>
  <c r="AI217" i="1"/>
  <c r="AF217" i="1"/>
  <c r="AC217" i="1"/>
  <c r="Z217" i="1"/>
  <c r="W217" i="1"/>
  <c r="T217" i="1"/>
  <c r="Q217" i="1"/>
  <c r="N217" i="1"/>
  <c r="K217" i="1"/>
  <c r="H217" i="1"/>
  <c r="G217" i="1"/>
  <c r="F217" i="1"/>
  <c r="AI216" i="1"/>
  <c r="AF216" i="1"/>
  <c r="AC216" i="1"/>
  <c r="Z216" i="1"/>
  <c r="W216" i="1"/>
  <c r="T216" i="1"/>
  <c r="Q216" i="1"/>
  <c r="N216" i="1"/>
  <c r="K216" i="1"/>
  <c r="H216" i="1"/>
  <c r="G216" i="1"/>
  <c r="F216" i="1"/>
  <c r="AI215" i="1"/>
  <c r="AF215" i="1"/>
  <c r="AC215" i="1"/>
  <c r="Z215" i="1"/>
  <c r="W215" i="1"/>
  <c r="T215" i="1"/>
  <c r="Q215" i="1"/>
  <c r="N215" i="1"/>
  <c r="K215" i="1"/>
  <c r="H215" i="1"/>
  <c r="G215" i="1"/>
  <c r="F215" i="1"/>
  <c r="AI214" i="1"/>
  <c r="AF214" i="1"/>
  <c r="AC214" i="1"/>
  <c r="Z214" i="1"/>
  <c r="W214" i="1"/>
  <c r="T214" i="1"/>
  <c r="Q214" i="1"/>
  <c r="N214" i="1"/>
  <c r="K214" i="1"/>
  <c r="H214" i="1"/>
  <c r="G214" i="1"/>
  <c r="F214" i="1"/>
  <c r="AI213" i="1"/>
  <c r="AF213" i="1"/>
  <c r="AC213" i="1"/>
  <c r="Z213" i="1"/>
  <c r="W213" i="1"/>
  <c r="T213" i="1"/>
  <c r="Q213" i="1"/>
  <c r="N213" i="1"/>
  <c r="K213" i="1"/>
  <c r="H213" i="1"/>
  <c r="G213" i="1"/>
  <c r="F213" i="1"/>
  <c r="AI212" i="1"/>
  <c r="AF212" i="1"/>
  <c r="AC212" i="1"/>
  <c r="Z212" i="1"/>
  <c r="W212" i="1"/>
  <c r="T212" i="1"/>
  <c r="Q212" i="1"/>
  <c r="N212" i="1"/>
  <c r="K212" i="1"/>
  <c r="H212" i="1"/>
  <c r="G212" i="1"/>
  <c r="F212" i="1"/>
  <c r="AI211" i="1"/>
  <c r="AF211" i="1"/>
  <c r="AC211" i="1"/>
  <c r="Z211" i="1"/>
  <c r="W211" i="1"/>
  <c r="T211" i="1"/>
  <c r="Q211" i="1"/>
  <c r="N211" i="1"/>
  <c r="K211" i="1"/>
  <c r="H211" i="1"/>
  <c r="G211" i="1"/>
  <c r="F211" i="1"/>
  <c r="AI210" i="1"/>
  <c r="AF210" i="1"/>
  <c r="AC210" i="1"/>
  <c r="Z210" i="1"/>
  <c r="W210" i="1"/>
  <c r="T210" i="1"/>
  <c r="Q210" i="1"/>
  <c r="N210" i="1"/>
  <c r="K210" i="1"/>
  <c r="H210" i="1"/>
  <c r="G210" i="1"/>
  <c r="F210" i="1"/>
  <c r="AI209" i="1"/>
  <c r="AF209" i="1"/>
  <c r="AC209" i="1"/>
  <c r="Z209" i="1"/>
  <c r="W209" i="1"/>
  <c r="T209" i="1"/>
  <c r="Q209" i="1"/>
  <c r="N209" i="1"/>
  <c r="K209" i="1"/>
  <c r="H209" i="1"/>
  <c r="G209" i="1"/>
  <c r="F209" i="1"/>
  <c r="AI208" i="1"/>
  <c r="AF208" i="1"/>
  <c r="AC208" i="1"/>
  <c r="Z208" i="1"/>
  <c r="W208" i="1"/>
  <c r="T208" i="1"/>
  <c r="Q208" i="1"/>
  <c r="N208" i="1"/>
  <c r="K208" i="1"/>
  <c r="H208" i="1"/>
  <c r="G208" i="1"/>
  <c r="F208" i="1"/>
  <c r="AI207" i="1"/>
  <c r="AF207" i="1"/>
  <c r="AC207" i="1"/>
  <c r="Z207" i="1"/>
  <c r="W207" i="1"/>
  <c r="T207" i="1"/>
  <c r="Q207" i="1"/>
  <c r="N207" i="1"/>
  <c r="K207" i="1"/>
  <c r="H207" i="1"/>
  <c r="G207" i="1"/>
  <c r="F207" i="1"/>
  <c r="AI206" i="1"/>
  <c r="AF206" i="1"/>
  <c r="AC206" i="1"/>
  <c r="Z206" i="1"/>
  <c r="W206" i="1"/>
  <c r="T206" i="1"/>
  <c r="Q206" i="1"/>
  <c r="N206" i="1"/>
  <c r="K206" i="1"/>
  <c r="H206" i="1"/>
  <c r="G206" i="1"/>
  <c r="F206" i="1"/>
  <c r="AI205" i="1"/>
  <c r="AF205" i="1"/>
  <c r="AC205" i="1"/>
  <c r="Z205" i="1"/>
  <c r="W205" i="1"/>
  <c r="T205" i="1"/>
  <c r="Q205" i="1"/>
  <c r="N205" i="1"/>
  <c r="K205" i="1"/>
  <c r="H205" i="1"/>
  <c r="G205" i="1"/>
  <c r="F205" i="1"/>
  <c r="AI204" i="1"/>
  <c r="AF204" i="1"/>
  <c r="AC204" i="1"/>
  <c r="Z204" i="1"/>
  <c r="W204" i="1"/>
  <c r="T204" i="1"/>
  <c r="Q204" i="1"/>
  <c r="N204" i="1"/>
  <c r="K204" i="1"/>
  <c r="H204" i="1"/>
  <c r="G204" i="1"/>
  <c r="F204" i="1"/>
  <c r="AI203" i="1"/>
  <c r="AF203" i="1"/>
  <c r="AC203" i="1"/>
  <c r="Z203" i="1"/>
  <c r="W203" i="1"/>
  <c r="T203" i="1"/>
  <c r="Q203" i="1"/>
  <c r="N203" i="1"/>
  <c r="K203" i="1"/>
  <c r="H203" i="1"/>
  <c r="G203" i="1"/>
  <c r="F203" i="1"/>
  <c r="AI202" i="1"/>
  <c r="AF202" i="1"/>
  <c r="AC202" i="1"/>
  <c r="Z202" i="1"/>
  <c r="W202" i="1"/>
  <c r="T202" i="1"/>
  <c r="Q202" i="1"/>
  <c r="N202" i="1"/>
  <c r="K202" i="1"/>
  <c r="H202" i="1"/>
  <c r="G202" i="1"/>
  <c r="F202" i="1"/>
  <c r="AI201" i="1"/>
  <c r="AF201" i="1"/>
  <c r="AC201" i="1"/>
  <c r="Z201" i="1"/>
  <c r="W201" i="1"/>
  <c r="T201" i="1"/>
  <c r="Q201" i="1"/>
  <c r="N201" i="1"/>
  <c r="K201" i="1"/>
  <c r="H201" i="1"/>
  <c r="G201" i="1"/>
  <c r="F201" i="1"/>
  <c r="AI200" i="1"/>
  <c r="AF200" i="1"/>
  <c r="AC200" i="1"/>
  <c r="Z200" i="1"/>
  <c r="W200" i="1"/>
  <c r="T200" i="1"/>
  <c r="Q200" i="1"/>
  <c r="N200" i="1"/>
  <c r="K200" i="1"/>
  <c r="H200" i="1"/>
  <c r="G200" i="1"/>
  <c r="F200" i="1"/>
  <c r="AI199" i="1"/>
  <c r="AF199" i="1"/>
  <c r="AC199" i="1"/>
  <c r="Z199" i="1"/>
  <c r="W199" i="1"/>
  <c r="T199" i="1"/>
  <c r="Q199" i="1"/>
  <c r="N199" i="1"/>
  <c r="K199" i="1"/>
  <c r="H199" i="1"/>
  <c r="G199" i="1"/>
  <c r="F199" i="1"/>
  <c r="AI198" i="1"/>
  <c r="AF198" i="1"/>
  <c r="AC198" i="1"/>
  <c r="Z198" i="1"/>
  <c r="W198" i="1"/>
  <c r="T198" i="1"/>
  <c r="Q198" i="1"/>
  <c r="N198" i="1"/>
  <c r="K198" i="1"/>
  <c r="H198" i="1"/>
  <c r="G198" i="1"/>
  <c r="F198" i="1"/>
  <c r="AI197" i="1"/>
  <c r="AF197" i="1"/>
  <c r="AC197" i="1"/>
  <c r="Z197" i="1"/>
  <c r="W197" i="1"/>
  <c r="T197" i="1"/>
  <c r="Q197" i="1"/>
  <c r="N197" i="1"/>
  <c r="K197" i="1"/>
  <c r="H197" i="1"/>
  <c r="G197" i="1"/>
  <c r="F197" i="1"/>
  <c r="AI196" i="1"/>
  <c r="AF196" i="1"/>
  <c r="AC196" i="1"/>
  <c r="Z196" i="1"/>
  <c r="W196" i="1"/>
  <c r="T196" i="1"/>
  <c r="Q196" i="1"/>
  <c r="N196" i="1"/>
  <c r="K196" i="1"/>
  <c r="H196" i="1"/>
  <c r="G196" i="1"/>
  <c r="F196" i="1"/>
  <c r="AI195" i="1"/>
  <c r="AF195" i="1"/>
  <c r="AC195" i="1"/>
  <c r="Z195" i="1"/>
  <c r="W195" i="1"/>
  <c r="T195" i="1"/>
  <c r="Q195" i="1"/>
  <c r="N195" i="1"/>
  <c r="K195" i="1"/>
  <c r="H195" i="1"/>
  <c r="G195" i="1"/>
  <c r="F195" i="1"/>
  <c r="AI194" i="1"/>
  <c r="AF194" i="1"/>
  <c r="AC194" i="1"/>
  <c r="Z194" i="1"/>
  <c r="W194" i="1"/>
  <c r="T194" i="1"/>
  <c r="Q194" i="1"/>
  <c r="N194" i="1"/>
  <c r="K194" i="1"/>
  <c r="H194" i="1"/>
  <c r="G194" i="1"/>
  <c r="F194" i="1"/>
  <c r="AI193" i="1"/>
  <c r="AF193" i="1"/>
  <c r="AC193" i="1"/>
  <c r="Z193" i="1"/>
  <c r="W193" i="1"/>
  <c r="T193" i="1"/>
  <c r="Q193" i="1"/>
  <c r="N193" i="1"/>
  <c r="K193" i="1"/>
  <c r="H193" i="1"/>
  <c r="G193" i="1"/>
  <c r="F193" i="1"/>
  <c r="AI192" i="1"/>
  <c r="AF192" i="1"/>
  <c r="AC192" i="1"/>
  <c r="Z192" i="1"/>
  <c r="W192" i="1"/>
  <c r="T192" i="1"/>
  <c r="Q192" i="1"/>
  <c r="N192" i="1"/>
  <c r="K192" i="1"/>
  <c r="H192" i="1"/>
  <c r="G192" i="1"/>
  <c r="F192" i="1"/>
  <c r="AI191" i="1"/>
  <c r="AF191" i="1"/>
  <c r="AC191" i="1"/>
  <c r="Z191" i="1"/>
  <c r="W191" i="1"/>
  <c r="T191" i="1"/>
  <c r="Q191" i="1"/>
  <c r="N191" i="1"/>
  <c r="K191" i="1"/>
  <c r="H191" i="1"/>
  <c r="G191" i="1"/>
  <c r="F191" i="1"/>
  <c r="AI190" i="1"/>
  <c r="AF190" i="1"/>
  <c r="AC190" i="1"/>
  <c r="Z190" i="1"/>
  <c r="W190" i="1"/>
  <c r="T190" i="1"/>
  <c r="Q190" i="1"/>
  <c r="N190" i="1"/>
  <c r="K190" i="1"/>
  <c r="H190" i="1"/>
  <c r="G190" i="1"/>
  <c r="F190" i="1"/>
  <c r="AI189" i="1"/>
  <c r="AF189" i="1"/>
  <c r="AC189" i="1"/>
  <c r="Z189" i="1"/>
  <c r="W189" i="1"/>
  <c r="T189" i="1"/>
  <c r="Q189" i="1"/>
  <c r="N189" i="1"/>
  <c r="K189" i="1"/>
  <c r="H189" i="1"/>
  <c r="G189" i="1"/>
  <c r="F189" i="1"/>
  <c r="AI188" i="1"/>
  <c r="AF188" i="1"/>
  <c r="AC188" i="1"/>
  <c r="Z188" i="1"/>
  <c r="W188" i="1"/>
  <c r="T188" i="1"/>
  <c r="Q188" i="1"/>
  <c r="N188" i="1"/>
  <c r="K188" i="1"/>
  <c r="H188" i="1"/>
  <c r="G188" i="1"/>
  <c r="F188" i="1"/>
  <c r="AI187" i="1"/>
  <c r="AF187" i="1"/>
  <c r="AC187" i="1"/>
  <c r="Z187" i="1"/>
  <c r="W187" i="1"/>
  <c r="T187" i="1"/>
  <c r="Q187" i="1"/>
  <c r="N187" i="1"/>
  <c r="K187" i="1"/>
  <c r="H187" i="1"/>
  <c r="G187" i="1"/>
  <c r="F187" i="1"/>
  <c r="AF186" i="1"/>
  <c r="Z186" i="1"/>
  <c r="T186" i="1"/>
  <c r="Q186" i="1"/>
  <c r="N186" i="1"/>
  <c r="K186" i="1"/>
  <c r="H186" i="1"/>
  <c r="G186" i="1"/>
  <c r="F186" i="1"/>
  <c r="AI185" i="1"/>
  <c r="AF185" i="1"/>
  <c r="AC185" i="1"/>
  <c r="Z185" i="1"/>
  <c r="W185" i="1"/>
  <c r="T185" i="1"/>
  <c r="Q185" i="1"/>
  <c r="N185" i="1"/>
  <c r="K185" i="1"/>
  <c r="H185" i="1"/>
  <c r="G185" i="1"/>
  <c r="F185" i="1"/>
  <c r="AI184" i="1"/>
  <c r="AF184" i="1"/>
  <c r="AC184" i="1"/>
  <c r="Z184" i="1"/>
  <c r="W184" i="1"/>
  <c r="T184" i="1"/>
  <c r="Q184" i="1"/>
  <c r="N184" i="1"/>
  <c r="K184" i="1"/>
  <c r="H184" i="1"/>
  <c r="G184" i="1"/>
  <c r="F184" i="1"/>
  <c r="AI183" i="1"/>
  <c r="AF183" i="1"/>
  <c r="AC183" i="1"/>
  <c r="Z183" i="1"/>
  <c r="W183" i="1"/>
  <c r="T183" i="1"/>
  <c r="Q183" i="1"/>
  <c r="N183" i="1"/>
  <c r="K183" i="1"/>
  <c r="H183" i="1"/>
  <c r="G183" i="1"/>
  <c r="F183" i="1"/>
  <c r="AF182" i="1"/>
  <c r="Z182" i="1"/>
  <c r="T182" i="1"/>
  <c r="Q182" i="1"/>
  <c r="N182" i="1"/>
  <c r="K182" i="1"/>
  <c r="H182" i="1"/>
  <c r="G182" i="1"/>
  <c r="F182" i="1"/>
  <c r="AI181" i="1"/>
  <c r="AF181" i="1"/>
  <c r="AC181" i="1"/>
  <c r="Z181" i="1"/>
  <c r="W181" i="1"/>
  <c r="T181" i="1"/>
  <c r="Q181" i="1"/>
  <c r="N181" i="1"/>
  <c r="K181" i="1"/>
  <c r="H181" i="1"/>
  <c r="G181" i="1"/>
  <c r="F181" i="1"/>
  <c r="AI180" i="1"/>
  <c r="AF180" i="1"/>
  <c r="AC180" i="1"/>
  <c r="Z180" i="1"/>
  <c r="W180" i="1"/>
  <c r="T180" i="1"/>
  <c r="Q180" i="1"/>
  <c r="N180" i="1"/>
  <c r="K180" i="1"/>
  <c r="H180" i="1"/>
  <c r="G180" i="1"/>
  <c r="F180" i="1"/>
  <c r="AI179" i="1"/>
  <c r="AF179" i="1"/>
  <c r="AC179" i="1"/>
  <c r="Z179" i="1"/>
  <c r="W179" i="1"/>
  <c r="T179" i="1"/>
  <c r="Q179" i="1"/>
  <c r="N179" i="1"/>
  <c r="K179" i="1"/>
  <c r="H179" i="1"/>
  <c r="G179" i="1"/>
  <c r="F179" i="1"/>
  <c r="AI178" i="1"/>
  <c r="AF178" i="1"/>
  <c r="AC178" i="1"/>
  <c r="Z178" i="1"/>
  <c r="W178" i="1"/>
  <c r="T178" i="1"/>
  <c r="Q178" i="1"/>
  <c r="N178" i="1"/>
  <c r="K178" i="1"/>
  <c r="H178" i="1"/>
  <c r="G178" i="1"/>
  <c r="F178" i="1"/>
  <c r="AI177" i="1"/>
  <c r="AF177" i="1"/>
  <c r="AC177" i="1"/>
  <c r="Z177" i="1"/>
  <c r="W177" i="1"/>
  <c r="T177" i="1"/>
  <c r="Q177" i="1"/>
  <c r="N177" i="1"/>
  <c r="K177" i="1"/>
  <c r="H177" i="1"/>
  <c r="G177" i="1"/>
  <c r="F177" i="1"/>
  <c r="AI176" i="1"/>
  <c r="AF176" i="1"/>
  <c r="AC176" i="1"/>
  <c r="Z176" i="1"/>
  <c r="W176" i="1"/>
  <c r="T176" i="1"/>
  <c r="Q176" i="1"/>
  <c r="N176" i="1"/>
  <c r="K176" i="1"/>
  <c r="H176" i="1"/>
  <c r="G176" i="1"/>
  <c r="F176" i="1"/>
  <c r="AI175" i="1"/>
  <c r="AF175" i="1"/>
  <c r="AC175" i="1"/>
  <c r="Z175" i="1"/>
  <c r="W175" i="1"/>
  <c r="T175" i="1"/>
  <c r="Q175" i="1"/>
  <c r="N175" i="1"/>
  <c r="K175" i="1"/>
  <c r="H175" i="1"/>
  <c r="G175" i="1"/>
  <c r="F175" i="1"/>
  <c r="AI174" i="1"/>
  <c r="AF174" i="1"/>
  <c r="AC174" i="1"/>
  <c r="Z174" i="1"/>
  <c r="W174" i="1"/>
  <c r="T174" i="1"/>
  <c r="Q174" i="1"/>
  <c r="N174" i="1"/>
  <c r="K174" i="1"/>
  <c r="H174" i="1"/>
  <c r="G174" i="1"/>
  <c r="F174" i="1"/>
  <c r="AI173" i="1"/>
  <c r="AF173" i="1"/>
  <c r="AC173" i="1"/>
  <c r="Z173" i="1"/>
  <c r="W173" i="1"/>
  <c r="T173" i="1"/>
  <c r="Q173" i="1"/>
  <c r="N173" i="1"/>
  <c r="K173" i="1"/>
  <c r="H173" i="1"/>
  <c r="G173" i="1"/>
  <c r="F173" i="1"/>
  <c r="AF172" i="1"/>
  <c r="Z172" i="1"/>
  <c r="T172" i="1"/>
  <c r="Q172" i="1"/>
  <c r="N172" i="1"/>
  <c r="K172" i="1"/>
  <c r="H172" i="1"/>
  <c r="G172" i="1"/>
  <c r="F172" i="1"/>
  <c r="AI171" i="1"/>
  <c r="AF171" i="1"/>
  <c r="AC171" i="1"/>
  <c r="Z171" i="1"/>
  <c r="W171" i="1"/>
  <c r="T171" i="1"/>
  <c r="Q171" i="1"/>
  <c r="N171" i="1"/>
  <c r="K171" i="1"/>
  <c r="H171" i="1"/>
  <c r="G171" i="1"/>
  <c r="F171" i="1"/>
  <c r="AI170" i="1"/>
  <c r="AF170" i="1"/>
  <c r="AC170" i="1"/>
  <c r="Z170" i="1"/>
  <c r="W170" i="1"/>
  <c r="T170" i="1"/>
  <c r="Q170" i="1"/>
  <c r="N170" i="1"/>
  <c r="K170" i="1"/>
  <c r="H170" i="1"/>
  <c r="G170" i="1"/>
  <c r="F170" i="1"/>
  <c r="AI169" i="1"/>
  <c r="AF169" i="1"/>
  <c r="AC169" i="1"/>
  <c r="Z169" i="1"/>
  <c r="W169" i="1"/>
  <c r="T169" i="1"/>
  <c r="Q169" i="1"/>
  <c r="N169" i="1"/>
  <c r="K169" i="1"/>
  <c r="H169" i="1"/>
  <c r="G169" i="1"/>
  <c r="F169" i="1"/>
  <c r="AI168" i="1"/>
  <c r="AF168" i="1"/>
  <c r="AC168" i="1"/>
  <c r="Z168" i="1"/>
  <c r="W168" i="1"/>
  <c r="T168" i="1"/>
  <c r="Q168" i="1"/>
  <c r="N168" i="1"/>
  <c r="K168" i="1"/>
  <c r="H168" i="1"/>
  <c r="G168" i="1"/>
  <c r="F168" i="1"/>
  <c r="AI167" i="1"/>
  <c r="AF167" i="1"/>
  <c r="AC167" i="1"/>
  <c r="Z167" i="1"/>
  <c r="W167" i="1"/>
  <c r="T167" i="1"/>
  <c r="Q167" i="1"/>
  <c r="N167" i="1"/>
  <c r="K167" i="1"/>
  <c r="H167" i="1"/>
  <c r="G167" i="1"/>
  <c r="F167" i="1"/>
  <c r="AI166" i="1"/>
  <c r="AF166" i="1"/>
  <c r="AC166" i="1"/>
  <c r="Z166" i="1"/>
  <c r="W166" i="1"/>
  <c r="T166" i="1"/>
  <c r="Q166" i="1"/>
  <c r="N166" i="1"/>
  <c r="K166" i="1"/>
  <c r="H166" i="1"/>
  <c r="G166" i="1"/>
  <c r="F166" i="1"/>
  <c r="AI165" i="1"/>
  <c r="AF165" i="1"/>
  <c r="AC165" i="1"/>
  <c r="Z165" i="1"/>
  <c r="W165" i="1"/>
  <c r="T165" i="1"/>
  <c r="Q165" i="1"/>
  <c r="N165" i="1"/>
  <c r="K165" i="1"/>
  <c r="H165" i="1"/>
  <c r="G165" i="1"/>
  <c r="F165" i="1"/>
  <c r="AI164" i="1"/>
  <c r="AF164" i="1"/>
  <c r="AC164" i="1"/>
  <c r="Z164" i="1"/>
  <c r="W164" i="1"/>
  <c r="T164" i="1"/>
  <c r="Q164" i="1"/>
  <c r="N164" i="1"/>
  <c r="K164" i="1"/>
  <c r="H164" i="1"/>
  <c r="G164" i="1"/>
  <c r="F164" i="1"/>
  <c r="AI163" i="1"/>
  <c r="AF163" i="1"/>
  <c r="AC163" i="1"/>
  <c r="Z163" i="1"/>
  <c r="W163" i="1"/>
  <c r="T163" i="1"/>
  <c r="Q163" i="1"/>
  <c r="N163" i="1"/>
  <c r="K163" i="1"/>
  <c r="H163" i="1"/>
  <c r="G163" i="1"/>
  <c r="F163" i="1"/>
  <c r="AI162" i="1"/>
  <c r="AF162" i="1"/>
  <c r="AC162" i="1"/>
  <c r="Z162" i="1"/>
  <c r="W162" i="1"/>
  <c r="T162" i="1"/>
  <c r="Q162" i="1"/>
  <c r="N162" i="1"/>
  <c r="K162" i="1"/>
  <c r="H162" i="1"/>
  <c r="G162" i="1"/>
  <c r="F162" i="1"/>
  <c r="AI161" i="1"/>
  <c r="AF161" i="1"/>
  <c r="AC161" i="1"/>
  <c r="Z161" i="1"/>
  <c r="W161" i="1"/>
  <c r="T161" i="1"/>
  <c r="Q161" i="1"/>
  <c r="N161" i="1"/>
  <c r="K161" i="1"/>
  <c r="H161" i="1"/>
  <c r="G161" i="1"/>
  <c r="F161" i="1"/>
  <c r="AI160" i="1"/>
  <c r="AF160" i="1"/>
  <c r="AC160" i="1"/>
  <c r="Z160" i="1"/>
  <c r="W160" i="1"/>
  <c r="T160" i="1"/>
  <c r="Q160" i="1"/>
  <c r="N160" i="1"/>
  <c r="K160" i="1"/>
  <c r="H160" i="1"/>
  <c r="G160" i="1"/>
  <c r="F160" i="1"/>
  <c r="AI159" i="1"/>
  <c r="AF159" i="1"/>
  <c r="AC159" i="1"/>
  <c r="Z159" i="1"/>
  <c r="W159" i="1"/>
  <c r="T159" i="1"/>
  <c r="Q159" i="1"/>
  <c r="N159" i="1"/>
  <c r="K159" i="1"/>
  <c r="H159" i="1"/>
  <c r="G159" i="1"/>
  <c r="F159" i="1"/>
  <c r="AI158" i="1"/>
  <c r="AF158" i="1"/>
  <c r="AC158" i="1"/>
  <c r="Z158" i="1"/>
  <c r="W158" i="1"/>
  <c r="T158" i="1"/>
  <c r="Q158" i="1"/>
  <c r="N158" i="1"/>
  <c r="K158" i="1"/>
  <c r="H158" i="1"/>
  <c r="G158" i="1"/>
  <c r="F158" i="1"/>
  <c r="AI157" i="1"/>
  <c r="AF157" i="1"/>
  <c r="AC157" i="1"/>
  <c r="Z157" i="1"/>
  <c r="W157" i="1"/>
  <c r="T157" i="1"/>
  <c r="Q157" i="1"/>
  <c r="N157" i="1"/>
  <c r="K157" i="1"/>
  <c r="H157" i="1"/>
  <c r="G157" i="1"/>
  <c r="F157" i="1"/>
  <c r="AI156" i="1"/>
  <c r="AF156" i="1"/>
  <c r="AC156" i="1"/>
  <c r="Z156" i="1"/>
  <c r="W156" i="1"/>
  <c r="T156" i="1"/>
  <c r="Q156" i="1"/>
  <c r="N156" i="1"/>
  <c r="K156" i="1"/>
  <c r="H156" i="1"/>
  <c r="G156" i="1"/>
  <c r="F156" i="1"/>
  <c r="AI155" i="1"/>
  <c r="AF155" i="1"/>
  <c r="AC155" i="1"/>
  <c r="Z155" i="1"/>
  <c r="W155" i="1"/>
  <c r="T155" i="1"/>
  <c r="Q155" i="1"/>
  <c r="N155" i="1"/>
  <c r="K155" i="1"/>
  <c r="H155" i="1"/>
  <c r="G155" i="1"/>
  <c r="F155" i="1"/>
  <c r="AI154" i="1"/>
  <c r="AF154" i="1"/>
  <c r="AC154" i="1"/>
  <c r="Z154" i="1"/>
  <c r="W154" i="1"/>
  <c r="T154" i="1"/>
  <c r="Q154" i="1"/>
  <c r="N154" i="1"/>
  <c r="K154" i="1"/>
  <c r="H154" i="1"/>
  <c r="G154" i="1"/>
  <c r="F154" i="1"/>
  <c r="AI153" i="1"/>
  <c r="AF153" i="1"/>
  <c r="AC153" i="1"/>
  <c r="Z153" i="1"/>
  <c r="W153" i="1"/>
  <c r="T153" i="1"/>
  <c r="Q153" i="1"/>
  <c r="N153" i="1"/>
  <c r="K153" i="1"/>
  <c r="H153" i="1"/>
  <c r="G153" i="1"/>
  <c r="F153" i="1"/>
  <c r="AI152" i="1"/>
  <c r="AF152" i="1"/>
  <c r="AC152" i="1"/>
  <c r="Z152" i="1"/>
  <c r="W152" i="1"/>
  <c r="T152" i="1"/>
  <c r="Q152" i="1"/>
  <c r="N152" i="1"/>
  <c r="K152" i="1"/>
  <c r="H152" i="1"/>
  <c r="G152" i="1"/>
  <c r="F152" i="1"/>
  <c r="AI151" i="1"/>
  <c r="AF151" i="1"/>
  <c r="AC151" i="1"/>
  <c r="Z151" i="1"/>
  <c r="W151" i="1"/>
  <c r="T151" i="1"/>
  <c r="Q151" i="1"/>
  <c r="N151" i="1"/>
  <c r="K151" i="1"/>
  <c r="H151" i="1"/>
  <c r="G151" i="1"/>
  <c r="F151" i="1"/>
  <c r="AI150" i="1"/>
  <c r="AF150" i="1"/>
  <c r="AC150" i="1"/>
  <c r="Z150" i="1"/>
  <c r="W150" i="1"/>
  <c r="T150" i="1"/>
  <c r="Q150" i="1"/>
  <c r="N150" i="1"/>
  <c r="K150" i="1"/>
  <c r="H150" i="1"/>
  <c r="G150" i="1"/>
  <c r="F150" i="1"/>
  <c r="AI149" i="1"/>
  <c r="AF149" i="1"/>
  <c r="AC149" i="1"/>
  <c r="Z149" i="1"/>
  <c r="W149" i="1"/>
  <c r="T149" i="1"/>
  <c r="Q149" i="1"/>
  <c r="N149" i="1"/>
  <c r="K149" i="1"/>
  <c r="H149" i="1"/>
  <c r="G149" i="1"/>
  <c r="F149" i="1"/>
  <c r="AI148" i="1"/>
  <c r="AF148" i="1"/>
  <c r="AC148" i="1"/>
  <c r="Z148" i="1"/>
  <c r="W148" i="1"/>
  <c r="T148" i="1"/>
  <c r="Q148" i="1"/>
  <c r="N148" i="1"/>
  <c r="K148" i="1"/>
  <c r="H148" i="1"/>
  <c r="G148" i="1"/>
  <c r="F148" i="1"/>
  <c r="AI147" i="1"/>
  <c r="AF147" i="1"/>
  <c r="AC147" i="1"/>
  <c r="Z147" i="1"/>
  <c r="W147" i="1"/>
  <c r="T147" i="1"/>
  <c r="Q147" i="1"/>
  <c r="N147" i="1"/>
  <c r="K147" i="1"/>
  <c r="H147" i="1"/>
  <c r="G147" i="1"/>
  <c r="F147" i="1"/>
  <c r="AI146" i="1"/>
  <c r="AF146" i="1"/>
  <c r="AC146" i="1"/>
  <c r="Z146" i="1"/>
  <c r="W146" i="1"/>
  <c r="T146" i="1"/>
  <c r="Q146" i="1"/>
  <c r="N146" i="1"/>
  <c r="K146" i="1"/>
  <c r="H146" i="1"/>
  <c r="G146" i="1"/>
  <c r="F146" i="1"/>
  <c r="AI145" i="1"/>
  <c r="AF145" i="1"/>
  <c r="AC145" i="1"/>
  <c r="Z145" i="1"/>
  <c r="W145" i="1"/>
  <c r="T145" i="1"/>
  <c r="Q145" i="1"/>
  <c r="N145" i="1"/>
  <c r="K145" i="1"/>
  <c r="H145" i="1"/>
  <c r="G145" i="1"/>
  <c r="F145" i="1"/>
  <c r="AI144" i="1"/>
  <c r="AF144" i="1"/>
  <c r="AC144" i="1"/>
  <c r="Z144" i="1"/>
  <c r="W144" i="1"/>
  <c r="T144" i="1"/>
  <c r="Q144" i="1"/>
  <c r="N144" i="1"/>
  <c r="K144" i="1"/>
  <c r="H144" i="1"/>
  <c r="G144" i="1"/>
  <c r="F144" i="1"/>
  <c r="AI143" i="1"/>
  <c r="AF143" i="1"/>
  <c r="AC143" i="1"/>
  <c r="Z143" i="1"/>
  <c r="W143" i="1"/>
  <c r="T143" i="1"/>
  <c r="Q143" i="1"/>
  <c r="N143" i="1"/>
  <c r="K143" i="1"/>
  <c r="H143" i="1"/>
  <c r="G143" i="1"/>
  <c r="F143" i="1"/>
  <c r="AI142" i="1"/>
  <c r="AF142" i="1"/>
  <c r="AC142" i="1"/>
  <c r="Z142" i="1"/>
  <c r="W142" i="1"/>
  <c r="T142" i="1"/>
  <c r="Q142" i="1"/>
  <c r="N142" i="1"/>
  <c r="K142" i="1"/>
  <c r="H142" i="1"/>
  <c r="G142" i="1"/>
  <c r="F142" i="1"/>
  <c r="AI141" i="1"/>
  <c r="AF141" i="1"/>
  <c r="AC141" i="1"/>
  <c r="Z141" i="1"/>
  <c r="W141" i="1"/>
  <c r="T141" i="1"/>
  <c r="Q141" i="1"/>
  <c r="N141" i="1"/>
  <c r="K141" i="1"/>
  <c r="H141" i="1"/>
  <c r="G141" i="1"/>
  <c r="F141" i="1"/>
  <c r="AI140" i="1"/>
  <c r="AF140" i="1"/>
  <c r="AC140" i="1"/>
  <c r="Z140" i="1"/>
  <c r="W140" i="1"/>
  <c r="T140" i="1"/>
  <c r="Q140" i="1"/>
  <c r="N140" i="1"/>
  <c r="K140" i="1"/>
  <c r="H140" i="1"/>
  <c r="G140" i="1"/>
  <c r="F140" i="1"/>
  <c r="AI139" i="1"/>
  <c r="AF139" i="1"/>
  <c r="AC139" i="1"/>
  <c r="Z139" i="1"/>
  <c r="W139" i="1"/>
  <c r="T139" i="1"/>
  <c r="Q139" i="1"/>
  <c r="N139" i="1"/>
  <c r="K139" i="1"/>
  <c r="H139" i="1"/>
  <c r="G139" i="1"/>
  <c r="F139" i="1"/>
  <c r="AI138" i="1"/>
  <c r="AF138" i="1"/>
  <c r="AC138" i="1"/>
  <c r="Z138" i="1"/>
  <c r="W138" i="1"/>
  <c r="T138" i="1"/>
  <c r="Q138" i="1"/>
  <c r="N138" i="1"/>
  <c r="K138" i="1"/>
  <c r="H138" i="1"/>
  <c r="G138" i="1"/>
  <c r="F138" i="1"/>
  <c r="AI137" i="1"/>
  <c r="AF137" i="1"/>
  <c r="AC137" i="1"/>
  <c r="Z137" i="1"/>
  <c r="W137" i="1"/>
  <c r="T137" i="1"/>
  <c r="Q137" i="1"/>
  <c r="N137" i="1"/>
  <c r="K137" i="1"/>
  <c r="H137" i="1"/>
  <c r="G137" i="1"/>
  <c r="F137" i="1"/>
  <c r="AI136" i="1"/>
  <c r="AF136" i="1"/>
  <c r="AC136" i="1"/>
  <c r="Z136" i="1"/>
  <c r="W136" i="1"/>
  <c r="T136" i="1"/>
  <c r="Q136" i="1"/>
  <c r="N136" i="1"/>
  <c r="K136" i="1"/>
  <c r="H136" i="1"/>
  <c r="G136" i="1"/>
  <c r="F136" i="1"/>
  <c r="AI135" i="1"/>
  <c r="AF135" i="1"/>
  <c r="AC135" i="1"/>
  <c r="Z135" i="1"/>
  <c r="W135" i="1"/>
  <c r="T135" i="1"/>
  <c r="Q135" i="1"/>
  <c r="N135" i="1"/>
  <c r="K135" i="1"/>
  <c r="H135" i="1"/>
  <c r="G135" i="1"/>
  <c r="F135" i="1"/>
  <c r="AI134" i="1"/>
  <c r="AF134" i="1"/>
  <c r="AC134" i="1"/>
  <c r="Z134" i="1"/>
  <c r="W134" i="1"/>
  <c r="T134" i="1"/>
  <c r="Q134" i="1"/>
  <c r="N134" i="1"/>
  <c r="K134" i="1"/>
  <c r="H134" i="1"/>
  <c r="G134" i="1"/>
  <c r="F134" i="1"/>
  <c r="AI133" i="1"/>
  <c r="AF133" i="1"/>
  <c r="AC133" i="1"/>
  <c r="Z133" i="1"/>
  <c r="W133" i="1"/>
  <c r="T133" i="1"/>
  <c r="Q133" i="1"/>
  <c r="N133" i="1"/>
  <c r="K133" i="1"/>
  <c r="H133" i="1"/>
  <c r="G133" i="1"/>
  <c r="F133" i="1"/>
  <c r="AI132" i="1"/>
  <c r="AF132" i="1"/>
  <c r="AC132" i="1"/>
  <c r="Z132" i="1"/>
  <c r="W132" i="1"/>
  <c r="T132" i="1"/>
  <c r="Q132" i="1"/>
  <c r="N132" i="1"/>
  <c r="K132" i="1"/>
  <c r="H132" i="1"/>
  <c r="G132" i="1"/>
  <c r="F132" i="1"/>
  <c r="AI131" i="1"/>
  <c r="AF131" i="1"/>
  <c r="AC131" i="1"/>
  <c r="Z131" i="1"/>
  <c r="W131" i="1"/>
  <c r="T131" i="1"/>
  <c r="Q131" i="1"/>
  <c r="N131" i="1"/>
  <c r="K131" i="1"/>
  <c r="H131" i="1"/>
  <c r="G131" i="1"/>
  <c r="F131" i="1"/>
  <c r="AF130" i="1"/>
  <c r="Z130" i="1"/>
  <c r="T130" i="1"/>
  <c r="Q130" i="1"/>
  <c r="N130" i="1"/>
  <c r="K130" i="1"/>
  <c r="H130" i="1"/>
  <c r="G130" i="1"/>
  <c r="F130" i="1"/>
  <c r="AI129" i="1"/>
  <c r="AF129" i="1"/>
  <c r="AC129" i="1"/>
  <c r="Z129" i="1"/>
  <c r="W129" i="1"/>
  <c r="T129" i="1"/>
  <c r="Q129" i="1"/>
  <c r="N129" i="1"/>
  <c r="K129" i="1"/>
  <c r="H129" i="1"/>
  <c r="G129" i="1"/>
  <c r="F129" i="1"/>
  <c r="AI128" i="1"/>
  <c r="AF128" i="1"/>
  <c r="AC128" i="1"/>
  <c r="Z128" i="1"/>
  <c r="W128" i="1"/>
  <c r="T128" i="1"/>
  <c r="Q128" i="1"/>
  <c r="N128" i="1"/>
  <c r="K128" i="1"/>
  <c r="H128" i="1"/>
  <c r="G128" i="1"/>
  <c r="F128" i="1"/>
  <c r="AI127" i="1"/>
  <c r="AF127" i="1"/>
  <c r="AC127" i="1"/>
  <c r="Z127" i="1"/>
  <c r="W127" i="1"/>
  <c r="T127" i="1"/>
  <c r="Q127" i="1"/>
  <c r="N127" i="1"/>
  <c r="K127" i="1"/>
  <c r="H127" i="1"/>
  <c r="G127" i="1"/>
  <c r="F127" i="1"/>
  <c r="AI126" i="1"/>
  <c r="AF126" i="1"/>
  <c r="AC126" i="1"/>
  <c r="Z126" i="1"/>
  <c r="W126" i="1"/>
  <c r="T126" i="1"/>
  <c r="Q126" i="1"/>
  <c r="N126" i="1"/>
  <c r="K126" i="1"/>
  <c r="H126" i="1"/>
  <c r="G126" i="1"/>
  <c r="F126" i="1"/>
  <c r="AI125" i="1"/>
  <c r="AF125" i="1"/>
  <c r="AC125" i="1"/>
  <c r="Z125" i="1"/>
  <c r="W125" i="1"/>
  <c r="T125" i="1"/>
  <c r="Q125" i="1"/>
  <c r="N125" i="1"/>
  <c r="K125" i="1"/>
  <c r="H125" i="1"/>
  <c r="G125" i="1"/>
  <c r="F125" i="1"/>
  <c r="AI124" i="1"/>
  <c r="AF124" i="1"/>
  <c r="AC124" i="1"/>
  <c r="Z124" i="1"/>
  <c r="W124" i="1"/>
  <c r="T124" i="1"/>
  <c r="Q124" i="1"/>
  <c r="N124" i="1"/>
  <c r="K124" i="1"/>
  <c r="H124" i="1"/>
  <c r="G124" i="1"/>
  <c r="F124" i="1"/>
  <c r="AI123" i="1"/>
  <c r="AF123" i="1"/>
  <c r="AC123" i="1"/>
  <c r="Z123" i="1"/>
  <c r="W123" i="1"/>
  <c r="T123" i="1"/>
  <c r="Q123" i="1"/>
  <c r="N123" i="1"/>
  <c r="K123" i="1"/>
  <c r="H123" i="1"/>
  <c r="G123" i="1"/>
  <c r="F123" i="1"/>
  <c r="AI122" i="1"/>
  <c r="AF122" i="1"/>
  <c r="AC122" i="1"/>
  <c r="Z122" i="1"/>
  <c r="W122" i="1"/>
  <c r="T122" i="1"/>
  <c r="Q122" i="1"/>
  <c r="N122" i="1"/>
  <c r="K122" i="1"/>
  <c r="H122" i="1"/>
  <c r="G122" i="1"/>
  <c r="F122" i="1"/>
  <c r="AI121" i="1"/>
  <c r="AF121" i="1"/>
  <c r="AC121" i="1"/>
  <c r="Z121" i="1"/>
  <c r="W121" i="1"/>
  <c r="T121" i="1"/>
  <c r="Q121" i="1"/>
  <c r="N121" i="1"/>
  <c r="K121" i="1"/>
  <c r="H121" i="1"/>
  <c r="G121" i="1"/>
  <c r="F121" i="1"/>
  <c r="AI120" i="1"/>
  <c r="AF120" i="1"/>
  <c r="AC120" i="1"/>
  <c r="Z120" i="1"/>
  <c r="W120" i="1"/>
  <c r="T120" i="1"/>
  <c r="Q120" i="1"/>
  <c r="N120" i="1"/>
  <c r="K120" i="1"/>
  <c r="H120" i="1"/>
  <c r="G120" i="1"/>
  <c r="F120" i="1"/>
  <c r="AI119" i="1"/>
  <c r="AF119" i="1"/>
  <c r="AC119" i="1"/>
  <c r="Z119" i="1"/>
  <c r="W119" i="1"/>
  <c r="T119" i="1"/>
  <c r="Q119" i="1"/>
  <c r="N119" i="1"/>
  <c r="K119" i="1"/>
  <c r="H119" i="1"/>
  <c r="G119" i="1"/>
  <c r="F119" i="1"/>
  <c r="AI118" i="1"/>
  <c r="AF118" i="1"/>
  <c r="AC118" i="1"/>
  <c r="Z118" i="1"/>
  <c r="W118" i="1"/>
  <c r="T118" i="1"/>
  <c r="Q118" i="1"/>
  <c r="N118" i="1"/>
  <c r="K118" i="1"/>
  <c r="H118" i="1"/>
  <c r="G118" i="1"/>
  <c r="F118" i="1"/>
  <c r="AI117" i="1"/>
  <c r="AF117" i="1"/>
  <c r="AC117" i="1"/>
  <c r="Z117" i="1"/>
  <c r="W117" i="1"/>
  <c r="T117" i="1"/>
  <c r="Q117" i="1"/>
  <c r="N117" i="1"/>
  <c r="K117" i="1"/>
  <c r="H117" i="1"/>
  <c r="G117" i="1"/>
  <c r="F117" i="1"/>
  <c r="AI116" i="1"/>
  <c r="AF116" i="1"/>
  <c r="AC116" i="1"/>
  <c r="Z116" i="1"/>
  <c r="W116" i="1"/>
  <c r="T116" i="1"/>
  <c r="Q116" i="1"/>
  <c r="N116" i="1"/>
  <c r="K116" i="1"/>
  <c r="H116" i="1"/>
  <c r="G116" i="1"/>
  <c r="F116" i="1"/>
  <c r="AI115" i="1"/>
  <c r="AF115" i="1"/>
  <c r="AC115" i="1"/>
  <c r="Z115" i="1"/>
  <c r="W115" i="1"/>
  <c r="T115" i="1"/>
  <c r="Q115" i="1"/>
  <c r="N115" i="1"/>
  <c r="K115" i="1"/>
  <c r="H115" i="1"/>
  <c r="G115" i="1"/>
  <c r="F115" i="1"/>
  <c r="AI114" i="1"/>
  <c r="AF114" i="1"/>
  <c r="AC114" i="1"/>
  <c r="Z114" i="1"/>
  <c r="W114" i="1"/>
  <c r="T114" i="1"/>
  <c r="Q114" i="1"/>
  <c r="N114" i="1"/>
  <c r="K114" i="1"/>
  <c r="H114" i="1"/>
  <c r="G114" i="1"/>
  <c r="F114" i="1"/>
  <c r="AI113" i="1"/>
  <c r="AF113" i="1"/>
  <c r="AC113" i="1"/>
  <c r="Z113" i="1"/>
  <c r="W113" i="1"/>
  <c r="T113" i="1"/>
  <c r="Q113" i="1"/>
  <c r="N113" i="1"/>
  <c r="K113" i="1"/>
  <c r="H113" i="1"/>
  <c r="G113" i="1"/>
  <c r="F113" i="1"/>
  <c r="AI112" i="1"/>
  <c r="AF112" i="1"/>
  <c r="AC112" i="1"/>
  <c r="Z112" i="1"/>
  <c r="W112" i="1"/>
  <c r="T112" i="1"/>
  <c r="Q112" i="1"/>
  <c r="N112" i="1"/>
  <c r="K112" i="1"/>
  <c r="H112" i="1"/>
  <c r="G112" i="1"/>
  <c r="F112" i="1"/>
  <c r="AI111" i="1"/>
  <c r="AF111" i="1"/>
  <c r="AC111" i="1"/>
  <c r="Z111" i="1"/>
  <c r="W111" i="1"/>
  <c r="T111" i="1"/>
  <c r="Q111" i="1"/>
  <c r="N111" i="1"/>
  <c r="K111" i="1"/>
  <c r="H111" i="1"/>
  <c r="G111" i="1"/>
  <c r="F111" i="1"/>
  <c r="AI110" i="1"/>
  <c r="AF110" i="1"/>
  <c r="AC110" i="1"/>
  <c r="Z110" i="1"/>
  <c r="W110" i="1"/>
  <c r="T110" i="1"/>
  <c r="Q110" i="1"/>
  <c r="N110" i="1"/>
  <c r="K110" i="1"/>
  <c r="H110" i="1"/>
  <c r="G110" i="1"/>
  <c r="F110" i="1"/>
  <c r="AI109" i="1"/>
  <c r="AF109" i="1"/>
  <c r="AC109" i="1"/>
  <c r="Z109" i="1"/>
  <c r="W109" i="1"/>
  <c r="T109" i="1"/>
  <c r="Q109" i="1"/>
  <c r="N109" i="1"/>
  <c r="K109" i="1"/>
  <c r="H109" i="1"/>
  <c r="G109" i="1"/>
  <c r="F109" i="1"/>
  <c r="AI108" i="1"/>
  <c r="AF108" i="1"/>
  <c r="AC108" i="1"/>
  <c r="Z108" i="1"/>
  <c r="W108" i="1"/>
  <c r="T108" i="1"/>
  <c r="Q108" i="1"/>
  <c r="N108" i="1"/>
  <c r="K108" i="1"/>
  <c r="H108" i="1"/>
  <c r="G108" i="1"/>
  <c r="F108" i="1"/>
  <c r="AI107" i="1"/>
  <c r="AF107" i="1"/>
  <c r="AC107" i="1"/>
  <c r="Z107" i="1"/>
  <c r="W107" i="1"/>
  <c r="T107" i="1"/>
  <c r="Q107" i="1"/>
  <c r="N107" i="1"/>
  <c r="K107" i="1"/>
  <c r="H107" i="1"/>
  <c r="G107" i="1"/>
  <c r="F107" i="1"/>
  <c r="AI106" i="1"/>
  <c r="AF106" i="1"/>
  <c r="AC106" i="1"/>
  <c r="Z106" i="1"/>
  <c r="W106" i="1"/>
  <c r="T106" i="1"/>
  <c r="Q106" i="1"/>
  <c r="N106" i="1"/>
  <c r="K106" i="1"/>
  <c r="H106" i="1"/>
  <c r="G106" i="1"/>
  <c r="F106" i="1"/>
  <c r="AI105" i="1"/>
  <c r="AF105" i="1"/>
  <c r="AC105" i="1"/>
  <c r="Z105" i="1"/>
  <c r="W105" i="1"/>
  <c r="T105" i="1"/>
  <c r="Q105" i="1"/>
  <c r="N105" i="1"/>
  <c r="K105" i="1"/>
  <c r="H105" i="1"/>
  <c r="G105" i="1"/>
  <c r="F105" i="1"/>
  <c r="AI104" i="1"/>
  <c r="AF104" i="1"/>
  <c r="AC104" i="1"/>
  <c r="Z104" i="1"/>
  <c r="W104" i="1"/>
  <c r="T104" i="1"/>
  <c r="Q104" i="1"/>
  <c r="N104" i="1"/>
  <c r="K104" i="1"/>
  <c r="H104" i="1"/>
  <c r="G104" i="1"/>
  <c r="F104" i="1"/>
  <c r="AI103" i="1"/>
  <c r="AF103" i="1"/>
  <c r="AC103" i="1"/>
  <c r="Z103" i="1"/>
  <c r="W103" i="1"/>
  <c r="T103" i="1"/>
  <c r="Q103" i="1"/>
  <c r="N103" i="1"/>
  <c r="K103" i="1"/>
  <c r="H103" i="1"/>
  <c r="G103" i="1"/>
  <c r="F103" i="1"/>
  <c r="AI102" i="1"/>
  <c r="AF102" i="1"/>
  <c r="AC102" i="1"/>
  <c r="Z102" i="1"/>
  <c r="W102" i="1"/>
  <c r="T102" i="1"/>
  <c r="Q102" i="1"/>
  <c r="N102" i="1"/>
  <c r="K102" i="1"/>
  <c r="H102" i="1"/>
  <c r="G102" i="1"/>
  <c r="F102" i="1"/>
  <c r="AI101" i="1"/>
  <c r="AF101" i="1"/>
  <c r="AC101" i="1"/>
  <c r="Z101" i="1"/>
  <c r="W101" i="1"/>
  <c r="T101" i="1"/>
  <c r="Q101" i="1"/>
  <c r="N101" i="1"/>
  <c r="K101" i="1"/>
  <c r="H101" i="1"/>
  <c r="G101" i="1"/>
  <c r="F101" i="1"/>
  <c r="AI100" i="1"/>
  <c r="AF100" i="1"/>
  <c r="AC100" i="1"/>
  <c r="Z100" i="1"/>
  <c r="W100" i="1"/>
  <c r="T100" i="1"/>
  <c r="Q100" i="1"/>
  <c r="N100" i="1"/>
  <c r="K100" i="1"/>
  <c r="H100" i="1"/>
  <c r="G100" i="1"/>
  <c r="F100" i="1"/>
  <c r="AI99" i="1"/>
  <c r="AF99" i="1"/>
  <c r="AC99" i="1"/>
  <c r="Z99" i="1"/>
  <c r="W99" i="1"/>
  <c r="T99" i="1"/>
  <c r="Q99" i="1"/>
  <c r="N99" i="1"/>
  <c r="K99" i="1"/>
  <c r="H99" i="1"/>
  <c r="G99" i="1"/>
  <c r="F99" i="1"/>
  <c r="AI98" i="1"/>
  <c r="AF98" i="1"/>
  <c r="AC98" i="1"/>
  <c r="Z98" i="1"/>
  <c r="W98" i="1"/>
  <c r="T98" i="1"/>
  <c r="Q98" i="1"/>
  <c r="N98" i="1"/>
  <c r="K98" i="1"/>
  <c r="H98" i="1"/>
  <c r="G98" i="1"/>
  <c r="F98" i="1"/>
  <c r="AI97" i="1"/>
  <c r="AF97" i="1"/>
  <c r="AC97" i="1"/>
  <c r="Z97" i="1"/>
  <c r="W97" i="1"/>
  <c r="T97" i="1"/>
  <c r="Q97" i="1"/>
  <c r="N97" i="1"/>
  <c r="K97" i="1"/>
  <c r="H97" i="1"/>
  <c r="G97" i="1"/>
  <c r="F97" i="1"/>
  <c r="AI96" i="1"/>
  <c r="AF96" i="1"/>
  <c r="AC96" i="1"/>
  <c r="Z96" i="1"/>
  <c r="W96" i="1"/>
  <c r="T96" i="1"/>
  <c r="Q96" i="1"/>
  <c r="N96" i="1"/>
  <c r="K96" i="1"/>
  <c r="H96" i="1"/>
  <c r="G96" i="1"/>
  <c r="F96" i="1"/>
  <c r="AI95" i="1"/>
  <c r="AF95" i="1"/>
  <c r="AC95" i="1"/>
  <c r="Z95" i="1"/>
  <c r="W95" i="1"/>
  <c r="T95" i="1"/>
  <c r="Q95" i="1"/>
  <c r="N95" i="1"/>
  <c r="K95" i="1"/>
  <c r="H95" i="1"/>
  <c r="G95" i="1"/>
  <c r="F95" i="1"/>
  <c r="AI94" i="1"/>
  <c r="AF94" i="1"/>
  <c r="AC94" i="1"/>
  <c r="Z94" i="1"/>
  <c r="W94" i="1"/>
  <c r="T94" i="1"/>
  <c r="Q94" i="1"/>
  <c r="N94" i="1"/>
  <c r="K94" i="1"/>
  <c r="H94" i="1"/>
  <c r="G94" i="1"/>
  <c r="F94" i="1"/>
  <c r="AI93" i="1"/>
  <c r="AF93" i="1"/>
  <c r="AC93" i="1"/>
  <c r="Z93" i="1"/>
  <c r="W93" i="1"/>
  <c r="T93" i="1"/>
  <c r="Q93" i="1"/>
  <c r="N93" i="1"/>
  <c r="K93" i="1"/>
  <c r="H93" i="1"/>
  <c r="G93" i="1"/>
  <c r="F93" i="1"/>
  <c r="AI92" i="1"/>
  <c r="AF92" i="1"/>
  <c r="AC92" i="1"/>
  <c r="Z92" i="1"/>
  <c r="W92" i="1"/>
  <c r="T92" i="1"/>
  <c r="Q92" i="1"/>
  <c r="N92" i="1"/>
  <c r="K92" i="1"/>
  <c r="H92" i="1"/>
  <c r="G92" i="1"/>
  <c r="F92" i="1"/>
  <c r="AI91" i="1"/>
  <c r="AF91" i="1"/>
  <c r="AC91" i="1"/>
  <c r="Z91" i="1"/>
  <c r="W91" i="1"/>
  <c r="T91" i="1"/>
  <c r="Q91" i="1"/>
  <c r="N91" i="1"/>
  <c r="K91" i="1"/>
  <c r="H91" i="1"/>
  <c r="G91" i="1"/>
  <c r="F91" i="1"/>
  <c r="AI90" i="1"/>
  <c r="AF90" i="1"/>
  <c r="AC90" i="1"/>
  <c r="Z90" i="1"/>
  <c r="W90" i="1"/>
  <c r="T90" i="1"/>
  <c r="Q90" i="1"/>
  <c r="N90" i="1"/>
  <c r="K90" i="1"/>
  <c r="H90" i="1"/>
  <c r="G90" i="1"/>
  <c r="F90" i="1"/>
  <c r="AI89" i="1"/>
  <c r="AF89" i="1"/>
  <c r="AC89" i="1"/>
  <c r="Z89" i="1"/>
  <c r="W89" i="1"/>
  <c r="T89" i="1"/>
  <c r="Q89" i="1"/>
  <c r="N89" i="1"/>
  <c r="K89" i="1"/>
  <c r="H89" i="1"/>
  <c r="G89" i="1"/>
  <c r="F89" i="1"/>
  <c r="AI88" i="1"/>
  <c r="AF88" i="1"/>
  <c r="AC88" i="1"/>
  <c r="Z88" i="1"/>
  <c r="W88" i="1"/>
  <c r="T88" i="1"/>
  <c r="Q88" i="1"/>
  <c r="N88" i="1"/>
  <c r="K88" i="1"/>
  <c r="H88" i="1"/>
  <c r="G88" i="1"/>
  <c r="F88" i="1"/>
  <c r="AI87" i="1"/>
  <c r="AF87" i="1"/>
  <c r="AC87" i="1"/>
  <c r="Z87" i="1"/>
  <c r="W87" i="1"/>
  <c r="T87" i="1"/>
  <c r="Q87" i="1"/>
  <c r="N87" i="1"/>
  <c r="K87" i="1"/>
  <c r="H87" i="1"/>
  <c r="G87" i="1"/>
  <c r="F87" i="1"/>
  <c r="AI86" i="1"/>
  <c r="AF86" i="1"/>
  <c r="AC86" i="1"/>
  <c r="Z86" i="1"/>
  <c r="W86" i="1"/>
  <c r="T86" i="1"/>
  <c r="Q86" i="1"/>
  <c r="N86" i="1"/>
  <c r="K86" i="1"/>
  <c r="H86" i="1"/>
  <c r="G86" i="1"/>
  <c r="F86" i="1"/>
  <c r="AI85" i="1"/>
  <c r="AF85" i="1"/>
  <c r="AC85" i="1"/>
  <c r="Z85" i="1"/>
  <c r="W85" i="1"/>
  <c r="T85" i="1"/>
  <c r="Q85" i="1"/>
  <c r="N85" i="1"/>
  <c r="K85" i="1"/>
  <c r="H85" i="1"/>
  <c r="G85" i="1"/>
  <c r="F85" i="1"/>
  <c r="AI84" i="1"/>
  <c r="AF84" i="1"/>
  <c r="AC84" i="1"/>
  <c r="Z84" i="1"/>
  <c r="W84" i="1"/>
  <c r="T84" i="1"/>
  <c r="Q84" i="1"/>
  <c r="N84" i="1"/>
  <c r="K84" i="1"/>
  <c r="H84" i="1"/>
  <c r="G84" i="1"/>
  <c r="F84" i="1"/>
  <c r="AI83" i="1"/>
  <c r="AF83" i="1"/>
  <c r="AC83" i="1"/>
  <c r="Z83" i="1"/>
  <c r="W83" i="1"/>
  <c r="T83" i="1"/>
  <c r="Q83" i="1"/>
  <c r="N83" i="1"/>
  <c r="K83" i="1"/>
  <c r="H83" i="1"/>
  <c r="G83" i="1"/>
  <c r="F83" i="1"/>
  <c r="AI82" i="1"/>
  <c r="AF82" i="1"/>
  <c r="AC82" i="1"/>
  <c r="Z82" i="1"/>
  <c r="W82" i="1"/>
  <c r="T82" i="1"/>
  <c r="Q82" i="1"/>
  <c r="N82" i="1"/>
  <c r="K82" i="1"/>
  <c r="H82" i="1"/>
  <c r="G82" i="1"/>
  <c r="F82" i="1"/>
  <c r="AI81" i="1"/>
  <c r="AF81" i="1"/>
  <c r="AC81" i="1"/>
  <c r="Z81" i="1"/>
  <c r="W81" i="1"/>
  <c r="T81" i="1"/>
  <c r="Q81" i="1"/>
  <c r="N81" i="1"/>
  <c r="K81" i="1"/>
  <c r="H81" i="1"/>
  <c r="G81" i="1"/>
  <c r="F81" i="1"/>
  <c r="AI80" i="1"/>
  <c r="AF80" i="1"/>
  <c r="AC80" i="1"/>
  <c r="Z80" i="1"/>
  <c r="W80" i="1"/>
  <c r="T80" i="1"/>
  <c r="Q80" i="1"/>
  <c r="N80" i="1"/>
  <c r="K80" i="1"/>
  <c r="H80" i="1"/>
  <c r="G80" i="1"/>
  <c r="F80" i="1"/>
  <c r="AI79" i="1"/>
  <c r="AF79" i="1"/>
  <c r="AC79" i="1"/>
  <c r="Z79" i="1"/>
  <c r="W79" i="1"/>
  <c r="T79" i="1"/>
  <c r="Q79" i="1"/>
  <c r="N79" i="1"/>
  <c r="K79" i="1"/>
  <c r="H79" i="1"/>
  <c r="G79" i="1"/>
  <c r="F79" i="1"/>
  <c r="AI78" i="1"/>
  <c r="AF78" i="1"/>
  <c r="AC78" i="1"/>
  <c r="Z78" i="1"/>
  <c r="W78" i="1"/>
  <c r="T78" i="1"/>
  <c r="Q78" i="1"/>
  <c r="N78" i="1"/>
  <c r="K78" i="1"/>
  <c r="H78" i="1"/>
  <c r="G78" i="1"/>
  <c r="F78" i="1"/>
  <c r="AI77" i="1"/>
  <c r="AF77" i="1"/>
  <c r="AC77" i="1"/>
  <c r="Z77" i="1"/>
  <c r="W77" i="1"/>
  <c r="T77" i="1"/>
  <c r="Q77" i="1"/>
  <c r="N77" i="1"/>
  <c r="K77" i="1"/>
  <c r="H77" i="1"/>
  <c r="G77" i="1"/>
  <c r="F77" i="1"/>
  <c r="AI76" i="1"/>
  <c r="AF76" i="1"/>
  <c r="AC76" i="1"/>
  <c r="Z76" i="1"/>
  <c r="W76" i="1"/>
  <c r="T76" i="1"/>
  <c r="Q76" i="1"/>
  <c r="N76" i="1"/>
  <c r="K76" i="1"/>
  <c r="H76" i="1"/>
  <c r="G76" i="1"/>
  <c r="F76" i="1"/>
  <c r="AI75" i="1"/>
  <c r="AF75" i="1"/>
  <c r="AC75" i="1"/>
  <c r="Z75" i="1"/>
  <c r="W75" i="1"/>
  <c r="T75" i="1"/>
  <c r="Q75" i="1"/>
  <c r="N75" i="1"/>
  <c r="K75" i="1"/>
  <c r="H75" i="1"/>
  <c r="G75" i="1"/>
  <c r="F75" i="1"/>
  <c r="AI74" i="1"/>
  <c r="AF74" i="1"/>
  <c r="AC74" i="1"/>
  <c r="Z74" i="1"/>
  <c r="W74" i="1"/>
  <c r="T74" i="1"/>
  <c r="Q74" i="1"/>
  <c r="N74" i="1"/>
  <c r="K74" i="1"/>
  <c r="H74" i="1"/>
  <c r="G74" i="1"/>
  <c r="F74" i="1"/>
  <c r="AI73" i="1"/>
  <c r="AF73" i="1"/>
  <c r="AC73" i="1"/>
  <c r="Z73" i="1"/>
  <c r="W73" i="1"/>
  <c r="T73" i="1"/>
  <c r="Q73" i="1"/>
  <c r="N73" i="1"/>
  <c r="K73" i="1"/>
  <c r="H73" i="1"/>
  <c r="G73" i="1"/>
  <c r="F73" i="1"/>
  <c r="AI72" i="1"/>
  <c r="AF72" i="1"/>
  <c r="AC72" i="1"/>
  <c r="Z72" i="1"/>
  <c r="W72" i="1"/>
  <c r="T72" i="1"/>
  <c r="Q72" i="1"/>
  <c r="N72" i="1"/>
  <c r="K72" i="1"/>
  <c r="H72" i="1"/>
  <c r="G72" i="1"/>
  <c r="F72" i="1"/>
  <c r="AI71" i="1"/>
  <c r="AF71" i="1"/>
  <c r="AC71" i="1"/>
  <c r="Z71" i="1"/>
  <c r="W71" i="1"/>
  <c r="T71" i="1"/>
  <c r="Q71" i="1"/>
  <c r="N71" i="1"/>
  <c r="K71" i="1"/>
  <c r="H71" i="1"/>
  <c r="G71" i="1"/>
  <c r="F71" i="1"/>
  <c r="AI70" i="1"/>
  <c r="AF70" i="1"/>
  <c r="AC70" i="1"/>
  <c r="Z70" i="1"/>
  <c r="W70" i="1"/>
  <c r="T70" i="1"/>
  <c r="Q70" i="1"/>
  <c r="N70" i="1"/>
  <c r="K70" i="1"/>
  <c r="H70" i="1"/>
  <c r="G70" i="1"/>
  <c r="F70" i="1"/>
  <c r="AI69" i="1"/>
  <c r="AF69" i="1"/>
  <c r="AC69" i="1"/>
  <c r="Z69" i="1"/>
  <c r="W69" i="1"/>
  <c r="T69" i="1"/>
  <c r="Q69" i="1"/>
  <c r="N69" i="1"/>
  <c r="K69" i="1"/>
  <c r="H69" i="1"/>
  <c r="G69" i="1"/>
  <c r="F69" i="1"/>
  <c r="AI68" i="1"/>
  <c r="AF68" i="1"/>
  <c r="AC68" i="1"/>
  <c r="Z68" i="1"/>
  <c r="W68" i="1"/>
  <c r="T68" i="1"/>
  <c r="Q68" i="1"/>
  <c r="N68" i="1"/>
  <c r="K68" i="1"/>
  <c r="H68" i="1"/>
  <c r="G68" i="1"/>
  <c r="F68" i="1"/>
  <c r="AI67" i="1"/>
  <c r="AF67" i="1"/>
  <c r="AC67" i="1"/>
  <c r="Z67" i="1"/>
  <c r="W67" i="1"/>
  <c r="T67" i="1"/>
  <c r="Q67" i="1"/>
  <c r="N67" i="1"/>
  <c r="K67" i="1"/>
  <c r="H67" i="1"/>
  <c r="G67" i="1"/>
  <c r="F67" i="1"/>
  <c r="AI66" i="1"/>
  <c r="AF66" i="1"/>
  <c r="AC66" i="1"/>
  <c r="Z66" i="1"/>
  <c r="W66" i="1"/>
  <c r="T66" i="1"/>
  <c r="Q66" i="1"/>
  <c r="N66" i="1"/>
  <c r="K66" i="1"/>
  <c r="H66" i="1"/>
  <c r="G66" i="1"/>
  <c r="F66" i="1"/>
  <c r="AI65" i="1"/>
  <c r="AF65" i="1"/>
  <c r="AC65" i="1"/>
  <c r="Z65" i="1"/>
  <c r="W65" i="1"/>
  <c r="T65" i="1"/>
  <c r="Q65" i="1"/>
  <c r="N65" i="1"/>
  <c r="K65" i="1"/>
  <c r="H65" i="1"/>
  <c r="G65" i="1"/>
  <c r="F65" i="1"/>
  <c r="AI64" i="1"/>
  <c r="AF64" i="1"/>
  <c r="AC64" i="1"/>
  <c r="Z64" i="1"/>
  <c r="W64" i="1"/>
  <c r="T64" i="1"/>
  <c r="Q64" i="1"/>
  <c r="N64" i="1"/>
  <c r="K64" i="1"/>
  <c r="H64" i="1"/>
  <c r="G64" i="1"/>
  <c r="F64" i="1"/>
  <c r="AI63" i="1"/>
  <c r="AF63" i="1"/>
  <c r="AC63" i="1"/>
  <c r="Z63" i="1"/>
  <c r="W63" i="1"/>
  <c r="T63" i="1"/>
  <c r="Q63" i="1"/>
  <c r="N63" i="1"/>
  <c r="K63" i="1"/>
  <c r="H63" i="1"/>
  <c r="G63" i="1"/>
  <c r="F63" i="1"/>
  <c r="AI62" i="1"/>
  <c r="AF62" i="1"/>
  <c r="AC62" i="1"/>
  <c r="Z62" i="1"/>
  <c r="W62" i="1"/>
  <c r="T62" i="1"/>
  <c r="Q62" i="1"/>
  <c r="N62" i="1"/>
  <c r="K62" i="1"/>
  <c r="H62" i="1"/>
  <c r="G62" i="1"/>
  <c r="F62" i="1"/>
  <c r="AI61" i="1"/>
  <c r="AF61" i="1"/>
  <c r="AC61" i="1"/>
  <c r="Z61" i="1"/>
  <c r="W61" i="1"/>
  <c r="T61" i="1"/>
  <c r="Q61" i="1"/>
  <c r="N61" i="1"/>
  <c r="K61" i="1"/>
  <c r="H61" i="1"/>
  <c r="G61" i="1"/>
  <c r="F61" i="1"/>
  <c r="AI60" i="1"/>
  <c r="AF60" i="1"/>
  <c r="AC60" i="1"/>
  <c r="Z60" i="1"/>
  <c r="W60" i="1"/>
  <c r="T60" i="1"/>
  <c r="Q60" i="1"/>
  <c r="N60" i="1"/>
  <c r="K60" i="1"/>
  <c r="H60" i="1"/>
  <c r="G60" i="1"/>
  <c r="F60" i="1"/>
  <c r="AI59" i="1"/>
  <c r="AF59" i="1"/>
  <c r="AC59" i="1"/>
  <c r="Z59" i="1"/>
  <c r="W59" i="1"/>
  <c r="T59" i="1"/>
  <c r="Q59" i="1"/>
  <c r="N59" i="1"/>
  <c r="K59" i="1"/>
  <c r="H59" i="1"/>
  <c r="G59" i="1"/>
  <c r="F59" i="1"/>
  <c r="AI58" i="1"/>
  <c r="AF58" i="1"/>
  <c r="AC58" i="1"/>
  <c r="Z58" i="1"/>
  <c r="W58" i="1"/>
  <c r="T58" i="1"/>
  <c r="Q58" i="1"/>
  <c r="N58" i="1"/>
  <c r="K58" i="1"/>
  <c r="H58" i="1"/>
  <c r="G58" i="1"/>
  <c r="F58" i="1"/>
  <c r="AI57" i="1"/>
  <c r="AF57" i="1"/>
  <c r="AC57" i="1"/>
  <c r="Z57" i="1"/>
  <c r="W57" i="1"/>
  <c r="T57" i="1"/>
  <c r="Q57" i="1"/>
  <c r="N57" i="1"/>
  <c r="K57" i="1"/>
  <c r="H57" i="1"/>
  <c r="G57" i="1"/>
  <c r="F57" i="1"/>
  <c r="AI56" i="1"/>
  <c r="AF56" i="1"/>
  <c r="AC56" i="1"/>
  <c r="Z56" i="1"/>
  <c r="W56" i="1"/>
  <c r="T56" i="1"/>
  <c r="Q56" i="1"/>
  <c r="N56" i="1"/>
  <c r="K56" i="1"/>
  <c r="H56" i="1"/>
  <c r="G56" i="1"/>
  <c r="F56" i="1"/>
  <c r="AI55" i="1"/>
  <c r="AF55" i="1"/>
  <c r="AC55" i="1"/>
  <c r="Z55" i="1"/>
  <c r="W55" i="1"/>
  <c r="T55" i="1"/>
  <c r="Q55" i="1"/>
  <c r="N55" i="1"/>
  <c r="K55" i="1"/>
  <c r="H55" i="1"/>
  <c r="G55" i="1"/>
  <c r="F55" i="1"/>
  <c r="AI54" i="1"/>
  <c r="AF54" i="1"/>
  <c r="AC54" i="1"/>
  <c r="Z54" i="1"/>
  <c r="W54" i="1"/>
  <c r="T54" i="1"/>
  <c r="Q54" i="1"/>
  <c r="N54" i="1"/>
  <c r="K54" i="1"/>
  <c r="H54" i="1"/>
  <c r="G54" i="1"/>
  <c r="F54" i="1"/>
  <c r="AI53" i="1"/>
  <c r="AF53" i="1"/>
  <c r="AC53" i="1"/>
  <c r="Z53" i="1"/>
  <c r="W53" i="1"/>
  <c r="T53" i="1"/>
  <c r="Q53" i="1"/>
  <c r="N53" i="1"/>
  <c r="K53" i="1"/>
  <c r="H53" i="1"/>
  <c r="G53" i="1"/>
  <c r="F53" i="1"/>
  <c r="AI52" i="1"/>
  <c r="AF52" i="1"/>
  <c r="AC52" i="1"/>
  <c r="Z52" i="1"/>
  <c r="W52" i="1"/>
  <c r="T52" i="1"/>
  <c r="Q52" i="1"/>
  <c r="N52" i="1"/>
  <c r="K52" i="1"/>
  <c r="H52" i="1"/>
  <c r="G52" i="1"/>
  <c r="F52" i="1"/>
  <c r="AI51" i="1"/>
  <c r="AF51" i="1"/>
  <c r="AC51" i="1"/>
  <c r="Z51" i="1"/>
  <c r="W51" i="1"/>
  <c r="T51" i="1"/>
  <c r="Q51" i="1"/>
  <c r="N51" i="1"/>
  <c r="K51" i="1"/>
  <c r="H51" i="1"/>
  <c r="G51" i="1"/>
  <c r="F51" i="1"/>
  <c r="AI50" i="1"/>
  <c r="AF50" i="1"/>
  <c r="AC50" i="1"/>
  <c r="Z50" i="1"/>
  <c r="W50" i="1"/>
  <c r="T50" i="1"/>
  <c r="Q50" i="1"/>
  <c r="N50" i="1"/>
  <c r="K50" i="1"/>
  <c r="H50" i="1"/>
  <c r="G50" i="1"/>
  <c r="F50" i="1"/>
  <c r="AI49" i="1"/>
  <c r="AF49" i="1"/>
  <c r="AC49" i="1"/>
  <c r="Z49" i="1"/>
  <c r="W49" i="1"/>
  <c r="T49" i="1"/>
  <c r="Q49" i="1"/>
  <c r="N49" i="1"/>
  <c r="K49" i="1"/>
  <c r="H49" i="1"/>
  <c r="G49" i="1"/>
  <c r="F49" i="1"/>
  <c r="AI48" i="1"/>
  <c r="AF48" i="1"/>
  <c r="AC48" i="1"/>
  <c r="Z48" i="1"/>
  <c r="W48" i="1"/>
  <c r="T48" i="1"/>
  <c r="Q48" i="1"/>
  <c r="N48" i="1"/>
  <c r="K48" i="1"/>
  <c r="H48" i="1"/>
  <c r="G48" i="1"/>
  <c r="F48" i="1"/>
  <c r="AI47" i="1"/>
  <c r="AF47" i="1"/>
  <c r="AC47" i="1"/>
  <c r="Z47" i="1"/>
  <c r="W47" i="1"/>
  <c r="T47" i="1"/>
  <c r="Q47" i="1"/>
  <c r="N47" i="1"/>
  <c r="K47" i="1"/>
  <c r="H47" i="1"/>
  <c r="G47" i="1"/>
  <c r="F47" i="1"/>
  <c r="AI46" i="1"/>
  <c r="AF46" i="1"/>
  <c r="AC46" i="1"/>
  <c r="Z46" i="1"/>
  <c r="W46" i="1"/>
  <c r="T46" i="1"/>
  <c r="Q46" i="1"/>
  <c r="N46" i="1"/>
  <c r="K46" i="1"/>
  <c r="H46" i="1"/>
  <c r="G46" i="1"/>
  <c r="F46" i="1"/>
  <c r="AI45" i="1"/>
  <c r="AF45" i="1"/>
  <c r="AC45" i="1"/>
  <c r="Z45" i="1"/>
  <c r="W45" i="1"/>
  <c r="T45" i="1"/>
  <c r="Q45" i="1"/>
  <c r="N45" i="1"/>
  <c r="K45" i="1"/>
  <c r="H45" i="1"/>
  <c r="G45" i="1"/>
  <c r="F45" i="1"/>
  <c r="AI44" i="1"/>
  <c r="AF44" i="1"/>
  <c r="AC44" i="1"/>
  <c r="Z44" i="1"/>
  <c r="W44" i="1"/>
  <c r="T44" i="1"/>
  <c r="Q44" i="1"/>
  <c r="N44" i="1"/>
  <c r="K44" i="1"/>
  <c r="H44" i="1"/>
  <c r="G44" i="1"/>
  <c r="F44" i="1"/>
  <c r="AI43" i="1"/>
  <c r="AF43" i="1"/>
  <c r="AC43" i="1"/>
  <c r="Z43" i="1"/>
  <c r="W43" i="1"/>
  <c r="T43" i="1"/>
  <c r="Q43" i="1"/>
  <c r="N43" i="1"/>
  <c r="K43" i="1"/>
  <c r="H43" i="1"/>
  <c r="G43" i="1"/>
  <c r="F43" i="1"/>
  <c r="AI42" i="1"/>
  <c r="AF42" i="1"/>
  <c r="AC42" i="1"/>
  <c r="Z42" i="1"/>
  <c r="W42" i="1"/>
  <c r="T42" i="1"/>
  <c r="Q42" i="1"/>
  <c r="N42" i="1"/>
  <c r="K42" i="1"/>
  <c r="H42" i="1"/>
  <c r="G42" i="1"/>
  <c r="F42" i="1"/>
  <c r="AI41" i="1"/>
  <c r="AF41" i="1"/>
  <c r="AC41" i="1"/>
  <c r="Z41" i="1"/>
  <c r="W41" i="1"/>
  <c r="T41" i="1"/>
  <c r="Q41" i="1"/>
  <c r="N41" i="1"/>
  <c r="K41" i="1"/>
  <c r="H41" i="1"/>
  <c r="G41" i="1"/>
  <c r="F41" i="1"/>
  <c r="AI40" i="1"/>
  <c r="AF40" i="1"/>
  <c r="AC40" i="1"/>
  <c r="Z40" i="1"/>
  <c r="W40" i="1"/>
  <c r="T40" i="1"/>
  <c r="Q40" i="1"/>
  <c r="N40" i="1"/>
  <c r="K40" i="1"/>
  <c r="H40" i="1"/>
  <c r="G40" i="1"/>
  <c r="F40" i="1"/>
  <c r="AI39" i="1"/>
  <c r="AF39" i="1"/>
  <c r="AC39" i="1"/>
  <c r="Z39" i="1"/>
  <c r="W39" i="1"/>
  <c r="T39" i="1"/>
  <c r="Q39" i="1"/>
  <c r="N39" i="1"/>
  <c r="K39" i="1"/>
  <c r="H39" i="1"/>
  <c r="G39" i="1"/>
  <c r="F39" i="1"/>
  <c r="AI38" i="1"/>
  <c r="AF38" i="1"/>
  <c r="AC38" i="1"/>
  <c r="Z38" i="1"/>
  <c r="W38" i="1"/>
  <c r="T38" i="1"/>
  <c r="Q38" i="1"/>
  <c r="N38" i="1"/>
  <c r="K38" i="1"/>
  <c r="H38" i="1"/>
  <c r="G38" i="1"/>
  <c r="F38" i="1"/>
  <c r="AI37" i="1"/>
  <c r="AF37" i="1"/>
  <c r="AC37" i="1"/>
  <c r="Z37" i="1"/>
  <c r="W37" i="1"/>
  <c r="T37" i="1"/>
  <c r="Q37" i="1"/>
  <c r="N37" i="1"/>
  <c r="K37" i="1"/>
  <c r="H37" i="1"/>
  <c r="G37" i="1"/>
  <c r="F37" i="1"/>
  <c r="AI36" i="1"/>
  <c r="AF36" i="1"/>
  <c r="AC36" i="1"/>
  <c r="Z36" i="1"/>
  <c r="W36" i="1"/>
  <c r="T36" i="1"/>
  <c r="Q36" i="1"/>
  <c r="N36" i="1"/>
  <c r="K36" i="1"/>
  <c r="H36" i="1"/>
  <c r="G36" i="1"/>
  <c r="F36" i="1"/>
  <c r="AI35" i="1"/>
  <c r="AF35" i="1"/>
  <c r="AC35" i="1"/>
  <c r="Z35" i="1"/>
  <c r="W35" i="1"/>
  <c r="T35" i="1"/>
  <c r="Q35" i="1"/>
  <c r="N35" i="1"/>
  <c r="K35" i="1"/>
  <c r="H35" i="1"/>
  <c r="G35" i="1"/>
  <c r="F35" i="1"/>
  <c r="AI34" i="1"/>
  <c r="AF34" i="1"/>
  <c r="AC34" i="1"/>
  <c r="Z34" i="1"/>
  <c r="W34" i="1"/>
  <c r="T34" i="1"/>
  <c r="Q34" i="1"/>
  <c r="N34" i="1"/>
  <c r="K34" i="1"/>
  <c r="H34" i="1"/>
  <c r="G34" i="1"/>
  <c r="F34" i="1"/>
  <c r="AI33" i="1"/>
  <c r="AF33" i="1"/>
  <c r="AC33" i="1"/>
  <c r="Z33" i="1"/>
  <c r="W33" i="1"/>
  <c r="T33" i="1"/>
  <c r="Q33" i="1"/>
  <c r="N33" i="1"/>
  <c r="K33" i="1"/>
  <c r="H33" i="1"/>
  <c r="G33" i="1"/>
  <c r="F33" i="1"/>
  <c r="AI32" i="1"/>
  <c r="AF32" i="1"/>
  <c r="AC32" i="1"/>
  <c r="Z32" i="1"/>
  <c r="W32" i="1"/>
  <c r="T32" i="1"/>
  <c r="Q32" i="1"/>
  <c r="N32" i="1"/>
  <c r="K32" i="1"/>
  <c r="H32" i="1"/>
  <c r="G32" i="1"/>
  <c r="F32" i="1"/>
  <c r="AI31" i="1"/>
  <c r="AF31" i="1"/>
  <c r="AC31" i="1"/>
  <c r="Z31" i="1"/>
  <c r="W31" i="1"/>
  <c r="T31" i="1"/>
  <c r="Q31" i="1"/>
  <c r="N31" i="1"/>
  <c r="K31" i="1"/>
  <c r="H31" i="1"/>
  <c r="G31" i="1"/>
  <c r="F31" i="1"/>
  <c r="AI30" i="1"/>
  <c r="AF30" i="1"/>
  <c r="AC30" i="1"/>
  <c r="Z30" i="1"/>
  <c r="T30" i="1"/>
  <c r="Q30" i="1"/>
  <c r="N30" i="1"/>
  <c r="K30" i="1"/>
  <c r="H30" i="1"/>
  <c r="G30" i="1"/>
  <c r="F30" i="1"/>
  <c r="AI29" i="1"/>
  <c r="AF29" i="1"/>
  <c r="AC29" i="1"/>
  <c r="Z29" i="1"/>
  <c r="W29" i="1"/>
  <c r="T29" i="1"/>
  <c r="Q29" i="1"/>
  <c r="N29" i="1"/>
  <c r="K29" i="1"/>
  <c r="H29" i="1"/>
  <c r="G29" i="1"/>
  <c r="F29" i="1"/>
  <c r="AI28" i="1"/>
  <c r="AF28" i="1"/>
  <c r="AC28" i="1"/>
  <c r="Z28" i="1"/>
  <c r="W28" i="1"/>
  <c r="T28" i="1"/>
  <c r="Q28" i="1"/>
  <c r="N28" i="1"/>
  <c r="K28" i="1"/>
  <c r="H28" i="1"/>
  <c r="G28" i="1"/>
  <c r="F28" i="1"/>
  <c r="AI27" i="1"/>
  <c r="AF27" i="1"/>
  <c r="AC27" i="1"/>
  <c r="Z27" i="1"/>
  <c r="W27" i="1"/>
  <c r="T27" i="1"/>
  <c r="Q27" i="1"/>
  <c r="N27" i="1"/>
  <c r="K27" i="1"/>
  <c r="H27" i="1"/>
  <c r="G27" i="1"/>
  <c r="F27" i="1"/>
  <c r="AI26" i="1"/>
  <c r="AF26" i="1"/>
  <c r="AC26" i="1"/>
  <c r="Z26" i="1"/>
  <c r="W26" i="1"/>
  <c r="T26" i="1"/>
  <c r="Q26" i="1"/>
  <c r="N26" i="1"/>
  <c r="K26" i="1"/>
  <c r="H26" i="1"/>
  <c r="G26" i="1"/>
  <c r="F26" i="1"/>
  <c r="AI25" i="1"/>
  <c r="AF25" i="1"/>
  <c r="AC25" i="1"/>
  <c r="Z25" i="1"/>
  <c r="W25" i="1"/>
  <c r="T25" i="1"/>
  <c r="Q25" i="1"/>
  <c r="N25" i="1"/>
  <c r="K25" i="1"/>
  <c r="H25" i="1"/>
  <c r="G25" i="1"/>
  <c r="F25" i="1"/>
  <c r="AI24" i="1"/>
  <c r="AF24" i="1"/>
  <c r="AC24" i="1"/>
  <c r="Z24" i="1"/>
  <c r="W24" i="1"/>
  <c r="T24" i="1"/>
  <c r="Q24" i="1"/>
  <c r="N24" i="1"/>
  <c r="K24" i="1"/>
  <c r="H24" i="1"/>
  <c r="G24" i="1"/>
  <c r="F24" i="1"/>
  <c r="AI23" i="1"/>
  <c r="AF23" i="1"/>
  <c r="AC23" i="1"/>
  <c r="Z23" i="1"/>
  <c r="W23" i="1"/>
  <c r="T23" i="1"/>
  <c r="Q23" i="1"/>
  <c r="N23" i="1"/>
  <c r="K23" i="1"/>
  <c r="H23" i="1"/>
  <c r="G23" i="1"/>
  <c r="F23" i="1"/>
  <c r="AI22" i="1"/>
  <c r="AF22" i="1"/>
  <c r="AC22" i="1"/>
  <c r="Z22" i="1"/>
  <c r="W22" i="1"/>
  <c r="T22" i="1"/>
  <c r="Q22" i="1"/>
  <c r="N22" i="1"/>
  <c r="K22" i="1"/>
  <c r="H22" i="1"/>
  <c r="G22" i="1"/>
  <c r="F22" i="1"/>
  <c r="AI21" i="1"/>
  <c r="AF21" i="1"/>
  <c r="AC21" i="1"/>
  <c r="Z21" i="1"/>
  <c r="W21" i="1"/>
  <c r="T21" i="1"/>
  <c r="Q21" i="1"/>
  <c r="N21" i="1"/>
  <c r="K21" i="1"/>
  <c r="H21" i="1"/>
  <c r="G21" i="1"/>
  <c r="F21" i="1"/>
  <c r="AI20" i="1"/>
  <c r="AF20" i="1"/>
  <c r="AC20" i="1"/>
  <c r="Z20" i="1"/>
  <c r="W20" i="1"/>
  <c r="T20" i="1"/>
  <c r="Q20" i="1"/>
  <c r="N20" i="1"/>
  <c r="K20" i="1"/>
  <c r="H20" i="1"/>
  <c r="G20" i="1"/>
  <c r="F20" i="1"/>
  <c r="AI19" i="1"/>
  <c r="AF19" i="1"/>
  <c r="AC19" i="1"/>
  <c r="Z19" i="1"/>
  <c r="W19" i="1"/>
  <c r="T19" i="1"/>
  <c r="Q19" i="1"/>
  <c r="N19" i="1"/>
  <c r="K19" i="1"/>
  <c r="H19" i="1"/>
  <c r="G19" i="1"/>
  <c r="F19" i="1"/>
  <c r="AI18" i="1"/>
  <c r="AF18" i="1"/>
  <c r="AC18" i="1"/>
  <c r="Z18" i="1"/>
  <c r="W18" i="1"/>
  <c r="T18" i="1"/>
  <c r="Q18" i="1"/>
  <c r="N18" i="1"/>
  <c r="K18" i="1"/>
  <c r="H18" i="1"/>
  <c r="G18" i="1"/>
  <c r="F18" i="1"/>
  <c r="AI17" i="1"/>
  <c r="AF17" i="1"/>
  <c r="AC17" i="1"/>
  <c r="Z17" i="1"/>
  <c r="W17" i="1"/>
  <c r="T17" i="1"/>
  <c r="Q17" i="1"/>
  <c r="N17" i="1"/>
  <c r="K17" i="1"/>
  <c r="H17" i="1"/>
  <c r="G17" i="1"/>
  <c r="F17" i="1"/>
  <c r="AI16" i="1"/>
  <c r="AF16" i="1"/>
  <c r="AC16" i="1"/>
  <c r="Z16" i="1"/>
  <c r="W16" i="1"/>
  <c r="T16" i="1"/>
  <c r="Q16" i="1"/>
  <c r="N16" i="1"/>
  <c r="K16" i="1"/>
  <c r="H16" i="1"/>
  <c r="G16" i="1"/>
  <c r="F16" i="1"/>
  <c r="AI15" i="1"/>
  <c r="AF15" i="1"/>
  <c r="AC15" i="1"/>
  <c r="Z15" i="1"/>
  <c r="W15" i="1"/>
  <c r="T15" i="1"/>
  <c r="Q15" i="1"/>
  <c r="N15" i="1"/>
  <c r="K15" i="1"/>
  <c r="H15" i="1"/>
  <c r="G15" i="1"/>
  <c r="F15" i="1"/>
  <c r="AI14" i="1"/>
  <c r="AF14" i="1"/>
  <c r="AC14" i="1"/>
  <c r="Z14" i="1"/>
  <c r="W14" i="1"/>
  <c r="T14" i="1"/>
  <c r="Q14" i="1"/>
  <c r="N14" i="1"/>
  <c r="K14" i="1"/>
  <c r="H14" i="1"/>
  <c r="G14" i="1"/>
  <c r="F14" i="1"/>
  <c r="AI13" i="1"/>
  <c r="AF13" i="1"/>
  <c r="AC13" i="1"/>
  <c r="Z13" i="1"/>
  <c r="W13" i="1"/>
  <c r="T13" i="1"/>
  <c r="Q13" i="1"/>
  <c r="N13" i="1"/>
  <c r="K13" i="1"/>
  <c r="H13" i="1"/>
  <c r="G13" i="1"/>
  <c r="F13" i="1"/>
  <c r="AI12" i="1"/>
  <c r="AF12" i="1"/>
  <c r="AC12" i="1"/>
  <c r="Z12" i="1"/>
  <c r="W12" i="1"/>
  <c r="T12" i="1"/>
  <c r="Q12" i="1"/>
  <c r="N12" i="1"/>
  <c r="K12" i="1"/>
  <c r="H12" i="1"/>
  <c r="G12" i="1"/>
  <c r="F12" i="1"/>
  <c r="AI11" i="1"/>
  <c r="AF11" i="1"/>
  <c r="AC11" i="1"/>
  <c r="Z11" i="1"/>
  <c r="W11" i="1"/>
  <c r="T11" i="1"/>
  <c r="Q11" i="1"/>
  <c r="N11" i="1"/>
  <c r="K11" i="1"/>
  <c r="H11" i="1"/>
  <c r="G11" i="1"/>
  <c r="F11" i="1"/>
  <c r="AI10" i="1"/>
  <c r="AF10" i="1"/>
  <c r="AC10" i="1"/>
  <c r="Z10" i="1"/>
  <c r="W10" i="1"/>
  <c r="T10" i="1"/>
  <c r="Q10" i="1"/>
  <c r="N10" i="1"/>
  <c r="K10" i="1"/>
  <c r="H10" i="1"/>
  <c r="G10" i="1"/>
  <c r="F10" i="1"/>
  <c r="AI9" i="1"/>
  <c r="AF9" i="1"/>
  <c r="AC9" i="1"/>
  <c r="Z9" i="1"/>
  <c r="W9" i="1"/>
  <c r="T9" i="1"/>
  <c r="Q9" i="1"/>
  <c r="N9" i="1"/>
  <c r="K9" i="1"/>
  <c r="H9" i="1"/>
  <c r="G9" i="1"/>
  <c r="F9" i="1"/>
  <c r="AI8" i="1"/>
  <c r="AF8" i="1"/>
  <c r="AC8" i="1"/>
  <c r="Z8" i="1"/>
  <c r="W8" i="1"/>
  <c r="T8" i="1"/>
  <c r="Q8" i="1"/>
  <c r="N8" i="1"/>
  <c r="K8" i="1"/>
  <c r="H8" i="1"/>
  <c r="G8" i="1"/>
  <c r="F8" i="1"/>
  <c r="AI7" i="1"/>
  <c r="AF7" i="1"/>
  <c r="AC7" i="1"/>
  <c r="Z7" i="1"/>
  <c r="W7" i="1"/>
  <c r="T7" i="1"/>
  <c r="Q7" i="1"/>
  <c r="N7" i="1"/>
  <c r="K7" i="1"/>
  <c r="H7" i="1"/>
  <c r="G7" i="1"/>
  <c r="F7" i="1"/>
  <c r="J572" i="9"/>
  <c r="J573" i="9"/>
  <c r="I7" i="9"/>
  <c r="M572" i="9"/>
  <c r="M573" i="9"/>
  <c r="L7" i="9"/>
  <c r="AH572" i="9"/>
  <c r="AH573" i="9"/>
  <c r="AG7" i="9"/>
  <c r="AK572" i="9"/>
  <c r="AK573" i="9"/>
  <c r="AJ7" i="9"/>
  <c r="P572" i="9"/>
  <c r="P573" i="9"/>
  <c r="O7" i="9"/>
  <c r="S572" i="9"/>
  <c r="S573" i="9"/>
  <c r="R7" i="9"/>
  <c r="V572" i="9"/>
  <c r="V573" i="9"/>
  <c r="U7" i="9"/>
  <c r="Y572" i="9"/>
  <c r="Y573" i="9"/>
  <c r="X7" i="9"/>
  <c r="AB572" i="9"/>
  <c r="AB573" i="9"/>
  <c r="AA7" i="9"/>
  <c r="AE572" i="9"/>
  <c r="AE573" i="9"/>
  <c r="AD7" i="9"/>
  <c r="E7" i="9"/>
  <c r="I8" i="9"/>
  <c r="L8" i="9"/>
  <c r="AG8" i="9"/>
  <c r="AJ8" i="9"/>
  <c r="O8" i="9"/>
  <c r="R8" i="9"/>
  <c r="U8" i="9"/>
  <c r="X8" i="9"/>
  <c r="AA8" i="9"/>
  <c r="AD8" i="9"/>
  <c r="E8" i="9"/>
  <c r="I9" i="9"/>
  <c r="L9" i="9"/>
  <c r="AG9" i="9"/>
  <c r="AJ9" i="9"/>
  <c r="O9" i="9"/>
  <c r="R9" i="9"/>
  <c r="U9" i="9"/>
  <c r="X9" i="9"/>
  <c r="AA9" i="9"/>
  <c r="AD9" i="9"/>
  <c r="E9" i="9"/>
  <c r="I10" i="9"/>
  <c r="L10" i="9"/>
  <c r="AG10" i="9"/>
  <c r="AJ10" i="9"/>
  <c r="O10" i="9"/>
  <c r="R10" i="9"/>
  <c r="U10" i="9"/>
  <c r="X10" i="9"/>
  <c r="AA10" i="9"/>
  <c r="AD10" i="9"/>
  <c r="E10" i="9"/>
  <c r="I11" i="9"/>
  <c r="L11" i="9"/>
  <c r="AG11" i="9"/>
  <c r="AJ11" i="9"/>
  <c r="O11" i="9"/>
  <c r="R11" i="9"/>
  <c r="U11" i="9"/>
  <c r="X11" i="9"/>
  <c r="AA11" i="9"/>
  <c r="AD11" i="9"/>
  <c r="E11" i="9"/>
  <c r="I12" i="9"/>
  <c r="L12" i="9"/>
  <c r="AG12" i="9"/>
  <c r="AJ12" i="9"/>
  <c r="O12" i="9"/>
  <c r="R12" i="9"/>
  <c r="U12" i="9"/>
  <c r="X12" i="9"/>
  <c r="AA12" i="9"/>
  <c r="AD12" i="9"/>
  <c r="E12" i="9"/>
  <c r="I13" i="9"/>
  <c r="L13" i="9"/>
  <c r="AG13" i="9"/>
  <c r="AJ13" i="9"/>
  <c r="O13" i="9"/>
  <c r="R13" i="9"/>
  <c r="U13" i="9"/>
  <c r="X13" i="9"/>
  <c r="AA13" i="9"/>
  <c r="AD13" i="9"/>
  <c r="E13" i="9"/>
  <c r="I14" i="9"/>
  <c r="L14" i="9"/>
  <c r="AG14" i="9"/>
  <c r="AJ14" i="9"/>
  <c r="O14" i="9"/>
  <c r="R14" i="9"/>
  <c r="U14" i="9"/>
  <c r="X14" i="9"/>
  <c r="AA14" i="9"/>
  <c r="AD14" i="9"/>
  <c r="E14" i="9"/>
  <c r="I15" i="9"/>
  <c r="L15" i="9"/>
  <c r="AG15" i="9"/>
  <c r="AJ15" i="9"/>
  <c r="O15" i="9"/>
  <c r="R15" i="9"/>
  <c r="U15" i="9"/>
  <c r="X15" i="9"/>
  <c r="AA15" i="9"/>
  <c r="AD15" i="9"/>
  <c r="E15" i="9"/>
  <c r="I16" i="9"/>
  <c r="L16" i="9"/>
  <c r="AG16" i="9"/>
  <c r="AJ16" i="9"/>
  <c r="O16" i="9"/>
  <c r="R16" i="9"/>
  <c r="U16" i="9"/>
  <c r="X16" i="9"/>
  <c r="AA16" i="9"/>
  <c r="AD16" i="9"/>
  <c r="E16" i="9"/>
  <c r="I17" i="9"/>
  <c r="L17" i="9"/>
  <c r="AG17" i="9"/>
  <c r="AJ17" i="9"/>
  <c r="O17" i="9"/>
  <c r="R17" i="9"/>
  <c r="U17" i="9"/>
  <c r="X17" i="9"/>
  <c r="AA17" i="9"/>
  <c r="AD17" i="9"/>
  <c r="E17" i="9"/>
  <c r="I18" i="9"/>
  <c r="L18" i="9"/>
  <c r="AG18" i="9"/>
  <c r="AJ18" i="9"/>
  <c r="O18" i="9"/>
  <c r="R18" i="9"/>
  <c r="U18" i="9"/>
  <c r="X18" i="9"/>
  <c r="AA18" i="9"/>
  <c r="AD18" i="9"/>
  <c r="E18" i="9"/>
  <c r="I19" i="9"/>
  <c r="L19" i="9"/>
  <c r="AG19" i="9"/>
  <c r="AJ19" i="9"/>
  <c r="O19" i="9"/>
  <c r="R19" i="9"/>
  <c r="U19" i="9"/>
  <c r="X19" i="9"/>
  <c r="AA19" i="9"/>
  <c r="AD19" i="9"/>
  <c r="E19" i="9"/>
  <c r="I20" i="9"/>
  <c r="L20" i="9"/>
  <c r="AG20" i="9"/>
  <c r="AJ20" i="9"/>
  <c r="O20" i="9"/>
  <c r="R20" i="9"/>
  <c r="U20" i="9"/>
  <c r="X20" i="9"/>
  <c r="AA20" i="9"/>
  <c r="AD20" i="9"/>
  <c r="E20" i="9"/>
  <c r="I21" i="9"/>
  <c r="L21" i="9"/>
  <c r="AG21" i="9"/>
  <c r="AJ21" i="9"/>
  <c r="O21" i="9"/>
  <c r="R21" i="9"/>
  <c r="U21" i="9"/>
  <c r="X21" i="9"/>
  <c r="AA21" i="9"/>
  <c r="AD21" i="9"/>
  <c r="E21" i="9"/>
  <c r="I22" i="9"/>
  <c r="L22" i="9"/>
  <c r="AG22" i="9"/>
  <c r="AJ22" i="9"/>
  <c r="O22" i="9"/>
  <c r="R22" i="9"/>
  <c r="U22" i="9"/>
  <c r="X22" i="9"/>
  <c r="AA22" i="9"/>
  <c r="AD22" i="9"/>
  <c r="E22" i="9"/>
  <c r="I23" i="9"/>
  <c r="L23" i="9"/>
  <c r="AG23" i="9"/>
  <c r="AJ23" i="9"/>
  <c r="O23" i="9"/>
  <c r="R23" i="9"/>
  <c r="U23" i="9"/>
  <c r="X23" i="9"/>
  <c r="AA23" i="9"/>
  <c r="AD23" i="9"/>
  <c r="E23" i="9"/>
  <c r="I24" i="9"/>
  <c r="L24" i="9"/>
  <c r="AG24" i="9"/>
  <c r="AJ24" i="9"/>
  <c r="O24" i="9"/>
  <c r="R24" i="9"/>
  <c r="U24" i="9"/>
  <c r="X24" i="9"/>
  <c r="AA24" i="9"/>
  <c r="AD24" i="9"/>
  <c r="E24" i="9"/>
  <c r="I25" i="9"/>
  <c r="L25" i="9"/>
  <c r="AG25" i="9"/>
  <c r="AJ25" i="9"/>
  <c r="O25" i="9"/>
  <c r="R25" i="9"/>
  <c r="U25" i="9"/>
  <c r="X25" i="9"/>
  <c r="AA25" i="9"/>
  <c r="AD25" i="9"/>
  <c r="E25" i="9"/>
  <c r="I26" i="9"/>
  <c r="L26" i="9"/>
  <c r="AG26" i="9"/>
  <c r="AJ26" i="9"/>
  <c r="O26" i="9"/>
  <c r="R26" i="9"/>
  <c r="U26" i="9"/>
  <c r="X26" i="9"/>
  <c r="AA26" i="9"/>
  <c r="AD26" i="9"/>
  <c r="E26" i="9"/>
  <c r="I27" i="9"/>
  <c r="L27" i="9"/>
  <c r="AG27" i="9"/>
  <c r="AJ27" i="9"/>
  <c r="O27" i="9"/>
  <c r="R27" i="9"/>
  <c r="U27" i="9"/>
  <c r="X27" i="9"/>
  <c r="AA27" i="9"/>
  <c r="AD27" i="9"/>
  <c r="E27" i="9"/>
  <c r="I28" i="9"/>
  <c r="L28" i="9"/>
  <c r="AG28" i="9"/>
  <c r="AJ28" i="9"/>
  <c r="O28" i="9"/>
  <c r="R28" i="9"/>
  <c r="U28" i="9"/>
  <c r="X28" i="9"/>
  <c r="AA28" i="9"/>
  <c r="AD28" i="9"/>
  <c r="E28" i="9"/>
  <c r="I29" i="9"/>
  <c r="L29" i="9"/>
  <c r="AG29" i="9"/>
  <c r="AJ29" i="9"/>
  <c r="O29" i="9"/>
  <c r="R29" i="9"/>
  <c r="U29" i="9"/>
  <c r="X29" i="9"/>
  <c r="AA29" i="9"/>
  <c r="AD29" i="9"/>
  <c r="E29" i="9"/>
  <c r="I30" i="9"/>
  <c r="L30" i="9"/>
  <c r="AG30" i="9"/>
  <c r="AJ30" i="9"/>
  <c r="O30" i="9"/>
  <c r="R30" i="9"/>
  <c r="U30" i="9"/>
  <c r="X30" i="9"/>
  <c r="AA30" i="9"/>
  <c r="AD30" i="9"/>
  <c r="E30" i="9"/>
  <c r="I31" i="9"/>
  <c r="L31" i="9"/>
  <c r="AG31" i="9"/>
  <c r="AJ31" i="9"/>
  <c r="O31" i="9"/>
  <c r="R31" i="9"/>
  <c r="U31" i="9"/>
  <c r="X31" i="9"/>
  <c r="AA31" i="9"/>
  <c r="AD31" i="9"/>
  <c r="E31" i="9"/>
  <c r="I32" i="9"/>
  <c r="L32" i="9"/>
  <c r="AG32" i="9"/>
  <c r="AJ32" i="9"/>
  <c r="O32" i="9"/>
  <c r="R32" i="9"/>
  <c r="U32" i="9"/>
  <c r="X32" i="9"/>
  <c r="AA32" i="9"/>
  <c r="AD32" i="9"/>
  <c r="E32" i="9"/>
  <c r="I33" i="9"/>
  <c r="L33" i="9"/>
  <c r="AG33" i="9"/>
  <c r="AJ33" i="9"/>
  <c r="O33" i="9"/>
  <c r="R33" i="9"/>
  <c r="U33" i="9"/>
  <c r="X33" i="9"/>
  <c r="AA33" i="9"/>
  <c r="AD33" i="9"/>
  <c r="E33" i="9"/>
  <c r="I34" i="9"/>
  <c r="L34" i="9"/>
  <c r="AG34" i="9"/>
  <c r="AJ34" i="9"/>
  <c r="O34" i="9"/>
  <c r="R34" i="9"/>
  <c r="U34" i="9"/>
  <c r="X34" i="9"/>
  <c r="AA34" i="9"/>
  <c r="AD34" i="9"/>
  <c r="E34" i="9"/>
  <c r="I35" i="9"/>
  <c r="L35" i="9"/>
  <c r="AG35" i="9"/>
  <c r="AJ35" i="9"/>
  <c r="O35" i="9"/>
  <c r="R35" i="9"/>
  <c r="U35" i="9"/>
  <c r="X35" i="9"/>
  <c r="AA35" i="9"/>
  <c r="AD35" i="9"/>
  <c r="E35" i="9"/>
  <c r="I36" i="9"/>
  <c r="L36" i="9"/>
  <c r="AG36" i="9"/>
  <c r="AJ36" i="9"/>
  <c r="O36" i="9"/>
  <c r="R36" i="9"/>
  <c r="U36" i="9"/>
  <c r="X36" i="9"/>
  <c r="AA36" i="9"/>
  <c r="AD36" i="9"/>
  <c r="E36" i="9"/>
  <c r="I37" i="9"/>
  <c r="L37" i="9"/>
  <c r="AG37" i="9"/>
  <c r="AJ37" i="9"/>
  <c r="O37" i="9"/>
  <c r="R37" i="9"/>
  <c r="U37" i="9"/>
  <c r="X37" i="9"/>
  <c r="AA37" i="9"/>
  <c r="AD37" i="9"/>
  <c r="E37" i="9"/>
  <c r="I38" i="9"/>
  <c r="L38" i="9"/>
  <c r="AG38" i="9"/>
  <c r="AJ38" i="9"/>
  <c r="O38" i="9"/>
  <c r="R38" i="9"/>
  <c r="U38" i="9"/>
  <c r="X38" i="9"/>
  <c r="AA38" i="9"/>
  <c r="AD38" i="9"/>
  <c r="E38" i="9"/>
  <c r="I39" i="9"/>
  <c r="L39" i="9"/>
  <c r="AG39" i="9"/>
  <c r="AJ39" i="9"/>
  <c r="O39" i="9"/>
  <c r="R39" i="9"/>
  <c r="U39" i="9"/>
  <c r="X39" i="9"/>
  <c r="AA39" i="9"/>
  <c r="AD39" i="9"/>
  <c r="E39" i="9"/>
  <c r="I40" i="9"/>
  <c r="L40" i="9"/>
  <c r="AG40" i="9"/>
  <c r="AJ40" i="9"/>
  <c r="O40" i="9"/>
  <c r="R40" i="9"/>
  <c r="U40" i="9"/>
  <c r="X40" i="9"/>
  <c r="AA40" i="9"/>
  <c r="AD40" i="9"/>
  <c r="E40" i="9"/>
  <c r="I41" i="9"/>
  <c r="L41" i="9"/>
  <c r="AG41" i="9"/>
  <c r="AJ41" i="9"/>
  <c r="O41" i="9"/>
  <c r="R41" i="9"/>
  <c r="U41" i="9"/>
  <c r="X41" i="9"/>
  <c r="AA41" i="9"/>
  <c r="AD41" i="9"/>
  <c r="E41" i="9"/>
  <c r="I42" i="9"/>
  <c r="L42" i="9"/>
  <c r="AG42" i="9"/>
  <c r="AJ42" i="9"/>
  <c r="O42" i="9"/>
  <c r="R42" i="9"/>
  <c r="U42" i="9"/>
  <c r="X42" i="9"/>
  <c r="AA42" i="9"/>
  <c r="AD42" i="9"/>
  <c r="E42" i="9"/>
  <c r="I43" i="9"/>
  <c r="L43" i="9"/>
  <c r="AG43" i="9"/>
  <c r="AJ43" i="9"/>
  <c r="O43" i="9"/>
  <c r="R43" i="9"/>
  <c r="U43" i="9"/>
  <c r="X43" i="9"/>
  <c r="AA43" i="9"/>
  <c r="AD43" i="9"/>
  <c r="E43" i="9"/>
  <c r="I44" i="9"/>
  <c r="L44" i="9"/>
  <c r="AG44" i="9"/>
  <c r="AJ44" i="9"/>
  <c r="O44" i="9"/>
  <c r="R44" i="9"/>
  <c r="U44" i="9"/>
  <c r="X44" i="9"/>
  <c r="AA44" i="9"/>
  <c r="AD44" i="9"/>
  <c r="E44" i="9"/>
  <c r="I45" i="9"/>
  <c r="L45" i="9"/>
  <c r="AG45" i="9"/>
  <c r="AJ45" i="9"/>
  <c r="O45" i="9"/>
  <c r="R45" i="9"/>
  <c r="U45" i="9"/>
  <c r="X45" i="9"/>
  <c r="AA45" i="9"/>
  <c r="AD45" i="9"/>
  <c r="E45" i="9"/>
  <c r="I46" i="9"/>
  <c r="L46" i="9"/>
  <c r="AG46" i="9"/>
  <c r="AJ46" i="9"/>
  <c r="O46" i="9"/>
  <c r="R46" i="9"/>
  <c r="U46" i="9"/>
  <c r="X46" i="9"/>
  <c r="AA46" i="9"/>
  <c r="AD46" i="9"/>
  <c r="E46" i="9"/>
  <c r="I47" i="9"/>
  <c r="L47" i="9"/>
  <c r="AG47" i="9"/>
  <c r="AJ47" i="9"/>
  <c r="O47" i="9"/>
  <c r="R47" i="9"/>
  <c r="U47" i="9"/>
  <c r="X47" i="9"/>
  <c r="AA47" i="9"/>
  <c r="AD47" i="9"/>
  <c r="E47" i="9"/>
  <c r="I48" i="9"/>
  <c r="L48" i="9"/>
  <c r="AG48" i="9"/>
  <c r="AJ48" i="9"/>
  <c r="O48" i="9"/>
  <c r="R48" i="9"/>
  <c r="U48" i="9"/>
  <c r="X48" i="9"/>
  <c r="AA48" i="9"/>
  <c r="AD48" i="9"/>
  <c r="E48" i="9"/>
  <c r="I49" i="9"/>
  <c r="L49" i="9"/>
  <c r="AG49" i="9"/>
  <c r="AJ49" i="9"/>
  <c r="O49" i="9"/>
  <c r="R49" i="9"/>
  <c r="U49" i="9"/>
  <c r="X49" i="9"/>
  <c r="AA49" i="9"/>
  <c r="AD49" i="9"/>
  <c r="E49" i="9"/>
  <c r="I50" i="9"/>
  <c r="L50" i="9"/>
  <c r="AG50" i="9"/>
  <c r="AJ50" i="9"/>
  <c r="O50" i="9"/>
  <c r="R50" i="9"/>
  <c r="U50" i="9"/>
  <c r="X50" i="9"/>
  <c r="AA50" i="9"/>
  <c r="AD50" i="9"/>
  <c r="E50" i="9"/>
  <c r="I51" i="9"/>
  <c r="L51" i="9"/>
  <c r="AG51" i="9"/>
  <c r="AJ51" i="9"/>
  <c r="O51" i="9"/>
  <c r="R51" i="9"/>
  <c r="U51" i="9"/>
  <c r="X51" i="9"/>
  <c r="AA51" i="9"/>
  <c r="AD51" i="9"/>
  <c r="E51" i="9"/>
  <c r="I52" i="9"/>
  <c r="L52" i="9"/>
  <c r="AG52" i="9"/>
  <c r="AJ52" i="9"/>
  <c r="O52" i="9"/>
  <c r="R52" i="9"/>
  <c r="U52" i="9"/>
  <c r="X52" i="9"/>
  <c r="AA52" i="9"/>
  <c r="AD52" i="9"/>
  <c r="E52" i="9"/>
  <c r="I53" i="9"/>
  <c r="L53" i="9"/>
  <c r="AG53" i="9"/>
  <c r="AJ53" i="9"/>
  <c r="O53" i="9"/>
  <c r="R53" i="9"/>
  <c r="U53" i="9"/>
  <c r="X53" i="9"/>
  <c r="AA53" i="9"/>
  <c r="AD53" i="9"/>
  <c r="E53" i="9"/>
  <c r="I54" i="9"/>
  <c r="L54" i="9"/>
  <c r="AG54" i="9"/>
  <c r="AJ54" i="9"/>
  <c r="O54" i="9"/>
  <c r="R54" i="9"/>
  <c r="U54" i="9"/>
  <c r="X54" i="9"/>
  <c r="AA54" i="9"/>
  <c r="AD54" i="9"/>
  <c r="E54" i="9"/>
  <c r="I55" i="9"/>
  <c r="L55" i="9"/>
  <c r="AG55" i="9"/>
  <c r="AJ55" i="9"/>
  <c r="O55" i="9"/>
  <c r="R55" i="9"/>
  <c r="U55" i="9"/>
  <c r="X55" i="9"/>
  <c r="AA55" i="9"/>
  <c r="AD55" i="9"/>
  <c r="E55" i="9"/>
  <c r="I56" i="9"/>
  <c r="L56" i="9"/>
  <c r="AG56" i="9"/>
  <c r="AJ56" i="9"/>
  <c r="O56" i="9"/>
  <c r="R56" i="9"/>
  <c r="U56" i="9"/>
  <c r="X56" i="9"/>
  <c r="AA56" i="9"/>
  <c r="AD56" i="9"/>
  <c r="E56" i="9"/>
  <c r="I57" i="9"/>
  <c r="L57" i="9"/>
  <c r="AG57" i="9"/>
  <c r="AJ57" i="9"/>
  <c r="O57" i="9"/>
  <c r="R57" i="9"/>
  <c r="U57" i="9"/>
  <c r="X57" i="9"/>
  <c r="AA57" i="9"/>
  <c r="AD57" i="9"/>
  <c r="E57" i="9"/>
  <c r="I58" i="9"/>
  <c r="L58" i="9"/>
  <c r="AG58" i="9"/>
  <c r="AJ58" i="9"/>
  <c r="O58" i="9"/>
  <c r="R58" i="9"/>
  <c r="U58" i="9"/>
  <c r="X58" i="9"/>
  <c r="AA58" i="9"/>
  <c r="AD58" i="9"/>
  <c r="E58" i="9"/>
  <c r="I59" i="9"/>
  <c r="L59" i="9"/>
  <c r="AG59" i="9"/>
  <c r="AJ59" i="9"/>
  <c r="O59" i="9"/>
  <c r="R59" i="9"/>
  <c r="U59" i="9"/>
  <c r="X59" i="9"/>
  <c r="AA59" i="9"/>
  <c r="AD59" i="9"/>
  <c r="E59" i="9"/>
  <c r="I60" i="9"/>
  <c r="L60" i="9"/>
  <c r="AG60" i="9"/>
  <c r="AJ60" i="9"/>
  <c r="O60" i="9"/>
  <c r="R60" i="9"/>
  <c r="U60" i="9"/>
  <c r="X60" i="9"/>
  <c r="AA60" i="9"/>
  <c r="AD60" i="9"/>
  <c r="E60" i="9"/>
  <c r="I61" i="9"/>
  <c r="L61" i="9"/>
  <c r="AG61" i="9"/>
  <c r="AJ61" i="9"/>
  <c r="O61" i="9"/>
  <c r="R61" i="9"/>
  <c r="U61" i="9"/>
  <c r="X61" i="9"/>
  <c r="AA61" i="9"/>
  <c r="AD61" i="9"/>
  <c r="E61" i="9"/>
  <c r="I62" i="9"/>
  <c r="L62" i="9"/>
  <c r="AG62" i="9"/>
  <c r="AJ62" i="9"/>
  <c r="O62" i="9"/>
  <c r="R62" i="9"/>
  <c r="U62" i="9"/>
  <c r="X62" i="9"/>
  <c r="AA62" i="9"/>
  <c r="AD62" i="9"/>
  <c r="E62" i="9"/>
  <c r="I63" i="9"/>
  <c r="L63" i="9"/>
  <c r="AG63" i="9"/>
  <c r="AJ63" i="9"/>
  <c r="O63" i="9"/>
  <c r="R63" i="9"/>
  <c r="U63" i="9"/>
  <c r="X63" i="9"/>
  <c r="AA63" i="9"/>
  <c r="AD63" i="9"/>
  <c r="E63" i="9"/>
  <c r="I64" i="9"/>
  <c r="L64" i="9"/>
  <c r="AG64" i="9"/>
  <c r="AJ64" i="9"/>
  <c r="O64" i="9"/>
  <c r="R64" i="9"/>
  <c r="U64" i="9"/>
  <c r="X64" i="9"/>
  <c r="AA64" i="9"/>
  <c r="AD64" i="9"/>
  <c r="E64" i="9"/>
  <c r="I65" i="9"/>
  <c r="L65" i="9"/>
  <c r="AG65" i="9"/>
  <c r="AJ65" i="9"/>
  <c r="O65" i="9"/>
  <c r="R65" i="9"/>
  <c r="U65" i="9"/>
  <c r="X65" i="9"/>
  <c r="AA65" i="9"/>
  <c r="AD65" i="9"/>
  <c r="E65" i="9"/>
  <c r="I66" i="9"/>
  <c r="L66" i="9"/>
  <c r="AG66" i="9"/>
  <c r="AJ66" i="9"/>
  <c r="O66" i="9"/>
  <c r="R66" i="9"/>
  <c r="U66" i="9"/>
  <c r="X66" i="9"/>
  <c r="AA66" i="9"/>
  <c r="AD66" i="9"/>
  <c r="E66" i="9"/>
  <c r="I67" i="9"/>
  <c r="L67" i="9"/>
  <c r="AG67" i="9"/>
  <c r="AJ67" i="9"/>
  <c r="O67" i="9"/>
  <c r="R67" i="9"/>
  <c r="U67" i="9"/>
  <c r="X67" i="9"/>
  <c r="AA67" i="9"/>
  <c r="AD67" i="9"/>
  <c r="E67" i="9"/>
  <c r="I68" i="9"/>
  <c r="L68" i="9"/>
  <c r="AG68" i="9"/>
  <c r="AJ68" i="9"/>
  <c r="O68" i="9"/>
  <c r="R68" i="9"/>
  <c r="U68" i="9"/>
  <c r="X68" i="9"/>
  <c r="AA68" i="9"/>
  <c r="AD68" i="9"/>
  <c r="E68" i="9"/>
  <c r="I69" i="9"/>
  <c r="L69" i="9"/>
  <c r="AG69" i="9"/>
  <c r="AJ69" i="9"/>
  <c r="O69" i="9"/>
  <c r="R69" i="9"/>
  <c r="U69" i="9"/>
  <c r="X69" i="9"/>
  <c r="AA69" i="9"/>
  <c r="AD69" i="9"/>
  <c r="E69" i="9"/>
  <c r="I70" i="9"/>
  <c r="L70" i="9"/>
  <c r="AG70" i="9"/>
  <c r="AJ70" i="9"/>
  <c r="O70" i="9"/>
  <c r="R70" i="9"/>
  <c r="U70" i="9"/>
  <c r="X70" i="9"/>
  <c r="AA70" i="9"/>
  <c r="AD70" i="9"/>
  <c r="E70" i="9"/>
  <c r="I71" i="9"/>
  <c r="L71" i="9"/>
  <c r="AG71" i="9"/>
  <c r="AJ71" i="9"/>
  <c r="O71" i="9"/>
  <c r="R71" i="9"/>
  <c r="U71" i="9"/>
  <c r="X71" i="9"/>
  <c r="AA71" i="9"/>
  <c r="AD71" i="9"/>
  <c r="E71" i="9"/>
  <c r="I72" i="9"/>
  <c r="L72" i="9"/>
  <c r="AG72" i="9"/>
  <c r="AJ72" i="9"/>
  <c r="O72" i="9"/>
  <c r="R72" i="9"/>
  <c r="U72" i="9"/>
  <c r="X72" i="9"/>
  <c r="AA72" i="9"/>
  <c r="AD72" i="9"/>
  <c r="E72" i="9"/>
  <c r="I73" i="9"/>
  <c r="L73" i="9"/>
  <c r="AG73" i="9"/>
  <c r="AJ73" i="9"/>
  <c r="O73" i="9"/>
  <c r="R73" i="9"/>
  <c r="U73" i="9"/>
  <c r="X73" i="9"/>
  <c r="AA73" i="9"/>
  <c r="AD73" i="9"/>
  <c r="E73" i="9"/>
  <c r="I74" i="9"/>
  <c r="L74" i="9"/>
  <c r="AG74" i="9"/>
  <c r="AJ74" i="9"/>
  <c r="O74" i="9"/>
  <c r="R74" i="9"/>
  <c r="U74" i="9"/>
  <c r="X74" i="9"/>
  <c r="AA74" i="9"/>
  <c r="AD74" i="9"/>
  <c r="E74" i="9"/>
  <c r="I75" i="9"/>
  <c r="L75" i="9"/>
  <c r="AG75" i="9"/>
  <c r="AJ75" i="9"/>
  <c r="O75" i="9"/>
  <c r="R75" i="9"/>
  <c r="U75" i="9"/>
  <c r="X75" i="9"/>
  <c r="AA75" i="9"/>
  <c r="AD75" i="9"/>
  <c r="E75" i="9"/>
  <c r="I76" i="9"/>
  <c r="L76" i="9"/>
  <c r="AG76" i="9"/>
  <c r="AJ76" i="9"/>
  <c r="O76" i="9"/>
  <c r="R76" i="9"/>
  <c r="U76" i="9"/>
  <c r="X76" i="9"/>
  <c r="AA76" i="9"/>
  <c r="AD76" i="9"/>
  <c r="E76" i="9"/>
  <c r="I77" i="9"/>
  <c r="L77" i="9"/>
  <c r="AG77" i="9"/>
  <c r="AJ77" i="9"/>
  <c r="O77" i="9"/>
  <c r="R77" i="9"/>
  <c r="U77" i="9"/>
  <c r="X77" i="9"/>
  <c r="AA77" i="9"/>
  <c r="AD77" i="9"/>
  <c r="E77" i="9"/>
  <c r="I78" i="9"/>
  <c r="L78" i="9"/>
  <c r="AG78" i="9"/>
  <c r="AJ78" i="9"/>
  <c r="O78" i="9"/>
  <c r="R78" i="9"/>
  <c r="U78" i="9"/>
  <c r="X78" i="9"/>
  <c r="AA78" i="9"/>
  <c r="AD78" i="9"/>
  <c r="E78" i="9"/>
  <c r="I79" i="9"/>
  <c r="L79" i="9"/>
  <c r="AG79" i="9"/>
  <c r="AJ79" i="9"/>
  <c r="O79" i="9"/>
  <c r="R79" i="9"/>
  <c r="U79" i="9"/>
  <c r="X79" i="9"/>
  <c r="AA79" i="9"/>
  <c r="AD79" i="9"/>
  <c r="E79" i="9"/>
  <c r="I80" i="9"/>
  <c r="L80" i="9"/>
  <c r="AG80" i="9"/>
  <c r="AJ80" i="9"/>
  <c r="O80" i="9"/>
  <c r="R80" i="9"/>
  <c r="U80" i="9"/>
  <c r="X80" i="9"/>
  <c r="AA80" i="9"/>
  <c r="AD80" i="9"/>
  <c r="E80" i="9"/>
  <c r="I81" i="9"/>
  <c r="L81" i="9"/>
  <c r="AG81" i="9"/>
  <c r="AJ81" i="9"/>
  <c r="O81" i="9"/>
  <c r="R81" i="9"/>
  <c r="U81" i="9"/>
  <c r="X81" i="9"/>
  <c r="AA81" i="9"/>
  <c r="AD81" i="9"/>
  <c r="E81" i="9"/>
  <c r="I82" i="9"/>
  <c r="L82" i="9"/>
  <c r="AG82" i="9"/>
  <c r="AJ82" i="9"/>
  <c r="O82" i="9"/>
  <c r="R82" i="9"/>
  <c r="U82" i="9"/>
  <c r="X82" i="9"/>
  <c r="AA82" i="9"/>
  <c r="AD82" i="9"/>
  <c r="E82" i="9"/>
  <c r="I83" i="9"/>
  <c r="L83" i="9"/>
  <c r="AG83" i="9"/>
  <c r="AJ83" i="9"/>
  <c r="O83" i="9"/>
  <c r="R83" i="9"/>
  <c r="U83" i="9"/>
  <c r="X83" i="9"/>
  <c r="AA83" i="9"/>
  <c r="AD83" i="9"/>
  <c r="E83" i="9"/>
  <c r="I84" i="9"/>
  <c r="L84" i="9"/>
  <c r="AG84" i="9"/>
  <c r="AJ84" i="9"/>
  <c r="O84" i="9"/>
  <c r="R84" i="9"/>
  <c r="U84" i="9"/>
  <c r="X84" i="9"/>
  <c r="AA84" i="9"/>
  <c r="AD84" i="9"/>
  <c r="E84" i="9"/>
  <c r="I85" i="9"/>
  <c r="L85" i="9"/>
  <c r="AG85" i="9"/>
  <c r="AJ85" i="9"/>
  <c r="O85" i="9"/>
  <c r="R85" i="9"/>
  <c r="U85" i="9"/>
  <c r="X85" i="9"/>
  <c r="AA85" i="9"/>
  <c r="AD85" i="9"/>
  <c r="E85" i="9"/>
  <c r="I86" i="9"/>
  <c r="L86" i="9"/>
  <c r="AG86" i="9"/>
  <c r="AJ86" i="9"/>
  <c r="O86" i="9"/>
  <c r="R86" i="9"/>
  <c r="U86" i="9"/>
  <c r="X86" i="9"/>
  <c r="AA86" i="9"/>
  <c r="AD86" i="9"/>
  <c r="E86" i="9"/>
  <c r="I87" i="9"/>
  <c r="L87" i="9"/>
  <c r="AG87" i="9"/>
  <c r="AJ87" i="9"/>
  <c r="O87" i="9"/>
  <c r="R87" i="9"/>
  <c r="U87" i="9"/>
  <c r="X87" i="9"/>
  <c r="AA87" i="9"/>
  <c r="AD87" i="9"/>
  <c r="E87" i="9"/>
  <c r="I88" i="9"/>
  <c r="L88" i="9"/>
  <c r="AG88" i="9"/>
  <c r="AJ88" i="9"/>
  <c r="O88" i="9"/>
  <c r="R88" i="9"/>
  <c r="U88" i="9"/>
  <c r="X88" i="9"/>
  <c r="AA88" i="9"/>
  <c r="AD88" i="9"/>
  <c r="E88" i="9"/>
  <c r="I89" i="9"/>
  <c r="L89" i="9"/>
  <c r="AG89" i="9"/>
  <c r="AJ89" i="9"/>
  <c r="O89" i="9"/>
  <c r="R89" i="9"/>
  <c r="U89" i="9"/>
  <c r="X89" i="9"/>
  <c r="AA89" i="9"/>
  <c r="AD89" i="9"/>
  <c r="E89" i="9"/>
  <c r="I90" i="9"/>
  <c r="L90" i="9"/>
  <c r="AG90" i="9"/>
  <c r="AJ90" i="9"/>
  <c r="O90" i="9"/>
  <c r="R90" i="9"/>
  <c r="U90" i="9"/>
  <c r="X90" i="9"/>
  <c r="AA90" i="9"/>
  <c r="AD90" i="9"/>
  <c r="E90" i="9"/>
  <c r="I91" i="9"/>
  <c r="L91" i="9"/>
  <c r="AG91" i="9"/>
  <c r="AJ91" i="9"/>
  <c r="O91" i="9"/>
  <c r="R91" i="9"/>
  <c r="U91" i="9"/>
  <c r="X91" i="9"/>
  <c r="AA91" i="9"/>
  <c r="AD91" i="9"/>
  <c r="E91" i="9"/>
  <c r="I92" i="9"/>
  <c r="L92" i="9"/>
  <c r="AG92" i="9"/>
  <c r="AJ92" i="9"/>
  <c r="O92" i="9"/>
  <c r="R92" i="9"/>
  <c r="U92" i="9"/>
  <c r="X92" i="9"/>
  <c r="AA92" i="9"/>
  <c r="AD92" i="9"/>
  <c r="E92" i="9"/>
  <c r="I93" i="9"/>
  <c r="L93" i="9"/>
  <c r="AG93" i="9"/>
  <c r="AJ93" i="9"/>
  <c r="O93" i="9"/>
  <c r="R93" i="9"/>
  <c r="U93" i="9"/>
  <c r="X93" i="9"/>
  <c r="AA93" i="9"/>
  <c r="AD93" i="9"/>
  <c r="E93" i="9"/>
  <c r="I94" i="9"/>
  <c r="L94" i="9"/>
  <c r="AG94" i="9"/>
  <c r="AJ94" i="9"/>
  <c r="O94" i="9"/>
  <c r="R94" i="9"/>
  <c r="U94" i="9"/>
  <c r="X94" i="9"/>
  <c r="AA94" i="9"/>
  <c r="AD94" i="9"/>
  <c r="E94" i="9"/>
  <c r="I95" i="9"/>
  <c r="L95" i="9"/>
  <c r="AG95" i="9"/>
  <c r="AJ95" i="9"/>
  <c r="O95" i="9"/>
  <c r="R95" i="9"/>
  <c r="U95" i="9"/>
  <c r="X95" i="9"/>
  <c r="AA95" i="9"/>
  <c r="AD95" i="9"/>
  <c r="E95" i="9"/>
  <c r="I96" i="9"/>
  <c r="L96" i="9"/>
  <c r="AG96" i="9"/>
  <c r="AJ96" i="9"/>
  <c r="O96" i="9"/>
  <c r="R96" i="9"/>
  <c r="U96" i="9"/>
  <c r="X96" i="9"/>
  <c r="AA96" i="9"/>
  <c r="AD96" i="9"/>
  <c r="E96" i="9"/>
  <c r="I97" i="9"/>
  <c r="L97" i="9"/>
  <c r="AG97" i="9"/>
  <c r="AJ97" i="9"/>
  <c r="O97" i="9"/>
  <c r="R97" i="9"/>
  <c r="U97" i="9"/>
  <c r="X97" i="9"/>
  <c r="AA97" i="9"/>
  <c r="AD97" i="9"/>
  <c r="E97" i="9"/>
  <c r="I98" i="9"/>
  <c r="L98" i="9"/>
  <c r="AG98" i="9"/>
  <c r="AJ98" i="9"/>
  <c r="O98" i="9"/>
  <c r="R98" i="9"/>
  <c r="U98" i="9"/>
  <c r="X98" i="9"/>
  <c r="AA98" i="9"/>
  <c r="AD98" i="9"/>
  <c r="E98" i="9"/>
  <c r="I99" i="9"/>
  <c r="L99" i="9"/>
  <c r="AG99" i="9"/>
  <c r="AJ99" i="9"/>
  <c r="O99" i="9"/>
  <c r="R99" i="9"/>
  <c r="U99" i="9"/>
  <c r="X99" i="9"/>
  <c r="AA99" i="9"/>
  <c r="AD99" i="9"/>
  <c r="E99" i="9"/>
  <c r="I100" i="9"/>
  <c r="L100" i="9"/>
  <c r="AG100" i="9"/>
  <c r="AJ100" i="9"/>
  <c r="O100" i="9"/>
  <c r="R100" i="9"/>
  <c r="U100" i="9"/>
  <c r="X100" i="9"/>
  <c r="AA100" i="9"/>
  <c r="AD100" i="9"/>
  <c r="E100" i="9"/>
  <c r="I101" i="9"/>
  <c r="L101" i="9"/>
  <c r="AG101" i="9"/>
  <c r="AJ101" i="9"/>
  <c r="O101" i="9"/>
  <c r="R101" i="9"/>
  <c r="U101" i="9"/>
  <c r="X101" i="9"/>
  <c r="AA101" i="9"/>
  <c r="AD101" i="9"/>
  <c r="E101" i="9"/>
  <c r="I102" i="9"/>
  <c r="L102" i="9"/>
  <c r="AG102" i="9"/>
  <c r="AJ102" i="9"/>
  <c r="O102" i="9"/>
  <c r="R102" i="9"/>
  <c r="U102" i="9"/>
  <c r="X102" i="9"/>
  <c r="AA102" i="9"/>
  <c r="AD102" i="9"/>
  <c r="E102" i="9"/>
  <c r="I103" i="9"/>
  <c r="L103" i="9"/>
  <c r="AG103" i="9"/>
  <c r="AJ103" i="9"/>
  <c r="O103" i="9"/>
  <c r="R103" i="9"/>
  <c r="U103" i="9"/>
  <c r="X103" i="9"/>
  <c r="AA103" i="9"/>
  <c r="AD103" i="9"/>
  <c r="E103" i="9"/>
  <c r="I104" i="9"/>
  <c r="L104" i="9"/>
  <c r="AG104" i="9"/>
  <c r="AJ104" i="9"/>
  <c r="O104" i="9"/>
  <c r="R104" i="9"/>
  <c r="U104" i="9"/>
  <c r="X104" i="9"/>
  <c r="AA104" i="9"/>
  <c r="AD104" i="9"/>
  <c r="E104" i="9"/>
  <c r="I105" i="9"/>
  <c r="L105" i="9"/>
  <c r="AG105" i="9"/>
  <c r="AJ105" i="9"/>
  <c r="O105" i="9"/>
  <c r="R105" i="9"/>
  <c r="U105" i="9"/>
  <c r="X105" i="9"/>
  <c r="AA105" i="9"/>
  <c r="AD105" i="9"/>
  <c r="E105" i="9"/>
  <c r="I106" i="9"/>
  <c r="L106" i="9"/>
  <c r="AG106" i="9"/>
  <c r="AJ106" i="9"/>
  <c r="O106" i="9"/>
  <c r="R106" i="9"/>
  <c r="U106" i="9"/>
  <c r="X106" i="9"/>
  <c r="AA106" i="9"/>
  <c r="AD106" i="9"/>
  <c r="E106" i="9"/>
  <c r="I107" i="9"/>
  <c r="L107" i="9"/>
  <c r="AG107" i="9"/>
  <c r="AJ107" i="9"/>
  <c r="O107" i="9"/>
  <c r="R107" i="9"/>
  <c r="U107" i="9"/>
  <c r="X107" i="9"/>
  <c r="AA107" i="9"/>
  <c r="AD107" i="9"/>
  <c r="E107" i="9"/>
  <c r="I108" i="9"/>
  <c r="L108" i="9"/>
  <c r="AG108" i="9"/>
  <c r="AJ108" i="9"/>
  <c r="O108" i="9"/>
  <c r="R108" i="9"/>
  <c r="U108" i="9"/>
  <c r="X108" i="9"/>
  <c r="AA108" i="9"/>
  <c r="AD108" i="9"/>
  <c r="E108" i="9"/>
  <c r="I109" i="9"/>
  <c r="L109" i="9"/>
  <c r="AG109" i="9"/>
  <c r="AJ109" i="9"/>
  <c r="O109" i="9"/>
  <c r="R109" i="9"/>
  <c r="U109" i="9"/>
  <c r="X109" i="9"/>
  <c r="AA109" i="9"/>
  <c r="AD109" i="9"/>
  <c r="E109" i="9"/>
  <c r="I110" i="9"/>
  <c r="L110" i="9"/>
  <c r="AG110" i="9"/>
  <c r="AJ110" i="9"/>
  <c r="O110" i="9"/>
  <c r="R110" i="9"/>
  <c r="U110" i="9"/>
  <c r="X110" i="9"/>
  <c r="AA110" i="9"/>
  <c r="AD110" i="9"/>
  <c r="E110" i="9"/>
  <c r="I111" i="9"/>
  <c r="L111" i="9"/>
  <c r="AG111" i="9"/>
  <c r="AJ111" i="9"/>
  <c r="O111" i="9"/>
  <c r="R111" i="9"/>
  <c r="U111" i="9"/>
  <c r="X111" i="9"/>
  <c r="AA111" i="9"/>
  <c r="AD111" i="9"/>
  <c r="E111" i="9"/>
  <c r="I112" i="9"/>
  <c r="L112" i="9"/>
  <c r="AG112" i="9"/>
  <c r="AJ112" i="9"/>
  <c r="O112" i="9"/>
  <c r="R112" i="9"/>
  <c r="U112" i="9"/>
  <c r="X112" i="9"/>
  <c r="AA112" i="9"/>
  <c r="AD112" i="9"/>
  <c r="E112" i="9"/>
  <c r="I113" i="9"/>
  <c r="L113" i="9"/>
  <c r="AG113" i="9"/>
  <c r="AJ113" i="9"/>
  <c r="O113" i="9"/>
  <c r="R113" i="9"/>
  <c r="U113" i="9"/>
  <c r="X113" i="9"/>
  <c r="AA113" i="9"/>
  <c r="AD113" i="9"/>
  <c r="E113" i="9"/>
  <c r="I114" i="9"/>
  <c r="L114" i="9"/>
  <c r="AG114" i="9"/>
  <c r="AJ114" i="9"/>
  <c r="O114" i="9"/>
  <c r="R114" i="9"/>
  <c r="U114" i="9"/>
  <c r="X114" i="9"/>
  <c r="AA114" i="9"/>
  <c r="AD114" i="9"/>
  <c r="E114" i="9"/>
  <c r="I115" i="9"/>
  <c r="L115" i="9"/>
  <c r="AG115" i="9"/>
  <c r="AJ115" i="9"/>
  <c r="O115" i="9"/>
  <c r="R115" i="9"/>
  <c r="U115" i="9"/>
  <c r="X115" i="9"/>
  <c r="AA115" i="9"/>
  <c r="AD115" i="9"/>
  <c r="E115" i="9"/>
  <c r="I116" i="9"/>
  <c r="L116" i="9"/>
  <c r="AG116" i="9"/>
  <c r="AJ116" i="9"/>
  <c r="O116" i="9"/>
  <c r="R116" i="9"/>
  <c r="U116" i="9"/>
  <c r="X116" i="9"/>
  <c r="AA116" i="9"/>
  <c r="AD116" i="9"/>
  <c r="E116" i="9"/>
  <c r="I117" i="9"/>
  <c r="L117" i="9"/>
  <c r="AG117" i="9"/>
  <c r="AJ117" i="9"/>
  <c r="O117" i="9"/>
  <c r="R117" i="9"/>
  <c r="U117" i="9"/>
  <c r="X117" i="9"/>
  <c r="AA117" i="9"/>
  <c r="AD117" i="9"/>
  <c r="E117" i="9"/>
  <c r="I118" i="9"/>
  <c r="L118" i="9"/>
  <c r="AG118" i="9"/>
  <c r="AJ118" i="9"/>
  <c r="O118" i="9"/>
  <c r="R118" i="9"/>
  <c r="U118" i="9"/>
  <c r="X118" i="9"/>
  <c r="AA118" i="9"/>
  <c r="AD118" i="9"/>
  <c r="E118" i="9"/>
  <c r="I119" i="9"/>
  <c r="L119" i="9"/>
  <c r="AG119" i="9"/>
  <c r="AJ119" i="9"/>
  <c r="O119" i="9"/>
  <c r="R119" i="9"/>
  <c r="U119" i="9"/>
  <c r="X119" i="9"/>
  <c r="AA119" i="9"/>
  <c r="AD119" i="9"/>
  <c r="E119" i="9"/>
  <c r="I120" i="9"/>
  <c r="L120" i="9"/>
  <c r="AG120" i="9"/>
  <c r="AJ120" i="9"/>
  <c r="O120" i="9"/>
  <c r="R120" i="9"/>
  <c r="U120" i="9"/>
  <c r="X120" i="9"/>
  <c r="AA120" i="9"/>
  <c r="AD120" i="9"/>
  <c r="E120" i="9"/>
  <c r="I121" i="9"/>
  <c r="L121" i="9"/>
  <c r="AG121" i="9"/>
  <c r="AJ121" i="9"/>
  <c r="O121" i="9"/>
  <c r="R121" i="9"/>
  <c r="U121" i="9"/>
  <c r="X121" i="9"/>
  <c r="AA121" i="9"/>
  <c r="AD121" i="9"/>
  <c r="E121" i="9"/>
  <c r="I122" i="9"/>
  <c r="L122" i="9"/>
  <c r="AG122" i="9"/>
  <c r="AJ122" i="9"/>
  <c r="O122" i="9"/>
  <c r="R122" i="9"/>
  <c r="U122" i="9"/>
  <c r="X122" i="9"/>
  <c r="AA122" i="9"/>
  <c r="AD122" i="9"/>
  <c r="E122" i="9"/>
  <c r="I123" i="9"/>
  <c r="L123" i="9"/>
  <c r="AG123" i="9"/>
  <c r="AJ123" i="9"/>
  <c r="O123" i="9"/>
  <c r="R123" i="9"/>
  <c r="U123" i="9"/>
  <c r="X123" i="9"/>
  <c r="AA123" i="9"/>
  <c r="AD123" i="9"/>
  <c r="E123" i="9"/>
  <c r="I124" i="9"/>
  <c r="L124" i="9"/>
  <c r="AG124" i="9"/>
  <c r="AJ124" i="9"/>
  <c r="O124" i="9"/>
  <c r="R124" i="9"/>
  <c r="U124" i="9"/>
  <c r="X124" i="9"/>
  <c r="AA124" i="9"/>
  <c r="AD124" i="9"/>
  <c r="E124" i="9"/>
  <c r="I125" i="9"/>
  <c r="L125" i="9"/>
  <c r="AG125" i="9"/>
  <c r="AJ125" i="9"/>
  <c r="O125" i="9"/>
  <c r="R125" i="9"/>
  <c r="U125" i="9"/>
  <c r="X125" i="9"/>
  <c r="AA125" i="9"/>
  <c r="AD125" i="9"/>
  <c r="E125" i="9"/>
  <c r="I126" i="9"/>
  <c r="L126" i="9"/>
  <c r="AG126" i="9"/>
  <c r="AJ126" i="9"/>
  <c r="O126" i="9"/>
  <c r="R126" i="9"/>
  <c r="U126" i="9"/>
  <c r="X126" i="9"/>
  <c r="AA126" i="9"/>
  <c r="AD126" i="9"/>
  <c r="E126" i="9"/>
  <c r="I127" i="9"/>
  <c r="L127" i="9"/>
  <c r="AG127" i="9"/>
  <c r="AJ127" i="9"/>
  <c r="O127" i="9"/>
  <c r="R127" i="9"/>
  <c r="U127" i="9"/>
  <c r="X127" i="9"/>
  <c r="AA127" i="9"/>
  <c r="AD127" i="9"/>
  <c r="E127" i="9"/>
  <c r="I128" i="9"/>
  <c r="L128" i="9"/>
  <c r="AG128" i="9"/>
  <c r="AJ128" i="9"/>
  <c r="O128" i="9"/>
  <c r="R128" i="9"/>
  <c r="U128" i="9"/>
  <c r="X128" i="9"/>
  <c r="AA128" i="9"/>
  <c r="AD128" i="9"/>
  <c r="E128" i="9"/>
  <c r="I129" i="9"/>
  <c r="L129" i="9"/>
  <c r="AG129" i="9"/>
  <c r="AJ129" i="9"/>
  <c r="O129" i="9"/>
  <c r="R129" i="9"/>
  <c r="U129" i="9"/>
  <c r="X129" i="9"/>
  <c r="AA129" i="9"/>
  <c r="AD129" i="9"/>
  <c r="E129" i="9"/>
  <c r="I130" i="9"/>
  <c r="L130" i="9"/>
  <c r="AG130" i="9"/>
  <c r="AJ130" i="9"/>
  <c r="O130" i="9"/>
  <c r="R130" i="9"/>
  <c r="U130" i="9"/>
  <c r="X130" i="9"/>
  <c r="AA130" i="9"/>
  <c r="AD130" i="9"/>
  <c r="E130" i="9"/>
  <c r="I131" i="9"/>
  <c r="L131" i="9"/>
  <c r="AG131" i="9"/>
  <c r="AJ131" i="9"/>
  <c r="O131" i="9"/>
  <c r="R131" i="9"/>
  <c r="U131" i="9"/>
  <c r="X131" i="9"/>
  <c r="AA131" i="9"/>
  <c r="AD131" i="9"/>
  <c r="E131" i="9"/>
  <c r="I132" i="9"/>
  <c r="L132" i="9"/>
  <c r="AG132" i="9"/>
  <c r="AJ132" i="9"/>
  <c r="O132" i="9"/>
  <c r="R132" i="9"/>
  <c r="U132" i="9"/>
  <c r="X132" i="9"/>
  <c r="AA132" i="9"/>
  <c r="AD132" i="9"/>
  <c r="E132" i="9"/>
  <c r="I133" i="9"/>
  <c r="L133" i="9"/>
  <c r="AG133" i="9"/>
  <c r="AJ133" i="9"/>
  <c r="O133" i="9"/>
  <c r="R133" i="9"/>
  <c r="U133" i="9"/>
  <c r="X133" i="9"/>
  <c r="AA133" i="9"/>
  <c r="AD133" i="9"/>
  <c r="E133" i="9"/>
  <c r="I134" i="9"/>
  <c r="L134" i="9"/>
  <c r="AG134" i="9"/>
  <c r="AJ134" i="9"/>
  <c r="O134" i="9"/>
  <c r="R134" i="9"/>
  <c r="U134" i="9"/>
  <c r="X134" i="9"/>
  <c r="AA134" i="9"/>
  <c r="AD134" i="9"/>
  <c r="E134" i="9"/>
  <c r="I135" i="9"/>
  <c r="L135" i="9"/>
  <c r="AG135" i="9"/>
  <c r="AJ135" i="9"/>
  <c r="O135" i="9"/>
  <c r="R135" i="9"/>
  <c r="U135" i="9"/>
  <c r="X135" i="9"/>
  <c r="AA135" i="9"/>
  <c r="AD135" i="9"/>
  <c r="E135" i="9"/>
  <c r="I136" i="9"/>
  <c r="L136" i="9"/>
  <c r="AG136" i="9"/>
  <c r="AJ136" i="9"/>
  <c r="O136" i="9"/>
  <c r="R136" i="9"/>
  <c r="U136" i="9"/>
  <c r="X136" i="9"/>
  <c r="AA136" i="9"/>
  <c r="AD136" i="9"/>
  <c r="E136" i="9"/>
  <c r="I137" i="9"/>
  <c r="L137" i="9"/>
  <c r="AG137" i="9"/>
  <c r="AJ137" i="9"/>
  <c r="O137" i="9"/>
  <c r="R137" i="9"/>
  <c r="U137" i="9"/>
  <c r="X137" i="9"/>
  <c r="AA137" i="9"/>
  <c r="AD137" i="9"/>
  <c r="E137" i="9"/>
  <c r="I138" i="9"/>
  <c r="L138" i="9"/>
  <c r="AG138" i="9"/>
  <c r="AJ138" i="9"/>
  <c r="O138" i="9"/>
  <c r="R138" i="9"/>
  <c r="U138" i="9"/>
  <c r="X138" i="9"/>
  <c r="AA138" i="9"/>
  <c r="AD138" i="9"/>
  <c r="E138" i="9"/>
  <c r="I139" i="9"/>
  <c r="L139" i="9"/>
  <c r="AG139" i="9"/>
  <c r="AJ139" i="9"/>
  <c r="O139" i="9"/>
  <c r="R139" i="9"/>
  <c r="U139" i="9"/>
  <c r="X139" i="9"/>
  <c r="AA139" i="9"/>
  <c r="AD139" i="9"/>
  <c r="E139" i="9"/>
  <c r="I140" i="9"/>
  <c r="L140" i="9"/>
  <c r="AG140" i="9"/>
  <c r="AJ140" i="9"/>
  <c r="O140" i="9"/>
  <c r="R140" i="9"/>
  <c r="U140" i="9"/>
  <c r="X140" i="9"/>
  <c r="AA140" i="9"/>
  <c r="AD140" i="9"/>
  <c r="E140" i="9"/>
  <c r="I141" i="9"/>
  <c r="L141" i="9"/>
  <c r="AG141" i="9"/>
  <c r="AJ141" i="9"/>
  <c r="O141" i="9"/>
  <c r="R141" i="9"/>
  <c r="U141" i="9"/>
  <c r="X141" i="9"/>
  <c r="AA141" i="9"/>
  <c r="AD141" i="9"/>
  <c r="E141" i="9"/>
  <c r="I142" i="9"/>
  <c r="L142" i="9"/>
  <c r="AG142" i="9"/>
  <c r="AJ142" i="9"/>
  <c r="O142" i="9"/>
  <c r="R142" i="9"/>
  <c r="U142" i="9"/>
  <c r="X142" i="9"/>
  <c r="AA142" i="9"/>
  <c r="AD142" i="9"/>
  <c r="E142" i="9"/>
  <c r="I143" i="9"/>
  <c r="L143" i="9"/>
  <c r="AG143" i="9"/>
  <c r="AJ143" i="9"/>
  <c r="O143" i="9"/>
  <c r="R143" i="9"/>
  <c r="U143" i="9"/>
  <c r="X143" i="9"/>
  <c r="AA143" i="9"/>
  <c r="AD143" i="9"/>
  <c r="E143" i="9"/>
  <c r="I144" i="9"/>
  <c r="L144" i="9"/>
  <c r="AG144" i="9"/>
  <c r="AJ144" i="9"/>
  <c r="O144" i="9"/>
  <c r="R144" i="9"/>
  <c r="U144" i="9"/>
  <c r="X144" i="9"/>
  <c r="AA144" i="9"/>
  <c r="AD144" i="9"/>
  <c r="E144" i="9"/>
  <c r="I145" i="9"/>
  <c r="L145" i="9"/>
  <c r="AG145" i="9"/>
  <c r="AJ145" i="9"/>
  <c r="O145" i="9"/>
  <c r="R145" i="9"/>
  <c r="U145" i="9"/>
  <c r="X145" i="9"/>
  <c r="AA145" i="9"/>
  <c r="AD145" i="9"/>
  <c r="E145" i="9"/>
  <c r="I146" i="9"/>
  <c r="L146" i="9"/>
  <c r="AG146" i="9"/>
  <c r="AJ146" i="9"/>
  <c r="O146" i="9"/>
  <c r="R146" i="9"/>
  <c r="U146" i="9"/>
  <c r="X146" i="9"/>
  <c r="AA146" i="9"/>
  <c r="AD146" i="9"/>
  <c r="E146" i="9"/>
  <c r="I147" i="9"/>
  <c r="L147" i="9"/>
  <c r="AG147" i="9"/>
  <c r="AJ147" i="9"/>
  <c r="O147" i="9"/>
  <c r="R147" i="9"/>
  <c r="U147" i="9"/>
  <c r="X147" i="9"/>
  <c r="AA147" i="9"/>
  <c r="AD147" i="9"/>
  <c r="E147" i="9"/>
  <c r="I148" i="9"/>
  <c r="L148" i="9"/>
  <c r="AG148" i="9"/>
  <c r="AJ148" i="9"/>
  <c r="O148" i="9"/>
  <c r="R148" i="9"/>
  <c r="U148" i="9"/>
  <c r="X148" i="9"/>
  <c r="AA148" i="9"/>
  <c r="AD148" i="9"/>
  <c r="E148" i="9"/>
  <c r="I149" i="9"/>
  <c r="L149" i="9"/>
  <c r="AG149" i="9"/>
  <c r="AJ149" i="9"/>
  <c r="O149" i="9"/>
  <c r="R149" i="9"/>
  <c r="U149" i="9"/>
  <c r="X149" i="9"/>
  <c r="AA149" i="9"/>
  <c r="AD149" i="9"/>
  <c r="E149" i="9"/>
  <c r="I150" i="9"/>
  <c r="L150" i="9"/>
  <c r="AG150" i="9"/>
  <c r="AJ150" i="9"/>
  <c r="O150" i="9"/>
  <c r="R150" i="9"/>
  <c r="U150" i="9"/>
  <c r="X150" i="9"/>
  <c r="AA150" i="9"/>
  <c r="AD150" i="9"/>
  <c r="E150" i="9"/>
  <c r="I151" i="9"/>
  <c r="L151" i="9"/>
  <c r="AG151" i="9"/>
  <c r="AJ151" i="9"/>
  <c r="O151" i="9"/>
  <c r="R151" i="9"/>
  <c r="U151" i="9"/>
  <c r="X151" i="9"/>
  <c r="AA151" i="9"/>
  <c r="AD151" i="9"/>
  <c r="E151" i="9"/>
  <c r="I152" i="9"/>
  <c r="L152" i="9"/>
  <c r="AG152" i="9"/>
  <c r="AJ152" i="9"/>
  <c r="O152" i="9"/>
  <c r="R152" i="9"/>
  <c r="U152" i="9"/>
  <c r="X152" i="9"/>
  <c r="AA152" i="9"/>
  <c r="AD152" i="9"/>
  <c r="E152" i="9"/>
  <c r="I153" i="9"/>
  <c r="L153" i="9"/>
  <c r="AG153" i="9"/>
  <c r="AJ153" i="9"/>
  <c r="O153" i="9"/>
  <c r="R153" i="9"/>
  <c r="U153" i="9"/>
  <c r="X153" i="9"/>
  <c r="AA153" i="9"/>
  <c r="AD153" i="9"/>
  <c r="E153" i="9"/>
  <c r="I154" i="9"/>
  <c r="L154" i="9"/>
  <c r="AG154" i="9"/>
  <c r="AJ154" i="9"/>
  <c r="O154" i="9"/>
  <c r="R154" i="9"/>
  <c r="U154" i="9"/>
  <c r="X154" i="9"/>
  <c r="AA154" i="9"/>
  <c r="AD154" i="9"/>
  <c r="E154" i="9"/>
  <c r="I155" i="9"/>
  <c r="L155" i="9"/>
  <c r="AG155" i="9"/>
  <c r="AJ155" i="9"/>
  <c r="O155" i="9"/>
  <c r="R155" i="9"/>
  <c r="U155" i="9"/>
  <c r="X155" i="9"/>
  <c r="AA155" i="9"/>
  <c r="AD155" i="9"/>
  <c r="E155" i="9"/>
  <c r="I156" i="9"/>
  <c r="L156" i="9"/>
  <c r="AG156" i="9"/>
  <c r="AJ156" i="9"/>
  <c r="O156" i="9"/>
  <c r="R156" i="9"/>
  <c r="U156" i="9"/>
  <c r="X156" i="9"/>
  <c r="AA156" i="9"/>
  <c r="AD156" i="9"/>
  <c r="E156" i="9"/>
  <c r="I157" i="9"/>
  <c r="L157" i="9"/>
  <c r="AG157" i="9"/>
  <c r="AJ157" i="9"/>
  <c r="O157" i="9"/>
  <c r="R157" i="9"/>
  <c r="U157" i="9"/>
  <c r="X157" i="9"/>
  <c r="AA157" i="9"/>
  <c r="AD157" i="9"/>
  <c r="E157" i="9"/>
  <c r="I158" i="9"/>
  <c r="L158" i="9"/>
  <c r="AG158" i="9"/>
  <c r="AJ158" i="9"/>
  <c r="O158" i="9"/>
  <c r="R158" i="9"/>
  <c r="U158" i="9"/>
  <c r="X158" i="9"/>
  <c r="AA158" i="9"/>
  <c r="AD158" i="9"/>
  <c r="E158" i="9"/>
  <c r="I159" i="9"/>
  <c r="L159" i="9"/>
  <c r="AG159" i="9"/>
  <c r="AJ159" i="9"/>
  <c r="O159" i="9"/>
  <c r="R159" i="9"/>
  <c r="U159" i="9"/>
  <c r="X159" i="9"/>
  <c r="AA159" i="9"/>
  <c r="AD159" i="9"/>
  <c r="E159" i="9"/>
  <c r="I160" i="9"/>
  <c r="L160" i="9"/>
  <c r="AG160" i="9"/>
  <c r="AJ160" i="9"/>
  <c r="O160" i="9"/>
  <c r="R160" i="9"/>
  <c r="U160" i="9"/>
  <c r="X160" i="9"/>
  <c r="AA160" i="9"/>
  <c r="AD160" i="9"/>
  <c r="E160" i="9"/>
  <c r="I161" i="9"/>
  <c r="L161" i="9"/>
  <c r="AG161" i="9"/>
  <c r="AJ161" i="9"/>
  <c r="O161" i="9"/>
  <c r="R161" i="9"/>
  <c r="U161" i="9"/>
  <c r="X161" i="9"/>
  <c r="AA161" i="9"/>
  <c r="AD161" i="9"/>
  <c r="E161" i="9"/>
  <c r="I162" i="9"/>
  <c r="L162" i="9"/>
  <c r="AG162" i="9"/>
  <c r="AJ162" i="9"/>
  <c r="O162" i="9"/>
  <c r="R162" i="9"/>
  <c r="U162" i="9"/>
  <c r="X162" i="9"/>
  <c r="AA162" i="9"/>
  <c r="AD162" i="9"/>
  <c r="E162" i="9"/>
  <c r="I163" i="9"/>
  <c r="L163" i="9"/>
  <c r="AG163" i="9"/>
  <c r="AJ163" i="9"/>
  <c r="O163" i="9"/>
  <c r="R163" i="9"/>
  <c r="U163" i="9"/>
  <c r="X163" i="9"/>
  <c r="AA163" i="9"/>
  <c r="AD163" i="9"/>
  <c r="E163" i="9"/>
  <c r="I164" i="9"/>
  <c r="L164" i="9"/>
  <c r="AG164" i="9"/>
  <c r="AJ164" i="9"/>
  <c r="O164" i="9"/>
  <c r="R164" i="9"/>
  <c r="U164" i="9"/>
  <c r="X164" i="9"/>
  <c r="AA164" i="9"/>
  <c r="AD164" i="9"/>
  <c r="E164" i="9"/>
  <c r="I165" i="9"/>
  <c r="L165" i="9"/>
  <c r="AG165" i="9"/>
  <c r="AJ165" i="9"/>
  <c r="O165" i="9"/>
  <c r="R165" i="9"/>
  <c r="U165" i="9"/>
  <c r="X165" i="9"/>
  <c r="AA165" i="9"/>
  <c r="AD165" i="9"/>
  <c r="E165" i="9"/>
  <c r="I166" i="9"/>
  <c r="L166" i="9"/>
  <c r="AG166" i="9"/>
  <c r="AJ166" i="9"/>
  <c r="O166" i="9"/>
  <c r="R166" i="9"/>
  <c r="U166" i="9"/>
  <c r="X166" i="9"/>
  <c r="AA166" i="9"/>
  <c r="AD166" i="9"/>
  <c r="E166" i="9"/>
  <c r="I167" i="9"/>
  <c r="L167" i="9"/>
  <c r="AG167" i="9"/>
  <c r="AJ167" i="9"/>
  <c r="O167" i="9"/>
  <c r="R167" i="9"/>
  <c r="U167" i="9"/>
  <c r="X167" i="9"/>
  <c r="AA167" i="9"/>
  <c r="AD167" i="9"/>
  <c r="E167" i="9"/>
  <c r="I168" i="9"/>
  <c r="L168" i="9"/>
  <c r="AG168" i="9"/>
  <c r="AJ168" i="9"/>
  <c r="O168" i="9"/>
  <c r="R168" i="9"/>
  <c r="U168" i="9"/>
  <c r="X168" i="9"/>
  <c r="AA168" i="9"/>
  <c r="AD168" i="9"/>
  <c r="E168" i="9"/>
  <c r="I169" i="9"/>
  <c r="L169" i="9"/>
  <c r="AG169" i="9"/>
  <c r="AJ169" i="9"/>
  <c r="O169" i="9"/>
  <c r="R169" i="9"/>
  <c r="U169" i="9"/>
  <c r="X169" i="9"/>
  <c r="AA169" i="9"/>
  <c r="AD169" i="9"/>
  <c r="E169" i="9"/>
  <c r="I170" i="9"/>
  <c r="L170" i="9"/>
  <c r="AG170" i="9"/>
  <c r="AJ170" i="9"/>
  <c r="O170" i="9"/>
  <c r="R170" i="9"/>
  <c r="U170" i="9"/>
  <c r="X170" i="9"/>
  <c r="AA170" i="9"/>
  <c r="AD170" i="9"/>
  <c r="E170" i="9"/>
  <c r="I171" i="9"/>
  <c r="L171" i="9"/>
  <c r="AG171" i="9"/>
  <c r="AJ171" i="9"/>
  <c r="O171" i="9"/>
  <c r="R171" i="9"/>
  <c r="U171" i="9"/>
  <c r="X171" i="9"/>
  <c r="AA171" i="9"/>
  <c r="AD171" i="9"/>
  <c r="E171" i="9"/>
  <c r="I172" i="9"/>
  <c r="L172" i="9"/>
  <c r="AG172" i="9"/>
  <c r="AJ172" i="9"/>
  <c r="O172" i="9"/>
  <c r="R172" i="9"/>
  <c r="U172" i="9"/>
  <c r="X172" i="9"/>
  <c r="AA172" i="9"/>
  <c r="AD172" i="9"/>
  <c r="E172" i="9"/>
  <c r="I173" i="9"/>
  <c r="L173" i="9"/>
  <c r="AG173" i="9"/>
  <c r="AJ173" i="9"/>
  <c r="O173" i="9"/>
  <c r="R173" i="9"/>
  <c r="U173" i="9"/>
  <c r="X173" i="9"/>
  <c r="AA173" i="9"/>
  <c r="AD173" i="9"/>
  <c r="E173" i="9"/>
  <c r="I174" i="9"/>
  <c r="L174" i="9"/>
  <c r="AG174" i="9"/>
  <c r="AJ174" i="9"/>
  <c r="O174" i="9"/>
  <c r="R174" i="9"/>
  <c r="U174" i="9"/>
  <c r="X174" i="9"/>
  <c r="AA174" i="9"/>
  <c r="AD174" i="9"/>
  <c r="E174" i="9"/>
  <c r="I175" i="9"/>
  <c r="L175" i="9"/>
  <c r="AG175" i="9"/>
  <c r="AJ175" i="9"/>
  <c r="O175" i="9"/>
  <c r="R175" i="9"/>
  <c r="U175" i="9"/>
  <c r="X175" i="9"/>
  <c r="AA175" i="9"/>
  <c r="AD175" i="9"/>
  <c r="E175" i="9"/>
  <c r="I176" i="9"/>
  <c r="L176" i="9"/>
  <c r="AG176" i="9"/>
  <c r="AJ176" i="9"/>
  <c r="O176" i="9"/>
  <c r="R176" i="9"/>
  <c r="U176" i="9"/>
  <c r="X176" i="9"/>
  <c r="AA176" i="9"/>
  <c r="AD176" i="9"/>
  <c r="E176" i="9"/>
  <c r="I177" i="9"/>
  <c r="L177" i="9"/>
  <c r="AG177" i="9"/>
  <c r="AJ177" i="9"/>
  <c r="O177" i="9"/>
  <c r="R177" i="9"/>
  <c r="U177" i="9"/>
  <c r="X177" i="9"/>
  <c r="AA177" i="9"/>
  <c r="AD177" i="9"/>
  <c r="E177" i="9"/>
  <c r="I178" i="9"/>
  <c r="L178" i="9"/>
  <c r="AG178" i="9"/>
  <c r="AJ178" i="9"/>
  <c r="O178" i="9"/>
  <c r="R178" i="9"/>
  <c r="U178" i="9"/>
  <c r="X178" i="9"/>
  <c r="AA178" i="9"/>
  <c r="AD178" i="9"/>
  <c r="E178" i="9"/>
  <c r="I179" i="9"/>
  <c r="L179" i="9"/>
  <c r="AG179" i="9"/>
  <c r="AJ179" i="9"/>
  <c r="O179" i="9"/>
  <c r="R179" i="9"/>
  <c r="U179" i="9"/>
  <c r="X179" i="9"/>
  <c r="AA179" i="9"/>
  <c r="AD179" i="9"/>
  <c r="E179" i="9"/>
  <c r="I180" i="9"/>
  <c r="L180" i="9"/>
  <c r="AG180" i="9"/>
  <c r="AJ180" i="9"/>
  <c r="O180" i="9"/>
  <c r="R180" i="9"/>
  <c r="U180" i="9"/>
  <c r="X180" i="9"/>
  <c r="AA180" i="9"/>
  <c r="AD180" i="9"/>
  <c r="E180" i="9"/>
  <c r="I181" i="9"/>
  <c r="L181" i="9"/>
  <c r="AG181" i="9"/>
  <c r="AJ181" i="9"/>
  <c r="O181" i="9"/>
  <c r="R181" i="9"/>
  <c r="U181" i="9"/>
  <c r="X181" i="9"/>
  <c r="AA181" i="9"/>
  <c r="AD181" i="9"/>
  <c r="E181" i="9"/>
  <c r="I182" i="9"/>
  <c r="L182" i="9"/>
  <c r="AG182" i="9"/>
  <c r="AJ182" i="9"/>
  <c r="O182" i="9"/>
  <c r="R182" i="9"/>
  <c r="U182" i="9"/>
  <c r="X182" i="9"/>
  <c r="AA182" i="9"/>
  <c r="AD182" i="9"/>
  <c r="E182" i="9"/>
  <c r="I183" i="9"/>
  <c r="L183" i="9"/>
  <c r="AG183" i="9"/>
  <c r="AJ183" i="9"/>
  <c r="O183" i="9"/>
  <c r="R183" i="9"/>
  <c r="U183" i="9"/>
  <c r="X183" i="9"/>
  <c r="AA183" i="9"/>
  <c r="AD183" i="9"/>
  <c r="E183" i="9"/>
  <c r="I184" i="9"/>
  <c r="L184" i="9"/>
  <c r="AG184" i="9"/>
  <c r="AJ184" i="9"/>
  <c r="O184" i="9"/>
  <c r="R184" i="9"/>
  <c r="U184" i="9"/>
  <c r="X184" i="9"/>
  <c r="AA184" i="9"/>
  <c r="AD184" i="9"/>
  <c r="E184" i="9"/>
  <c r="I185" i="9"/>
  <c r="L185" i="9"/>
  <c r="AG185" i="9"/>
  <c r="AJ185" i="9"/>
  <c r="O185" i="9"/>
  <c r="R185" i="9"/>
  <c r="U185" i="9"/>
  <c r="X185" i="9"/>
  <c r="AA185" i="9"/>
  <c r="AD185" i="9"/>
  <c r="E185" i="9"/>
  <c r="I186" i="9"/>
  <c r="L186" i="9"/>
  <c r="AG186" i="9"/>
  <c r="AJ186" i="9"/>
  <c r="O186" i="9"/>
  <c r="R186" i="9"/>
  <c r="U186" i="9"/>
  <c r="X186" i="9"/>
  <c r="AA186" i="9"/>
  <c r="AD186" i="9"/>
  <c r="E186" i="9"/>
  <c r="I187" i="9"/>
  <c r="L187" i="9"/>
  <c r="AG187" i="9"/>
  <c r="AJ187" i="9"/>
  <c r="O187" i="9"/>
  <c r="R187" i="9"/>
  <c r="U187" i="9"/>
  <c r="X187" i="9"/>
  <c r="AA187" i="9"/>
  <c r="AD187" i="9"/>
  <c r="E187" i="9"/>
  <c r="I188" i="9"/>
  <c r="L188" i="9"/>
  <c r="AG188" i="9"/>
  <c r="AJ188" i="9"/>
  <c r="O188" i="9"/>
  <c r="R188" i="9"/>
  <c r="U188" i="9"/>
  <c r="X188" i="9"/>
  <c r="AA188" i="9"/>
  <c r="AD188" i="9"/>
  <c r="E188" i="9"/>
  <c r="I189" i="9"/>
  <c r="L189" i="9"/>
  <c r="AG189" i="9"/>
  <c r="AJ189" i="9"/>
  <c r="O189" i="9"/>
  <c r="R189" i="9"/>
  <c r="U189" i="9"/>
  <c r="X189" i="9"/>
  <c r="AA189" i="9"/>
  <c r="AD189" i="9"/>
  <c r="E189" i="9"/>
  <c r="I190" i="9"/>
  <c r="L190" i="9"/>
  <c r="AG190" i="9"/>
  <c r="AJ190" i="9"/>
  <c r="O190" i="9"/>
  <c r="R190" i="9"/>
  <c r="U190" i="9"/>
  <c r="X190" i="9"/>
  <c r="AA190" i="9"/>
  <c r="AD190" i="9"/>
  <c r="E190" i="9"/>
  <c r="I191" i="9"/>
  <c r="L191" i="9"/>
  <c r="AG191" i="9"/>
  <c r="AJ191" i="9"/>
  <c r="O191" i="9"/>
  <c r="R191" i="9"/>
  <c r="U191" i="9"/>
  <c r="X191" i="9"/>
  <c r="AA191" i="9"/>
  <c r="AD191" i="9"/>
  <c r="E191" i="9"/>
  <c r="I192" i="9"/>
  <c r="L192" i="9"/>
  <c r="AG192" i="9"/>
  <c r="AJ192" i="9"/>
  <c r="O192" i="9"/>
  <c r="R192" i="9"/>
  <c r="U192" i="9"/>
  <c r="X192" i="9"/>
  <c r="AA192" i="9"/>
  <c r="AD192" i="9"/>
  <c r="E192" i="9"/>
  <c r="I193" i="9"/>
  <c r="L193" i="9"/>
  <c r="AG193" i="9"/>
  <c r="AJ193" i="9"/>
  <c r="O193" i="9"/>
  <c r="R193" i="9"/>
  <c r="U193" i="9"/>
  <c r="X193" i="9"/>
  <c r="AA193" i="9"/>
  <c r="AD193" i="9"/>
  <c r="E193" i="9"/>
  <c r="I194" i="9"/>
  <c r="L194" i="9"/>
  <c r="AG194" i="9"/>
  <c r="AJ194" i="9"/>
  <c r="O194" i="9"/>
  <c r="R194" i="9"/>
  <c r="U194" i="9"/>
  <c r="X194" i="9"/>
  <c r="AA194" i="9"/>
  <c r="AD194" i="9"/>
  <c r="E194" i="9"/>
  <c r="I195" i="9"/>
  <c r="L195" i="9"/>
  <c r="AG195" i="9"/>
  <c r="AJ195" i="9"/>
  <c r="O195" i="9"/>
  <c r="R195" i="9"/>
  <c r="U195" i="9"/>
  <c r="X195" i="9"/>
  <c r="AA195" i="9"/>
  <c r="AD195" i="9"/>
  <c r="E195" i="9"/>
  <c r="I196" i="9"/>
  <c r="L196" i="9"/>
  <c r="AG196" i="9"/>
  <c r="AJ196" i="9"/>
  <c r="O196" i="9"/>
  <c r="R196" i="9"/>
  <c r="U196" i="9"/>
  <c r="X196" i="9"/>
  <c r="AA196" i="9"/>
  <c r="AD196" i="9"/>
  <c r="E196" i="9"/>
  <c r="I197" i="9"/>
  <c r="L197" i="9"/>
  <c r="AG197" i="9"/>
  <c r="AJ197" i="9"/>
  <c r="O197" i="9"/>
  <c r="R197" i="9"/>
  <c r="U197" i="9"/>
  <c r="X197" i="9"/>
  <c r="AA197" i="9"/>
  <c r="AD197" i="9"/>
  <c r="E197" i="9"/>
  <c r="I198" i="9"/>
  <c r="L198" i="9"/>
  <c r="AG198" i="9"/>
  <c r="AJ198" i="9"/>
  <c r="O198" i="9"/>
  <c r="R198" i="9"/>
  <c r="U198" i="9"/>
  <c r="X198" i="9"/>
  <c r="AA198" i="9"/>
  <c r="AD198" i="9"/>
  <c r="E198" i="9"/>
  <c r="I199" i="9"/>
  <c r="L199" i="9"/>
  <c r="AG199" i="9"/>
  <c r="AJ199" i="9"/>
  <c r="O199" i="9"/>
  <c r="R199" i="9"/>
  <c r="U199" i="9"/>
  <c r="X199" i="9"/>
  <c r="AA199" i="9"/>
  <c r="AD199" i="9"/>
  <c r="E199" i="9"/>
  <c r="I200" i="9"/>
  <c r="L200" i="9"/>
  <c r="AG200" i="9"/>
  <c r="AJ200" i="9"/>
  <c r="O200" i="9"/>
  <c r="R200" i="9"/>
  <c r="U200" i="9"/>
  <c r="X200" i="9"/>
  <c r="AA200" i="9"/>
  <c r="AD200" i="9"/>
  <c r="E200" i="9"/>
  <c r="I201" i="9"/>
  <c r="L201" i="9"/>
  <c r="AG201" i="9"/>
  <c r="AJ201" i="9"/>
  <c r="O201" i="9"/>
  <c r="R201" i="9"/>
  <c r="U201" i="9"/>
  <c r="X201" i="9"/>
  <c r="AA201" i="9"/>
  <c r="AD201" i="9"/>
  <c r="E201" i="9"/>
  <c r="I202" i="9"/>
  <c r="L202" i="9"/>
  <c r="AG202" i="9"/>
  <c r="AJ202" i="9"/>
  <c r="O202" i="9"/>
  <c r="R202" i="9"/>
  <c r="U202" i="9"/>
  <c r="X202" i="9"/>
  <c r="AA202" i="9"/>
  <c r="AD202" i="9"/>
  <c r="E202" i="9"/>
  <c r="I203" i="9"/>
  <c r="L203" i="9"/>
  <c r="AG203" i="9"/>
  <c r="AJ203" i="9"/>
  <c r="O203" i="9"/>
  <c r="R203" i="9"/>
  <c r="U203" i="9"/>
  <c r="X203" i="9"/>
  <c r="AA203" i="9"/>
  <c r="AD203" i="9"/>
  <c r="E203" i="9"/>
  <c r="I204" i="9"/>
  <c r="L204" i="9"/>
  <c r="AG204" i="9"/>
  <c r="AJ204" i="9"/>
  <c r="O204" i="9"/>
  <c r="R204" i="9"/>
  <c r="U204" i="9"/>
  <c r="X204" i="9"/>
  <c r="AA204" i="9"/>
  <c r="AD204" i="9"/>
  <c r="E204" i="9"/>
  <c r="I205" i="9"/>
  <c r="L205" i="9"/>
  <c r="AG205" i="9"/>
  <c r="AJ205" i="9"/>
  <c r="O205" i="9"/>
  <c r="R205" i="9"/>
  <c r="U205" i="9"/>
  <c r="X205" i="9"/>
  <c r="AA205" i="9"/>
  <c r="AD205" i="9"/>
  <c r="E205" i="9"/>
  <c r="I206" i="9"/>
  <c r="L206" i="9"/>
  <c r="AG206" i="9"/>
  <c r="AJ206" i="9"/>
  <c r="O206" i="9"/>
  <c r="R206" i="9"/>
  <c r="U206" i="9"/>
  <c r="X206" i="9"/>
  <c r="AA206" i="9"/>
  <c r="AD206" i="9"/>
  <c r="E206" i="9"/>
  <c r="I207" i="9"/>
  <c r="L207" i="9"/>
  <c r="AG207" i="9"/>
  <c r="AJ207" i="9"/>
  <c r="O207" i="9"/>
  <c r="R207" i="9"/>
  <c r="U207" i="9"/>
  <c r="X207" i="9"/>
  <c r="AA207" i="9"/>
  <c r="AD207" i="9"/>
  <c r="E207" i="9"/>
  <c r="I208" i="9"/>
  <c r="L208" i="9"/>
  <c r="AG208" i="9"/>
  <c r="AJ208" i="9"/>
  <c r="O208" i="9"/>
  <c r="R208" i="9"/>
  <c r="U208" i="9"/>
  <c r="X208" i="9"/>
  <c r="AA208" i="9"/>
  <c r="AD208" i="9"/>
  <c r="E208" i="9"/>
  <c r="I209" i="9"/>
  <c r="L209" i="9"/>
  <c r="AG209" i="9"/>
  <c r="AJ209" i="9"/>
  <c r="O209" i="9"/>
  <c r="R209" i="9"/>
  <c r="U209" i="9"/>
  <c r="X209" i="9"/>
  <c r="AA209" i="9"/>
  <c r="AD209" i="9"/>
  <c r="E209" i="9"/>
  <c r="I210" i="9"/>
  <c r="L210" i="9"/>
  <c r="AG210" i="9"/>
  <c r="AJ210" i="9"/>
  <c r="O210" i="9"/>
  <c r="R210" i="9"/>
  <c r="U210" i="9"/>
  <c r="X210" i="9"/>
  <c r="AA210" i="9"/>
  <c r="AD210" i="9"/>
  <c r="E210" i="9"/>
  <c r="I211" i="9"/>
  <c r="L211" i="9"/>
  <c r="AG211" i="9"/>
  <c r="AJ211" i="9"/>
  <c r="O211" i="9"/>
  <c r="R211" i="9"/>
  <c r="U211" i="9"/>
  <c r="X211" i="9"/>
  <c r="AA211" i="9"/>
  <c r="AD211" i="9"/>
  <c r="E211" i="9"/>
  <c r="I212" i="9"/>
  <c r="L212" i="9"/>
  <c r="AG212" i="9"/>
  <c r="AJ212" i="9"/>
  <c r="O212" i="9"/>
  <c r="R212" i="9"/>
  <c r="U212" i="9"/>
  <c r="X212" i="9"/>
  <c r="AA212" i="9"/>
  <c r="AD212" i="9"/>
  <c r="E212" i="9"/>
  <c r="I213" i="9"/>
  <c r="L213" i="9"/>
  <c r="AG213" i="9"/>
  <c r="AJ213" i="9"/>
  <c r="O213" i="9"/>
  <c r="R213" i="9"/>
  <c r="U213" i="9"/>
  <c r="X213" i="9"/>
  <c r="AA213" i="9"/>
  <c r="AD213" i="9"/>
  <c r="E213" i="9"/>
  <c r="I214" i="9"/>
  <c r="L214" i="9"/>
  <c r="AG214" i="9"/>
  <c r="AJ214" i="9"/>
  <c r="O214" i="9"/>
  <c r="R214" i="9"/>
  <c r="U214" i="9"/>
  <c r="X214" i="9"/>
  <c r="AA214" i="9"/>
  <c r="AD214" i="9"/>
  <c r="E214" i="9"/>
  <c r="I215" i="9"/>
  <c r="L215" i="9"/>
  <c r="AG215" i="9"/>
  <c r="AJ215" i="9"/>
  <c r="O215" i="9"/>
  <c r="R215" i="9"/>
  <c r="U215" i="9"/>
  <c r="X215" i="9"/>
  <c r="AA215" i="9"/>
  <c r="AD215" i="9"/>
  <c r="E215" i="9"/>
  <c r="I216" i="9"/>
  <c r="L216" i="9"/>
  <c r="AG216" i="9"/>
  <c r="AJ216" i="9"/>
  <c r="O216" i="9"/>
  <c r="R216" i="9"/>
  <c r="U216" i="9"/>
  <c r="X216" i="9"/>
  <c r="AA216" i="9"/>
  <c r="AD216" i="9"/>
  <c r="E216" i="9"/>
  <c r="I217" i="9"/>
  <c r="L217" i="9"/>
  <c r="AG217" i="9"/>
  <c r="AJ217" i="9"/>
  <c r="O217" i="9"/>
  <c r="R217" i="9"/>
  <c r="U217" i="9"/>
  <c r="X217" i="9"/>
  <c r="AA217" i="9"/>
  <c r="AD217" i="9"/>
  <c r="E217" i="9"/>
  <c r="I218" i="9"/>
  <c r="L218" i="9"/>
  <c r="AG218" i="9"/>
  <c r="AJ218" i="9"/>
  <c r="O218" i="9"/>
  <c r="R218" i="9"/>
  <c r="U218" i="9"/>
  <c r="X218" i="9"/>
  <c r="AA218" i="9"/>
  <c r="AD218" i="9"/>
  <c r="E218" i="9"/>
  <c r="I219" i="9"/>
  <c r="L219" i="9"/>
  <c r="AG219" i="9"/>
  <c r="AJ219" i="9"/>
  <c r="O219" i="9"/>
  <c r="R219" i="9"/>
  <c r="U219" i="9"/>
  <c r="X219" i="9"/>
  <c r="AA219" i="9"/>
  <c r="AD219" i="9"/>
  <c r="E219" i="9"/>
  <c r="I220" i="9"/>
  <c r="L220" i="9"/>
  <c r="AG220" i="9"/>
  <c r="AJ220" i="9"/>
  <c r="O220" i="9"/>
  <c r="R220" i="9"/>
  <c r="U220" i="9"/>
  <c r="X220" i="9"/>
  <c r="AA220" i="9"/>
  <c r="AD220" i="9"/>
  <c r="E220" i="9"/>
  <c r="I221" i="9"/>
  <c r="L221" i="9"/>
  <c r="AG221" i="9"/>
  <c r="AJ221" i="9"/>
  <c r="O221" i="9"/>
  <c r="R221" i="9"/>
  <c r="U221" i="9"/>
  <c r="X221" i="9"/>
  <c r="AA221" i="9"/>
  <c r="AD221" i="9"/>
  <c r="E221" i="9"/>
  <c r="I222" i="9"/>
  <c r="L222" i="9"/>
  <c r="AG222" i="9"/>
  <c r="AJ222" i="9"/>
  <c r="O222" i="9"/>
  <c r="R222" i="9"/>
  <c r="U222" i="9"/>
  <c r="X222" i="9"/>
  <c r="AA222" i="9"/>
  <c r="AD222" i="9"/>
  <c r="E222" i="9"/>
  <c r="I223" i="9"/>
  <c r="L223" i="9"/>
  <c r="AG223" i="9"/>
  <c r="AJ223" i="9"/>
  <c r="O223" i="9"/>
  <c r="R223" i="9"/>
  <c r="U223" i="9"/>
  <c r="X223" i="9"/>
  <c r="AA223" i="9"/>
  <c r="AD223" i="9"/>
  <c r="E223" i="9"/>
  <c r="I224" i="9"/>
  <c r="L224" i="9"/>
  <c r="AG224" i="9"/>
  <c r="AJ224" i="9"/>
  <c r="O224" i="9"/>
  <c r="R224" i="9"/>
  <c r="U224" i="9"/>
  <c r="X224" i="9"/>
  <c r="AA224" i="9"/>
  <c r="AD224" i="9"/>
  <c r="E224" i="9"/>
  <c r="I225" i="9"/>
  <c r="L225" i="9"/>
  <c r="AG225" i="9"/>
  <c r="AJ225" i="9"/>
  <c r="O225" i="9"/>
  <c r="R225" i="9"/>
  <c r="U225" i="9"/>
  <c r="X225" i="9"/>
  <c r="AA225" i="9"/>
  <c r="AD225" i="9"/>
  <c r="E225" i="9"/>
  <c r="I226" i="9"/>
  <c r="L226" i="9"/>
  <c r="AG226" i="9"/>
  <c r="AJ226" i="9"/>
  <c r="O226" i="9"/>
  <c r="R226" i="9"/>
  <c r="U226" i="9"/>
  <c r="X226" i="9"/>
  <c r="AA226" i="9"/>
  <c r="AD226" i="9"/>
  <c r="E226" i="9"/>
  <c r="I227" i="9"/>
  <c r="L227" i="9"/>
  <c r="AG227" i="9"/>
  <c r="AJ227" i="9"/>
  <c r="O227" i="9"/>
  <c r="R227" i="9"/>
  <c r="U227" i="9"/>
  <c r="X227" i="9"/>
  <c r="AA227" i="9"/>
  <c r="AD227" i="9"/>
  <c r="E227" i="9"/>
  <c r="I228" i="9"/>
  <c r="L228" i="9"/>
  <c r="AG228" i="9"/>
  <c r="AJ228" i="9"/>
  <c r="O228" i="9"/>
  <c r="R228" i="9"/>
  <c r="U228" i="9"/>
  <c r="X228" i="9"/>
  <c r="AA228" i="9"/>
  <c r="AD228" i="9"/>
  <c r="E228" i="9"/>
  <c r="I229" i="9"/>
  <c r="L229" i="9"/>
  <c r="AG229" i="9"/>
  <c r="AJ229" i="9"/>
  <c r="O229" i="9"/>
  <c r="R229" i="9"/>
  <c r="U229" i="9"/>
  <c r="X229" i="9"/>
  <c r="AA229" i="9"/>
  <c r="AD229" i="9"/>
  <c r="E229" i="9"/>
  <c r="I230" i="9"/>
  <c r="L230" i="9"/>
  <c r="AG230" i="9"/>
  <c r="AJ230" i="9"/>
  <c r="O230" i="9"/>
  <c r="R230" i="9"/>
  <c r="U230" i="9"/>
  <c r="X230" i="9"/>
  <c r="AA230" i="9"/>
  <c r="AD230" i="9"/>
  <c r="E230" i="9"/>
  <c r="I231" i="9"/>
  <c r="L231" i="9"/>
  <c r="AG231" i="9"/>
  <c r="AJ231" i="9"/>
  <c r="O231" i="9"/>
  <c r="R231" i="9"/>
  <c r="U231" i="9"/>
  <c r="X231" i="9"/>
  <c r="AA231" i="9"/>
  <c r="AD231" i="9"/>
  <c r="E231" i="9"/>
  <c r="I232" i="9"/>
  <c r="L232" i="9"/>
  <c r="AG232" i="9"/>
  <c r="AJ232" i="9"/>
  <c r="O232" i="9"/>
  <c r="R232" i="9"/>
  <c r="U232" i="9"/>
  <c r="X232" i="9"/>
  <c r="AA232" i="9"/>
  <c r="AD232" i="9"/>
  <c r="E232" i="9"/>
  <c r="I233" i="9"/>
  <c r="L233" i="9"/>
  <c r="AG233" i="9"/>
  <c r="AJ233" i="9"/>
  <c r="O233" i="9"/>
  <c r="R233" i="9"/>
  <c r="U233" i="9"/>
  <c r="X233" i="9"/>
  <c r="AA233" i="9"/>
  <c r="AD233" i="9"/>
  <c r="E233" i="9"/>
  <c r="I234" i="9"/>
  <c r="L234" i="9"/>
  <c r="AG234" i="9"/>
  <c r="AJ234" i="9"/>
  <c r="O234" i="9"/>
  <c r="R234" i="9"/>
  <c r="U234" i="9"/>
  <c r="X234" i="9"/>
  <c r="AA234" i="9"/>
  <c r="AD234" i="9"/>
  <c r="E234" i="9"/>
  <c r="I235" i="9"/>
  <c r="L235" i="9"/>
  <c r="AG235" i="9"/>
  <c r="AJ235" i="9"/>
  <c r="O235" i="9"/>
  <c r="R235" i="9"/>
  <c r="U235" i="9"/>
  <c r="X235" i="9"/>
  <c r="AA235" i="9"/>
  <c r="AD235" i="9"/>
  <c r="E235" i="9"/>
  <c r="I236" i="9"/>
  <c r="L236" i="9"/>
  <c r="AG236" i="9"/>
  <c r="AJ236" i="9"/>
  <c r="O236" i="9"/>
  <c r="R236" i="9"/>
  <c r="U236" i="9"/>
  <c r="X236" i="9"/>
  <c r="AA236" i="9"/>
  <c r="AD236" i="9"/>
  <c r="E236" i="9"/>
  <c r="I237" i="9"/>
  <c r="L237" i="9"/>
  <c r="AG237" i="9"/>
  <c r="AJ237" i="9"/>
  <c r="O237" i="9"/>
  <c r="R237" i="9"/>
  <c r="U237" i="9"/>
  <c r="X237" i="9"/>
  <c r="AA237" i="9"/>
  <c r="AD237" i="9"/>
  <c r="E237" i="9"/>
  <c r="I238" i="9"/>
  <c r="L238" i="9"/>
  <c r="AG238" i="9"/>
  <c r="AJ238" i="9"/>
  <c r="O238" i="9"/>
  <c r="R238" i="9"/>
  <c r="U238" i="9"/>
  <c r="X238" i="9"/>
  <c r="AA238" i="9"/>
  <c r="AD238" i="9"/>
  <c r="E238" i="9"/>
  <c r="I239" i="9"/>
  <c r="L239" i="9"/>
  <c r="AG239" i="9"/>
  <c r="AJ239" i="9"/>
  <c r="O239" i="9"/>
  <c r="R239" i="9"/>
  <c r="U239" i="9"/>
  <c r="X239" i="9"/>
  <c r="AA239" i="9"/>
  <c r="AD239" i="9"/>
  <c r="E239" i="9"/>
  <c r="I240" i="9"/>
  <c r="L240" i="9"/>
  <c r="AG240" i="9"/>
  <c r="AJ240" i="9"/>
  <c r="O240" i="9"/>
  <c r="R240" i="9"/>
  <c r="U240" i="9"/>
  <c r="X240" i="9"/>
  <c r="AA240" i="9"/>
  <c r="AD240" i="9"/>
  <c r="E240" i="9"/>
  <c r="I241" i="9"/>
  <c r="L241" i="9"/>
  <c r="AG241" i="9"/>
  <c r="AJ241" i="9"/>
  <c r="O241" i="9"/>
  <c r="R241" i="9"/>
  <c r="U241" i="9"/>
  <c r="X241" i="9"/>
  <c r="AA241" i="9"/>
  <c r="AD241" i="9"/>
  <c r="E241" i="9"/>
  <c r="I242" i="9"/>
  <c r="L242" i="9"/>
  <c r="AG242" i="9"/>
  <c r="AJ242" i="9"/>
  <c r="O242" i="9"/>
  <c r="R242" i="9"/>
  <c r="U242" i="9"/>
  <c r="X242" i="9"/>
  <c r="AA242" i="9"/>
  <c r="AD242" i="9"/>
  <c r="E242" i="9"/>
  <c r="I243" i="9"/>
  <c r="L243" i="9"/>
  <c r="AG243" i="9"/>
  <c r="AJ243" i="9"/>
  <c r="O243" i="9"/>
  <c r="R243" i="9"/>
  <c r="U243" i="9"/>
  <c r="X243" i="9"/>
  <c r="AA243" i="9"/>
  <c r="AD243" i="9"/>
  <c r="E243" i="9"/>
  <c r="I244" i="9"/>
  <c r="L244" i="9"/>
  <c r="AG244" i="9"/>
  <c r="AJ244" i="9"/>
  <c r="O244" i="9"/>
  <c r="R244" i="9"/>
  <c r="U244" i="9"/>
  <c r="X244" i="9"/>
  <c r="AA244" i="9"/>
  <c r="AD244" i="9"/>
  <c r="E244" i="9"/>
  <c r="I245" i="9"/>
  <c r="L245" i="9"/>
  <c r="AG245" i="9"/>
  <c r="AJ245" i="9"/>
  <c r="O245" i="9"/>
  <c r="R245" i="9"/>
  <c r="U245" i="9"/>
  <c r="X245" i="9"/>
  <c r="AA245" i="9"/>
  <c r="AD245" i="9"/>
  <c r="E245" i="9"/>
  <c r="I246" i="9"/>
  <c r="L246" i="9"/>
  <c r="AG246" i="9"/>
  <c r="AJ246" i="9"/>
  <c r="O246" i="9"/>
  <c r="R246" i="9"/>
  <c r="U246" i="9"/>
  <c r="X246" i="9"/>
  <c r="AA246" i="9"/>
  <c r="AD246" i="9"/>
  <c r="E246" i="9"/>
  <c r="I247" i="9"/>
  <c r="L247" i="9"/>
  <c r="AG247" i="9"/>
  <c r="AJ247" i="9"/>
  <c r="O247" i="9"/>
  <c r="R247" i="9"/>
  <c r="U247" i="9"/>
  <c r="X247" i="9"/>
  <c r="AA247" i="9"/>
  <c r="AD247" i="9"/>
  <c r="E247" i="9"/>
  <c r="I248" i="9"/>
  <c r="L248" i="9"/>
  <c r="AG248" i="9"/>
  <c r="AJ248" i="9"/>
  <c r="O248" i="9"/>
  <c r="R248" i="9"/>
  <c r="U248" i="9"/>
  <c r="X248" i="9"/>
  <c r="AA248" i="9"/>
  <c r="AD248" i="9"/>
  <c r="E248" i="9"/>
  <c r="I249" i="9"/>
  <c r="L249" i="9"/>
  <c r="AG249" i="9"/>
  <c r="AJ249" i="9"/>
  <c r="O249" i="9"/>
  <c r="R249" i="9"/>
  <c r="U249" i="9"/>
  <c r="X249" i="9"/>
  <c r="AA249" i="9"/>
  <c r="AD249" i="9"/>
  <c r="E249" i="9"/>
  <c r="I250" i="9"/>
  <c r="L250" i="9"/>
  <c r="AG250" i="9"/>
  <c r="AJ250" i="9"/>
  <c r="O250" i="9"/>
  <c r="R250" i="9"/>
  <c r="U250" i="9"/>
  <c r="X250" i="9"/>
  <c r="AA250" i="9"/>
  <c r="AD250" i="9"/>
  <c r="E250" i="9"/>
  <c r="I251" i="9"/>
  <c r="L251" i="9"/>
  <c r="AG251" i="9"/>
  <c r="AJ251" i="9"/>
  <c r="O251" i="9"/>
  <c r="R251" i="9"/>
  <c r="U251" i="9"/>
  <c r="X251" i="9"/>
  <c r="AA251" i="9"/>
  <c r="AD251" i="9"/>
  <c r="E251" i="9"/>
  <c r="I252" i="9"/>
  <c r="L252" i="9"/>
  <c r="AG252" i="9"/>
  <c r="AJ252" i="9"/>
  <c r="O252" i="9"/>
  <c r="R252" i="9"/>
  <c r="U252" i="9"/>
  <c r="X252" i="9"/>
  <c r="AA252" i="9"/>
  <c r="AD252" i="9"/>
  <c r="E252" i="9"/>
  <c r="I253" i="9"/>
  <c r="L253" i="9"/>
  <c r="AG253" i="9"/>
  <c r="AJ253" i="9"/>
  <c r="O253" i="9"/>
  <c r="R253" i="9"/>
  <c r="U253" i="9"/>
  <c r="X253" i="9"/>
  <c r="AA253" i="9"/>
  <c r="AD253" i="9"/>
  <c r="E253" i="9"/>
  <c r="I254" i="9"/>
  <c r="L254" i="9"/>
  <c r="AG254" i="9"/>
  <c r="AJ254" i="9"/>
  <c r="O254" i="9"/>
  <c r="R254" i="9"/>
  <c r="U254" i="9"/>
  <c r="X254" i="9"/>
  <c r="AA254" i="9"/>
  <c r="AD254" i="9"/>
  <c r="E254" i="9"/>
  <c r="I255" i="9"/>
  <c r="L255" i="9"/>
  <c r="AG255" i="9"/>
  <c r="AJ255" i="9"/>
  <c r="O255" i="9"/>
  <c r="R255" i="9"/>
  <c r="U255" i="9"/>
  <c r="X255" i="9"/>
  <c r="AA255" i="9"/>
  <c r="AD255" i="9"/>
  <c r="E255" i="9"/>
  <c r="I256" i="9"/>
  <c r="L256" i="9"/>
  <c r="AG256" i="9"/>
  <c r="AJ256" i="9"/>
  <c r="O256" i="9"/>
  <c r="R256" i="9"/>
  <c r="U256" i="9"/>
  <c r="X256" i="9"/>
  <c r="AA256" i="9"/>
  <c r="AD256" i="9"/>
  <c r="E256" i="9"/>
  <c r="I257" i="9"/>
  <c r="L257" i="9"/>
  <c r="AG257" i="9"/>
  <c r="AJ257" i="9"/>
  <c r="O257" i="9"/>
  <c r="R257" i="9"/>
  <c r="U257" i="9"/>
  <c r="X257" i="9"/>
  <c r="AA257" i="9"/>
  <c r="AD257" i="9"/>
  <c r="E257" i="9"/>
  <c r="I258" i="9"/>
  <c r="L258" i="9"/>
  <c r="AG258" i="9"/>
  <c r="AJ258" i="9"/>
  <c r="O258" i="9"/>
  <c r="R258" i="9"/>
  <c r="U258" i="9"/>
  <c r="X258" i="9"/>
  <c r="AA258" i="9"/>
  <c r="AD258" i="9"/>
  <c r="E258" i="9"/>
  <c r="I259" i="9"/>
  <c r="L259" i="9"/>
  <c r="AG259" i="9"/>
  <c r="AJ259" i="9"/>
  <c r="O259" i="9"/>
  <c r="R259" i="9"/>
  <c r="U259" i="9"/>
  <c r="X259" i="9"/>
  <c r="AA259" i="9"/>
  <c r="AD259" i="9"/>
  <c r="E259" i="9"/>
  <c r="I260" i="9"/>
  <c r="L260" i="9"/>
  <c r="AG260" i="9"/>
  <c r="AJ260" i="9"/>
  <c r="O260" i="9"/>
  <c r="R260" i="9"/>
  <c r="U260" i="9"/>
  <c r="X260" i="9"/>
  <c r="AA260" i="9"/>
  <c r="AD260" i="9"/>
  <c r="E260" i="9"/>
  <c r="I261" i="9"/>
  <c r="L261" i="9"/>
  <c r="AG261" i="9"/>
  <c r="AJ261" i="9"/>
  <c r="O261" i="9"/>
  <c r="R261" i="9"/>
  <c r="U261" i="9"/>
  <c r="X261" i="9"/>
  <c r="AA261" i="9"/>
  <c r="AD261" i="9"/>
  <c r="E261" i="9"/>
  <c r="I262" i="9"/>
  <c r="L262" i="9"/>
  <c r="AG262" i="9"/>
  <c r="AJ262" i="9"/>
  <c r="O262" i="9"/>
  <c r="R262" i="9"/>
  <c r="U262" i="9"/>
  <c r="X262" i="9"/>
  <c r="AA262" i="9"/>
  <c r="AD262" i="9"/>
  <c r="E262" i="9"/>
  <c r="I263" i="9"/>
  <c r="L263" i="9"/>
  <c r="AG263" i="9"/>
  <c r="AJ263" i="9"/>
  <c r="O263" i="9"/>
  <c r="R263" i="9"/>
  <c r="U263" i="9"/>
  <c r="X263" i="9"/>
  <c r="AA263" i="9"/>
  <c r="AD263" i="9"/>
  <c r="E263" i="9"/>
  <c r="I264" i="9"/>
  <c r="L264" i="9"/>
  <c r="AG264" i="9"/>
  <c r="AJ264" i="9"/>
  <c r="O264" i="9"/>
  <c r="R264" i="9"/>
  <c r="U264" i="9"/>
  <c r="X264" i="9"/>
  <c r="AA264" i="9"/>
  <c r="AD264" i="9"/>
  <c r="E264" i="9"/>
  <c r="I265" i="9"/>
  <c r="L265" i="9"/>
  <c r="AG265" i="9"/>
  <c r="AJ265" i="9"/>
  <c r="O265" i="9"/>
  <c r="R265" i="9"/>
  <c r="U265" i="9"/>
  <c r="X265" i="9"/>
  <c r="AA265" i="9"/>
  <c r="AD265" i="9"/>
  <c r="E265" i="9"/>
  <c r="I266" i="9"/>
  <c r="L266" i="9"/>
  <c r="AG266" i="9"/>
  <c r="AJ266" i="9"/>
  <c r="O266" i="9"/>
  <c r="R266" i="9"/>
  <c r="U266" i="9"/>
  <c r="X266" i="9"/>
  <c r="AA266" i="9"/>
  <c r="AD266" i="9"/>
  <c r="E266" i="9"/>
  <c r="I267" i="9"/>
  <c r="L267" i="9"/>
  <c r="AG267" i="9"/>
  <c r="AJ267" i="9"/>
  <c r="O267" i="9"/>
  <c r="R267" i="9"/>
  <c r="U267" i="9"/>
  <c r="X267" i="9"/>
  <c r="AA267" i="9"/>
  <c r="AD267" i="9"/>
  <c r="E267" i="9"/>
  <c r="I268" i="9"/>
  <c r="L268" i="9"/>
  <c r="AG268" i="9"/>
  <c r="AJ268" i="9"/>
  <c r="O268" i="9"/>
  <c r="R268" i="9"/>
  <c r="U268" i="9"/>
  <c r="X268" i="9"/>
  <c r="AA268" i="9"/>
  <c r="AD268" i="9"/>
  <c r="E268" i="9"/>
  <c r="I269" i="9"/>
  <c r="L269" i="9"/>
  <c r="AG269" i="9"/>
  <c r="AJ269" i="9"/>
  <c r="O269" i="9"/>
  <c r="R269" i="9"/>
  <c r="U269" i="9"/>
  <c r="X269" i="9"/>
  <c r="AA269" i="9"/>
  <c r="AD269" i="9"/>
  <c r="E269" i="9"/>
  <c r="I270" i="9"/>
  <c r="L270" i="9"/>
  <c r="AG270" i="9"/>
  <c r="AJ270" i="9"/>
  <c r="O270" i="9"/>
  <c r="R270" i="9"/>
  <c r="U270" i="9"/>
  <c r="X270" i="9"/>
  <c r="AA270" i="9"/>
  <c r="AD270" i="9"/>
  <c r="E270" i="9"/>
  <c r="I271" i="9"/>
  <c r="L271" i="9"/>
  <c r="AG271" i="9"/>
  <c r="AJ271" i="9"/>
  <c r="O271" i="9"/>
  <c r="R271" i="9"/>
  <c r="U271" i="9"/>
  <c r="X271" i="9"/>
  <c r="AA271" i="9"/>
  <c r="AD271" i="9"/>
  <c r="E271" i="9"/>
  <c r="I272" i="9"/>
  <c r="L272" i="9"/>
  <c r="AG272" i="9"/>
  <c r="AJ272" i="9"/>
  <c r="O272" i="9"/>
  <c r="R272" i="9"/>
  <c r="U272" i="9"/>
  <c r="X272" i="9"/>
  <c r="AA272" i="9"/>
  <c r="AD272" i="9"/>
  <c r="E272" i="9"/>
  <c r="I273" i="9"/>
  <c r="L273" i="9"/>
  <c r="AG273" i="9"/>
  <c r="AJ273" i="9"/>
  <c r="O273" i="9"/>
  <c r="R273" i="9"/>
  <c r="U273" i="9"/>
  <c r="X273" i="9"/>
  <c r="AA273" i="9"/>
  <c r="AD273" i="9"/>
  <c r="E273" i="9"/>
  <c r="I274" i="9"/>
  <c r="L274" i="9"/>
  <c r="AG274" i="9"/>
  <c r="AJ274" i="9"/>
  <c r="O274" i="9"/>
  <c r="R274" i="9"/>
  <c r="U274" i="9"/>
  <c r="X274" i="9"/>
  <c r="AA274" i="9"/>
  <c r="AD274" i="9"/>
  <c r="E274" i="9"/>
  <c r="I275" i="9"/>
  <c r="L275" i="9"/>
  <c r="AG275" i="9"/>
  <c r="AJ275" i="9"/>
  <c r="O275" i="9"/>
  <c r="R275" i="9"/>
  <c r="U275" i="9"/>
  <c r="X275" i="9"/>
  <c r="AA275" i="9"/>
  <c r="AD275" i="9"/>
  <c r="E275" i="9"/>
  <c r="I276" i="9"/>
  <c r="L276" i="9"/>
  <c r="AG276" i="9"/>
  <c r="AJ276" i="9"/>
  <c r="O276" i="9"/>
  <c r="R276" i="9"/>
  <c r="U276" i="9"/>
  <c r="X276" i="9"/>
  <c r="AA276" i="9"/>
  <c r="AD276" i="9"/>
  <c r="E276" i="9"/>
  <c r="I277" i="9"/>
  <c r="L277" i="9"/>
  <c r="AG277" i="9"/>
  <c r="AJ277" i="9"/>
  <c r="O277" i="9"/>
  <c r="R277" i="9"/>
  <c r="U277" i="9"/>
  <c r="X277" i="9"/>
  <c r="AA277" i="9"/>
  <c r="AD277" i="9"/>
  <c r="E277" i="9"/>
  <c r="I278" i="9"/>
  <c r="L278" i="9"/>
  <c r="AG278" i="9"/>
  <c r="AJ278" i="9"/>
  <c r="O278" i="9"/>
  <c r="R278" i="9"/>
  <c r="U278" i="9"/>
  <c r="X278" i="9"/>
  <c r="AA278" i="9"/>
  <c r="AD278" i="9"/>
  <c r="E278" i="9"/>
  <c r="I279" i="9"/>
  <c r="L279" i="9"/>
  <c r="AG279" i="9"/>
  <c r="AJ279" i="9"/>
  <c r="O279" i="9"/>
  <c r="R279" i="9"/>
  <c r="U279" i="9"/>
  <c r="X279" i="9"/>
  <c r="AA279" i="9"/>
  <c r="AD279" i="9"/>
  <c r="E279" i="9"/>
  <c r="I280" i="9"/>
  <c r="L280" i="9"/>
  <c r="AG280" i="9"/>
  <c r="AJ280" i="9"/>
  <c r="O280" i="9"/>
  <c r="R280" i="9"/>
  <c r="U280" i="9"/>
  <c r="X280" i="9"/>
  <c r="AA280" i="9"/>
  <c r="AD280" i="9"/>
  <c r="E280" i="9"/>
  <c r="I281" i="9"/>
  <c r="L281" i="9"/>
  <c r="AG281" i="9"/>
  <c r="AJ281" i="9"/>
  <c r="O281" i="9"/>
  <c r="R281" i="9"/>
  <c r="U281" i="9"/>
  <c r="X281" i="9"/>
  <c r="AA281" i="9"/>
  <c r="AD281" i="9"/>
  <c r="E281" i="9"/>
  <c r="I282" i="9"/>
  <c r="L282" i="9"/>
  <c r="AG282" i="9"/>
  <c r="AJ282" i="9"/>
  <c r="O282" i="9"/>
  <c r="R282" i="9"/>
  <c r="U282" i="9"/>
  <c r="X282" i="9"/>
  <c r="AA282" i="9"/>
  <c r="AD282" i="9"/>
  <c r="E282" i="9"/>
  <c r="I283" i="9"/>
  <c r="L283" i="9"/>
  <c r="AG283" i="9"/>
  <c r="AJ283" i="9"/>
  <c r="O283" i="9"/>
  <c r="R283" i="9"/>
  <c r="U283" i="9"/>
  <c r="X283" i="9"/>
  <c r="AA283" i="9"/>
  <c r="AD283" i="9"/>
  <c r="E283" i="9"/>
  <c r="I284" i="9"/>
  <c r="L284" i="9"/>
  <c r="AG284" i="9"/>
  <c r="AJ284" i="9"/>
  <c r="O284" i="9"/>
  <c r="R284" i="9"/>
  <c r="U284" i="9"/>
  <c r="X284" i="9"/>
  <c r="AA284" i="9"/>
  <c r="AD284" i="9"/>
  <c r="E284" i="9"/>
  <c r="I285" i="9"/>
  <c r="L285" i="9"/>
  <c r="AG285" i="9"/>
  <c r="AJ285" i="9"/>
  <c r="O285" i="9"/>
  <c r="R285" i="9"/>
  <c r="U285" i="9"/>
  <c r="X285" i="9"/>
  <c r="AA285" i="9"/>
  <c r="AD285" i="9"/>
  <c r="E285" i="9"/>
  <c r="I286" i="9"/>
  <c r="L286" i="9"/>
  <c r="AG286" i="9"/>
  <c r="AJ286" i="9"/>
  <c r="O286" i="9"/>
  <c r="R286" i="9"/>
  <c r="U286" i="9"/>
  <c r="X286" i="9"/>
  <c r="AA286" i="9"/>
  <c r="AD286" i="9"/>
  <c r="E286" i="9"/>
  <c r="I287" i="9"/>
  <c r="L287" i="9"/>
  <c r="AG287" i="9"/>
  <c r="AJ287" i="9"/>
  <c r="O287" i="9"/>
  <c r="R287" i="9"/>
  <c r="U287" i="9"/>
  <c r="X287" i="9"/>
  <c r="AA287" i="9"/>
  <c r="AD287" i="9"/>
  <c r="E287" i="9"/>
  <c r="I288" i="9"/>
  <c r="L288" i="9"/>
  <c r="AG288" i="9"/>
  <c r="AJ288" i="9"/>
  <c r="O288" i="9"/>
  <c r="R288" i="9"/>
  <c r="U288" i="9"/>
  <c r="X288" i="9"/>
  <c r="AA288" i="9"/>
  <c r="AD288" i="9"/>
  <c r="E288" i="9"/>
  <c r="I289" i="9"/>
  <c r="L289" i="9"/>
  <c r="AG289" i="9"/>
  <c r="AJ289" i="9"/>
  <c r="O289" i="9"/>
  <c r="R289" i="9"/>
  <c r="U289" i="9"/>
  <c r="X289" i="9"/>
  <c r="AA289" i="9"/>
  <c r="AD289" i="9"/>
  <c r="E289" i="9"/>
  <c r="I290" i="9"/>
  <c r="L290" i="9"/>
  <c r="AG290" i="9"/>
  <c r="AJ290" i="9"/>
  <c r="O290" i="9"/>
  <c r="R290" i="9"/>
  <c r="U290" i="9"/>
  <c r="X290" i="9"/>
  <c r="AA290" i="9"/>
  <c r="AD290" i="9"/>
  <c r="E290" i="9"/>
  <c r="I291" i="9"/>
  <c r="L291" i="9"/>
  <c r="AG291" i="9"/>
  <c r="AJ291" i="9"/>
  <c r="O291" i="9"/>
  <c r="R291" i="9"/>
  <c r="U291" i="9"/>
  <c r="X291" i="9"/>
  <c r="AA291" i="9"/>
  <c r="AD291" i="9"/>
  <c r="E291" i="9"/>
  <c r="I292" i="9"/>
  <c r="L292" i="9"/>
  <c r="AG292" i="9"/>
  <c r="AJ292" i="9"/>
  <c r="O292" i="9"/>
  <c r="R292" i="9"/>
  <c r="U292" i="9"/>
  <c r="X292" i="9"/>
  <c r="AA292" i="9"/>
  <c r="AD292" i="9"/>
  <c r="E292" i="9"/>
  <c r="I293" i="9"/>
  <c r="L293" i="9"/>
  <c r="AG293" i="9"/>
  <c r="AJ293" i="9"/>
  <c r="O293" i="9"/>
  <c r="R293" i="9"/>
  <c r="U293" i="9"/>
  <c r="X293" i="9"/>
  <c r="AA293" i="9"/>
  <c r="AD293" i="9"/>
  <c r="E293" i="9"/>
  <c r="I294" i="9"/>
  <c r="L294" i="9"/>
  <c r="AG294" i="9"/>
  <c r="AJ294" i="9"/>
  <c r="O294" i="9"/>
  <c r="R294" i="9"/>
  <c r="U294" i="9"/>
  <c r="X294" i="9"/>
  <c r="AA294" i="9"/>
  <c r="AD294" i="9"/>
  <c r="E294" i="9"/>
  <c r="I295" i="9"/>
  <c r="L295" i="9"/>
  <c r="AG295" i="9"/>
  <c r="AJ295" i="9"/>
  <c r="O295" i="9"/>
  <c r="R295" i="9"/>
  <c r="U295" i="9"/>
  <c r="X295" i="9"/>
  <c r="AA295" i="9"/>
  <c r="AD295" i="9"/>
  <c r="E295" i="9"/>
  <c r="I296" i="9"/>
  <c r="L296" i="9"/>
  <c r="AG296" i="9"/>
  <c r="AJ296" i="9"/>
  <c r="O296" i="9"/>
  <c r="R296" i="9"/>
  <c r="U296" i="9"/>
  <c r="X296" i="9"/>
  <c r="AA296" i="9"/>
  <c r="AD296" i="9"/>
  <c r="E296" i="9"/>
  <c r="I297" i="9"/>
  <c r="L297" i="9"/>
  <c r="AG297" i="9"/>
  <c r="AJ297" i="9"/>
  <c r="O297" i="9"/>
  <c r="R297" i="9"/>
  <c r="U297" i="9"/>
  <c r="X297" i="9"/>
  <c r="AA297" i="9"/>
  <c r="AD297" i="9"/>
  <c r="E297" i="9"/>
  <c r="I298" i="9"/>
  <c r="L298" i="9"/>
  <c r="AG298" i="9"/>
  <c r="AJ298" i="9"/>
  <c r="O298" i="9"/>
  <c r="R298" i="9"/>
  <c r="U298" i="9"/>
  <c r="X298" i="9"/>
  <c r="AA298" i="9"/>
  <c r="AD298" i="9"/>
  <c r="E298" i="9"/>
  <c r="I299" i="9"/>
  <c r="L299" i="9"/>
  <c r="AG299" i="9"/>
  <c r="AJ299" i="9"/>
  <c r="O299" i="9"/>
  <c r="R299" i="9"/>
  <c r="U299" i="9"/>
  <c r="X299" i="9"/>
  <c r="AA299" i="9"/>
  <c r="AD299" i="9"/>
  <c r="E299" i="9"/>
  <c r="I300" i="9"/>
  <c r="L300" i="9"/>
  <c r="AG300" i="9"/>
  <c r="AJ300" i="9"/>
  <c r="O300" i="9"/>
  <c r="R300" i="9"/>
  <c r="U300" i="9"/>
  <c r="X300" i="9"/>
  <c r="AA300" i="9"/>
  <c r="AD300" i="9"/>
  <c r="E300" i="9"/>
  <c r="I301" i="9"/>
  <c r="L301" i="9"/>
  <c r="AG301" i="9"/>
  <c r="AJ301" i="9"/>
  <c r="O301" i="9"/>
  <c r="R301" i="9"/>
  <c r="U301" i="9"/>
  <c r="X301" i="9"/>
  <c r="AA301" i="9"/>
  <c r="AD301" i="9"/>
  <c r="E301" i="9"/>
  <c r="I302" i="9"/>
  <c r="L302" i="9"/>
  <c r="AG302" i="9"/>
  <c r="AJ302" i="9"/>
  <c r="O302" i="9"/>
  <c r="R302" i="9"/>
  <c r="U302" i="9"/>
  <c r="X302" i="9"/>
  <c r="AA302" i="9"/>
  <c r="AD302" i="9"/>
  <c r="E302" i="9"/>
  <c r="I303" i="9"/>
  <c r="L303" i="9"/>
  <c r="AG303" i="9"/>
  <c r="AJ303" i="9"/>
  <c r="O303" i="9"/>
  <c r="R303" i="9"/>
  <c r="U303" i="9"/>
  <c r="X303" i="9"/>
  <c r="AA303" i="9"/>
  <c r="AD303" i="9"/>
  <c r="E303" i="9"/>
  <c r="I304" i="9"/>
  <c r="L304" i="9"/>
  <c r="AG304" i="9"/>
  <c r="AJ304" i="9"/>
  <c r="O304" i="9"/>
  <c r="R304" i="9"/>
  <c r="U304" i="9"/>
  <c r="X304" i="9"/>
  <c r="AA304" i="9"/>
  <c r="AD304" i="9"/>
  <c r="E304" i="9"/>
  <c r="I305" i="9"/>
  <c r="L305" i="9"/>
  <c r="AG305" i="9"/>
  <c r="AJ305" i="9"/>
  <c r="O305" i="9"/>
  <c r="R305" i="9"/>
  <c r="U305" i="9"/>
  <c r="X305" i="9"/>
  <c r="AA305" i="9"/>
  <c r="AD305" i="9"/>
  <c r="E305" i="9"/>
  <c r="I306" i="9"/>
  <c r="L306" i="9"/>
  <c r="AG306" i="9"/>
  <c r="AJ306" i="9"/>
  <c r="O306" i="9"/>
  <c r="R306" i="9"/>
  <c r="U306" i="9"/>
  <c r="X306" i="9"/>
  <c r="AA306" i="9"/>
  <c r="AD306" i="9"/>
  <c r="E306" i="9"/>
  <c r="I307" i="9"/>
  <c r="L307" i="9"/>
  <c r="AG307" i="9"/>
  <c r="AJ307" i="9"/>
  <c r="O307" i="9"/>
  <c r="R307" i="9"/>
  <c r="U307" i="9"/>
  <c r="X307" i="9"/>
  <c r="AA307" i="9"/>
  <c r="AD307" i="9"/>
  <c r="E307" i="9"/>
  <c r="I308" i="9"/>
  <c r="L308" i="9"/>
  <c r="AG308" i="9"/>
  <c r="AJ308" i="9"/>
  <c r="O308" i="9"/>
  <c r="R308" i="9"/>
  <c r="U308" i="9"/>
  <c r="X308" i="9"/>
  <c r="AA308" i="9"/>
  <c r="AD308" i="9"/>
  <c r="E308" i="9"/>
  <c r="I309" i="9"/>
  <c r="L309" i="9"/>
  <c r="AG309" i="9"/>
  <c r="AJ309" i="9"/>
  <c r="O309" i="9"/>
  <c r="R309" i="9"/>
  <c r="U309" i="9"/>
  <c r="X309" i="9"/>
  <c r="AA309" i="9"/>
  <c r="AD309" i="9"/>
  <c r="E309" i="9"/>
  <c r="I310" i="9"/>
  <c r="L310" i="9"/>
  <c r="AG310" i="9"/>
  <c r="AJ310" i="9"/>
  <c r="O310" i="9"/>
  <c r="R310" i="9"/>
  <c r="U310" i="9"/>
  <c r="X310" i="9"/>
  <c r="AA310" i="9"/>
  <c r="AD310" i="9"/>
  <c r="E310" i="9"/>
  <c r="I311" i="9"/>
  <c r="L311" i="9"/>
  <c r="AG311" i="9"/>
  <c r="AJ311" i="9"/>
  <c r="O311" i="9"/>
  <c r="R311" i="9"/>
  <c r="U311" i="9"/>
  <c r="X311" i="9"/>
  <c r="AA311" i="9"/>
  <c r="AD311" i="9"/>
  <c r="E311" i="9"/>
  <c r="I312" i="9"/>
  <c r="L312" i="9"/>
  <c r="AG312" i="9"/>
  <c r="AJ312" i="9"/>
  <c r="O312" i="9"/>
  <c r="R312" i="9"/>
  <c r="U312" i="9"/>
  <c r="X312" i="9"/>
  <c r="AA312" i="9"/>
  <c r="AD312" i="9"/>
  <c r="E312" i="9"/>
  <c r="I313" i="9"/>
  <c r="L313" i="9"/>
  <c r="AG313" i="9"/>
  <c r="AJ313" i="9"/>
  <c r="O313" i="9"/>
  <c r="R313" i="9"/>
  <c r="U313" i="9"/>
  <c r="X313" i="9"/>
  <c r="AA313" i="9"/>
  <c r="AD313" i="9"/>
  <c r="E313" i="9"/>
  <c r="I314" i="9"/>
  <c r="L314" i="9"/>
  <c r="AG314" i="9"/>
  <c r="AJ314" i="9"/>
  <c r="O314" i="9"/>
  <c r="R314" i="9"/>
  <c r="U314" i="9"/>
  <c r="X314" i="9"/>
  <c r="AA314" i="9"/>
  <c r="AD314" i="9"/>
  <c r="E314" i="9"/>
  <c r="I315" i="9"/>
  <c r="L315" i="9"/>
  <c r="AG315" i="9"/>
  <c r="AJ315" i="9"/>
  <c r="O315" i="9"/>
  <c r="R315" i="9"/>
  <c r="U315" i="9"/>
  <c r="X315" i="9"/>
  <c r="AA315" i="9"/>
  <c r="AD315" i="9"/>
  <c r="E315" i="9"/>
  <c r="I316" i="9"/>
  <c r="L316" i="9"/>
  <c r="AG316" i="9"/>
  <c r="AJ316" i="9"/>
  <c r="O316" i="9"/>
  <c r="R316" i="9"/>
  <c r="U316" i="9"/>
  <c r="X316" i="9"/>
  <c r="AA316" i="9"/>
  <c r="AD316" i="9"/>
  <c r="E316" i="9"/>
  <c r="I317" i="9"/>
  <c r="L317" i="9"/>
  <c r="AG317" i="9"/>
  <c r="AJ317" i="9"/>
  <c r="O317" i="9"/>
  <c r="R317" i="9"/>
  <c r="U317" i="9"/>
  <c r="X317" i="9"/>
  <c r="AA317" i="9"/>
  <c r="AD317" i="9"/>
  <c r="E317" i="9"/>
  <c r="I318" i="9"/>
  <c r="L318" i="9"/>
  <c r="AG318" i="9"/>
  <c r="AJ318" i="9"/>
  <c r="O318" i="9"/>
  <c r="R318" i="9"/>
  <c r="U318" i="9"/>
  <c r="X318" i="9"/>
  <c r="AA318" i="9"/>
  <c r="AD318" i="9"/>
  <c r="E318" i="9"/>
  <c r="I319" i="9"/>
  <c r="L319" i="9"/>
  <c r="AG319" i="9"/>
  <c r="AJ319" i="9"/>
  <c r="O319" i="9"/>
  <c r="R319" i="9"/>
  <c r="U319" i="9"/>
  <c r="X319" i="9"/>
  <c r="AA319" i="9"/>
  <c r="AD319" i="9"/>
  <c r="E319" i="9"/>
  <c r="I320" i="9"/>
  <c r="L320" i="9"/>
  <c r="AG320" i="9"/>
  <c r="AJ320" i="9"/>
  <c r="O320" i="9"/>
  <c r="R320" i="9"/>
  <c r="U320" i="9"/>
  <c r="X320" i="9"/>
  <c r="AA320" i="9"/>
  <c r="AD320" i="9"/>
  <c r="E320" i="9"/>
  <c r="I321" i="9"/>
  <c r="L321" i="9"/>
  <c r="AG321" i="9"/>
  <c r="AJ321" i="9"/>
  <c r="O321" i="9"/>
  <c r="R321" i="9"/>
  <c r="U321" i="9"/>
  <c r="X321" i="9"/>
  <c r="AA321" i="9"/>
  <c r="AD321" i="9"/>
  <c r="E321" i="9"/>
  <c r="I322" i="9"/>
  <c r="L322" i="9"/>
  <c r="AG322" i="9"/>
  <c r="AJ322" i="9"/>
  <c r="O322" i="9"/>
  <c r="R322" i="9"/>
  <c r="U322" i="9"/>
  <c r="X322" i="9"/>
  <c r="AA322" i="9"/>
  <c r="AD322" i="9"/>
  <c r="E322" i="9"/>
  <c r="I323" i="9"/>
  <c r="L323" i="9"/>
  <c r="AG323" i="9"/>
  <c r="AJ323" i="9"/>
  <c r="O323" i="9"/>
  <c r="R323" i="9"/>
  <c r="U323" i="9"/>
  <c r="X323" i="9"/>
  <c r="AA323" i="9"/>
  <c r="AD323" i="9"/>
  <c r="E323" i="9"/>
  <c r="I324" i="9"/>
  <c r="L324" i="9"/>
  <c r="AG324" i="9"/>
  <c r="AJ324" i="9"/>
  <c r="O324" i="9"/>
  <c r="R324" i="9"/>
  <c r="U324" i="9"/>
  <c r="X324" i="9"/>
  <c r="AA324" i="9"/>
  <c r="AD324" i="9"/>
  <c r="E324" i="9"/>
  <c r="I325" i="9"/>
  <c r="L325" i="9"/>
  <c r="AG325" i="9"/>
  <c r="AJ325" i="9"/>
  <c r="O325" i="9"/>
  <c r="R325" i="9"/>
  <c r="U325" i="9"/>
  <c r="X325" i="9"/>
  <c r="AA325" i="9"/>
  <c r="AD325" i="9"/>
  <c r="E325" i="9"/>
  <c r="I326" i="9"/>
  <c r="L326" i="9"/>
  <c r="AG326" i="9"/>
  <c r="AJ326" i="9"/>
  <c r="O326" i="9"/>
  <c r="R326" i="9"/>
  <c r="U326" i="9"/>
  <c r="X326" i="9"/>
  <c r="AA326" i="9"/>
  <c r="AD326" i="9"/>
  <c r="E326" i="9"/>
  <c r="I327" i="9"/>
  <c r="L327" i="9"/>
  <c r="AG327" i="9"/>
  <c r="AJ327" i="9"/>
  <c r="O327" i="9"/>
  <c r="R327" i="9"/>
  <c r="U327" i="9"/>
  <c r="X327" i="9"/>
  <c r="AA327" i="9"/>
  <c r="AD327" i="9"/>
  <c r="E327" i="9"/>
  <c r="I328" i="9"/>
  <c r="L328" i="9"/>
  <c r="AG328" i="9"/>
  <c r="AJ328" i="9"/>
  <c r="O328" i="9"/>
  <c r="R328" i="9"/>
  <c r="U328" i="9"/>
  <c r="X328" i="9"/>
  <c r="AA328" i="9"/>
  <c r="AD328" i="9"/>
  <c r="E328" i="9"/>
  <c r="I329" i="9"/>
  <c r="L329" i="9"/>
  <c r="AG329" i="9"/>
  <c r="AJ329" i="9"/>
  <c r="O329" i="9"/>
  <c r="R329" i="9"/>
  <c r="U329" i="9"/>
  <c r="X329" i="9"/>
  <c r="AA329" i="9"/>
  <c r="AD329" i="9"/>
  <c r="E329" i="9"/>
  <c r="I330" i="9"/>
  <c r="L330" i="9"/>
  <c r="AG330" i="9"/>
  <c r="AJ330" i="9"/>
  <c r="O330" i="9"/>
  <c r="R330" i="9"/>
  <c r="U330" i="9"/>
  <c r="X330" i="9"/>
  <c r="AA330" i="9"/>
  <c r="AD330" i="9"/>
  <c r="E330" i="9"/>
  <c r="I331" i="9"/>
  <c r="L331" i="9"/>
  <c r="AG331" i="9"/>
  <c r="AJ331" i="9"/>
  <c r="O331" i="9"/>
  <c r="R331" i="9"/>
  <c r="U331" i="9"/>
  <c r="X331" i="9"/>
  <c r="AA331" i="9"/>
  <c r="AD331" i="9"/>
  <c r="E331" i="9"/>
  <c r="I332" i="9"/>
  <c r="L332" i="9"/>
  <c r="AG332" i="9"/>
  <c r="AJ332" i="9"/>
  <c r="O332" i="9"/>
  <c r="R332" i="9"/>
  <c r="U332" i="9"/>
  <c r="X332" i="9"/>
  <c r="AA332" i="9"/>
  <c r="AD332" i="9"/>
  <c r="E332" i="9"/>
  <c r="I333" i="9"/>
  <c r="L333" i="9"/>
  <c r="AG333" i="9"/>
  <c r="AJ333" i="9"/>
  <c r="O333" i="9"/>
  <c r="R333" i="9"/>
  <c r="U333" i="9"/>
  <c r="X333" i="9"/>
  <c r="AA333" i="9"/>
  <c r="AD333" i="9"/>
  <c r="E333" i="9"/>
  <c r="I334" i="9"/>
  <c r="L334" i="9"/>
  <c r="AG334" i="9"/>
  <c r="AJ334" i="9"/>
  <c r="O334" i="9"/>
  <c r="R334" i="9"/>
  <c r="U334" i="9"/>
  <c r="X334" i="9"/>
  <c r="AA334" i="9"/>
  <c r="AD334" i="9"/>
  <c r="E334" i="9"/>
  <c r="I335" i="9"/>
  <c r="L335" i="9"/>
  <c r="AG335" i="9"/>
  <c r="AJ335" i="9"/>
  <c r="O335" i="9"/>
  <c r="R335" i="9"/>
  <c r="U335" i="9"/>
  <c r="X335" i="9"/>
  <c r="AA335" i="9"/>
  <c r="AD335" i="9"/>
  <c r="E335" i="9"/>
  <c r="I336" i="9"/>
  <c r="L336" i="9"/>
  <c r="AG336" i="9"/>
  <c r="AJ336" i="9"/>
  <c r="O336" i="9"/>
  <c r="R336" i="9"/>
  <c r="U336" i="9"/>
  <c r="X336" i="9"/>
  <c r="AA336" i="9"/>
  <c r="AD336" i="9"/>
  <c r="E336" i="9"/>
  <c r="I337" i="9"/>
  <c r="L337" i="9"/>
  <c r="AG337" i="9"/>
  <c r="AJ337" i="9"/>
  <c r="O337" i="9"/>
  <c r="R337" i="9"/>
  <c r="U337" i="9"/>
  <c r="X337" i="9"/>
  <c r="AA337" i="9"/>
  <c r="AD337" i="9"/>
  <c r="E337" i="9"/>
  <c r="I338" i="9"/>
  <c r="L338" i="9"/>
  <c r="AG338" i="9"/>
  <c r="AJ338" i="9"/>
  <c r="O338" i="9"/>
  <c r="R338" i="9"/>
  <c r="U338" i="9"/>
  <c r="X338" i="9"/>
  <c r="AA338" i="9"/>
  <c r="AD338" i="9"/>
  <c r="E338" i="9"/>
  <c r="I339" i="9"/>
  <c r="L339" i="9"/>
  <c r="AG339" i="9"/>
  <c r="AJ339" i="9"/>
  <c r="O339" i="9"/>
  <c r="R339" i="9"/>
  <c r="U339" i="9"/>
  <c r="X339" i="9"/>
  <c r="AA339" i="9"/>
  <c r="AD339" i="9"/>
  <c r="E339" i="9"/>
  <c r="I340" i="9"/>
  <c r="L340" i="9"/>
  <c r="AG340" i="9"/>
  <c r="AJ340" i="9"/>
  <c r="O340" i="9"/>
  <c r="R340" i="9"/>
  <c r="U340" i="9"/>
  <c r="X340" i="9"/>
  <c r="AA340" i="9"/>
  <c r="AD340" i="9"/>
  <c r="E340" i="9"/>
  <c r="I341" i="9"/>
  <c r="L341" i="9"/>
  <c r="AG341" i="9"/>
  <c r="AJ341" i="9"/>
  <c r="O341" i="9"/>
  <c r="R341" i="9"/>
  <c r="U341" i="9"/>
  <c r="X341" i="9"/>
  <c r="AA341" i="9"/>
  <c r="AD341" i="9"/>
  <c r="E341" i="9"/>
  <c r="I342" i="9"/>
  <c r="L342" i="9"/>
  <c r="AG342" i="9"/>
  <c r="AJ342" i="9"/>
  <c r="O342" i="9"/>
  <c r="R342" i="9"/>
  <c r="U342" i="9"/>
  <c r="X342" i="9"/>
  <c r="AA342" i="9"/>
  <c r="AD342" i="9"/>
  <c r="E342" i="9"/>
  <c r="I343" i="9"/>
  <c r="L343" i="9"/>
  <c r="AG343" i="9"/>
  <c r="AJ343" i="9"/>
  <c r="O343" i="9"/>
  <c r="R343" i="9"/>
  <c r="U343" i="9"/>
  <c r="X343" i="9"/>
  <c r="AA343" i="9"/>
  <c r="AD343" i="9"/>
  <c r="E343" i="9"/>
  <c r="I344" i="9"/>
  <c r="L344" i="9"/>
  <c r="AG344" i="9"/>
  <c r="AJ344" i="9"/>
  <c r="O344" i="9"/>
  <c r="R344" i="9"/>
  <c r="U344" i="9"/>
  <c r="X344" i="9"/>
  <c r="AA344" i="9"/>
  <c r="AD344" i="9"/>
  <c r="E344" i="9"/>
  <c r="I345" i="9"/>
  <c r="L345" i="9"/>
  <c r="AG345" i="9"/>
  <c r="AJ345" i="9"/>
  <c r="O345" i="9"/>
  <c r="R345" i="9"/>
  <c r="U345" i="9"/>
  <c r="X345" i="9"/>
  <c r="AA345" i="9"/>
  <c r="AD345" i="9"/>
  <c r="E345" i="9"/>
  <c r="I346" i="9"/>
  <c r="L346" i="9"/>
  <c r="AG346" i="9"/>
  <c r="AJ346" i="9"/>
  <c r="O346" i="9"/>
  <c r="R346" i="9"/>
  <c r="U346" i="9"/>
  <c r="X346" i="9"/>
  <c r="AA346" i="9"/>
  <c r="AD346" i="9"/>
  <c r="E346" i="9"/>
  <c r="I347" i="9"/>
  <c r="L347" i="9"/>
  <c r="AG347" i="9"/>
  <c r="AJ347" i="9"/>
  <c r="O347" i="9"/>
  <c r="R347" i="9"/>
  <c r="U347" i="9"/>
  <c r="X347" i="9"/>
  <c r="AA347" i="9"/>
  <c r="AD347" i="9"/>
  <c r="E347" i="9"/>
  <c r="I348" i="9"/>
  <c r="L348" i="9"/>
  <c r="AG348" i="9"/>
  <c r="AJ348" i="9"/>
  <c r="O348" i="9"/>
  <c r="R348" i="9"/>
  <c r="U348" i="9"/>
  <c r="X348" i="9"/>
  <c r="AA348" i="9"/>
  <c r="AD348" i="9"/>
  <c r="E348" i="9"/>
  <c r="I349" i="9"/>
  <c r="L349" i="9"/>
  <c r="AG349" i="9"/>
  <c r="AJ349" i="9"/>
  <c r="O349" i="9"/>
  <c r="R349" i="9"/>
  <c r="U349" i="9"/>
  <c r="X349" i="9"/>
  <c r="AA349" i="9"/>
  <c r="AD349" i="9"/>
  <c r="E349" i="9"/>
  <c r="I350" i="9"/>
  <c r="L350" i="9"/>
  <c r="AG350" i="9"/>
  <c r="AJ350" i="9"/>
  <c r="O350" i="9"/>
  <c r="R350" i="9"/>
  <c r="U350" i="9"/>
  <c r="X350" i="9"/>
  <c r="AA350" i="9"/>
  <c r="AD350" i="9"/>
  <c r="E350" i="9"/>
  <c r="I351" i="9"/>
  <c r="L351" i="9"/>
  <c r="AG351" i="9"/>
  <c r="AJ351" i="9"/>
  <c r="O351" i="9"/>
  <c r="R351" i="9"/>
  <c r="U351" i="9"/>
  <c r="X351" i="9"/>
  <c r="AA351" i="9"/>
  <c r="AD351" i="9"/>
  <c r="E351" i="9"/>
  <c r="I352" i="9"/>
  <c r="L352" i="9"/>
  <c r="AG352" i="9"/>
  <c r="AJ352" i="9"/>
  <c r="O352" i="9"/>
  <c r="R352" i="9"/>
  <c r="U352" i="9"/>
  <c r="X352" i="9"/>
  <c r="AA352" i="9"/>
  <c r="AD352" i="9"/>
  <c r="E352" i="9"/>
  <c r="I353" i="9"/>
  <c r="L353" i="9"/>
  <c r="AG353" i="9"/>
  <c r="AJ353" i="9"/>
  <c r="O353" i="9"/>
  <c r="R353" i="9"/>
  <c r="U353" i="9"/>
  <c r="X353" i="9"/>
  <c r="AA353" i="9"/>
  <c r="AD353" i="9"/>
  <c r="E353" i="9"/>
  <c r="I354" i="9"/>
  <c r="L354" i="9"/>
  <c r="AG354" i="9"/>
  <c r="AJ354" i="9"/>
  <c r="O354" i="9"/>
  <c r="R354" i="9"/>
  <c r="U354" i="9"/>
  <c r="X354" i="9"/>
  <c r="AA354" i="9"/>
  <c r="AD354" i="9"/>
  <c r="E354" i="9"/>
  <c r="I355" i="9"/>
  <c r="L355" i="9"/>
  <c r="AG355" i="9"/>
  <c r="AJ355" i="9"/>
  <c r="O355" i="9"/>
  <c r="R355" i="9"/>
  <c r="U355" i="9"/>
  <c r="X355" i="9"/>
  <c r="AA355" i="9"/>
  <c r="AD355" i="9"/>
  <c r="E355" i="9"/>
  <c r="I356" i="9"/>
  <c r="L356" i="9"/>
  <c r="AG356" i="9"/>
  <c r="AJ356" i="9"/>
  <c r="O356" i="9"/>
  <c r="R356" i="9"/>
  <c r="U356" i="9"/>
  <c r="X356" i="9"/>
  <c r="AA356" i="9"/>
  <c r="AD356" i="9"/>
  <c r="E356" i="9"/>
  <c r="I357" i="9"/>
  <c r="L357" i="9"/>
  <c r="AG357" i="9"/>
  <c r="AJ357" i="9"/>
  <c r="O357" i="9"/>
  <c r="R357" i="9"/>
  <c r="U357" i="9"/>
  <c r="X357" i="9"/>
  <c r="AA357" i="9"/>
  <c r="AD357" i="9"/>
  <c r="E357" i="9"/>
  <c r="I358" i="9"/>
  <c r="L358" i="9"/>
  <c r="AG358" i="9"/>
  <c r="AJ358" i="9"/>
  <c r="O358" i="9"/>
  <c r="R358" i="9"/>
  <c r="U358" i="9"/>
  <c r="X358" i="9"/>
  <c r="AA358" i="9"/>
  <c r="AD358" i="9"/>
  <c r="E358" i="9"/>
  <c r="I359" i="9"/>
  <c r="L359" i="9"/>
  <c r="AG359" i="9"/>
  <c r="AJ359" i="9"/>
  <c r="O359" i="9"/>
  <c r="R359" i="9"/>
  <c r="U359" i="9"/>
  <c r="X359" i="9"/>
  <c r="AA359" i="9"/>
  <c r="AD359" i="9"/>
  <c r="E359" i="9"/>
  <c r="I360" i="9"/>
  <c r="L360" i="9"/>
  <c r="AG360" i="9"/>
  <c r="AJ360" i="9"/>
  <c r="O360" i="9"/>
  <c r="R360" i="9"/>
  <c r="U360" i="9"/>
  <c r="X360" i="9"/>
  <c r="AA360" i="9"/>
  <c r="AD360" i="9"/>
  <c r="E360" i="9"/>
  <c r="I361" i="9"/>
  <c r="L361" i="9"/>
  <c r="AG361" i="9"/>
  <c r="AJ361" i="9"/>
  <c r="O361" i="9"/>
  <c r="R361" i="9"/>
  <c r="U361" i="9"/>
  <c r="X361" i="9"/>
  <c r="AA361" i="9"/>
  <c r="AD361" i="9"/>
  <c r="E361" i="9"/>
  <c r="I362" i="9"/>
  <c r="L362" i="9"/>
  <c r="AG362" i="9"/>
  <c r="AJ362" i="9"/>
  <c r="O362" i="9"/>
  <c r="R362" i="9"/>
  <c r="U362" i="9"/>
  <c r="X362" i="9"/>
  <c r="AA362" i="9"/>
  <c r="AD362" i="9"/>
  <c r="E362" i="9"/>
  <c r="I363" i="9"/>
  <c r="L363" i="9"/>
  <c r="AG363" i="9"/>
  <c r="AJ363" i="9"/>
  <c r="O363" i="9"/>
  <c r="R363" i="9"/>
  <c r="U363" i="9"/>
  <c r="X363" i="9"/>
  <c r="AA363" i="9"/>
  <c r="AD363" i="9"/>
  <c r="E363" i="9"/>
  <c r="I364" i="9"/>
  <c r="L364" i="9"/>
  <c r="AG364" i="9"/>
  <c r="AJ364" i="9"/>
  <c r="O364" i="9"/>
  <c r="R364" i="9"/>
  <c r="U364" i="9"/>
  <c r="X364" i="9"/>
  <c r="AA364" i="9"/>
  <c r="AD364" i="9"/>
  <c r="E364" i="9"/>
  <c r="I365" i="9"/>
  <c r="L365" i="9"/>
  <c r="AG365" i="9"/>
  <c r="AJ365" i="9"/>
  <c r="O365" i="9"/>
  <c r="R365" i="9"/>
  <c r="U365" i="9"/>
  <c r="X365" i="9"/>
  <c r="AA365" i="9"/>
  <c r="AD365" i="9"/>
  <c r="E365" i="9"/>
  <c r="I366" i="9"/>
  <c r="L366" i="9"/>
  <c r="AG366" i="9"/>
  <c r="AJ366" i="9"/>
  <c r="O366" i="9"/>
  <c r="R366" i="9"/>
  <c r="U366" i="9"/>
  <c r="X366" i="9"/>
  <c r="AA366" i="9"/>
  <c r="AD366" i="9"/>
  <c r="E366" i="9"/>
  <c r="I367" i="9"/>
  <c r="L367" i="9"/>
  <c r="AG367" i="9"/>
  <c r="AJ367" i="9"/>
  <c r="O367" i="9"/>
  <c r="R367" i="9"/>
  <c r="U367" i="9"/>
  <c r="X367" i="9"/>
  <c r="AA367" i="9"/>
  <c r="AD367" i="9"/>
  <c r="E367" i="9"/>
  <c r="I368" i="9"/>
  <c r="L368" i="9"/>
  <c r="AG368" i="9"/>
  <c r="AJ368" i="9"/>
  <c r="O368" i="9"/>
  <c r="R368" i="9"/>
  <c r="U368" i="9"/>
  <c r="X368" i="9"/>
  <c r="AA368" i="9"/>
  <c r="AD368" i="9"/>
  <c r="E368" i="9"/>
  <c r="I369" i="9"/>
  <c r="L369" i="9"/>
  <c r="AG369" i="9"/>
  <c r="AJ369" i="9"/>
  <c r="O369" i="9"/>
  <c r="R369" i="9"/>
  <c r="U369" i="9"/>
  <c r="X369" i="9"/>
  <c r="AA369" i="9"/>
  <c r="AD369" i="9"/>
  <c r="E369" i="9"/>
  <c r="I370" i="9"/>
  <c r="L370" i="9"/>
  <c r="AG370" i="9"/>
  <c r="AJ370" i="9"/>
  <c r="O370" i="9"/>
  <c r="R370" i="9"/>
  <c r="U370" i="9"/>
  <c r="X370" i="9"/>
  <c r="AA370" i="9"/>
  <c r="AD370" i="9"/>
  <c r="E370" i="9"/>
  <c r="I371" i="9"/>
  <c r="L371" i="9"/>
  <c r="AG371" i="9"/>
  <c r="AJ371" i="9"/>
  <c r="O371" i="9"/>
  <c r="R371" i="9"/>
  <c r="U371" i="9"/>
  <c r="X371" i="9"/>
  <c r="AA371" i="9"/>
  <c r="AD371" i="9"/>
  <c r="E371" i="9"/>
  <c r="I372" i="9"/>
  <c r="L372" i="9"/>
  <c r="AG372" i="9"/>
  <c r="AJ372" i="9"/>
  <c r="O372" i="9"/>
  <c r="R372" i="9"/>
  <c r="U372" i="9"/>
  <c r="X372" i="9"/>
  <c r="AA372" i="9"/>
  <c r="AD372" i="9"/>
  <c r="E372" i="9"/>
  <c r="I373" i="9"/>
  <c r="L373" i="9"/>
  <c r="AG373" i="9"/>
  <c r="AJ373" i="9"/>
  <c r="O373" i="9"/>
  <c r="R373" i="9"/>
  <c r="U373" i="9"/>
  <c r="X373" i="9"/>
  <c r="AA373" i="9"/>
  <c r="AD373" i="9"/>
  <c r="E373" i="9"/>
  <c r="I374" i="9"/>
  <c r="L374" i="9"/>
  <c r="AG374" i="9"/>
  <c r="AJ374" i="9"/>
  <c r="O374" i="9"/>
  <c r="R374" i="9"/>
  <c r="U374" i="9"/>
  <c r="X374" i="9"/>
  <c r="AA374" i="9"/>
  <c r="AD374" i="9"/>
  <c r="E374" i="9"/>
  <c r="I375" i="9"/>
  <c r="L375" i="9"/>
  <c r="AG375" i="9"/>
  <c r="AJ375" i="9"/>
  <c r="O375" i="9"/>
  <c r="R375" i="9"/>
  <c r="U375" i="9"/>
  <c r="X375" i="9"/>
  <c r="AA375" i="9"/>
  <c r="AD375" i="9"/>
  <c r="E375" i="9"/>
  <c r="I376" i="9"/>
  <c r="L376" i="9"/>
  <c r="AG376" i="9"/>
  <c r="AJ376" i="9"/>
  <c r="O376" i="9"/>
  <c r="R376" i="9"/>
  <c r="U376" i="9"/>
  <c r="X376" i="9"/>
  <c r="AA376" i="9"/>
  <c r="AD376" i="9"/>
  <c r="E376" i="9"/>
  <c r="I377" i="9"/>
  <c r="L377" i="9"/>
  <c r="AG377" i="9"/>
  <c r="AJ377" i="9"/>
  <c r="O377" i="9"/>
  <c r="R377" i="9"/>
  <c r="U377" i="9"/>
  <c r="X377" i="9"/>
  <c r="AA377" i="9"/>
  <c r="AD377" i="9"/>
  <c r="E377" i="9"/>
  <c r="I378" i="9"/>
  <c r="L378" i="9"/>
  <c r="AG378" i="9"/>
  <c r="AJ378" i="9"/>
  <c r="O378" i="9"/>
  <c r="R378" i="9"/>
  <c r="U378" i="9"/>
  <c r="X378" i="9"/>
  <c r="AA378" i="9"/>
  <c r="AD378" i="9"/>
  <c r="E378" i="9"/>
  <c r="I379" i="9"/>
  <c r="L379" i="9"/>
  <c r="AG379" i="9"/>
  <c r="AJ379" i="9"/>
  <c r="O379" i="9"/>
  <c r="R379" i="9"/>
  <c r="U379" i="9"/>
  <c r="X379" i="9"/>
  <c r="AA379" i="9"/>
  <c r="AD379" i="9"/>
  <c r="E379" i="9"/>
  <c r="I380" i="9"/>
  <c r="L380" i="9"/>
  <c r="AG380" i="9"/>
  <c r="AJ380" i="9"/>
  <c r="O380" i="9"/>
  <c r="R380" i="9"/>
  <c r="U380" i="9"/>
  <c r="X380" i="9"/>
  <c r="AA380" i="9"/>
  <c r="AD380" i="9"/>
  <c r="E380" i="9"/>
  <c r="I381" i="9"/>
  <c r="L381" i="9"/>
  <c r="AG381" i="9"/>
  <c r="AJ381" i="9"/>
  <c r="O381" i="9"/>
  <c r="R381" i="9"/>
  <c r="U381" i="9"/>
  <c r="X381" i="9"/>
  <c r="AA381" i="9"/>
  <c r="AD381" i="9"/>
  <c r="E381" i="9"/>
  <c r="I382" i="9"/>
  <c r="L382" i="9"/>
  <c r="AG382" i="9"/>
  <c r="AJ382" i="9"/>
  <c r="O382" i="9"/>
  <c r="R382" i="9"/>
  <c r="U382" i="9"/>
  <c r="X382" i="9"/>
  <c r="AA382" i="9"/>
  <c r="AD382" i="9"/>
  <c r="E382" i="9"/>
  <c r="I383" i="9"/>
  <c r="L383" i="9"/>
  <c r="AG383" i="9"/>
  <c r="AJ383" i="9"/>
  <c r="O383" i="9"/>
  <c r="R383" i="9"/>
  <c r="U383" i="9"/>
  <c r="X383" i="9"/>
  <c r="AA383" i="9"/>
  <c r="AD383" i="9"/>
  <c r="E383" i="9"/>
  <c r="I384" i="9"/>
  <c r="L384" i="9"/>
  <c r="AG384" i="9"/>
  <c r="AJ384" i="9"/>
  <c r="O384" i="9"/>
  <c r="R384" i="9"/>
  <c r="U384" i="9"/>
  <c r="X384" i="9"/>
  <c r="AA384" i="9"/>
  <c r="AD384" i="9"/>
  <c r="E384" i="9"/>
  <c r="I385" i="9"/>
  <c r="L385" i="9"/>
  <c r="AG385" i="9"/>
  <c r="AJ385" i="9"/>
  <c r="O385" i="9"/>
  <c r="R385" i="9"/>
  <c r="U385" i="9"/>
  <c r="X385" i="9"/>
  <c r="AA385" i="9"/>
  <c r="AD385" i="9"/>
  <c r="E385" i="9"/>
  <c r="I386" i="9"/>
  <c r="L386" i="9"/>
  <c r="AG386" i="9"/>
  <c r="AJ386" i="9"/>
  <c r="O386" i="9"/>
  <c r="R386" i="9"/>
  <c r="U386" i="9"/>
  <c r="X386" i="9"/>
  <c r="AA386" i="9"/>
  <c r="AD386" i="9"/>
  <c r="E386" i="9"/>
  <c r="I387" i="9"/>
  <c r="L387" i="9"/>
  <c r="AG387" i="9"/>
  <c r="AJ387" i="9"/>
  <c r="O387" i="9"/>
  <c r="R387" i="9"/>
  <c r="U387" i="9"/>
  <c r="X387" i="9"/>
  <c r="AA387" i="9"/>
  <c r="AD387" i="9"/>
  <c r="E387" i="9"/>
  <c r="I388" i="9"/>
  <c r="L388" i="9"/>
  <c r="AG388" i="9"/>
  <c r="AJ388" i="9"/>
  <c r="O388" i="9"/>
  <c r="R388" i="9"/>
  <c r="U388" i="9"/>
  <c r="X388" i="9"/>
  <c r="AA388" i="9"/>
  <c r="AD388" i="9"/>
  <c r="E388" i="9"/>
  <c r="I389" i="9"/>
  <c r="L389" i="9"/>
  <c r="AG389" i="9"/>
  <c r="AJ389" i="9"/>
  <c r="O389" i="9"/>
  <c r="R389" i="9"/>
  <c r="U389" i="9"/>
  <c r="X389" i="9"/>
  <c r="AA389" i="9"/>
  <c r="AD389" i="9"/>
  <c r="E389" i="9"/>
  <c r="I390" i="9"/>
  <c r="L390" i="9"/>
  <c r="AG390" i="9"/>
  <c r="AJ390" i="9"/>
  <c r="O390" i="9"/>
  <c r="R390" i="9"/>
  <c r="U390" i="9"/>
  <c r="X390" i="9"/>
  <c r="AA390" i="9"/>
  <c r="AD390" i="9"/>
  <c r="E390" i="9"/>
  <c r="I391" i="9"/>
  <c r="L391" i="9"/>
  <c r="AG391" i="9"/>
  <c r="AJ391" i="9"/>
  <c r="O391" i="9"/>
  <c r="R391" i="9"/>
  <c r="U391" i="9"/>
  <c r="X391" i="9"/>
  <c r="AA391" i="9"/>
  <c r="AD391" i="9"/>
  <c r="E391" i="9"/>
  <c r="I392" i="9"/>
  <c r="L392" i="9"/>
  <c r="AG392" i="9"/>
  <c r="AJ392" i="9"/>
  <c r="O392" i="9"/>
  <c r="R392" i="9"/>
  <c r="U392" i="9"/>
  <c r="X392" i="9"/>
  <c r="AA392" i="9"/>
  <c r="AD392" i="9"/>
  <c r="E392" i="9"/>
  <c r="I393" i="9"/>
  <c r="L393" i="9"/>
  <c r="AG393" i="9"/>
  <c r="AJ393" i="9"/>
  <c r="O393" i="9"/>
  <c r="R393" i="9"/>
  <c r="U393" i="9"/>
  <c r="X393" i="9"/>
  <c r="AA393" i="9"/>
  <c r="AD393" i="9"/>
  <c r="E393" i="9"/>
  <c r="I394" i="9"/>
  <c r="L394" i="9"/>
  <c r="AG394" i="9"/>
  <c r="AJ394" i="9"/>
  <c r="O394" i="9"/>
  <c r="R394" i="9"/>
  <c r="U394" i="9"/>
  <c r="X394" i="9"/>
  <c r="AA394" i="9"/>
  <c r="AD394" i="9"/>
  <c r="E394" i="9"/>
  <c r="I395" i="9"/>
  <c r="L395" i="9"/>
  <c r="AG395" i="9"/>
  <c r="AJ395" i="9"/>
  <c r="O395" i="9"/>
  <c r="R395" i="9"/>
  <c r="U395" i="9"/>
  <c r="X395" i="9"/>
  <c r="AA395" i="9"/>
  <c r="AD395" i="9"/>
  <c r="E395" i="9"/>
  <c r="I396" i="9"/>
  <c r="L396" i="9"/>
  <c r="AG396" i="9"/>
  <c r="AJ396" i="9"/>
  <c r="O396" i="9"/>
  <c r="R396" i="9"/>
  <c r="U396" i="9"/>
  <c r="X396" i="9"/>
  <c r="AA396" i="9"/>
  <c r="AD396" i="9"/>
  <c r="E396" i="9"/>
  <c r="I397" i="9"/>
  <c r="L397" i="9"/>
  <c r="AG397" i="9"/>
  <c r="AJ397" i="9"/>
  <c r="O397" i="9"/>
  <c r="R397" i="9"/>
  <c r="U397" i="9"/>
  <c r="X397" i="9"/>
  <c r="AA397" i="9"/>
  <c r="AD397" i="9"/>
  <c r="E397" i="9"/>
  <c r="I398" i="9"/>
  <c r="L398" i="9"/>
  <c r="AG398" i="9"/>
  <c r="AJ398" i="9"/>
  <c r="O398" i="9"/>
  <c r="R398" i="9"/>
  <c r="U398" i="9"/>
  <c r="X398" i="9"/>
  <c r="AA398" i="9"/>
  <c r="AD398" i="9"/>
  <c r="E398" i="9"/>
  <c r="I399" i="9"/>
  <c r="L399" i="9"/>
  <c r="AG399" i="9"/>
  <c r="AJ399" i="9"/>
  <c r="O399" i="9"/>
  <c r="R399" i="9"/>
  <c r="U399" i="9"/>
  <c r="X399" i="9"/>
  <c r="AA399" i="9"/>
  <c r="AD399" i="9"/>
  <c r="E399" i="9"/>
  <c r="I400" i="9"/>
  <c r="L400" i="9"/>
  <c r="AG400" i="9"/>
  <c r="AJ400" i="9"/>
  <c r="O400" i="9"/>
  <c r="R400" i="9"/>
  <c r="U400" i="9"/>
  <c r="X400" i="9"/>
  <c r="AA400" i="9"/>
  <c r="AD400" i="9"/>
  <c r="E400" i="9"/>
  <c r="I401" i="9"/>
  <c r="L401" i="9"/>
  <c r="AG401" i="9"/>
  <c r="AJ401" i="9"/>
  <c r="O401" i="9"/>
  <c r="R401" i="9"/>
  <c r="U401" i="9"/>
  <c r="X401" i="9"/>
  <c r="AA401" i="9"/>
  <c r="AD401" i="9"/>
  <c r="E401" i="9"/>
  <c r="I402" i="9"/>
  <c r="L402" i="9"/>
  <c r="AG402" i="9"/>
  <c r="AJ402" i="9"/>
  <c r="O402" i="9"/>
  <c r="R402" i="9"/>
  <c r="U402" i="9"/>
  <c r="X402" i="9"/>
  <c r="AA402" i="9"/>
  <c r="AD402" i="9"/>
  <c r="E402" i="9"/>
  <c r="I403" i="9"/>
  <c r="L403" i="9"/>
  <c r="AG403" i="9"/>
  <c r="AJ403" i="9"/>
  <c r="O403" i="9"/>
  <c r="R403" i="9"/>
  <c r="U403" i="9"/>
  <c r="X403" i="9"/>
  <c r="AA403" i="9"/>
  <c r="AD403" i="9"/>
  <c r="E403" i="9"/>
  <c r="I404" i="9"/>
  <c r="L404" i="9"/>
  <c r="AG404" i="9"/>
  <c r="AJ404" i="9"/>
  <c r="O404" i="9"/>
  <c r="R404" i="9"/>
  <c r="U404" i="9"/>
  <c r="X404" i="9"/>
  <c r="AA404" i="9"/>
  <c r="AD404" i="9"/>
  <c r="E404" i="9"/>
  <c r="I405" i="9"/>
  <c r="L405" i="9"/>
  <c r="AG405" i="9"/>
  <c r="AJ405" i="9"/>
  <c r="O405" i="9"/>
  <c r="R405" i="9"/>
  <c r="U405" i="9"/>
  <c r="X405" i="9"/>
  <c r="AA405" i="9"/>
  <c r="AD405" i="9"/>
  <c r="E405" i="9"/>
  <c r="I406" i="9"/>
  <c r="L406" i="9"/>
  <c r="AG406" i="9"/>
  <c r="AJ406" i="9"/>
  <c r="O406" i="9"/>
  <c r="R406" i="9"/>
  <c r="U406" i="9"/>
  <c r="X406" i="9"/>
  <c r="AA406" i="9"/>
  <c r="AD406" i="9"/>
  <c r="E406" i="9"/>
  <c r="I407" i="9"/>
  <c r="L407" i="9"/>
  <c r="AG407" i="9"/>
  <c r="AJ407" i="9"/>
  <c r="O407" i="9"/>
  <c r="R407" i="9"/>
  <c r="U407" i="9"/>
  <c r="X407" i="9"/>
  <c r="AA407" i="9"/>
  <c r="AD407" i="9"/>
  <c r="E407" i="9"/>
  <c r="I408" i="9"/>
  <c r="L408" i="9"/>
  <c r="AG408" i="9"/>
  <c r="AJ408" i="9"/>
  <c r="O408" i="9"/>
  <c r="R408" i="9"/>
  <c r="U408" i="9"/>
  <c r="X408" i="9"/>
  <c r="AA408" i="9"/>
  <c r="AD408" i="9"/>
  <c r="E408" i="9"/>
  <c r="I409" i="9"/>
  <c r="L409" i="9"/>
  <c r="AG409" i="9"/>
  <c r="AJ409" i="9"/>
  <c r="O409" i="9"/>
  <c r="R409" i="9"/>
  <c r="U409" i="9"/>
  <c r="X409" i="9"/>
  <c r="AA409" i="9"/>
  <c r="AD409" i="9"/>
  <c r="E409" i="9"/>
  <c r="I410" i="9"/>
  <c r="L410" i="9"/>
  <c r="AG410" i="9"/>
  <c r="AJ410" i="9"/>
  <c r="O410" i="9"/>
  <c r="R410" i="9"/>
  <c r="U410" i="9"/>
  <c r="X410" i="9"/>
  <c r="AA410" i="9"/>
  <c r="AD410" i="9"/>
  <c r="E410" i="9"/>
  <c r="I411" i="9"/>
  <c r="L411" i="9"/>
  <c r="AG411" i="9"/>
  <c r="AJ411" i="9"/>
  <c r="O411" i="9"/>
  <c r="R411" i="9"/>
  <c r="U411" i="9"/>
  <c r="X411" i="9"/>
  <c r="AA411" i="9"/>
  <c r="AD411" i="9"/>
  <c r="E411" i="9"/>
  <c r="I412" i="9"/>
  <c r="L412" i="9"/>
  <c r="AG412" i="9"/>
  <c r="AJ412" i="9"/>
  <c r="O412" i="9"/>
  <c r="R412" i="9"/>
  <c r="U412" i="9"/>
  <c r="X412" i="9"/>
  <c r="AA412" i="9"/>
  <c r="AD412" i="9"/>
  <c r="E412" i="9"/>
  <c r="I413" i="9"/>
  <c r="L413" i="9"/>
  <c r="AG413" i="9"/>
  <c r="AJ413" i="9"/>
  <c r="O413" i="9"/>
  <c r="R413" i="9"/>
  <c r="U413" i="9"/>
  <c r="X413" i="9"/>
  <c r="AA413" i="9"/>
  <c r="AD413" i="9"/>
  <c r="E413" i="9"/>
  <c r="I414" i="9"/>
  <c r="L414" i="9"/>
  <c r="AG414" i="9"/>
  <c r="AJ414" i="9"/>
  <c r="O414" i="9"/>
  <c r="R414" i="9"/>
  <c r="U414" i="9"/>
  <c r="X414" i="9"/>
  <c r="AA414" i="9"/>
  <c r="AD414" i="9"/>
  <c r="E414" i="9"/>
  <c r="I415" i="9"/>
  <c r="L415" i="9"/>
  <c r="AG415" i="9"/>
  <c r="AJ415" i="9"/>
  <c r="O415" i="9"/>
  <c r="R415" i="9"/>
  <c r="U415" i="9"/>
  <c r="X415" i="9"/>
  <c r="AA415" i="9"/>
  <c r="AD415" i="9"/>
  <c r="E415" i="9"/>
  <c r="I416" i="9"/>
  <c r="L416" i="9"/>
  <c r="AG416" i="9"/>
  <c r="AJ416" i="9"/>
  <c r="O416" i="9"/>
  <c r="R416" i="9"/>
  <c r="U416" i="9"/>
  <c r="X416" i="9"/>
  <c r="AA416" i="9"/>
  <c r="AD416" i="9"/>
  <c r="E416" i="9"/>
  <c r="I417" i="9"/>
  <c r="L417" i="9"/>
  <c r="AG417" i="9"/>
  <c r="AJ417" i="9"/>
  <c r="O417" i="9"/>
  <c r="R417" i="9"/>
  <c r="U417" i="9"/>
  <c r="X417" i="9"/>
  <c r="AA417" i="9"/>
  <c r="AD417" i="9"/>
  <c r="E417" i="9"/>
  <c r="I418" i="9"/>
  <c r="L418" i="9"/>
  <c r="AG418" i="9"/>
  <c r="AJ418" i="9"/>
  <c r="O418" i="9"/>
  <c r="R418" i="9"/>
  <c r="U418" i="9"/>
  <c r="X418" i="9"/>
  <c r="AA418" i="9"/>
  <c r="AD418" i="9"/>
  <c r="E418" i="9"/>
  <c r="I419" i="9"/>
  <c r="L419" i="9"/>
  <c r="AG419" i="9"/>
  <c r="AJ419" i="9"/>
  <c r="O419" i="9"/>
  <c r="R419" i="9"/>
  <c r="U419" i="9"/>
  <c r="X419" i="9"/>
  <c r="AA419" i="9"/>
  <c r="AD419" i="9"/>
  <c r="E419" i="9"/>
  <c r="I420" i="9"/>
  <c r="L420" i="9"/>
  <c r="AG420" i="9"/>
  <c r="AJ420" i="9"/>
  <c r="O420" i="9"/>
  <c r="R420" i="9"/>
  <c r="U420" i="9"/>
  <c r="X420" i="9"/>
  <c r="AA420" i="9"/>
  <c r="AD420" i="9"/>
  <c r="E420" i="9"/>
  <c r="I421" i="9"/>
  <c r="L421" i="9"/>
  <c r="AG421" i="9"/>
  <c r="AJ421" i="9"/>
  <c r="O421" i="9"/>
  <c r="R421" i="9"/>
  <c r="U421" i="9"/>
  <c r="X421" i="9"/>
  <c r="AA421" i="9"/>
  <c r="AD421" i="9"/>
  <c r="E421" i="9"/>
  <c r="I422" i="9"/>
  <c r="L422" i="9"/>
  <c r="AG422" i="9"/>
  <c r="AJ422" i="9"/>
  <c r="O422" i="9"/>
  <c r="R422" i="9"/>
  <c r="U422" i="9"/>
  <c r="X422" i="9"/>
  <c r="AA422" i="9"/>
  <c r="AD422" i="9"/>
  <c r="E422" i="9"/>
  <c r="I423" i="9"/>
  <c r="L423" i="9"/>
  <c r="AG423" i="9"/>
  <c r="AJ423" i="9"/>
  <c r="O423" i="9"/>
  <c r="R423" i="9"/>
  <c r="U423" i="9"/>
  <c r="X423" i="9"/>
  <c r="AA423" i="9"/>
  <c r="AD423" i="9"/>
  <c r="E423" i="9"/>
  <c r="I424" i="9"/>
  <c r="L424" i="9"/>
  <c r="AG424" i="9"/>
  <c r="AJ424" i="9"/>
  <c r="O424" i="9"/>
  <c r="R424" i="9"/>
  <c r="U424" i="9"/>
  <c r="X424" i="9"/>
  <c r="AA424" i="9"/>
  <c r="AD424" i="9"/>
  <c r="E424" i="9"/>
  <c r="I425" i="9"/>
  <c r="L425" i="9"/>
  <c r="AG425" i="9"/>
  <c r="AJ425" i="9"/>
  <c r="O425" i="9"/>
  <c r="R425" i="9"/>
  <c r="U425" i="9"/>
  <c r="X425" i="9"/>
  <c r="AA425" i="9"/>
  <c r="AD425" i="9"/>
  <c r="E425" i="9"/>
  <c r="I426" i="9"/>
  <c r="L426" i="9"/>
  <c r="AG426" i="9"/>
  <c r="AJ426" i="9"/>
  <c r="O426" i="9"/>
  <c r="R426" i="9"/>
  <c r="U426" i="9"/>
  <c r="X426" i="9"/>
  <c r="AA426" i="9"/>
  <c r="AD426" i="9"/>
  <c r="E426" i="9"/>
  <c r="I427" i="9"/>
  <c r="L427" i="9"/>
  <c r="AG427" i="9"/>
  <c r="AJ427" i="9"/>
  <c r="O427" i="9"/>
  <c r="R427" i="9"/>
  <c r="U427" i="9"/>
  <c r="X427" i="9"/>
  <c r="AA427" i="9"/>
  <c r="AD427" i="9"/>
  <c r="E427" i="9"/>
  <c r="I428" i="9"/>
  <c r="L428" i="9"/>
  <c r="AG428" i="9"/>
  <c r="AJ428" i="9"/>
  <c r="O428" i="9"/>
  <c r="R428" i="9"/>
  <c r="U428" i="9"/>
  <c r="X428" i="9"/>
  <c r="AA428" i="9"/>
  <c r="AD428" i="9"/>
  <c r="E428" i="9"/>
  <c r="I429" i="9"/>
  <c r="L429" i="9"/>
  <c r="AG429" i="9"/>
  <c r="AJ429" i="9"/>
  <c r="O429" i="9"/>
  <c r="R429" i="9"/>
  <c r="U429" i="9"/>
  <c r="X429" i="9"/>
  <c r="AA429" i="9"/>
  <c r="AD429" i="9"/>
  <c r="E429" i="9"/>
  <c r="I430" i="9"/>
  <c r="L430" i="9"/>
  <c r="AG430" i="9"/>
  <c r="AJ430" i="9"/>
  <c r="O430" i="9"/>
  <c r="R430" i="9"/>
  <c r="U430" i="9"/>
  <c r="X430" i="9"/>
  <c r="AA430" i="9"/>
  <c r="AD430" i="9"/>
  <c r="E430" i="9"/>
  <c r="I431" i="9"/>
  <c r="L431" i="9"/>
  <c r="AG431" i="9"/>
  <c r="AJ431" i="9"/>
  <c r="O431" i="9"/>
  <c r="R431" i="9"/>
  <c r="U431" i="9"/>
  <c r="X431" i="9"/>
  <c r="AA431" i="9"/>
  <c r="AD431" i="9"/>
  <c r="E431" i="9"/>
  <c r="I432" i="9"/>
  <c r="L432" i="9"/>
  <c r="AG432" i="9"/>
  <c r="AJ432" i="9"/>
  <c r="O432" i="9"/>
  <c r="R432" i="9"/>
  <c r="U432" i="9"/>
  <c r="X432" i="9"/>
  <c r="AA432" i="9"/>
  <c r="AD432" i="9"/>
  <c r="E432" i="9"/>
  <c r="I433" i="9"/>
  <c r="L433" i="9"/>
  <c r="AG433" i="9"/>
  <c r="AJ433" i="9"/>
  <c r="O433" i="9"/>
  <c r="R433" i="9"/>
  <c r="U433" i="9"/>
  <c r="X433" i="9"/>
  <c r="AA433" i="9"/>
  <c r="AD433" i="9"/>
  <c r="E433" i="9"/>
  <c r="I434" i="9"/>
  <c r="L434" i="9"/>
  <c r="AG434" i="9"/>
  <c r="AJ434" i="9"/>
  <c r="O434" i="9"/>
  <c r="R434" i="9"/>
  <c r="U434" i="9"/>
  <c r="X434" i="9"/>
  <c r="AA434" i="9"/>
  <c r="AD434" i="9"/>
  <c r="E434" i="9"/>
  <c r="I435" i="9"/>
  <c r="L435" i="9"/>
  <c r="AG435" i="9"/>
  <c r="AJ435" i="9"/>
  <c r="O435" i="9"/>
  <c r="R435" i="9"/>
  <c r="U435" i="9"/>
  <c r="X435" i="9"/>
  <c r="AA435" i="9"/>
  <c r="AD435" i="9"/>
  <c r="E435" i="9"/>
  <c r="I436" i="9"/>
  <c r="L436" i="9"/>
  <c r="AG436" i="9"/>
  <c r="AJ436" i="9"/>
  <c r="O436" i="9"/>
  <c r="R436" i="9"/>
  <c r="U436" i="9"/>
  <c r="X436" i="9"/>
  <c r="AA436" i="9"/>
  <c r="AD436" i="9"/>
  <c r="E436" i="9"/>
  <c r="I437" i="9"/>
  <c r="L437" i="9"/>
  <c r="AG437" i="9"/>
  <c r="AJ437" i="9"/>
  <c r="O437" i="9"/>
  <c r="R437" i="9"/>
  <c r="U437" i="9"/>
  <c r="X437" i="9"/>
  <c r="AA437" i="9"/>
  <c r="AD437" i="9"/>
  <c r="E437" i="9"/>
  <c r="I438" i="9"/>
  <c r="L438" i="9"/>
  <c r="AG438" i="9"/>
  <c r="AJ438" i="9"/>
  <c r="O438" i="9"/>
  <c r="R438" i="9"/>
  <c r="U438" i="9"/>
  <c r="X438" i="9"/>
  <c r="AA438" i="9"/>
  <c r="AD438" i="9"/>
  <c r="E438" i="9"/>
  <c r="I439" i="9"/>
  <c r="L439" i="9"/>
  <c r="AG439" i="9"/>
  <c r="AJ439" i="9"/>
  <c r="O439" i="9"/>
  <c r="R439" i="9"/>
  <c r="U439" i="9"/>
  <c r="X439" i="9"/>
  <c r="AA439" i="9"/>
  <c r="AD439" i="9"/>
  <c r="E439" i="9"/>
  <c r="I440" i="9"/>
  <c r="L440" i="9"/>
  <c r="AG440" i="9"/>
  <c r="AJ440" i="9"/>
  <c r="O440" i="9"/>
  <c r="R440" i="9"/>
  <c r="U440" i="9"/>
  <c r="X440" i="9"/>
  <c r="AA440" i="9"/>
  <c r="AD440" i="9"/>
  <c r="E440" i="9"/>
  <c r="I441" i="9"/>
  <c r="L441" i="9"/>
  <c r="AG441" i="9"/>
  <c r="AJ441" i="9"/>
  <c r="O441" i="9"/>
  <c r="R441" i="9"/>
  <c r="U441" i="9"/>
  <c r="X441" i="9"/>
  <c r="AA441" i="9"/>
  <c r="AD441" i="9"/>
  <c r="E441" i="9"/>
  <c r="I442" i="9"/>
  <c r="L442" i="9"/>
  <c r="AG442" i="9"/>
  <c r="AJ442" i="9"/>
  <c r="O442" i="9"/>
  <c r="R442" i="9"/>
  <c r="U442" i="9"/>
  <c r="X442" i="9"/>
  <c r="AA442" i="9"/>
  <c r="AD442" i="9"/>
  <c r="E442" i="9"/>
  <c r="I443" i="9"/>
  <c r="L443" i="9"/>
  <c r="AG443" i="9"/>
  <c r="AJ443" i="9"/>
  <c r="O443" i="9"/>
  <c r="R443" i="9"/>
  <c r="U443" i="9"/>
  <c r="X443" i="9"/>
  <c r="AA443" i="9"/>
  <c r="AD443" i="9"/>
  <c r="E443" i="9"/>
  <c r="I444" i="9"/>
  <c r="L444" i="9"/>
  <c r="AG444" i="9"/>
  <c r="AJ444" i="9"/>
  <c r="O444" i="9"/>
  <c r="R444" i="9"/>
  <c r="U444" i="9"/>
  <c r="X444" i="9"/>
  <c r="AA444" i="9"/>
  <c r="AD444" i="9"/>
  <c r="E444" i="9"/>
  <c r="I445" i="9"/>
  <c r="L445" i="9"/>
  <c r="AG445" i="9"/>
  <c r="AJ445" i="9"/>
  <c r="O445" i="9"/>
  <c r="R445" i="9"/>
  <c r="U445" i="9"/>
  <c r="X445" i="9"/>
  <c r="AA445" i="9"/>
  <c r="AD445" i="9"/>
  <c r="E445" i="9"/>
  <c r="I446" i="9"/>
  <c r="L446" i="9"/>
  <c r="AG446" i="9"/>
  <c r="AJ446" i="9"/>
  <c r="O446" i="9"/>
  <c r="R446" i="9"/>
  <c r="U446" i="9"/>
  <c r="X446" i="9"/>
  <c r="AA446" i="9"/>
  <c r="AD446" i="9"/>
  <c r="E446" i="9"/>
  <c r="I447" i="9"/>
  <c r="L447" i="9"/>
  <c r="AG447" i="9"/>
  <c r="AJ447" i="9"/>
  <c r="O447" i="9"/>
  <c r="R447" i="9"/>
  <c r="U447" i="9"/>
  <c r="X447" i="9"/>
  <c r="AA447" i="9"/>
  <c r="AD447" i="9"/>
  <c r="E447" i="9"/>
  <c r="I448" i="9"/>
  <c r="L448" i="9"/>
  <c r="AG448" i="9"/>
  <c r="AJ448" i="9"/>
  <c r="O448" i="9"/>
  <c r="R448" i="9"/>
  <c r="U448" i="9"/>
  <c r="X448" i="9"/>
  <c r="AA448" i="9"/>
  <c r="AD448" i="9"/>
  <c r="E448" i="9"/>
  <c r="I449" i="9"/>
  <c r="L449" i="9"/>
  <c r="AG449" i="9"/>
  <c r="AJ449" i="9"/>
  <c r="O449" i="9"/>
  <c r="R449" i="9"/>
  <c r="U449" i="9"/>
  <c r="X449" i="9"/>
  <c r="AA449" i="9"/>
  <c r="AD449" i="9"/>
  <c r="E449" i="9"/>
  <c r="I450" i="9"/>
  <c r="L450" i="9"/>
  <c r="AG450" i="9"/>
  <c r="AJ450" i="9"/>
  <c r="O450" i="9"/>
  <c r="R450" i="9"/>
  <c r="U450" i="9"/>
  <c r="X450" i="9"/>
  <c r="AA450" i="9"/>
  <c r="AD450" i="9"/>
  <c r="E450" i="9"/>
  <c r="I451" i="9"/>
  <c r="L451" i="9"/>
  <c r="AG451" i="9"/>
  <c r="AJ451" i="9"/>
  <c r="O451" i="9"/>
  <c r="R451" i="9"/>
  <c r="U451" i="9"/>
  <c r="X451" i="9"/>
  <c r="AA451" i="9"/>
  <c r="AD451" i="9"/>
  <c r="E451" i="9"/>
  <c r="I452" i="9"/>
  <c r="L452" i="9"/>
  <c r="AG452" i="9"/>
  <c r="AJ452" i="9"/>
  <c r="O452" i="9"/>
  <c r="R452" i="9"/>
  <c r="U452" i="9"/>
  <c r="X452" i="9"/>
  <c r="AA452" i="9"/>
  <c r="AD452" i="9"/>
  <c r="E452" i="9"/>
  <c r="I453" i="9"/>
  <c r="L453" i="9"/>
  <c r="AG453" i="9"/>
  <c r="AJ453" i="9"/>
  <c r="O453" i="9"/>
  <c r="R453" i="9"/>
  <c r="U453" i="9"/>
  <c r="X453" i="9"/>
  <c r="AA453" i="9"/>
  <c r="AD453" i="9"/>
  <c r="E453" i="9"/>
  <c r="I454" i="9"/>
  <c r="L454" i="9"/>
  <c r="AG454" i="9"/>
  <c r="AJ454" i="9"/>
  <c r="O454" i="9"/>
  <c r="R454" i="9"/>
  <c r="U454" i="9"/>
  <c r="X454" i="9"/>
  <c r="AA454" i="9"/>
  <c r="AD454" i="9"/>
  <c r="E454" i="9"/>
  <c r="I455" i="9"/>
  <c r="L455" i="9"/>
  <c r="AG455" i="9"/>
  <c r="AJ455" i="9"/>
  <c r="O455" i="9"/>
  <c r="R455" i="9"/>
  <c r="U455" i="9"/>
  <c r="X455" i="9"/>
  <c r="AA455" i="9"/>
  <c r="AD455" i="9"/>
  <c r="E455" i="9"/>
  <c r="I456" i="9"/>
  <c r="L456" i="9"/>
  <c r="AG456" i="9"/>
  <c r="AJ456" i="9"/>
  <c r="O456" i="9"/>
  <c r="R456" i="9"/>
  <c r="U456" i="9"/>
  <c r="X456" i="9"/>
  <c r="AA456" i="9"/>
  <c r="AD456" i="9"/>
  <c r="E456" i="9"/>
  <c r="I457" i="9"/>
  <c r="L457" i="9"/>
  <c r="AG457" i="9"/>
  <c r="AJ457" i="9"/>
  <c r="O457" i="9"/>
  <c r="R457" i="9"/>
  <c r="U457" i="9"/>
  <c r="X457" i="9"/>
  <c r="AA457" i="9"/>
  <c r="AD457" i="9"/>
  <c r="E457" i="9"/>
  <c r="I458" i="9"/>
  <c r="L458" i="9"/>
  <c r="AG458" i="9"/>
  <c r="AJ458" i="9"/>
  <c r="O458" i="9"/>
  <c r="R458" i="9"/>
  <c r="U458" i="9"/>
  <c r="X458" i="9"/>
  <c r="AA458" i="9"/>
  <c r="AD458" i="9"/>
  <c r="E458" i="9"/>
  <c r="I459" i="9"/>
  <c r="L459" i="9"/>
  <c r="AG459" i="9"/>
  <c r="AJ459" i="9"/>
  <c r="O459" i="9"/>
  <c r="R459" i="9"/>
  <c r="U459" i="9"/>
  <c r="X459" i="9"/>
  <c r="AA459" i="9"/>
  <c r="AD459" i="9"/>
  <c r="E459" i="9"/>
  <c r="I460" i="9"/>
  <c r="L460" i="9"/>
  <c r="AG460" i="9"/>
  <c r="AJ460" i="9"/>
  <c r="O460" i="9"/>
  <c r="R460" i="9"/>
  <c r="U460" i="9"/>
  <c r="X460" i="9"/>
  <c r="AA460" i="9"/>
  <c r="AD460" i="9"/>
  <c r="E460" i="9"/>
  <c r="I461" i="9"/>
  <c r="L461" i="9"/>
  <c r="AG461" i="9"/>
  <c r="AJ461" i="9"/>
  <c r="O461" i="9"/>
  <c r="R461" i="9"/>
  <c r="U461" i="9"/>
  <c r="X461" i="9"/>
  <c r="AA461" i="9"/>
  <c r="AD461" i="9"/>
  <c r="E461" i="9"/>
  <c r="I462" i="9"/>
  <c r="L462" i="9"/>
  <c r="AG462" i="9"/>
  <c r="AJ462" i="9"/>
  <c r="O462" i="9"/>
  <c r="R462" i="9"/>
  <c r="U462" i="9"/>
  <c r="X462" i="9"/>
  <c r="AA462" i="9"/>
  <c r="AD462" i="9"/>
  <c r="E462" i="9"/>
  <c r="I463" i="9"/>
  <c r="L463" i="9"/>
  <c r="AG463" i="9"/>
  <c r="AJ463" i="9"/>
  <c r="O463" i="9"/>
  <c r="R463" i="9"/>
  <c r="U463" i="9"/>
  <c r="X463" i="9"/>
  <c r="AA463" i="9"/>
  <c r="AD463" i="9"/>
  <c r="E463" i="9"/>
  <c r="I464" i="9"/>
  <c r="L464" i="9"/>
  <c r="AG464" i="9"/>
  <c r="AJ464" i="9"/>
  <c r="O464" i="9"/>
  <c r="R464" i="9"/>
  <c r="U464" i="9"/>
  <c r="X464" i="9"/>
  <c r="AA464" i="9"/>
  <c r="AD464" i="9"/>
  <c r="E464" i="9"/>
  <c r="I465" i="9"/>
  <c r="L465" i="9"/>
  <c r="AG465" i="9"/>
  <c r="AJ465" i="9"/>
  <c r="O465" i="9"/>
  <c r="R465" i="9"/>
  <c r="U465" i="9"/>
  <c r="X465" i="9"/>
  <c r="AA465" i="9"/>
  <c r="AD465" i="9"/>
  <c r="E465" i="9"/>
  <c r="I466" i="9"/>
  <c r="L466" i="9"/>
  <c r="AG466" i="9"/>
  <c r="AJ466" i="9"/>
  <c r="O466" i="9"/>
  <c r="R466" i="9"/>
  <c r="U466" i="9"/>
  <c r="X466" i="9"/>
  <c r="AA466" i="9"/>
  <c r="AD466" i="9"/>
  <c r="E466" i="9"/>
  <c r="I467" i="9"/>
  <c r="L467" i="9"/>
  <c r="AG467" i="9"/>
  <c r="AJ467" i="9"/>
  <c r="O467" i="9"/>
  <c r="R467" i="9"/>
  <c r="U467" i="9"/>
  <c r="X467" i="9"/>
  <c r="AA467" i="9"/>
  <c r="AD467" i="9"/>
  <c r="E467" i="9"/>
  <c r="I468" i="9"/>
  <c r="L468" i="9"/>
  <c r="AG468" i="9"/>
  <c r="AJ468" i="9"/>
  <c r="O468" i="9"/>
  <c r="R468" i="9"/>
  <c r="U468" i="9"/>
  <c r="X468" i="9"/>
  <c r="AA468" i="9"/>
  <c r="AD468" i="9"/>
  <c r="E468" i="9"/>
  <c r="I469" i="9"/>
  <c r="L469" i="9"/>
  <c r="AG469" i="9"/>
  <c r="AJ469" i="9"/>
  <c r="O469" i="9"/>
  <c r="R469" i="9"/>
  <c r="U469" i="9"/>
  <c r="X469" i="9"/>
  <c r="AA469" i="9"/>
  <c r="AD469" i="9"/>
  <c r="E469" i="9"/>
  <c r="I470" i="9"/>
  <c r="L470" i="9"/>
  <c r="AG470" i="9"/>
  <c r="AJ470" i="9"/>
  <c r="O470" i="9"/>
  <c r="R470" i="9"/>
  <c r="U470" i="9"/>
  <c r="X470" i="9"/>
  <c r="AA470" i="9"/>
  <c r="AD470" i="9"/>
  <c r="E470" i="9"/>
  <c r="I471" i="9"/>
  <c r="L471" i="9"/>
  <c r="AG471" i="9"/>
  <c r="AJ471" i="9"/>
  <c r="O471" i="9"/>
  <c r="R471" i="9"/>
  <c r="U471" i="9"/>
  <c r="X471" i="9"/>
  <c r="AA471" i="9"/>
  <c r="AD471" i="9"/>
  <c r="E471" i="9"/>
  <c r="I472" i="9"/>
  <c r="L472" i="9"/>
  <c r="AG472" i="9"/>
  <c r="AJ472" i="9"/>
  <c r="O472" i="9"/>
  <c r="R472" i="9"/>
  <c r="U472" i="9"/>
  <c r="X472" i="9"/>
  <c r="AA472" i="9"/>
  <c r="AD472" i="9"/>
  <c r="E472" i="9"/>
  <c r="I473" i="9"/>
  <c r="L473" i="9"/>
  <c r="AG473" i="9"/>
  <c r="AJ473" i="9"/>
  <c r="O473" i="9"/>
  <c r="R473" i="9"/>
  <c r="U473" i="9"/>
  <c r="X473" i="9"/>
  <c r="AA473" i="9"/>
  <c r="AD473" i="9"/>
  <c r="E473" i="9"/>
  <c r="I474" i="9"/>
  <c r="L474" i="9"/>
  <c r="AG474" i="9"/>
  <c r="AJ474" i="9"/>
  <c r="O474" i="9"/>
  <c r="R474" i="9"/>
  <c r="U474" i="9"/>
  <c r="X474" i="9"/>
  <c r="AA474" i="9"/>
  <c r="AD474" i="9"/>
  <c r="E474" i="9"/>
  <c r="I475" i="9"/>
  <c r="L475" i="9"/>
  <c r="AG475" i="9"/>
  <c r="AJ475" i="9"/>
  <c r="O475" i="9"/>
  <c r="R475" i="9"/>
  <c r="U475" i="9"/>
  <c r="X475" i="9"/>
  <c r="AA475" i="9"/>
  <c r="AD475" i="9"/>
  <c r="E475" i="9"/>
  <c r="I476" i="9"/>
  <c r="L476" i="9"/>
  <c r="AG476" i="9"/>
  <c r="AJ476" i="9"/>
  <c r="O476" i="9"/>
  <c r="R476" i="9"/>
  <c r="U476" i="9"/>
  <c r="X476" i="9"/>
  <c r="AA476" i="9"/>
  <c r="AD476" i="9"/>
  <c r="E476" i="9"/>
  <c r="I477" i="9"/>
  <c r="L477" i="9"/>
  <c r="AG477" i="9"/>
  <c r="AJ477" i="9"/>
  <c r="O477" i="9"/>
  <c r="R477" i="9"/>
  <c r="U477" i="9"/>
  <c r="X477" i="9"/>
  <c r="AA477" i="9"/>
  <c r="AD477" i="9"/>
  <c r="E477" i="9"/>
  <c r="I478" i="9"/>
  <c r="L478" i="9"/>
  <c r="AG478" i="9"/>
  <c r="AJ478" i="9"/>
  <c r="O478" i="9"/>
  <c r="R478" i="9"/>
  <c r="U478" i="9"/>
  <c r="X478" i="9"/>
  <c r="AA478" i="9"/>
  <c r="AD478" i="9"/>
  <c r="E478" i="9"/>
  <c r="I479" i="9"/>
  <c r="L479" i="9"/>
  <c r="AG479" i="9"/>
  <c r="AJ479" i="9"/>
  <c r="O479" i="9"/>
  <c r="R479" i="9"/>
  <c r="U479" i="9"/>
  <c r="X479" i="9"/>
  <c r="AA479" i="9"/>
  <c r="AD479" i="9"/>
  <c r="E479" i="9"/>
  <c r="I480" i="9"/>
  <c r="L480" i="9"/>
  <c r="AG480" i="9"/>
  <c r="AJ480" i="9"/>
  <c r="O480" i="9"/>
  <c r="R480" i="9"/>
  <c r="U480" i="9"/>
  <c r="X480" i="9"/>
  <c r="AA480" i="9"/>
  <c r="AD480" i="9"/>
  <c r="E480" i="9"/>
  <c r="I481" i="9"/>
  <c r="L481" i="9"/>
  <c r="AG481" i="9"/>
  <c r="AJ481" i="9"/>
  <c r="O481" i="9"/>
  <c r="R481" i="9"/>
  <c r="U481" i="9"/>
  <c r="X481" i="9"/>
  <c r="AA481" i="9"/>
  <c r="AD481" i="9"/>
  <c r="E481" i="9"/>
  <c r="I482" i="9"/>
  <c r="L482" i="9"/>
  <c r="AG482" i="9"/>
  <c r="AJ482" i="9"/>
  <c r="O482" i="9"/>
  <c r="R482" i="9"/>
  <c r="U482" i="9"/>
  <c r="X482" i="9"/>
  <c r="AA482" i="9"/>
  <c r="AD482" i="9"/>
  <c r="E482" i="9"/>
  <c r="I483" i="9"/>
  <c r="L483" i="9"/>
  <c r="AG483" i="9"/>
  <c r="AJ483" i="9"/>
  <c r="O483" i="9"/>
  <c r="R483" i="9"/>
  <c r="U483" i="9"/>
  <c r="X483" i="9"/>
  <c r="AA483" i="9"/>
  <c r="AD483" i="9"/>
  <c r="E483" i="9"/>
  <c r="I484" i="9"/>
  <c r="L484" i="9"/>
  <c r="AG484" i="9"/>
  <c r="AJ484" i="9"/>
  <c r="O484" i="9"/>
  <c r="R484" i="9"/>
  <c r="U484" i="9"/>
  <c r="X484" i="9"/>
  <c r="AA484" i="9"/>
  <c r="AD484" i="9"/>
  <c r="E484" i="9"/>
  <c r="I485" i="9"/>
  <c r="L485" i="9"/>
  <c r="AG485" i="9"/>
  <c r="AJ485" i="9"/>
  <c r="O485" i="9"/>
  <c r="R485" i="9"/>
  <c r="U485" i="9"/>
  <c r="X485" i="9"/>
  <c r="AA485" i="9"/>
  <c r="AD485" i="9"/>
  <c r="E485" i="9"/>
  <c r="I486" i="9"/>
  <c r="L486" i="9"/>
  <c r="AG486" i="9"/>
  <c r="AJ486" i="9"/>
  <c r="O486" i="9"/>
  <c r="R486" i="9"/>
  <c r="U486" i="9"/>
  <c r="X486" i="9"/>
  <c r="AA486" i="9"/>
  <c r="AD486" i="9"/>
  <c r="E486" i="9"/>
  <c r="I487" i="9"/>
  <c r="L487" i="9"/>
  <c r="AG487" i="9"/>
  <c r="AJ487" i="9"/>
  <c r="O487" i="9"/>
  <c r="R487" i="9"/>
  <c r="U487" i="9"/>
  <c r="X487" i="9"/>
  <c r="AA487" i="9"/>
  <c r="AD487" i="9"/>
  <c r="E487" i="9"/>
  <c r="I488" i="9"/>
  <c r="L488" i="9"/>
  <c r="AG488" i="9"/>
  <c r="AJ488" i="9"/>
  <c r="O488" i="9"/>
  <c r="R488" i="9"/>
  <c r="U488" i="9"/>
  <c r="X488" i="9"/>
  <c r="AA488" i="9"/>
  <c r="AD488" i="9"/>
  <c r="E488" i="9"/>
  <c r="I489" i="9"/>
  <c r="L489" i="9"/>
  <c r="AG489" i="9"/>
  <c r="AJ489" i="9"/>
  <c r="O489" i="9"/>
  <c r="R489" i="9"/>
  <c r="U489" i="9"/>
  <c r="X489" i="9"/>
  <c r="AA489" i="9"/>
  <c r="AD489" i="9"/>
  <c r="E489" i="9"/>
  <c r="I490" i="9"/>
  <c r="L490" i="9"/>
  <c r="AG490" i="9"/>
  <c r="AJ490" i="9"/>
  <c r="O490" i="9"/>
  <c r="R490" i="9"/>
  <c r="U490" i="9"/>
  <c r="X490" i="9"/>
  <c r="AA490" i="9"/>
  <c r="AD490" i="9"/>
  <c r="E490" i="9"/>
  <c r="I491" i="9"/>
  <c r="L491" i="9"/>
  <c r="AG491" i="9"/>
  <c r="AJ491" i="9"/>
  <c r="O491" i="9"/>
  <c r="R491" i="9"/>
  <c r="U491" i="9"/>
  <c r="X491" i="9"/>
  <c r="AA491" i="9"/>
  <c r="AD491" i="9"/>
  <c r="E491" i="9"/>
  <c r="I492" i="9"/>
  <c r="L492" i="9"/>
  <c r="AG492" i="9"/>
  <c r="AJ492" i="9"/>
  <c r="O492" i="9"/>
  <c r="R492" i="9"/>
  <c r="U492" i="9"/>
  <c r="X492" i="9"/>
  <c r="AA492" i="9"/>
  <c r="AD492" i="9"/>
  <c r="E492" i="9"/>
  <c r="I493" i="9"/>
  <c r="L493" i="9"/>
  <c r="AG493" i="9"/>
  <c r="AJ493" i="9"/>
  <c r="O493" i="9"/>
  <c r="R493" i="9"/>
  <c r="U493" i="9"/>
  <c r="X493" i="9"/>
  <c r="AA493" i="9"/>
  <c r="AD493" i="9"/>
  <c r="E493" i="9"/>
  <c r="I494" i="9"/>
  <c r="L494" i="9"/>
  <c r="AG494" i="9"/>
  <c r="AJ494" i="9"/>
  <c r="O494" i="9"/>
  <c r="R494" i="9"/>
  <c r="U494" i="9"/>
  <c r="X494" i="9"/>
  <c r="AA494" i="9"/>
  <c r="AD494" i="9"/>
  <c r="E494" i="9"/>
  <c r="I495" i="9"/>
  <c r="L495" i="9"/>
  <c r="AG495" i="9"/>
  <c r="AJ495" i="9"/>
  <c r="O495" i="9"/>
  <c r="R495" i="9"/>
  <c r="U495" i="9"/>
  <c r="X495" i="9"/>
  <c r="AA495" i="9"/>
  <c r="AD495" i="9"/>
  <c r="E495" i="9"/>
  <c r="I496" i="9"/>
  <c r="L496" i="9"/>
  <c r="AG496" i="9"/>
  <c r="AJ496" i="9"/>
  <c r="O496" i="9"/>
  <c r="R496" i="9"/>
  <c r="U496" i="9"/>
  <c r="X496" i="9"/>
  <c r="AA496" i="9"/>
  <c r="AD496" i="9"/>
  <c r="E496" i="9"/>
  <c r="I497" i="9"/>
  <c r="L497" i="9"/>
  <c r="AG497" i="9"/>
  <c r="AJ497" i="9"/>
  <c r="O497" i="9"/>
  <c r="R497" i="9"/>
  <c r="U497" i="9"/>
  <c r="X497" i="9"/>
  <c r="AA497" i="9"/>
  <c r="AD497" i="9"/>
  <c r="E497" i="9"/>
  <c r="I498" i="9"/>
  <c r="L498" i="9"/>
  <c r="AG498" i="9"/>
  <c r="AJ498" i="9"/>
  <c r="O498" i="9"/>
  <c r="R498" i="9"/>
  <c r="U498" i="9"/>
  <c r="X498" i="9"/>
  <c r="AA498" i="9"/>
  <c r="AD498" i="9"/>
  <c r="E498" i="9"/>
  <c r="I499" i="9"/>
  <c r="L499" i="9"/>
  <c r="AG499" i="9"/>
  <c r="AJ499" i="9"/>
  <c r="O499" i="9"/>
  <c r="R499" i="9"/>
  <c r="U499" i="9"/>
  <c r="X499" i="9"/>
  <c r="AA499" i="9"/>
  <c r="AD499" i="9"/>
  <c r="E499" i="9"/>
  <c r="I500" i="9"/>
  <c r="L500" i="9"/>
  <c r="AG500" i="9"/>
  <c r="AJ500" i="9"/>
  <c r="O500" i="9"/>
  <c r="R500" i="9"/>
  <c r="U500" i="9"/>
  <c r="X500" i="9"/>
  <c r="AA500" i="9"/>
  <c r="AD500" i="9"/>
  <c r="E500" i="9"/>
  <c r="I501" i="9"/>
  <c r="L501" i="9"/>
  <c r="AG501" i="9"/>
  <c r="AJ501" i="9"/>
  <c r="O501" i="9"/>
  <c r="R501" i="9"/>
  <c r="U501" i="9"/>
  <c r="X501" i="9"/>
  <c r="AA501" i="9"/>
  <c r="AD501" i="9"/>
  <c r="E501" i="9"/>
  <c r="I502" i="9"/>
  <c r="L502" i="9"/>
  <c r="AG502" i="9"/>
  <c r="AJ502" i="9"/>
  <c r="O502" i="9"/>
  <c r="R502" i="9"/>
  <c r="U502" i="9"/>
  <c r="X502" i="9"/>
  <c r="AA502" i="9"/>
  <c r="AD502" i="9"/>
  <c r="E502" i="9"/>
  <c r="I503" i="9"/>
  <c r="L503" i="9"/>
  <c r="AG503" i="9"/>
  <c r="AJ503" i="9"/>
  <c r="O503" i="9"/>
  <c r="R503" i="9"/>
  <c r="U503" i="9"/>
  <c r="X503" i="9"/>
  <c r="AA503" i="9"/>
  <c r="AD503" i="9"/>
  <c r="E503" i="9"/>
  <c r="I504" i="9"/>
  <c r="L504" i="9"/>
  <c r="AG504" i="9"/>
  <c r="AJ504" i="9"/>
  <c r="O504" i="9"/>
  <c r="R504" i="9"/>
  <c r="U504" i="9"/>
  <c r="X504" i="9"/>
  <c r="AA504" i="9"/>
  <c r="AD504" i="9"/>
  <c r="E504" i="9"/>
  <c r="I505" i="9"/>
  <c r="L505" i="9"/>
  <c r="AG505" i="9"/>
  <c r="AJ505" i="9"/>
  <c r="O505" i="9"/>
  <c r="R505" i="9"/>
  <c r="U505" i="9"/>
  <c r="X505" i="9"/>
  <c r="AA505" i="9"/>
  <c r="AD505" i="9"/>
  <c r="E505" i="9"/>
  <c r="I506" i="9"/>
  <c r="L506" i="9"/>
  <c r="AG506" i="9"/>
  <c r="AJ506" i="9"/>
  <c r="O506" i="9"/>
  <c r="R506" i="9"/>
  <c r="U506" i="9"/>
  <c r="X506" i="9"/>
  <c r="AA506" i="9"/>
  <c r="AD506" i="9"/>
  <c r="E506" i="9"/>
  <c r="I507" i="9"/>
  <c r="L507" i="9"/>
  <c r="AG507" i="9"/>
  <c r="AJ507" i="9"/>
  <c r="O507" i="9"/>
  <c r="R507" i="9"/>
  <c r="U507" i="9"/>
  <c r="X507" i="9"/>
  <c r="AA507" i="9"/>
  <c r="AD507" i="9"/>
  <c r="E507" i="9"/>
  <c r="I508" i="9"/>
  <c r="L508" i="9"/>
  <c r="AG508" i="9"/>
  <c r="AJ508" i="9"/>
  <c r="O508" i="9"/>
  <c r="R508" i="9"/>
  <c r="U508" i="9"/>
  <c r="X508" i="9"/>
  <c r="AA508" i="9"/>
  <c r="AD508" i="9"/>
  <c r="E508" i="9"/>
  <c r="I509" i="9"/>
  <c r="L509" i="9"/>
  <c r="AG509" i="9"/>
  <c r="AJ509" i="9"/>
  <c r="O509" i="9"/>
  <c r="R509" i="9"/>
  <c r="U509" i="9"/>
  <c r="X509" i="9"/>
  <c r="AA509" i="9"/>
  <c r="AD509" i="9"/>
  <c r="E509" i="9"/>
  <c r="I510" i="9"/>
  <c r="L510" i="9"/>
  <c r="AG510" i="9"/>
  <c r="AJ510" i="9"/>
  <c r="O510" i="9"/>
  <c r="R510" i="9"/>
  <c r="U510" i="9"/>
  <c r="X510" i="9"/>
  <c r="AA510" i="9"/>
  <c r="AD510" i="9"/>
  <c r="E510" i="9"/>
  <c r="I511" i="9"/>
  <c r="L511" i="9"/>
  <c r="AG511" i="9"/>
  <c r="AJ511" i="9"/>
  <c r="O511" i="9"/>
  <c r="R511" i="9"/>
  <c r="U511" i="9"/>
  <c r="X511" i="9"/>
  <c r="AA511" i="9"/>
  <c r="AD511" i="9"/>
  <c r="E511" i="9"/>
  <c r="I512" i="9"/>
  <c r="L512" i="9"/>
  <c r="AG512" i="9"/>
  <c r="AJ512" i="9"/>
  <c r="O512" i="9"/>
  <c r="R512" i="9"/>
  <c r="U512" i="9"/>
  <c r="X512" i="9"/>
  <c r="AA512" i="9"/>
  <c r="AD512" i="9"/>
  <c r="E512" i="9"/>
  <c r="I513" i="9"/>
  <c r="L513" i="9"/>
  <c r="AG513" i="9"/>
  <c r="AJ513" i="9"/>
  <c r="O513" i="9"/>
  <c r="R513" i="9"/>
  <c r="U513" i="9"/>
  <c r="X513" i="9"/>
  <c r="AA513" i="9"/>
  <c r="AD513" i="9"/>
  <c r="E513" i="9"/>
  <c r="I514" i="9"/>
  <c r="L514" i="9"/>
  <c r="AG514" i="9"/>
  <c r="AJ514" i="9"/>
  <c r="O514" i="9"/>
  <c r="R514" i="9"/>
  <c r="U514" i="9"/>
  <c r="X514" i="9"/>
  <c r="AA514" i="9"/>
  <c r="AD514" i="9"/>
  <c r="E514" i="9"/>
  <c r="I515" i="9"/>
  <c r="L515" i="9"/>
  <c r="AG515" i="9"/>
  <c r="AJ515" i="9"/>
  <c r="O515" i="9"/>
  <c r="R515" i="9"/>
  <c r="U515" i="9"/>
  <c r="X515" i="9"/>
  <c r="AA515" i="9"/>
  <c r="AD515" i="9"/>
  <c r="E515" i="9"/>
  <c r="I516" i="9"/>
  <c r="L516" i="9"/>
  <c r="AG516" i="9"/>
  <c r="AJ516" i="9"/>
  <c r="O516" i="9"/>
  <c r="R516" i="9"/>
  <c r="U516" i="9"/>
  <c r="X516" i="9"/>
  <c r="AA516" i="9"/>
  <c r="AD516" i="9"/>
  <c r="E516" i="9"/>
  <c r="I517" i="9"/>
  <c r="L517" i="9"/>
  <c r="AG517" i="9"/>
  <c r="AJ517" i="9"/>
  <c r="O517" i="9"/>
  <c r="R517" i="9"/>
  <c r="U517" i="9"/>
  <c r="X517" i="9"/>
  <c r="AA517" i="9"/>
  <c r="AD517" i="9"/>
  <c r="E517" i="9"/>
  <c r="I518" i="9"/>
  <c r="L518" i="9"/>
  <c r="AG518" i="9"/>
  <c r="AJ518" i="9"/>
  <c r="O518" i="9"/>
  <c r="R518" i="9"/>
  <c r="U518" i="9"/>
  <c r="X518" i="9"/>
  <c r="AA518" i="9"/>
  <c r="AD518" i="9"/>
  <c r="E518" i="9"/>
  <c r="I519" i="9"/>
  <c r="L519" i="9"/>
  <c r="AG519" i="9"/>
  <c r="AJ519" i="9"/>
  <c r="O519" i="9"/>
  <c r="R519" i="9"/>
  <c r="U519" i="9"/>
  <c r="X519" i="9"/>
  <c r="AA519" i="9"/>
  <c r="AD519" i="9"/>
  <c r="E519" i="9"/>
  <c r="I520" i="9"/>
  <c r="L520" i="9"/>
  <c r="AG520" i="9"/>
  <c r="AJ520" i="9"/>
  <c r="O520" i="9"/>
  <c r="R520" i="9"/>
  <c r="U520" i="9"/>
  <c r="X520" i="9"/>
  <c r="AA520" i="9"/>
  <c r="AD520" i="9"/>
  <c r="E520" i="9"/>
  <c r="I521" i="9"/>
  <c r="L521" i="9"/>
  <c r="AG521" i="9"/>
  <c r="AJ521" i="9"/>
  <c r="O521" i="9"/>
  <c r="R521" i="9"/>
  <c r="U521" i="9"/>
  <c r="X521" i="9"/>
  <c r="AA521" i="9"/>
  <c r="AD521" i="9"/>
  <c r="E521" i="9"/>
  <c r="I522" i="9"/>
  <c r="L522" i="9"/>
  <c r="AG522" i="9"/>
  <c r="AJ522" i="9"/>
  <c r="O522" i="9"/>
  <c r="R522" i="9"/>
  <c r="U522" i="9"/>
  <c r="X522" i="9"/>
  <c r="AA522" i="9"/>
  <c r="AD522" i="9"/>
  <c r="E522" i="9"/>
  <c r="I523" i="9"/>
  <c r="L523" i="9"/>
  <c r="AG523" i="9"/>
  <c r="AJ523" i="9"/>
  <c r="O523" i="9"/>
  <c r="R523" i="9"/>
  <c r="U523" i="9"/>
  <c r="X523" i="9"/>
  <c r="AA523" i="9"/>
  <c r="AD523" i="9"/>
  <c r="E523" i="9"/>
  <c r="I524" i="9"/>
  <c r="L524" i="9"/>
  <c r="AG524" i="9"/>
  <c r="AJ524" i="9"/>
  <c r="O524" i="9"/>
  <c r="R524" i="9"/>
  <c r="U524" i="9"/>
  <c r="X524" i="9"/>
  <c r="AA524" i="9"/>
  <c r="AD524" i="9"/>
  <c r="E524" i="9"/>
  <c r="I525" i="9"/>
  <c r="L525" i="9"/>
  <c r="AG525" i="9"/>
  <c r="AJ525" i="9"/>
  <c r="O525" i="9"/>
  <c r="R525" i="9"/>
  <c r="U525" i="9"/>
  <c r="X525" i="9"/>
  <c r="AA525" i="9"/>
  <c r="AD525" i="9"/>
  <c r="E525" i="9"/>
  <c r="I526" i="9"/>
  <c r="L526" i="9"/>
  <c r="AG526" i="9"/>
  <c r="AJ526" i="9"/>
  <c r="O526" i="9"/>
  <c r="R526" i="9"/>
  <c r="U526" i="9"/>
  <c r="X526" i="9"/>
  <c r="AA526" i="9"/>
  <c r="AD526" i="9"/>
  <c r="E526" i="9"/>
  <c r="I527" i="9"/>
  <c r="L527" i="9"/>
  <c r="AG527" i="9"/>
  <c r="AJ527" i="9"/>
  <c r="O527" i="9"/>
  <c r="R527" i="9"/>
  <c r="U527" i="9"/>
  <c r="X527" i="9"/>
  <c r="AA527" i="9"/>
  <c r="AD527" i="9"/>
  <c r="E527" i="9"/>
  <c r="I528" i="9"/>
  <c r="L528" i="9"/>
  <c r="AG528" i="9"/>
  <c r="AJ528" i="9"/>
  <c r="O528" i="9"/>
  <c r="R528" i="9"/>
  <c r="U528" i="9"/>
  <c r="X528" i="9"/>
  <c r="AA528" i="9"/>
  <c r="AD528" i="9"/>
  <c r="E528" i="9"/>
  <c r="I529" i="9"/>
  <c r="L529" i="9"/>
  <c r="AG529" i="9"/>
  <c r="AJ529" i="9"/>
  <c r="O529" i="9"/>
  <c r="R529" i="9"/>
  <c r="U529" i="9"/>
  <c r="X529" i="9"/>
  <c r="AA529" i="9"/>
  <c r="AD529" i="9"/>
  <c r="E529" i="9"/>
  <c r="I530" i="9"/>
  <c r="L530" i="9"/>
  <c r="AG530" i="9"/>
  <c r="AJ530" i="9"/>
  <c r="O530" i="9"/>
  <c r="R530" i="9"/>
  <c r="U530" i="9"/>
  <c r="X530" i="9"/>
  <c r="AA530" i="9"/>
  <c r="AD530" i="9"/>
  <c r="E530" i="9"/>
  <c r="I531" i="9"/>
  <c r="L531" i="9"/>
  <c r="AG531" i="9"/>
  <c r="AJ531" i="9"/>
  <c r="O531" i="9"/>
  <c r="R531" i="9"/>
  <c r="U531" i="9"/>
  <c r="X531" i="9"/>
  <c r="AA531" i="9"/>
  <c r="AD531" i="9"/>
  <c r="E531" i="9"/>
  <c r="I532" i="9"/>
  <c r="L532" i="9"/>
  <c r="AG532" i="9"/>
  <c r="AJ532" i="9"/>
  <c r="O532" i="9"/>
  <c r="R532" i="9"/>
  <c r="U532" i="9"/>
  <c r="X532" i="9"/>
  <c r="AA532" i="9"/>
  <c r="AD532" i="9"/>
  <c r="E532" i="9"/>
  <c r="I533" i="9"/>
  <c r="L533" i="9"/>
  <c r="AG533" i="9"/>
  <c r="AJ533" i="9"/>
  <c r="O533" i="9"/>
  <c r="R533" i="9"/>
  <c r="U533" i="9"/>
  <c r="X533" i="9"/>
  <c r="AA533" i="9"/>
  <c r="AD533" i="9"/>
  <c r="E533" i="9"/>
  <c r="I534" i="9"/>
  <c r="L534" i="9"/>
  <c r="AG534" i="9"/>
  <c r="AJ534" i="9"/>
  <c r="O534" i="9"/>
  <c r="R534" i="9"/>
  <c r="U534" i="9"/>
  <c r="X534" i="9"/>
  <c r="AA534" i="9"/>
  <c r="AD534" i="9"/>
  <c r="E534" i="9"/>
  <c r="I535" i="9"/>
  <c r="L535" i="9"/>
  <c r="AG535" i="9"/>
  <c r="AJ535" i="9"/>
  <c r="O535" i="9"/>
  <c r="R535" i="9"/>
  <c r="U535" i="9"/>
  <c r="X535" i="9"/>
  <c r="AA535" i="9"/>
  <c r="AD535" i="9"/>
  <c r="E535" i="9"/>
  <c r="I536" i="9"/>
  <c r="L536" i="9"/>
  <c r="AG536" i="9"/>
  <c r="AJ536" i="9"/>
  <c r="O536" i="9"/>
  <c r="R536" i="9"/>
  <c r="U536" i="9"/>
  <c r="X536" i="9"/>
  <c r="AA536" i="9"/>
  <c r="AD536" i="9"/>
  <c r="E536" i="9"/>
  <c r="I537" i="9"/>
  <c r="L537" i="9"/>
  <c r="AG537" i="9"/>
  <c r="AJ537" i="9"/>
  <c r="O537" i="9"/>
  <c r="R537" i="9"/>
  <c r="U537" i="9"/>
  <c r="X537" i="9"/>
  <c r="AA537" i="9"/>
  <c r="AD537" i="9"/>
  <c r="E537" i="9"/>
  <c r="I538" i="9"/>
  <c r="L538" i="9"/>
  <c r="AG538" i="9"/>
  <c r="AJ538" i="9"/>
  <c r="O538" i="9"/>
  <c r="R538" i="9"/>
  <c r="U538" i="9"/>
  <c r="X538" i="9"/>
  <c r="AA538" i="9"/>
  <c r="AD538" i="9"/>
  <c r="E538" i="9"/>
  <c r="I539" i="9"/>
  <c r="L539" i="9"/>
  <c r="AG539" i="9"/>
  <c r="AJ539" i="9"/>
  <c r="O539" i="9"/>
  <c r="R539" i="9"/>
  <c r="U539" i="9"/>
  <c r="X539" i="9"/>
  <c r="AA539" i="9"/>
  <c r="AD539" i="9"/>
  <c r="E539" i="9"/>
  <c r="I540" i="9"/>
  <c r="L540" i="9"/>
  <c r="AG540" i="9"/>
  <c r="AJ540" i="9"/>
  <c r="O540" i="9"/>
  <c r="R540" i="9"/>
  <c r="U540" i="9"/>
  <c r="X540" i="9"/>
  <c r="AA540" i="9"/>
  <c r="AD540" i="9"/>
  <c r="E540" i="9"/>
  <c r="I541" i="9"/>
  <c r="L541" i="9"/>
  <c r="AG541" i="9"/>
  <c r="AJ541" i="9"/>
  <c r="O541" i="9"/>
  <c r="R541" i="9"/>
  <c r="U541" i="9"/>
  <c r="X541" i="9"/>
  <c r="AA541" i="9"/>
  <c r="AD541" i="9"/>
  <c r="E541" i="9"/>
  <c r="I542" i="9"/>
  <c r="L542" i="9"/>
  <c r="AG542" i="9"/>
  <c r="AJ542" i="9"/>
  <c r="O542" i="9"/>
  <c r="R542" i="9"/>
  <c r="U542" i="9"/>
  <c r="X542" i="9"/>
  <c r="AA542" i="9"/>
  <c r="AD542" i="9"/>
  <c r="E542" i="9"/>
  <c r="I543" i="9"/>
  <c r="L543" i="9"/>
  <c r="AG543" i="9"/>
  <c r="AJ543" i="9"/>
  <c r="O543" i="9"/>
  <c r="R543" i="9"/>
  <c r="U543" i="9"/>
  <c r="X543" i="9"/>
  <c r="AA543" i="9"/>
  <c r="AD543" i="9"/>
  <c r="E543" i="9"/>
  <c r="I544" i="9"/>
  <c r="L544" i="9"/>
  <c r="AG544" i="9"/>
  <c r="AJ544" i="9"/>
  <c r="O544" i="9"/>
  <c r="R544" i="9"/>
  <c r="U544" i="9"/>
  <c r="X544" i="9"/>
  <c r="AA544" i="9"/>
  <c r="AD544" i="9"/>
  <c r="E544" i="9"/>
  <c r="I545" i="9"/>
  <c r="L545" i="9"/>
  <c r="AG545" i="9"/>
  <c r="AJ545" i="9"/>
  <c r="O545" i="9"/>
  <c r="R545" i="9"/>
  <c r="U545" i="9"/>
  <c r="X545" i="9"/>
  <c r="AA545" i="9"/>
  <c r="AD545" i="9"/>
  <c r="E545" i="9"/>
  <c r="I546" i="9"/>
  <c r="L546" i="9"/>
  <c r="AG546" i="9"/>
  <c r="AJ546" i="9"/>
  <c r="O546" i="9"/>
  <c r="R546" i="9"/>
  <c r="U546" i="9"/>
  <c r="X546" i="9"/>
  <c r="AA546" i="9"/>
  <c r="AD546" i="9"/>
  <c r="E546" i="9"/>
  <c r="I547" i="9"/>
  <c r="L547" i="9"/>
  <c r="AG547" i="9"/>
  <c r="AJ547" i="9"/>
  <c r="O547" i="9"/>
  <c r="R547" i="9"/>
  <c r="U547" i="9"/>
  <c r="X547" i="9"/>
  <c r="AA547" i="9"/>
  <c r="AD547" i="9"/>
  <c r="E547" i="9"/>
  <c r="I548" i="9"/>
  <c r="L548" i="9"/>
  <c r="AG548" i="9"/>
  <c r="AJ548" i="9"/>
  <c r="O548" i="9"/>
  <c r="R548" i="9"/>
  <c r="U548" i="9"/>
  <c r="X548" i="9"/>
  <c r="AA548" i="9"/>
  <c r="AD548" i="9"/>
  <c r="E548" i="9"/>
  <c r="I549" i="9"/>
  <c r="L549" i="9"/>
  <c r="AG549" i="9"/>
  <c r="AJ549" i="9"/>
  <c r="O549" i="9"/>
  <c r="R549" i="9"/>
  <c r="U549" i="9"/>
  <c r="X549" i="9"/>
  <c r="AA549" i="9"/>
  <c r="AD549" i="9"/>
  <c r="E549" i="9"/>
  <c r="I550" i="9"/>
  <c r="L550" i="9"/>
  <c r="AG550" i="9"/>
  <c r="AJ550" i="9"/>
  <c r="O550" i="9"/>
  <c r="R550" i="9"/>
  <c r="U550" i="9"/>
  <c r="X550" i="9"/>
  <c r="AA550" i="9"/>
  <c r="AD550" i="9"/>
  <c r="E550" i="9"/>
  <c r="I551" i="9"/>
  <c r="L551" i="9"/>
  <c r="AG551" i="9"/>
  <c r="AJ551" i="9"/>
  <c r="O551" i="9"/>
  <c r="R551" i="9"/>
  <c r="U551" i="9"/>
  <c r="X551" i="9"/>
  <c r="AA551" i="9"/>
  <c r="AD551" i="9"/>
  <c r="E551" i="9"/>
  <c r="I552" i="9"/>
  <c r="L552" i="9"/>
  <c r="AG552" i="9"/>
  <c r="AJ552" i="9"/>
  <c r="O552" i="9"/>
  <c r="R552" i="9"/>
  <c r="U552" i="9"/>
  <c r="X552" i="9"/>
  <c r="AA552" i="9"/>
  <c r="AD552" i="9"/>
  <c r="E552" i="9"/>
  <c r="I553" i="9"/>
  <c r="L553" i="9"/>
  <c r="AG553" i="9"/>
  <c r="AJ553" i="9"/>
  <c r="O553" i="9"/>
  <c r="R553" i="9"/>
  <c r="U553" i="9"/>
  <c r="X553" i="9"/>
  <c r="AA553" i="9"/>
  <c r="AD553" i="9"/>
  <c r="E553" i="9"/>
  <c r="I554" i="9"/>
  <c r="L554" i="9"/>
  <c r="AG554" i="9"/>
  <c r="AJ554" i="9"/>
  <c r="O554" i="9"/>
  <c r="R554" i="9"/>
  <c r="U554" i="9"/>
  <c r="X554" i="9"/>
  <c r="AA554" i="9"/>
  <c r="AD554" i="9"/>
  <c r="E554" i="9"/>
  <c r="I555" i="9"/>
  <c r="L555" i="9"/>
  <c r="AG555" i="9"/>
  <c r="AJ555" i="9"/>
  <c r="O555" i="9"/>
  <c r="R555" i="9"/>
  <c r="U555" i="9"/>
  <c r="X555" i="9"/>
  <c r="AA555" i="9"/>
  <c r="AD555" i="9"/>
  <c r="E555" i="9"/>
  <c r="I556" i="9"/>
  <c r="L556" i="9"/>
  <c r="AG556" i="9"/>
  <c r="AJ556" i="9"/>
  <c r="O556" i="9"/>
  <c r="R556" i="9"/>
  <c r="U556" i="9"/>
  <c r="X556" i="9"/>
  <c r="AA556" i="9"/>
  <c r="AD556" i="9"/>
  <c r="E556" i="9"/>
  <c r="I557" i="9"/>
  <c r="L557" i="9"/>
  <c r="AG557" i="9"/>
  <c r="AJ557" i="9"/>
  <c r="O557" i="9"/>
  <c r="R557" i="9"/>
  <c r="U557" i="9"/>
  <c r="X557" i="9"/>
  <c r="AA557" i="9"/>
  <c r="AD557" i="9"/>
  <c r="E557" i="9"/>
  <c r="I558" i="9"/>
  <c r="L558" i="9"/>
  <c r="AG558" i="9"/>
  <c r="AJ558" i="9"/>
  <c r="O558" i="9"/>
  <c r="R558" i="9"/>
  <c r="U558" i="9"/>
  <c r="X558" i="9"/>
  <c r="AA558" i="9"/>
  <c r="AD558" i="9"/>
  <c r="E558" i="9"/>
  <c r="I559" i="9"/>
  <c r="L559" i="9"/>
  <c r="AG559" i="9"/>
  <c r="AJ559" i="9"/>
  <c r="O559" i="9"/>
  <c r="R559" i="9"/>
  <c r="U559" i="9"/>
  <c r="X559" i="9"/>
  <c r="AA559" i="9"/>
  <c r="AD559" i="9"/>
  <c r="E559" i="9"/>
  <c r="I560" i="9"/>
  <c r="L560" i="9"/>
  <c r="AG560" i="9"/>
  <c r="AJ560" i="9"/>
  <c r="O560" i="9"/>
  <c r="R560" i="9"/>
  <c r="U560" i="9"/>
  <c r="X560" i="9"/>
  <c r="AA560" i="9"/>
  <c r="AD560" i="9"/>
  <c r="E560" i="9"/>
  <c r="I561" i="9"/>
  <c r="L561" i="9"/>
  <c r="AG561" i="9"/>
  <c r="AJ561" i="9"/>
  <c r="O561" i="9"/>
  <c r="R561" i="9"/>
  <c r="U561" i="9"/>
  <c r="X561" i="9"/>
  <c r="AA561" i="9"/>
  <c r="AD561" i="9"/>
  <c r="E561" i="9"/>
  <c r="I562" i="9"/>
  <c r="L562" i="9"/>
  <c r="AG562" i="9"/>
  <c r="AJ562" i="9"/>
  <c r="O562" i="9"/>
  <c r="R562" i="9"/>
  <c r="U562" i="9"/>
  <c r="X562" i="9"/>
  <c r="AA562" i="9"/>
  <c r="AD562" i="9"/>
  <c r="E562" i="9"/>
  <c r="I563" i="9"/>
  <c r="L563" i="9"/>
  <c r="AG563" i="9"/>
  <c r="AJ563" i="9"/>
  <c r="O563" i="9"/>
  <c r="R563" i="9"/>
  <c r="U563" i="9"/>
  <c r="X563" i="9"/>
  <c r="AA563" i="9"/>
  <c r="AD563" i="9"/>
  <c r="E563" i="9"/>
  <c r="I564" i="9"/>
  <c r="L564" i="9"/>
  <c r="AG564" i="9"/>
  <c r="AJ564" i="9"/>
  <c r="O564" i="9"/>
  <c r="R564" i="9"/>
  <c r="U564" i="9"/>
  <c r="X564" i="9"/>
  <c r="AA564" i="9"/>
  <c r="AD564" i="9"/>
  <c r="E564" i="9"/>
  <c r="I565" i="9"/>
  <c r="L565" i="9"/>
  <c r="AG565" i="9"/>
  <c r="AJ565" i="9"/>
  <c r="O565" i="9"/>
  <c r="R565" i="9"/>
  <c r="U565" i="9"/>
  <c r="X565" i="9"/>
  <c r="AA565" i="9"/>
  <c r="AD565" i="9"/>
  <c r="E565" i="9"/>
  <c r="I566" i="9"/>
  <c r="L566" i="9"/>
  <c r="AG566" i="9"/>
  <c r="AJ566" i="9"/>
  <c r="O566" i="9"/>
  <c r="R566" i="9"/>
  <c r="U566" i="9"/>
  <c r="X566" i="9"/>
  <c r="AA566" i="9"/>
  <c r="AD566" i="9"/>
  <c r="E566" i="9"/>
  <c r="I567" i="9"/>
  <c r="L567" i="9"/>
  <c r="AG567" i="9"/>
  <c r="AJ567" i="9"/>
  <c r="O567" i="9"/>
  <c r="R567" i="9"/>
  <c r="U567" i="9"/>
  <c r="X567" i="9"/>
  <c r="AA567" i="9"/>
  <c r="AD567" i="9"/>
  <c r="E567" i="9"/>
  <c r="I568" i="9"/>
  <c r="L568" i="9"/>
  <c r="AG568" i="9"/>
  <c r="AJ568" i="9"/>
  <c r="O568" i="9"/>
  <c r="R568" i="9"/>
  <c r="U568" i="9"/>
  <c r="X568" i="9"/>
  <c r="AA568" i="9"/>
  <c r="AD568" i="9"/>
  <c r="E568" i="9"/>
  <c r="I569" i="9"/>
  <c r="L569" i="9"/>
  <c r="AG569" i="9"/>
  <c r="AJ569" i="9"/>
  <c r="O569" i="9"/>
  <c r="R569" i="9"/>
  <c r="U569" i="9"/>
  <c r="X569" i="9"/>
  <c r="AA569" i="9"/>
  <c r="AD569" i="9"/>
  <c r="E569" i="9"/>
  <c r="I570" i="9"/>
  <c r="L570" i="9"/>
  <c r="AG570" i="9"/>
  <c r="AJ570" i="9"/>
  <c r="O570" i="9"/>
  <c r="R570" i="9"/>
  <c r="U570" i="9"/>
  <c r="X570" i="9"/>
  <c r="AA570" i="9"/>
  <c r="AD570" i="9"/>
  <c r="E570" i="9"/>
  <c r="F580" i="9"/>
  <c r="F579" i="9"/>
  <c r="I579" i="9"/>
  <c r="J579" i="9"/>
  <c r="AI570" i="9"/>
  <c r="AF570" i="9"/>
  <c r="AC570" i="9"/>
  <c r="Z570" i="9"/>
  <c r="W570" i="9"/>
  <c r="T570" i="9"/>
  <c r="Q570" i="9"/>
  <c r="N570" i="9"/>
  <c r="K570" i="9"/>
  <c r="H570" i="9"/>
  <c r="G570" i="9"/>
  <c r="F570" i="9"/>
  <c r="AF569" i="9"/>
  <c r="Z569" i="9"/>
  <c r="T569" i="9"/>
  <c r="Q569" i="9"/>
  <c r="N569" i="9"/>
  <c r="K569" i="9"/>
  <c r="H569" i="9"/>
  <c r="G569" i="9"/>
  <c r="F569" i="9"/>
  <c r="AI568" i="9"/>
  <c r="AF568" i="9"/>
  <c r="AC568" i="9"/>
  <c r="Z568" i="9"/>
  <c r="W568" i="9"/>
  <c r="T568" i="9"/>
  <c r="Q568" i="9"/>
  <c r="N568" i="9"/>
  <c r="K568" i="9"/>
  <c r="H568" i="9"/>
  <c r="G568" i="9"/>
  <c r="F568" i="9"/>
  <c r="AI567" i="9"/>
  <c r="AF567" i="9"/>
  <c r="AC567" i="9"/>
  <c r="Z567" i="9"/>
  <c r="W567" i="9"/>
  <c r="T567" i="9"/>
  <c r="Q567" i="9"/>
  <c r="N567" i="9"/>
  <c r="K567" i="9"/>
  <c r="H567" i="9"/>
  <c r="G567" i="9"/>
  <c r="F567" i="9"/>
  <c r="AI566" i="9"/>
  <c r="AF566" i="9"/>
  <c r="AC566" i="9"/>
  <c r="Z566" i="9"/>
  <c r="W566" i="9"/>
  <c r="T566" i="9"/>
  <c r="Q566" i="9"/>
  <c r="N566" i="9"/>
  <c r="K566" i="9"/>
  <c r="H566" i="9"/>
  <c r="G566" i="9"/>
  <c r="F566" i="9"/>
  <c r="AI565" i="9"/>
  <c r="AF565" i="9"/>
  <c r="AC565" i="9"/>
  <c r="Z565" i="9"/>
  <c r="W565" i="9"/>
  <c r="T565" i="9"/>
  <c r="Q565" i="9"/>
  <c r="N565" i="9"/>
  <c r="K565" i="9"/>
  <c r="H565" i="9"/>
  <c r="G565" i="9"/>
  <c r="F565" i="9"/>
  <c r="AF564" i="9"/>
  <c r="Z564" i="9"/>
  <c r="T564" i="9"/>
  <c r="Q564" i="9"/>
  <c r="N564" i="9"/>
  <c r="K564" i="9"/>
  <c r="H564" i="9"/>
  <c r="G564" i="9"/>
  <c r="F564" i="9"/>
  <c r="AI563" i="9"/>
  <c r="AF563" i="9"/>
  <c r="AC563" i="9"/>
  <c r="Z563" i="9"/>
  <c r="W563" i="9"/>
  <c r="T563" i="9"/>
  <c r="Q563" i="9"/>
  <c r="N563" i="9"/>
  <c r="K563" i="9"/>
  <c r="H563" i="9"/>
  <c r="G563" i="9"/>
  <c r="F563" i="9"/>
  <c r="AI562" i="9"/>
  <c r="AF562" i="9"/>
  <c r="AC562" i="9"/>
  <c r="Z562" i="9"/>
  <c r="W562" i="9"/>
  <c r="T562" i="9"/>
  <c r="Q562" i="9"/>
  <c r="N562" i="9"/>
  <c r="K562" i="9"/>
  <c r="H562" i="9"/>
  <c r="G562" i="9"/>
  <c r="F562" i="9"/>
  <c r="AI561" i="9"/>
  <c r="AF561" i="9"/>
  <c r="AC561" i="9"/>
  <c r="Z561" i="9"/>
  <c r="W561" i="9"/>
  <c r="T561" i="9"/>
  <c r="Q561" i="9"/>
  <c r="N561" i="9"/>
  <c r="K561" i="9"/>
  <c r="H561" i="9"/>
  <c r="G561" i="9"/>
  <c r="F561" i="9"/>
  <c r="AI560" i="9"/>
  <c r="AF560" i="9"/>
  <c r="AC560" i="9"/>
  <c r="Z560" i="9"/>
  <c r="W560" i="9"/>
  <c r="T560" i="9"/>
  <c r="Q560" i="9"/>
  <c r="N560" i="9"/>
  <c r="K560" i="9"/>
  <c r="H560" i="9"/>
  <c r="G560" i="9"/>
  <c r="F560" i="9"/>
  <c r="AI559" i="9"/>
  <c r="AF559" i="9"/>
  <c r="AC559" i="9"/>
  <c r="Z559" i="9"/>
  <c r="W559" i="9"/>
  <c r="T559" i="9"/>
  <c r="Q559" i="9"/>
  <c r="N559" i="9"/>
  <c r="K559" i="9"/>
  <c r="H559" i="9"/>
  <c r="G559" i="9"/>
  <c r="F559" i="9"/>
  <c r="AI558" i="9"/>
  <c r="AF558" i="9"/>
  <c r="AC558" i="9"/>
  <c r="Z558" i="9"/>
  <c r="W558" i="9"/>
  <c r="T558" i="9"/>
  <c r="Q558" i="9"/>
  <c r="N558" i="9"/>
  <c r="K558" i="9"/>
  <c r="H558" i="9"/>
  <c r="G558" i="9"/>
  <c r="F558" i="9"/>
  <c r="AI557" i="9"/>
  <c r="AF557" i="9"/>
  <c r="AC557" i="9"/>
  <c r="Z557" i="9"/>
  <c r="W557" i="9"/>
  <c r="T557" i="9"/>
  <c r="Q557" i="9"/>
  <c r="N557" i="9"/>
  <c r="K557" i="9"/>
  <c r="H557" i="9"/>
  <c r="G557" i="9"/>
  <c r="F557" i="9"/>
  <c r="AI556" i="9"/>
  <c r="AF556" i="9"/>
  <c r="AC556" i="9"/>
  <c r="Z556" i="9"/>
  <c r="W556" i="9"/>
  <c r="T556" i="9"/>
  <c r="Q556" i="9"/>
  <c r="N556" i="9"/>
  <c r="K556" i="9"/>
  <c r="H556" i="9"/>
  <c r="G556" i="9"/>
  <c r="F556" i="9"/>
  <c r="AF555" i="9"/>
  <c r="Z555" i="9"/>
  <c r="T555" i="9"/>
  <c r="Q555" i="9"/>
  <c r="N555" i="9"/>
  <c r="K555" i="9"/>
  <c r="H555" i="9"/>
  <c r="G555" i="9"/>
  <c r="F555" i="9"/>
  <c r="AI554" i="9"/>
  <c r="AF554" i="9"/>
  <c r="AC554" i="9"/>
  <c r="Z554" i="9"/>
  <c r="W554" i="9"/>
  <c r="T554" i="9"/>
  <c r="Q554" i="9"/>
  <c r="N554" i="9"/>
  <c r="K554" i="9"/>
  <c r="H554" i="9"/>
  <c r="G554" i="9"/>
  <c r="F554" i="9"/>
  <c r="AF553" i="9"/>
  <c r="Z553" i="9"/>
  <c r="T553" i="9"/>
  <c r="Q553" i="9"/>
  <c r="N553" i="9"/>
  <c r="K553" i="9"/>
  <c r="H553" i="9"/>
  <c r="G553" i="9"/>
  <c r="F553" i="9"/>
  <c r="AI552" i="9"/>
  <c r="AF552" i="9"/>
  <c r="AC552" i="9"/>
  <c r="Z552" i="9"/>
  <c r="W552" i="9"/>
  <c r="T552" i="9"/>
  <c r="Q552" i="9"/>
  <c r="N552" i="9"/>
  <c r="K552" i="9"/>
  <c r="H552" i="9"/>
  <c r="G552" i="9"/>
  <c r="F552" i="9"/>
  <c r="AI551" i="9"/>
  <c r="AF551" i="9"/>
  <c r="AC551" i="9"/>
  <c r="Z551" i="9"/>
  <c r="W551" i="9"/>
  <c r="T551" i="9"/>
  <c r="Q551" i="9"/>
  <c r="N551" i="9"/>
  <c r="K551" i="9"/>
  <c r="H551" i="9"/>
  <c r="G551" i="9"/>
  <c r="F551" i="9"/>
  <c r="AI550" i="9"/>
  <c r="AF550" i="9"/>
  <c r="AC550" i="9"/>
  <c r="Z550" i="9"/>
  <c r="W550" i="9"/>
  <c r="T550" i="9"/>
  <c r="Q550" i="9"/>
  <c r="N550" i="9"/>
  <c r="K550" i="9"/>
  <c r="H550" i="9"/>
  <c r="G550" i="9"/>
  <c r="F550" i="9"/>
  <c r="AI549" i="9"/>
  <c r="AF549" i="9"/>
  <c r="AC549" i="9"/>
  <c r="Z549" i="9"/>
  <c r="W549" i="9"/>
  <c r="T549" i="9"/>
  <c r="Q549" i="9"/>
  <c r="N549" i="9"/>
  <c r="K549" i="9"/>
  <c r="H549" i="9"/>
  <c r="G549" i="9"/>
  <c r="F549" i="9"/>
  <c r="AI548" i="9"/>
  <c r="AF548" i="9"/>
  <c r="AC548" i="9"/>
  <c r="Z548" i="9"/>
  <c r="W548" i="9"/>
  <c r="T548" i="9"/>
  <c r="Q548" i="9"/>
  <c r="N548" i="9"/>
  <c r="K548" i="9"/>
  <c r="H548" i="9"/>
  <c r="G548" i="9"/>
  <c r="F548" i="9"/>
  <c r="AI547" i="9"/>
  <c r="AF547" i="9"/>
  <c r="AC547" i="9"/>
  <c r="Z547" i="9"/>
  <c r="W547" i="9"/>
  <c r="T547" i="9"/>
  <c r="Q547" i="9"/>
  <c r="N547" i="9"/>
  <c r="K547" i="9"/>
  <c r="H547" i="9"/>
  <c r="G547" i="9"/>
  <c r="F547" i="9"/>
  <c r="AF546" i="9"/>
  <c r="Z546" i="9"/>
  <c r="T546" i="9"/>
  <c r="Q546" i="9"/>
  <c r="N546" i="9"/>
  <c r="K546" i="9"/>
  <c r="H546" i="9"/>
  <c r="G546" i="9"/>
  <c r="F546" i="9"/>
  <c r="AI545" i="9"/>
  <c r="AF545" i="9"/>
  <c r="AC545" i="9"/>
  <c r="Z545" i="9"/>
  <c r="W545" i="9"/>
  <c r="T545" i="9"/>
  <c r="Q545" i="9"/>
  <c r="N545" i="9"/>
  <c r="K545" i="9"/>
  <c r="H545" i="9"/>
  <c r="G545" i="9"/>
  <c r="F545" i="9"/>
  <c r="AI544" i="9"/>
  <c r="AF544" i="9"/>
  <c r="AC544" i="9"/>
  <c r="Z544" i="9"/>
  <c r="W544" i="9"/>
  <c r="T544" i="9"/>
  <c r="Q544" i="9"/>
  <c r="N544" i="9"/>
  <c r="K544" i="9"/>
  <c r="H544" i="9"/>
  <c r="G544" i="9"/>
  <c r="F544" i="9"/>
  <c r="AI543" i="9"/>
  <c r="AF543" i="9"/>
  <c r="AC543" i="9"/>
  <c r="Z543" i="9"/>
  <c r="W543" i="9"/>
  <c r="T543" i="9"/>
  <c r="Q543" i="9"/>
  <c r="N543" i="9"/>
  <c r="K543" i="9"/>
  <c r="H543" i="9"/>
  <c r="G543" i="9"/>
  <c r="F543" i="9"/>
  <c r="AI542" i="9"/>
  <c r="AF542" i="9"/>
  <c r="AC542" i="9"/>
  <c r="Z542" i="9"/>
  <c r="W542" i="9"/>
  <c r="T542" i="9"/>
  <c r="Q542" i="9"/>
  <c r="N542" i="9"/>
  <c r="K542" i="9"/>
  <c r="H542" i="9"/>
  <c r="G542" i="9"/>
  <c r="F542" i="9"/>
  <c r="AI541" i="9"/>
  <c r="AF541" i="9"/>
  <c r="AC541" i="9"/>
  <c r="Z541" i="9"/>
  <c r="W541" i="9"/>
  <c r="T541" i="9"/>
  <c r="Q541" i="9"/>
  <c r="N541" i="9"/>
  <c r="K541" i="9"/>
  <c r="H541" i="9"/>
  <c r="G541" i="9"/>
  <c r="F541" i="9"/>
  <c r="AI540" i="9"/>
  <c r="AF540" i="9"/>
  <c r="AC540" i="9"/>
  <c r="Z540" i="9"/>
  <c r="W540" i="9"/>
  <c r="T540" i="9"/>
  <c r="Q540" i="9"/>
  <c r="N540" i="9"/>
  <c r="K540" i="9"/>
  <c r="H540" i="9"/>
  <c r="G540" i="9"/>
  <c r="F540" i="9"/>
  <c r="AI539" i="9"/>
  <c r="AF539" i="9"/>
  <c r="AC539" i="9"/>
  <c r="Z539" i="9"/>
  <c r="W539" i="9"/>
  <c r="T539" i="9"/>
  <c r="Q539" i="9"/>
  <c r="N539" i="9"/>
  <c r="K539" i="9"/>
  <c r="H539" i="9"/>
  <c r="G539" i="9"/>
  <c r="F539" i="9"/>
  <c r="AI538" i="9"/>
  <c r="AF538" i="9"/>
  <c r="AC538" i="9"/>
  <c r="Z538" i="9"/>
  <c r="W538" i="9"/>
  <c r="T538" i="9"/>
  <c r="Q538" i="9"/>
  <c r="N538" i="9"/>
  <c r="K538" i="9"/>
  <c r="H538" i="9"/>
  <c r="G538" i="9"/>
  <c r="F538" i="9"/>
  <c r="AI537" i="9"/>
  <c r="AF537" i="9"/>
  <c r="AC537" i="9"/>
  <c r="Z537" i="9"/>
  <c r="W537" i="9"/>
  <c r="T537" i="9"/>
  <c r="Q537" i="9"/>
  <c r="N537" i="9"/>
  <c r="K537" i="9"/>
  <c r="H537" i="9"/>
  <c r="G537" i="9"/>
  <c r="F537" i="9"/>
  <c r="AI536" i="9"/>
  <c r="AF536" i="9"/>
  <c r="AC536" i="9"/>
  <c r="Z536" i="9"/>
  <c r="W536" i="9"/>
  <c r="T536" i="9"/>
  <c r="Q536" i="9"/>
  <c r="N536" i="9"/>
  <c r="K536" i="9"/>
  <c r="H536" i="9"/>
  <c r="G536" i="9"/>
  <c r="F536" i="9"/>
  <c r="AI535" i="9"/>
  <c r="AF535" i="9"/>
  <c r="AC535" i="9"/>
  <c r="Z535" i="9"/>
  <c r="W535" i="9"/>
  <c r="T535" i="9"/>
  <c r="Q535" i="9"/>
  <c r="N535" i="9"/>
  <c r="K535" i="9"/>
  <c r="H535" i="9"/>
  <c r="G535" i="9"/>
  <c r="F535" i="9"/>
  <c r="AI534" i="9"/>
  <c r="AF534" i="9"/>
  <c r="AC534" i="9"/>
  <c r="Z534" i="9"/>
  <c r="W534" i="9"/>
  <c r="T534" i="9"/>
  <c r="Q534" i="9"/>
  <c r="N534" i="9"/>
  <c r="K534" i="9"/>
  <c r="H534" i="9"/>
  <c r="G534" i="9"/>
  <c r="F534" i="9"/>
  <c r="AI533" i="9"/>
  <c r="AF533" i="9"/>
  <c r="AC533" i="9"/>
  <c r="Z533" i="9"/>
  <c r="W533" i="9"/>
  <c r="T533" i="9"/>
  <c r="Q533" i="9"/>
  <c r="N533" i="9"/>
  <c r="K533" i="9"/>
  <c r="H533" i="9"/>
  <c r="G533" i="9"/>
  <c r="F533" i="9"/>
  <c r="AI532" i="9"/>
  <c r="AF532" i="9"/>
  <c r="AC532" i="9"/>
  <c r="Z532" i="9"/>
  <c r="W532" i="9"/>
  <c r="T532" i="9"/>
  <c r="Q532" i="9"/>
  <c r="N532" i="9"/>
  <c r="K532" i="9"/>
  <c r="H532" i="9"/>
  <c r="G532" i="9"/>
  <c r="F532" i="9"/>
  <c r="AI531" i="9"/>
  <c r="AF531" i="9"/>
  <c r="AC531" i="9"/>
  <c r="Z531" i="9"/>
  <c r="W531" i="9"/>
  <c r="T531" i="9"/>
  <c r="Q531" i="9"/>
  <c r="N531" i="9"/>
  <c r="K531" i="9"/>
  <c r="H531" i="9"/>
  <c r="G531" i="9"/>
  <c r="F531" i="9"/>
  <c r="AI530" i="9"/>
  <c r="AF530" i="9"/>
  <c r="AC530" i="9"/>
  <c r="Z530" i="9"/>
  <c r="W530" i="9"/>
  <c r="T530" i="9"/>
  <c r="Q530" i="9"/>
  <c r="N530" i="9"/>
  <c r="K530" i="9"/>
  <c r="H530" i="9"/>
  <c r="G530" i="9"/>
  <c r="F530" i="9"/>
  <c r="AI529" i="9"/>
  <c r="AF529" i="9"/>
  <c r="AC529" i="9"/>
  <c r="Z529" i="9"/>
  <c r="W529" i="9"/>
  <c r="T529" i="9"/>
  <c r="Q529" i="9"/>
  <c r="N529" i="9"/>
  <c r="K529" i="9"/>
  <c r="H529" i="9"/>
  <c r="G529" i="9"/>
  <c r="F529" i="9"/>
  <c r="AI528" i="9"/>
  <c r="AF528" i="9"/>
  <c r="AC528" i="9"/>
  <c r="Z528" i="9"/>
  <c r="W528" i="9"/>
  <c r="T528" i="9"/>
  <c r="Q528" i="9"/>
  <c r="N528" i="9"/>
  <c r="K528" i="9"/>
  <c r="H528" i="9"/>
  <c r="G528" i="9"/>
  <c r="F528" i="9"/>
  <c r="AI527" i="9"/>
  <c r="AF527" i="9"/>
  <c r="AC527" i="9"/>
  <c r="Z527" i="9"/>
  <c r="W527" i="9"/>
  <c r="T527" i="9"/>
  <c r="Q527" i="9"/>
  <c r="N527" i="9"/>
  <c r="K527" i="9"/>
  <c r="H527" i="9"/>
  <c r="G527" i="9"/>
  <c r="F527" i="9"/>
  <c r="AI526" i="9"/>
  <c r="AF526" i="9"/>
  <c r="AC526" i="9"/>
  <c r="Z526" i="9"/>
  <c r="W526" i="9"/>
  <c r="T526" i="9"/>
  <c r="Q526" i="9"/>
  <c r="N526" i="9"/>
  <c r="K526" i="9"/>
  <c r="H526" i="9"/>
  <c r="G526" i="9"/>
  <c r="F526" i="9"/>
  <c r="AI525" i="9"/>
  <c r="AF525" i="9"/>
  <c r="AC525" i="9"/>
  <c r="Z525" i="9"/>
  <c r="W525" i="9"/>
  <c r="T525" i="9"/>
  <c r="Q525" i="9"/>
  <c r="N525" i="9"/>
  <c r="K525" i="9"/>
  <c r="H525" i="9"/>
  <c r="G525" i="9"/>
  <c r="F525" i="9"/>
  <c r="AI524" i="9"/>
  <c r="AF524" i="9"/>
  <c r="AC524" i="9"/>
  <c r="Z524" i="9"/>
  <c r="W524" i="9"/>
  <c r="T524" i="9"/>
  <c r="Q524" i="9"/>
  <c r="N524" i="9"/>
  <c r="K524" i="9"/>
  <c r="H524" i="9"/>
  <c r="G524" i="9"/>
  <c r="F524" i="9"/>
  <c r="AI523" i="9"/>
  <c r="AF523" i="9"/>
  <c r="AC523" i="9"/>
  <c r="Z523" i="9"/>
  <c r="W523" i="9"/>
  <c r="T523" i="9"/>
  <c r="Q523" i="9"/>
  <c r="N523" i="9"/>
  <c r="K523" i="9"/>
  <c r="H523" i="9"/>
  <c r="G523" i="9"/>
  <c r="F523" i="9"/>
  <c r="AI522" i="9"/>
  <c r="AF522" i="9"/>
  <c r="AC522" i="9"/>
  <c r="Z522" i="9"/>
  <c r="W522" i="9"/>
  <c r="T522" i="9"/>
  <c r="Q522" i="9"/>
  <c r="N522" i="9"/>
  <c r="K522" i="9"/>
  <c r="H522" i="9"/>
  <c r="G522" i="9"/>
  <c r="F522" i="9"/>
  <c r="AI521" i="9"/>
  <c r="AF521" i="9"/>
  <c r="AC521" i="9"/>
  <c r="Z521" i="9"/>
  <c r="W521" i="9"/>
  <c r="T521" i="9"/>
  <c r="Q521" i="9"/>
  <c r="N521" i="9"/>
  <c r="K521" i="9"/>
  <c r="H521" i="9"/>
  <c r="G521" i="9"/>
  <c r="F521" i="9"/>
  <c r="AI520" i="9"/>
  <c r="AF520" i="9"/>
  <c r="AC520" i="9"/>
  <c r="Z520" i="9"/>
  <c r="W520" i="9"/>
  <c r="T520" i="9"/>
  <c r="Q520" i="9"/>
  <c r="N520" i="9"/>
  <c r="K520" i="9"/>
  <c r="H520" i="9"/>
  <c r="G520" i="9"/>
  <c r="F520" i="9"/>
  <c r="AI519" i="9"/>
  <c r="AF519" i="9"/>
  <c r="AC519" i="9"/>
  <c r="Z519" i="9"/>
  <c r="W519" i="9"/>
  <c r="T519" i="9"/>
  <c r="Q519" i="9"/>
  <c r="N519" i="9"/>
  <c r="K519" i="9"/>
  <c r="H519" i="9"/>
  <c r="G519" i="9"/>
  <c r="F519" i="9"/>
  <c r="AI518" i="9"/>
  <c r="AF518" i="9"/>
  <c r="AC518" i="9"/>
  <c r="Z518" i="9"/>
  <c r="W518" i="9"/>
  <c r="T518" i="9"/>
  <c r="Q518" i="9"/>
  <c r="N518" i="9"/>
  <c r="K518" i="9"/>
  <c r="H518" i="9"/>
  <c r="G518" i="9"/>
  <c r="F518" i="9"/>
  <c r="AI517" i="9"/>
  <c r="AF517" i="9"/>
  <c r="AC517" i="9"/>
  <c r="Z517" i="9"/>
  <c r="W517" i="9"/>
  <c r="T517" i="9"/>
  <c r="Q517" i="9"/>
  <c r="N517" i="9"/>
  <c r="K517" i="9"/>
  <c r="H517" i="9"/>
  <c r="G517" i="9"/>
  <c r="F517" i="9"/>
  <c r="AI516" i="9"/>
  <c r="AF516" i="9"/>
  <c r="AC516" i="9"/>
  <c r="Z516" i="9"/>
  <c r="W516" i="9"/>
  <c r="T516" i="9"/>
  <c r="Q516" i="9"/>
  <c r="N516" i="9"/>
  <c r="K516" i="9"/>
  <c r="H516" i="9"/>
  <c r="G516" i="9"/>
  <c r="F516" i="9"/>
  <c r="AI515" i="9"/>
  <c r="AF515" i="9"/>
  <c r="AC515" i="9"/>
  <c r="Z515" i="9"/>
  <c r="W515" i="9"/>
  <c r="T515" i="9"/>
  <c r="Q515" i="9"/>
  <c r="N515" i="9"/>
  <c r="K515" i="9"/>
  <c r="H515" i="9"/>
  <c r="G515" i="9"/>
  <c r="F515" i="9"/>
  <c r="AI514" i="9"/>
  <c r="AF514" i="9"/>
  <c r="AC514" i="9"/>
  <c r="Z514" i="9"/>
  <c r="W514" i="9"/>
  <c r="T514" i="9"/>
  <c r="Q514" i="9"/>
  <c r="N514" i="9"/>
  <c r="K514" i="9"/>
  <c r="H514" i="9"/>
  <c r="G514" i="9"/>
  <c r="F514" i="9"/>
  <c r="AI513" i="9"/>
  <c r="AF513" i="9"/>
  <c r="AC513" i="9"/>
  <c r="Z513" i="9"/>
  <c r="W513" i="9"/>
  <c r="T513" i="9"/>
  <c r="Q513" i="9"/>
  <c r="N513" i="9"/>
  <c r="K513" i="9"/>
  <c r="H513" i="9"/>
  <c r="G513" i="9"/>
  <c r="F513" i="9"/>
  <c r="AI512" i="9"/>
  <c r="AF512" i="9"/>
  <c r="AC512" i="9"/>
  <c r="Z512" i="9"/>
  <c r="W512" i="9"/>
  <c r="T512" i="9"/>
  <c r="Q512" i="9"/>
  <c r="N512" i="9"/>
  <c r="K512" i="9"/>
  <c r="H512" i="9"/>
  <c r="G512" i="9"/>
  <c r="F512" i="9"/>
  <c r="AI511" i="9"/>
  <c r="AF511" i="9"/>
  <c r="AC511" i="9"/>
  <c r="Z511" i="9"/>
  <c r="W511" i="9"/>
  <c r="T511" i="9"/>
  <c r="Q511" i="9"/>
  <c r="N511" i="9"/>
  <c r="K511" i="9"/>
  <c r="H511" i="9"/>
  <c r="G511" i="9"/>
  <c r="F511" i="9"/>
  <c r="AI510" i="9"/>
  <c r="AF510" i="9"/>
  <c r="AC510" i="9"/>
  <c r="Z510" i="9"/>
  <c r="W510" i="9"/>
  <c r="T510" i="9"/>
  <c r="Q510" i="9"/>
  <c r="N510" i="9"/>
  <c r="K510" i="9"/>
  <c r="H510" i="9"/>
  <c r="G510" i="9"/>
  <c r="F510" i="9"/>
  <c r="AI509" i="9"/>
  <c r="AF509" i="9"/>
  <c r="AC509" i="9"/>
  <c r="Z509" i="9"/>
  <c r="W509" i="9"/>
  <c r="T509" i="9"/>
  <c r="Q509" i="9"/>
  <c r="N509" i="9"/>
  <c r="K509" i="9"/>
  <c r="H509" i="9"/>
  <c r="G509" i="9"/>
  <c r="F509" i="9"/>
  <c r="AI508" i="9"/>
  <c r="AF508" i="9"/>
  <c r="AC508" i="9"/>
  <c r="Z508" i="9"/>
  <c r="W508" i="9"/>
  <c r="T508" i="9"/>
  <c r="Q508" i="9"/>
  <c r="N508" i="9"/>
  <c r="K508" i="9"/>
  <c r="H508" i="9"/>
  <c r="G508" i="9"/>
  <c r="F508" i="9"/>
  <c r="AI507" i="9"/>
  <c r="AF507" i="9"/>
  <c r="AC507" i="9"/>
  <c r="Z507" i="9"/>
  <c r="W507" i="9"/>
  <c r="T507" i="9"/>
  <c r="Q507" i="9"/>
  <c r="N507" i="9"/>
  <c r="K507" i="9"/>
  <c r="H507" i="9"/>
  <c r="G507" i="9"/>
  <c r="F507" i="9"/>
  <c r="AI506" i="9"/>
  <c r="AF506" i="9"/>
  <c r="AC506" i="9"/>
  <c r="Z506" i="9"/>
  <c r="W506" i="9"/>
  <c r="T506" i="9"/>
  <c r="Q506" i="9"/>
  <c r="N506" i="9"/>
  <c r="K506" i="9"/>
  <c r="H506" i="9"/>
  <c r="G506" i="9"/>
  <c r="F506" i="9"/>
  <c r="AI505" i="9"/>
  <c r="AF505" i="9"/>
  <c r="AC505" i="9"/>
  <c r="Z505" i="9"/>
  <c r="W505" i="9"/>
  <c r="T505" i="9"/>
  <c r="Q505" i="9"/>
  <c r="N505" i="9"/>
  <c r="K505" i="9"/>
  <c r="H505" i="9"/>
  <c r="G505" i="9"/>
  <c r="F505" i="9"/>
  <c r="AI504" i="9"/>
  <c r="AF504" i="9"/>
  <c r="AC504" i="9"/>
  <c r="Z504" i="9"/>
  <c r="W504" i="9"/>
  <c r="T504" i="9"/>
  <c r="Q504" i="9"/>
  <c r="N504" i="9"/>
  <c r="K504" i="9"/>
  <c r="H504" i="9"/>
  <c r="G504" i="9"/>
  <c r="F504" i="9"/>
  <c r="AI503" i="9"/>
  <c r="AF503" i="9"/>
  <c r="AC503" i="9"/>
  <c r="Z503" i="9"/>
  <c r="W503" i="9"/>
  <c r="T503" i="9"/>
  <c r="Q503" i="9"/>
  <c r="N503" i="9"/>
  <c r="K503" i="9"/>
  <c r="H503" i="9"/>
  <c r="G503" i="9"/>
  <c r="F503" i="9"/>
  <c r="AI502" i="9"/>
  <c r="AF502" i="9"/>
  <c r="AC502" i="9"/>
  <c r="Z502" i="9"/>
  <c r="W502" i="9"/>
  <c r="T502" i="9"/>
  <c r="Q502" i="9"/>
  <c r="N502" i="9"/>
  <c r="K502" i="9"/>
  <c r="H502" i="9"/>
  <c r="G502" i="9"/>
  <c r="F502" i="9"/>
  <c r="AI501" i="9"/>
  <c r="AF501" i="9"/>
  <c r="AC501" i="9"/>
  <c r="Z501" i="9"/>
  <c r="W501" i="9"/>
  <c r="T501" i="9"/>
  <c r="Q501" i="9"/>
  <c r="N501" i="9"/>
  <c r="K501" i="9"/>
  <c r="H501" i="9"/>
  <c r="G501" i="9"/>
  <c r="F501" i="9"/>
  <c r="AI500" i="9"/>
  <c r="AF500" i="9"/>
  <c r="AC500" i="9"/>
  <c r="Z500" i="9"/>
  <c r="W500" i="9"/>
  <c r="T500" i="9"/>
  <c r="Q500" i="9"/>
  <c r="N500" i="9"/>
  <c r="K500" i="9"/>
  <c r="H500" i="9"/>
  <c r="G500" i="9"/>
  <c r="F500" i="9"/>
  <c r="AI499" i="9"/>
  <c r="AF499" i="9"/>
  <c r="AC499" i="9"/>
  <c r="Z499" i="9"/>
  <c r="W499" i="9"/>
  <c r="T499" i="9"/>
  <c r="Q499" i="9"/>
  <c r="N499" i="9"/>
  <c r="K499" i="9"/>
  <c r="H499" i="9"/>
  <c r="G499" i="9"/>
  <c r="F499" i="9"/>
  <c r="AI498" i="9"/>
  <c r="AF498" i="9"/>
  <c r="AC498" i="9"/>
  <c r="Z498" i="9"/>
  <c r="W498" i="9"/>
  <c r="T498" i="9"/>
  <c r="Q498" i="9"/>
  <c r="N498" i="9"/>
  <c r="K498" i="9"/>
  <c r="H498" i="9"/>
  <c r="G498" i="9"/>
  <c r="F498" i="9"/>
  <c r="AI497" i="9"/>
  <c r="AF497" i="9"/>
  <c r="AC497" i="9"/>
  <c r="Z497" i="9"/>
  <c r="W497" i="9"/>
  <c r="T497" i="9"/>
  <c r="Q497" i="9"/>
  <c r="N497" i="9"/>
  <c r="K497" i="9"/>
  <c r="H497" i="9"/>
  <c r="G497" i="9"/>
  <c r="F497" i="9"/>
  <c r="AI496" i="9"/>
  <c r="AF496" i="9"/>
  <c r="AC496" i="9"/>
  <c r="Z496" i="9"/>
  <c r="W496" i="9"/>
  <c r="T496" i="9"/>
  <c r="Q496" i="9"/>
  <c r="N496" i="9"/>
  <c r="K496" i="9"/>
  <c r="H496" i="9"/>
  <c r="G496" i="9"/>
  <c r="F496" i="9"/>
  <c r="AI495" i="9"/>
  <c r="AF495" i="9"/>
  <c r="AC495" i="9"/>
  <c r="Z495" i="9"/>
  <c r="W495" i="9"/>
  <c r="T495" i="9"/>
  <c r="Q495" i="9"/>
  <c r="N495" i="9"/>
  <c r="K495" i="9"/>
  <c r="H495" i="9"/>
  <c r="G495" i="9"/>
  <c r="F495" i="9"/>
  <c r="AI494" i="9"/>
  <c r="AF494" i="9"/>
  <c r="AC494" i="9"/>
  <c r="Z494" i="9"/>
  <c r="W494" i="9"/>
  <c r="T494" i="9"/>
  <c r="Q494" i="9"/>
  <c r="N494" i="9"/>
  <c r="K494" i="9"/>
  <c r="H494" i="9"/>
  <c r="G494" i="9"/>
  <c r="F494" i="9"/>
  <c r="AI493" i="9"/>
  <c r="AF493" i="9"/>
  <c r="AC493" i="9"/>
  <c r="Z493" i="9"/>
  <c r="W493" i="9"/>
  <c r="T493" i="9"/>
  <c r="Q493" i="9"/>
  <c r="N493" i="9"/>
  <c r="K493" i="9"/>
  <c r="H493" i="9"/>
  <c r="G493" i="9"/>
  <c r="F493" i="9"/>
  <c r="AI492" i="9"/>
  <c r="AF492" i="9"/>
  <c r="AC492" i="9"/>
  <c r="Z492" i="9"/>
  <c r="W492" i="9"/>
  <c r="T492" i="9"/>
  <c r="Q492" i="9"/>
  <c r="N492" i="9"/>
  <c r="K492" i="9"/>
  <c r="H492" i="9"/>
  <c r="G492" i="9"/>
  <c r="F492" i="9"/>
  <c r="AI491" i="9"/>
  <c r="AF491" i="9"/>
  <c r="AC491" i="9"/>
  <c r="Z491" i="9"/>
  <c r="W491" i="9"/>
  <c r="T491" i="9"/>
  <c r="Q491" i="9"/>
  <c r="N491" i="9"/>
  <c r="K491" i="9"/>
  <c r="H491" i="9"/>
  <c r="G491" i="9"/>
  <c r="F491" i="9"/>
  <c r="AF490" i="9"/>
  <c r="Z490" i="9"/>
  <c r="T490" i="9"/>
  <c r="Q490" i="9"/>
  <c r="N490" i="9"/>
  <c r="K490" i="9"/>
  <c r="H490" i="9"/>
  <c r="G490" i="9"/>
  <c r="F490" i="9"/>
  <c r="AI489" i="9"/>
  <c r="AF489" i="9"/>
  <c r="AC489" i="9"/>
  <c r="Z489" i="9"/>
  <c r="W489" i="9"/>
  <c r="T489" i="9"/>
  <c r="Q489" i="9"/>
  <c r="N489" i="9"/>
  <c r="K489" i="9"/>
  <c r="H489" i="9"/>
  <c r="G489" i="9"/>
  <c r="F489" i="9"/>
  <c r="AI488" i="9"/>
  <c r="AF488" i="9"/>
  <c r="AC488" i="9"/>
  <c r="Z488" i="9"/>
  <c r="W488" i="9"/>
  <c r="T488" i="9"/>
  <c r="Q488" i="9"/>
  <c r="N488" i="9"/>
  <c r="K488" i="9"/>
  <c r="H488" i="9"/>
  <c r="G488" i="9"/>
  <c r="F488" i="9"/>
  <c r="AI487" i="9"/>
  <c r="AF487" i="9"/>
  <c r="AC487" i="9"/>
  <c r="Z487" i="9"/>
  <c r="W487" i="9"/>
  <c r="T487" i="9"/>
  <c r="Q487" i="9"/>
  <c r="N487" i="9"/>
  <c r="K487" i="9"/>
  <c r="H487" i="9"/>
  <c r="G487" i="9"/>
  <c r="F487" i="9"/>
  <c r="AI486" i="9"/>
  <c r="AF486" i="9"/>
  <c r="AC486" i="9"/>
  <c r="Z486" i="9"/>
  <c r="W486" i="9"/>
  <c r="T486" i="9"/>
  <c r="Q486" i="9"/>
  <c r="N486" i="9"/>
  <c r="K486" i="9"/>
  <c r="H486" i="9"/>
  <c r="G486" i="9"/>
  <c r="F486" i="9"/>
  <c r="AI485" i="9"/>
  <c r="AF485" i="9"/>
  <c r="AC485" i="9"/>
  <c r="Z485" i="9"/>
  <c r="W485" i="9"/>
  <c r="T485" i="9"/>
  <c r="Q485" i="9"/>
  <c r="N485" i="9"/>
  <c r="K485" i="9"/>
  <c r="H485" i="9"/>
  <c r="G485" i="9"/>
  <c r="F485" i="9"/>
  <c r="AI484" i="9"/>
  <c r="AF484" i="9"/>
  <c r="AC484" i="9"/>
  <c r="Z484" i="9"/>
  <c r="W484" i="9"/>
  <c r="T484" i="9"/>
  <c r="Q484" i="9"/>
  <c r="N484" i="9"/>
  <c r="K484" i="9"/>
  <c r="H484" i="9"/>
  <c r="G484" i="9"/>
  <c r="F484" i="9"/>
  <c r="AI483" i="9"/>
  <c r="AF483" i="9"/>
  <c r="AC483" i="9"/>
  <c r="Z483" i="9"/>
  <c r="W483" i="9"/>
  <c r="T483" i="9"/>
  <c r="Q483" i="9"/>
  <c r="N483" i="9"/>
  <c r="K483" i="9"/>
  <c r="H483" i="9"/>
  <c r="G483" i="9"/>
  <c r="F483" i="9"/>
  <c r="AI482" i="9"/>
  <c r="AF482" i="9"/>
  <c r="AC482" i="9"/>
  <c r="Z482" i="9"/>
  <c r="W482" i="9"/>
  <c r="T482" i="9"/>
  <c r="Q482" i="9"/>
  <c r="N482" i="9"/>
  <c r="K482" i="9"/>
  <c r="H482" i="9"/>
  <c r="G482" i="9"/>
  <c r="F482" i="9"/>
  <c r="AI481" i="9"/>
  <c r="AF481" i="9"/>
  <c r="AC481" i="9"/>
  <c r="Z481" i="9"/>
  <c r="W481" i="9"/>
  <c r="T481" i="9"/>
  <c r="Q481" i="9"/>
  <c r="N481" i="9"/>
  <c r="K481" i="9"/>
  <c r="H481" i="9"/>
  <c r="G481" i="9"/>
  <c r="F481" i="9"/>
  <c r="AI480" i="9"/>
  <c r="AF480" i="9"/>
  <c r="AC480" i="9"/>
  <c r="Z480" i="9"/>
  <c r="W480" i="9"/>
  <c r="T480" i="9"/>
  <c r="Q480" i="9"/>
  <c r="N480" i="9"/>
  <c r="K480" i="9"/>
  <c r="H480" i="9"/>
  <c r="G480" i="9"/>
  <c r="F480" i="9"/>
  <c r="AI479" i="9"/>
  <c r="AF479" i="9"/>
  <c r="AC479" i="9"/>
  <c r="Z479" i="9"/>
  <c r="W479" i="9"/>
  <c r="T479" i="9"/>
  <c r="Q479" i="9"/>
  <c r="N479" i="9"/>
  <c r="K479" i="9"/>
  <c r="H479" i="9"/>
  <c r="G479" i="9"/>
  <c r="F479" i="9"/>
  <c r="AI478" i="9"/>
  <c r="AF478" i="9"/>
  <c r="AC478" i="9"/>
  <c r="Z478" i="9"/>
  <c r="W478" i="9"/>
  <c r="T478" i="9"/>
  <c r="Q478" i="9"/>
  <c r="N478" i="9"/>
  <c r="K478" i="9"/>
  <c r="H478" i="9"/>
  <c r="G478" i="9"/>
  <c r="F478" i="9"/>
  <c r="AI477" i="9"/>
  <c r="AF477" i="9"/>
  <c r="AC477" i="9"/>
  <c r="Z477" i="9"/>
  <c r="W477" i="9"/>
  <c r="T477" i="9"/>
  <c r="Q477" i="9"/>
  <c r="N477" i="9"/>
  <c r="K477" i="9"/>
  <c r="H477" i="9"/>
  <c r="G477" i="9"/>
  <c r="F477" i="9"/>
  <c r="AI476" i="9"/>
  <c r="AF476" i="9"/>
  <c r="AC476" i="9"/>
  <c r="Z476" i="9"/>
  <c r="W476" i="9"/>
  <c r="T476" i="9"/>
  <c r="Q476" i="9"/>
  <c r="N476" i="9"/>
  <c r="K476" i="9"/>
  <c r="H476" i="9"/>
  <c r="G476" i="9"/>
  <c r="F476" i="9"/>
  <c r="AI475" i="9"/>
  <c r="AF475" i="9"/>
  <c r="AC475" i="9"/>
  <c r="Z475" i="9"/>
  <c r="W475" i="9"/>
  <c r="T475" i="9"/>
  <c r="Q475" i="9"/>
  <c r="N475" i="9"/>
  <c r="K475" i="9"/>
  <c r="H475" i="9"/>
  <c r="G475" i="9"/>
  <c r="F475" i="9"/>
  <c r="AI474" i="9"/>
  <c r="AF474" i="9"/>
  <c r="AC474" i="9"/>
  <c r="Z474" i="9"/>
  <c r="W474" i="9"/>
  <c r="T474" i="9"/>
  <c r="Q474" i="9"/>
  <c r="N474" i="9"/>
  <c r="K474" i="9"/>
  <c r="H474" i="9"/>
  <c r="G474" i="9"/>
  <c r="F474" i="9"/>
  <c r="AI473" i="9"/>
  <c r="AF473" i="9"/>
  <c r="AC473" i="9"/>
  <c r="Z473" i="9"/>
  <c r="W473" i="9"/>
  <c r="T473" i="9"/>
  <c r="Q473" i="9"/>
  <c r="N473" i="9"/>
  <c r="K473" i="9"/>
  <c r="H473" i="9"/>
  <c r="G473" i="9"/>
  <c r="F473" i="9"/>
  <c r="AI472" i="9"/>
  <c r="AF472" i="9"/>
  <c r="AC472" i="9"/>
  <c r="Z472" i="9"/>
  <c r="W472" i="9"/>
  <c r="T472" i="9"/>
  <c r="Q472" i="9"/>
  <c r="N472" i="9"/>
  <c r="K472" i="9"/>
  <c r="H472" i="9"/>
  <c r="G472" i="9"/>
  <c r="F472" i="9"/>
  <c r="AI471" i="9"/>
  <c r="AF471" i="9"/>
  <c r="AC471" i="9"/>
  <c r="Z471" i="9"/>
  <c r="W471" i="9"/>
  <c r="T471" i="9"/>
  <c r="Q471" i="9"/>
  <c r="N471" i="9"/>
  <c r="K471" i="9"/>
  <c r="H471" i="9"/>
  <c r="G471" i="9"/>
  <c r="F471" i="9"/>
  <c r="AI470" i="9"/>
  <c r="AF470" i="9"/>
  <c r="AC470" i="9"/>
  <c r="Z470" i="9"/>
  <c r="W470" i="9"/>
  <c r="T470" i="9"/>
  <c r="Q470" i="9"/>
  <c r="N470" i="9"/>
  <c r="K470" i="9"/>
  <c r="H470" i="9"/>
  <c r="G470" i="9"/>
  <c r="F470" i="9"/>
  <c r="AI469" i="9"/>
  <c r="AF469" i="9"/>
  <c r="AC469" i="9"/>
  <c r="Z469" i="9"/>
  <c r="W469" i="9"/>
  <c r="T469" i="9"/>
  <c r="Q469" i="9"/>
  <c r="N469" i="9"/>
  <c r="K469" i="9"/>
  <c r="H469" i="9"/>
  <c r="G469" i="9"/>
  <c r="F469" i="9"/>
  <c r="AI468" i="9"/>
  <c r="AF468" i="9"/>
  <c r="AC468" i="9"/>
  <c r="Z468" i="9"/>
  <c r="W468" i="9"/>
  <c r="T468" i="9"/>
  <c r="Q468" i="9"/>
  <c r="N468" i="9"/>
  <c r="K468" i="9"/>
  <c r="H468" i="9"/>
  <c r="G468" i="9"/>
  <c r="F468" i="9"/>
  <c r="AI467" i="9"/>
  <c r="AF467" i="9"/>
  <c r="AC467" i="9"/>
  <c r="Z467" i="9"/>
  <c r="W467" i="9"/>
  <c r="T467" i="9"/>
  <c r="Q467" i="9"/>
  <c r="N467" i="9"/>
  <c r="K467" i="9"/>
  <c r="H467" i="9"/>
  <c r="G467" i="9"/>
  <c r="F467" i="9"/>
  <c r="AI466" i="9"/>
  <c r="AF466" i="9"/>
  <c r="AC466" i="9"/>
  <c r="Z466" i="9"/>
  <c r="W466" i="9"/>
  <c r="T466" i="9"/>
  <c r="Q466" i="9"/>
  <c r="N466" i="9"/>
  <c r="K466" i="9"/>
  <c r="H466" i="9"/>
  <c r="G466" i="9"/>
  <c r="F466" i="9"/>
  <c r="AI465" i="9"/>
  <c r="AF465" i="9"/>
  <c r="AC465" i="9"/>
  <c r="Z465" i="9"/>
  <c r="W465" i="9"/>
  <c r="T465" i="9"/>
  <c r="Q465" i="9"/>
  <c r="N465" i="9"/>
  <c r="K465" i="9"/>
  <c r="H465" i="9"/>
  <c r="G465" i="9"/>
  <c r="F465" i="9"/>
  <c r="AI464" i="9"/>
  <c r="AF464" i="9"/>
  <c r="AC464" i="9"/>
  <c r="Z464" i="9"/>
  <c r="W464" i="9"/>
  <c r="T464" i="9"/>
  <c r="Q464" i="9"/>
  <c r="N464" i="9"/>
  <c r="K464" i="9"/>
  <c r="H464" i="9"/>
  <c r="G464" i="9"/>
  <c r="F464" i="9"/>
  <c r="AI463" i="9"/>
  <c r="AF463" i="9"/>
  <c r="AC463" i="9"/>
  <c r="Z463" i="9"/>
  <c r="W463" i="9"/>
  <c r="T463" i="9"/>
  <c r="Q463" i="9"/>
  <c r="N463" i="9"/>
  <c r="K463" i="9"/>
  <c r="H463" i="9"/>
  <c r="G463" i="9"/>
  <c r="F463" i="9"/>
  <c r="AI462" i="9"/>
  <c r="AF462" i="9"/>
  <c r="AC462" i="9"/>
  <c r="Z462" i="9"/>
  <c r="W462" i="9"/>
  <c r="T462" i="9"/>
  <c r="Q462" i="9"/>
  <c r="N462" i="9"/>
  <c r="K462" i="9"/>
  <c r="H462" i="9"/>
  <c r="G462" i="9"/>
  <c r="F462" i="9"/>
  <c r="AI461" i="9"/>
  <c r="AF461" i="9"/>
  <c r="AC461" i="9"/>
  <c r="Z461" i="9"/>
  <c r="W461" i="9"/>
  <c r="T461" i="9"/>
  <c r="Q461" i="9"/>
  <c r="N461" i="9"/>
  <c r="K461" i="9"/>
  <c r="H461" i="9"/>
  <c r="G461" i="9"/>
  <c r="F461" i="9"/>
  <c r="AI460" i="9"/>
  <c r="AF460" i="9"/>
  <c r="AC460" i="9"/>
  <c r="Z460" i="9"/>
  <c r="W460" i="9"/>
  <c r="T460" i="9"/>
  <c r="Q460" i="9"/>
  <c r="N460" i="9"/>
  <c r="K460" i="9"/>
  <c r="H460" i="9"/>
  <c r="G460" i="9"/>
  <c r="F460" i="9"/>
  <c r="AI459" i="9"/>
  <c r="AF459" i="9"/>
  <c r="AC459" i="9"/>
  <c r="Z459" i="9"/>
  <c r="W459" i="9"/>
  <c r="T459" i="9"/>
  <c r="Q459" i="9"/>
  <c r="N459" i="9"/>
  <c r="K459" i="9"/>
  <c r="H459" i="9"/>
  <c r="G459" i="9"/>
  <c r="F459" i="9"/>
  <c r="AI458" i="9"/>
  <c r="AF458" i="9"/>
  <c r="AC458" i="9"/>
  <c r="Z458" i="9"/>
  <c r="W458" i="9"/>
  <c r="T458" i="9"/>
  <c r="Q458" i="9"/>
  <c r="N458" i="9"/>
  <c r="K458" i="9"/>
  <c r="H458" i="9"/>
  <c r="G458" i="9"/>
  <c r="F458" i="9"/>
  <c r="AI457" i="9"/>
  <c r="AF457" i="9"/>
  <c r="AC457" i="9"/>
  <c r="Z457" i="9"/>
  <c r="W457" i="9"/>
  <c r="T457" i="9"/>
  <c r="Q457" i="9"/>
  <c r="N457" i="9"/>
  <c r="K457" i="9"/>
  <c r="H457" i="9"/>
  <c r="G457" i="9"/>
  <c r="F457" i="9"/>
  <c r="AI456" i="9"/>
  <c r="AF456" i="9"/>
  <c r="AC456" i="9"/>
  <c r="Z456" i="9"/>
  <c r="W456" i="9"/>
  <c r="T456" i="9"/>
  <c r="Q456" i="9"/>
  <c r="N456" i="9"/>
  <c r="K456" i="9"/>
  <c r="H456" i="9"/>
  <c r="G456" i="9"/>
  <c r="F456" i="9"/>
  <c r="AI455" i="9"/>
  <c r="AF455" i="9"/>
  <c r="AC455" i="9"/>
  <c r="Z455" i="9"/>
  <c r="W455" i="9"/>
  <c r="T455" i="9"/>
  <c r="Q455" i="9"/>
  <c r="N455" i="9"/>
  <c r="K455" i="9"/>
  <c r="H455" i="9"/>
  <c r="G455" i="9"/>
  <c r="F455" i="9"/>
  <c r="AI454" i="9"/>
  <c r="AF454" i="9"/>
  <c r="AC454" i="9"/>
  <c r="Z454" i="9"/>
  <c r="W454" i="9"/>
  <c r="T454" i="9"/>
  <c r="Q454" i="9"/>
  <c r="N454" i="9"/>
  <c r="K454" i="9"/>
  <c r="H454" i="9"/>
  <c r="G454" i="9"/>
  <c r="F454" i="9"/>
  <c r="AI453" i="9"/>
  <c r="AF453" i="9"/>
  <c r="AC453" i="9"/>
  <c r="Z453" i="9"/>
  <c r="W453" i="9"/>
  <c r="T453" i="9"/>
  <c r="Q453" i="9"/>
  <c r="N453" i="9"/>
  <c r="K453" i="9"/>
  <c r="H453" i="9"/>
  <c r="G453" i="9"/>
  <c r="F453" i="9"/>
  <c r="AI452" i="9"/>
  <c r="AF452" i="9"/>
  <c r="AC452" i="9"/>
  <c r="Z452" i="9"/>
  <c r="W452" i="9"/>
  <c r="T452" i="9"/>
  <c r="Q452" i="9"/>
  <c r="N452" i="9"/>
  <c r="K452" i="9"/>
  <c r="H452" i="9"/>
  <c r="G452" i="9"/>
  <c r="F452" i="9"/>
  <c r="AI451" i="9"/>
  <c r="AF451" i="9"/>
  <c r="AC451" i="9"/>
  <c r="Z451" i="9"/>
  <c r="W451" i="9"/>
  <c r="T451" i="9"/>
  <c r="Q451" i="9"/>
  <c r="N451" i="9"/>
  <c r="K451" i="9"/>
  <c r="H451" i="9"/>
  <c r="G451" i="9"/>
  <c r="F451" i="9"/>
  <c r="AI450" i="9"/>
  <c r="AF450" i="9"/>
  <c r="AC450" i="9"/>
  <c r="Z450" i="9"/>
  <c r="W450" i="9"/>
  <c r="T450" i="9"/>
  <c r="Q450" i="9"/>
  <c r="N450" i="9"/>
  <c r="K450" i="9"/>
  <c r="H450" i="9"/>
  <c r="G450" i="9"/>
  <c r="F450" i="9"/>
  <c r="AI449" i="9"/>
  <c r="AF449" i="9"/>
  <c r="AC449" i="9"/>
  <c r="Z449" i="9"/>
  <c r="W449" i="9"/>
  <c r="T449" i="9"/>
  <c r="Q449" i="9"/>
  <c r="N449" i="9"/>
  <c r="K449" i="9"/>
  <c r="H449" i="9"/>
  <c r="G449" i="9"/>
  <c r="F449" i="9"/>
  <c r="AI448" i="9"/>
  <c r="AF448" i="9"/>
  <c r="AC448" i="9"/>
  <c r="Z448" i="9"/>
  <c r="W448" i="9"/>
  <c r="T448" i="9"/>
  <c r="Q448" i="9"/>
  <c r="N448" i="9"/>
  <c r="K448" i="9"/>
  <c r="H448" i="9"/>
  <c r="G448" i="9"/>
  <c r="F448" i="9"/>
  <c r="AI447" i="9"/>
  <c r="AF447" i="9"/>
  <c r="AC447" i="9"/>
  <c r="Z447" i="9"/>
  <c r="W447" i="9"/>
  <c r="T447" i="9"/>
  <c r="Q447" i="9"/>
  <c r="N447" i="9"/>
  <c r="K447" i="9"/>
  <c r="H447" i="9"/>
  <c r="G447" i="9"/>
  <c r="F447" i="9"/>
  <c r="AI446" i="9"/>
  <c r="AF446" i="9"/>
  <c r="AC446" i="9"/>
  <c r="Z446" i="9"/>
  <c r="W446" i="9"/>
  <c r="T446" i="9"/>
  <c r="Q446" i="9"/>
  <c r="N446" i="9"/>
  <c r="K446" i="9"/>
  <c r="H446" i="9"/>
  <c r="G446" i="9"/>
  <c r="F446" i="9"/>
  <c r="AI445" i="9"/>
  <c r="AF445" i="9"/>
  <c r="AC445" i="9"/>
  <c r="Z445" i="9"/>
  <c r="W445" i="9"/>
  <c r="T445" i="9"/>
  <c r="Q445" i="9"/>
  <c r="N445" i="9"/>
  <c r="K445" i="9"/>
  <c r="H445" i="9"/>
  <c r="G445" i="9"/>
  <c r="F445" i="9"/>
  <c r="AI444" i="9"/>
  <c r="AF444" i="9"/>
  <c r="AC444" i="9"/>
  <c r="Z444" i="9"/>
  <c r="W444" i="9"/>
  <c r="T444" i="9"/>
  <c r="Q444" i="9"/>
  <c r="N444" i="9"/>
  <c r="K444" i="9"/>
  <c r="H444" i="9"/>
  <c r="G444" i="9"/>
  <c r="F444" i="9"/>
  <c r="AI443" i="9"/>
  <c r="AF443" i="9"/>
  <c r="AC443" i="9"/>
  <c r="Z443" i="9"/>
  <c r="W443" i="9"/>
  <c r="T443" i="9"/>
  <c r="Q443" i="9"/>
  <c r="N443" i="9"/>
  <c r="K443" i="9"/>
  <c r="H443" i="9"/>
  <c r="G443" i="9"/>
  <c r="F443" i="9"/>
  <c r="AI442" i="9"/>
  <c r="AF442" i="9"/>
  <c r="AC442" i="9"/>
  <c r="Z442" i="9"/>
  <c r="W442" i="9"/>
  <c r="T442" i="9"/>
  <c r="Q442" i="9"/>
  <c r="N442" i="9"/>
  <c r="K442" i="9"/>
  <c r="H442" i="9"/>
  <c r="G442" i="9"/>
  <c r="F442" i="9"/>
  <c r="AI441" i="9"/>
  <c r="AF441" i="9"/>
  <c r="AC441" i="9"/>
  <c r="Z441" i="9"/>
  <c r="W441" i="9"/>
  <c r="T441" i="9"/>
  <c r="Q441" i="9"/>
  <c r="N441" i="9"/>
  <c r="K441" i="9"/>
  <c r="H441" i="9"/>
  <c r="G441" i="9"/>
  <c r="F441" i="9"/>
  <c r="AI440" i="9"/>
  <c r="AF440" i="9"/>
  <c r="AC440" i="9"/>
  <c r="Z440" i="9"/>
  <c r="W440" i="9"/>
  <c r="T440" i="9"/>
  <c r="Q440" i="9"/>
  <c r="N440" i="9"/>
  <c r="K440" i="9"/>
  <c r="H440" i="9"/>
  <c r="G440" i="9"/>
  <c r="F440" i="9"/>
  <c r="AI439" i="9"/>
  <c r="AF439" i="9"/>
  <c r="AC439" i="9"/>
  <c r="Z439" i="9"/>
  <c r="W439" i="9"/>
  <c r="T439" i="9"/>
  <c r="Q439" i="9"/>
  <c r="N439" i="9"/>
  <c r="K439" i="9"/>
  <c r="H439" i="9"/>
  <c r="G439" i="9"/>
  <c r="F439" i="9"/>
  <c r="AI438" i="9"/>
  <c r="AF438" i="9"/>
  <c r="AC438" i="9"/>
  <c r="Z438" i="9"/>
  <c r="W438" i="9"/>
  <c r="T438" i="9"/>
  <c r="Q438" i="9"/>
  <c r="N438" i="9"/>
  <c r="K438" i="9"/>
  <c r="H438" i="9"/>
  <c r="G438" i="9"/>
  <c r="F438" i="9"/>
  <c r="AI437" i="9"/>
  <c r="AF437" i="9"/>
  <c r="AC437" i="9"/>
  <c r="Z437" i="9"/>
  <c r="W437" i="9"/>
  <c r="T437" i="9"/>
  <c r="Q437" i="9"/>
  <c r="N437" i="9"/>
  <c r="K437" i="9"/>
  <c r="H437" i="9"/>
  <c r="G437" i="9"/>
  <c r="F437" i="9"/>
  <c r="AI436" i="9"/>
  <c r="AF436" i="9"/>
  <c r="AC436" i="9"/>
  <c r="Z436" i="9"/>
  <c r="W436" i="9"/>
  <c r="T436" i="9"/>
  <c r="Q436" i="9"/>
  <c r="N436" i="9"/>
  <c r="K436" i="9"/>
  <c r="H436" i="9"/>
  <c r="G436" i="9"/>
  <c r="F436" i="9"/>
  <c r="AI435" i="9"/>
  <c r="AF435" i="9"/>
  <c r="AC435" i="9"/>
  <c r="Z435" i="9"/>
  <c r="W435" i="9"/>
  <c r="T435" i="9"/>
  <c r="Q435" i="9"/>
  <c r="N435" i="9"/>
  <c r="K435" i="9"/>
  <c r="H435" i="9"/>
  <c r="G435" i="9"/>
  <c r="F435" i="9"/>
  <c r="AI434" i="9"/>
  <c r="AF434" i="9"/>
  <c r="AC434" i="9"/>
  <c r="Z434" i="9"/>
  <c r="W434" i="9"/>
  <c r="T434" i="9"/>
  <c r="Q434" i="9"/>
  <c r="N434" i="9"/>
  <c r="K434" i="9"/>
  <c r="H434" i="9"/>
  <c r="G434" i="9"/>
  <c r="F434" i="9"/>
  <c r="AI433" i="9"/>
  <c r="AF433" i="9"/>
  <c r="AC433" i="9"/>
  <c r="Z433" i="9"/>
  <c r="W433" i="9"/>
  <c r="T433" i="9"/>
  <c r="Q433" i="9"/>
  <c r="N433" i="9"/>
  <c r="K433" i="9"/>
  <c r="H433" i="9"/>
  <c r="G433" i="9"/>
  <c r="F433" i="9"/>
  <c r="AI432" i="9"/>
  <c r="AF432" i="9"/>
  <c r="AC432" i="9"/>
  <c r="Z432" i="9"/>
  <c r="W432" i="9"/>
  <c r="T432" i="9"/>
  <c r="Q432" i="9"/>
  <c r="N432" i="9"/>
  <c r="K432" i="9"/>
  <c r="H432" i="9"/>
  <c r="G432" i="9"/>
  <c r="F432" i="9"/>
  <c r="AI431" i="9"/>
  <c r="AF431" i="9"/>
  <c r="AC431" i="9"/>
  <c r="Z431" i="9"/>
  <c r="W431" i="9"/>
  <c r="T431" i="9"/>
  <c r="Q431" i="9"/>
  <c r="N431" i="9"/>
  <c r="K431" i="9"/>
  <c r="H431" i="9"/>
  <c r="G431" i="9"/>
  <c r="F431" i="9"/>
  <c r="AI430" i="9"/>
  <c r="AF430" i="9"/>
  <c r="AC430" i="9"/>
  <c r="Z430" i="9"/>
  <c r="W430" i="9"/>
  <c r="T430" i="9"/>
  <c r="Q430" i="9"/>
  <c r="N430" i="9"/>
  <c r="K430" i="9"/>
  <c r="H430" i="9"/>
  <c r="G430" i="9"/>
  <c r="F430" i="9"/>
  <c r="AI429" i="9"/>
  <c r="AF429" i="9"/>
  <c r="AC429" i="9"/>
  <c r="Z429" i="9"/>
  <c r="W429" i="9"/>
  <c r="T429" i="9"/>
  <c r="Q429" i="9"/>
  <c r="N429" i="9"/>
  <c r="K429" i="9"/>
  <c r="H429" i="9"/>
  <c r="G429" i="9"/>
  <c r="F429" i="9"/>
  <c r="AI428" i="9"/>
  <c r="AF428" i="9"/>
  <c r="AC428" i="9"/>
  <c r="Z428" i="9"/>
  <c r="W428" i="9"/>
  <c r="T428" i="9"/>
  <c r="Q428" i="9"/>
  <c r="N428" i="9"/>
  <c r="K428" i="9"/>
  <c r="H428" i="9"/>
  <c r="G428" i="9"/>
  <c r="F428" i="9"/>
  <c r="AI427" i="9"/>
  <c r="AF427" i="9"/>
  <c r="AC427" i="9"/>
  <c r="Z427" i="9"/>
  <c r="W427" i="9"/>
  <c r="T427" i="9"/>
  <c r="Q427" i="9"/>
  <c r="N427" i="9"/>
  <c r="K427" i="9"/>
  <c r="H427" i="9"/>
  <c r="G427" i="9"/>
  <c r="F427" i="9"/>
  <c r="AI426" i="9"/>
  <c r="AF426" i="9"/>
  <c r="AC426" i="9"/>
  <c r="Z426" i="9"/>
  <c r="W426" i="9"/>
  <c r="T426" i="9"/>
  <c r="Q426" i="9"/>
  <c r="N426" i="9"/>
  <c r="K426" i="9"/>
  <c r="H426" i="9"/>
  <c r="G426" i="9"/>
  <c r="F426" i="9"/>
  <c r="AI425" i="9"/>
  <c r="AF425" i="9"/>
  <c r="AC425" i="9"/>
  <c r="Z425" i="9"/>
  <c r="W425" i="9"/>
  <c r="T425" i="9"/>
  <c r="Q425" i="9"/>
  <c r="N425" i="9"/>
  <c r="K425" i="9"/>
  <c r="H425" i="9"/>
  <c r="G425" i="9"/>
  <c r="F425" i="9"/>
  <c r="AI424" i="9"/>
  <c r="AF424" i="9"/>
  <c r="AC424" i="9"/>
  <c r="Z424" i="9"/>
  <c r="W424" i="9"/>
  <c r="T424" i="9"/>
  <c r="Q424" i="9"/>
  <c r="N424" i="9"/>
  <c r="K424" i="9"/>
  <c r="H424" i="9"/>
  <c r="G424" i="9"/>
  <c r="F424" i="9"/>
  <c r="AI423" i="9"/>
  <c r="AF423" i="9"/>
  <c r="AC423" i="9"/>
  <c r="Z423" i="9"/>
  <c r="W423" i="9"/>
  <c r="T423" i="9"/>
  <c r="Q423" i="9"/>
  <c r="N423" i="9"/>
  <c r="K423" i="9"/>
  <c r="H423" i="9"/>
  <c r="G423" i="9"/>
  <c r="F423" i="9"/>
  <c r="AI422" i="9"/>
  <c r="AF422" i="9"/>
  <c r="AC422" i="9"/>
  <c r="Z422" i="9"/>
  <c r="W422" i="9"/>
  <c r="T422" i="9"/>
  <c r="Q422" i="9"/>
  <c r="N422" i="9"/>
  <c r="K422" i="9"/>
  <c r="H422" i="9"/>
  <c r="G422" i="9"/>
  <c r="F422" i="9"/>
  <c r="AI421" i="9"/>
  <c r="AF421" i="9"/>
  <c r="AC421" i="9"/>
  <c r="Z421" i="9"/>
  <c r="W421" i="9"/>
  <c r="T421" i="9"/>
  <c r="Q421" i="9"/>
  <c r="N421" i="9"/>
  <c r="K421" i="9"/>
  <c r="H421" i="9"/>
  <c r="G421" i="9"/>
  <c r="F421" i="9"/>
  <c r="AI420" i="9"/>
  <c r="AF420" i="9"/>
  <c r="AC420" i="9"/>
  <c r="Z420" i="9"/>
  <c r="W420" i="9"/>
  <c r="T420" i="9"/>
  <c r="Q420" i="9"/>
  <c r="N420" i="9"/>
  <c r="K420" i="9"/>
  <c r="H420" i="9"/>
  <c r="G420" i="9"/>
  <c r="F420" i="9"/>
  <c r="AI419" i="9"/>
  <c r="AF419" i="9"/>
  <c r="AC419" i="9"/>
  <c r="Z419" i="9"/>
  <c r="W419" i="9"/>
  <c r="T419" i="9"/>
  <c r="Q419" i="9"/>
  <c r="N419" i="9"/>
  <c r="K419" i="9"/>
  <c r="H419" i="9"/>
  <c r="G419" i="9"/>
  <c r="F419" i="9"/>
  <c r="AI418" i="9"/>
  <c r="AF418" i="9"/>
  <c r="AC418" i="9"/>
  <c r="Z418" i="9"/>
  <c r="W418" i="9"/>
  <c r="T418" i="9"/>
  <c r="Q418" i="9"/>
  <c r="N418" i="9"/>
  <c r="K418" i="9"/>
  <c r="H418" i="9"/>
  <c r="G418" i="9"/>
  <c r="F418" i="9"/>
  <c r="AF417" i="9"/>
  <c r="Z417" i="9"/>
  <c r="T417" i="9"/>
  <c r="Q417" i="9"/>
  <c r="N417" i="9"/>
  <c r="K417" i="9"/>
  <c r="H417" i="9"/>
  <c r="G417" i="9"/>
  <c r="F417" i="9"/>
  <c r="AI416" i="9"/>
  <c r="AF416" i="9"/>
  <c r="AC416" i="9"/>
  <c r="Z416" i="9"/>
  <c r="W416" i="9"/>
  <c r="T416" i="9"/>
  <c r="Q416" i="9"/>
  <c r="N416" i="9"/>
  <c r="K416" i="9"/>
  <c r="H416" i="9"/>
  <c r="G416" i="9"/>
  <c r="F416" i="9"/>
  <c r="AI415" i="9"/>
  <c r="AF415" i="9"/>
  <c r="AC415" i="9"/>
  <c r="Z415" i="9"/>
  <c r="W415" i="9"/>
  <c r="T415" i="9"/>
  <c r="Q415" i="9"/>
  <c r="N415" i="9"/>
  <c r="K415" i="9"/>
  <c r="H415" i="9"/>
  <c r="G415" i="9"/>
  <c r="F415" i="9"/>
  <c r="AI414" i="9"/>
  <c r="AF414" i="9"/>
  <c r="AC414" i="9"/>
  <c r="Z414" i="9"/>
  <c r="W414" i="9"/>
  <c r="T414" i="9"/>
  <c r="Q414" i="9"/>
  <c r="N414" i="9"/>
  <c r="K414" i="9"/>
  <c r="H414" i="9"/>
  <c r="G414" i="9"/>
  <c r="F414" i="9"/>
  <c r="AI413" i="9"/>
  <c r="AF413" i="9"/>
  <c r="AC413" i="9"/>
  <c r="Z413" i="9"/>
  <c r="W413" i="9"/>
  <c r="T413" i="9"/>
  <c r="Q413" i="9"/>
  <c r="N413" i="9"/>
  <c r="K413" i="9"/>
  <c r="H413" i="9"/>
  <c r="G413" i="9"/>
  <c r="F413" i="9"/>
  <c r="AI412" i="9"/>
  <c r="AF412" i="9"/>
  <c r="AC412" i="9"/>
  <c r="Z412" i="9"/>
  <c r="W412" i="9"/>
  <c r="T412" i="9"/>
  <c r="Q412" i="9"/>
  <c r="N412" i="9"/>
  <c r="K412" i="9"/>
  <c r="H412" i="9"/>
  <c r="G412" i="9"/>
  <c r="F412" i="9"/>
  <c r="AI411" i="9"/>
  <c r="AF411" i="9"/>
  <c r="AC411" i="9"/>
  <c r="Z411" i="9"/>
  <c r="W411" i="9"/>
  <c r="T411" i="9"/>
  <c r="Q411" i="9"/>
  <c r="N411" i="9"/>
  <c r="K411" i="9"/>
  <c r="H411" i="9"/>
  <c r="G411" i="9"/>
  <c r="F411" i="9"/>
  <c r="AI410" i="9"/>
  <c r="AF410" i="9"/>
  <c r="AC410" i="9"/>
  <c r="Z410" i="9"/>
  <c r="W410" i="9"/>
  <c r="T410" i="9"/>
  <c r="Q410" i="9"/>
  <c r="N410" i="9"/>
  <c r="K410" i="9"/>
  <c r="H410" i="9"/>
  <c r="G410" i="9"/>
  <c r="F410" i="9"/>
  <c r="AI409" i="9"/>
  <c r="AF409" i="9"/>
  <c r="AC409" i="9"/>
  <c r="Z409" i="9"/>
  <c r="W409" i="9"/>
  <c r="T409" i="9"/>
  <c r="Q409" i="9"/>
  <c r="N409" i="9"/>
  <c r="K409" i="9"/>
  <c r="H409" i="9"/>
  <c r="G409" i="9"/>
  <c r="F409" i="9"/>
  <c r="AI408" i="9"/>
  <c r="AF408" i="9"/>
  <c r="AC408" i="9"/>
  <c r="Z408" i="9"/>
  <c r="W408" i="9"/>
  <c r="T408" i="9"/>
  <c r="Q408" i="9"/>
  <c r="N408" i="9"/>
  <c r="K408" i="9"/>
  <c r="H408" i="9"/>
  <c r="G408" i="9"/>
  <c r="F408" i="9"/>
  <c r="AI407" i="9"/>
  <c r="AF407" i="9"/>
  <c r="AC407" i="9"/>
  <c r="Z407" i="9"/>
  <c r="W407" i="9"/>
  <c r="T407" i="9"/>
  <c r="Q407" i="9"/>
  <c r="N407" i="9"/>
  <c r="K407" i="9"/>
  <c r="H407" i="9"/>
  <c r="G407" i="9"/>
  <c r="F407" i="9"/>
  <c r="AI406" i="9"/>
  <c r="AF406" i="9"/>
  <c r="AC406" i="9"/>
  <c r="Z406" i="9"/>
  <c r="W406" i="9"/>
  <c r="T406" i="9"/>
  <c r="Q406" i="9"/>
  <c r="N406" i="9"/>
  <c r="K406" i="9"/>
  <c r="H406" i="9"/>
  <c r="G406" i="9"/>
  <c r="F406" i="9"/>
  <c r="AI405" i="9"/>
  <c r="AF405" i="9"/>
  <c r="AC405" i="9"/>
  <c r="Z405" i="9"/>
  <c r="W405" i="9"/>
  <c r="T405" i="9"/>
  <c r="Q405" i="9"/>
  <c r="N405" i="9"/>
  <c r="K405" i="9"/>
  <c r="H405" i="9"/>
  <c r="G405" i="9"/>
  <c r="F405" i="9"/>
  <c r="AI404" i="9"/>
  <c r="AF404" i="9"/>
  <c r="AC404" i="9"/>
  <c r="Z404" i="9"/>
  <c r="W404" i="9"/>
  <c r="T404" i="9"/>
  <c r="Q404" i="9"/>
  <c r="N404" i="9"/>
  <c r="K404" i="9"/>
  <c r="H404" i="9"/>
  <c r="G404" i="9"/>
  <c r="F404" i="9"/>
  <c r="AI403" i="9"/>
  <c r="AF403" i="9"/>
  <c r="AC403" i="9"/>
  <c r="Z403" i="9"/>
  <c r="W403" i="9"/>
  <c r="T403" i="9"/>
  <c r="Q403" i="9"/>
  <c r="N403" i="9"/>
  <c r="K403" i="9"/>
  <c r="H403" i="9"/>
  <c r="G403" i="9"/>
  <c r="F403" i="9"/>
  <c r="AI402" i="9"/>
  <c r="AF402" i="9"/>
  <c r="AC402" i="9"/>
  <c r="Z402" i="9"/>
  <c r="W402" i="9"/>
  <c r="T402" i="9"/>
  <c r="Q402" i="9"/>
  <c r="N402" i="9"/>
  <c r="K402" i="9"/>
  <c r="H402" i="9"/>
  <c r="G402" i="9"/>
  <c r="F402" i="9"/>
  <c r="AI401" i="9"/>
  <c r="AF401" i="9"/>
  <c r="AC401" i="9"/>
  <c r="Z401" i="9"/>
  <c r="W401" i="9"/>
  <c r="T401" i="9"/>
  <c r="Q401" i="9"/>
  <c r="N401" i="9"/>
  <c r="K401" i="9"/>
  <c r="H401" i="9"/>
  <c r="G401" i="9"/>
  <c r="F401" i="9"/>
  <c r="AI400" i="9"/>
  <c r="AF400" i="9"/>
  <c r="AC400" i="9"/>
  <c r="Z400" i="9"/>
  <c r="W400" i="9"/>
  <c r="T400" i="9"/>
  <c r="Q400" i="9"/>
  <c r="N400" i="9"/>
  <c r="K400" i="9"/>
  <c r="H400" i="9"/>
  <c r="G400" i="9"/>
  <c r="F400" i="9"/>
  <c r="AI399" i="9"/>
  <c r="AF399" i="9"/>
  <c r="AC399" i="9"/>
  <c r="Z399" i="9"/>
  <c r="W399" i="9"/>
  <c r="T399" i="9"/>
  <c r="Q399" i="9"/>
  <c r="N399" i="9"/>
  <c r="K399" i="9"/>
  <c r="H399" i="9"/>
  <c r="G399" i="9"/>
  <c r="F399" i="9"/>
  <c r="AI398" i="9"/>
  <c r="AF398" i="9"/>
  <c r="AC398" i="9"/>
  <c r="Z398" i="9"/>
  <c r="W398" i="9"/>
  <c r="T398" i="9"/>
  <c r="Q398" i="9"/>
  <c r="N398" i="9"/>
  <c r="K398" i="9"/>
  <c r="H398" i="9"/>
  <c r="G398" i="9"/>
  <c r="F398" i="9"/>
  <c r="AI397" i="9"/>
  <c r="AF397" i="9"/>
  <c r="AC397" i="9"/>
  <c r="Z397" i="9"/>
  <c r="W397" i="9"/>
  <c r="T397" i="9"/>
  <c r="Q397" i="9"/>
  <c r="N397" i="9"/>
  <c r="K397" i="9"/>
  <c r="H397" i="9"/>
  <c r="G397" i="9"/>
  <c r="F397" i="9"/>
  <c r="AI396" i="9"/>
  <c r="AF396" i="9"/>
  <c r="AC396" i="9"/>
  <c r="Z396" i="9"/>
  <c r="W396" i="9"/>
  <c r="T396" i="9"/>
  <c r="Q396" i="9"/>
  <c r="N396" i="9"/>
  <c r="K396" i="9"/>
  <c r="H396" i="9"/>
  <c r="G396" i="9"/>
  <c r="F396" i="9"/>
  <c r="AI395" i="9"/>
  <c r="AF395" i="9"/>
  <c r="AC395" i="9"/>
  <c r="Z395" i="9"/>
  <c r="W395" i="9"/>
  <c r="T395" i="9"/>
  <c r="Q395" i="9"/>
  <c r="N395" i="9"/>
  <c r="K395" i="9"/>
  <c r="H395" i="9"/>
  <c r="G395" i="9"/>
  <c r="F395" i="9"/>
  <c r="AI394" i="9"/>
  <c r="AF394" i="9"/>
  <c r="AC394" i="9"/>
  <c r="Z394" i="9"/>
  <c r="W394" i="9"/>
  <c r="T394" i="9"/>
  <c r="Q394" i="9"/>
  <c r="N394" i="9"/>
  <c r="K394" i="9"/>
  <c r="H394" i="9"/>
  <c r="G394" i="9"/>
  <c r="F394" i="9"/>
  <c r="AI393" i="9"/>
  <c r="AF393" i="9"/>
  <c r="AC393" i="9"/>
  <c r="Z393" i="9"/>
  <c r="W393" i="9"/>
  <c r="T393" i="9"/>
  <c r="Q393" i="9"/>
  <c r="N393" i="9"/>
  <c r="K393" i="9"/>
  <c r="H393" i="9"/>
  <c r="G393" i="9"/>
  <c r="F393" i="9"/>
  <c r="AI392" i="9"/>
  <c r="AF392" i="9"/>
  <c r="AC392" i="9"/>
  <c r="Z392" i="9"/>
  <c r="W392" i="9"/>
  <c r="T392" i="9"/>
  <c r="Q392" i="9"/>
  <c r="N392" i="9"/>
  <c r="K392" i="9"/>
  <c r="H392" i="9"/>
  <c r="G392" i="9"/>
  <c r="F392" i="9"/>
  <c r="AI391" i="9"/>
  <c r="AF391" i="9"/>
  <c r="AC391" i="9"/>
  <c r="Z391" i="9"/>
  <c r="W391" i="9"/>
  <c r="T391" i="9"/>
  <c r="Q391" i="9"/>
  <c r="N391" i="9"/>
  <c r="K391" i="9"/>
  <c r="H391" i="9"/>
  <c r="G391" i="9"/>
  <c r="F391" i="9"/>
  <c r="AI390" i="9"/>
  <c r="AF390" i="9"/>
  <c r="AC390" i="9"/>
  <c r="Z390" i="9"/>
  <c r="W390" i="9"/>
  <c r="T390" i="9"/>
  <c r="Q390" i="9"/>
  <c r="N390" i="9"/>
  <c r="K390" i="9"/>
  <c r="H390" i="9"/>
  <c r="G390" i="9"/>
  <c r="F390" i="9"/>
  <c r="AI389" i="9"/>
  <c r="AF389" i="9"/>
  <c r="AC389" i="9"/>
  <c r="Z389" i="9"/>
  <c r="W389" i="9"/>
  <c r="T389" i="9"/>
  <c r="Q389" i="9"/>
  <c r="N389" i="9"/>
  <c r="K389" i="9"/>
  <c r="H389" i="9"/>
  <c r="G389" i="9"/>
  <c r="F389" i="9"/>
  <c r="AI388" i="9"/>
  <c r="AF388" i="9"/>
  <c r="AC388" i="9"/>
  <c r="Z388" i="9"/>
  <c r="W388" i="9"/>
  <c r="T388" i="9"/>
  <c r="Q388" i="9"/>
  <c r="N388" i="9"/>
  <c r="K388" i="9"/>
  <c r="H388" i="9"/>
  <c r="G388" i="9"/>
  <c r="F388" i="9"/>
  <c r="AI387" i="9"/>
  <c r="AF387" i="9"/>
  <c r="AC387" i="9"/>
  <c r="Z387" i="9"/>
  <c r="W387" i="9"/>
  <c r="T387" i="9"/>
  <c r="Q387" i="9"/>
  <c r="N387" i="9"/>
  <c r="K387" i="9"/>
  <c r="H387" i="9"/>
  <c r="G387" i="9"/>
  <c r="F387" i="9"/>
  <c r="AI386" i="9"/>
  <c r="AF386" i="9"/>
  <c r="AC386" i="9"/>
  <c r="Z386" i="9"/>
  <c r="W386" i="9"/>
  <c r="T386" i="9"/>
  <c r="Q386" i="9"/>
  <c r="N386" i="9"/>
  <c r="K386" i="9"/>
  <c r="H386" i="9"/>
  <c r="G386" i="9"/>
  <c r="F386" i="9"/>
  <c r="AI385" i="9"/>
  <c r="AF385" i="9"/>
  <c r="AC385" i="9"/>
  <c r="Z385" i="9"/>
  <c r="W385" i="9"/>
  <c r="T385" i="9"/>
  <c r="Q385" i="9"/>
  <c r="N385" i="9"/>
  <c r="K385" i="9"/>
  <c r="H385" i="9"/>
  <c r="G385" i="9"/>
  <c r="F385" i="9"/>
  <c r="AI384" i="9"/>
  <c r="AF384" i="9"/>
  <c r="AC384" i="9"/>
  <c r="Z384" i="9"/>
  <c r="W384" i="9"/>
  <c r="T384" i="9"/>
  <c r="Q384" i="9"/>
  <c r="N384" i="9"/>
  <c r="K384" i="9"/>
  <c r="H384" i="9"/>
  <c r="G384" i="9"/>
  <c r="F384" i="9"/>
  <c r="AI383" i="9"/>
  <c r="AF383" i="9"/>
  <c r="AC383" i="9"/>
  <c r="Z383" i="9"/>
  <c r="W383" i="9"/>
  <c r="T383" i="9"/>
  <c r="Q383" i="9"/>
  <c r="N383" i="9"/>
  <c r="K383" i="9"/>
  <c r="H383" i="9"/>
  <c r="G383" i="9"/>
  <c r="F383" i="9"/>
  <c r="AI382" i="9"/>
  <c r="AF382" i="9"/>
  <c r="AC382" i="9"/>
  <c r="Z382" i="9"/>
  <c r="W382" i="9"/>
  <c r="T382" i="9"/>
  <c r="Q382" i="9"/>
  <c r="N382" i="9"/>
  <c r="K382" i="9"/>
  <c r="H382" i="9"/>
  <c r="G382" i="9"/>
  <c r="F382" i="9"/>
  <c r="AI381" i="9"/>
  <c r="AF381" i="9"/>
  <c r="AC381" i="9"/>
  <c r="Z381" i="9"/>
  <c r="W381" i="9"/>
  <c r="T381" i="9"/>
  <c r="Q381" i="9"/>
  <c r="N381" i="9"/>
  <c r="K381" i="9"/>
  <c r="H381" i="9"/>
  <c r="G381" i="9"/>
  <c r="F381" i="9"/>
  <c r="AI380" i="9"/>
  <c r="AF380" i="9"/>
  <c r="AC380" i="9"/>
  <c r="Z380" i="9"/>
  <c r="W380" i="9"/>
  <c r="T380" i="9"/>
  <c r="Q380" i="9"/>
  <c r="N380" i="9"/>
  <c r="K380" i="9"/>
  <c r="H380" i="9"/>
  <c r="G380" i="9"/>
  <c r="F380" i="9"/>
  <c r="AI379" i="9"/>
  <c r="AF379" i="9"/>
  <c r="AC379" i="9"/>
  <c r="Z379" i="9"/>
  <c r="W379" i="9"/>
  <c r="T379" i="9"/>
  <c r="Q379" i="9"/>
  <c r="N379" i="9"/>
  <c r="K379" i="9"/>
  <c r="H379" i="9"/>
  <c r="G379" i="9"/>
  <c r="F379" i="9"/>
  <c r="AI378" i="9"/>
  <c r="AF378" i="9"/>
  <c r="AC378" i="9"/>
  <c r="Z378" i="9"/>
  <c r="W378" i="9"/>
  <c r="T378" i="9"/>
  <c r="Q378" i="9"/>
  <c r="N378" i="9"/>
  <c r="K378" i="9"/>
  <c r="H378" i="9"/>
  <c r="G378" i="9"/>
  <c r="F378" i="9"/>
  <c r="AI377" i="9"/>
  <c r="AF377" i="9"/>
  <c r="AC377" i="9"/>
  <c r="Z377" i="9"/>
  <c r="W377" i="9"/>
  <c r="T377" i="9"/>
  <c r="Q377" i="9"/>
  <c r="N377" i="9"/>
  <c r="K377" i="9"/>
  <c r="H377" i="9"/>
  <c r="G377" i="9"/>
  <c r="F377" i="9"/>
  <c r="AI376" i="9"/>
  <c r="AF376" i="9"/>
  <c r="AC376" i="9"/>
  <c r="Z376" i="9"/>
  <c r="W376" i="9"/>
  <c r="T376" i="9"/>
  <c r="Q376" i="9"/>
  <c r="N376" i="9"/>
  <c r="K376" i="9"/>
  <c r="H376" i="9"/>
  <c r="G376" i="9"/>
  <c r="F376" i="9"/>
  <c r="AI375" i="9"/>
  <c r="AF375" i="9"/>
  <c r="AC375" i="9"/>
  <c r="Z375" i="9"/>
  <c r="W375" i="9"/>
  <c r="T375" i="9"/>
  <c r="Q375" i="9"/>
  <c r="N375" i="9"/>
  <c r="K375" i="9"/>
  <c r="H375" i="9"/>
  <c r="G375" i="9"/>
  <c r="F375" i="9"/>
  <c r="AI374" i="9"/>
  <c r="AF374" i="9"/>
  <c r="AC374" i="9"/>
  <c r="Z374" i="9"/>
  <c r="W374" i="9"/>
  <c r="T374" i="9"/>
  <c r="Q374" i="9"/>
  <c r="N374" i="9"/>
  <c r="K374" i="9"/>
  <c r="H374" i="9"/>
  <c r="G374" i="9"/>
  <c r="F374" i="9"/>
  <c r="AI373" i="9"/>
  <c r="AF373" i="9"/>
  <c r="AC373" i="9"/>
  <c r="Z373" i="9"/>
  <c r="W373" i="9"/>
  <c r="T373" i="9"/>
  <c r="Q373" i="9"/>
  <c r="N373" i="9"/>
  <c r="K373" i="9"/>
  <c r="H373" i="9"/>
  <c r="G373" i="9"/>
  <c r="F373" i="9"/>
  <c r="AI372" i="9"/>
  <c r="AF372" i="9"/>
  <c r="AC372" i="9"/>
  <c r="Z372" i="9"/>
  <c r="W372" i="9"/>
  <c r="T372" i="9"/>
  <c r="Q372" i="9"/>
  <c r="N372" i="9"/>
  <c r="K372" i="9"/>
  <c r="H372" i="9"/>
  <c r="G372" i="9"/>
  <c r="F372" i="9"/>
  <c r="AI371" i="9"/>
  <c r="AF371" i="9"/>
  <c r="AC371" i="9"/>
  <c r="Z371" i="9"/>
  <c r="W371" i="9"/>
  <c r="T371" i="9"/>
  <c r="Q371" i="9"/>
  <c r="N371" i="9"/>
  <c r="K371" i="9"/>
  <c r="H371" i="9"/>
  <c r="G371" i="9"/>
  <c r="F371" i="9"/>
  <c r="AI370" i="9"/>
  <c r="AF370" i="9"/>
  <c r="AC370" i="9"/>
  <c r="Z370" i="9"/>
  <c r="W370" i="9"/>
  <c r="T370" i="9"/>
  <c r="Q370" i="9"/>
  <c r="N370" i="9"/>
  <c r="K370" i="9"/>
  <c r="H370" i="9"/>
  <c r="G370" i="9"/>
  <c r="F370" i="9"/>
  <c r="AI369" i="9"/>
  <c r="AF369" i="9"/>
  <c r="AC369" i="9"/>
  <c r="Z369" i="9"/>
  <c r="W369" i="9"/>
  <c r="T369" i="9"/>
  <c r="Q369" i="9"/>
  <c r="N369" i="9"/>
  <c r="K369" i="9"/>
  <c r="H369" i="9"/>
  <c r="G369" i="9"/>
  <c r="F369" i="9"/>
  <c r="AI368" i="9"/>
  <c r="AF368" i="9"/>
  <c r="AC368" i="9"/>
  <c r="Z368" i="9"/>
  <c r="W368" i="9"/>
  <c r="T368" i="9"/>
  <c r="Q368" i="9"/>
  <c r="N368" i="9"/>
  <c r="K368" i="9"/>
  <c r="H368" i="9"/>
  <c r="G368" i="9"/>
  <c r="F368" i="9"/>
  <c r="AI367" i="9"/>
  <c r="AF367" i="9"/>
  <c r="AC367" i="9"/>
  <c r="Z367" i="9"/>
  <c r="W367" i="9"/>
  <c r="T367" i="9"/>
  <c r="Q367" i="9"/>
  <c r="N367" i="9"/>
  <c r="K367" i="9"/>
  <c r="H367" i="9"/>
  <c r="G367" i="9"/>
  <c r="F367" i="9"/>
  <c r="AI366" i="9"/>
  <c r="AF366" i="9"/>
  <c r="AC366" i="9"/>
  <c r="Z366" i="9"/>
  <c r="W366" i="9"/>
  <c r="T366" i="9"/>
  <c r="Q366" i="9"/>
  <c r="N366" i="9"/>
  <c r="K366" i="9"/>
  <c r="H366" i="9"/>
  <c r="G366" i="9"/>
  <c r="F366" i="9"/>
  <c r="AI365" i="9"/>
  <c r="AF365" i="9"/>
  <c r="AC365" i="9"/>
  <c r="Z365" i="9"/>
  <c r="W365" i="9"/>
  <c r="T365" i="9"/>
  <c r="Q365" i="9"/>
  <c r="N365" i="9"/>
  <c r="K365" i="9"/>
  <c r="H365" i="9"/>
  <c r="G365" i="9"/>
  <c r="F365" i="9"/>
  <c r="AI364" i="9"/>
  <c r="AF364" i="9"/>
  <c r="AC364" i="9"/>
  <c r="Z364" i="9"/>
  <c r="W364" i="9"/>
  <c r="T364" i="9"/>
  <c r="Q364" i="9"/>
  <c r="N364" i="9"/>
  <c r="K364" i="9"/>
  <c r="H364" i="9"/>
  <c r="G364" i="9"/>
  <c r="F364" i="9"/>
  <c r="AI363" i="9"/>
  <c r="AF363" i="9"/>
  <c r="AC363" i="9"/>
  <c r="Z363" i="9"/>
  <c r="W363" i="9"/>
  <c r="T363" i="9"/>
  <c r="Q363" i="9"/>
  <c r="N363" i="9"/>
  <c r="K363" i="9"/>
  <c r="H363" i="9"/>
  <c r="G363" i="9"/>
  <c r="F363" i="9"/>
  <c r="AI362" i="9"/>
  <c r="AF362" i="9"/>
  <c r="AC362" i="9"/>
  <c r="Z362" i="9"/>
  <c r="W362" i="9"/>
  <c r="T362" i="9"/>
  <c r="Q362" i="9"/>
  <c r="N362" i="9"/>
  <c r="K362" i="9"/>
  <c r="H362" i="9"/>
  <c r="G362" i="9"/>
  <c r="F362" i="9"/>
  <c r="AI361" i="9"/>
  <c r="AF361" i="9"/>
  <c r="AC361" i="9"/>
  <c r="Z361" i="9"/>
  <c r="W361" i="9"/>
  <c r="T361" i="9"/>
  <c r="Q361" i="9"/>
  <c r="N361" i="9"/>
  <c r="K361" i="9"/>
  <c r="H361" i="9"/>
  <c r="G361" i="9"/>
  <c r="F361" i="9"/>
  <c r="AI360" i="9"/>
  <c r="AF360" i="9"/>
  <c r="AC360" i="9"/>
  <c r="Z360" i="9"/>
  <c r="W360" i="9"/>
  <c r="T360" i="9"/>
  <c r="Q360" i="9"/>
  <c r="N360" i="9"/>
  <c r="K360" i="9"/>
  <c r="H360" i="9"/>
  <c r="G360" i="9"/>
  <c r="F360" i="9"/>
  <c r="AI359" i="9"/>
  <c r="AF359" i="9"/>
  <c r="AC359" i="9"/>
  <c r="Z359" i="9"/>
  <c r="W359" i="9"/>
  <c r="T359" i="9"/>
  <c r="Q359" i="9"/>
  <c r="N359" i="9"/>
  <c r="K359" i="9"/>
  <c r="H359" i="9"/>
  <c r="G359" i="9"/>
  <c r="F359" i="9"/>
  <c r="AI358" i="9"/>
  <c r="AF358" i="9"/>
  <c r="AC358" i="9"/>
  <c r="Z358" i="9"/>
  <c r="W358" i="9"/>
  <c r="T358" i="9"/>
  <c r="Q358" i="9"/>
  <c r="N358" i="9"/>
  <c r="K358" i="9"/>
  <c r="H358" i="9"/>
  <c r="G358" i="9"/>
  <c r="F358" i="9"/>
  <c r="AI357" i="9"/>
  <c r="AF357" i="9"/>
  <c r="AC357" i="9"/>
  <c r="Z357" i="9"/>
  <c r="W357" i="9"/>
  <c r="T357" i="9"/>
  <c r="Q357" i="9"/>
  <c r="N357" i="9"/>
  <c r="K357" i="9"/>
  <c r="H357" i="9"/>
  <c r="G357" i="9"/>
  <c r="F357" i="9"/>
  <c r="AI356" i="9"/>
  <c r="AF356" i="9"/>
  <c r="AC356" i="9"/>
  <c r="Z356" i="9"/>
  <c r="W356" i="9"/>
  <c r="T356" i="9"/>
  <c r="Q356" i="9"/>
  <c r="N356" i="9"/>
  <c r="K356" i="9"/>
  <c r="H356" i="9"/>
  <c r="G356" i="9"/>
  <c r="F356" i="9"/>
  <c r="AI355" i="9"/>
  <c r="AF355" i="9"/>
  <c r="AC355" i="9"/>
  <c r="Z355" i="9"/>
  <c r="W355" i="9"/>
  <c r="T355" i="9"/>
  <c r="Q355" i="9"/>
  <c r="N355" i="9"/>
  <c r="K355" i="9"/>
  <c r="H355" i="9"/>
  <c r="G355" i="9"/>
  <c r="F355" i="9"/>
  <c r="AI354" i="9"/>
  <c r="AF354" i="9"/>
  <c r="AC354" i="9"/>
  <c r="Z354" i="9"/>
  <c r="W354" i="9"/>
  <c r="T354" i="9"/>
  <c r="Q354" i="9"/>
  <c r="N354" i="9"/>
  <c r="K354" i="9"/>
  <c r="H354" i="9"/>
  <c r="G354" i="9"/>
  <c r="F354" i="9"/>
  <c r="AI353" i="9"/>
  <c r="AF353" i="9"/>
  <c r="AC353" i="9"/>
  <c r="Z353" i="9"/>
  <c r="W353" i="9"/>
  <c r="T353" i="9"/>
  <c r="Q353" i="9"/>
  <c r="N353" i="9"/>
  <c r="K353" i="9"/>
  <c r="H353" i="9"/>
  <c r="G353" i="9"/>
  <c r="F353" i="9"/>
  <c r="AI352" i="9"/>
  <c r="AF352" i="9"/>
  <c r="AC352" i="9"/>
  <c r="Z352" i="9"/>
  <c r="W352" i="9"/>
  <c r="T352" i="9"/>
  <c r="Q352" i="9"/>
  <c r="N352" i="9"/>
  <c r="K352" i="9"/>
  <c r="H352" i="9"/>
  <c r="G352" i="9"/>
  <c r="F352" i="9"/>
  <c r="AI351" i="9"/>
  <c r="AF351" i="9"/>
  <c r="AC351" i="9"/>
  <c r="Z351" i="9"/>
  <c r="W351" i="9"/>
  <c r="T351" i="9"/>
  <c r="Q351" i="9"/>
  <c r="N351" i="9"/>
  <c r="K351" i="9"/>
  <c r="H351" i="9"/>
  <c r="G351" i="9"/>
  <c r="F351" i="9"/>
  <c r="AI350" i="9"/>
  <c r="AF350" i="9"/>
  <c r="AC350" i="9"/>
  <c r="Z350" i="9"/>
  <c r="W350" i="9"/>
  <c r="T350" i="9"/>
  <c r="Q350" i="9"/>
  <c r="N350" i="9"/>
  <c r="K350" i="9"/>
  <c r="H350" i="9"/>
  <c r="G350" i="9"/>
  <c r="F350" i="9"/>
  <c r="AI349" i="9"/>
  <c r="AF349" i="9"/>
  <c r="AC349" i="9"/>
  <c r="Z349" i="9"/>
  <c r="W349" i="9"/>
  <c r="T349" i="9"/>
  <c r="Q349" i="9"/>
  <c r="N349" i="9"/>
  <c r="K349" i="9"/>
  <c r="H349" i="9"/>
  <c r="G349" i="9"/>
  <c r="F349" i="9"/>
  <c r="AI348" i="9"/>
  <c r="AF348" i="9"/>
  <c r="AC348" i="9"/>
  <c r="Z348" i="9"/>
  <c r="W348" i="9"/>
  <c r="T348" i="9"/>
  <c r="Q348" i="9"/>
  <c r="N348" i="9"/>
  <c r="K348" i="9"/>
  <c r="H348" i="9"/>
  <c r="G348" i="9"/>
  <c r="F348" i="9"/>
  <c r="AI347" i="9"/>
  <c r="AF347" i="9"/>
  <c r="AC347" i="9"/>
  <c r="Z347" i="9"/>
  <c r="W347" i="9"/>
  <c r="T347" i="9"/>
  <c r="Q347" i="9"/>
  <c r="N347" i="9"/>
  <c r="K347" i="9"/>
  <c r="H347" i="9"/>
  <c r="G347" i="9"/>
  <c r="F347" i="9"/>
  <c r="AI346" i="9"/>
  <c r="AF346" i="9"/>
  <c r="AC346" i="9"/>
  <c r="Z346" i="9"/>
  <c r="W346" i="9"/>
  <c r="T346" i="9"/>
  <c r="Q346" i="9"/>
  <c r="N346" i="9"/>
  <c r="K346" i="9"/>
  <c r="H346" i="9"/>
  <c r="G346" i="9"/>
  <c r="F346" i="9"/>
  <c r="AI345" i="9"/>
  <c r="AF345" i="9"/>
  <c r="AC345" i="9"/>
  <c r="Z345" i="9"/>
  <c r="W345" i="9"/>
  <c r="T345" i="9"/>
  <c r="Q345" i="9"/>
  <c r="N345" i="9"/>
  <c r="K345" i="9"/>
  <c r="H345" i="9"/>
  <c r="G345" i="9"/>
  <c r="F345" i="9"/>
  <c r="AI344" i="9"/>
  <c r="AF344" i="9"/>
  <c r="AC344" i="9"/>
  <c r="Z344" i="9"/>
  <c r="W344" i="9"/>
  <c r="T344" i="9"/>
  <c r="Q344" i="9"/>
  <c r="N344" i="9"/>
  <c r="K344" i="9"/>
  <c r="H344" i="9"/>
  <c r="G344" i="9"/>
  <c r="F344" i="9"/>
  <c r="AI343" i="9"/>
  <c r="AF343" i="9"/>
  <c r="AC343" i="9"/>
  <c r="Z343" i="9"/>
  <c r="W343" i="9"/>
  <c r="T343" i="9"/>
  <c r="Q343" i="9"/>
  <c r="N343" i="9"/>
  <c r="K343" i="9"/>
  <c r="H343" i="9"/>
  <c r="G343" i="9"/>
  <c r="F343" i="9"/>
  <c r="AI342" i="9"/>
  <c r="AF342" i="9"/>
  <c r="AC342" i="9"/>
  <c r="Z342" i="9"/>
  <c r="W342" i="9"/>
  <c r="T342" i="9"/>
  <c r="Q342" i="9"/>
  <c r="N342" i="9"/>
  <c r="K342" i="9"/>
  <c r="H342" i="9"/>
  <c r="G342" i="9"/>
  <c r="F342" i="9"/>
  <c r="AI341" i="9"/>
  <c r="AF341" i="9"/>
  <c r="AC341" i="9"/>
  <c r="Z341" i="9"/>
  <c r="W341" i="9"/>
  <c r="T341" i="9"/>
  <c r="Q341" i="9"/>
  <c r="N341" i="9"/>
  <c r="K341" i="9"/>
  <c r="H341" i="9"/>
  <c r="G341" i="9"/>
  <c r="F341" i="9"/>
  <c r="AI340" i="9"/>
  <c r="AF340" i="9"/>
  <c r="AC340" i="9"/>
  <c r="Z340" i="9"/>
  <c r="W340" i="9"/>
  <c r="T340" i="9"/>
  <c r="Q340" i="9"/>
  <c r="N340" i="9"/>
  <c r="K340" i="9"/>
  <c r="H340" i="9"/>
  <c r="G340" i="9"/>
  <c r="F340" i="9"/>
  <c r="AI339" i="9"/>
  <c r="AF339" i="9"/>
  <c r="AC339" i="9"/>
  <c r="Z339" i="9"/>
  <c r="W339" i="9"/>
  <c r="T339" i="9"/>
  <c r="Q339" i="9"/>
  <c r="N339" i="9"/>
  <c r="K339" i="9"/>
  <c r="H339" i="9"/>
  <c r="G339" i="9"/>
  <c r="F339" i="9"/>
  <c r="AI338" i="9"/>
  <c r="AF338" i="9"/>
  <c r="AC338" i="9"/>
  <c r="Z338" i="9"/>
  <c r="W338" i="9"/>
  <c r="T338" i="9"/>
  <c r="Q338" i="9"/>
  <c r="N338" i="9"/>
  <c r="K338" i="9"/>
  <c r="H338" i="9"/>
  <c r="G338" i="9"/>
  <c r="F338" i="9"/>
  <c r="AI337" i="9"/>
  <c r="AF337" i="9"/>
  <c r="AC337" i="9"/>
  <c r="Z337" i="9"/>
  <c r="W337" i="9"/>
  <c r="T337" i="9"/>
  <c r="Q337" i="9"/>
  <c r="N337" i="9"/>
  <c r="K337" i="9"/>
  <c r="H337" i="9"/>
  <c r="G337" i="9"/>
  <c r="F337" i="9"/>
  <c r="AI336" i="9"/>
  <c r="AF336" i="9"/>
  <c r="AC336" i="9"/>
  <c r="Z336" i="9"/>
  <c r="W336" i="9"/>
  <c r="T336" i="9"/>
  <c r="Q336" i="9"/>
  <c r="N336" i="9"/>
  <c r="K336" i="9"/>
  <c r="H336" i="9"/>
  <c r="G336" i="9"/>
  <c r="F336" i="9"/>
  <c r="AI335" i="9"/>
  <c r="AF335" i="9"/>
  <c r="AC335" i="9"/>
  <c r="Z335" i="9"/>
  <c r="W335" i="9"/>
  <c r="T335" i="9"/>
  <c r="Q335" i="9"/>
  <c r="N335" i="9"/>
  <c r="K335" i="9"/>
  <c r="H335" i="9"/>
  <c r="G335" i="9"/>
  <c r="F335" i="9"/>
  <c r="AI334" i="9"/>
  <c r="AF334" i="9"/>
  <c r="AC334" i="9"/>
  <c r="Z334" i="9"/>
  <c r="W334" i="9"/>
  <c r="T334" i="9"/>
  <c r="Q334" i="9"/>
  <c r="N334" i="9"/>
  <c r="K334" i="9"/>
  <c r="H334" i="9"/>
  <c r="G334" i="9"/>
  <c r="F334" i="9"/>
  <c r="AI333" i="9"/>
  <c r="AF333" i="9"/>
  <c r="AC333" i="9"/>
  <c r="Z333" i="9"/>
  <c r="W333" i="9"/>
  <c r="T333" i="9"/>
  <c r="Q333" i="9"/>
  <c r="N333" i="9"/>
  <c r="K333" i="9"/>
  <c r="H333" i="9"/>
  <c r="G333" i="9"/>
  <c r="F333" i="9"/>
  <c r="AI332" i="9"/>
  <c r="AF332" i="9"/>
  <c r="AC332" i="9"/>
  <c r="Z332" i="9"/>
  <c r="W332" i="9"/>
  <c r="T332" i="9"/>
  <c r="Q332" i="9"/>
  <c r="N332" i="9"/>
  <c r="K332" i="9"/>
  <c r="H332" i="9"/>
  <c r="G332" i="9"/>
  <c r="F332" i="9"/>
  <c r="AI331" i="9"/>
  <c r="AF331" i="9"/>
  <c r="AC331" i="9"/>
  <c r="Z331" i="9"/>
  <c r="W331" i="9"/>
  <c r="T331" i="9"/>
  <c r="Q331" i="9"/>
  <c r="N331" i="9"/>
  <c r="K331" i="9"/>
  <c r="H331" i="9"/>
  <c r="G331" i="9"/>
  <c r="F331" i="9"/>
  <c r="AI330" i="9"/>
  <c r="AF330" i="9"/>
  <c r="AC330" i="9"/>
  <c r="Z330" i="9"/>
  <c r="W330" i="9"/>
  <c r="T330" i="9"/>
  <c r="Q330" i="9"/>
  <c r="N330" i="9"/>
  <c r="K330" i="9"/>
  <c r="H330" i="9"/>
  <c r="G330" i="9"/>
  <c r="F330" i="9"/>
  <c r="AI329" i="9"/>
  <c r="AF329" i="9"/>
  <c r="AC329" i="9"/>
  <c r="Z329" i="9"/>
  <c r="W329" i="9"/>
  <c r="T329" i="9"/>
  <c r="Q329" i="9"/>
  <c r="N329" i="9"/>
  <c r="K329" i="9"/>
  <c r="H329" i="9"/>
  <c r="G329" i="9"/>
  <c r="F329" i="9"/>
  <c r="AI328" i="9"/>
  <c r="AF328" i="9"/>
  <c r="AC328" i="9"/>
  <c r="Z328" i="9"/>
  <c r="W328" i="9"/>
  <c r="T328" i="9"/>
  <c r="Q328" i="9"/>
  <c r="N328" i="9"/>
  <c r="K328" i="9"/>
  <c r="H328" i="9"/>
  <c r="G328" i="9"/>
  <c r="F328" i="9"/>
  <c r="AI327" i="9"/>
  <c r="AF327" i="9"/>
  <c r="AC327" i="9"/>
  <c r="Z327" i="9"/>
  <c r="W327" i="9"/>
  <c r="T327" i="9"/>
  <c r="Q327" i="9"/>
  <c r="N327" i="9"/>
  <c r="K327" i="9"/>
  <c r="H327" i="9"/>
  <c r="G327" i="9"/>
  <c r="F327" i="9"/>
  <c r="AI326" i="9"/>
  <c r="AF326" i="9"/>
  <c r="AC326" i="9"/>
  <c r="Z326" i="9"/>
  <c r="W326" i="9"/>
  <c r="T326" i="9"/>
  <c r="Q326" i="9"/>
  <c r="N326" i="9"/>
  <c r="K326" i="9"/>
  <c r="H326" i="9"/>
  <c r="G326" i="9"/>
  <c r="F326" i="9"/>
  <c r="AI325" i="9"/>
  <c r="AF325" i="9"/>
  <c r="AC325" i="9"/>
  <c r="Z325" i="9"/>
  <c r="W325" i="9"/>
  <c r="T325" i="9"/>
  <c r="Q325" i="9"/>
  <c r="N325" i="9"/>
  <c r="K325" i="9"/>
  <c r="H325" i="9"/>
  <c r="G325" i="9"/>
  <c r="F325" i="9"/>
  <c r="AI324" i="9"/>
  <c r="AF324" i="9"/>
  <c r="AC324" i="9"/>
  <c r="Z324" i="9"/>
  <c r="W324" i="9"/>
  <c r="T324" i="9"/>
  <c r="Q324" i="9"/>
  <c r="N324" i="9"/>
  <c r="K324" i="9"/>
  <c r="H324" i="9"/>
  <c r="G324" i="9"/>
  <c r="F324" i="9"/>
  <c r="AI323" i="9"/>
  <c r="AF323" i="9"/>
  <c r="AC323" i="9"/>
  <c r="Z323" i="9"/>
  <c r="W323" i="9"/>
  <c r="T323" i="9"/>
  <c r="Q323" i="9"/>
  <c r="N323" i="9"/>
  <c r="K323" i="9"/>
  <c r="H323" i="9"/>
  <c r="G323" i="9"/>
  <c r="F323" i="9"/>
  <c r="AI322" i="9"/>
  <c r="AF322" i="9"/>
  <c r="AC322" i="9"/>
  <c r="Z322" i="9"/>
  <c r="W322" i="9"/>
  <c r="T322" i="9"/>
  <c r="Q322" i="9"/>
  <c r="N322" i="9"/>
  <c r="K322" i="9"/>
  <c r="H322" i="9"/>
  <c r="G322" i="9"/>
  <c r="F322" i="9"/>
  <c r="AI321" i="9"/>
  <c r="AF321" i="9"/>
  <c r="AC321" i="9"/>
  <c r="Z321" i="9"/>
  <c r="W321" i="9"/>
  <c r="T321" i="9"/>
  <c r="Q321" i="9"/>
  <c r="N321" i="9"/>
  <c r="K321" i="9"/>
  <c r="H321" i="9"/>
  <c r="G321" i="9"/>
  <c r="F321" i="9"/>
  <c r="AI320" i="9"/>
  <c r="AF320" i="9"/>
  <c r="AC320" i="9"/>
  <c r="Z320" i="9"/>
  <c r="W320" i="9"/>
  <c r="T320" i="9"/>
  <c r="Q320" i="9"/>
  <c r="N320" i="9"/>
  <c r="K320" i="9"/>
  <c r="H320" i="9"/>
  <c r="G320" i="9"/>
  <c r="F320" i="9"/>
  <c r="AI319" i="9"/>
  <c r="AF319" i="9"/>
  <c r="AC319" i="9"/>
  <c r="Z319" i="9"/>
  <c r="W319" i="9"/>
  <c r="T319" i="9"/>
  <c r="Q319" i="9"/>
  <c r="N319" i="9"/>
  <c r="K319" i="9"/>
  <c r="H319" i="9"/>
  <c r="G319" i="9"/>
  <c r="F319" i="9"/>
  <c r="AI318" i="9"/>
  <c r="AF318" i="9"/>
  <c r="AC318" i="9"/>
  <c r="Z318" i="9"/>
  <c r="W318" i="9"/>
  <c r="T318" i="9"/>
  <c r="Q318" i="9"/>
  <c r="N318" i="9"/>
  <c r="K318" i="9"/>
  <c r="H318" i="9"/>
  <c r="G318" i="9"/>
  <c r="F318" i="9"/>
  <c r="AI317" i="9"/>
  <c r="AF317" i="9"/>
  <c r="AC317" i="9"/>
  <c r="Z317" i="9"/>
  <c r="W317" i="9"/>
  <c r="T317" i="9"/>
  <c r="Q317" i="9"/>
  <c r="N317" i="9"/>
  <c r="K317" i="9"/>
  <c r="H317" i="9"/>
  <c r="G317" i="9"/>
  <c r="F317" i="9"/>
  <c r="AI316" i="9"/>
  <c r="AF316" i="9"/>
  <c r="AC316" i="9"/>
  <c r="Z316" i="9"/>
  <c r="W316" i="9"/>
  <c r="T316" i="9"/>
  <c r="Q316" i="9"/>
  <c r="N316" i="9"/>
  <c r="K316" i="9"/>
  <c r="H316" i="9"/>
  <c r="G316" i="9"/>
  <c r="F316" i="9"/>
  <c r="AI315" i="9"/>
  <c r="AF315" i="9"/>
  <c r="AC315" i="9"/>
  <c r="Z315" i="9"/>
  <c r="W315" i="9"/>
  <c r="T315" i="9"/>
  <c r="Q315" i="9"/>
  <c r="N315" i="9"/>
  <c r="K315" i="9"/>
  <c r="H315" i="9"/>
  <c r="G315" i="9"/>
  <c r="F315" i="9"/>
  <c r="AI314" i="9"/>
  <c r="AF314" i="9"/>
  <c r="AC314" i="9"/>
  <c r="Z314" i="9"/>
  <c r="W314" i="9"/>
  <c r="T314" i="9"/>
  <c r="Q314" i="9"/>
  <c r="N314" i="9"/>
  <c r="K314" i="9"/>
  <c r="H314" i="9"/>
  <c r="G314" i="9"/>
  <c r="F314" i="9"/>
  <c r="AF313" i="9"/>
  <c r="Z313" i="9"/>
  <c r="T313" i="9"/>
  <c r="Q313" i="9"/>
  <c r="N313" i="9"/>
  <c r="K313" i="9"/>
  <c r="H313" i="9"/>
  <c r="G313" i="9"/>
  <c r="F313" i="9"/>
  <c r="AI312" i="9"/>
  <c r="AF312" i="9"/>
  <c r="AC312" i="9"/>
  <c r="Z312" i="9"/>
  <c r="W312" i="9"/>
  <c r="T312" i="9"/>
  <c r="Q312" i="9"/>
  <c r="N312" i="9"/>
  <c r="K312" i="9"/>
  <c r="H312" i="9"/>
  <c r="G312" i="9"/>
  <c r="F312" i="9"/>
  <c r="AI311" i="9"/>
  <c r="AF311" i="9"/>
  <c r="AC311" i="9"/>
  <c r="Z311" i="9"/>
  <c r="W311" i="9"/>
  <c r="T311" i="9"/>
  <c r="Q311" i="9"/>
  <c r="N311" i="9"/>
  <c r="K311" i="9"/>
  <c r="H311" i="9"/>
  <c r="G311" i="9"/>
  <c r="F311" i="9"/>
  <c r="AI310" i="9"/>
  <c r="AF310" i="9"/>
  <c r="AC310" i="9"/>
  <c r="Z310" i="9"/>
  <c r="W310" i="9"/>
  <c r="T310" i="9"/>
  <c r="Q310" i="9"/>
  <c r="N310" i="9"/>
  <c r="K310" i="9"/>
  <c r="H310" i="9"/>
  <c r="G310" i="9"/>
  <c r="F310" i="9"/>
  <c r="AI309" i="9"/>
  <c r="AF309" i="9"/>
  <c r="AC309" i="9"/>
  <c r="Z309" i="9"/>
  <c r="W309" i="9"/>
  <c r="T309" i="9"/>
  <c r="Q309" i="9"/>
  <c r="N309" i="9"/>
  <c r="K309" i="9"/>
  <c r="H309" i="9"/>
  <c r="G309" i="9"/>
  <c r="F309" i="9"/>
  <c r="AI308" i="9"/>
  <c r="AF308" i="9"/>
  <c r="AC308" i="9"/>
  <c r="Z308" i="9"/>
  <c r="W308" i="9"/>
  <c r="T308" i="9"/>
  <c r="Q308" i="9"/>
  <c r="N308" i="9"/>
  <c r="K308" i="9"/>
  <c r="H308" i="9"/>
  <c r="G308" i="9"/>
  <c r="F308" i="9"/>
  <c r="AI307" i="9"/>
  <c r="AF307" i="9"/>
  <c r="AC307" i="9"/>
  <c r="Z307" i="9"/>
  <c r="W307" i="9"/>
  <c r="T307" i="9"/>
  <c r="Q307" i="9"/>
  <c r="N307" i="9"/>
  <c r="K307" i="9"/>
  <c r="H307" i="9"/>
  <c r="G307" i="9"/>
  <c r="F307" i="9"/>
  <c r="AI306" i="9"/>
  <c r="AF306" i="9"/>
  <c r="AC306" i="9"/>
  <c r="Z306" i="9"/>
  <c r="W306" i="9"/>
  <c r="T306" i="9"/>
  <c r="Q306" i="9"/>
  <c r="N306" i="9"/>
  <c r="K306" i="9"/>
  <c r="H306" i="9"/>
  <c r="G306" i="9"/>
  <c r="F306" i="9"/>
  <c r="AI305" i="9"/>
  <c r="AF305" i="9"/>
  <c r="AC305" i="9"/>
  <c r="Z305" i="9"/>
  <c r="W305" i="9"/>
  <c r="T305" i="9"/>
  <c r="Q305" i="9"/>
  <c r="N305" i="9"/>
  <c r="K305" i="9"/>
  <c r="H305" i="9"/>
  <c r="G305" i="9"/>
  <c r="F305" i="9"/>
  <c r="AI304" i="9"/>
  <c r="AF304" i="9"/>
  <c r="AC304" i="9"/>
  <c r="Z304" i="9"/>
  <c r="W304" i="9"/>
  <c r="T304" i="9"/>
  <c r="Q304" i="9"/>
  <c r="N304" i="9"/>
  <c r="K304" i="9"/>
  <c r="H304" i="9"/>
  <c r="G304" i="9"/>
  <c r="F304" i="9"/>
  <c r="AI303" i="9"/>
  <c r="AF303" i="9"/>
  <c r="AC303" i="9"/>
  <c r="Z303" i="9"/>
  <c r="W303" i="9"/>
  <c r="T303" i="9"/>
  <c r="Q303" i="9"/>
  <c r="N303" i="9"/>
  <c r="K303" i="9"/>
  <c r="H303" i="9"/>
  <c r="G303" i="9"/>
  <c r="F303" i="9"/>
  <c r="AI302" i="9"/>
  <c r="AF302" i="9"/>
  <c r="AC302" i="9"/>
  <c r="Z302" i="9"/>
  <c r="W302" i="9"/>
  <c r="T302" i="9"/>
  <c r="Q302" i="9"/>
  <c r="N302" i="9"/>
  <c r="K302" i="9"/>
  <c r="H302" i="9"/>
  <c r="G302" i="9"/>
  <c r="F302" i="9"/>
  <c r="AI301" i="9"/>
  <c r="AF301" i="9"/>
  <c r="AC301" i="9"/>
  <c r="Z301" i="9"/>
  <c r="W301" i="9"/>
  <c r="T301" i="9"/>
  <c r="Q301" i="9"/>
  <c r="N301" i="9"/>
  <c r="K301" i="9"/>
  <c r="H301" i="9"/>
  <c r="G301" i="9"/>
  <c r="F301" i="9"/>
  <c r="AI300" i="9"/>
  <c r="AF300" i="9"/>
  <c r="AC300" i="9"/>
  <c r="Z300" i="9"/>
  <c r="W300" i="9"/>
  <c r="T300" i="9"/>
  <c r="Q300" i="9"/>
  <c r="N300" i="9"/>
  <c r="K300" i="9"/>
  <c r="H300" i="9"/>
  <c r="G300" i="9"/>
  <c r="F300" i="9"/>
  <c r="AI299" i="9"/>
  <c r="AF299" i="9"/>
  <c r="AC299" i="9"/>
  <c r="Z299" i="9"/>
  <c r="W299" i="9"/>
  <c r="T299" i="9"/>
  <c r="Q299" i="9"/>
  <c r="N299" i="9"/>
  <c r="K299" i="9"/>
  <c r="H299" i="9"/>
  <c r="G299" i="9"/>
  <c r="F299" i="9"/>
  <c r="AI298" i="9"/>
  <c r="AF298" i="9"/>
  <c r="AC298" i="9"/>
  <c r="Z298" i="9"/>
  <c r="W298" i="9"/>
  <c r="T298" i="9"/>
  <c r="Q298" i="9"/>
  <c r="N298" i="9"/>
  <c r="K298" i="9"/>
  <c r="H298" i="9"/>
  <c r="G298" i="9"/>
  <c r="F298" i="9"/>
  <c r="AI297" i="9"/>
  <c r="AF297" i="9"/>
  <c r="AC297" i="9"/>
  <c r="Z297" i="9"/>
  <c r="W297" i="9"/>
  <c r="T297" i="9"/>
  <c r="Q297" i="9"/>
  <c r="N297" i="9"/>
  <c r="K297" i="9"/>
  <c r="H297" i="9"/>
  <c r="G297" i="9"/>
  <c r="F297" i="9"/>
  <c r="AI296" i="9"/>
  <c r="AF296" i="9"/>
  <c r="AC296" i="9"/>
  <c r="Z296" i="9"/>
  <c r="W296" i="9"/>
  <c r="T296" i="9"/>
  <c r="Q296" i="9"/>
  <c r="N296" i="9"/>
  <c r="K296" i="9"/>
  <c r="H296" i="9"/>
  <c r="G296" i="9"/>
  <c r="F296" i="9"/>
  <c r="AI295" i="9"/>
  <c r="AF295" i="9"/>
  <c r="AC295" i="9"/>
  <c r="Z295" i="9"/>
  <c r="W295" i="9"/>
  <c r="T295" i="9"/>
  <c r="Q295" i="9"/>
  <c r="N295" i="9"/>
  <c r="K295" i="9"/>
  <c r="H295" i="9"/>
  <c r="G295" i="9"/>
  <c r="F295" i="9"/>
  <c r="AI294" i="9"/>
  <c r="AF294" i="9"/>
  <c r="AC294" i="9"/>
  <c r="Z294" i="9"/>
  <c r="W294" i="9"/>
  <c r="T294" i="9"/>
  <c r="Q294" i="9"/>
  <c r="N294" i="9"/>
  <c r="K294" i="9"/>
  <c r="H294" i="9"/>
  <c r="G294" i="9"/>
  <c r="F294" i="9"/>
  <c r="AI293" i="9"/>
  <c r="AF293" i="9"/>
  <c r="AC293" i="9"/>
  <c r="Z293" i="9"/>
  <c r="W293" i="9"/>
  <c r="T293" i="9"/>
  <c r="Q293" i="9"/>
  <c r="N293" i="9"/>
  <c r="K293" i="9"/>
  <c r="H293" i="9"/>
  <c r="G293" i="9"/>
  <c r="F293" i="9"/>
  <c r="AI292" i="9"/>
  <c r="AF292" i="9"/>
  <c r="AC292" i="9"/>
  <c r="Z292" i="9"/>
  <c r="W292" i="9"/>
  <c r="T292" i="9"/>
  <c r="Q292" i="9"/>
  <c r="N292" i="9"/>
  <c r="K292" i="9"/>
  <c r="H292" i="9"/>
  <c r="G292" i="9"/>
  <c r="F292" i="9"/>
  <c r="AI291" i="9"/>
  <c r="AF291" i="9"/>
  <c r="AC291" i="9"/>
  <c r="Z291" i="9"/>
  <c r="W291" i="9"/>
  <c r="T291" i="9"/>
  <c r="Q291" i="9"/>
  <c r="N291" i="9"/>
  <c r="K291" i="9"/>
  <c r="H291" i="9"/>
  <c r="G291" i="9"/>
  <c r="F291" i="9"/>
  <c r="AI290" i="9"/>
  <c r="AF290" i="9"/>
  <c r="AC290" i="9"/>
  <c r="Z290" i="9"/>
  <c r="W290" i="9"/>
  <c r="T290" i="9"/>
  <c r="Q290" i="9"/>
  <c r="N290" i="9"/>
  <c r="K290" i="9"/>
  <c r="H290" i="9"/>
  <c r="G290" i="9"/>
  <c r="F290" i="9"/>
  <c r="AI289" i="9"/>
  <c r="AF289" i="9"/>
  <c r="AC289" i="9"/>
  <c r="Z289" i="9"/>
  <c r="W289" i="9"/>
  <c r="T289" i="9"/>
  <c r="Q289" i="9"/>
  <c r="N289" i="9"/>
  <c r="K289" i="9"/>
  <c r="H289" i="9"/>
  <c r="G289" i="9"/>
  <c r="F289" i="9"/>
  <c r="AF288" i="9"/>
  <c r="Z288" i="9"/>
  <c r="T288" i="9"/>
  <c r="Q288" i="9"/>
  <c r="N288" i="9"/>
  <c r="K288" i="9"/>
  <c r="H288" i="9"/>
  <c r="G288" i="9"/>
  <c r="F288" i="9"/>
  <c r="AI287" i="9"/>
  <c r="AF287" i="9"/>
  <c r="AC287" i="9"/>
  <c r="Z287" i="9"/>
  <c r="W287" i="9"/>
  <c r="T287" i="9"/>
  <c r="Q287" i="9"/>
  <c r="N287" i="9"/>
  <c r="K287" i="9"/>
  <c r="H287" i="9"/>
  <c r="G287" i="9"/>
  <c r="F287" i="9"/>
  <c r="AI286" i="9"/>
  <c r="AF286" i="9"/>
  <c r="AC286" i="9"/>
  <c r="Z286" i="9"/>
  <c r="W286" i="9"/>
  <c r="T286" i="9"/>
  <c r="Q286" i="9"/>
  <c r="N286" i="9"/>
  <c r="K286" i="9"/>
  <c r="H286" i="9"/>
  <c r="G286" i="9"/>
  <c r="F286" i="9"/>
  <c r="AI285" i="9"/>
  <c r="AF285" i="9"/>
  <c r="AC285" i="9"/>
  <c r="Z285" i="9"/>
  <c r="W285" i="9"/>
  <c r="T285" i="9"/>
  <c r="Q285" i="9"/>
  <c r="N285" i="9"/>
  <c r="K285" i="9"/>
  <c r="H285" i="9"/>
  <c r="G285" i="9"/>
  <c r="F285" i="9"/>
  <c r="AI284" i="9"/>
  <c r="AF284" i="9"/>
  <c r="AC284" i="9"/>
  <c r="Z284" i="9"/>
  <c r="W284" i="9"/>
  <c r="T284" i="9"/>
  <c r="Q284" i="9"/>
  <c r="N284" i="9"/>
  <c r="K284" i="9"/>
  <c r="H284" i="9"/>
  <c r="G284" i="9"/>
  <c r="F284" i="9"/>
  <c r="AI283" i="9"/>
  <c r="AF283" i="9"/>
  <c r="AC283" i="9"/>
  <c r="Z283" i="9"/>
  <c r="W283" i="9"/>
  <c r="T283" i="9"/>
  <c r="Q283" i="9"/>
  <c r="N283" i="9"/>
  <c r="K283" i="9"/>
  <c r="H283" i="9"/>
  <c r="G283" i="9"/>
  <c r="F283" i="9"/>
  <c r="AI282" i="9"/>
  <c r="AF282" i="9"/>
  <c r="AC282" i="9"/>
  <c r="Z282" i="9"/>
  <c r="W282" i="9"/>
  <c r="T282" i="9"/>
  <c r="Q282" i="9"/>
  <c r="N282" i="9"/>
  <c r="K282" i="9"/>
  <c r="H282" i="9"/>
  <c r="G282" i="9"/>
  <c r="F282" i="9"/>
  <c r="AI281" i="9"/>
  <c r="AF281" i="9"/>
  <c r="AC281" i="9"/>
  <c r="Z281" i="9"/>
  <c r="W281" i="9"/>
  <c r="T281" i="9"/>
  <c r="Q281" i="9"/>
  <c r="N281" i="9"/>
  <c r="K281" i="9"/>
  <c r="H281" i="9"/>
  <c r="G281" i="9"/>
  <c r="F281" i="9"/>
  <c r="AI280" i="9"/>
  <c r="AF280" i="9"/>
  <c r="AC280" i="9"/>
  <c r="Z280" i="9"/>
  <c r="W280" i="9"/>
  <c r="T280" i="9"/>
  <c r="Q280" i="9"/>
  <c r="N280" i="9"/>
  <c r="K280" i="9"/>
  <c r="H280" i="9"/>
  <c r="G280" i="9"/>
  <c r="F280" i="9"/>
  <c r="AI279" i="9"/>
  <c r="AF279" i="9"/>
  <c r="AC279" i="9"/>
  <c r="Z279" i="9"/>
  <c r="W279" i="9"/>
  <c r="T279" i="9"/>
  <c r="Q279" i="9"/>
  <c r="N279" i="9"/>
  <c r="K279" i="9"/>
  <c r="H279" i="9"/>
  <c r="G279" i="9"/>
  <c r="F279" i="9"/>
  <c r="AI278" i="9"/>
  <c r="AF278" i="9"/>
  <c r="AC278" i="9"/>
  <c r="Z278" i="9"/>
  <c r="W278" i="9"/>
  <c r="T278" i="9"/>
  <c r="Q278" i="9"/>
  <c r="N278" i="9"/>
  <c r="K278" i="9"/>
  <c r="H278" i="9"/>
  <c r="G278" i="9"/>
  <c r="F278" i="9"/>
  <c r="AI277" i="9"/>
  <c r="AF277" i="9"/>
  <c r="AC277" i="9"/>
  <c r="Z277" i="9"/>
  <c r="W277" i="9"/>
  <c r="T277" i="9"/>
  <c r="Q277" i="9"/>
  <c r="N277" i="9"/>
  <c r="K277" i="9"/>
  <c r="H277" i="9"/>
  <c r="G277" i="9"/>
  <c r="F277" i="9"/>
  <c r="AI276" i="9"/>
  <c r="AF276" i="9"/>
  <c r="AC276" i="9"/>
  <c r="Z276" i="9"/>
  <c r="W276" i="9"/>
  <c r="T276" i="9"/>
  <c r="Q276" i="9"/>
  <c r="N276" i="9"/>
  <c r="K276" i="9"/>
  <c r="H276" i="9"/>
  <c r="G276" i="9"/>
  <c r="F276" i="9"/>
  <c r="AI275" i="9"/>
  <c r="AF275" i="9"/>
  <c r="AC275" i="9"/>
  <c r="Z275" i="9"/>
  <c r="W275" i="9"/>
  <c r="T275" i="9"/>
  <c r="Q275" i="9"/>
  <c r="N275" i="9"/>
  <c r="K275" i="9"/>
  <c r="H275" i="9"/>
  <c r="G275" i="9"/>
  <c r="F275" i="9"/>
  <c r="AI274" i="9"/>
  <c r="AF274" i="9"/>
  <c r="AC274" i="9"/>
  <c r="Z274" i="9"/>
  <c r="W274" i="9"/>
  <c r="T274" i="9"/>
  <c r="Q274" i="9"/>
  <c r="N274" i="9"/>
  <c r="K274" i="9"/>
  <c r="H274" i="9"/>
  <c r="G274" i="9"/>
  <c r="F274" i="9"/>
  <c r="AF273" i="9"/>
  <c r="Z273" i="9"/>
  <c r="T273" i="9"/>
  <c r="Q273" i="9"/>
  <c r="N273" i="9"/>
  <c r="K273" i="9"/>
  <c r="H273" i="9"/>
  <c r="G273" i="9"/>
  <c r="F273" i="9"/>
  <c r="AI272" i="9"/>
  <c r="AF272" i="9"/>
  <c r="AC272" i="9"/>
  <c r="Z272" i="9"/>
  <c r="W272" i="9"/>
  <c r="T272" i="9"/>
  <c r="Q272" i="9"/>
  <c r="N272" i="9"/>
  <c r="K272" i="9"/>
  <c r="H272" i="9"/>
  <c r="G272" i="9"/>
  <c r="F272" i="9"/>
  <c r="AI271" i="9"/>
  <c r="AF271" i="9"/>
  <c r="AC271" i="9"/>
  <c r="Z271" i="9"/>
  <c r="W271" i="9"/>
  <c r="T271" i="9"/>
  <c r="Q271" i="9"/>
  <c r="N271" i="9"/>
  <c r="K271" i="9"/>
  <c r="H271" i="9"/>
  <c r="G271" i="9"/>
  <c r="F271" i="9"/>
  <c r="AI270" i="9"/>
  <c r="AF270" i="9"/>
  <c r="AC270" i="9"/>
  <c r="Z270" i="9"/>
  <c r="W270" i="9"/>
  <c r="T270" i="9"/>
  <c r="Q270" i="9"/>
  <c r="N270" i="9"/>
  <c r="K270" i="9"/>
  <c r="H270" i="9"/>
  <c r="G270" i="9"/>
  <c r="F270" i="9"/>
  <c r="AI269" i="9"/>
  <c r="AF269" i="9"/>
  <c r="AC269" i="9"/>
  <c r="Z269" i="9"/>
  <c r="W269" i="9"/>
  <c r="T269" i="9"/>
  <c r="Q269" i="9"/>
  <c r="N269" i="9"/>
  <c r="K269" i="9"/>
  <c r="H269" i="9"/>
  <c r="G269" i="9"/>
  <c r="F269" i="9"/>
  <c r="AI268" i="9"/>
  <c r="AF268" i="9"/>
  <c r="AC268" i="9"/>
  <c r="Z268" i="9"/>
  <c r="W268" i="9"/>
  <c r="T268" i="9"/>
  <c r="Q268" i="9"/>
  <c r="N268" i="9"/>
  <c r="K268" i="9"/>
  <c r="H268" i="9"/>
  <c r="G268" i="9"/>
  <c r="F268" i="9"/>
  <c r="AI267" i="9"/>
  <c r="AF267" i="9"/>
  <c r="AC267" i="9"/>
  <c r="Z267" i="9"/>
  <c r="W267" i="9"/>
  <c r="T267" i="9"/>
  <c r="Q267" i="9"/>
  <c r="N267" i="9"/>
  <c r="K267" i="9"/>
  <c r="H267" i="9"/>
  <c r="G267" i="9"/>
  <c r="F267" i="9"/>
  <c r="AI266" i="9"/>
  <c r="AF266" i="9"/>
  <c r="AC266" i="9"/>
  <c r="Z266" i="9"/>
  <c r="W266" i="9"/>
  <c r="T266" i="9"/>
  <c r="Q266" i="9"/>
  <c r="N266" i="9"/>
  <c r="K266" i="9"/>
  <c r="H266" i="9"/>
  <c r="G266" i="9"/>
  <c r="F266" i="9"/>
  <c r="AI265" i="9"/>
  <c r="AF265" i="9"/>
  <c r="AC265" i="9"/>
  <c r="Z265" i="9"/>
  <c r="W265" i="9"/>
  <c r="T265" i="9"/>
  <c r="Q265" i="9"/>
  <c r="N265" i="9"/>
  <c r="K265" i="9"/>
  <c r="H265" i="9"/>
  <c r="G265" i="9"/>
  <c r="F265" i="9"/>
  <c r="AI264" i="9"/>
  <c r="AF264" i="9"/>
  <c r="AC264" i="9"/>
  <c r="Z264" i="9"/>
  <c r="W264" i="9"/>
  <c r="T264" i="9"/>
  <c r="Q264" i="9"/>
  <c r="N264" i="9"/>
  <c r="K264" i="9"/>
  <c r="H264" i="9"/>
  <c r="G264" i="9"/>
  <c r="F264" i="9"/>
  <c r="AI263" i="9"/>
  <c r="AF263" i="9"/>
  <c r="AC263" i="9"/>
  <c r="Z263" i="9"/>
  <c r="W263" i="9"/>
  <c r="T263" i="9"/>
  <c r="Q263" i="9"/>
  <c r="N263" i="9"/>
  <c r="K263" i="9"/>
  <c r="H263" i="9"/>
  <c r="G263" i="9"/>
  <c r="F263" i="9"/>
  <c r="AI262" i="9"/>
  <c r="AF262" i="9"/>
  <c r="AC262" i="9"/>
  <c r="Z262" i="9"/>
  <c r="W262" i="9"/>
  <c r="T262" i="9"/>
  <c r="Q262" i="9"/>
  <c r="N262" i="9"/>
  <c r="K262" i="9"/>
  <c r="H262" i="9"/>
  <c r="G262" i="9"/>
  <c r="F262" i="9"/>
  <c r="AI261" i="9"/>
  <c r="AF261" i="9"/>
  <c r="AC261" i="9"/>
  <c r="Z261" i="9"/>
  <c r="W261" i="9"/>
  <c r="T261" i="9"/>
  <c r="Q261" i="9"/>
  <c r="N261" i="9"/>
  <c r="K261" i="9"/>
  <c r="H261" i="9"/>
  <c r="G261" i="9"/>
  <c r="F261" i="9"/>
  <c r="AI260" i="9"/>
  <c r="AF260" i="9"/>
  <c r="AC260" i="9"/>
  <c r="Z260" i="9"/>
  <c r="W260" i="9"/>
  <c r="T260" i="9"/>
  <c r="Q260" i="9"/>
  <c r="N260" i="9"/>
  <c r="K260" i="9"/>
  <c r="H260" i="9"/>
  <c r="G260" i="9"/>
  <c r="F260" i="9"/>
  <c r="AI259" i="9"/>
  <c r="AF259" i="9"/>
  <c r="AC259" i="9"/>
  <c r="Z259" i="9"/>
  <c r="W259" i="9"/>
  <c r="T259" i="9"/>
  <c r="Q259" i="9"/>
  <c r="N259" i="9"/>
  <c r="K259" i="9"/>
  <c r="H259" i="9"/>
  <c r="G259" i="9"/>
  <c r="F259" i="9"/>
  <c r="AI258" i="9"/>
  <c r="AF258" i="9"/>
  <c r="AC258" i="9"/>
  <c r="Z258" i="9"/>
  <c r="W258" i="9"/>
  <c r="T258" i="9"/>
  <c r="Q258" i="9"/>
  <c r="N258" i="9"/>
  <c r="K258" i="9"/>
  <c r="H258" i="9"/>
  <c r="G258" i="9"/>
  <c r="F258" i="9"/>
  <c r="AI257" i="9"/>
  <c r="AF257" i="9"/>
  <c r="AC257" i="9"/>
  <c r="Z257" i="9"/>
  <c r="W257" i="9"/>
  <c r="T257" i="9"/>
  <c r="Q257" i="9"/>
  <c r="N257" i="9"/>
  <c r="K257" i="9"/>
  <c r="H257" i="9"/>
  <c r="G257" i="9"/>
  <c r="F257" i="9"/>
  <c r="AI256" i="9"/>
  <c r="AF256" i="9"/>
  <c r="AC256" i="9"/>
  <c r="Z256" i="9"/>
  <c r="W256" i="9"/>
  <c r="T256" i="9"/>
  <c r="Q256" i="9"/>
  <c r="N256" i="9"/>
  <c r="K256" i="9"/>
  <c r="H256" i="9"/>
  <c r="G256" i="9"/>
  <c r="F256" i="9"/>
  <c r="AI255" i="9"/>
  <c r="AF255" i="9"/>
  <c r="AC255" i="9"/>
  <c r="Z255" i="9"/>
  <c r="W255" i="9"/>
  <c r="T255" i="9"/>
  <c r="Q255" i="9"/>
  <c r="N255" i="9"/>
  <c r="K255" i="9"/>
  <c r="H255" i="9"/>
  <c r="G255" i="9"/>
  <c r="F255" i="9"/>
  <c r="AI254" i="9"/>
  <c r="AF254" i="9"/>
  <c r="AC254" i="9"/>
  <c r="Z254" i="9"/>
  <c r="W254" i="9"/>
  <c r="T254" i="9"/>
  <c r="Q254" i="9"/>
  <c r="N254" i="9"/>
  <c r="K254" i="9"/>
  <c r="H254" i="9"/>
  <c r="G254" i="9"/>
  <c r="F254" i="9"/>
  <c r="AI253" i="9"/>
  <c r="AF253" i="9"/>
  <c r="AC253" i="9"/>
  <c r="Z253" i="9"/>
  <c r="W253" i="9"/>
  <c r="T253" i="9"/>
  <c r="Q253" i="9"/>
  <c r="N253" i="9"/>
  <c r="K253" i="9"/>
  <c r="H253" i="9"/>
  <c r="G253" i="9"/>
  <c r="F253" i="9"/>
  <c r="AI252" i="9"/>
  <c r="AF252" i="9"/>
  <c r="AC252" i="9"/>
  <c r="Z252" i="9"/>
  <c r="W252" i="9"/>
  <c r="T252" i="9"/>
  <c r="Q252" i="9"/>
  <c r="N252" i="9"/>
  <c r="K252" i="9"/>
  <c r="H252" i="9"/>
  <c r="G252" i="9"/>
  <c r="F252" i="9"/>
  <c r="AI251" i="9"/>
  <c r="AF251" i="9"/>
  <c r="AC251" i="9"/>
  <c r="Z251" i="9"/>
  <c r="W251" i="9"/>
  <c r="T251" i="9"/>
  <c r="Q251" i="9"/>
  <c r="N251" i="9"/>
  <c r="K251" i="9"/>
  <c r="H251" i="9"/>
  <c r="G251" i="9"/>
  <c r="F251" i="9"/>
  <c r="AI250" i="9"/>
  <c r="AF250" i="9"/>
  <c r="AC250" i="9"/>
  <c r="Z250" i="9"/>
  <c r="W250" i="9"/>
  <c r="T250" i="9"/>
  <c r="Q250" i="9"/>
  <c r="N250" i="9"/>
  <c r="K250" i="9"/>
  <c r="H250" i="9"/>
  <c r="G250" i="9"/>
  <c r="F250" i="9"/>
  <c r="AI249" i="9"/>
  <c r="AF249" i="9"/>
  <c r="AC249" i="9"/>
  <c r="Z249" i="9"/>
  <c r="W249" i="9"/>
  <c r="T249" i="9"/>
  <c r="Q249" i="9"/>
  <c r="N249" i="9"/>
  <c r="K249" i="9"/>
  <c r="H249" i="9"/>
  <c r="G249" i="9"/>
  <c r="F249" i="9"/>
  <c r="AI248" i="9"/>
  <c r="AF248" i="9"/>
  <c r="AC248" i="9"/>
  <c r="Z248" i="9"/>
  <c r="W248" i="9"/>
  <c r="T248" i="9"/>
  <c r="Q248" i="9"/>
  <c r="N248" i="9"/>
  <c r="K248" i="9"/>
  <c r="H248" i="9"/>
  <c r="G248" i="9"/>
  <c r="F248" i="9"/>
  <c r="AI247" i="9"/>
  <c r="AF247" i="9"/>
  <c r="AC247" i="9"/>
  <c r="Z247" i="9"/>
  <c r="W247" i="9"/>
  <c r="T247" i="9"/>
  <c r="Q247" i="9"/>
  <c r="N247" i="9"/>
  <c r="K247" i="9"/>
  <c r="H247" i="9"/>
  <c r="G247" i="9"/>
  <c r="F247" i="9"/>
  <c r="AI246" i="9"/>
  <c r="AF246" i="9"/>
  <c r="AC246" i="9"/>
  <c r="Z246" i="9"/>
  <c r="W246" i="9"/>
  <c r="T246" i="9"/>
  <c r="Q246" i="9"/>
  <c r="N246" i="9"/>
  <c r="K246" i="9"/>
  <c r="H246" i="9"/>
  <c r="G246" i="9"/>
  <c r="F246" i="9"/>
  <c r="AF245" i="9"/>
  <c r="Z245" i="9"/>
  <c r="T245" i="9"/>
  <c r="Q245" i="9"/>
  <c r="N245" i="9"/>
  <c r="K245" i="9"/>
  <c r="H245" i="9"/>
  <c r="G245" i="9"/>
  <c r="F245" i="9"/>
  <c r="AI244" i="9"/>
  <c r="AF244" i="9"/>
  <c r="AC244" i="9"/>
  <c r="Z244" i="9"/>
  <c r="W244" i="9"/>
  <c r="T244" i="9"/>
  <c r="Q244" i="9"/>
  <c r="N244" i="9"/>
  <c r="K244" i="9"/>
  <c r="H244" i="9"/>
  <c r="G244" i="9"/>
  <c r="F244" i="9"/>
  <c r="AI243" i="9"/>
  <c r="AF243" i="9"/>
  <c r="AC243" i="9"/>
  <c r="Z243" i="9"/>
  <c r="W243" i="9"/>
  <c r="T243" i="9"/>
  <c r="Q243" i="9"/>
  <c r="N243" i="9"/>
  <c r="K243" i="9"/>
  <c r="H243" i="9"/>
  <c r="G243" i="9"/>
  <c r="F243" i="9"/>
  <c r="AI242" i="9"/>
  <c r="AF242" i="9"/>
  <c r="AC242" i="9"/>
  <c r="Z242" i="9"/>
  <c r="W242" i="9"/>
  <c r="T242" i="9"/>
  <c r="Q242" i="9"/>
  <c r="N242" i="9"/>
  <c r="K242" i="9"/>
  <c r="H242" i="9"/>
  <c r="G242" i="9"/>
  <c r="F242" i="9"/>
  <c r="AI241" i="9"/>
  <c r="AF241" i="9"/>
  <c r="AC241" i="9"/>
  <c r="Z241" i="9"/>
  <c r="W241" i="9"/>
  <c r="T241" i="9"/>
  <c r="Q241" i="9"/>
  <c r="N241" i="9"/>
  <c r="K241" i="9"/>
  <c r="H241" i="9"/>
  <c r="G241" i="9"/>
  <c r="F241" i="9"/>
  <c r="AI240" i="9"/>
  <c r="AF240" i="9"/>
  <c r="AC240" i="9"/>
  <c r="Z240" i="9"/>
  <c r="W240" i="9"/>
  <c r="T240" i="9"/>
  <c r="Q240" i="9"/>
  <c r="N240" i="9"/>
  <c r="K240" i="9"/>
  <c r="H240" i="9"/>
  <c r="G240" i="9"/>
  <c r="F240" i="9"/>
  <c r="AI239" i="9"/>
  <c r="AF239" i="9"/>
  <c r="AC239" i="9"/>
  <c r="Z239" i="9"/>
  <c r="W239" i="9"/>
  <c r="T239" i="9"/>
  <c r="Q239" i="9"/>
  <c r="N239" i="9"/>
  <c r="K239" i="9"/>
  <c r="H239" i="9"/>
  <c r="G239" i="9"/>
  <c r="F239" i="9"/>
  <c r="AF238" i="9"/>
  <c r="Z238" i="9"/>
  <c r="T238" i="9"/>
  <c r="Q238" i="9"/>
  <c r="N238" i="9"/>
  <c r="K238" i="9"/>
  <c r="H238" i="9"/>
  <c r="G238" i="9"/>
  <c r="F238" i="9"/>
  <c r="AI237" i="9"/>
  <c r="AF237" i="9"/>
  <c r="AC237" i="9"/>
  <c r="Z237" i="9"/>
  <c r="W237" i="9"/>
  <c r="T237" i="9"/>
  <c r="Q237" i="9"/>
  <c r="N237" i="9"/>
  <c r="K237" i="9"/>
  <c r="H237" i="9"/>
  <c r="G237" i="9"/>
  <c r="F237" i="9"/>
  <c r="AI236" i="9"/>
  <c r="AF236" i="9"/>
  <c r="AC236" i="9"/>
  <c r="Z236" i="9"/>
  <c r="W236" i="9"/>
  <c r="T236" i="9"/>
  <c r="Q236" i="9"/>
  <c r="N236" i="9"/>
  <c r="K236" i="9"/>
  <c r="H236" i="9"/>
  <c r="G236" i="9"/>
  <c r="F236" i="9"/>
  <c r="AI235" i="9"/>
  <c r="AF235" i="9"/>
  <c r="AC235" i="9"/>
  <c r="Z235" i="9"/>
  <c r="W235" i="9"/>
  <c r="T235" i="9"/>
  <c r="Q235" i="9"/>
  <c r="N235" i="9"/>
  <c r="K235" i="9"/>
  <c r="H235" i="9"/>
  <c r="G235" i="9"/>
  <c r="F235" i="9"/>
  <c r="AF234" i="9"/>
  <c r="Z234" i="9"/>
  <c r="T234" i="9"/>
  <c r="Q234" i="9"/>
  <c r="N234" i="9"/>
  <c r="K234" i="9"/>
  <c r="H234" i="9"/>
  <c r="G234" i="9"/>
  <c r="F234" i="9"/>
  <c r="AI233" i="9"/>
  <c r="AF233" i="9"/>
  <c r="AC233" i="9"/>
  <c r="Z233" i="9"/>
  <c r="W233" i="9"/>
  <c r="T233" i="9"/>
  <c r="Q233" i="9"/>
  <c r="N233" i="9"/>
  <c r="K233" i="9"/>
  <c r="H233" i="9"/>
  <c r="G233" i="9"/>
  <c r="F233" i="9"/>
  <c r="AF232" i="9"/>
  <c r="Z232" i="9"/>
  <c r="T232" i="9"/>
  <c r="Q232" i="9"/>
  <c r="N232" i="9"/>
  <c r="K232" i="9"/>
  <c r="H232" i="9"/>
  <c r="G232" i="9"/>
  <c r="F232" i="9"/>
  <c r="AI231" i="9"/>
  <c r="AF231" i="9"/>
  <c r="AC231" i="9"/>
  <c r="Z231" i="9"/>
  <c r="W231" i="9"/>
  <c r="T231" i="9"/>
  <c r="Q231" i="9"/>
  <c r="N231" i="9"/>
  <c r="K231" i="9"/>
  <c r="H231" i="9"/>
  <c r="G231" i="9"/>
  <c r="F231" i="9"/>
  <c r="AI230" i="9"/>
  <c r="AF230" i="9"/>
  <c r="AC230" i="9"/>
  <c r="Z230" i="9"/>
  <c r="W230" i="9"/>
  <c r="T230" i="9"/>
  <c r="Q230" i="9"/>
  <c r="N230" i="9"/>
  <c r="K230" i="9"/>
  <c r="H230" i="9"/>
  <c r="G230" i="9"/>
  <c r="F230" i="9"/>
  <c r="AI229" i="9"/>
  <c r="AF229" i="9"/>
  <c r="AC229" i="9"/>
  <c r="Z229" i="9"/>
  <c r="W229" i="9"/>
  <c r="T229" i="9"/>
  <c r="Q229" i="9"/>
  <c r="N229" i="9"/>
  <c r="K229" i="9"/>
  <c r="H229" i="9"/>
  <c r="G229" i="9"/>
  <c r="F229" i="9"/>
  <c r="AI228" i="9"/>
  <c r="AF228" i="9"/>
  <c r="AC228" i="9"/>
  <c r="Z228" i="9"/>
  <c r="W228" i="9"/>
  <c r="T228" i="9"/>
  <c r="Q228" i="9"/>
  <c r="N228" i="9"/>
  <c r="K228" i="9"/>
  <c r="H228" i="9"/>
  <c r="G228" i="9"/>
  <c r="F228" i="9"/>
  <c r="AI227" i="9"/>
  <c r="AF227" i="9"/>
  <c r="AC227" i="9"/>
  <c r="Z227" i="9"/>
  <c r="W227" i="9"/>
  <c r="T227" i="9"/>
  <c r="Q227" i="9"/>
  <c r="N227" i="9"/>
  <c r="K227" i="9"/>
  <c r="H227" i="9"/>
  <c r="G227" i="9"/>
  <c r="F227" i="9"/>
  <c r="AI226" i="9"/>
  <c r="AF226" i="9"/>
  <c r="AC226" i="9"/>
  <c r="Z226" i="9"/>
  <c r="W226" i="9"/>
  <c r="T226" i="9"/>
  <c r="Q226" i="9"/>
  <c r="N226" i="9"/>
  <c r="K226" i="9"/>
  <c r="H226" i="9"/>
  <c r="G226" i="9"/>
  <c r="F226" i="9"/>
  <c r="AI225" i="9"/>
  <c r="AF225" i="9"/>
  <c r="AC225" i="9"/>
  <c r="Z225" i="9"/>
  <c r="W225" i="9"/>
  <c r="T225" i="9"/>
  <c r="Q225" i="9"/>
  <c r="N225" i="9"/>
  <c r="K225" i="9"/>
  <c r="H225" i="9"/>
  <c r="G225" i="9"/>
  <c r="F225" i="9"/>
  <c r="AI224" i="9"/>
  <c r="AF224" i="9"/>
  <c r="AC224" i="9"/>
  <c r="Z224" i="9"/>
  <c r="W224" i="9"/>
  <c r="T224" i="9"/>
  <c r="Q224" i="9"/>
  <c r="N224" i="9"/>
  <c r="K224" i="9"/>
  <c r="H224" i="9"/>
  <c r="G224" i="9"/>
  <c r="F224" i="9"/>
  <c r="AI223" i="9"/>
  <c r="AF223" i="9"/>
  <c r="AC223" i="9"/>
  <c r="Z223" i="9"/>
  <c r="W223" i="9"/>
  <c r="T223" i="9"/>
  <c r="Q223" i="9"/>
  <c r="N223" i="9"/>
  <c r="K223" i="9"/>
  <c r="H223" i="9"/>
  <c r="G223" i="9"/>
  <c r="F223" i="9"/>
  <c r="AI222" i="9"/>
  <c r="AF222" i="9"/>
  <c r="AC222" i="9"/>
  <c r="Z222" i="9"/>
  <c r="W222" i="9"/>
  <c r="T222" i="9"/>
  <c r="Q222" i="9"/>
  <c r="N222" i="9"/>
  <c r="K222" i="9"/>
  <c r="H222" i="9"/>
  <c r="G222" i="9"/>
  <c r="F222" i="9"/>
  <c r="AI221" i="9"/>
  <c r="AF221" i="9"/>
  <c r="AC221" i="9"/>
  <c r="Z221" i="9"/>
  <c r="W221" i="9"/>
  <c r="T221" i="9"/>
  <c r="Q221" i="9"/>
  <c r="N221" i="9"/>
  <c r="K221" i="9"/>
  <c r="H221" i="9"/>
  <c r="G221" i="9"/>
  <c r="F221" i="9"/>
  <c r="AI220" i="9"/>
  <c r="AF220" i="9"/>
  <c r="AC220" i="9"/>
  <c r="Z220" i="9"/>
  <c r="W220" i="9"/>
  <c r="T220" i="9"/>
  <c r="Q220" i="9"/>
  <c r="N220" i="9"/>
  <c r="K220" i="9"/>
  <c r="H220" i="9"/>
  <c r="G220" i="9"/>
  <c r="F220" i="9"/>
  <c r="AI219" i="9"/>
  <c r="AF219" i="9"/>
  <c r="AC219" i="9"/>
  <c r="Z219" i="9"/>
  <c r="W219" i="9"/>
  <c r="T219" i="9"/>
  <c r="Q219" i="9"/>
  <c r="N219" i="9"/>
  <c r="K219" i="9"/>
  <c r="H219" i="9"/>
  <c r="G219" i="9"/>
  <c r="F219" i="9"/>
  <c r="AI218" i="9"/>
  <c r="AF218" i="9"/>
  <c r="AC218" i="9"/>
  <c r="Z218" i="9"/>
  <c r="W218" i="9"/>
  <c r="T218" i="9"/>
  <c r="Q218" i="9"/>
  <c r="N218" i="9"/>
  <c r="K218" i="9"/>
  <c r="H218" i="9"/>
  <c r="G218" i="9"/>
  <c r="F218" i="9"/>
  <c r="AI217" i="9"/>
  <c r="AF217" i="9"/>
  <c r="AC217" i="9"/>
  <c r="Z217" i="9"/>
  <c r="W217" i="9"/>
  <c r="T217" i="9"/>
  <c r="Q217" i="9"/>
  <c r="N217" i="9"/>
  <c r="K217" i="9"/>
  <c r="H217" i="9"/>
  <c r="G217" i="9"/>
  <c r="F217" i="9"/>
  <c r="AI216" i="9"/>
  <c r="AF216" i="9"/>
  <c r="AC216" i="9"/>
  <c r="Z216" i="9"/>
  <c r="W216" i="9"/>
  <c r="T216" i="9"/>
  <c r="Q216" i="9"/>
  <c r="N216" i="9"/>
  <c r="K216" i="9"/>
  <c r="H216" i="9"/>
  <c r="G216" i="9"/>
  <c r="F216" i="9"/>
  <c r="AI215" i="9"/>
  <c r="AF215" i="9"/>
  <c r="AC215" i="9"/>
  <c r="Z215" i="9"/>
  <c r="W215" i="9"/>
  <c r="T215" i="9"/>
  <c r="Q215" i="9"/>
  <c r="N215" i="9"/>
  <c r="K215" i="9"/>
  <c r="H215" i="9"/>
  <c r="G215" i="9"/>
  <c r="F215" i="9"/>
  <c r="AI214" i="9"/>
  <c r="AF214" i="9"/>
  <c r="AC214" i="9"/>
  <c r="Z214" i="9"/>
  <c r="W214" i="9"/>
  <c r="T214" i="9"/>
  <c r="Q214" i="9"/>
  <c r="N214" i="9"/>
  <c r="K214" i="9"/>
  <c r="H214" i="9"/>
  <c r="G214" i="9"/>
  <c r="F214" i="9"/>
  <c r="AI213" i="9"/>
  <c r="AF213" i="9"/>
  <c r="AC213" i="9"/>
  <c r="Z213" i="9"/>
  <c r="W213" i="9"/>
  <c r="T213" i="9"/>
  <c r="Q213" i="9"/>
  <c r="N213" i="9"/>
  <c r="K213" i="9"/>
  <c r="H213" i="9"/>
  <c r="G213" i="9"/>
  <c r="F213" i="9"/>
  <c r="AI212" i="9"/>
  <c r="AF212" i="9"/>
  <c r="AC212" i="9"/>
  <c r="Z212" i="9"/>
  <c r="W212" i="9"/>
  <c r="T212" i="9"/>
  <c r="Q212" i="9"/>
  <c r="N212" i="9"/>
  <c r="K212" i="9"/>
  <c r="H212" i="9"/>
  <c r="G212" i="9"/>
  <c r="F212" i="9"/>
  <c r="AI211" i="9"/>
  <c r="AF211" i="9"/>
  <c r="AC211" i="9"/>
  <c r="Z211" i="9"/>
  <c r="W211" i="9"/>
  <c r="T211" i="9"/>
  <c r="Q211" i="9"/>
  <c r="N211" i="9"/>
  <c r="K211" i="9"/>
  <c r="H211" i="9"/>
  <c r="G211" i="9"/>
  <c r="F211" i="9"/>
  <c r="AI210" i="9"/>
  <c r="AF210" i="9"/>
  <c r="AC210" i="9"/>
  <c r="Z210" i="9"/>
  <c r="W210" i="9"/>
  <c r="T210" i="9"/>
  <c r="Q210" i="9"/>
  <c r="N210" i="9"/>
  <c r="K210" i="9"/>
  <c r="H210" i="9"/>
  <c r="G210" i="9"/>
  <c r="F210" i="9"/>
  <c r="AI209" i="9"/>
  <c r="AF209" i="9"/>
  <c r="AC209" i="9"/>
  <c r="Z209" i="9"/>
  <c r="W209" i="9"/>
  <c r="T209" i="9"/>
  <c r="Q209" i="9"/>
  <c r="N209" i="9"/>
  <c r="K209" i="9"/>
  <c r="H209" i="9"/>
  <c r="G209" i="9"/>
  <c r="F209" i="9"/>
  <c r="AI208" i="9"/>
  <c r="AF208" i="9"/>
  <c r="AC208" i="9"/>
  <c r="Z208" i="9"/>
  <c r="W208" i="9"/>
  <c r="T208" i="9"/>
  <c r="Q208" i="9"/>
  <c r="N208" i="9"/>
  <c r="K208" i="9"/>
  <c r="H208" i="9"/>
  <c r="G208" i="9"/>
  <c r="F208" i="9"/>
  <c r="AI207" i="9"/>
  <c r="AF207" i="9"/>
  <c r="AC207" i="9"/>
  <c r="Z207" i="9"/>
  <c r="W207" i="9"/>
  <c r="T207" i="9"/>
  <c r="Q207" i="9"/>
  <c r="N207" i="9"/>
  <c r="K207" i="9"/>
  <c r="H207" i="9"/>
  <c r="G207" i="9"/>
  <c r="F207" i="9"/>
  <c r="AI206" i="9"/>
  <c r="AF206" i="9"/>
  <c r="AC206" i="9"/>
  <c r="Z206" i="9"/>
  <c r="W206" i="9"/>
  <c r="T206" i="9"/>
  <c r="Q206" i="9"/>
  <c r="N206" i="9"/>
  <c r="K206" i="9"/>
  <c r="H206" i="9"/>
  <c r="G206" i="9"/>
  <c r="F206" i="9"/>
  <c r="AI205" i="9"/>
  <c r="AF205" i="9"/>
  <c r="AC205" i="9"/>
  <c r="Z205" i="9"/>
  <c r="W205" i="9"/>
  <c r="T205" i="9"/>
  <c r="Q205" i="9"/>
  <c r="N205" i="9"/>
  <c r="K205" i="9"/>
  <c r="H205" i="9"/>
  <c r="G205" i="9"/>
  <c r="F205" i="9"/>
  <c r="AI204" i="9"/>
  <c r="AF204" i="9"/>
  <c r="AC204" i="9"/>
  <c r="Z204" i="9"/>
  <c r="W204" i="9"/>
  <c r="T204" i="9"/>
  <c r="Q204" i="9"/>
  <c r="N204" i="9"/>
  <c r="K204" i="9"/>
  <c r="H204" i="9"/>
  <c r="G204" i="9"/>
  <c r="F204" i="9"/>
  <c r="AI203" i="9"/>
  <c r="AF203" i="9"/>
  <c r="AC203" i="9"/>
  <c r="Z203" i="9"/>
  <c r="W203" i="9"/>
  <c r="T203" i="9"/>
  <c r="Q203" i="9"/>
  <c r="N203" i="9"/>
  <c r="K203" i="9"/>
  <c r="H203" i="9"/>
  <c r="G203" i="9"/>
  <c r="F203" i="9"/>
  <c r="AI202" i="9"/>
  <c r="AF202" i="9"/>
  <c r="AC202" i="9"/>
  <c r="Z202" i="9"/>
  <c r="W202" i="9"/>
  <c r="T202" i="9"/>
  <c r="Q202" i="9"/>
  <c r="N202" i="9"/>
  <c r="K202" i="9"/>
  <c r="H202" i="9"/>
  <c r="G202" i="9"/>
  <c r="F202" i="9"/>
  <c r="AI201" i="9"/>
  <c r="AF201" i="9"/>
  <c r="AC201" i="9"/>
  <c r="Z201" i="9"/>
  <c r="W201" i="9"/>
  <c r="T201" i="9"/>
  <c r="Q201" i="9"/>
  <c r="N201" i="9"/>
  <c r="K201" i="9"/>
  <c r="H201" i="9"/>
  <c r="G201" i="9"/>
  <c r="F201" i="9"/>
  <c r="AI200" i="9"/>
  <c r="AF200" i="9"/>
  <c r="AC200" i="9"/>
  <c r="Z200" i="9"/>
  <c r="W200" i="9"/>
  <c r="T200" i="9"/>
  <c r="Q200" i="9"/>
  <c r="N200" i="9"/>
  <c r="K200" i="9"/>
  <c r="H200" i="9"/>
  <c r="G200" i="9"/>
  <c r="F200" i="9"/>
  <c r="AI199" i="9"/>
  <c r="AF199" i="9"/>
  <c r="AC199" i="9"/>
  <c r="Z199" i="9"/>
  <c r="W199" i="9"/>
  <c r="T199" i="9"/>
  <c r="Q199" i="9"/>
  <c r="N199" i="9"/>
  <c r="K199" i="9"/>
  <c r="H199" i="9"/>
  <c r="G199" i="9"/>
  <c r="F199" i="9"/>
  <c r="AI198" i="9"/>
  <c r="AF198" i="9"/>
  <c r="AC198" i="9"/>
  <c r="Z198" i="9"/>
  <c r="W198" i="9"/>
  <c r="T198" i="9"/>
  <c r="Q198" i="9"/>
  <c r="N198" i="9"/>
  <c r="K198" i="9"/>
  <c r="H198" i="9"/>
  <c r="G198" i="9"/>
  <c r="F198" i="9"/>
  <c r="AF197" i="9"/>
  <c r="Z197" i="9"/>
  <c r="T197" i="9"/>
  <c r="Q197" i="9"/>
  <c r="N197" i="9"/>
  <c r="K197" i="9"/>
  <c r="H197" i="9"/>
  <c r="G197" i="9"/>
  <c r="F197" i="9"/>
  <c r="AI196" i="9"/>
  <c r="AF196" i="9"/>
  <c r="AC196" i="9"/>
  <c r="Z196" i="9"/>
  <c r="W196" i="9"/>
  <c r="T196" i="9"/>
  <c r="Q196" i="9"/>
  <c r="N196" i="9"/>
  <c r="K196" i="9"/>
  <c r="H196" i="9"/>
  <c r="G196" i="9"/>
  <c r="F196" i="9"/>
  <c r="AI195" i="9"/>
  <c r="AF195" i="9"/>
  <c r="AC195" i="9"/>
  <c r="Z195" i="9"/>
  <c r="W195" i="9"/>
  <c r="T195" i="9"/>
  <c r="Q195" i="9"/>
  <c r="N195" i="9"/>
  <c r="K195" i="9"/>
  <c r="H195" i="9"/>
  <c r="G195" i="9"/>
  <c r="F195" i="9"/>
  <c r="AI194" i="9"/>
  <c r="AF194" i="9"/>
  <c r="AC194" i="9"/>
  <c r="Z194" i="9"/>
  <c r="W194" i="9"/>
  <c r="T194" i="9"/>
  <c r="Q194" i="9"/>
  <c r="N194" i="9"/>
  <c r="K194" i="9"/>
  <c r="H194" i="9"/>
  <c r="G194" i="9"/>
  <c r="F194" i="9"/>
  <c r="AI193" i="9"/>
  <c r="AF193" i="9"/>
  <c r="AC193" i="9"/>
  <c r="Z193" i="9"/>
  <c r="W193" i="9"/>
  <c r="T193" i="9"/>
  <c r="Q193" i="9"/>
  <c r="N193" i="9"/>
  <c r="K193" i="9"/>
  <c r="H193" i="9"/>
  <c r="G193" i="9"/>
  <c r="F193" i="9"/>
  <c r="AI192" i="9"/>
  <c r="AF192" i="9"/>
  <c r="AC192" i="9"/>
  <c r="Z192" i="9"/>
  <c r="W192" i="9"/>
  <c r="T192" i="9"/>
  <c r="Q192" i="9"/>
  <c r="N192" i="9"/>
  <c r="K192" i="9"/>
  <c r="H192" i="9"/>
  <c r="G192" i="9"/>
  <c r="F192" i="9"/>
  <c r="AI191" i="9"/>
  <c r="AF191" i="9"/>
  <c r="AC191" i="9"/>
  <c r="Z191" i="9"/>
  <c r="W191" i="9"/>
  <c r="T191" i="9"/>
  <c r="Q191" i="9"/>
  <c r="N191" i="9"/>
  <c r="K191" i="9"/>
  <c r="H191" i="9"/>
  <c r="G191" i="9"/>
  <c r="F191" i="9"/>
  <c r="AI190" i="9"/>
  <c r="AF190" i="9"/>
  <c r="AC190" i="9"/>
  <c r="Z190" i="9"/>
  <c r="W190" i="9"/>
  <c r="T190" i="9"/>
  <c r="Q190" i="9"/>
  <c r="N190" i="9"/>
  <c r="K190" i="9"/>
  <c r="H190" i="9"/>
  <c r="G190" i="9"/>
  <c r="F190" i="9"/>
  <c r="AI189" i="9"/>
  <c r="AF189" i="9"/>
  <c r="AC189" i="9"/>
  <c r="Z189" i="9"/>
  <c r="W189" i="9"/>
  <c r="T189" i="9"/>
  <c r="Q189" i="9"/>
  <c r="N189" i="9"/>
  <c r="K189" i="9"/>
  <c r="H189" i="9"/>
  <c r="G189" i="9"/>
  <c r="F189" i="9"/>
  <c r="AI188" i="9"/>
  <c r="AF188" i="9"/>
  <c r="AC188" i="9"/>
  <c r="Z188" i="9"/>
  <c r="W188" i="9"/>
  <c r="T188" i="9"/>
  <c r="Q188" i="9"/>
  <c r="N188" i="9"/>
  <c r="K188" i="9"/>
  <c r="H188" i="9"/>
  <c r="G188" i="9"/>
  <c r="F188" i="9"/>
  <c r="AI187" i="9"/>
  <c r="AF187" i="9"/>
  <c r="AC187" i="9"/>
  <c r="Z187" i="9"/>
  <c r="W187" i="9"/>
  <c r="T187" i="9"/>
  <c r="Q187" i="9"/>
  <c r="N187" i="9"/>
  <c r="K187" i="9"/>
  <c r="H187" i="9"/>
  <c r="G187" i="9"/>
  <c r="F187" i="9"/>
  <c r="AI186" i="9"/>
  <c r="AF186" i="9"/>
  <c r="AC186" i="9"/>
  <c r="Z186" i="9"/>
  <c r="W186" i="9"/>
  <c r="T186" i="9"/>
  <c r="Q186" i="9"/>
  <c r="N186" i="9"/>
  <c r="K186" i="9"/>
  <c r="H186" i="9"/>
  <c r="G186" i="9"/>
  <c r="F186" i="9"/>
  <c r="AI185" i="9"/>
  <c r="AF185" i="9"/>
  <c r="AC185" i="9"/>
  <c r="Z185" i="9"/>
  <c r="W185" i="9"/>
  <c r="T185" i="9"/>
  <c r="Q185" i="9"/>
  <c r="N185" i="9"/>
  <c r="K185" i="9"/>
  <c r="H185" i="9"/>
  <c r="G185" i="9"/>
  <c r="F185" i="9"/>
  <c r="AI184" i="9"/>
  <c r="AF184" i="9"/>
  <c r="AC184" i="9"/>
  <c r="Z184" i="9"/>
  <c r="W184" i="9"/>
  <c r="T184" i="9"/>
  <c r="Q184" i="9"/>
  <c r="N184" i="9"/>
  <c r="K184" i="9"/>
  <c r="H184" i="9"/>
  <c r="G184" i="9"/>
  <c r="F184" i="9"/>
  <c r="AI183" i="9"/>
  <c r="AF183" i="9"/>
  <c r="AC183" i="9"/>
  <c r="Z183" i="9"/>
  <c r="W183" i="9"/>
  <c r="T183" i="9"/>
  <c r="Q183" i="9"/>
  <c r="N183" i="9"/>
  <c r="K183" i="9"/>
  <c r="H183" i="9"/>
  <c r="G183" i="9"/>
  <c r="F183" i="9"/>
  <c r="AI182" i="9"/>
  <c r="AF182" i="9"/>
  <c r="AC182" i="9"/>
  <c r="Z182" i="9"/>
  <c r="W182" i="9"/>
  <c r="T182" i="9"/>
  <c r="Q182" i="9"/>
  <c r="N182" i="9"/>
  <c r="K182" i="9"/>
  <c r="H182" i="9"/>
  <c r="G182" i="9"/>
  <c r="F182" i="9"/>
  <c r="AI181" i="9"/>
  <c r="AF181" i="9"/>
  <c r="AC181" i="9"/>
  <c r="Z181" i="9"/>
  <c r="W181" i="9"/>
  <c r="T181" i="9"/>
  <c r="Q181" i="9"/>
  <c r="N181" i="9"/>
  <c r="K181" i="9"/>
  <c r="H181" i="9"/>
  <c r="G181" i="9"/>
  <c r="F181" i="9"/>
  <c r="AI180" i="9"/>
  <c r="AF180" i="9"/>
  <c r="AC180" i="9"/>
  <c r="Z180" i="9"/>
  <c r="W180" i="9"/>
  <c r="T180" i="9"/>
  <c r="Q180" i="9"/>
  <c r="N180" i="9"/>
  <c r="K180" i="9"/>
  <c r="H180" i="9"/>
  <c r="G180" i="9"/>
  <c r="F180" i="9"/>
  <c r="AI179" i="9"/>
  <c r="AF179" i="9"/>
  <c r="AC179" i="9"/>
  <c r="Z179" i="9"/>
  <c r="W179" i="9"/>
  <c r="T179" i="9"/>
  <c r="Q179" i="9"/>
  <c r="N179" i="9"/>
  <c r="K179" i="9"/>
  <c r="H179" i="9"/>
  <c r="G179" i="9"/>
  <c r="F179" i="9"/>
  <c r="AI178" i="9"/>
  <c r="AF178" i="9"/>
  <c r="AC178" i="9"/>
  <c r="Z178" i="9"/>
  <c r="W178" i="9"/>
  <c r="T178" i="9"/>
  <c r="Q178" i="9"/>
  <c r="N178" i="9"/>
  <c r="K178" i="9"/>
  <c r="H178" i="9"/>
  <c r="G178" i="9"/>
  <c r="F178" i="9"/>
  <c r="AI177" i="9"/>
  <c r="AF177" i="9"/>
  <c r="AC177" i="9"/>
  <c r="Z177" i="9"/>
  <c r="W177" i="9"/>
  <c r="T177" i="9"/>
  <c r="Q177" i="9"/>
  <c r="N177" i="9"/>
  <c r="K177" i="9"/>
  <c r="H177" i="9"/>
  <c r="G177" i="9"/>
  <c r="F177" i="9"/>
  <c r="AI176" i="9"/>
  <c r="AF176" i="9"/>
  <c r="AC176" i="9"/>
  <c r="Z176" i="9"/>
  <c r="W176" i="9"/>
  <c r="T176" i="9"/>
  <c r="Q176" i="9"/>
  <c r="N176" i="9"/>
  <c r="K176" i="9"/>
  <c r="H176" i="9"/>
  <c r="G176" i="9"/>
  <c r="F176" i="9"/>
  <c r="AI175" i="9"/>
  <c r="AF175" i="9"/>
  <c r="AC175" i="9"/>
  <c r="Z175" i="9"/>
  <c r="W175" i="9"/>
  <c r="T175" i="9"/>
  <c r="Q175" i="9"/>
  <c r="N175" i="9"/>
  <c r="K175" i="9"/>
  <c r="H175" i="9"/>
  <c r="G175" i="9"/>
  <c r="F175" i="9"/>
  <c r="AI174" i="9"/>
  <c r="AF174" i="9"/>
  <c r="AC174" i="9"/>
  <c r="Z174" i="9"/>
  <c r="W174" i="9"/>
  <c r="T174" i="9"/>
  <c r="Q174" i="9"/>
  <c r="N174" i="9"/>
  <c r="K174" i="9"/>
  <c r="H174" i="9"/>
  <c r="G174" i="9"/>
  <c r="F174" i="9"/>
  <c r="AI173" i="9"/>
  <c r="AF173" i="9"/>
  <c r="AC173" i="9"/>
  <c r="Z173" i="9"/>
  <c r="W173" i="9"/>
  <c r="T173" i="9"/>
  <c r="Q173" i="9"/>
  <c r="N173" i="9"/>
  <c r="K173" i="9"/>
  <c r="H173" i="9"/>
  <c r="G173" i="9"/>
  <c r="F173" i="9"/>
  <c r="AI172" i="9"/>
  <c r="AF172" i="9"/>
  <c r="AC172" i="9"/>
  <c r="Z172" i="9"/>
  <c r="W172" i="9"/>
  <c r="T172" i="9"/>
  <c r="Q172" i="9"/>
  <c r="N172" i="9"/>
  <c r="K172" i="9"/>
  <c r="H172" i="9"/>
  <c r="G172" i="9"/>
  <c r="F172" i="9"/>
  <c r="AI171" i="9"/>
  <c r="AF171" i="9"/>
  <c r="AC171" i="9"/>
  <c r="Z171" i="9"/>
  <c r="W171" i="9"/>
  <c r="T171" i="9"/>
  <c r="Q171" i="9"/>
  <c r="N171" i="9"/>
  <c r="K171" i="9"/>
  <c r="H171" i="9"/>
  <c r="G171" i="9"/>
  <c r="F171" i="9"/>
  <c r="AI170" i="9"/>
  <c r="AF170" i="9"/>
  <c r="AC170" i="9"/>
  <c r="Z170" i="9"/>
  <c r="W170" i="9"/>
  <c r="T170" i="9"/>
  <c r="Q170" i="9"/>
  <c r="N170" i="9"/>
  <c r="K170" i="9"/>
  <c r="H170" i="9"/>
  <c r="G170" i="9"/>
  <c r="F170" i="9"/>
  <c r="AI169" i="9"/>
  <c r="AF169" i="9"/>
  <c r="AC169" i="9"/>
  <c r="Z169" i="9"/>
  <c r="W169" i="9"/>
  <c r="T169" i="9"/>
  <c r="Q169" i="9"/>
  <c r="N169" i="9"/>
  <c r="K169" i="9"/>
  <c r="H169" i="9"/>
  <c r="G169" i="9"/>
  <c r="F169" i="9"/>
  <c r="AI168" i="9"/>
  <c r="AF168" i="9"/>
  <c r="AC168" i="9"/>
  <c r="Z168" i="9"/>
  <c r="W168" i="9"/>
  <c r="T168" i="9"/>
  <c r="Q168" i="9"/>
  <c r="N168" i="9"/>
  <c r="K168" i="9"/>
  <c r="H168" i="9"/>
  <c r="G168" i="9"/>
  <c r="F168" i="9"/>
  <c r="AI167" i="9"/>
  <c r="AF167" i="9"/>
  <c r="AC167" i="9"/>
  <c r="Z167" i="9"/>
  <c r="W167" i="9"/>
  <c r="T167" i="9"/>
  <c r="Q167" i="9"/>
  <c r="N167" i="9"/>
  <c r="K167" i="9"/>
  <c r="H167" i="9"/>
  <c r="G167" i="9"/>
  <c r="F167" i="9"/>
  <c r="AI166" i="9"/>
  <c r="AF166" i="9"/>
  <c r="AC166" i="9"/>
  <c r="Z166" i="9"/>
  <c r="W166" i="9"/>
  <c r="T166" i="9"/>
  <c r="Q166" i="9"/>
  <c r="N166" i="9"/>
  <c r="K166" i="9"/>
  <c r="H166" i="9"/>
  <c r="G166" i="9"/>
  <c r="F166" i="9"/>
  <c r="AI165" i="9"/>
  <c r="AF165" i="9"/>
  <c r="AC165" i="9"/>
  <c r="Z165" i="9"/>
  <c r="W165" i="9"/>
  <c r="T165" i="9"/>
  <c r="Q165" i="9"/>
  <c r="N165" i="9"/>
  <c r="K165" i="9"/>
  <c r="H165" i="9"/>
  <c r="G165" i="9"/>
  <c r="F165" i="9"/>
  <c r="AI164" i="9"/>
  <c r="AF164" i="9"/>
  <c r="AC164" i="9"/>
  <c r="Z164" i="9"/>
  <c r="W164" i="9"/>
  <c r="T164" i="9"/>
  <c r="Q164" i="9"/>
  <c r="N164" i="9"/>
  <c r="K164" i="9"/>
  <c r="H164" i="9"/>
  <c r="G164" i="9"/>
  <c r="F164" i="9"/>
  <c r="AI163" i="9"/>
  <c r="AF163" i="9"/>
  <c r="AC163" i="9"/>
  <c r="Z163" i="9"/>
  <c r="W163" i="9"/>
  <c r="T163" i="9"/>
  <c r="Q163" i="9"/>
  <c r="N163" i="9"/>
  <c r="K163" i="9"/>
  <c r="H163" i="9"/>
  <c r="G163" i="9"/>
  <c r="F163" i="9"/>
  <c r="AI162" i="9"/>
  <c r="AF162" i="9"/>
  <c r="AC162" i="9"/>
  <c r="Z162" i="9"/>
  <c r="W162" i="9"/>
  <c r="T162" i="9"/>
  <c r="Q162" i="9"/>
  <c r="N162" i="9"/>
  <c r="K162" i="9"/>
  <c r="H162" i="9"/>
  <c r="G162" i="9"/>
  <c r="F162" i="9"/>
  <c r="AI161" i="9"/>
  <c r="AF161" i="9"/>
  <c r="AC161" i="9"/>
  <c r="Z161" i="9"/>
  <c r="W161" i="9"/>
  <c r="T161" i="9"/>
  <c r="Q161" i="9"/>
  <c r="N161" i="9"/>
  <c r="K161" i="9"/>
  <c r="H161" i="9"/>
  <c r="G161" i="9"/>
  <c r="F161" i="9"/>
  <c r="AI160" i="9"/>
  <c r="AF160" i="9"/>
  <c r="AC160" i="9"/>
  <c r="Z160" i="9"/>
  <c r="W160" i="9"/>
  <c r="T160" i="9"/>
  <c r="Q160" i="9"/>
  <c r="N160" i="9"/>
  <c r="K160" i="9"/>
  <c r="H160" i="9"/>
  <c r="G160" i="9"/>
  <c r="F160" i="9"/>
  <c r="AI159" i="9"/>
  <c r="AF159" i="9"/>
  <c r="AC159" i="9"/>
  <c r="Z159" i="9"/>
  <c r="W159" i="9"/>
  <c r="T159" i="9"/>
  <c r="Q159" i="9"/>
  <c r="N159" i="9"/>
  <c r="K159" i="9"/>
  <c r="H159" i="9"/>
  <c r="G159" i="9"/>
  <c r="F159" i="9"/>
  <c r="AI158" i="9"/>
  <c r="AF158" i="9"/>
  <c r="AC158" i="9"/>
  <c r="Z158" i="9"/>
  <c r="W158" i="9"/>
  <c r="T158" i="9"/>
  <c r="Q158" i="9"/>
  <c r="N158" i="9"/>
  <c r="K158" i="9"/>
  <c r="H158" i="9"/>
  <c r="G158" i="9"/>
  <c r="F158" i="9"/>
  <c r="AI157" i="9"/>
  <c r="AF157" i="9"/>
  <c r="AC157" i="9"/>
  <c r="Z157" i="9"/>
  <c r="W157" i="9"/>
  <c r="T157" i="9"/>
  <c r="Q157" i="9"/>
  <c r="N157" i="9"/>
  <c r="K157" i="9"/>
  <c r="H157" i="9"/>
  <c r="G157" i="9"/>
  <c r="F157" i="9"/>
  <c r="AI156" i="9"/>
  <c r="AF156" i="9"/>
  <c r="AC156" i="9"/>
  <c r="Z156" i="9"/>
  <c r="W156" i="9"/>
  <c r="T156" i="9"/>
  <c r="Q156" i="9"/>
  <c r="N156" i="9"/>
  <c r="K156" i="9"/>
  <c r="H156" i="9"/>
  <c r="G156" i="9"/>
  <c r="F156" i="9"/>
  <c r="AI155" i="9"/>
  <c r="AF155" i="9"/>
  <c r="AC155" i="9"/>
  <c r="Z155" i="9"/>
  <c r="W155" i="9"/>
  <c r="T155" i="9"/>
  <c r="Q155" i="9"/>
  <c r="N155" i="9"/>
  <c r="K155" i="9"/>
  <c r="H155" i="9"/>
  <c r="G155" i="9"/>
  <c r="F155" i="9"/>
  <c r="AI154" i="9"/>
  <c r="AF154" i="9"/>
  <c r="AC154" i="9"/>
  <c r="Z154" i="9"/>
  <c r="W154" i="9"/>
  <c r="T154" i="9"/>
  <c r="Q154" i="9"/>
  <c r="N154" i="9"/>
  <c r="K154" i="9"/>
  <c r="H154" i="9"/>
  <c r="G154" i="9"/>
  <c r="F154" i="9"/>
  <c r="AI153" i="9"/>
  <c r="AF153" i="9"/>
  <c r="AC153" i="9"/>
  <c r="Z153" i="9"/>
  <c r="W153" i="9"/>
  <c r="T153" i="9"/>
  <c r="Q153" i="9"/>
  <c r="N153" i="9"/>
  <c r="K153" i="9"/>
  <c r="H153" i="9"/>
  <c r="G153" i="9"/>
  <c r="F153" i="9"/>
  <c r="AI152" i="9"/>
  <c r="AF152" i="9"/>
  <c r="AC152" i="9"/>
  <c r="Z152" i="9"/>
  <c r="W152" i="9"/>
  <c r="T152" i="9"/>
  <c r="Q152" i="9"/>
  <c r="N152" i="9"/>
  <c r="K152" i="9"/>
  <c r="H152" i="9"/>
  <c r="G152" i="9"/>
  <c r="F152" i="9"/>
  <c r="AI151" i="9"/>
  <c r="AF151" i="9"/>
  <c r="AC151" i="9"/>
  <c r="Z151" i="9"/>
  <c r="W151" i="9"/>
  <c r="T151" i="9"/>
  <c r="Q151" i="9"/>
  <c r="N151" i="9"/>
  <c r="K151" i="9"/>
  <c r="H151" i="9"/>
  <c r="G151" i="9"/>
  <c r="F151" i="9"/>
  <c r="AI150" i="9"/>
  <c r="AF150" i="9"/>
  <c r="AC150" i="9"/>
  <c r="Z150" i="9"/>
  <c r="W150" i="9"/>
  <c r="T150" i="9"/>
  <c r="Q150" i="9"/>
  <c r="N150" i="9"/>
  <c r="K150" i="9"/>
  <c r="H150" i="9"/>
  <c r="G150" i="9"/>
  <c r="F150" i="9"/>
  <c r="AI149" i="9"/>
  <c r="AF149" i="9"/>
  <c r="AC149" i="9"/>
  <c r="Z149" i="9"/>
  <c r="W149" i="9"/>
  <c r="T149" i="9"/>
  <c r="Q149" i="9"/>
  <c r="N149" i="9"/>
  <c r="K149" i="9"/>
  <c r="H149" i="9"/>
  <c r="G149" i="9"/>
  <c r="F149" i="9"/>
  <c r="AI148" i="9"/>
  <c r="AF148" i="9"/>
  <c r="AC148" i="9"/>
  <c r="Z148" i="9"/>
  <c r="W148" i="9"/>
  <c r="T148" i="9"/>
  <c r="Q148" i="9"/>
  <c r="N148" i="9"/>
  <c r="K148" i="9"/>
  <c r="H148" i="9"/>
  <c r="G148" i="9"/>
  <c r="F148" i="9"/>
  <c r="AI147" i="9"/>
  <c r="AF147" i="9"/>
  <c r="AC147" i="9"/>
  <c r="Z147" i="9"/>
  <c r="W147" i="9"/>
  <c r="T147" i="9"/>
  <c r="Q147" i="9"/>
  <c r="N147" i="9"/>
  <c r="K147" i="9"/>
  <c r="H147" i="9"/>
  <c r="G147" i="9"/>
  <c r="F147" i="9"/>
  <c r="AI146" i="9"/>
  <c r="AF146" i="9"/>
  <c r="AC146" i="9"/>
  <c r="Z146" i="9"/>
  <c r="W146" i="9"/>
  <c r="T146" i="9"/>
  <c r="Q146" i="9"/>
  <c r="N146" i="9"/>
  <c r="K146" i="9"/>
  <c r="H146" i="9"/>
  <c r="G146" i="9"/>
  <c r="F146" i="9"/>
  <c r="AI145" i="9"/>
  <c r="AF145" i="9"/>
  <c r="AC145" i="9"/>
  <c r="Z145" i="9"/>
  <c r="W145" i="9"/>
  <c r="T145" i="9"/>
  <c r="Q145" i="9"/>
  <c r="N145" i="9"/>
  <c r="K145" i="9"/>
  <c r="H145" i="9"/>
  <c r="G145" i="9"/>
  <c r="F145" i="9"/>
  <c r="AI144" i="9"/>
  <c r="AF144" i="9"/>
  <c r="AC144" i="9"/>
  <c r="Z144" i="9"/>
  <c r="W144" i="9"/>
  <c r="T144" i="9"/>
  <c r="Q144" i="9"/>
  <c r="N144" i="9"/>
  <c r="K144" i="9"/>
  <c r="H144" i="9"/>
  <c r="G144" i="9"/>
  <c r="F144" i="9"/>
  <c r="AI143" i="9"/>
  <c r="AF143" i="9"/>
  <c r="AC143" i="9"/>
  <c r="Z143" i="9"/>
  <c r="W143" i="9"/>
  <c r="T143" i="9"/>
  <c r="Q143" i="9"/>
  <c r="N143" i="9"/>
  <c r="K143" i="9"/>
  <c r="H143" i="9"/>
  <c r="G143" i="9"/>
  <c r="F143" i="9"/>
  <c r="AI142" i="9"/>
  <c r="AF142" i="9"/>
  <c r="AC142" i="9"/>
  <c r="Z142" i="9"/>
  <c r="W142" i="9"/>
  <c r="T142" i="9"/>
  <c r="Q142" i="9"/>
  <c r="N142" i="9"/>
  <c r="K142" i="9"/>
  <c r="H142" i="9"/>
  <c r="G142" i="9"/>
  <c r="F142" i="9"/>
  <c r="AI141" i="9"/>
  <c r="AF141" i="9"/>
  <c r="AC141" i="9"/>
  <c r="Z141" i="9"/>
  <c r="W141" i="9"/>
  <c r="T141" i="9"/>
  <c r="Q141" i="9"/>
  <c r="N141" i="9"/>
  <c r="K141" i="9"/>
  <c r="H141" i="9"/>
  <c r="G141" i="9"/>
  <c r="F141" i="9"/>
  <c r="AI140" i="9"/>
  <c r="AF140" i="9"/>
  <c r="AC140" i="9"/>
  <c r="Z140" i="9"/>
  <c r="W140" i="9"/>
  <c r="T140" i="9"/>
  <c r="Q140" i="9"/>
  <c r="N140" i="9"/>
  <c r="K140" i="9"/>
  <c r="H140" i="9"/>
  <c r="G140" i="9"/>
  <c r="F140" i="9"/>
  <c r="AI139" i="9"/>
  <c r="AF139" i="9"/>
  <c r="AC139" i="9"/>
  <c r="Z139" i="9"/>
  <c r="W139" i="9"/>
  <c r="T139" i="9"/>
  <c r="Q139" i="9"/>
  <c r="N139" i="9"/>
  <c r="K139" i="9"/>
  <c r="H139" i="9"/>
  <c r="G139" i="9"/>
  <c r="F139" i="9"/>
  <c r="AI138" i="9"/>
  <c r="AF138" i="9"/>
  <c r="AC138" i="9"/>
  <c r="Z138" i="9"/>
  <c r="W138" i="9"/>
  <c r="T138" i="9"/>
  <c r="Q138" i="9"/>
  <c r="N138" i="9"/>
  <c r="K138" i="9"/>
  <c r="H138" i="9"/>
  <c r="G138" i="9"/>
  <c r="F138" i="9"/>
  <c r="AI137" i="9"/>
  <c r="AF137" i="9"/>
  <c r="AC137" i="9"/>
  <c r="Z137" i="9"/>
  <c r="W137" i="9"/>
  <c r="T137" i="9"/>
  <c r="Q137" i="9"/>
  <c r="N137" i="9"/>
  <c r="K137" i="9"/>
  <c r="H137" i="9"/>
  <c r="G137" i="9"/>
  <c r="F137" i="9"/>
  <c r="AI136" i="9"/>
  <c r="AF136" i="9"/>
  <c r="AC136" i="9"/>
  <c r="Z136" i="9"/>
  <c r="W136" i="9"/>
  <c r="T136" i="9"/>
  <c r="Q136" i="9"/>
  <c r="N136" i="9"/>
  <c r="K136" i="9"/>
  <c r="H136" i="9"/>
  <c r="G136" i="9"/>
  <c r="F136" i="9"/>
  <c r="AF135" i="9"/>
  <c r="Z135" i="9"/>
  <c r="T135" i="9"/>
  <c r="Q135" i="9"/>
  <c r="N135" i="9"/>
  <c r="K135" i="9"/>
  <c r="H135" i="9"/>
  <c r="G135" i="9"/>
  <c r="F135" i="9"/>
  <c r="AI134" i="9"/>
  <c r="AF134" i="9"/>
  <c r="AC134" i="9"/>
  <c r="Z134" i="9"/>
  <c r="W134" i="9"/>
  <c r="T134" i="9"/>
  <c r="Q134" i="9"/>
  <c r="N134" i="9"/>
  <c r="K134" i="9"/>
  <c r="H134" i="9"/>
  <c r="G134" i="9"/>
  <c r="F134" i="9"/>
  <c r="AI133" i="9"/>
  <c r="AF133" i="9"/>
  <c r="AC133" i="9"/>
  <c r="Z133" i="9"/>
  <c r="W133" i="9"/>
  <c r="T133" i="9"/>
  <c r="Q133" i="9"/>
  <c r="N133" i="9"/>
  <c r="K133" i="9"/>
  <c r="H133" i="9"/>
  <c r="G133" i="9"/>
  <c r="F133" i="9"/>
  <c r="AI132" i="9"/>
  <c r="AF132" i="9"/>
  <c r="AC132" i="9"/>
  <c r="Z132" i="9"/>
  <c r="W132" i="9"/>
  <c r="T132" i="9"/>
  <c r="Q132" i="9"/>
  <c r="N132" i="9"/>
  <c r="K132" i="9"/>
  <c r="H132" i="9"/>
  <c r="G132" i="9"/>
  <c r="F132" i="9"/>
  <c r="AI131" i="9"/>
  <c r="AF131" i="9"/>
  <c r="AC131" i="9"/>
  <c r="Z131" i="9"/>
  <c r="W131" i="9"/>
  <c r="T131" i="9"/>
  <c r="Q131" i="9"/>
  <c r="N131" i="9"/>
  <c r="K131" i="9"/>
  <c r="H131" i="9"/>
  <c r="G131" i="9"/>
  <c r="F131" i="9"/>
  <c r="AI130" i="9"/>
  <c r="AF130" i="9"/>
  <c r="AC130" i="9"/>
  <c r="Z130" i="9"/>
  <c r="W130" i="9"/>
  <c r="T130" i="9"/>
  <c r="Q130" i="9"/>
  <c r="N130" i="9"/>
  <c r="K130" i="9"/>
  <c r="H130" i="9"/>
  <c r="G130" i="9"/>
  <c r="F130" i="9"/>
  <c r="AI129" i="9"/>
  <c r="AF129" i="9"/>
  <c r="AC129" i="9"/>
  <c r="Z129" i="9"/>
  <c r="W129" i="9"/>
  <c r="T129" i="9"/>
  <c r="Q129" i="9"/>
  <c r="N129" i="9"/>
  <c r="K129" i="9"/>
  <c r="H129" i="9"/>
  <c r="G129" i="9"/>
  <c r="F129" i="9"/>
  <c r="AI128" i="9"/>
  <c r="AF128" i="9"/>
  <c r="AC128" i="9"/>
  <c r="Z128" i="9"/>
  <c r="W128" i="9"/>
  <c r="T128" i="9"/>
  <c r="Q128" i="9"/>
  <c r="N128" i="9"/>
  <c r="K128" i="9"/>
  <c r="H128" i="9"/>
  <c r="G128" i="9"/>
  <c r="F128" i="9"/>
  <c r="AI127" i="9"/>
  <c r="AF127" i="9"/>
  <c r="AC127" i="9"/>
  <c r="Z127" i="9"/>
  <c r="W127" i="9"/>
  <c r="T127" i="9"/>
  <c r="Q127" i="9"/>
  <c r="N127" i="9"/>
  <c r="K127" i="9"/>
  <c r="H127" i="9"/>
  <c r="G127" i="9"/>
  <c r="F127" i="9"/>
  <c r="AI126" i="9"/>
  <c r="AF126" i="9"/>
  <c r="AC126" i="9"/>
  <c r="Z126" i="9"/>
  <c r="W126" i="9"/>
  <c r="T126" i="9"/>
  <c r="Q126" i="9"/>
  <c r="N126" i="9"/>
  <c r="K126" i="9"/>
  <c r="H126" i="9"/>
  <c r="G126" i="9"/>
  <c r="F126" i="9"/>
  <c r="AI125" i="9"/>
  <c r="AF125" i="9"/>
  <c r="AC125" i="9"/>
  <c r="Z125" i="9"/>
  <c r="W125" i="9"/>
  <c r="T125" i="9"/>
  <c r="Q125" i="9"/>
  <c r="N125" i="9"/>
  <c r="K125" i="9"/>
  <c r="H125" i="9"/>
  <c r="G125" i="9"/>
  <c r="F125" i="9"/>
  <c r="AI124" i="9"/>
  <c r="AF124" i="9"/>
  <c r="AC124" i="9"/>
  <c r="Z124" i="9"/>
  <c r="W124" i="9"/>
  <c r="T124" i="9"/>
  <c r="Q124" i="9"/>
  <c r="N124" i="9"/>
  <c r="K124" i="9"/>
  <c r="H124" i="9"/>
  <c r="G124" i="9"/>
  <c r="F124" i="9"/>
  <c r="AI123" i="9"/>
  <c r="AF123" i="9"/>
  <c r="AC123" i="9"/>
  <c r="Z123" i="9"/>
  <c r="W123" i="9"/>
  <c r="T123" i="9"/>
  <c r="Q123" i="9"/>
  <c r="N123" i="9"/>
  <c r="K123" i="9"/>
  <c r="H123" i="9"/>
  <c r="G123" i="9"/>
  <c r="F123" i="9"/>
  <c r="AI122" i="9"/>
  <c r="AF122" i="9"/>
  <c r="AC122" i="9"/>
  <c r="Z122" i="9"/>
  <c r="W122" i="9"/>
  <c r="T122" i="9"/>
  <c r="Q122" i="9"/>
  <c r="N122" i="9"/>
  <c r="K122" i="9"/>
  <c r="H122" i="9"/>
  <c r="G122" i="9"/>
  <c r="F122" i="9"/>
  <c r="AI121" i="9"/>
  <c r="AF121" i="9"/>
  <c r="AC121" i="9"/>
  <c r="Z121" i="9"/>
  <c r="W121" i="9"/>
  <c r="T121" i="9"/>
  <c r="Q121" i="9"/>
  <c r="N121" i="9"/>
  <c r="K121" i="9"/>
  <c r="H121" i="9"/>
  <c r="G121" i="9"/>
  <c r="F121" i="9"/>
  <c r="AI120" i="9"/>
  <c r="AF120" i="9"/>
  <c r="AC120" i="9"/>
  <c r="Z120" i="9"/>
  <c r="W120" i="9"/>
  <c r="T120" i="9"/>
  <c r="Q120" i="9"/>
  <c r="N120" i="9"/>
  <c r="K120" i="9"/>
  <c r="H120" i="9"/>
  <c r="G120" i="9"/>
  <c r="F120" i="9"/>
  <c r="AI119" i="9"/>
  <c r="AF119" i="9"/>
  <c r="AC119" i="9"/>
  <c r="Z119" i="9"/>
  <c r="W119" i="9"/>
  <c r="T119" i="9"/>
  <c r="Q119" i="9"/>
  <c r="N119" i="9"/>
  <c r="K119" i="9"/>
  <c r="H119" i="9"/>
  <c r="G119" i="9"/>
  <c r="F119" i="9"/>
  <c r="AI118" i="9"/>
  <c r="AF118" i="9"/>
  <c r="AC118" i="9"/>
  <c r="Z118" i="9"/>
  <c r="W118" i="9"/>
  <c r="T118" i="9"/>
  <c r="Q118" i="9"/>
  <c r="N118" i="9"/>
  <c r="K118" i="9"/>
  <c r="H118" i="9"/>
  <c r="G118" i="9"/>
  <c r="F118" i="9"/>
  <c r="AF117" i="9"/>
  <c r="Z117" i="9"/>
  <c r="T117" i="9"/>
  <c r="Q117" i="9"/>
  <c r="N117" i="9"/>
  <c r="K117" i="9"/>
  <c r="H117" i="9"/>
  <c r="G117" i="9"/>
  <c r="F117" i="9"/>
  <c r="AI116" i="9"/>
  <c r="AF116" i="9"/>
  <c r="AC116" i="9"/>
  <c r="Z116" i="9"/>
  <c r="W116" i="9"/>
  <c r="T116" i="9"/>
  <c r="Q116" i="9"/>
  <c r="N116" i="9"/>
  <c r="K116" i="9"/>
  <c r="H116" i="9"/>
  <c r="G116" i="9"/>
  <c r="F116" i="9"/>
  <c r="AI115" i="9"/>
  <c r="AF115" i="9"/>
  <c r="AC115" i="9"/>
  <c r="Z115" i="9"/>
  <c r="W115" i="9"/>
  <c r="T115" i="9"/>
  <c r="Q115" i="9"/>
  <c r="N115" i="9"/>
  <c r="K115" i="9"/>
  <c r="H115" i="9"/>
  <c r="G115" i="9"/>
  <c r="F115" i="9"/>
  <c r="AI114" i="9"/>
  <c r="AF114" i="9"/>
  <c r="AC114" i="9"/>
  <c r="Z114" i="9"/>
  <c r="W114" i="9"/>
  <c r="T114" i="9"/>
  <c r="Q114" i="9"/>
  <c r="N114" i="9"/>
  <c r="K114" i="9"/>
  <c r="H114" i="9"/>
  <c r="G114" i="9"/>
  <c r="F114" i="9"/>
  <c r="AI113" i="9"/>
  <c r="AF113" i="9"/>
  <c r="AC113" i="9"/>
  <c r="Z113" i="9"/>
  <c r="W113" i="9"/>
  <c r="T113" i="9"/>
  <c r="Q113" i="9"/>
  <c r="N113" i="9"/>
  <c r="K113" i="9"/>
  <c r="H113" i="9"/>
  <c r="G113" i="9"/>
  <c r="F113" i="9"/>
  <c r="AI112" i="9"/>
  <c r="AF112" i="9"/>
  <c r="AC112" i="9"/>
  <c r="Z112" i="9"/>
  <c r="W112" i="9"/>
  <c r="T112" i="9"/>
  <c r="Q112" i="9"/>
  <c r="N112" i="9"/>
  <c r="K112" i="9"/>
  <c r="H112" i="9"/>
  <c r="G112" i="9"/>
  <c r="F112" i="9"/>
  <c r="AI111" i="9"/>
  <c r="AF111" i="9"/>
  <c r="AC111" i="9"/>
  <c r="Z111" i="9"/>
  <c r="W111" i="9"/>
  <c r="T111" i="9"/>
  <c r="Q111" i="9"/>
  <c r="N111" i="9"/>
  <c r="K111" i="9"/>
  <c r="H111" i="9"/>
  <c r="G111" i="9"/>
  <c r="F111" i="9"/>
  <c r="AI110" i="9"/>
  <c r="AF110" i="9"/>
  <c r="AC110" i="9"/>
  <c r="Z110" i="9"/>
  <c r="W110" i="9"/>
  <c r="T110" i="9"/>
  <c r="Q110" i="9"/>
  <c r="N110" i="9"/>
  <c r="K110" i="9"/>
  <c r="H110" i="9"/>
  <c r="G110" i="9"/>
  <c r="F110" i="9"/>
  <c r="AI109" i="9"/>
  <c r="AF109" i="9"/>
  <c r="AC109" i="9"/>
  <c r="Z109" i="9"/>
  <c r="W109" i="9"/>
  <c r="T109" i="9"/>
  <c r="Q109" i="9"/>
  <c r="N109" i="9"/>
  <c r="K109" i="9"/>
  <c r="H109" i="9"/>
  <c r="G109" i="9"/>
  <c r="F109" i="9"/>
  <c r="AI108" i="9"/>
  <c r="AF108" i="9"/>
  <c r="AC108" i="9"/>
  <c r="Z108" i="9"/>
  <c r="W108" i="9"/>
  <c r="T108" i="9"/>
  <c r="Q108" i="9"/>
  <c r="N108" i="9"/>
  <c r="K108" i="9"/>
  <c r="H108" i="9"/>
  <c r="G108" i="9"/>
  <c r="F108" i="9"/>
  <c r="AI107" i="9"/>
  <c r="AF107" i="9"/>
  <c r="AC107" i="9"/>
  <c r="Z107" i="9"/>
  <c r="W107" i="9"/>
  <c r="T107" i="9"/>
  <c r="Q107" i="9"/>
  <c r="N107" i="9"/>
  <c r="K107" i="9"/>
  <c r="H107" i="9"/>
  <c r="G107" i="9"/>
  <c r="F107" i="9"/>
  <c r="AI106" i="9"/>
  <c r="AF106" i="9"/>
  <c r="AC106" i="9"/>
  <c r="Z106" i="9"/>
  <c r="W106" i="9"/>
  <c r="T106" i="9"/>
  <c r="Q106" i="9"/>
  <c r="N106" i="9"/>
  <c r="K106" i="9"/>
  <c r="H106" i="9"/>
  <c r="G106" i="9"/>
  <c r="F106" i="9"/>
  <c r="AI105" i="9"/>
  <c r="AF105" i="9"/>
  <c r="AC105" i="9"/>
  <c r="Z105" i="9"/>
  <c r="W105" i="9"/>
  <c r="T105" i="9"/>
  <c r="Q105" i="9"/>
  <c r="N105" i="9"/>
  <c r="K105" i="9"/>
  <c r="H105" i="9"/>
  <c r="G105" i="9"/>
  <c r="F105" i="9"/>
  <c r="AI104" i="9"/>
  <c r="AF104" i="9"/>
  <c r="AC104" i="9"/>
  <c r="Z104" i="9"/>
  <c r="W104" i="9"/>
  <c r="T104" i="9"/>
  <c r="Q104" i="9"/>
  <c r="N104" i="9"/>
  <c r="K104" i="9"/>
  <c r="H104" i="9"/>
  <c r="G104" i="9"/>
  <c r="F104" i="9"/>
  <c r="AI103" i="9"/>
  <c r="AF103" i="9"/>
  <c r="AC103" i="9"/>
  <c r="Z103" i="9"/>
  <c r="W103" i="9"/>
  <c r="T103" i="9"/>
  <c r="Q103" i="9"/>
  <c r="N103" i="9"/>
  <c r="K103" i="9"/>
  <c r="H103" i="9"/>
  <c r="G103" i="9"/>
  <c r="F103" i="9"/>
  <c r="AI102" i="9"/>
  <c r="AF102" i="9"/>
  <c r="AC102" i="9"/>
  <c r="Z102" i="9"/>
  <c r="W102" i="9"/>
  <c r="T102" i="9"/>
  <c r="Q102" i="9"/>
  <c r="N102" i="9"/>
  <c r="K102" i="9"/>
  <c r="H102" i="9"/>
  <c r="G102" i="9"/>
  <c r="F102" i="9"/>
  <c r="AI101" i="9"/>
  <c r="AF101" i="9"/>
  <c r="AC101" i="9"/>
  <c r="Z101" i="9"/>
  <c r="W101" i="9"/>
  <c r="T101" i="9"/>
  <c r="Q101" i="9"/>
  <c r="N101" i="9"/>
  <c r="K101" i="9"/>
  <c r="H101" i="9"/>
  <c r="G101" i="9"/>
  <c r="F101" i="9"/>
  <c r="AI100" i="9"/>
  <c r="AF100" i="9"/>
  <c r="AC100" i="9"/>
  <c r="Z100" i="9"/>
  <c r="W100" i="9"/>
  <c r="T100" i="9"/>
  <c r="Q100" i="9"/>
  <c r="N100" i="9"/>
  <c r="K100" i="9"/>
  <c r="H100" i="9"/>
  <c r="G100" i="9"/>
  <c r="F100" i="9"/>
  <c r="AI99" i="9"/>
  <c r="AF99" i="9"/>
  <c r="AC99" i="9"/>
  <c r="Z99" i="9"/>
  <c r="W99" i="9"/>
  <c r="T99" i="9"/>
  <c r="Q99" i="9"/>
  <c r="N99" i="9"/>
  <c r="K99" i="9"/>
  <c r="H99" i="9"/>
  <c r="G99" i="9"/>
  <c r="F99" i="9"/>
  <c r="AI98" i="9"/>
  <c r="AF98" i="9"/>
  <c r="AC98" i="9"/>
  <c r="Z98" i="9"/>
  <c r="W98" i="9"/>
  <c r="T98" i="9"/>
  <c r="Q98" i="9"/>
  <c r="N98" i="9"/>
  <c r="K98" i="9"/>
  <c r="H98" i="9"/>
  <c r="G98" i="9"/>
  <c r="F98" i="9"/>
  <c r="AI97" i="9"/>
  <c r="AF97" i="9"/>
  <c r="AC97" i="9"/>
  <c r="Z97" i="9"/>
  <c r="W97" i="9"/>
  <c r="T97" i="9"/>
  <c r="Q97" i="9"/>
  <c r="N97" i="9"/>
  <c r="K97" i="9"/>
  <c r="H97" i="9"/>
  <c r="G97" i="9"/>
  <c r="F97" i="9"/>
  <c r="AI96" i="9"/>
  <c r="AF96" i="9"/>
  <c r="AC96" i="9"/>
  <c r="Z96" i="9"/>
  <c r="W96" i="9"/>
  <c r="T96" i="9"/>
  <c r="Q96" i="9"/>
  <c r="N96" i="9"/>
  <c r="K96" i="9"/>
  <c r="H96" i="9"/>
  <c r="G96" i="9"/>
  <c r="F96" i="9"/>
  <c r="AF95" i="9"/>
  <c r="Z95" i="9"/>
  <c r="T95" i="9"/>
  <c r="Q95" i="9"/>
  <c r="N95" i="9"/>
  <c r="K95" i="9"/>
  <c r="H95" i="9"/>
  <c r="G95" i="9"/>
  <c r="F95" i="9"/>
  <c r="AI94" i="9"/>
  <c r="AF94" i="9"/>
  <c r="AC94" i="9"/>
  <c r="Z94" i="9"/>
  <c r="W94" i="9"/>
  <c r="T94" i="9"/>
  <c r="Q94" i="9"/>
  <c r="N94" i="9"/>
  <c r="K94" i="9"/>
  <c r="H94" i="9"/>
  <c r="G94" i="9"/>
  <c r="F94" i="9"/>
  <c r="AI93" i="9"/>
  <c r="AF93" i="9"/>
  <c r="AC93" i="9"/>
  <c r="Z93" i="9"/>
  <c r="W93" i="9"/>
  <c r="T93" i="9"/>
  <c r="Q93" i="9"/>
  <c r="N93" i="9"/>
  <c r="K93" i="9"/>
  <c r="H93" i="9"/>
  <c r="G93" i="9"/>
  <c r="F93" i="9"/>
  <c r="AI92" i="9"/>
  <c r="AF92" i="9"/>
  <c r="AC92" i="9"/>
  <c r="Z92" i="9"/>
  <c r="W92" i="9"/>
  <c r="T92" i="9"/>
  <c r="Q92" i="9"/>
  <c r="N92" i="9"/>
  <c r="K92" i="9"/>
  <c r="H92" i="9"/>
  <c r="G92" i="9"/>
  <c r="F92" i="9"/>
  <c r="AI91" i="9"/>
  <c r="AF91" i="9"/>
  <c r="AC91" i="9"/>
  <c r="Z91" i="9"/>
  <c r="W91" i="9"/>
  <c r="T91" i="9"/>
  <c r="Q91" i="9"/>
  <c r="N91" i="9"/>
  <c r="K91" i="9"/>
  <c r="H91" i="9"/>
  <c r="G91" i="9"/>
  <c r="F91" i="9"/>
  <c r="AI90" i="9"/>
  <c r="AF90" i="9"/>
  <c r="AC90" i="9"/>
  <c r="Z90" i="9"/>
  <c r="W90" i="9"/>
  <c r="T90" i="9"/>
  <c r="Q90" i="9"/>
  <c r="N90" i="9"/>
  <c r="K90" i="9"/>
  <c r="H90" i="9"/>
  <c r="G90" i="9"/>
  <c r="F90" i="9"/>
  <c r="AI89" i="9"/>
  <c r="AF89" i="9"/>
  <c r="AC89" i="9"/>
  <c r="Z89" i="9"/>
  <c r="W89" i="9"/>
  <c r="T89" i="9"/>
  <c r="Q89" i="9"/>
  <c r="N89" i="9"/>
  <c r="K89" i="9"/>
  <c r="H89" i="9"/>
  <c r="G89" i="9"/>
  <c r="F89" i="9"/>
  <c r="AI88" i="9"/>
  <c r="AF88" i="9"/>
  <c r="AC88" i="9"/>
  <c r="Z88" i="9"/>
  <c r="W88" i="9"/>
  <c r="T88" i="9"/>
  <c r="Q88" i="9"/>
  <c r="N88" i="9"/>
  <c r="K88" i="9"/>
  <c r="H88" i="9"/>
  <c r="G88" i="9"/>
  <c r="F88" i="9"/>
  <c r="AI87" i="9"/>
  <c r="AF87" i="9"/>
  <c r="AC87" i="9"/>
  <c r="Z87" i="9"/>
  <c r="W87" i="9"/>
  <c r="T87" i="9"/>
  <c r="Q87" i="9"/>
  <c r="N87" i="9"/>
  <c r="K87" i="9"/>
  <c r="H87" i="9"/>
  <c r="G87" i="9"/>
  <c r="F87" i="9"/>
  <c r="AI86" i="9"/>
  <c r="AF86" i="9"/>
  <c r="AC86" i="9"/>
  <c r="Z86" i="9"/>
  <c r="W86" i="9"/>
  <c r="T86" i="9"/>
  <c r="Q86" i="9"/>
  <c r="N86" i="9"/>
  <c r="K86" i="9"/>
  <c r="H86" i="9"/>
  <c r="G86" i="9"/>
  <c r="F86" i="9"/>
  <c r="AI85" i="9"/>
  <c r="AF85" i="9"/>
  <c r="AC85" i="9"/>
  <c r="Z85" i="9"/>
  <c r="W85" i="9"/>
  <c r="T85" i="9"/>
  <c r="Q85" i="9"/>
  <c r="N85" i="9"/>
  <c r="K85" i="9"/>
  <c r="H85" i="9"/>
  <c r="G85" i="9"/>
  <c r="F85" i="9"/>
  <c r="AI84" i="9"/>
  <c r="AF84" i="9"/>
  <c r="AC84" i="9"/>
  <c r="Z84" i="9"/>
  <c r="W84" i="9"/>
  <c r="T84" i="9"/>
  <c r="Q84" i="9"/>
  <c r="N84" i="9"/>
  <c r="K84" i="9"/>
  <c r="H84" i="9"/>
  <c r="G84" i="9"/>
  <c r="F84" i="9"/>
  <c r="AI83" i="9"/>
  <c r="AF83" i="9"/>
  <c r="AC83" i="9"/>
  <c r="Z83" i="9"/>
  <c r="W83" i="9"/>
  <c r="T83" i="9"/>
  <c r="Q83" i="9"/>
  <c r="N83" i="9"/>
  <c r="K83" i="9"/>
  <c r="H83" i="9"/>
  <c r="G83" i="9"/>
  <c r="F83" i="9"/>
  <c r="AI82" i="9"/>
  <c r="AF82" i="9"/>
  <c r="AC82" i="9"/>
  <c r="Z82" i="9"/>
  <c r="W82" i="9"/>
  <c r="T82" i="9"/>
  <c r="Q82" i="9"/>
  <c r="N82" i="9"/>
  <c r="K82" i="9"/>
  <c r="H82" i="9"/>
  <c r="G82" i="9"/>
  <c r="F82" i="9"/>
  <c r="AI81" i="9"/>
  <c r="AF81" i="9"/>
  <c r="AC81" i="9"/>
  <c r="Z81" i="9"/>
  <c r="W81" i="9"/>
  <c r="T81" i="9"/>
  <c r="Q81" i="9"/>
  <c r="N81" i="9"/>
  <c r="K81" i="9"/>
  <c r="H81" i="9"/>
  <c r="G81" i="9"/>
  <c r="F81" i="9"/>
  <c r="AI80" i="9"/>
  <c r="AF80" i="9"/>
  <c r="AC80" i="9"/>
  <c r="Z80" i="9"/>
  <c r="W80" i="9"/>
  <c r="T80" i="9"/>
  <c r="Q80" i="9"/>
  <c r="N80" i="9"/>
  <c r="K80" i="9"/>
  <c r="H80" i="9"/>
  <c r="G80" i="9"/>
  <c r="F80" i="9"/>
  <c r="AI79" i="9"/>
  <c r="AF79" i="9"/>
  <c r="AC79" i="9"/>
  <c r="Z79" i="9"/>
  <c r="W79" i="9"/>
  <c r="T79" i="9"/>
  <c r="Q79" i="9"/>
  <c r="N79" i="9"/>
  <c r="K79" i="9"/>
  <c r="H79" i="9"/>
  <c r="G79" i="9"/>
  <c r="F79" i="9"/>
  <c r="AI78" i="9"/>
  <c r="AF78" i="9"/>
  <c r="AC78" i="9"/>
  <c r="Z78" i="9"/>
  <c r="W78" i="9"/>
  <c r="T78" i="9"/>
  <c r="Q78" i="9"/>
  <c r="N78" i="9"/>
  <c r="K78" i="9"/>
  <c r="H78" i="9"/>
  <c r="G78" i="9"/>
  <c r="F78" i="9"/>
  <c r="AI77" i="9"/>
  <c r="AF77" i="9"/>
  <c r="AC77" i="9"/>
  <c r="Z77" i="9"/>
  <c r="W77" i="9"/>
  <c r="T77" i="9"/>
  <c r="Q77" i="9"/>
  <c r="N77" i="9"/>
  <c r="K77" i="9"/>
  <c r="H77" i="9"/>
  <c r="G77" i="9"/>
  <c r="F77" i="9"/>
  <c r="AI76" i="9"/>
  <c r="AF76" i="9"/>
  <c r="AC76" i="9"/>
  <c r="Z76" i="9"/>
  <c r="W76" i="9"/>
  <c r="T76" i="9"/>
  <c r="Q76" i="9"/>
  <c r="N76" i="9"/>
  <c r="K76" i="9"/>
  <c r="H76" i="9"/>
  <c r="G76" i="9"/>
  <c r="F76" i="9"/>
  <c r="AI75" i="9"/>
  <c r="AF75" i="9"/>
  <c r="AC75" i="9"/>
  <c r="Z75" i="9"/>
  <c r="W75" i="9"/>
  <c r="T75" i="9"/>
  <c r="Q75" i="9"/>
  <c r="N75" i="9"/>
  <c r="K75" i="9"/>
  <c r="H75" i="9"/>
  <c r="G75" i="9"/>
  <c r="F75" i="9"/>
  <c r="AI74" i="9"/>
  <c r="AF74" i="9"/>
  <c r="AC74" i="9"/>
  <c r="Z74" i="9"/>
  <c r="W74" i="9"/>
  <c r="T74" i="9"/>
  <c r="Q74" i="9"/>
  <c r="N74" i="9"/>
  <c r="K74" i="9"/>
  <c r="H74" i="9"/>
  <c r="G74" i="9"/>
  <c r="F74" i="9"/>
  <c r="AI73" i="9"/>
  <c r="AF73" i="9"/>
  <c r="AC73" i="9"/>
  <c r="Z73" i="9"/>
  <c r="W73" i="9"/>
  <c r="T73" i="9"/>
  <c r="Q73" i="9"/>
  <c r="N73" i="9"/>
  <c r="K73" i="9"/>
  <c r="H73" i="9"/>
  <c r="G73" i="9"/>
  <c r="F73" i="9"/>
  <c r="AI72" i="9"/>
  <c r="AF72" i="9"/>
  <c r="AC72" i="9"/>
  <c r="Z72" i="9"/>
  <c r="W72" i="9"/>
  <c r="T72" i="9"/>
  <c r="Q72" i="9"/>
  <c r="N72" i="9"/>
  <c r="K72" i="9"/>
  <c r="H72" i="9"/>
  <c r="G72" i="9"/>
  <c r="F72" i="9"/>
  <c r="AI71" i="9"/>
  <c r="AF71" i="9"/>
  <c r="AC71" i="9"/>
  <c r="Z71" i="9"/>
  <c r="W71" i="9"/>
  <c r="T71" i="9"/>
  <c r="Q71" i="9"/>
  <c r="N71" i="9"/>
  <c r="K71" i="9"/>
  <c r="H71" i="9"/>
  <c r="G71" i="9"/>
  <c r="F71" i="9"/>
  <c r="AI70" i="9"/>
  <c r="AF70" i="9"/>
  <c r="AC70" i="9"/>
  <c r="Z70" i="9"/>
  <c r="W70" i="9"/>
  <c r="T70" i="9"/>
  <c r="Q70" i="9"/>
  <c r="N70" i="9"/>
  <c r="K70" i="9"/>
  <c r="H70" i="9"/>
  <c r="G70" i="9"/>
  <c r="F70" i="9"/>
  <c r="AI69" i="9"/>
  <c r="AF69" i="9"/>
  <c r="AC69" i="9"/>
  <c r="Z69" i="9"/>
  <c r="W69" i="9"/>
  <c r="T69" i="9"/>
  <c r="Q69" i="9"/>
  <c r="N69" i="9"/>
  <c r="K69" i="9"/>
  <c r="H69" i="9"/>
  <c r="G69" i="9"/>
  <c r="F69" i="9"/>
  <c r="AI68" i="9"/>
  <c r="AF68" i="9"/>
  <c r="AC68" i="9"/>
  <c r="Z68" i="9"/>
  <c r="W68" i="9"/>
  <c r="T68" i="9"/>
  <c r="Q68" i="9"/>
  <c r="N68" i="9"/>
  <c r="K68" i="9"/>
  <c r="H68" i="9"/>
  <c r="G68" i="9"/>
  <c r="F68" i="9"/>
  <c r="AI67" i="9"/>
  <c r="AF67" i="9"/>
  <c r="AC67" i="9"/>
  <c r="Z67" i="9"/>
  <c r="W67" i="9"/>
  <c r="T67" i="9"/>
  <c r="Q67" i="9"/>
  <c r="N67" i="9"/>
  <c r="K67" i="9"/>
  <c r="H67" i="9"/>
  <c r="G67" i="9"/>
  <c r="F67" i="9"/>
  <c r="AI66" i="9"/>
  <c r="AF66" i="9"/>
  <c r="AC66" i="9"/>
  <c r="Z66" i="9"/>
  <c r="W66" i="9"/>
  <c r="T66" i="9"/>
  <c r="Q66" i="9"/>
  <c r="N66" i="9"/>
  <c r="K66" i="9"/>
  <c r="H66" i="9"/>
  <c r="G66" i="9"/>
  <c r="F66" i="9"/>
  <c r="AI65" i="9"/>
  <c r="AF65" i="9"/>
  <c r="AC65" i="9"/>
  <c r="Z65" i="9"/>
  <c r="W65" i="9"/>
  <c r="T65" i="9"/>
  <c r="Q65" i="9"/>
  <c r="N65" i="9"/>
  <c r="K65" i="9"/>
  <c r="H65" i="9"/>
  <c r="G65" i="9"/>
  <c r="F65" i="9"/>
  <c r="AI64" i="9"/>
  <c r="AF64" i="9"/>
  <c r="AC64" i="9"/>
  <c r="Z64" i="9"/>
  <c r="W64" i="9"/>
  <c r="T64" i="9"/>
  <c r="Q64" i="9"/>
  <c r="N64" i="9"/>
  <c r="K64" i="9"/>
  <c r="H64" i="9"/>
  <c r="G64" i="9"/>
  <c r="F64" i="9"/>
  <c r="AI63" i="9"/>
  <c r="AF63" i="9"/>
  <c r="AC63" i="9"/>
  <c r="Z63" i="9"/>
  <c r="W63" i="9"/>
  <c r="T63" i="9"/>
  <c r="Q63" i="9"/>
  <c r="N63" i="9"/>
  <c r="K63" i="9"/>
  <c r="H63" i="9"/>
  <c r="G63" i="9"/>
  <c r="F63" i="9"/>
  <c r="AI62" i="9"/>
  <c r="AF62" i="9"/>
  <c r="AC62" i="9"/>
  <c r="Z62" i="9"/>
  <c r="W62" i="9"/>
  <c r="T62" i="9"/>
  <c r="Q62" i="9"/>
  <c r="N62" i="9"/>
  <c r="K62" i="9"/>
  <c r="H62" i="9"/>
  <c r="G62" i="9"/>
  <c r="F62" i="9"/>
  <c r="AI61" i="9"/>
  <c r="AF61" i="9"/>
  <c r="AC61" i="9"/>
  <c r="Z61" i="9"/>
  <c r="W61" i="9"/>
  <c r="T61" i="9"/>
  <c r="Q61" i="9"/>
  <c r="N61" i="9"/>
  <c r="K61" i="9"/>
  <c r="H61" i="9"/>
  <c r="G61" i="9"/>
  <c r="F61" i="9"/>
  <c r="AI60" i="9"/>
  <c r="AF60" i="9"/>
  <c r="AC60" i="9"/>
  <c r="Z60" i="9"/>
  <c r="W60" i="9"/>
  <c r="T60" i="9"/>
  <c r="Q60" i="9"/>
  <c r="N60" i="9"/>
  <c r="K60" i="9"/>
  <c r="H60" i="9"/>
  <c r="G60" i="9"/>
  <c r="F60" i="9"/>
  <c r="AI59" i="9"/>
  <c r="AF59" i="9"/>
  <c r="AC59" i="9"/>
  <c r="Z59" i="9"/>
  <c r="W59" i="9"/>
  <c r="T59" i="9"/>
  <c r="Q59" i="9"/>
  <c r="N59" i="9"/>
  <c r="K59" i="9"/>
  <c r="H59" i="9"/>
  <c r="G59" i="9"/>
  <c r="F59" i="9"/>
  <c r="AI58" i="9"/>
  <c r="AF58" i="9"/>
  <c r="AC58" i="9"/>
  <c r="Z58" i="9"/>
  <c r="W58" i="9"/>
  <c r="T58" i="9"/>
  <c r="Q58" i="9"/>
  <c r="N58" i="9"/>
  <c r="K58" i="9"/>
  <c r="H58" i="9"/>
  <c r="G58" i="9"/>
  <c r="F58" i="9"/>
  <c r="AI57" i="9"/>
  <c r="AF57" i="9"/>
  <c r="AC57" i="9"/>
  <c r="Z57" i="9"/>
  <c r="W57" i="9"/>
  <c r="T57" i="9"/>
  <c r="Q57" i="9"/>
  <c r="N57" i="9"/>
  <c r="K57" i="9"/>
  <c r="H57" i="9"/>
  <c r="G57" i="9"/>
  <c r="F57" i="9"/>
  <c r="AI56" i="9"/>
  <c r="AF56" i="9"/>
  <c r="AC56" i="9"/>
  <c r="Z56" i="9"/>
  <c r="W56" i="9"/>
  <c r="T56" i="9"/>
  <c r="Q56" i="9"/>
  <c r="N56" i="9"/>
  <c r="K56" i="9"/>
  <c r="H56" i="9"/>
  <c r="G56" i="9"/>
  <c r="F56" i="9"/>
  <c r="AI55" i="9"/>
  <c r="AF55" i="9"/>
  <c r="AC55" i="9"/>
  <c r="Z55" i="9"/>
  <c r="W55" i="9"/>
  <c r="T55" i="9"/>
  <c r="Q55" i="9"/>
  <c r="N55" i="9"/>
  <c r="K55" i="9"/>
  <c r="H55" i="9"/>
  <c r="G55" i="9"/>
  <c r="F55" i="9"/>
  <c r="AI54" i="9"/>
  <c r="AF54" i="9"/>
  <c r="AC54" i="9"/>
  <c r="Z54" i="9"/>
  <c r="W54" i="9"/>
  <c r="T54" i="9"/>
  <c r="Q54" i="9"/>
  <c r="N54" i="9"/>
  <c r="K54" i="9"/>
  <c r="H54" i="9"/>
  <c r="G54" i="9"/>
  <c r="F54" i="9"/>
  <c r="AI53" i="9"/>
  <c r="AF53" i="9"/>
  <c r="AC53" i="9"/>
  <c r="Z53" i="9"/>
  <c r="W53" i="9"/>
  <c r="T53" i="9"/>
  <c r="Q53" i="9"/>
  <c r="N53" i="9"/>
  <c r="K53" i="9"/>
  <c r="H53" i="9"/>
  <c r="G53" i="9"/>
  <c r="F53" i="9"/>
  <c r="AI52" i="9"/>
  <c r="AF52" i="9"/>
  <c r="AC52" i="9"/>
  <c r="Z52" i="9"/>
  <c r="W52" i="9"/>
  <c r="T52" i="9"/>
  <c r="Q52" i="9"/>
  <c r="N52" i="9"/>
  <c r="K52" i="9"/>
  <c r="H52" i="9"/>
  <c r="G52" i="9"/>
  <c r="F52" i="9"/>
  <c r="AI51" i="9"/>
  <c r="AF51" i="9"/>
  <c r="AC51" i="9"/>
  <c r="Z51" i="9"/>
  <c r="W51" i="9"/>
  <c r="T51" i="9"/>
  <c r="Q51" i="9"/>
  <c r="N51" i="9"/>
  <c r="K51" i="9"/>
  <c r="H51" i="9"/>
  <c r="G51" i="9"/>
  <c r="F51" i="9"/>
  <c r="AI50" i="9"/>
  <c r="AF50" i="9"/>
  <c r="AC50" i="9"/>
  <c r="Z50" i="9"/>
  <c r="W50" i="9"/>
  <c r="T50" i="9"/>
  <c r="Q50" i="9"/>
  <c r="N50" i="9"/>
  <c r="K50" i="9"/>
  <c r="H50" i="9"/>
  <c r="G50" i="9"/>
  <c r="F50" i="9"/>
  <c r="AI49" i="9"/>
  <c r="AF49" i="9"/>
  <c r="AC49" i="9"/>
  <c r="Z49" i="9"/>
  <c r="W49" i="9"/>
  <c r="T49" i="9"/>
  <c r="Q49" i="9"/>
  <c r="N49" i="9"/>
  <c r="K49" i="9"/>
  <c r="H49" i="9"/>
  <c r="G49" i="9"/>
  <c r="F49" i="9"/>
  <c r="AI48" i="9"/>
  <c r="AF48" i="9"/>
  <c r="AC48" i="9"/>
  <c r="Z48" i="9"/>
  <c r="W48" i="9"/>
  <c r="T48" i="9"/>
  <c r="Q48" i="9"/>
  <c r="N48" i="9"/>
  <c r="K48" i="9"/>
  <c r="H48" i="9"/>
  <c r="G48" i="9"/>
  <c r="F48" i="9"/>
  <c r="AI47" i="9"/>
  <c r="AF47" i="9"/>
  <c r="AC47" i="9"/>
  <c r="Z47" i="9"/>
  <c r="W47" i="9"/>
  <c r="T47" i="9"/>
  <c r="Q47" i="9"/>
  <c r="N47" i="9"/>
  <c r="K47" i="9"/>
  <c r="H47" i="9"/>
  <c r="G47" i="9"/>
  <c r="F47" i="9"/>
  <c r="AI46" i="9"/>
  <c r="AF46" i="9"/>
  <c r="AC46" i="9"/>
  <c r="Z46" i="9"/>
  <c r="W46" i="9"/>
  <c r="T46" i="9"/>
  <c r="Q46" i="9"/>
  <c r="N46" i="9"/>
  <c r="K46" i="9"/>
  <c r="H46" i="9"/>
  <c r="G46" i="9"/>
  <c r="F46" i="9"/>
  <c r="AI45" i="9"/>
  <c r="AF45" i="9"/>
  <c r="AC45" i="9"/>
  <c r="Z45" i="9"/>
  <c r="W45" i="9"/>
  <c r="T45" i="9"/>
  <c r="Q45" i="9"/>
  <c r="N45" i="9"/>
  <c r="K45" i="9"/>
  <c r="H45" i="9"/>
  <c r="G45" i="9"/>
  <c r="F45" i="9"/>
  <c r="AI44" i="9"/>
  <c r="AF44" i="9"/>
  <c r="AC44" i="9"/>
  <c r="Z44" i="9"/>
  <c r="W44" i="9"/>
  <c r="T44" i="9"/>
  <c r="Q44" i="9"/>
  <c r="N44" i="9"/>
  <c r="K44" i="9"/>
  <c r="H44" i="9"/>
  <c r="G44" i="9"/>
  <c r="F44" i="9"/>
  <c r="AI43" i="9"/>
  <c r="AF43" i="9"/>
  <c r="AC43" i="9"/>
  <c r="Z43" i="9"/>
  <c r="W43" i="9"/>
  <c r="T43" i="9"/>
  <c r="Q43" i="9"/>
  <c r="N43" i="9"/>
  <c r="K43" i="9"/>
  <c r="H43" i="9"/>
  <c r="G43" i="9"/>
  <c r="F43" i="9"/>
  <c r="AI42" i="9"/>
  <c r="AF42" i="9"/>
  <c r="AC42" i="9"/>
  <c r="Z42" i="9"/>
  <c r="W42" i="9"/>
  <c r="T42" i="9"/>
  <c r="Q42" i="9"/>
  <c r="N42" i="9"/>
  <c r="K42" i="9"/>
  <c r="H42" i="9"/>
  <c r="G42" i="9"/>
  <c r="F42" i="9"/>
  <c r="AI41" i="9"/>
  <c r="AF41" i="9"/>
  <c r="AC41" i="9"/>
  <c r="Z41" i="9"/>
  <c r="W41" i="9"/>
  <c r="T41" i="9"/>
  <c r="Q41" i="9"/>
  <c r="N41" i="9"/>
  <c r="K41" i="9"/>
  <c r="H41" i="9"/>
  <c r="G41" i="9"/>
  <c r="F41" i="9"/>
  <c r="AI40" i="9"/>
  <c r="AF40" i="9"/>
  <c r="AC40" i="9"/>
  <c r="Z40" i="9"/>
  <c r="W40" i="9"/>
  <c r="T40" i="9"/>
  <c r="Q40" i="9"/>
  <c r="N40" i="9"/>
  <c r="K40" i="9"/>
  <c r="H40" i="9"/>
  <c r="G40" i="9"/>
  <c r="F40" i="9"/>
  <c r="AI39" i="9"/>
  <c r="AF39" i="9"/>
  <c r="AC39" i="9"/>
  <c r="Z39" i="9"/>
  <c r="W39" i="9"/>
  <c r="T39" i="9"/>
  <c r="Q39" i="9"/>
  <c r="N39" i="9"/>
  <c r="K39" i="9"/>
  <c r="H39" i="9"/>
  <c r="G39" i="9"/>
  <c r="F39" i="9"/>
  <c r="AI38" i="9"/>
  <c r="AF38" i="9"/>
  <c r="AC38" i="9"/>
  <c r="Z38" i="9"/>
  <c r="W38" i="9"/>
  <c r="T38" i="9"/>
  <c r="Q38" i="9"/>
  <c r="N38" i="9"/>
  <c r="K38" i="9"/>
  <c r="H38" i="9"/>
  <c r="G38" i="9"/>
  <c r="F38" i="9"/>
  <c r="AI37" i="9"/>
  <c r="AF37" i="9"/>
  <c r="AC37" i="9"/>
  <c r="Z37" i="9"/>
  <c r="W37" i="9"/>
  <c r="T37" i="9"/>
  <c r="Q37" i="9"/>
  <c r="N37" i="9"/>
  <c r="K37" i="9"/>
  <c r="H37" i="9"/>
  <c r="G37" i="9"/>
  <c r="F37" i="9"/>
  <c r="AI36" i="9"/>
  <c r="AF36" i="9"/>
  <c r="AC36" i="9"/>
  <c r="Z36" i="9"/>
  <c r="W36" i="9"/>
  <c r="T36" i="9"/>
  <c r="Q36" i="9"/>
  <c r="N36" i="9"/>
  <c r="K36" i="9"/>
  <c r="H36" i="9"/>
  <c r="G36" i="9"/>
  <c r="F36" i="9"/>
  <c r="AI35" i="9"/>
  <c r="AF35" i="9"/>
  <c r="AC35" i="9"/>
  <c r="Z35" i="9"/>
  <c r="W35" i="9"/>
  <c r="T35" i="9"/>
  <c r="Q35" i="9"/>
  <c r="N35" i="9"/>
  <c r="K35" i="9"/>
  <c r="H35" i="9"/>
  <c r="G35" i="9"/>
  <c r="F35" i="9"/>
  <c r="AI34" i="9"/>
  <c r="AF34" i="9"/>
  <c r="AC34" i="9"/>
  <c r="Z34" i="9"/>
  <c r="W34" i="9"/>
  <c r="T34" i="9"/>
  <c r="Q34" i="9"/>
  <c r="N34" i="9"/>
  <c r="K34" i="9"/>
  <c r="H34" i="9"/>
  <c r="G34" i="9"/>
  <c r="F34" i="9"/>
  <c r="AI33" i="9"/>
  <c r="AF33" i="9"/>
  <c r="AC33" i="9"/>
  <c r="Z33" i="9"/>
  <c r="W33" i="9"/>
  <c r="T33" i="9"/>
  <c r="Q33" i="9"/>
  <c r="N33" i="9"/>
  <c r="K33" i="9"/>
  <c r="H33" i="9"/>
  <c r="G33" i="9"/>
  <c r="F33" i="9"/>
  <c r="AI32" i="9"/>
  <c r="AF32" i="9"/>
  <c r="AC32" i="9"/>
  <c r="Z32" i="9"/>
  <c r="W32" i="9"/>
  <c r="T32" i="9"/>
  <c r="Q32" i="9"/>
  <c r="N32" i="9"/>
  <c r="K32" i="9"/>
  <c r="H32" i="9"/>
  <c r="G32" i="9"/>
  <c r="F32" i="9"/>
  <c r="AI31" i="9"/>
  <c r="AF31" i="9"/>
  <c r="AC31" i="9"/>
  <c r="Z31" i="9"/>
  <c r="W31" i="9"/>
  <c r="T31" i="9"/>
  <c r="Q31" i="9"/>
  <c r="N31" i="9"/>
  <c r="K31" i="9"/>
  <c r="H31" i="9"/>
  <c r="G31" i="9"/>
  <c r="F31" i="9"/>
  <c r="AI30" i="9"/>
  <c r="AF30" i="9"/>
  <c r="AC30" i="9"/>
  <c r="Z30" i="9"/>
  <c r="W30" i="9"/>
  <c r="T30" i="9"/>
  <c r="Q30" i="9"/>
  <c r="N30" i="9"/>
  <c r="K30" i="9"/>
  <c r="H30" i="9"/>
  <c r="G30" i="9"/>
  <c r="F30" i="9"/>
  <c r="AI29" i="9"/>
  <c r="AF29" i="9"/>
  <c r="AC29" i="9"/>
  <c r="Z29" i="9"/>
  <c r="W29" i="9"/>
  <c r="T29" i="9"/>
  <c r="Q29" i="9"/>
  <c r="N29" i="9"/>
  <c r="K29" i="9"/>
  <c r="H29" i="9"/>
  <c r="G29" i="9"/>
  <c r="F29" i="9"/>
  <c r="AI28" i="9"/>
  <c r="AF28" i="9"/>
  <c r="AC28" i="9"/>
  <c r="Z28" i="9"/>
  <c r="W28" i="9"/>
  <c r="T28" i="9"/>
  <c r="Q28" i="9"/>
  <c r="N28" i="9"/>
  <c r="K28" i="9"/>
  <c r="H28" i="9"/>
  <c r="G28" i="9"/>
  <c r="F28" i="9"/>
  <c r="AI27" i="9"/>
  <c r="AF27" i="9"/>
  <c r="AC27" i="9"/>
  <c r="Z27" i="9"/>
  <c r="W27" i="9"/>
  <c r="T27" i="9"/>
  <c r="Q27" i="9"/>
  <c r="N27" i="9"/>
  <c r="K27" i="9"/>
  <c r="H27" i="9"/>
  <c r="G27" i="9"/>
  <c r="F27" i="9"/>
  <c r="AI26" i="9"/>
  <c r="AF26" i="9"/>
  <c r="AC26" i="9"/>
  <c r="Z26" i="9"/>
  <c r="W26" i="9"/>
  <c r="T26" i="9"/>
  <c r="Q26" i="9"/>
  <c r="N26" i="9"/>
  <c r="K26" i="9"/>
  <c r="H26" i="9"/>
  <c r="G26" i="9"/>
  <c r="F26" i="9"/>
  <c r="AI25" i="9"/>
  <c r="AF25" i="9"/>
  <c r="AC25" i="9"/>
  <c r="Z25" i="9"/>
  <c r="W25" i="9"/>
  <c r="T25" i="9"/>
  <c r="Q25" i="9"/>
  <c r="N25" i="9"/>
  <c r="K25" i="9"/>
  <c r="H25" i="9"/>
  <c r="G25" i="9"/>
  <c r="F25" i="9"/>
  <c r="AI24" i="9"/>
  <c r="AF24" i="9"/>
  <c r="AC24" i="9"/>
  <c r="Z24" i="9"/>
  <c r="W24" i="9"/>
  <c r="T24" i="9"/>
  <c r="Q24" i="9"/>
  <c r="N24" i="9"/>
  <c r="K24" i="9"/>
  <c r="H24" i="9"/>
  <c r="G24" i="9"/>
  <c r="F24" i="9"/>
  <c r="AI23" i="9"/>
  <c r="AF23" i="9"/>
  <c r="AC23" i="9"/>
  <c r="Z23" i="9"/>
  <c r="W23" i="9"/>
  <c r="T23" i="9"/>
  <c r="Q23" i="9"/>
  <c r="N23" i="9"/>
  <c r="K23" i="9"/>
  <c r="H23" i="9"/>
  <c r="G23" i="9"/>
  <c r="F23" i="9"/>
  <c r="AI22" i="9"/>
  <c r="AF22" i="9"/>
  <c r="AC22" i="9"/>
  <c r="Z22" i="9"/>
  <c r="W22" i="9"/>
  <c r="T22" i="9"/>
  <c r="Q22" i="9"/>
  <c r="N22" i="9"/>
  <c r="K22" i="9"/>
  <c r="H22" i="9"/>
  <c r="G22" i="9"/>
  <c r="F22" i="9"/>
  <c r="AI21" i="9"/>
  <c r="AF21" i="9"/>
  <c r="AC21" i="9"/>
  <c r="Z21" i="9"/>
  <c r="W21" i="9"/>
  <c r="T21" i="9"/>
  <c r="Q21" i="9"/>
  <c r="N21" i="9"/>
  <c r="K21" i="9"/>
  <c r="H21" i="9"/>
  <c r="G21" i="9"/>
  <c r="F21" i="9"/>
  <c r="AI20" i="9"/>
  <c r="AF20" i="9"/>
  <c r="AC20" i="9"/>
  <c r="Z20" i="9"/>
  <c r="W20" i="9"/>
  <c r="T20" i="9"/>
  <c r="Q20" i="9"/>
  <c r="N20" i="9"/>
  <c r="K20" i="9"/>
  <c r="H20" i="9"/>
  <c r="G20" i="9"/>
  <c r="F20" i="9"/>
  <c r="AI19" i="9"/>
  <c r="AF19" i="9"/>
  <c r="AC19" i="9"/>
  <c r="Z19" i="9"/>
  <c r="W19" i="9"/>
  <c r="T19" i="9"/>
  <c r="Q19" i="9"/>
  <c r="N19" i="9"/>
  <c r="K19" i="9"/>
  <c r="H19" i="9"/>
  <c r="G19" i="9"/>
  <c r="F19" i="9"/>
  <c r="AI18" i="9"/>
  <c r="AF18" i="9"/>
  <c r="AC18" i="9"/>
  <c r="Z18" i="9"/>
  <c r="W18" i="9"/>
  <c r="T18" i="9"/>
  <c r="Q18" i="9"/>
  <c r="N18" i="9"/>
  <c r="K18" i="9"/>
  <c r="H18" i="9"/>
  <c r="G18" i="9"/>
  <c r="F18" i="9"/>
  <c r="AI17" i="9"/>
  <c r="AF17" i="9"/>
  <c r="AC17" i="9"/>
  <c r="Z17" i="9"/>
  <c r="W17" i="9"/>
  <c r="T17" i="9"/>
  <c r="Q17" i="9"/>
  <c r="N17" i="9"/>
  <c r="K17" i="9"/>
  <c r="H17" i="9"/>
  <c r="G17" i="9"/>
  <c r="F17" i="9"/>
  <c r="AI16" i="9"/>
  <c r="AF16" i="9"/>
  <c r="AC16" i="9"/>
  <c r="Z16" i="9"/>
  <c r="W16" i="9"/>
  <c r="T16" i="9"/>
  <c r="Q16" i="9"/>
  <c r="N16" i="9"/>
  <c r="K16" i="9"/>
  <c r="H16" i="9"/>
  <c r="G16" i="9"/>
  <c r="F16" i="9"/>
  <c r="AI15" i="9"/>
  <c r="AF15" i="9"/>
  <c r="AC15" i="9"/>
  <c r="Z15" i="9"/>
  <c r="W15" i="9"/>
  <c r="T15" i="9"/>
  <c r="Q15" i="9"/>
  <c r="N15" i="9"/>
  <c r="K15" i="9"/>
  <c r="H15" i="9"/>
  <c r="G15" i="9"/>
  <c r="F15" i="9"/>
  <c r="AI14" i="9"/>
  <c r="AF14" i="9"/>
  <c r="AC14" i="9"/>
  <c r="Z14" i="9"/>
  <c r="W14" i="9"/>
  <c r="T14" i="9"/>
  <c r="Q14" i="9"/>
  <c r="N14" i="9"/>
  <c r="K14" i="9"/>
  <c r="H14" i="9"/>
  <c r="G14" i="9"/>
  <c r="F14" i="9"/>
  <c r="AI13" i="9"/>
  <c r="AF13" i="9"/>
  <c r="AC13" i="9"/>
  <c r="Z13" i="9"/>
  <c r="W13" i="9"/>
  <c r="T13" i="9"/>
  <c r="Q13" i="9"/>
  <c r="N13" i="9"/>
  <c r="K13" i="9"/>
  <c r="H13" i="9"/>
  <c r="G13" i="9"/>
  <c r="F13" i="9"/>
  <c r="AI12" i="9"/>
  <c r="AF12" i="9"/>
  <c r="AC12" i="9"/>
  <c r="Z12" i="9"/>
  <c r="W12" i="9"/>
  <c r="T12" i="9"/>
  <c r="Q12" i="9"/>
  <c r="N12" i="9"/>
  <c r="K12" i="9"/>
  <c r="H12" i="9"/>
  <c r="G12" i="9"/>
  <c r="F12" i="9"/>
  <c r="AI11" i="9"/>
  <c r="AF11" i="9"/>
  <c r="AC11" i="9"/>
  <c r="Z11" i="9"/>
  <c r="W11" i="9"/>
  <c r="T11" i="9"/>
  <c r="Q11" i="9"/>
  <c r="N11" i="9"/>
  <c r="K11" i="9"/>
  <c r="H11" i="9"/>
  <c r="G11" i="9"/>
  <c r="F11" i="9"/>
  <c r="AI10" i="9"/>
  <c r="AF10" i="9"/>
  <c r="AC10" i="9"/>
  <c r="Z10" i="9"/>
  <c r="W10" i="9"/>
  <c r="T10" i="9"/>
  <c r="Q10" i="9"/>
  <c r="N10" i="9"/>
  <c r="K10" i="9"/>
  <c r="H10" i="9"/>
  <c r="G10" i="9"/>
  <c r="F10" i="9"/>
  <c r="AI9" i="9"/>
  <c r="AF9" i="9"/>
  <c r="AC9" i="9"/>
  <c r="Z9" i="9"/>
  <c r="W9" i="9"/>
  <c r="T9" i="9"/>
  <c r="Q9" i="9"/>
  <c r="N9" i="9"/>
  <c r="K9" i="9"/>
  <c r="H9" i="9"/>
  <c r="G9" i="9"/>
  <c r="F9" i="9"/>
  <c r="AI8" i="9"/>
  <c r="AF8" i="9"/>
  <c r="AC8" i="9"/>
  <c r="Z8" i="9"/>
  <c r="W8" i="9"/>
  <c r="T8" i="9"/>
  <c r="Q8" i="9"/>
  <c r="N8" i="9"/>
  <c r="K8" i="9"/>
  <c r="H8" i="9"/>
  <c r="G8" i="9"/>
  <c r="F8" i="9"/>
  <c r="AI7" i="9"/>
  <c r="AF7" i="9"/>
  <c r="AC7" i="9"/>
  <c r="Z7" i="9"/>
  <c r="W7" i="9"/>
  <c r="T7" i="9"/>
  <c r="Q7" i="9"/>
  <c r="N7" i="9"/>
  <c r="K7" i="9"/>
  <c r="H7" i="9"/>
  <c r="G7" i="9"/>
  <c r="F7" i="9"/>
  <c r="E400" i="3"/>
  <c r="I580" i="2"/>
  <c r="F566" i="2"/>
  <c r="F581" i="2"/>
  <c r="F580" i="2"/>
  <c r="J580" i="2"/>
  <c r="F8" i="2"/>
  <c r="AL570" i="3"/>
  <c r="AK570" i="3"/>
  <c r="AI570" i="4"/>
  <c r="AJ570" i="3" s="1"/>
  <c r="AI570" i="3"/>
  <c r="AF570" i="4"/>
  <c r="AG570" i="3" s="1"/>
  <c r="AF570" i="3"/>
  <c r="AC570" i="4"/>
  <c r="AD570" i="3" s="1"/>
  <c r="AC570" i="3"/>
  <c r="Z570" i="4"/>
  <c r="AA570" i="3" s="1"/>
  <c r="Z570" i="3"/>
  <c r="Y570" i="3"/>
  <c r="W570" i="4"/>
  <c r="X570" i="3" s="1"/>
  <c r="W570" i="3"/>
  <c r="T570" i="4"/>
  <c r="U570" i="3" s="1"/>
  <c r="T570" i="3"/>
  <c r="S570" i="3"/>
  <c r="Q570" i="4"/>
  <c r="R570" i="3" s="1"/>
  <c r="Q570" i="3"/>
  <c r="P570" i="3"/>
  <c r="N570" i="4"/>
  <c r="O570" i="3" s="1"/>
  <c r="N570" i="3"/>
  <c r="K570" i="4"/>
  <c r="L570" i="3" s="1"/>
  <c r="K570" i="3"/>
  <c r="J570" i="3"/>
  <c r="H570" i="4"/>
  <c r="I570" i="3" s="1"/>
  <c r="AL569" i="3"/>
  <c r="AI569" i="4"/>
  <c r="AJ569" i="3" s="1"/>
  <c r="AI569" i="3"/>
  <c r="AF569" i="4"/>
  <c r="AG569" i="3" s="1"/>
  <c r="AF569" i="3"/>
  <c r="AC569" i="4"/>
  <c r="AD569" i="3" s="1"/>
  <c r="AC569" i="3"/>
  <c r="AB569" i="3"/>
  <c r="Z569" i="4"/>
  <c r="AA569" i="3" s="1"/>
  <c r="Z569" i="3"/>
  <c r="Y569" i="3"/>
  <c r="W569" i="4"/>
  <c r="X569" i="3" s="1"/>
  <c r="W569" i="3"/>
  <c r="T569" i="4"/>
  <c r="U569" i="3" s="1"/>
  <c r="T569" i="3"/>
  <c r="S569" i="3"/>
  <c r="Q569" i="4"/>
  <c r="R569" i="3" s="1"/>
  <c r="Q569" i="3"/>
  <c r="P569" i="3"/>
  <c r="N569" i="4"/>
  <c r="O569" i="3" s="1"/>
  <c r="N569" i="3"/>
  <c r="M569" i="3"/>
  <c r="K569" i="4"/>
  <c r="L569" i="3" s="1"/>
  <c r="K569" i="3"/>
  <c r="H569" i="4"/>
  <c r="I569" i="3" s="1"/>
  <c r="AL568" i="3"/>
  <c r="AK568" i="3"/>
  <c r="AI568" i="4"/>
  <c r="AJ568" i="3" s="1"/>
  <c r="AI568" i="3"/>
  <c r="AF568" i="4"/>
  <c r="AG568" i="3" s="1"/>
  <c r="AF568" i="3"/>
  <c r="AE568" i="3"/>
  <c r="AC568" i="4"/>
  <c r="AD568" i="3" s="1"/>
  <c r="AC568" i="3"/>
  <c r="AB568" i="3"/>
  <c r="Z568" i="4"/>
  <c r="AA568" i="3" s="1"/>
  <c r="Z568" i="3"/>
  <c r="Y568" i="3"/>
  <c r="W568" i="4"/>
  <c r="X568" i="3" s="1"/>
  <c r="W568" i="3"/>
  <c r="T568" i="4"/>
  <c r="U568" i="3" s="1"/>
  <c r="T568" i="3"/>
  <c r="Q568" i="4"/>
  <c r="R568" i="3" s="1"/>
  <c r="Q568" i="3"/>
  <c r="P568" i="3"/>
  <c r="N568" i="4"/>
  <c r="O568" i="3" s="1"/>
  <c r="N568" i="3"/>
  <c r="K568" i="4"/>
  <c r="L568" i="3" s="1"/>
  <c r="K568" i="3"/>
  <c r="H568" i="4"/>
  <c r="I568" i="3" s="1"/>
  <c r="AL567" i="3"/>
  <c r="AK567" i="3"/>
  <c r="AI567" i="4"/>
  <c r="AJ567" i="3" s="1"/>
  <c r="AI567" i="3"/>
  <c r="AF567" i="4"/>
  <c r="AG567" i="3" s="1"/>
  <c r="AF567" i="3"/>
  <c r="AE567" i="3"/>
  <c r="AC567" i="4"/>
  <c r="AD567" i="3" s="1"/>
  <c r="AC567" i="3"/>
  <c r="AB567" i="3"/>
  <c r="Z567" i="4"/>
  <c r="AA567" i="3" s="1"/>
  <c r="Z567" i="3"/>
  <c r="W567" i="4"/>
  <c r="X567" i="3" s="1"/>
  <c r="W567" i="3"/>
  <c r="T567" i="4"/>
  <c r="U567" i="3" s="1"/>
  <c r="T567" i="3"/>
  <c r="S567" i="3"/>
  <c r="Q567" i="4"/>
  <c r="R567" i="3" s="1"/>
  <c r="Q567" i="3"/>
  <c r="P567" i="3"/>
  <c r="N567" i="4"/>
  <c r="O567" i="3" s="1"/>
  <c r="N567" i="3"/>
  <c r="M567" i="3"/>
  <c r="K567" i="4"/>
  <c r="L567" i="3" s="1"/>
  <c r="K567" i="3"/>
  <c r="J567" i="3"/>
  <c r="H567" i="4"/>
  <c r="I567" i="3" s="1"/>
  <c r="AL566" i="3"/>
  <c r="AK566" i="3"/>
  <c r="AI566" i="4"/>
  <c r="AJ566" i="3" s="1"/>
  <c r="AI566" i="3"/>
  <c r="AF566" i="4"/>
  <c r="AG566" i="3" s="1"/>
  <c r="AF566" i="3"/>
  <c r="AC566" i="4"/>
  <c r="AD566" i="3" s="1"/>
  <c r="AC566" i="3"/>
  <c r="AB566" i="3"/>
  <c r="Z566" i="4"/>
  <c r="AA566" i="3" s="1"/>
  <c r="Z566" i="3"/>
  <c r="Y566" i="3"/>
  <c r="W566" i="4"/>
  <c r="X566" i="3" s="1"/>
  <c r="W566" i="3"/>
  <c r="T566" i="4"/>
  <c r="U566" i="3" s="1"/>
  <c r="T566" i="3"/>
  <c r="S566" i="3"/>
  <c r="Q566" i="4"/>
  <c r="R566" i="3" s="1"/>
  <c r="Q566" i="3"/>
  <c r="P566" i="3"/>
  <c r="N566" i="4"/>
  <c r="O566" i="3" s="1"/>
  <c r="N566" i="3"/>
  <c r="K566" i="4"/>
  <c r="L566" i="3" s="1"/>
  <c r="K566" i="3"/>
  <c r="J566" i="3"/>
  <c r="H566" i="4"/>
  <c r="I566" i="3" s="1"/>
  <c r="AL565" i="3"/>
  <c r="AI565" i="4"/>
  <c r="AJ565" i="3" s="1"/>
  <c r="AI565" i="3"/>
  <c r="AF565" i="4"/>
  <c r="AG565" i="3" s="1"/>
  <c r="AF565" i="3"/>
  <c r="AC565" i="4"/>
  <c r="AD565" i="3" s="1"/>
  <c r="AC565" i="3"/>
  <c r="AB565" i="3"/>
  <c r="Z565" i="4"/>
  <c r="AA565" i="3" s="1"/>
  <c r="Z565" i="3"/>
  <c r="Y565" i="3"/>
  <c r="W565" i="4"/>
  <c r="X565" i="3" s="1"/>
  <c r="W565" i="3"/>
  <c r="T565" i="4"/>
  <c r="U565" i="3" s="1"/>
  <c r="T565" i="3"/>
  <c r="S565" i="3"/>
  <c r="Q565" i="4"/>
  <c r="R565" i="3" s="1"/>
  <c r="Q565" i="3"/>
  <c r="P565" i="3"/>
  <c r="N565" i="4"/>
  <c r="O565" i="3" s="1"/>
  <c r="N565" i="3"/>
  <c r="K565" i="4"/>
  <c r="L565" i="3" s="1"/>
  <c r="K565" i="3"/>
  <c r="J565" i="3"/>
  <c r="H565" i="4"/>
  <c r="I565" i="3" s="1"/>
  <c r="AL564" i="3"/>
  <c r="AK564" i="3"/>
  <c r="AI564" i="4"/>
  <c r="AJ564" i="3" s="1"/>
  <c r="AI564" i="3"/>
  <c r="AF564" i="4"/>
  <c r="AG564" i="3" s="1"/>
  <c r="AF564" i="3"/>
  <c r="AE564" i="3"/>
  <c r="AC564" i="4"/>
  <c r="AD564" i="3" s="1"/>
  <c r="AC564" i="3"/>
  <c r="Z564" i="4"/>
  <c r="AA564" i="3" s="1"/>
  <c r="Z564" i="3"/>
  <c r="Y564" i="3"/>
  <c r="W564" i="4"/>
  <c r="X564" i="3" s="1"/>
  <c r="W564" i="3"/>
  <c r="T564" i="4"/>
  <c r="U564" i="3" s="1"/>
  <c r="T564" i="3"/>
  <c r="Q564" i="4"/>
  <c r="R564" i="3" s="1"/>
  <c r="Q564" i="3"/>
  <c r="P564" i="3"/>
  <c r="N564" i="4"/>
  <c r="O564" i="3" s="1"/>
  <c r="N564" i="3"/>
  <c r="M564" i="3"/>
  <c r="K564" i="4"/>
  <c r="L564" i="3" s="1"/>
  <c r="K564" i="3"/>
  <c r="J564" i="3"/>
  <c r="H564" i="4"/>
  <c r="I564" i="3" s="1"/>
  <c r="AL563" i="3"/>
  <c r="AK563" i="3"/>
  <c r="AI563" i="4"/>
  <c r="AJ563" i="3" s="1"/>
  <c r="AI563" i="3"/>
  <c r="AF563" i="4"/>
  <c r="AG563" i="3" s="1"/>
  <c r="AF563" i="3"/>
  <c r="AE563" i="3"/>
  <c r="AC563" i="4"/>
  <c r="AD563" i="3" s="1"/>
  <c r="AC563" i="3"/>
  <c r="AB563" i="3"/>
  <c r="Z563" i="4"/>
  <c r="AA563" i="3" s="1"/>
  <c r="Z563" i="3"/>
  <c r="W563" i="4"/>
  <c r="X563" i="3" s="1"/>
  <c r="W563" i="3"/>
  <c r="T563" i="4"/>
  <c r="U563" i="3" s="1"/>
  <c r="T563" i="3"/>
  <c r="S563" i="3"/>
  <c r="Q563" i="4"/>
  <c r="R563" i="3" s="1"/>
  <c r="Q563" i="3"/>
  <c r="P563" i="3"/>
  <c r="N563" i="4"/>
  <c r="O563" i="3" s="1"/>
  <c r="N563" i="3"/>
  <c r="M563" i="3"/>
  <c r="K563" i="4"/>
  <c r="L563" i="3" s="1"/>
  <c r="K563" i="3"/>
  <c r="J563" i="3"/>
  <c r="H563" i="4"/>
  <c r="I563" i="3" s="1"/>
  <c r="AL562" i="3"/>
  <c r="AK562" i="3"/>
  <c r="AI562" i="4"/>
  <c r="AJ562" i="3" s="1"/>
  <c r="AI562" i="3"/>
  <c r="AF562" i="4"/>
  <c r="AG562" i="3" s="1"/>
  <c r="AF562" i="3"/>
  <c r="AE562" i="3"/>
  <c r="AC562" i="4"/>
  <c r="AD562" i="3" s="1"/>
  <c r="AC562" i="3"/>
  <c r="AB562" i="3"/>
  <c r="Z562" i="4"/>
  <c r="AA562" i="3" s="1"/>
  <c r="Z562" i="3"/>
  <c r="Y562" i="3"/>
  <c r="W562" i="4"/>
  <c r="X562" i="3" s="1"/>
  <c r="W562" i="3"/>
  <c r="T562" i="4"/>
  <c r="U562" i="3"/>
  <c r="T562" i="3"/>
  <c r="S562" i="3"/>
  <c r="Q562" i="4"/>
  <c r="R562" i="3" s="1"/>
  <c r="Q562" i="3"/>
  <c r="P562" i="3"/>
  <c r="N562" i="4"/>
  <c r="O562" i="3" s="1"/>
  <c r="N562" i="3"/>
  <c r="M562" i="3"/>
  <c r="K562" i="4"/>
  <c r="L562" i="3" s="1"/>
  <c r="K562" i="3"/>
  <c r="J562" i="3"/>
  <c r="H562" i="4"/>
  <c r="I562" i="3" s="1"/>
  <c r="AL561" i="3"/>
  <c r="AK561" i="3"/>
  <c r="AI561" i="4"/>
  <c r="AJ561" i="3" s="1"/>
  <c r="AI561" i="3"/>
  <c r="AF561" i="4"/>
  <c r="AG561" i="3" s="1"/>
  <c r="AF561" i="3"/>
  <c r="AE561" i="3"/>
  <c r="AC561" i="4"/>
  <c r="AD561" i="3" s="1"/>
  <c r="AC561" i="3"/>
  <c r="AB561" i="3"/>
  <c r="Z561" i="4"/>
  <c r="AA561" i="3" s="1"/>
  <c r="Z561" i="3"/>
  <c r="Y561" i="3"/>
  <c r="W561" i="4"/>
  <c r="X561" i="3" s="1"/>
  <c r="W561" i="3"/>
  <c r="T561" i="4"/>
  <c r="U561" i="3" s="1"/>
  <c r="T561" i="3"/>
  <c r="S561" i="3"/>
  <c r="Q561" i="4"/>
  <c r="R561" i="3" s="1"/>
  <c r="Q561" i="3"/>
  <c r="P561" i="3"/>
  <c r="N561" i="4"/>
  <c r="O561" i="3" s="1"/>
  <c r="N561" i="3"/>
  <c r="M561" i="3"/>
  <c r="K561" i="4"/>
  <c r="L561" i="3" s="1"/>
  <c r="K561" i="3"/>
  <c r="J561" i="3"/>
  <c r="H561" i="4"/>
  <c r="I561" i="3" s="1"/>
  <c r="AL560" i="3"/>
  <c r="AK560" i="3"/>
  <c r="AI560" i="4"/>
  <c r="AJ560" i="3" s="1"/>
  <c r="AI560" i="3"/>
  <c r="AF560" i="4"/>
  <c r="AG560" i="3"/>
  <c r="AF560" i="3"/>
  <c r="AE560" i="3"/>
  <c r="AC560" i="4"/>
  <c r="AD560" i="3" s="1"/>
  <c r="AC560" i="3"/>
  <c r="AB560" i="3"/>
  <c r="Z560" i="4"/>
  <c r="AA560" i="3" s="1"/>
  <c r="Z560" i="3"/>
  <c r="Y560" i="3"/>
  <c r="W560" i="4"/>
  <c r="X560" i="3" s="1"/>
  <c r="W560" i="3"/>
  <c r="T560" i="4"/>
  <c r="U560" i="3" s="1"/>
  <c r="T560" i="3"/>
  <c r="S560" i="3"/>
  <c r="Q560" i="4"/>
  <c r="R560" i="3" s="1"/>
  <c r="Q560" i="3"/>
  <c r="P560" i="3"/>
  <c r="N560" i="4"/>
  <c r="O560" i="3" s="1"/>
  <c r="N560" i="3"/>
  <c r="K560" i="4"/>
  <c r="L560" i="3" s="1"/>
  <c r="K560" i="3"/>
  <c r="J560" i="3"/>
  <c r="H560" i="4"/>
  <c r="I560" i="3" s="1"/>
  <c r="AL559" i="3"/>
  <c r="AI559" i="4"/>
  <c r="AJ559" i="3" s="1"/>
  <c r="AI559" i="3"/>
  <c r="AF559" i="4"/>
  <c r="AG559" i="3" s="1"/>
  <c r="AF559" i="3"/>
  <c r="AE559" i="3"/>
  <c r="AC559" i="4"/>
  <c r="AD559" i="3" s="1"/>
  <c r="AC559" i="3"/>
  <c r="AB559" i="3"/>
  <c r="Z559" i="4"/>
  <c r="AA559" i="3" s="1"/>
  <c r="Z559" i="3"/>
  <c r="Y559" i="3"/>
  <c r="W559" i="4"/>
  <c r="X559" i="3" s="1"/>
  <c r="W559" i="3"/>
  <c r="T559" i="4"/>
  <c r="U559" i="3"/>
  <c r="T559" i="3"/>
  <c r="S559" i="3"/>
  <c r="Q559" i="4"/>
  <c r="R559" i="3" s="1"/>
  <c r="Q559" i="3"/>
  <c r="P559" i="3"/>
  <c r="N559" i="4"/>
  <c r="O559" i="3" s="1"/>
  <c r="N559" i="3"/>
  <c r="M559" i="3"/>
  <c r="K559" i="4"/>
  <c r="L559" i="3" s="1"/>
  <c r="K559" i="3"/>
  <c r="J559" i="3"/>
  <c r="H559" i="4"/>
  <c r="I559" i="3" s="1"/>
  <c r="AL558" i="3"/>
  <c r="AK558" i="3"/>
  <c r="AI558" i="4"/>
  <c r="AJ558" i="3" s="1"/>
  <c r="AI558" i="3"/>
  <c r="AF558" i="4"/>
  <c r="AG558" i="3" s="1"/>
  <c r="AF558" i="3"/>
  <c r="AE558" i="3"/>
  <c r="AC558" i="4"/>
  <c r="AD558" i="3" s="1"/>
  <c r="AC558" i="3"/>
  <c r="AB558" i="3"/>
  <c r="Z558" i="4"/>
  <c r="AA558" i="3" s="1"/>
  <c r="Z558" i="3"/>
  <c r="Y558" i="3"/>
  <c r="W558" i="4"/>
  <c r="X558" i="3" s="1"/>
  <c r="W558" i="3"/>
  <c r="T558" i="4"/>
  <c r="U558" i="3" s="1"/>
  <c r="T558" i="3"/>
  <c r="S558" i="3"/>
  <c r="Q558" i="4"/>
  <c r="R558" i="3" s="1"/>
  <c r="Q558" i="3"/>
  <c r="P558" i="3"/>
  <c r="N558" i="4"/>
  <c r="O558" i="3" s="1"/>
  <c r="N558" i="3"/>
  <c r="M558" i="3"/>
  <c r="K558" i="4"/>
  <c r="L558" i="3" s="1"/>
  <c r="K558" i="3"/>
  <c r="J558" i="3"/>
  <c r="H558" i="4"/>
  <c r="I558" i="3" s="1"/>
  <c r="AL557" i="3"/>
  <c r="AK557" i="3"/>
  <c r="AI557" i="4"/>
  <c r="AJ557" i="3" s="1"/>
  <c r="AI557" i="3"/>
  <c r="AF557" i="4"/>
  <c r="AG557" i="3" s="1"/>
  <c r="AF557" i="3"/>
  <c r="AE557" i="3"/>
  <c r="AC557" i="4"/>
  <c r="AD557" i="3" s="1"/>
  <c r="AC557" i="3"/>
  <c r="AB557" i="3"/>
  <c r="Z557" i="4"/>
  <c r="AA557" i="3" s="1"/>
  <c r="Z557" i="3"/>
  <c r="Y557" i="3"/>
  <c r="W557" i="4"/>
  <c r="X557" i="3" s="1"/>
  <c r="W557" i="3"/>
  <c r="T557" i="4"/>
  <c r="U557" i="3" s="1"/>
  <c r="T557" i="3"/>
  <c r="S557" i="3"/>
  <c r="Q557" i="4"/>
  <c r="R557" i="3" s="1"/>
  <c r="Q557" i="3"/>
  <c r="P557" i="3"/>
  <c r="N557" i="4"/>
  <c r="O557" i="3" s="1"/>
  <c r="N557" i="3"/>
  <c r="M557" i="3"/>
  <c r="K557" i="4"/>
  <c r="L557" i="3" s="1"/>
  <c r="K557" i="3"/>
  <c r="J557" i="3"/>
  <c r="H557" i="4"/>
  <c r="I557" i="3" s="1"/>
  <c r="AL556" i="3"/>
  <c r="AK556" i="3"/>
  <c r="AI556" i="4"/>
  <c r="AJ556" i="3" s="1"/>
  <c r="AI556" i="3"/>
  <c r="AF556" i="4"/>
  <c r="AG556" i="3" s="1"/>
  <c r="AF556" i="3"/>
  <c r="AC556" i="4"/>
  <c r="AD556" i="3" s="1"/>
  <c r="AC556" i="3"/>
  <c r="AB556" i="3"/>
  <c r="Z556" i="4"/>
  <c r="AA556" i="3"/>
  <c r="Z556" i="3"/>
  <c r="Y556" i="3"/>
  <c r="W556" i="4"/>
  <c r="X556" i="3" s="1"/>
  <c r="W556" i="3"/>
  <c r="T556" i="4"/>
  <c r="U556" i="3" s="1"/>
  <c r="T556" i="3"/>
  <c r="S556" i="3"/>
  <c r="Q556" i="4"/>
  <c r="R556" i="3" s="1"/>
  <c r="Q556" i="3"/>
  <c r="N556" i="4"/>
  <c r="O556" i="3" s="1"/>
  <c r="N556" i="3"/>
  <c r="M556" i="3"/>
  <c r="K556" i="4"/>
  <c r="L556" i="3" s="1"/>
  <c r="K556" i="3"/>
  <c r="J556" i="3"/>
  <c r="H556" i="4"/>
  <c r="I556" i="3" s="1"/>
  <c r="AL555" i="3"/>
  <c r="AK555" i="3"/>
  <c r="AI555" i="4"/>
  <c r="AJ555" i="3" s="1"/>
  <c r="AI555" i="3"/>
  <c r="AF555" i="4"/>
  <c r="AG555" i="3" s="1"/>
  <c r="AF555" i="3"/>
  <c r="AE555" i="3"/>
  <c r="AC555" i="4"/>
  <c r="AD555" i="3" s="1"/>
  <c r="AC555" i="3"/>
  <c r="AB555" i="3"/>
  <c r="Z555" i="4"/>
  <c r="AA555" i="3" s="1"/>
  <c r="Z555" i="3"/>
  <c r="Y555" i="3"/>
  <c r="W555" i="4"/>
  <c r="X555" i="3" s="1"/>
  <c r="W555" i="3"/>
  <c r="T555" i="4"/>
  <c r="U555" i="3" s="1"/>
  <c r="T555" i="3"/>
  <c r="S555" i="3"/>
  <c r="Q555" i="4"/>
  <c r="R555" i="3" s="1"/>
  <c r="Q555" i="3"/>
  <c r="P555" i="3"/>
  <c r="N555" i="4"/>
  <c r="O555" i="3" s="1"/>
  <c r="N555" i="3"/>
  <c r="M555" i="3"/>
  <c r="K555" i="4"/>
  <c r="L555" i="3" s="1"/>
  <c r="K555" i="3"/>
  <c r="J555" i="3"/>
  <c r="H555" i="4"/>
  <c r="I555" i="3" s="1"/>
  <c r="AL554" i="3"/>
  <c r="AI554" i="4"/>
  <c r="AJ554" i="3" s="1"/>
  <c r="AI554" i="3"/>
  <c r="AF554" i="4"/>
  <c r="AG554" i="3"/>
  <c r="AF554" i="3"/>
  <c r="AE554" i="3"/>
  <c r="AC554" i="4"/>
  <c r="AD554" i="3" s="1"/>
  <c r="AC554" i="3"/>
  <c r="AB554" i="3"/>
  <c r="Z554" i="4"/>
  <c r="AA554" i="3" s="1"/>
  <c r="Z554" i="3"/>
  <c r="Y554" i="3"/>
  <c r="W554" i="4"/>
  <c r="X554" i="3" s="1"/>
  <c r="W554" i="3"/>
  <c r="T554" i="4"/>
  <c r="U554" i="3" s="1"/>
  <c r="T554" i="3"/>
  <c r="S554" i="3"/>
  <c r="Q554" i="4"/>
  <c r="R554" i="3" s="1"/>
  <c r="Q554" i="3"/>
  <c r="P554" i="3"/>
  <c r="N554" i="4"/>
  <c r="O554" i="3" s="1"/>
  <c r="N554" i="3"/>
  <c r="M554" i="3"/>
  <c r="K554" i="4"/>
  <c r="L554" i="3" s="1"/>
  <c r="K554" i="3"/>
  <c r="J554" i="3"/>
  <c r="H554" i="4"/>
  <c r="I554" i="3" s="1"/>
  <c r="AL553" i="3"/>
  <c r="AK553" i="3"/>
  <c r="AI553" i="4"/>
  <c r="AJ553" i="3" s="1"/>
  <c r="AI553" i="3"/>
  <c r="AF553" i="4"/>
  <c r="AG553" i="3"/>
  <c r="AF553" i="3"/>
  <c r="AE553" i="3"/>
  <c r="AC553" i="4"/>
  <c r="AD553" i="3" s="1"/>
  <c r="AC553" i="3"/>
  <c r="AB553" i="3"/>
  <c r="Z553" i="4"/>
  <c r="AA553" i="3" s="1"/>
  <c r="Z553" i="3"/>
  <c r="Y553" i="3"/>
  <c r="W553" i="4"/>
  <c r="X553" i="3" s="1"/>
  <c r="W553" i="3"/>
  <c r="T553" i="4"/>
  <c r="U553" i="3" s="1"/>
  <c r="T553" i="3"/>
  <c r="S553" i="3"/>
  <c r="Q553" i="4"/>
  <c r="R553" i="3" s="1"/>
  <c r="Q553" i="3"/>
  <c r="P553" i="3"/>
  <c r="N553" i="4"/>
  <c r="O553" i="3" s="1"/>
  <c r="N553" i="3"/>
  <c r="M553" i="3"/>
  <c r="K553" i="4"/>
  <c r="L553" i="3" s="1"/>
  <c r="K553" i="3"/>
  <c r="J553" i="3"/>
  <c r="H553" i="4"/>
  <c r="I553" i="3" s="1"/>
  <c r="AL552" i="3"/>
  <c r="AK552" i="3"/>
  <c r="AI552" i="4"/>
  <c r="AJ552" i="3" s="1"/>
  <c r="AI552" i="3"/>
  <c r="AF552" i="4"/>
  <c r="AG552" i="3" s="1"/>
  <c r="AF552" i="3"/>
  <c r="AE552" i="3"/>
  <c r="AC552" i="4"/>
  <c r="AD552" i="3" s="1"/>
  <c r="AC552" i="3"/>
  <c r="AB552" i="3"/>
  <c r="Z552" i="4"/>
  <c r="AA552" i="3" s="1"/>
  <c r="Z552" i="3"/>
  <c r="Y552" i="3"/>
  <c r="W552" i="4"/>
  <c r="X552" i="3" s="1"/>
  <c r="W552" i="3"/>
  <c r="T552" i="4"/>
  <c r="U552" i="3" s="1"/>
  <c r="T552" i="3"/>
  <c r="S552" i="3"/>
  <c r="Q552" i="4"/>
  <c r="R552" i="3" s="1"/>
  <c r="Q552" i="3"/>
  <c r="P552" i="3"/>
  <c r="N552" i="4"/>
  <c r="O552" i="3" s="1"/>
  <c r="N552" i="3"/>
  <c r="M552" i="3"/>
  <c r="K552" i="4"/>
  <c r="L552" i="3" s="1"/>
  <c r="K552" i="3"/>
  <c r="J552" i="3"/>
  <c r="H552" i="4"/>
  <c r="I552" i="3" s="1"/>
  <c r="AL551" i="3"/>
  <c r="AI551" i="4"/>
  <c r="AJ551" i="3" s="1"/>
  <c r="AI551" i="3"/>
  <c r="AF551" i="4"/>
  <c r="AG551" i="3" s="1"/>
  <c r="AF551" i="3"/>
  <c r="AE551" i="3"/>
  <c r="AC551" i="4"/>
  <c r="AD551" i="3" s="1"/>
  <c r="AC551" i="3"/>
  <c r="AB551" i="3"/>
  <c r="Z551" i="4"/>
  <c r="AA551" i="3" s="1"/>
  <c r="Z551" i="3"/>
  <c r="Y551" i="3"/>
  <c r="W551" i="4"/>
  <c r="X551" i="3" s="1"/>
  <c r="W551" i="3"/>
  <c r="T551" i="4"/>
  <c r="U551" i="3" s="1"/>
  <c r="T551" i="3"/>
  <c r="S551" i="3"/>
  <c r="Q551" i="4"/>
  <c r="R551" i="3" s="1"/>
  <c r="Q551" i="3"/>
  <c r="P551" i="3"/>
  <c r="N551" i="4"/>
  <c r="O551" i="3" s="1"/>
  <c r="N551" i="3"/>
  <c r="M551" i="3"/>
  <c r="K551" i="4"/>
  <c r="L551" i="3" s="1"/>
  <c r="K551" i="3"/>
  <c r="J551" i="3"/>
  <c r="H551" i="4"/>
  <c r="I551" i="3" s="1"/>
  <c r="AL550" i="3"/>
  <c r="AK550" i="3"/>
  <c r="AI550" i="4"/>
  <c r="AJ550" i="3" s="1"/>
  <c r="AI550" i="3"/>
  <c r="AF550" i="4"/>
  <c r="AG550" i="3" s="1"/>
  <c r="AF550" i="3"/>
  <c r="AE550" i="3"/>
  <c r="AC550" i="4"/>
  <c r="AD550" i="3" s="1"/>
  <c r="AC550" i="3"/>
  <c r="AB550" i="3"/>
  <c r="Z550" i="4"/>
  <c r="AA550" i="3" s="1"/>
  <c r="Z550" i="3"/>
  <c r="Y550" i="3"/>
  <c r="W550" i="4"/>
  <c r="X550" i="3" s="1"/>
  <c r="W550" i="3"/>
  <c r="T550" i="4"/>
  <c r="U550" i="3" s="1"/>
  <c r="T550" i="3"/>
  <c r="S550" i="3"/>
  <c r="Q550" i="4"/>
  <c r="R550" i="3" s="1"/>
  <c r="Q550" i="3"/>
  <c r="N550" i="4"/>
  <c r="O550" i="3" s="1"/>
  <c r="N550" i="3"/>
  <c r="M550" i="3"/>
  <c r="K550" i="4"/>
  <c r="L550" i="3" s="1"/>
  <c r="K550" i="3"/>
  <c r="J550" i="3"/>
  <c r="H550" i="4"/>
  <c r="I550" i="3" s="1"/>
  <c r="AL549" i="3"/>
  <c r="AK549" i="3"/>
  <c r="AI549" i="4"/>
  <c r="AJ549" i="3" s="1"/>
  <c r="AI549" i="3"/>
  <c r="AF549" i="4"/>
  <c r="AG549" i="3"/>
  <c r="AF549" i="3"/>
  <c r="AE549" i="3"/>
  <c r="AC549" i="4"/>
  <c r="AD549" i="3" s="1"/>
  <c r="AC549" i="3"/>
  <c r="AB549" i="3"/>
  <c r="Z549" i="4"/>
  <c r="AA549" i="3" s="1"/>
  <c r="Z549" i="3"/>
  <c r="Y549" i="3"/>
  <c r="W549" i="4"/>
  <c r="X549" i="3" s="1"/>
  <c r="W549" i="3"/>
  <c r="T549" i="4"/>
  <c r="U549" i="3" s="1"/>
  <c r="T549" i="3"/>
  <c r="S549" i="3"/>
  <c r="Q549" i="4"/>
  <c r="R549" i="3" s="1"/>
  <c r="Q549" i="3"/>
  <c r="P549" i="3"/>
  <c r="N549" i="4"/>
  <c r="O549" i="3" s="1"/>
  <c r="N549" i="3"/>
  <c r="M549" i="3"/>
  <c r="K549" i="4"/>
  <c r="L549" i="3" s="1"/>
  <c r="K549" i="3"/>
  <c r="H549" i="4"/>
  <c r="I549" i="3" s="1"/>
  <c r="AL548" i="3"/>
  <c r="AK548" i="3"/>
  <c r="AI548" i="4"/>
  <c r="AJ548" i="3" s="1"/>
  <c r="AI548" i="3"/>
  <c r="AF548" i="4"/>
  <c r="AG548" i="3" s="1"/>
  <c r="AF548" i="3"/>
  <c r="AE548" i="3"/>
  <c r="AC548" i="4"/>
  <c r="AD548" i="3" s="1"/>
  <c r="AC548" i="3"/>
  <c r="AB548" i="3"/>
  <c r="Z548" i="4"/>
  <c r="AA548" i="3" s="1"/>
  <c r="Z548" i="3"/>
  <c r="Y548" i="3"/>
  <c r="W548" i="4"/>
  <c r="X548" i="3" s="1"/>
  <c r="W548" i="3"/>
  <c r="T548" i="4"/>
  <c r="U548" i="3" s="1"/>
  <c r="T548" i="3"/>
  <c r="S548" i="3"/>
  <c r="Q548" i="4"/>
  <c r="R548" i="3" s="1"/>
  <c r="Q548" i="3"/>
  <c r="P548" i="3"/>
  <c r="N548" i="4"/>
  <c r="O548" i="3" s="1"/>
  <c r="N548" i="3"/>
  <c r="M548" i="3"/>
  <c r="K548" i="4"/>
  <c r="L548" i="3" s="1"/>
  <c r="K548" i="3"/>
  <c r="J548" i="3"/>
  <c r="H548" i="4"/>
  <c r="I548" i="3" s="1"/>
  <c r="AL547" i="3"/>
  <c r="AK547" i="3"/>
  <c r="AI547" i="4"/>
  <c r="AJ547" i="3" s="1"/>
  <c r="AI547" i="3"/>
  <c r="AF547" i="4"/>
  <c r="AG547" i="3" s="1"/>
  <c r="AF547" i="3"/>
  <c r="AE547" i="3"/>
  <c r="AC547" i="4"/>
  <c r="AD547" i="3" s="1"/>
  <c r="AC547" i="3"/>
  <c r="AB547" i="3"/>
  <c r="Z547" i="4"/>
  <c r="AA547" i="3" s="1"/>
  <c r="Z547" i="3"/>
  <c r="W547" i="4"/>
  <c r="X547" i="3" s="1"/>
  <c r="W547" i="3"/>
  <c r="T547" i="4"/>
  <c r="U547" i="3" s="1"/>
  <c r="T547" i="3"/>
  <c r="S547" i="3"/>
  <c r="Q547" i="4"/>
  <c r="R547" i="3" s="1"/>
  <c r="Q547" i="3"/>
  <c r="N547" i="4"/>
  <c r="O547" i="3" s="1"/>
  <c r="N547" i="3"/>
  <c r="M547" i="3"/>
  <c r="K547" i="4"/>
  <c r="L547" i="3" s="1"/>
  <c r="K547" i="3"/>
  <c r="J547" i="3"/>
  <c r="H547" i="4"/>
  <c r="I547" i="3" s="1"/>
  <c r="AL546" i="3"/>
  <c r="AK546" i="3"/>
  <c r="AI546" i="4"/>
  <c r="AJ546" i="3" s="1"/>
  <c r="AI546" i="3"/>
  <c r="AF546" i="4"/>
  <c r="AG546" i="3" s="1"/>
  <c r="AF546" i="3"/>
  <c r="AE546" i="3"/>
  <c r="AC546" i="4"/>
  <c r="AD546" i="3" s="1"/>
  <c r="AC546" i="3"/>
  <c r="AB546" i="3"/>
  <c r="Z546" i="4"/>
  <c r="AA546" i="3" s="1"/>
  <c r="Z546" i="3"/>
  <c r="Y546" i="3"/>
  <c r="W546" i="4"/>
  <c r="X546" i="3" s="1"/>
  <c r="W546" i="3"/>
  <c r="T546" i="4"/>
  <c r="U546" i="3" s="1"/>
  <c r="T546" i="3"/>
  <c r="S546" i="3"/>
  <c r="Q546" i="4"/>
  <c r="R546" i="3" s="1"/>
  <c r="Q546" i="3"/>
  <c r="P546" i="3"/>
  <c r="N546" i="4"/>
  <c r="O546" i="3" s="1"/>
  <c r="N546" i="3"/>
  <c r="M546" i="3"/>
  <c r="K546" i="4"/>
  <c r="L546" i="3" s="1"/>
  <c r="K546" i="3"/>
  <c r="J546" i="3"/>
  <c r="H546" i="4"/>
  <c r="I546" i="3" s="1"/>
  <c r="AL545" i="3"/>
  <c r="AK545" i="3"/>
  <c r="AI545" i="4"/>
  <c r="AJ545" i="3" s="1"/>
  <c r="AI545" i="3"/>
  <c r="AF545" i="4"/>
  <c r="AG545" i="3" s="1"/>
  <c r="AF545" i="3"/>
  <c r="AE545" i="3"/>
  <c r="AC545" i="4"/>
  <c r="AD545" i="3" s="1"/>
  <c r="AC545" i="3"/>
  <c r="AB545" i="3"/>
  <c r="Z545" i="4"/>
  <c r="AA545" i="3" s="1"/>
  <c r="Z545" i="3"/>
  <c r="Y545" i="3"/>
  <c r="W545" i="4"/>
  <c r="X545" i="3" s="1"/>
  <c r="W545" i="3"/>
  <c r="T545" i="4"/>
  <c r="U545" i="3" s="1"/>
  <c r="T545" i="3"/>
  <c r="S545" i="3"/>
  <c r="Q545" i="4"/>
  <c r="R545" i="3" s="1"/>
  <c r="Q545" i="3"/>
  <c r="P545" i="3"/>
  <c r="N545" i="4"/>
  <c r="O545" i="3"/>
  <c r="N545" i="3"/>
  <c r="M545" i="3"/>
  <c r="K545" i="4"/>
  <c r="L545" i="3" s="1"/>
  <c r="K545" i="3"/>
  <c r="J545" i="3"/>
  <c r="H545" i="4"/>
  <c r="I545" i="3" s="1"/>
  <c r="AL544" i="3"/>
  <c r="AK544" i="3"/>
  <c r="AI544" i="4"/>
  <c r="AJ544" i="3" s="1"/>
  <c r="AI544" i="3"/>
  <c r="AF544" i="4"/>
  <c r="AG544" i="3" s="1"/>
  <c r="AF544" i="3"/>
  <c r="AE544" i="3"/>
  <c r="AC544" i="4"/>
  <c r="AD544" i="3" s="1"/>
  <c r="AC544" i="3"/>
  <c r="AB544" i="3"/>
  <c r="Z544" i="4"/>
  <c r="AA544" i="3" s="1"/>
  <c r="Z544" i="3"/>
  <c r="Y544" i="3"/>
  <c r="W544" i="4"/>
  <c r="X544" i="3" s="1"/>
  <c r="W544" i="3"/>
  <c r="T544" i="4"/>
  <c r="U544" i="3" s="1"/>
  <c r="T544" i="3"/>
  <c r="S544" i="3"/>
  <c r="Q544" i="4"/>
  <c r="R544" i="3" s="1"/>
  <c r="Q544" i="3"/>
  <c r="P544" i="3"/>
  <c r="N544" i="4"/>
  <c r="O544" i="3" s="1"/>
  <c r="N544" i="3"/>
  <c r="M544" i="3"/>
  <c r="K544" i="4"/>
  <c r="L544" i="3" s="1"/>
  <c r="K544" i="3"/>
  <c r="J544" i="3"/>
  <c r="H544" i="4"/>
  <c r="I544" i="3" s="1"/>
  <c r="AL543" i="3"/>
  <c r="AK543" i="3"/>
  <c r="AI543" i="4"/>
  <c r="AJ543" i="3" s="1"/>
  <c r="AI543" i="3"/>
  <c r="AF543" i="4"/>
  <c r="AG543" i="3" s="1"/>
  <c r="AF543" i="3"/>
  <c r="AE543" i="3"/>
  <c r="AC543" i="4"/>
  <c r="AD543" i="3" s="1"/>
  <c r="AC543" i="3"/>
  <c r="AB543" i="3"/>
  <c r="Z543" i="4"/>
  <c r="AA543" i="3"/>
  <c r="Z543" i="3"/>
  <c r="Y543" i="3"/>
  <c r="W543" i="4"/>
  <c r="X543" i="3" s="1"/>
  <c r="W543" i="3"/>
  <c r="T543" i="4"/>
  <c r="U543" i="3" s="1"/>
  <c r="T543" i="3"/>
  <c r="S543" i="3"/>
  <c r="Q543" i="4"/>
  <c r="R543" i="3" s="1"/>
  <c r="Q543" i="3"/>
  <c r="N543" i="4"/>
  <c r="O543" i="3" s="1"/>
  <c r="N543" i="3"/>
  <c r="M543" i="3"/>
  <c r="K543" i="4"/>
  <c r="L543" i="3" s="1"/>
  <c r="K543" i="3"/>
  <c r="J543" i="3"/>
  <c r="H543" i="4"/>
  <c r="I543" i="3"/>
  <c r="AL542" i="3"/>
  <c r="AK542" i="3"/>
  <c r="AI542" i="4"/>
  <c r="AJ542" i="3" s="1"/>
  <c r="AI542" i="3"/>
  <c r="AF542" i="4"/>
  <c r="AG542" i="3" s="1"/>
  <c r="AF542" i="3"/>
  <c r="AE542" i="3"/>
  <c r="AC542" i="4"/>
  <c r="AD542" i="3" s="1"/>
  <c r="AC542" i="3"/>
  <c r="AB542" i="3"/>
  <c r="Z542" i="4"/>
  <c r="AA542" i="3" s="1"/>
  <c r="Z542" i="3"/>
  <c r="Y542" i="3"/>
  <c r="W542" i="4"/>
  <c r="X542" i="3" s="1"/>
  <c r="W542" i="3"/>
  <c r="T542" i="4"/>
  <c r="U542" i="3" s="1"/>
  <c r="T542" i="3"/>
  <c r="Q542" i="4"/>
  <c r="R542" i="3" s="1"/>
  <c r="Q542" i="3"/>
  <c r="P542" i="3"/>
  <c r="N542" i="4"/>
  <c r="O542" i="3" s="1"/>
  <c r="N542" i="3"/>
  <c r="M542" i="3"/>
  <c r="K542" i="4"/>
  <c r="L542" i="3" s="1"/>
  <c r="K542" i="3"/>
  <c r="J542" i="3"/>
  <c r="H542" i="4"/>
  <c r="I542" i="3"/>
  <c r="AL541" i="3"/>
  <c r="AK541" i="3"/>
  <c r="AI541" i="4"/>
  <c r="AJ541" i="3" s="1"/>
  <c r="AI541" i="3"/>
  <c r="AF541" i="4"/>
  <c r="AG541" i="3" s="1"/>
  <c r="AF541" i="3"/>
  <c r="AE541" i="3"/>
  <c r="AC541" i="4"/>
  <c r="AD541" i="3" s="1"/>
  <c r="AC541" i="3"/>
  <c r="AB541" i="3"/>
  <c r="Z541" i="4"/>
  <c r="AA541" i="3" s="1"/>
  <c r="Z541" i="3"/>
  <c r="Y541" i="3"/>
  <c r="W541" i="4"/>
  <c r="X541" i="3" s="1"/>
  <c r="W541" i="3"/>
  <c r="T541" i="4"/>
  <c r="U541" i="3" s="1"/>
  <c r="T541" i="3"/>
  <c r="S541" i="3"/>
  <c r="Q541" i="4"/>
  <c r="R541" i="3" s="1"/>
  <c r="Q541" i="3"/>
  <c r="P541" i="3"/>
  <c r="N541" i="4"/>
  <c r="O541" i="3"/>
  <c r="N541" i="3"/>
  <c r="M541" i="3"/>
  <c r="K541" i="4"/>
  <c r="L541" i="3" s="1"/>
  <c r="K541" i="3"/>
  <c r="J541" i="3"/>
  <c r="H541" i="4"/>
  <c r="I541" i="3" s="1"/>
  <c r="AL540" i="3"/>
  <c r="AK540" i="3"/>
  <c r="AI540" i="4"/>
  <c r="AJ540" i="3" s="1"/>
  <c r="AI540" i="3"/>
  <c r="AF540" i="4"/>
  <c r="AG540" i="3" s="1"/>
  <c r="AF540" i="3"/>
  <c r="AE540" i="3"/>
  <c r="AC540" i="4"/>
  <c r="AD540" i="3" s="1"/>
  <c r="AC540" i="3"/>
  <c r="AB540" i="3"/>
  <c r="Z540" i="4"/>
  <c r="AA540" i="3" s="1"/>
  <c r="Z540" i="3"/>
  <c r="W540" i="4"/>
  <c r="X540" i="3" s="1"/>
  <c r="W540" i="3"/>
  <c r="T540" i="4"/>
  <c r="U540" i="3" s="1"/>
  <c r="T540" i="3"/>
  <c r="S540" i="3"/>
  <c r="Q540" i="4"/>
  <c r="R540" i="3" s="1"/>
  <c r="Q540" i="3"/>
  <c r="P540" i="3"/>
  <c r="N540" i="4"/>
  <c r="O540" i="3" s="1"/>
  <c r="N540" i="3"/>
  <c r="M540" i="3"/>
  <c r="K540" i="4"/>
  <c r="L540" i="3" s="1"/>
  <c r="K540" i="3"/>
  <c r="J540" i="3"/>
  <c r="H540" i="4"/>
  <c r="I540" i="3" s="1"/>
  <c r="AL539" i="3"/>
  <c r="AK539" i="3"/>
  <c r="AI539" i="4"/>
  <c r="AJ539" i="3" s="1"/>
  <c r="AI539" i="3"/>
  <c r="AF539" i="4"/>
  <c r="AG539" i="3" s="1"/>
  <c r="AF539" i="3"/>
  <c r="AE539" i="3"/>
  <c r="AC539" i="4"/>
  <c r="AD539" i="3" s="1"/>
  <c r="AC539" i="3"/>
  <c r="AB539" i="3"/>
  <c r="Z539" i="4"/>
  <c r="AA539" i="3"/>
  <c r="Z539" i="3"/>
  <c r="Y539" i="3"/>
  <c r="W539" i="4"/>
  <c r="X539" i="3" s="1"/>
  <c r="W539" i="3"/>
  <c r="T539" i="4"/>
  <c r="U539" i="3" s="1"/>
  <c r="T539" i="3"/>
  <c r="S539" i="3"/>
  <c r="Q539" i="4"/>
  <c r="R539" i="3" s="1"/>
  <c r="Q539" i="3"/>
  <c r="P539" i="3"/>
  <c r="N539" i="4"/>
  <c r="O539" i="3" s="1"/>
  <c r="N539" i="3"/>
  <c r="M539" i="3"/>
  <c r="K539" i="4"/>
  <c r="L539" i="3" s="1"/>
  <c r="K539" i="3"/>
  <c r="J539" i="3"/>
  <c r="H539" i="4"/>
  <c r="I539" i="3" s="1"/>
  <c r="AL538" i="3"/>
  <c r="AK538" i="3"/>
  <c r="AI538" i="4"/>
  <c r="AJ538" i="3" s="1"/>
  <c r="AI538" i="3"/>
  <c r="AF538" i="4"/>
  <c r="AG538" i="3" s="1"/>
  <c r="AF538" i="3"/>
  <c r="AE538" i="3"/>
  <c r="AC538" i="4"/>
  <c r="AD538" i="3" s="1"/>
  <c r="AC538" i="3"/>
  <c r="AB538" i="3"/>
  <c r="Z538" i="4"/>
  <c r="AA538" i="3" s="1"/>
  <c r="Z538" i="3"/>
  <c r="Y538" i="3"/>
  <c r="W538" i="4"/>
  <c r="X538" i="3" s="1"/>
  <c r="W538" i="3"/>
  <c r="T538" i="4"/>
  <c r="U538" i="3" s="1"/>
  <c r="T538" i="3"/>
  <c r="S538" i="3"/>
  <c r="Q538" i="4"/>
  <c r="R538" i="3" s="1"/>
  <c r="Q538" i="3"/>
  <c r="P538" i="3"/>
  <c r="N538" i="4"/>
  <c r="O538" i="3" s="1"/>
  <c r="N538" i="3"/>
  <c r="M538" i="3"/>
  <c r="K538" i="4"/>
  <c r="L538" i="3" s="1"/>
  <c r="K538" i="3"/>
  <c r="J538" i="3"/>
  <c r="H538" i="4"/>
  <c r="I538" i="3" s="1"/>
  <c r="AL537" i="3"/>
  <c r="AK537" i="3"/>
  <c r="AI537" i="4"/>
  <c r="AJ537" i="3" s="1"/>
  <c r="AI537" i="3"/>
  <c r="AF537" i="4"/>
  <c r="AG537" i="3" s="1"/>
  <c r="AF537" i="3"/>
  <c r="AE537" i="3"/>
  <c r="AC537" i="4"/>
  <c r="AD537" i="3" s="1"/>
  <c r="AC537" i="3"/>
  <c r="AB537" i="3"/>
  <c r="Z537" i="4"/>
  <c r="AA537" i="3" s="1"/>
  <c r="Z537" i="3"/>
  <c r="Y537" i="3"/>
  <c r="W537" i="4"/>
  <c r="X537" i="3" s="1"/>
  <c r="W537" i="3"/>
  <c r="T537" i="4"/>
  <c r="U537" i="3" s="1"/>
  <c r="T537" i="3"/>
  <c r="S537" i="3"/>
  <c r="Q537" i="4"/>
  <c r="R537" i="3" s="1"/>
  <c r="Q537" i="3"/>
  <c r="P537" i="3"/>
  <c r="N537" i="4"/>
  <c r="O537" i="3"/>
  <c r="N537" i="3"/>
  <c r="M537" i="3"/>
  <c r="K537" i="4"/>
  <c r="L537" i="3" s="1"/>
  <c r="K537" i="3"/>
  <c r="J537" i="3"/>
  <c r="H537" i="4"/>
  <c r="I537" i="3" s="1"/>
  <c r="AL536" i="3"/>
  <c r="AK536" i="3"/>
  <c r="AI536" i="4"/>
  <c r="AJ536" i="3" s="1"/>
  <c r="AI536" i="3"/>
  <c r="AF536" i="4"/>
  <c r="AG536" i="3" s="1"/>
  <c r="AF536" i="3"/>
  <c r="AC536" i="4"/>
  <c r="AD536" i="3" s="1"/>
  <c r="AC536" i="3"/>
  <c r="AB536" i="3"/>
  <c r="Z536" i="4"/>
  <c r="AA536" i="3" s="1"/>
  <c r="Z536" i="3"/>
  <c r="Y536" i="3"/>
  <c r="W536" i="4"/>
  <c r="X536" i="3" s="1"/>
  <c r="W536" i="3"/>
  <c r="T536" i="4"/>
  <c r="U536" i="3"/>
  <c r="T536" i="3"/>
  <c r="S536" i="3"/>
  <c r="Q536" i="4"/>
  <c r="R536" i="3" s="1"/>
  <c r="Q536" i="3"/>
  <c r="P536" i="3"/>
  <c r="N536" i="4"/>
  <c r="O536" i="3" s="1"/>
  <c r="N536" i="3"/>
  <c r="M536" i="3"/>
  <c r="K536" i="4"/>
  <c r="L536" i="3" s="1"/>
  <c r="K536" i="3"/>
  <c r="J536" i="3"/>
  <c r="H536" i="4"/>
  <c r="I536" i="3" s="1"/>
  <c r="AL535" i="3"/>
  <c r="AK535" i="3"/>
  <c r="AI535" i="4"/>
  <c r="AJ535" i="3" s="1"/>
  <c r="AI535" i="3"/>
  <c r="AF535" i="4"/>
  <c r="AG535" i="3" s="1"/>
  <c r="AF535" i="3"/>
  <c r="AE535" i="3"/>
  <c r="AC535" i="4"/>
  <c r="AD535" i="3" s="1"/>
  <c r="AC535" i="3"/>
  <c r="AB535" i="3"/>
  <c r="Z535" i="4"/>
  <c r="AA535" i="3"/>
  <c r="Z535" i="3"/>
  <c r="Y535" i="3"/>
  <c r="W535" i="4"/>
  <c r="X535" i="3" s="1"/>
  <c r="W535" i="3"/>
  <c r="T535" i="4"/>
  <c r="U535" i="3" s="1"/>
  <c r="T535" i="3"/>
  <c r="S535" i="3"/>
  <c r="Q535" i="4"/>
  <c r="R535" i="3" s="1"/>
  <c r="Q535" i="3"/>
  <c r="P535" i="3"/>
  <c r="N535" i="4"/>
  <c r="O535" i="3" s="1"/>
  <c r="N535" i="3"/>
  <c r="M535" i="3"/>
  <c r="K535" i="4"/>
  <c r="L535" i="3" s="1"/>
  <c r="K535" i="3"/>
  <c r="J535" i="3"/>
  <c r="H535" i="4"/>
  <c r="I535" i="3" s="1"/>
  <c r="AL534" i="3"/>
  <c r="AK534" i="3"/>
  <c r="AI534" i="4"/>
  <c r="AJ534" i="3" s="1"/>
  <c r="AI534" i="3"/>
  <c r="AF534" i="4"/>
  <c r="AG534" i="3"/>
  <c r="AF534" i="3"/>
  <c r="AE534" i="3"/>
  <c r="AC534" i="4"/>
  <c r="AD534" i="3" s="1"/>
  <c r="AC534" i="3"/>
  <c r="AB534" i="3"/>
  <c r="Z534" i="4"/>
  <c r="AA534" i="3" s="1"/>
  <c r="Z534" i="3"/>
  <c r="Y534" i="3"/>
  <c r="W534" i="4"/>
  <c r="X534" i="3" s="1"/>
  <c r="W534" i="3"/>
  <c r="T534" i="4"/>
  <c r="U534" i="3" s="1"/>
  <c r="T534" i="3"/>
  <c r="Q534" i="4"/>
  <c r="R534" i="3" s="1"/>
  <c r="Q534" i="3"/>
  <c r="P534" i="3"/>
  <c r="N534" i="4"/>
  <c r="O534" i="3" s="1"/>
  <c r="N534" i="3"/>
  <c r="M534" i="3"/>
  <c r="K534" i="4"/>
  <c r="L534" i="3" s="1"/>
  <c r="K534" i="3"/>
  <c r="J534" i="3"/>
  <c r="H534" i="4"/>
  <c r="I534" i="3" s="1"/>
  <c r="AL533" i="3"/>
  <c r="AK533" i="3"/>
  <c r="AI533" i="4"/>
  <c r="AJ533" i="3" s="1"/>
  <c r="AI533" i="3"/>
  <c r="AF533" i="4"/>
  <c r="AG533" i="3" s="1"/>
  <c r="AF533" i="3"/>
  <c r="AE533" i="3"/>
  <c r="AC533" i="4"/>
  <c r="AD533" i="3" s="1"/>
  <c r="AC533" i="3"/>
  <c r="AB533" i="3"/>
  <c r="Z533" i="4"/>
  <c r="AA533" i="3" s="1"/>
  <c r="Z533" i="3"/>
  <c r="Y533" i="3"/>
  <c r="W533" i="4"/>
  <c r="X533" i="3" s="1"/>
  <c r="W533" i="3"/>
  <c r="T533" i="4"/>
  <c r="U533" i="3" s="1"/>
  <c r="T533" i="3"/>
  <c r="S533" i="3"/>
  <c r="Q533" i="4"/>
  <c r="R533" i="3" s="1"/>
  <c r="Q533" i="3"/>
  <c r="P533" i="3"/>
  <c r="N533" i="4"/>
  <c r="O533" i="3" s="1"/>
  <c r="N533" i="3"/>
  <c r="M533" i="3"/>
  <c r="K533" i="4"/>
  <c r="L533" i="3" s="1"/>
  <c r="K533" i="3"/>
  <c r="J533" i="3"/>
  <c r="H533" i="4"/>
  <c r="I533" i="3"/>
  <c r="AL532" i="3"/>
  <c r="AK532" i="3"/>
  <c r="AI532" i="4"/>
  <c r="AJ532" i="3" s="1"/>
  <c r="AI532" i="3"/>
  <c r="AF532" i="4"/>
  <c r="AG532" i="3" s="1"/>
  <c r="AF532" i="3"/>
  <c r="AE532" i="3"/>
  <c r="AC532" i="4"/>
  <c r="AD532" i="3" s="1"/>
  <c r="AC532" i="3"/>
  <c r="AB532" i="3"/>
  <c r="Z532" i="4"/>
  <c r="AA532" i="3" s="1"/>
  <c r="Z532" i="3"/>
  <c r="W532" i="4"/>
  <c r="X532" i="3" s="1"/>
  <c r="W532" i="3"/>
  <c r="T532" i="4"/>
  <c r="U532" i="3" s="1"/>
  <c r="T532" i="3"/>
  <c r="S532" i="3"/>
  <c r="Q532" i="4"/>
  <c r="R532" i="3" s="1"/>
  <c r="Q532" i="3"/>
  <c r="P532" i="3"/>
  <c r="N532" i="4"/>
  <c r="O532" i="3" s="1"/>
  <c r="N532" i="3"/>
  <c r="M532" i="3"/>
  <c r="K532" i="4"/>
  <c r="L532" i="3" s="1"/>
  <c r="K532" i="3"/>
  <c r="J532" i="3"/>
  <c r="H532" i="4"/>
  <c r="I532" i="3" s="1"/>
  <c r="AL531" i="3"/>
  <c r="AK531" i="3"/>
  <c r="AI531" i="4"/>
  <c r="AJ531" i="3" s="1"/>
  <c r="AI531" i="3"/>
  <c r="AF531" i="4"/>
  <c r="AG531" i="3" s="1"/>
  <c r="AF531" i="3"/>
  <c r="AE531" i="3"/>
  <c r="AC531" i="4"/>
  <c r="AD531" i="3" s="1"/>
  <c r="AC531" i="3"/>
  <c r="Z531" i="4"/>
  <c r="AA531" i="3" s="1"/>
  <c r="Z531" i="3"/>
  <c r="Y531" i="3"/>
  <c r="W531" i="4"/>
  <c r="X531" i="3" s="1"/>
  <c r="W531" i="3"/>
  <c r="T531" i="4"/>
  <c r="U531" i="3" s="1"/>
  <c r="T531" i="3"/>
  <c r="S531" i="3"/>
  <c r="Q531" i="4"/>
  <c r="R531" i="3" s="1"/>
  <c r="Q531" i="3"/>
  <c r="P531" i="3"/>
  <c r="N531" i="4"/>
  <c r="O531" i="3" s="1"/>
  <c r="N531" i="3"/>
  <c r="M531" i="3"/>
  <c r="K531" i="4"/>
  <c r="L531" i="3" s="1"/>
  <c r="K531" i="3"/>
  <c r="J531" i="3"/>
  <c r="H531" i="4"/>
  <c r="I531" i="3" s="1"/>
  <c r="AL530" i="3"/>
  <c r="AK530" i="3"/>
  <c r="AJ530" i="3"/>
  <c r="AI530" i="3"/>
  <c r="AF530" i="4"/>
  <c r="AG530" i="3" s="1"/>
  <c r="AF530" i="3"/>
  <c r="AE530" i="3"/>
  <c r="AD530" i="3"/>
  <c r="AC530" i="3"/>
  <c r="Z530" i="4"/>
  <c r="AA530" i="3" s="1"/>
  <c r="Z530" i="3"/>
  <c r="Y530" i="3"/>
  <c r="X530" i="3"/>
  <c r="W530" i="3"/>
  <c r="T530" i="4"/>
  <c r="U530" i="3" s="1"/>
  <c r="T530" i="3"/>
  <c r="S530" i="3"/>
  <c r="Q530" i="4"/>
  <c r="R530" i="3"/>
  <c r="Q530" i="3"/>
  <c r="P530" i="3"/>
  <c r="N530" i="4"/>
  <c r="O530" i="3" s="1"/>
  <c r="N530" i="3"/>
  <c r="M530" i="3"/>
  <c r="K530" i="4"/>
  <c r="L530" i="3"/>
  <c r="K530" i="3"/>
  <c r="J530" i="3"/>
  <c r="H530" i="4"/>
  <c r="I530" i="3" s="1"/>
  <c r="AL529" i="3"/>
  <c r="AK529" i="3"/>
  <c r="AJ529" i="3"/>
  <c r="AI529" i="3"/>
  <c r="AF529" i="4"/>
  <c r="AG529" i="3" s="1"/>
  <c r="AF529" i="3"/>
  <c r="AE529" i="3"/>
  <c r="AD529" i="3"/>
  <c r="AC529" i="3"/>
  <c r="AB529" i="3"/>
  <c r="Z529" i="4"/>
  <c r="AA529" i="3" s="1"/>
  <c r="Z529" i="3"/>
  <c r="Y529" i="3"/>
  <c r="X529" i="3"/>
  <c r="W529" i="3"/>
  <c r="T529" i="4"/>
  <c r="U529" i="3" s="1"/>
  <c r="T529" i="3"/>
  <c r="S529" i="3"/>
  <c r="Q529" i="4"/>
  <c r="R529" i="3"/>
  <c r="Q529" i="3"/>
  <c r="P529" i="3"/>
  <c r="N529" i="4"/>
  <c r="O529" i="3" s="1"/>
  <c r="N529" i="3"/>
  <c r="M529" i="3"/>
  <c r="K529" i="4"/>
  <c r="L529" i="3" s="1"/>
  <c r="K529" i="3"/>
  <c r="J529" i="3"/>
  <c r="H529" i="4"/>
  <c r="I529" i="3" s="1"/>
  <c r="AL528" i="3"/>
  <c r="AK528" i="3"/>
  <c r="AJ528" i="3"/>
  <c r="AI528" i="3"/>
  <c r="AF528" i="4"/>
  <c r="AG528" i="3"/>
  <c r="AF528" i="3"/>
  <c r="AE528" i="3"/>
  <c r="AD528" i="3"/>
  <c r="AC528" i="3"/>
  <c r="AB528" i="3"/>
  <c r="Z528" i="4"/>
  <c r="AA528" i="3" s="1"/>
  <c r="Z528" i="3"/>
  <c r="Y528" i="3"/>
  <c r="X528" i="3"/>
  <c r="W528" i="3"/>
  <c r="T528" i="4"/>
  <c r="U528" i="3" s="1"/>
  <c r="T528" i="3"/>
  <c r="S528" i="3"/>
  <c r="Q528" i="4"/>
  <c r="R528" i="3" s="1"/>
  <c r="Q528" i="3"/>
  <c r="P528" i="3"/>
  <c r="N528" i="4"/>
  <c r="O528" i="3" s="1"/>
  <c r="N528" i="3"/>
  <c r="M528" i="3"/>
  <c r="K528" i="4"/>
  <c r="L528" i="3" s="1"/>
  <c r="K528" i="3"/>
  <c r="J528" i="3"/>
  <c r="H528" i="4"/>
  <c r="I528" i="3" s="1"/>
  <c r="AL527" i="3"/>
  <c r="AJ527" i="3"/>
  <c r="AI527" i="3"/>
  <c r="AF527" i="4"/>
  <c r="AG527" i="3" s="1"/>
  <c r="AF527" i="3"/>
  <c r="AE527" i="3"/>
  <c r="AD527" i="3"/>
  <c r="AC527" i="3"/>
  <c r="AB527" i="3"/>
  <c r="Z527" i="4"/>
  <c r="AA527" i="3"/>
  <c r="Z527" i="3"/>
  <c r="Y527" i="3"/>
  <c r="X527" i="3"/>
  <c r="W527" i="3"/>
  <c r="T527" i="4"/>
  <c r="U527" i="3" s="1"/>
  <c r="T527" i="3"/>
  <c r="S527" i="3"/>
  <c r="Q527" i="4"/>
  <c r="R527" i="3" s="1"/>
  <c r="Q527" i="3"/>
  <c r="P527" i="3"/>
  <c r="N527" i="4"/>
  <c r="O527" i="3" s="1"/>
  <c r="N527" i="3"/>
  <c r="M527" i="3"/>
  <c r="K527" i="4"/>
  <c r="L527" i="3" s="1"/>
  <c r="K527" i="3"/>
  <c r="J527" i="3"/>
  <c r="H527" i="4"/>
  <c r="I527" i="3" s="1"/>
  <c r="AL526" i="3"/>
  <c r="AK526" i="3"/>
  <c r="AJ526" i="3"/>
  <c r="AI526" i="3"/>
  <c r="AF526" i="4"/>
  <c r="AG526" i="3" s="1"/>
  <c r="AF526" i="3"/>
  <c r="AE526" i="3"/>
  <c r="AD526" i="3"/>
  <c r="AC526" i="3"/>
  <c r="AB526" i="3"/>
  <c r="Z526" i="4"/>
  <c r="AA526" i="3" s="1"/>
  <c r="Z526" i="3"/>
  <c r="Y526" i="3"/>
  <c r="X526" i="3"/>
  <c r="W526" i="3"/>
  <c r="T526" i="4"/>
  <c r="U526" i="3" s="1"/>
  <c r="T526" i="3"/>
  <c r="S526" i="3"/>
  <c r="Q526" i="4"/>
  <c r="R526" i="3" s="1"/>
  <c r="Q526" i="3"/>
  <c r="P526" i="3"/>
  <c r="N526" i="4"/>
  <c r="O526" i="3" s="1"/>
  <c r="N526" i="3"/>
  <c r="M526" i="3"/>
  <c r="K526" i="4"/>
  <c r="L526" i="3" s="1"/>
  <c r="K526" i="3"/>
  <c r="J526" i="3"/>
  <c r="H526" i="4"/>
  <c r="I526" i="3" s="1"/>
  <c r="AL525" i="3"/>
  <c r="AK525" i="3"/>
  <c r="AI525" i="4"/>
  <c r="AJ525" i="3" s="1"/>
  <c r="AI525" i="3"/>
  <c r="AF525" i="4"/>
  <c r="AG525" i="3" s="1"/>
  <c r="AF525" i="3"/>
  <c r="AE525" i="3"/>
  <c r="AC525" i="4"/>
  <c r="AD525" i="3" s="1"/>
  <c r="AC525" i="3"/>
  <c r="AB525" i="3"/>
  <c r="Z525" i="4"/>
  <c r="AA525" i="3" s="1"/>
  <c r="Z525" i="3"/>
  <c r="Y525" i="3"/>
  <c r="W525" i="4"/>
  <c r="X525" i="3" s="1"/>
  <c r="W525" i="3"/>
  <c r="T525" i="4"/>
  <c r="U525" i="3" s="1"/>
  <c r="T525" i="3"/>
  <c r="S525" i="3"/>
  <c r="Q525" i="4"/>
  <c r="R525" i="3" s="1"/>
  <c r="Q525" i="3"/>
  <c r="P525" i="3"/>
  <c r="N525" i="4"/>
  <c r="O525" i="3" s="1"/>
  <c r="N525" i="3"/>
  <c r="M525" i="3"/>
  <c r="K525" i="4"/>
  <c r="L525" i="3" s="1"/>
  <c r="K525" i="3"/>
  <c r="J525" i="3"/>
  <c r="H525" i="4"/>
  <c r="I525" i="3" s="1"/>
  <c r="AL524" i="3"/>
  <c r="AK524" i="3"/>
  <c r="AI524" i="4"/>
  <c r="AJ524" i="3" s="1"/>
  <c r="AI524" i="3"/>
  <c r="AF524" i="4"/>
  <c r="AG524" i="3" s="1"/>
  <c r="AF524" i="3"/>
  <c r="AE524" i="3"/>
  <c r="AC524" i="4"/>
  <c r="AD524" i="3" s="1"/>
  <c r="AC524" i="3"/>
  <c r="AB524" i="3"/>
  <c r="Z524" i="4"/>
  <c r="AA524" i="3" s="1"/>
  <c r="Z524" i="3"/>
  <c r="Y524" i="3"/>
  <c r="W524" i="4"/>
  <c r="X524" i="3" s="1"/>
  <c r="W524" i="3"/>
  <c r="T524" i="4"/>
  <c r="U524" i="3" s="1"/>
  <c r="T524" i="3"/>
  <c r="S524" i="3"/>
  <c r="Q524" i="4"/>
  <c r="R524" i="3" s="1"/>
  <c r="Q524" i="3"/>
  <c r="P524" i="3"/>
  <c r="N524" i="4"/>
  <c r="O524" i="3" s="1"/>
  <c r="N524" i="3"/>
  <c r="M524" i="3"/>
  <c r="K524" i="4"/>
  <c r="L524" i="3" s="1"/>
  <c r="K524" i="3"/>
  <c r="J524" i="3"/>
  <c r="H524" i="4"/>
  <c r="I524" i="3" s="1"/>
  <c r="AL523" i="3"/>
  <c r="AK523" i="3"/>
  <c r="AI523" i="4"/>
  <c r="AJ523" i="3" s="1"/>
  <c r="AI523" i="3"/>
  <c r="AF523" i="4"/>
  <c r="AG523" i="3" s="1"/>
  <c r="AF523" i="3"/>
  <c r="AE523" i="3"/>
  <c r="AC523" i="4"/>
  <c r="AD523" i="3" s="1"/>
  <c r="AC523" i="3"/>
  <c r="Z523" i="4"/>
  <c r="AA523" i="3" s="1"/>
  <c r="Z523" i="3"/>
  <c r="Y523" i="3"/>
  <c r="W523" i="4"/>
  <c r="X523" i="3" s="1"/>
  <c r="W523" i="3"/>
  <c r="T523" i="4"/>
  <c r="U523" i="3" s="1"/>
  <c r="T523" i="3"/>
  <c r="S523" i="3"/>
  <c r="Q523" i="4"/>
  <c r="R523" i="3" s="1"/>
  <c r="Q523" i="3"/>
  <c r="P523" i="3"/>
  <c r="N523" i="4"/>
  <c r="O523" i="3" s="1"/>
  <c r="N523" i="3"/>
  <c r="M523" i="3"/>
  <c r="K523" i="4"/>
  <c r="L523" i="3" s="1"/>
  <c r="K523" i="3"/>
  <c r="J523" i="3"/>
  <c r="H523" i="4"/>
  <c r="I523" i="3" s="1"/>
  <c r="AL522" i="3"/>
  <c r="AK522" i="3"/>
  <c r="AI522" i="4"/>
  <c r="AJ522" i="3" s="1"/>
  <c r="AI522" i="3"/>
  <c r="AF522" i="4"/>
  <c r="AG522" i="3" s="1"/>
  <c r="AF522" i="3"/>
  <c r="AC522" i="4"/>
  <c r="AD522" i="3" s="1"/>
  <c r="AC522" i="3"/>
  <c r="AB522" i="3"/>
  <c r="Z522" i="4"/>
  <c r="AA522" i="3" s="1"/>
  <c r="Z522" i="3"/>
  <c r="Y522" i="3"/>
  <c r="W522" i="4"/>
  <c r="X522" i="3"/>
  <c r="W522" i="3"/>
  <c r="T522" i="4"/>
  <c r="U522" i="3" s="1"/>
  <c r="T522" i="3"/>
  <c r="S522" i="3"/>
  <c r="Q522" i="4"/>
  <c r="R522" i="3" s="1"/>
  <c r="Q522" i="3"/>
  <c r="P522" i="3"/>
  <c r="N522" i="4"/>
  <c r="O522" i="3" s="1"/>
  <c r="N522" i="3"/>
  <c r="M522" i="3"/>
  <c r="K522" i="4"/>
  <c r="L522" i="3"/>
  <c r="K522" i="3"/>
  <c r="J522" i="3"/>
  <c r="H522" i="4"/>
  <c r="I522" i="3" s="1"/>
  <c r="AL521" i="3"/>
  <c r="AK521" i="3"/>
  <c r="AI521" i="4"/>
  <c r="AJ521" i="3" s="1"/>
  <c r="AI521" i="3"/>
  <c r="AF521" i="4"/>
  <c r="AG521" i="3" s="1"/>
  <c r="AF521" i="3"/>
  <c r="AE521" i="3"/>
  <c r="AC521" i="4"/>
  <c r="AD521" i="3"/>
  <c r="AC521" i="3"/>
  <c r="AB521" i="3"/>
  <c r="Z521" i="4"/>
  <c r="AA521" i="3" s="1"/>
  <c r="Z521" i="3"/>
  <c r="Y521" i="3"/>
  <c r="W521" i="4"/>
  <c r="X521" i="3" s="1"/>
  <c r="W521" i="3"/>
  <c r="T521" i="4"/>
  <c r="U521" i="3" s="1"/>
  <c r="T521" i="3"/>
  <c r="S521" i="3"/>
  <c r="Q521" i="4"/>
  <c r="R521" i="3" s="1"/>
  <c r="Q521" i="3"/>
  <c r="P521" i="3"/>
  <c r="N521" i="4"/>
  <c r="O521" i="3" s="1"/>
  <c r="N521" i="3"/>
  <c r="M521" i="3"/>
  <c r="K521" i="4"/>
  <c r="L521" i="3" s="1"/>
  <c r="K521" i="3"/>
  <c r="J521" i="3"/>
  <c r="H521" i="4"/>
  <c r="I521" i="3" s="1"/>
  <c r="AL520" i="3"/>
  <c r="AK520" i="3"/>
  <c r="AI520" i="4"/>
  <c r="AJ520" i="3"/>
  <c r="AI520" i="3"/>
  <c r="AF520" i="4"/>
  <c r="AG520" i="3" s="1"/>
  <c r="AF520" i="3"/>
  <c r="AE520" i="3"/>
  <c r="AC520" i="4"/>
  <c r="AD520" i="3" s="1"/>
  <c r="AC520" i="3"/>
  <c r="AB520" i="3"/>
  <c r="Z520" i="4"/>
  <c r="AA520" i="3" s="1"/>
  <c r="Z520" i="3"/>
  <c r="Y520" i="3"/>
  <c r="W520" i="4"/>
  <c r="X520" i="3" s="1"/>
  <c r="W520" i="3"/>
  <c r="T520" i="4"/>
  <c r="U520" i="3" s="1"/>
  <c r="T520" i="3"/>
  <c r="S520" i="3"/>
  <c r="Q520" i="4"/>
  <c r="R520" i="3" s="1"/>
  <c r="Q520" i="3"/>
  <c r="P520" i="3"/>
  <c r="N520" i="4"/>
  <c r="O520" i="3" s="1"/>
  <c r="N520" i="3"/>
  <c r="M520" i="3"/>
  <c r="K520" i="4"/>
  <c r="L520" i="3" s="1"/>
  <c r="K520" i="3"/>
  <c r="J520" i="3"/>
  <c r="H520" i="4"/>
  <c r="I520" i="3" s="1"/>
  <c r="AL519" i="3"/>
  <c r="AK519" i="3"/>
  <c r="AI519" i="4"/>
  <c r="AJ519" i="3" s="1"/>
  <c r="AI519" i="3"/>
  <c r="AF519" i="4"/>
  <c r="AG519" i="3" s="1"/>
  <c r="AF519" i="3"/>
  <c r="AE519" i="3"/>
  <c r="AC519" i="4"/>
  <c r="AD519" i="3"/>
  <c r="AC519" i="3"/>
  <c r="AB519" i="3"/>
  <c r="Z519" i="4"/>
  <c r="AA519" i="3" s="1"/>
  <c r="Z519" i="3"/>
  <c r="Y519" i="3"/>
  <c r="W519" i="4"/>
  <c r="X519" i="3" s="1"/>
  <c r="W519" i="3"/>
  <c r="T519" i="4"/>
  <c r="U519" i="3" s="1"/>
  <c r="T519" i="3"/>
  <c r="S519" i="3"/>
  <c r="Q519" i="4"/>
  <c r="R519" i="3"/>
  <c r="Q519" i="3"/>
  <c r="P519" i="3"/>
  <c r="N519" i="4"/>
  <c r="O519" i="3" s="1"/>
  <c r="N519" i="3"/>
  <c r="M519" i="3"/>
  <c r="K519" i="4"/>
  <c r="L519" i="3" s="1"/>
  <c r="K519" i="3"/>
  <c r="J519" i="3"/>
  <c r="H519" i="4"/>
  <c r="I519" i="3" s="1"/>
  <c r="AL518" i="3"/>
  <c r="AK518" i="3"/>
  <c r="AI518" i="4"/>
  <c r="AJ518" i="3" s="1"/>
  <c r="AI518" i="3"/>
  <c r="AF518" i="4"/>
  <c r="AG518" i="3" s="1"/>
  <c r="AF518" i="3"/>
  <c r="AE518" i="3"/>
  <c r="AC518" i="4"/>
  <c r="AD518" i="3" s="1"/>
  <c r="AC518" i="3"/>
  <c r="AB518" i="3"/>
  <c r="Z518" i="4"/>
  <c r="AA518" i="3" s="1"/>
  <c r="Z518" i="3"/>
  <c r="Y518" i="3"/>
  <c r="W518" i="4"/>
  <c r="X518" i="3" s="1"/>
  <c r="W518" i="3"/>
  <c r="T518" i="4"/>
  <c r="U518" i="3" s="1"/>
  <c r="T518" i="3"/>
  <c r="S518" i="3"/>
  <c r="Q518" i="4"/>
  <c r="R518" i="3" s="1"/>
  <c r="Q518" i="3"/>
  <c r="P518" i="3"/>
  <c r="N518" i="4"/>
  <c r="O518" i="3" s="1"/>
  <c r="N518" i="3"/>
  <c r="M518" i="3"/>
  <c r="K518" i="4"/>
  <c r="L518" i="3"/>
  <c r="K518" i="3"/>
  <c r="J518" i="3"/>
  <c r="H518" i="4"/>
  <c r="I518" i="3" s="1"/>
  <c r="AL517" i="3"/>
  <c r="AK517" i="3"/>
  <c r="AI517" i="4"/>
  <c r="AJ517" i="3" s="1"/>
  <c r="AI517" i="3"/>
  <c r="AF517" i="4"/>
  <c r="AG517" i="3" s="1"/>
  <c r="AF517" i="3"/>
  <c r="AE517" i="3"/>
  <c r="AC517" i="4"/>
  <c r="AD517" i="3" s="1"/>
  <c r="AC517" i="3"/>
  <c r="AB517" i="3"/>
  <c r="Z517" i="4"/>
  <c r="AA517" i="3" s="1"/>
  <c r="Z517" i="3"/>
  <c r="Y517" i="3"/>
  <c r="W517" i="4"/>
  <c r="X517" i="3" s="1"/>
  <c r="W517" i="3"/>
  <c r="T517" i="4"/>
  <c r="U517" i="3" s="1"/>
  <c r="T517" i="3"/>
  <c r="S517" i="3"/>
  <c r="Q517" i="4"/>
  <c r="R517" i="3" s="1"/>
  <c r="Q517" i="3"/>
  <c r="P517" i="3"/>
  <c r="N517" i="4"/>
  <c r="O517" i="3" s="1"/>
  <c r="N517" i="3"/>
  <c r="M517" i="3"/>
  <c r="K517" i="4"/>
  <c r="L517" i="3" s="1"/>
  <c r="K517" i="3"/>
  <c r="J517" i="3"/>
  <c r="H517" i="4"/>
  <c r="I517" i="3" s="1"/>
  <c r="AL516" i="3"/>
  <c r="AK516" i="3"/>
  <c r="AI516" i="4"/>
  <c r="AJ516" i="3"/>
  <c r="AI516" i="3"/>
  <c r="AF516" i="4"/>
  <c r="AG516" i="3" s="1"/>
  <c r="AF516" i="3"/>
  <c r="AE516" i="3"/>
  <c r="AC516" i="4"/>
  <c r="AD516" i="3" s="1"/>
  <c r="AC516" i="3"/>
  <c r="AB516" i="3"/>
  <c r="Z516" i="4"/>
  <c r="AA516" i="3" s="1"/>
  <c r="Z516" i="3"/>
  <c r="Y516" i="3"/>
  <c r="W516" i="4"/>
  <c r="X516" i="3"/>
  <c r="W516" i="3"/>
  <c r="T516" i="4"/>
  <c r="U516" i="3" s="1"/>
  <c r="T516" i="3"/>
  <c r="S516" i="3"/>
  <c r="Q516" i="4"/>
  <c r="R516" i="3" s="1"/>
  <c r="Q516" i="3"/>
  <c r="P516" i="3"/>
  <c r="N516" i="4"/>
  <c r="O516" i="3" s="1"/>
  <c r="N516" i="3"/>
  <c r="M516" i="3"/>
  <c r="K516" i="4"/>
  <c r="L516" i="3" s="1"/>
  <c r="K516" i="3"/>
  <c r="J516" i="3"/>
  <c r="H516" i="4"/>
  <c r="I516" i="3" s="1"/>
  <c r="AL515" i="3"/>
  <c r="AK515" i="3"/>
  <c r="AI515" i="4"/>
  <c r="AJ515" i="3" s="1"/>
  <c r="AI515" i="3"/>
  <c r="AF515" i="4"/>
  <c r="AG515" i="3" s="1"/>
  <c r="AF515" i="3"/>
  <c r="AC515" i="4"/>
  <c r="AD515" i="3"/>
  <c r="AC515" i="3"/>
  <c r="AB515" i="3"/>
  <c r="Z515" i="4"/>
  <c r="AA515" i="3" s="1"/>
  <c r="Z515" i="3"/>
  <c r="Y515" i="3"/>
  <c r="W515" i="4"/>
  <c r="X515" i="3" s="1"/>
  <c r="W515" i="3"/>
  <c r="T515" i="4"/>
  <c r="U515" i="3" s="1"/>
  <c r="T515" i="3"/>
  <c r="S515" i="3"/>
  <c r="Q515" i="4"/>
  <c r="R515" i="3" s="1"/>
  <c r="Q515" i="3"/>
  <c r="P515" i="3"/>
  <c r="N515" i="4"/>
  <c r="O515" i="3" s="1"/>
  <c r="N515" i="3"/>
  <c r="M515" i="3"/>
  <c r="K515" i="4"/>
  <c r="L515" i="3" s="1"/>
  <c r="K515" i="3"/>
  <c r="H515" i="4"/>
  <c r="I515" i="3" s="1"/>
  <c r="AL514" i="3"/>
  <c r="AK514" i="3"/>
  <c r="AI514" i="4"/>
  <c r="AJ514" i="3" s="1"/>
  <c r="AI514" i="3"/>
  <c r="AF514" i="4"/>
  <c r="AG514" i="3" s="1"/>
  <c r="AF514" i="3"/>
  <c r="AC514" i="4"/>
  <c r="AD514" i="3" s="1"/>
  <c r="AC514" i="3"/>
  <c r="AB514" i="3"/>
  <c r="Z514" i="4"/>
  <c r="AA514" i="3" s="1"/>
  <c r="Z514" i="3"/>
  <c r="Y514" i="3"/>
  <c r="W514" i="4"/>
  <c r="X514" i="3" s="1"/>
  <c r="W514" i="3"/>
  <c r="T514" i="4"/>
  <c r="U514" i="3" s="1"/>
  <c r="T514" i="3"/>
  <c r="S514" i="3"/>
  <c r="Q514" i="4"/>
  <c r="R514" i="3" s="1"/>
  <c r="Q514" i="3"/>
  <c r="P514" i="3"/>
  <c r="N514" i="4"/>
  <c r="O514" i="3" s="1"/>
  <c r="N514" i="3"/>
  <c r="M514" i="3"/>
  <c r="K514" i="4"/>
  <c r="L514" i="3" s="1"/>
  <c r="K514" i="3"/>
  <c r="J514" i="3"/>
  <c r="H514" i="4"/>
  <c r="I514" i="3" s="1"/>
  <c r="AL513" i="3"/>
  <c r="AK513" i="3"/>
  <c r="AI513" i="4"/>
  <c r="AJ513" i="3" s="1"/>
  <c r="AI513" i="3"/>
  <c r="AF513" i="4"/>
  <c r="AG513" i="3" s="1"/>
  <c r="AF513" i="3"/>
  <c r="AE513" i="3"/>
  <c r="AC513" i="4"/>
  <c r="AD513" i="3" s="1"/>
  <c r="AC513" i="3"/>
  <c r="AB513" i="3"/>
  <c r="Z513" i="4"/>
  <c r="AA513" i="3" s="1"/>
  <c r="Z513" i="3"/>
  <c r="Y513" i="3"/>
  <c r="W513" i="4"/>
  <c r="X513" i="3" s="1"/>
  <c r="W513" i="3"/>
  <c r="T513" i="4"/>
  <c r="U513" i="3" s="1"/>
  <c r="T513" i="3"/>
  <c r="S513" i="3"/>
  <c r="Q513" i="4"/>
  <c r="R513" i="3" s="1"/>
  <c r="Q513" i="3"/>
  <c r="N513" i="4"/>
  <c r="O513" i="3" s="1"/>
  <c r="N513" i="3"/>
  <c r="M513" i="3"/>
  <c r="K513" i="4"/>
  <c r="L513" i="3" s="1"/>
  <c r="K513" i="3"/>
  <c r="J513" i="3"/>
  <c r="H513" i="4"/>
  <c r="I513" i="3" s="1"/>
  <c r="AL512" i="3"/>
  <c r="AK512" i="3"/>
  <c r="AI512" i="4"/>
  <c r="AJ512" i="3" s="1"/>
  <c r="AI512" i="3"/>
  <c r="AF512" i="4"/>
  <c r="AG512" i="3" s="1"/>
  <c r="AF512" i="3"/>
  <c r="AE512" i="3"/>
  <c r="AC512" i="4"/>
  <c r="AD512" i="3" s="1"/>
  <c r="AC512" i="3"/>
  <c r="AB512" i="3"/>
  <c r="Z512" i="4"/>
  <c r="AA512" i="3" s="1"/>
  <c r="Z512" i="3"/>
  <c r="Y512" i="3"/>
  <c r="W512" i="4"/>
  <c r="X512" i="3" s="1"/>
  <c r="W512" i="3"/>
  <c r="T512" i="4"/>
  <c r="U512" i="3" s="1"/>
  <c r="T512" i="3"/>
  <c r="S512" i="3"/>
  <c r="Q512" i="4"/>
  <c r="R512" i="3" s="1"/>
  <c r="Q512" i="3"/>
  <c r="P512" i="3"/>
  <c r="N512" i="4"/>
  <c r="O512" i="3" s="1"/>
  <c r="N512" i="3"/>
  <c r="M512" i="3"/>
  <c r="K512" i="4"/>
  <c r="L512" i="3" s="1"/>
  <c r="K512" i="3"/>
  <c r="J512" i="3"/>
  <c r="H512" i="4"/>
  <c r="I512" i="3" s="1"/>
  <c r="AL511" i="3"/>
  <c r="AK511" i="3"/>
  <c r="AI511" i="4"/>
  <c r="AJ511" i="3" s="1"/>
  <c r="AI511" i="3"/>
  <c r="AF511" i="4"/>
  <c r="AG511" i="3" s="1"/>
  <c r="AF511" i="3"/>
  <c r="AE511" i="3"/>
  <c r="AC511" i="4"/>
  <c r="AD511" i="3" s="1"/>
  <c r="AC511" i="3"/>
  <c r="AB511" i="3"/>
  <c r="Z511" i="4"/>
  <c r="AA511" i="3" s="1"/>
  <c r="Z511" i="3"/>
  <c r="Y511" i="3"/>
  <c r="W511" i="4"/>
  <c r="X511" i="3" s="1"/>
  <c r="W511" i="3"/>
  <c r="T511" i="4"/>
  <c r="U511" i="3" s="1"/>
  <c r="T511" i="3"/>
  <c r="S511" i="3"/>
  <c r="Q511" i="4"/>
  <c r="R511" i="3" s="1"/>
  <c r="Q511" i="3"/>
  <c r="P511" i="3"/>
  <c r="N511" i="4"/>
  <c r="O511" i="3" s="1"/>
  <c r="N511" i="3"/>
  <c r="M511" i="3"/>
  <c r="K511" i="4"/>
  <c r="L511" i="3" s="1"/>
  <c r="K511" i="3"/>
  <c r="J511" i="3"/>
  <c r="H511" i="4"/>
  <c r="I511" i="3" s="1"/>
  <c r="AL510" i="3"/>
  <c r="AK510" i="3"/>
  <c r="AI510" i="4"/>
  <c r="AJ510" i="3" s="1"/>
  <c r="AI510" i="3"/>
  <c r="AF510" i="4"/>
  <c r="AG510" i="3" s="1"/>
  <c r="AF510" i="3"/>
  <c r="AE510" i="3"/>
  <c r="AC510" i="4"/>
  <c r="AD510" i="3" s="1"/>
  <c r="AC510" i="3"/>
  <c r="AB510" i="3"/>
  <c r="Z510" i="4"/>
  <c r="AA510" i="3" s="1"/>
  <c r="Z510" i="3"/>
  <c r="Y510" i="3"/>
  <c r="W510" i="4"/>
  <c r="X510" i="3" s="1"/>
  <c r="W510" i="3"/>
  <c r="T510" i="4"/>
  <c r="U510" i="3" s="1"/>
  <c r="T510" i="3"/>
  <c r="S510" i="3"/>
  <c r="Q510" i="4"/>
  <c r="R510" i="3" s="1"/>
  <c r="Q510" i="3"/>
  <c r="P510" i="3"/>
  <c r="N510" i="4"/>
  <c r="O510" i="3" s="1"/>
  <c r="N510" i="3"/>
  <c r="M510" i="3"/>
  <c r="K510" i="4"/>
  <c r="L510" i="3" s="1"/>
  <c r="K510" i="3"/>
  <c r="J510" i="3"/>
  <c r="H510" i="4"/>
  <c r="I510" i="3" s="1"/>
  <c r="AL509" i="3"/>
  <c r="AK509" i="3"/>
  <c r="AI509" i="4"/>
  <c r="AJ509" i="3"/>
  <c r="AI509" i="3"/>
  <c r="AF509" i="4"/>
  <c r="AG509" i="3" s="1"/>
  <c r="AF509" i="3"/>
  <c r="AE509" i="3"/>
  <c r="AC509" i="4"/>
  <c r="AD509" i="3" s="1"/>
  <c r="AC509" i="3"/>
  <c r="AB509" i="3"/>
  <c r="Z509" i="4"/>
  <c r="AA509" i="3" s="1"/>
  <c r="Z509" i="3"/>
  <c r="Y509" i="3"/>
  <c r="W509" i="4"/>
  <c r="X509" i="3" s="1"/>
  <c r="W509" i="3"/>
  <c r="T509" i="4"/>
  <c r="U509" i="3" s="1"/>
  <c r="T509" i="3"/>
  <c r="S509" i="3"/>
  <c r="Q509" i="4"/>
  <c r="R509" i="3" s="1"/>
  <c r="Q509" i="3"/>
  <c r="P509" i="3"/>
  <c r="N509" i="4"/>
  <c r="O509" i="3" s="1"/>
  <c r="N509" i="3"/>
  <c r="M509" i="3"/>
  <c r="K509" i="4"/>
  <c r="L509" i="3" s="1"/>
  <c r="K509" i="3"/>
  <c r="J509" i="3"/>
  <c r="H509" i="4"/>
  <c r="I509" i="3" s="1"/>
  <c r="AL508" i="3"/>
  <c r="AK508" i="3"/>
  <c r="AI508" i="4"/>
  <c r="AJ508" i="3"/>
  <c r="AI508" i="3"/>
  <c r="AF508" i="4"/>
  <c r="AG508" i="3" s="1"/>
  <c r="AF508" i="3"/>
  <c r="AE508" i="3"/>
  <c r="AC508" i="4"/>
  <c r="AD508" i="3" s="1"/>
  <c r="AC508" i="3"/>
  <c r="AB508" i="3"/>
  <c r="Z508" i="4"/>
  <c r="AA508" i="3" s="1"/>
  <c r="Z508" i="3"/>
  <c r="Y508" i="3"/>
  <c r="W508" i="4"/>
  <c r="X508" i="3" s="1"/>
  <c r="W508" i="3"/>
  <c r="T508" i="4"/>
  <c r="U508" i="3" s="1"/>
  <c r="T508" i="3"/>
  <c r="S508" i="3"/>
  <c r="Q508" i="4"/>
  <c r="R508" i="3"/>
  <c r="Q508" i="3"/>
  <c r="P508" i="3"/>
  <c r="N508" i="4"/>
  <c r="O508" i="3" s="1"/>
  <c r="N508" i="3"/>
  <c r="M508" i="3"/>
  <c r="K508" i="4"/>
  <c r="L508" i="3" s="1"/>
  <c r="K508" i="3"/>
  <c r="J508" i="3"/>
  <c r="H508" i="4"/>
  <c r="I508" i="3" s="1"/>
  <c r="AL507" i="3"/>
  <c r="AK507" i="3"/>
  <c r="AI507" i="4"/>
  <c r="AJ507" i="3" s="1"/>
  <c r="AI507" i="3"/>
  <c r="AF507" i="4"/>
  <c r="AG507" i="3" s="1"/>
  <c r="AF507" i="3"/>
  <c r="AE507" i="3"/>
  <c r="AC507" i="4"/>
  <c r="AD507" i="3" s="1"/>
  <c r="AC507" i="3"/>
  <c r="AB507" i="3"/>
  <c r="Z507" i="4"/>
  <c r="AA507" i="3" s="1"/>
  <c r="Z507" i="3"/>
  <c r="Y507" i="3"/>
  <c r="W507" i="4"/>
  <c r="X507" i="3" s="1"/>
  <c r="W507" i="3"/>
  <c r="T507" i="4"/>
  <c r="U507" i="3" s="1"/>
  <c r="T507" i="3"/>
  <c r="S507" i="3"/>
  <c r="Q507" i="4"/>
  <c r="R507" i="3"/>
  <c r="Q507" i="3"/>
  <c r="P507" i="3"/>
  <c r="N507" i="4"/>
  <c r="O507" i="3" s="1"/>
  <c r="N507" i="3"/>
  <c r="M507" i="3"/>
  <c r="K507" i="4"/>
  <c r="L507" i="3" s="1"/>
  <c r="K507" i="3"/>
  <c r="H507" i="4"/>
  <c r="I507" i="3" s="1"/>
  <c r="AL506" i="3"/>
  <c r="AK506" i="3"/>
  <c r="AJ506" i="3"/>
  <c r="AI506" i="3"/>
  <c r="AF506" i="4"/>
  <c r="AG506" i="3" s="1"/>
  <c r="AF506" i="3"/>
  <c r="AE506" i="3"/>
  <c r="AD506" i="3"/>
  <c r="AC506" i="3"/>
  <c r="AB506" i="3"/>
  <c r="Z506" i="4"/>
  <c r="AA506" i="3" s="1"/>
  <c r="Z506" i="3"/>
  <c r="Y506" i="3"/>
  <c r="X506" i="3"/>
  <c r="W506" i="3"/>
  <c r="T506" i="4"/>
  <c r="U506" i="3" s="1"/>
  <c r="T506" i="3"/>
  <c r="S506" i="3"/>
  <c r="Q506" i="4"/>
  <c r="R506" i="3" s="1"/>
  <c r="Q506" i="3"/>
  <c r="P506" i="3"/>
  <c r="N506" i="4"/>
  <c r="O506" i="3"/>
  <c r="N506" i="3"/>
  <c r="K506" i="4"/>
  <c r="L506" i="3" s="1"/>
  <c r="K506" i="3"/>
  <c r="J506" i="3"/>
  <c r="H506" i="4"/>
  <c r="I506" i="3" s="1"/>
  <c r="AL505" i="3"/>
  <c r="AK505" i="3"/>
  <c r="AJ505" i="3"/>
  <c r="AI505" i="3"/>
  <c r="AF505" i="4"/>
  <c r="AG505" i="3" s="1"/>
  <c r="AF505" i="3"/>
  <c r="AE505" i="3"/>
  <c r="AD505" i="3"/>
  <c r="AC505" i="3"/>
  <c r="AB505" i="3"/>
  <c r="Z505" i="4"/>
  <c r="AA505" i="3" s="1"/>
  <c r="Z505" i="3"/>
  <c r="Y505" i="3"/>
  <c r="X505" i="3"/>
  <c r="W505" i="3"/>
  <c r="T505" i="4"/>
  <c r="U505" i="3" s="1"/>
  <c r="T505" i="3"/>
  <c r="S505" i="3"/>
  <c r="Q505" i="4"/>
  <c r="R505" i="3" s="1"/>
  <c r="Q505" i="3"/>
  <c r="P505" i="3"/>
  <c r="N505" i="4"/>
  <c r="O505" i="3" s="1"/>
  <c r="N505" i="3"/>
  <c r="M505" i="3"/>
  <c r="K505" i="4"/>
  <c r="L505" i="3" s="1"/>
  <c r="K505" i="3"/>
  <c r="J505" i="3"/>
  <c r="H505" i="4"/>
  <c r="I505" i="3" s="1"/>
  <c r="AL504" i="3"/>
  <c r="AK504" i="3"/>
  <c r="AI504" i="4"/>
  <c r="AJ504" i="3" s="1"/>
  <c r="AI504" i="3"/>
  <c r="AF504" i="4"/>
  <c r="AG504" i="3" s="1"/>
  <c r="AF504" i="3"/>
  <c r="AE504" i="3"/>
  <c r="AC504" i="4"/>
  <c r="AD504" i="3" s="1"/>
  <c r="AC504" i="3"/>
  <c r="AB504" i="3"/>
  <c r="Z504" i="4"/>
  <c r="AA504" i="3" s="1"/>
  <c r="Z504" i="3"/>
  <c r="Y504" i="3"/>
  <c r="W504" i="4"/>
  <c r="X504" i="3" s="1"/>
  <c r="W504" i="3"/>
  <c r="T504" i="4"/>
  <c r="U504" i="3" s="1"/>
  <c r="T504" i="3"/>
  <c r="S504" i="3"/>
  <c r="Q504" i="4"/>
  <c r="R504" i="3" s="1"/>
  <c r="Q504" i="3"/>
  <c r="P504" i="3"/>
  <c r="N504" i="4"/>
  <c r="O504" i="3" s="1"/>
  <c r="N504" i="3"/>
  <c r="M504" i="3"/>
  <c r="K504" i="4"/>
  <c r="L504" i="3" s="1"/>
  <c r="K504" i="3"/>
  <c r="J504" i="3"/>
  <c r="H504" i="4"/>
  <c r="I504" i="3" s="1"/>
  <c r="AL503" i="3"/>
  <c r="AK503" i="3"/>
  <c r="AI503" i="4"/>
  <c r="AJ503" i="3" s="1"/>
  <c r="AI503" i="3"/>
  <c r="AF503" i="4"/>
  <c r="AG503" i="3" s="1"/>
  <c r="AF503" i="3"/>
  <c r="AE503" i="3"/>
  <c r="AC503" i="4"/>
  <c r="AD503" i="3" s="1"/>
  <c r="AC503" i="3"/>
  <c r="AB503" i="3"/>
  <c r="Z503" i="4"/>
  <c r="AA503" i="3" s="1"/>
  <c r="Z503" i="3"/>
  <c r="Y503" i="3"/>
  <c r="W503" i="4"/>
  <c r="X503" i="3" s="1"/>
  <c r="W503" i="3"/>
  <c r="T503" i="4"/>
  <c r="U503" i="3" s="1"/>
  <c r="T503" i="3"/>
  <c r="S503" i="3"/>
  <c r="Q503" i="4"/>
  <c r="R503" i="3" s="1"/>
  <c r="Q503" i="3"/>
  <c r="P503" i="3"/>
  <c r="N503" i="4"/>
  <c r="O503" i="3" s="1"/>
  <c r="N503" i="3"/>
  <c r="M503" i="3"/>
  <c r="K503" i="4"/>
  <c r="L503" i="3" s="1"/>
  <c r="K503" i="3"/>
  <c r="J503" i="3"/>
  <c r="H503" i="4"/>
  <c r="I503" i="3" s="1"/>
  <c r="AL502" i="3"/>
  <c r="AK502" i="3"/>
  <c r="AI502" i="4"/>
  <c r="AJ502" i="3" s="1"/>
  <c r="AI502" i="3"/>
  <c r="AF502" i="4"/>
  <c r="AG502" i="3" s="1"/>
  <c r="AF502" i="3"/>
  <c r="AE502" i="3"/>
  <c r="AC502" i="4"/>
  <c r="AD502" i="3" s="1"/>
  <c r="AC502" i="3"/>
  <c r="AB502" i="3"/>
  <c r="Z502" i="4"/>
  <c r="AA502" i="3" s="1"/>
  <c r="Z502" i="3"/>
  <c r="Y502" i="3"/>
  <c r="W502" i="4"/>
  <c r="X502" i="3" s="1"/>
  <c r="W502" i="3"/>
  <c r="T502" i="4"/>
  <c r="U502" i="3" s="1"/>
  <c r="T502" i="3"/>
  <c r="S502" i="3"/>
  <c r="Q502" i="4"/>
  <c r="R502" i="3" s="1"/>
  <c r="Q502" i="3"/>
  <c r="P502" i="3"/>
  <c r="N502" i="4"/>
  <c r="O502" i="3" s="1"/>
  <c r="N502" i="3"/>
  <c r="M502" i="3"/>
  <c r="K502" i="4"/>
  <c r="L502" i="3" s="1"/>
  <c r="K502" i="3"/>
  <c r="J502" i="3"/>
  <c r="H502" i="4"/>
  <c r="I502" i="3" s="1"/>
  <c r="AL501" i="3"/>
  <c r="AK501" i="3"/>
  <c r="AI501" i="4"/>
  <c r="AJ501" i="3" s="1"/>
  <c r="AI501" i="3"/>
  <c r="AF501" i="4"/>
  <c r="AG501" i="3" s="1"/>
  <c r="AF501" i="3"/>
  <c r="AE501" i="3"/>
  <c r="AC501" i="4"/>
  <c r="AD501" i="3" s="1"/>
  <c r="AC501" i="3"/>
  <c r="AB501" i="3"/>
  <c r="Z501" i="4"/>
  <c r="AA501" i="3" s="1"/>
  <c r="Z501" i="3"/>
  <c r="Y501" i="3"/>
  <c r="W501" i="4"/>
  <c r="X501" i="3" s="1"/>
  <c r="W501" i="3"/>
  <c r="T501" i="4"/>
  <c r="U501" i="3" s="1"/>
  <c r="T501" i="3"/>
  <c r="S501" i="3"/>
  <c r="Q501" i="4"/>
  <c r="R501" i="3" s="1"/>
  <c r="Q501" i="3"/>
  <c r="P501" i="3"/>
  <c r="N501" i="4"/>
  <c r="O501" i="3" s="1"/>
  <c r="N501" i="3"/>
  <c r="M501" i="3"/>
  <c r="K501" i="4"/>
  <c r="L501" i="3" s="1"/>
  <c r="K501" i="3"/>
  <c r="J501" i="3"/>
  <c r="H501" i="4"/>
  <c r="I501" i="3" s="1"/>
  <c r="AL500" i="3"/>
  <c r="AK500" i="3"/>
  <c r="AI500" i="4"/>
  <c r="AJ500" i="3" s="1"/>
  <c r="AI500" i="3"/>
  <c r="AF500" i="4"/>
  <c r="AG500" i="3" s="1"/>
  <c r="AF500" i="3"/>
  <c r="AE500" i="3"/>
  <c r="AC500" i="4"/>
  <c r="AD500" i="3" s="1"/>
  <c r="AC500" i="3"/>
  <c r="AB500" i="3"/>
  <c r="Z500" i="4"/>
  <c r="AA500" i="3" s="1"/>
  <c r="Z500" i="3"/>
  <c r="Y500" i="3"/>
  <c r="W500" i="4"/>
  <c r="X500" i="3" s="1"/>
  <c r="W500" i="3"/>
  <c r="T500" i="4"/>
  <c r="U500" i="3" s="1"/>
  <c r="T500" i="3"/>
  <c r="S500" i="3"/>
  <c r="Q500" i="4"/>
  <c r="R500" i="3" s="1"/>
  <c r="Q500" i="3"/>
  <c r="P500" i="3"/>
  <c r="N500" i="4"/>
  <c r="O500" i="3" s="1"/>
  <c r="N500" i="3"/>
  <c r="M500" i="3"/>
  <c r="K500" i="4"/>
  <c r="L500" i="3" s="1"/>
  <c r="K500" i="3"/>
  <c r="J500" i="3"/>
  <c r="H500" i="4"/>
  <c r="I500" i="3" s="1"/>
  <c r="AL499" i="3"/>
  <c r="AK499" i="3"/>
  <c r="AI499" i="4"/>
  <c r="AJ499" i="3" s="1"/>
  <c r="AI499" i="3"/>
  <c r="AF499" i="4"/>
  <c r="AG499" i="3" s="1"/>
  <c r="AF499" i="3"/>
  <c r="AE499" i="3"/>
  <c r="AC499" i="4"/>
  <c r="AD499" i="3" s="1"/>
  <c r="AC499" i="3"/>
  <c r="AB499" i="3"/>
  <c r="Z499" i="4"/>
  <c r="AA499" i="3" s="1"/>
  <c r="Z499" i="3"/>
  <c r="Y499" i="3"/>
  <c r="W499" i="4"/>
  <c r="X499" i="3" s="1"/>
  <c r="W499" i="3"/>
  <c r="T499" i="4"/>
  <c r="U499" i="3" s="1"/>
  <c r="T499" i="3"/>
  <c r="S499" i="3"/>
  <c r="Q499" i="4"/>
  <c r="R499" i="3" s="1"/>
  <c r="Q499" i="3"/>
  <c r="P499" i="3"/>
  <c r="N499" i="4"/>
  <c r="O499" i="3" s="1"/>
  <c r="N499" i="3"/>
  <c r="M499" i="3"/>
  <c r="K499" i="4"/>
  <c r="L499" i="3" s="1"/>
  <c r="K499" i="3"/>
  <c r="J499" i="3"/>
  <c r="H499" i="4"/>
  <c r="I499" i="3" s="1"/>
  <c r="AL498" i="3"/>
  <c r="AK498" i="3"/>
  <c r="AI498" i="4"/>
  <c r="AJ498" i="3" s="1"/>
  <c r="AI498" i="3"/>
  <c r="AF498" i="4"/>
  <c r="AG498" i="3" s="1"/>
  <c r="AF498" i="3"/>
  <c r="AE498" i="3"/>
  <c r="AC498" i="4"/>
  <c r="AD498" i="3" s="1"/>
  <c r="AC498" i="3"/>
  <c r="AB498" i="3"/>
  <c r="Z498" i="4"/>
  <c r="AA498" i="3" s="1"/>
  <c r="Z498" i="3"/>
  <c r="Y498" i="3"/>
  <c r="W498" i="4"/>
  <c r="X498" i="3" s="1"/>
  <c r="W498" i="3"/>
  <c r="T498" i="4"/>
  <c r="U498" i="3" s="1"/>
  <c r="T498" i="3"/>
  <c r="S498" i="3"/>
  <c r="Q498" i="4"/>
  <c r="R498" i="3" s="1"/>
  <c r="Q498" i="3"/>
  <c r="P498" i="3"/>
  <c r="N498" i="4"/>
  <c r="O498" i="3" s="1"/>
  <c r="N498" i="3"/>
  <c r="K498" i="4"/>
  <c r="L498" i="3" s="1"/>
  <c r="K498" i="3"/>
  <c r="J498" i="3"/>
  <c r="H498" i="4"/>
  <c r="I498" i="3" s="1"/>
  <c r="AL497" i="3"/>
  <c r="AI497" i="4"/>
  <c r="AJ497" i="3" s="1"/>
  <c r="AI497" i="3"/>
  <c r="AF497" i="4"/>
  <c r="AG497" i="3" s="1"/>
  <c r="AF497" i="3"/>
  <c r="AE497" i="3"/>
  <c r="AC497" i="4"/>
  <c r="AD497" i="3" s="1"/>
  <c r="AC497" i="3"/>
  <c r="AB497" i="3"/>
  <c r="Z497" i="4"/>
  <c r="AA497" i="3" s="1"/>
  <c r="Z497" i="3"/>
  <c r="W497" i="4"/>
  <c r="X497" i="3" s="1"/>
  <c r="W497" i="3"/>
  <c r="T497" i="4"/>
  <c r="U497" i="3" s="1"/>
  <c r="T497" i="3"/>
  <c r="S497" i="3"/>
  <c r="Q497" i="4"/>
  <c r="R497" i="3" s="1"/>
  <c r="Q497" i="3"/>
  <c r="P497" i="3"/>
  <c r="N497" i="4"/>
  <c r="O497" i="3" s="1"/>
  <c r="N497" i="3"/>
  <c r="M497" i="3"/>
  <c r="K497" i="4"/>
  <c r="L497" i="3" s="1"/>
  <c r="K497" i="3"/>
  <c r="J497" i="3"/>
  <c r="H497" i="4"/>
  <c r="I497" i="3" s="1"/>
  <c r="AL496" i="3"/>
  <c r="AK496" i="3"/>
  <c r="AI496" i="4"/>
  <c r="AJ496" i="3" s="1"/>
  <c r="AI496" i="3"/>
  <c r="AF496" i="4"/>
  <c r="AG496" i="3" s="1"/>
  <c r="AF496" i="3"/>
  <c r="AE496" i="3"/>
  <c r="AC496" i="4"/>
  <c r="AD496" i="3" s="1"/>
  <c r="AC496" i="3"/>
  <c r="AB496" i="3"/>
  <c r="Z496" i="4"/>
  <c r="AA496" i="3" s="1"/>
  <c r="Z496" i="3"/>
  <c r="Y496" i="3"/>
  <c r="W496" i="4"/>
  <c r="X496" i="3" s="1"/>
  <c r="W496" i="3"/>
  <c r="T496" i="4"/>
  <c r="U496" i="3" s="1"/>
  <c r="T496" i="3"/>
  <c r="S496" i="3"/>
  <c r="Q496" i="4"/>
  <c r="R496" i="3" s="1"/>
  <c r="Q496" i="3"/>
  <c r="P496" i="3"/>
  <c r="N496" i="4"/>
  <c r="O496" i="3" s="1"/>
  <c r="N496" i="3"/>
  <c r="M496" i="3"/>
  <c r="K496" i="4"/>
  <c r="L496" i="3" s="1"/>
  <c r="K496" i="3"/>
  <c r="J496" i="3"/>
  <c r="H496" i="4"/>
  <c r="I496" i="3" s="1"/>
  <c r="AL495" i="3"/>
  <c r="AK495" i="3"/>
  <c r="AI495" i="4"/>
  <c r="AJ495" i="3" s="1"/>
  <c r="AI495" i="3"/>
  <c r="AF495" i="4"/>
  <c r="AG495" i="3" s="1"/>
  <c r="AF495" i="3"/>
  <c r="AE495" i="3"/>
  <c r="AC495" i="4"/>
  <c r="AD495" i="3" s="1"/>
  <c r="AC495" i="3"/>
  <c r="AB495" i="3"/>
  <c r="Z495" i="4"/>
  <c r="AA495" i="3" s="1"/>
  <c r="Z495" i="3"/>
  <c r="Y495" i="3"/>
  <c r="W495" i="4"/>
  <c r="X495" i="3" s="1"/>
  <c r="W495" i="3"/>
  <c r="T495" i="4"/>
  <c r="U495" i="3" s="1"/>
  <c r="T495" i="3"/>
  <c r="S495" i="3"/>
  <c r="Q495" i="4"/>
  <c r="R495" i="3" s="1"/>
  <c r="Q495" i="3"/>
  <c r="N495" i="4"/>
  <c r="O495" i="3" s="1"/>
  <c r="N495" i="3"/>
  <c r="M495" i="3"/>
  <c r="K495" i="4"/>
  <c r="L495" i="3" s="1"/>
  <c r="K495" i="3"/>
  <c r="J495" i="3"/>
  <c r="H495" i="4"/>
  <c r="I495" i="3" s="1"/>
  <c r="AL494" i="3"/>
  <c r="AK494" i="3"/>
  <c r="AI494" i="4"/>
  <c r="AJ494" i="3" s="1"/>
  <c r="AI494" i="3"/>
  <c r="AF494" i="4"/>
  <c r="AG494" i="3" s="1"/>
  <c r="AF494" i="3"/>
  <c r="AE494" i="3"/>
  <c r="AC494" i="4"/>
  <c r="AD494" i="3" s="1"/>
  <c r="AC494" i="3"/>
  <c r="AB494" i="3"/>
  <c r="Z494" i="4"/>
  <c r="AA494" i="3" s="1"/>
  <c r="Z494" i="3"/>
  <c r="Y494" i="3"/>
  <c r="W494" i="4"/>
  <c r="X494" i="3" s="1"/>
  <c r="W494" i="3"/>
  <c r="T494" i="4"/>
  <c r="U494" i="3" s="1"/>
  <c r="T494" i="3"/>
  <c r="S494" i="3"/>
  <c r="Q494" i="4"/>
  <c r="R494" i="3" s="1"/>
  <c r="Q494" i="3"/>
  <c r="P494" i="3"/>
  <c r="N494" i="4"/>
  <c r="O494" i="3" s="1"/>
  <c r="N494" i="3"/>
  <c r="M494" i="3"/>
  <c r="K494" i="4"/>
  <c r="L494" i="3" s="1"/>
  <c r="K494" i="3"/>
  <c r="J494" i="3"/>
  <c r="H494" i="4"/>
  <c r="I494" i="3" s="1"/>
  <c r="AL493" i="3"/>
  <c r="AK493" i="3"/>
  <c r="AI493" i="4"/>
  <c r="AJ493" i="3" s="1"/>
  <c r="AI493" i="3"/>
  <c r="AF493" i="4"/>
  <c r="AG493" i="3" s="1"/>
  <c r="AF493" i="3"/>
  <c r="AE493" i="3"/>
  <c r="AC493" i="4"/>
  <c r="AD493" i="3" s="1"/>
  <c r="AC493" i="3"/>
  <c r="AB493" i="3"/>
  <c r="Z493" i="4"/>
  <c r="AA493" i="3" s="1"/>
  <c r="Z493" i="3"/>
  <c r="Y493" i="3"/>
  <c r="W493" i="4"/>
  <c r="X493" i="3" s="1"/>
  <c r="W493" i="3"/>
  <c r="T493" i="4"/>
  <c r="U493" i="3" s="1"/>
  <c r="T493" i="3"/>
  <c r="S493" i="3"/>
  <c r="Q493" i="4"/>
  <c r="R493" i="3" s="1"/>
  <c r="Q493" i="3"/>
  <c r="P493" i="3"/>
  <c r="N493" i="4"/>
  <c r="O493" i="3" s="1"/>
  <c r="N493" i="3"/>
  <c r="M493" i="3"/>
  <c r="K493" i="4"/>
  <c r="L493" i="3" s="1"/>
  <c r="K493" i="3"/>
  <c r="J493" i="3"/>
  <c r="H493" i="4"/>
  <c r="I493" i="3" s="1"/>
  <c r="AL492" i="3"/>
  <c r="AK492" i="3"/>
  <c r="AI492" i="4"/>
  <c r="AJ492" i="3" s="1"/>
  <c r="AI492" i="3"/>
  <c r="AF492" i="4"/>
  <c r="AG492" i="3" s="1"/>
  <c r="AF492" i="3"/>
  <c r="AE492" i="3"/>
  <c r="AC492" i="4"/>
  <c r="AD492" i="3" s="1"/>
  <c r="AC492" i="3"/>
  <c r="AB492" i="3"/>
  <c r="Z492" i="4"/>
  <c r="AA492" i="3" s="1"/>
  <c r="Z492" i="3"/>
  <c r="Y492" i="3"/>
  <c r="W492" i="4"/>
  <c r="X492" i="3" s="1"/>
  <c r="W492" i="3"/>
  <c r="T492" i="4"/>
  <c r="U492" i="3" s="1"/>
  <c r="T492" i="3"/>
  <c r="S492" i="3"/>
  <c r="Q492" i="4"/>
  <c r="R492" i="3" s="1"/>
  <c r="Q492" i="3"/>
  <c r="P492" i="3"/>
  <c r="N492" i="4"/>
  <c r="O492" i="3" s="1"/>
  <c r="N492" i="3"/>
  <c r="K492" i="4"/>
  <c r="L492" i="3" s="1"/>
  <c r="K492" i="3"/>
  <c r="J492" i="3"/>
  <c r="H492" i="4"/>
  <c r="I492" i="3"/>
  <c r="AL491" i="3"/>
  <c r="AI491" i="4"/>
  <c r="AJ491" i="3" s="1"/>
  <c r="AI491" i="3"/>
  <c r="AF491" i="4"/>
  <c r="AG491" i="3" s="1"/>
  <c r="AF491" i="3"/>
  <c r="AE491" i="3"/>
  <c r="AC491" i="4"/>
  <c r="AD491" i="3" s="1"/>
  <c r="AC491" i="3"/>
  <c r="AB491" i="3"/>
  <c r="Z491" i="4"/>
  <c r="AA491" i="3" s="1"/>
  <c r="Z491" i="3"/>
  <c r="Y491" i="3"/>
  <c r="W491" i="4"/>
  <c r="X491" i="3" s="1"/>
  <c r="W491" i="3"/>
  <c r="T491" i="4"/>
  <c r="U491" i="3" s="1"/>
  <c r="T491" i="3"/>
  <c r="S491" i="3"/>
  <c r="Q491" i="4"/>
  <c r="R491" i="3" s="1"/>
  <c r="Q491" i="3"/>
  <c r="P491" i="3"/>
  <c r="N491" i="4"/>
  <c r="O491" i="3" s="1"/>
  <c r="N491" i="3"/>
  <c r="M491" i="3"/>
  <c r="K491" i="4"/>
  <c r="L491" i="3" s="1"/>
  <c r="K491" i="3"/>
  <c r="J491" i="3"/>
  <c r="H491" i="4"/>
  <c r="I491" i="3" s="1"/>
  <c r="AL490" i="3"/>
  <c r="AK490" i="3"/>
  <c r="AI490" i="4"/>
  <c r="AJ490" i="3" s="1"/>
  <c r="AI490" i="3"/>
  <c r="AF490" i="4"/>
  <c r="AG490" i="3" s="1"/>
  <c r="AF490" i="3"/>
  <c r="AE490" i="3"/>
  <c r="AC490" i="4"/>
  <c r="AD490" i="3" s="1"/>
  <c r="AC490" i="3"/>
  <c r="AB490" i="3"/>
  <c r="Z490" i="4"/>
  <c r="AA490" i="3" s="1"/>
  <c r="Z490" i="3"/>
  <c r="Y490" i="3"/>
  <c r="W490" i="4"/>
  <c r="X490" i="3" s="1"/>
  <c r="W490" i="3"/>
  <c r="T490" i="4"/>
  <c r="U490" i="3" s="1"/>
  <c r="T490" i="3"/>
  <c r="S490" i="3"/>
  <c r="Q490" i="4"/>
  <c r="R490" i="3" s="1"/>
  <c r="Q490" i="3"/>
  <c r="P490" i="3"/>
  <c r="N490" i="4"/>
  <c r="O490" i="3" s="1"/>
  <c r="N490" i="3"/>
  <c r="M490" i="3"/>
  <c r="K490" i="4"/>
  <c r="L490" i="3" s="1"/>
  <c r="K490" i="3"/>
  <c r="J490" i="3"/>
  <c r="H490" i="4"/>
  <c r="I490" i="3" s="1"/>
  <c r="AL489" i="3"/>
  <c r="AK489" i="3"/>
  <c r="AI489" i="4"/>
  <c r="AJ489" i="3" s="1"/>
  <c r="AI489" i="3"/>
  <c r="AF489" i="4"/>
  <c r="AG489" i="3" s="1"/>
  <c r="AF489" i="3"/>
  <c r="AE489" i="3"/>
  <c r="AC489" i="4"/>
  <c r="AD489" i="3" s="1"/>
  <c r="AC489" i="3"/>
  <c r="AB489" i="3"/>
  <c r="Z489" i="4"/>
  <c r="AA489" i="3" s="1"/>
  <c r="Z489" i="3"/>
  <c r="Y489" i="3"/>
  <c r="W489" i="4"/>
  <c r="X489" i="3" s="1"/>
  <c r="W489" i="3"/>
  <c r="T489" i="4"/>
  <c r="U489" i="3" s="1"/>
  <c r="T489" i="3"/>
  <c r="S489" i="3"/>
  <c r="Q489" i="4"/>
  <c r="R489" i="3" s="1"/>
  <c r="Q489" i="3"/>
  <c r="P489" i="3"/>
  <c r="N489" i="4"/>
  <c r="O489" i="3" s="1"/>
  <c r="N489" i="3"/>
  <c r="M489" i="3"/>
  <c r="K489" i="4"/>
  <c r="L489" i="3" s="1"/>
  <c r="K489" i="3"/>
  <c r="J489" i="3"/>
  <c r="H489" i="4"/>
  <c r="I489" i="3" s="1"/>
  <c r="AL488" i="3"/>
  <c r="AK488" i="3"/>
  <c r="AI488" i="4"/>
  <c r="AJ488" i="3" s="1"/>
  <c r="AI488" i="3"/>
  <c r="AF488" i="4"/>
  <c r="AG488" i="3" s="1"/>
  <c r="AF488" i="3"/>
  <c r="AE488" i="3"/>
  <c r="AC488" i="4"/>
  <c r="AD488" i="3" s="1"/>
  <c r="AC488" i="3"/>
  <c r="AB488" i="3"/>
  <c r="Z488" i="4"/>
  <c r="AA488" i="3" s="1"/>
  <c r="Z488" i="3"/>
  <c r="Y488" i="3"/>
  <c r="W488" i="4"/>
  <c r="X488" i="3" s="1"/>
  <c r="W488" i="3"/>
  <c r="T488" i="4"/>
  <c r="U488" i="3" s="1"/>
  <c r="T488" i="3"/>
  <c r="S488" i="3"/>
  <c r="Q488" i="4"/>
  <c r="R488" i="3" s="1"/>
  <c r="Q488" i="3"/>
  <c r="P488" i="3"/>
  <c r="N488" i="4"/>
  <c r="O488" i="3" s="1"/>
  <c r="N488" i="3"/>
  <c r="M488" i="3"/>
  <c r="K488" i="4"/>
  <c r="L488" i="3" s="1"/>
  <c r="K488" i="3"/>
  <c r="J488" i="3"/>
  <c r="H488" i="4"/>
  <c r="I488" i="3" s="1"/>
  <c r="AL487" i="3"/>
  <c r="AK487" i="3"/>
  <c r="AI487" i="4"/>
  <c r="AJ487" i="3" s="1"/>
  <c r="AI487" i="3"/>
  <c r="AF487" i="4"/>
  <c r="AG487" i="3" s="1"/>
  <c r="AF487" i="3"/>
  <c r="AE487" i="3"/>
  <c r="AC487" i="4"/>
  <c r="AD487" i="3" s="1"/>
  <c r="AC487" i="3"/>
  <c r="AB487" i="3"/>
  <c r="Z487" i="4"/>
  <c r="AA487" i="3" s="1"/>
  <c r="Z487" i="3"/>
  <c r="Y487" i="3"/>
  <c r="W487" i="4"/>
  <c r="X487" i="3" s="1"/>
  <c r="W487" i="3"/>
  <c r="T487" i="4"/>
  <c r="U487" i="3" s="1"/>
  <c r="T487" i="3"/>
  <c r="S487" i="3"/>
  <c r="Q487" i="4"/>
  <c r="R487" i="3" s="1"/>
  <c r="Q487" i="3"/>
  <c r="P487" i="3"/>
  <c r="N487" i="4"/>
  <c r="O487" i="3" s="1"/>
  <c r="N487" i="3"/>
  <c r="M487" i="3"/>
  <c r="K487" i="4"/>
  <c r="L487" i="3" s="1"/>
  <c r="K487" i="3"/>
  <c r="J487" i="3"/>
  <c r="H487" i="4"/>
  <c r="I487" i="3" s="1"/>
  <c r="AL486" i="3"/>
  <c r="AK486" i="3"/>
  <c r="AI486" i="4"/>
  <c r="AJ486" i="3" s="1"/>
  <c r="AI486" i="3"/>
  <c r="AF486" i="4"/>
  <c r="AG486" i="3" s="1"/>
  <c r="AF486" i="3"/>
  <c r="AE486" i="3"/>
  <c r="AC486" i="4"/>
  <c r="AD486" i="3" s="1"/>
  <c r="AC486" i="3"/>
  <c r="AB486" i="3"/>
  <c r="Z486" i="4"/>
  <c r="AA486" i="3" s="1"/>
  <c r="Z486" i="3"/>
  <c r="Y486" i="3"/>
  <c r="W486" i="4"/>
  <c r="X486" i="3" s="1"/>
  <c r="W486" i="3"/>
  <c r="T486" i="4"/>
  <c r="U486" i="3" s="1"/>
  <c r="T486" i="3"/>
  <c r="S486" i="3"/>
  <c r="Q486" i="4"/>
  <c r="R486" i="3" s="1"/>
  <c r="Q486" i="3"/>
  <c r="P486" i="3"/>
  <c r="N486" i="4"/>
  <c r="O486" i="3" s="1"/>
  <c r="N486" i="3"/>
  <c r="M486" i="3"/>
  <c r="K486" i="4"/>
  <c r="L486" i="3" s="1"/>
  <c r="K486" i="3"/>
  <c r="J486" i="3"/>
  <c r="H486" i="4"/>
  <c r="I486" i="3" s="1"/>
  <c r="AL485" i="3"/>
  <c r="AK485" i="3"/>
  <c r="AI485" i="4"/>
  <c r="AJ485" i="3" s="1"/>
  <c r="AI485" i="3"/>
  <c r="AF485" i="4"/>
  <c r="AG485" i="3" s="1"/>
  <c r="AF485" i="3"/>
  <c r="AE485" i="3"/>
  <c r="AC485" i="4"/>
  <c r="AD485" i="3" s="1"/>
  <c r="AC485" i="3"/>
  <c r="AB485" i="3"/>
  <c r="Z485" i="4"/>
  <c r="AA485" i="3"/>
  <c r="Z485" i="3"/>
  <c r="Y485" i="3"/>
  <c r="W485" i="4"/>
  <c r="X485" i="3" s="1"/>
  <c r="W485" i="3"/>
  <c r="T485" i="4"/>
  <c r="U485" i="3" s="1"/>
  <c r="T485" i="3"/>
  <c r="S485" i="3"/>
  <c r="Q485" i="4"/>
  <c r="R485" i="3" s="1"/>
  <c r="Q485" i="3"/>
  <c r="P485" i="3"/>
  <c r="N485" i="4"/>
  <c r="O485" i="3" s="1"/>
  <c r="N485" i="3"/>
  <c r="M485" i="3"/>
  <c r="K485" i="4"/>
  <c r="L485" i="3" s="1"/>
  <c r="K485" i="3"/>
  <c r="J485" i="3"/>
  <c r="H485" i="4"/>
  <c r="I485" i="3"/>
  <c r="AL484" i="3"/>
  <c r="AK484" i="3"/>
  <c r="AI484" i="4"/>
  <c r="AJ484" i="3" s="1"/>
  <c r="AI484" i="3"/>
  <c r="AF484" i="4"/>
  <c r="AG484" i="3" s="1"/>
  <c r="AF484" i="3"/>
  <c r="AE484" i="3"/>
  <c r="AC484" i="4"/>
  <c r="AD484" i="3" s="1"/>
  <c r="AC484" i="3"/>
  <c r="AB484" i="3"/>
  <c r="Z484" i="4"/>
  <c r="AA484" i="3" s="1"/>
  <c r="Z484" i="3"/>
  <c r="Y484" i="3"/>
  <c r="W484" i="4"/>
  <c r="X484" i="3" s="1"/>
  <c r="W484" i="3"/>
  <c r="T484" i="4"/>
  <c r="U484" i="3" s="1"/>
  <c r="T484" i="3"/>
  <c r="S484" i="3"/>
  <c r="Q484" i="4"/>
  <c r="R484" i="3" s="1"/>
  <c r="Q484" i="3"/>
  <c r="P484" i="3"/>
  <c r="N484" i="4"/>
  <c r="O484" i="3" s="1"/>
  <c r="N484" i="3"/>
  <c r="M484" i="3"/>
  <c r="K484" i="4"/>
  <c r="L484" i="3" s="1"/>
  <c r="K484" i="3"/>
  <c r="J484" i="3"/>
  <c r="H484" i="4"/>
  <c r="I484" i="3" s="1"/>
  <c r="AL483" i="3"/>
  <c r="AI483" i="4"/>
  <c r="AJ483" i="3" s="1"/>
  <c r="AI483" i="3"/>
  <c r="AF483" i="4"/>
  <c r="AG483" i="3" s="1"/>
  <c r="AF483" i="3"/>
  <c r="AE483" i="3"/>
  <c r="AC483" i="4"/>
  <c r="AD483" i="3" s="1"/>
  <c r="AC483" i="3"/>
  <c r="AB483" i="3"/>
  <c r="Z483" i="4"/>
  <c r="AA483" i="3" s="1"/>
  <c r="Z483" i="3"/>
  <c r="Y483" i="3"/>
  <c r="W483" i="4"/>
  <c r="X483" i="3" s="1"/>
  <c r="W483" i="3"/>
  <c r="T483" i="4"/>
  <c r="U483" i="3" s="1"/>
  <c r="T483" i="3"/>
  <c r="S483" i="3"/>
  <c r="Q483" i="4"/>
  <c r="R483" i="3" s="1"/>
  <c r="Q483" i="3"/>
  <c r="P483" i="3"/>
  <c r="N483" i="4"/>
  <c r="O483" i="3" s="1"/>
  <c r="N483" i="3"/>
  <c r="M483" i="3"/>
  <c r="K483" i="4"/>
  <c r="L483" i="3" s="1"/>
  <c r="K483" i="3"/>
  <c r="H483" i="4"/>
  <c r="I483" i="3" s="1"/>
  <c r="AL482" i="3"/>
  <c r="AK482" i="3"/>
  <c r="AI482" i="4"/>
  <c r="AJ482" i="3" s="1"/>
  <c r="AI482" i="3"/>
  <c r="AF482" i="4"/>
  <c r="AG482" i="3" s="1"/>
  <c r="AF482" i="3"/>
  <c r="AE482" i="3"/>
  <c r="AC482" i="4"/>
  <c r="AD482" i="3" s="1"/>
  <c r="AC482" i="3"/>
  <c r="AB482" i="3"/>
  <c r="Z482" i="4"/>
  <c r="AA482" i="3" s="1"/>
  <c r="Z482" i="3"/>
  <c r="Y482" i="3"/>
  <c r="W482" i="4"/>
  <c r="X482" i="3" s="1"/>
  <c r="W482" i="3"/>
  <c r="T482" i="4"/>
  <c r="U482" i="3" s="1"/>
  <c r="T482" i="3"/>
  <c r="S482" i="3"/>
  <c r="Q482" i="4"/>
  <c r="R482" i="3" s="1"/>
  <c r="Q482" i="3"/>
  <c r="N482" i="4"/>
  <c r="O482" i="3" s="1"/>
  <c r="N482" i="3"/>
  <c r="M482" i="3"/>
  <c r="K482" i="4"/>
  <c r="L482" i="3" s="1"/>
  <c r="K482" i="3"/>
  <c r="J482" i="3"/>
  <c r="H482" i="4"/>
  <c r="I482" i="3" s="1"/>
  <c r="AL481" i="3"/>
  <c r="AK481" i="3"/>
  <c r="AI481" i="4"/>
  <c r="AJ481" i="3" s="1"/>
  <c r="AI481" i="3"/>
  <c r="AF481" i="4"/>
  <c r="AG481" i="3" s="1"/>
  <c r="AF481" i="3"/>
  <c r="AE481" i="3"/>
  <c r="AC481" i="4"/>
  <c r="AD481" i="3" s="1"/>
  <c r="AC481" i="3"/>
  <c r="AB481" i="3"/>
  <c r="Z481" i="4"/>
  <c r="AA481" i="3" s="1"/>
  <c r="Z481" i="3"/>
  <c r="Y481" i="3"/>
  <c r="W481" i="4"/>
  <c r="X481" i="3" s="1"/>
  <c r="W481" i="3"/>
  <c r="T481" i="4"/>
  <c r="U481" i="3" s="1"/>
  <c r="T481" i="3"/>
  <c r="S481" i="3"/>
  <c r="Q481" i="4"/>
  <c r="R481" i="3" s="1"/>
  <c r="Q481" i="3"/>
  <c r="N481" i="4"/>
  <c r="O481" i="3" s="1"/>
  <c r="N481" i="3"/>
  <c r="M481" i="3"/>
  <c r="K481" i="4"/>
  <c r="L481" i="3" s="1"/>
  <c r="K481" i="3"/>
  <c r="J481" i="3"/>
  <c r="H481" i="4"/>
  <c r="I481" i="3" s="1"/>
  <c r="AL480" i="3"/>
  <c r="AK480" i="3"/>
  <c r="AI480" i="4"/>
  <c r="AJ480" i="3" s="1"/>
  <c r="AI480" i="3"/>
  <c r="AF480" i="4"/>
  <c r="AG480" i="3" s="1"/>
  <c r="AF480" i="3"/>
  <c r="AE480" i="3"/>
  <c r="AC480" i="4"/>
  <c r="AD480" i="3" s="1"/>
  <c r="AC480" i="3"/>
  <c r="AB480" i="3"/>
  <c r="Z480" i="4"/>
  <c r="AA480" i="3" s="1"/>
  <c r="Z480" i="3"/>
  <c r="Y480" i="3"/>
  <c r="W480" i="4"/>
  <c r="X480" i="3" s="1"/>
  <c r="W480" i="3"/>
  <c r="T480" i="4"/>
  <c r="U480" i="3" s="1"/>
  <c r="T480" i="3"/>
  <c r="S480" i="3"/>
  <c r="Q480" i="4"/>
  <c r="R480" i="3" s="1"/>
  <c r="Q480" i="3"/>
  <c r="P480" i="3"/>
  <c r="N480" i="4"/>
  <c r="O480" i="3"/>
  <c r="N480" i="3"/>
  <c r="M480" i="3"/>
  <c r="K480" i="4"/>
  <c r="L480" i="3" s="1"/>
  <c r="K480" i="3"/>
  <c r="J480" i="3"/>
  <c r="H480" i="4"/>
  <c r="I480" i="3" s="1"/>
  <c r="AL479" i="3"/>
  <c r="AK479" i="3"/>
  <c r="AI479" i="4"/>
  <c r="AJ479" i="3" s="1"/>
  <c r="AI479" i="3"/>
  <c r="AF479" i="4"/>
  <c r="AG479" i="3" s="1"/>
  <c r="AF479" i="3"/>
  <c r="AE479" i="3"/>
  <c r="AC479" i="4"/>
  <c r="AD479" i="3" s="1"/>
  <c r="AC479" i="3"/>
  <c r="AB479" i="3"/>
  <c r="Z479" i="4"/>
  <c r="AA479" i="3" s="1"/>
  <c r="Z479" i="3"/>
  <c r="Y479" i="3"/>
  <c r="W479" i="4"/>
  <c r="X479" i="3" s="1"/>
  <c r="W479" i="3"/>
  <c r="T479" i="4"/>
  <c r="U479" i="3" s="1"/>
  <c r="T479" i="3"/>
  <c r="S479" i="3"/>
  <c r="Q479" i="4"/>
  <c r="R479" i="3" s="1"/>
  <c r="Q479" i="3"/>
  <c r="P479" i="3"/>
  <c r="N479" i="4"/>
  <c r="O479" i="3"/>
  <c r="N479" i="3"/>
  <c r="M479" i="3"/>
  <c r="K479" i="4"/>
  <c r="L479" i="3" s="1"/>
  <c r="K479" i="3"/>
  <c r="J479" i="3"/>
  <c r="H479" i="4"/>
  <c r="I479" i="3" s="1"/>
  <c r="AL478" i="3"/>
  <c r="AK478" i="3"/>
  <c r="AI478" i="4"/>
  <c r="AJ478" i="3" s="1"/>
  <c r="AI478" i="3"/>
  <c r="AF478" i="4"/>
  <c r="AG478" i="3" s="1"/>
  <c r="AF478" i="3"/>
  <c r="AE478" i="3"/>
  <c r="AC478" i="4"/>
  <c r="AD478" i="3" s="1"/>
  <c r="AC478" i="3"/>
  <c r="AB478" i="3"/>
  <c r="Z478" i="4"/>
  <c r="AA478" i="3"/>
  <c r="Z478" i="3"/>
  <c r="Y478" i="3"/>
  <c r="W478" i="4"/>
  <c r="X478" i="3" s="1"/>
  <c r="W478" i="3"/>
  <c r="T478" i="4"/>
  <c r="U478" i="3" s="1"/>
  <c r="T478" i="3"/>
  <c r="S478" i="3"/>
  <c r="Q478" i="4"/>
  <c r="R478" i="3" s="1"/>
  <c r="Q478" i="3"/>
  <c r="P478" i="3"/>
  <c r="N478" i="4"/>
  <c r="O478" i="3" s="1"/>
  <c r="N478" i="3"/>
  <c r="M478" i="3"/>
  <c r="K478" i="4"/>
  <c r="L478" i="3" s="1"/>
  <c r="K478" i="3"/>
  <c r="J478" i="3"/>
  <c r="H478" i="4"/>
  <c r="I478" i="3" s="1"/>
  <c r="AL477" i="3"/>
  <c r="AK477" i="3"/>
  <c r="AI477" i="4"/>
  <c r="AJ477" i="3" s="1"/>
  <c r="AI477" i="3"/>
  <c r="AF477" i="4"/>
  <c r="AG477" i="3" s="1"/>
  <c r="AF477" i="3"/>
  <c r="AE477" i="3"/>
  <c r="AC477" i="4"/>
  <c r="AD477" i="3" s="1"/>
  <c r="AC477" i="3"/>
  <c r="AB477" i="3"/>
  <c r="Z477" i="4"/>
  <c r="AA477" i="3"/>
  <c r="Z477" i="3"/>
  <c r="Y477" i="3"/>
  <c r="W477" i="4"/>
  <c r="X477" i="3" s="1"/>
  <c r="W477" i="3"/>
  <c r="T477" i="4"/>
  <c r="U477" i="3" s="1"/>
  <c r="T477" i="3"/>
  <c r="S477" i="3"/>
  <c r="Q477" i="4"/>
  <c r="R477" i="3" s="1"/>
  <c r="Q477" i="3"/>
  <c r="P477" i="3"/>
  <c r="N477" i="4"/>
  <c r="O477" i="3" s="1"/>
  <c r="N477" i="3"/>
  <c r="M477" i="3"/>
  <c r="K477" i="4"/>
  <c r="L477" i="3" s="1"/>
  <c r="K477" i="3"/>
  <c r="J477" i="3"/>
  <c r="H477" i="4"/>
  <c r="I477" i="3" s="1"/>
  <c r="AL476" i="3"/>
  <c r="AK476" i="3"/>
  <c r="AI476" i="4"/>
  <c r="AJ476" i="3" s="1"/>
  <c r="AI476" i="3"/>
  <c r="AF476" i="4"/>
  <c r="AG476" i="3" s="1"/>
  <c r="AF476" i="3"/>
  <c r="AE476" i="3"/>
  <c r="AC476" i="4"/>
  <c r="AD476" i="3" s="1"/>
  <c r="AC476" i="3"/>
  <c r="AB476" i="3"/>
  <c r="Z476" i="4"/>
  <c r="AA476" i="3" s="1"/>
  <c r="Z476" i="3"/>
  <c r="Y476" i="3"/>
  <c r="W476" i="4"/>
  <c r="X476" i="3" s="1"/>
  <c r="W476" i="3"/>
  <c r="T476" i="4"/>
  <c r="U476" i="3" s="1"/>
  <c r="T476" i="3"/>
  <c r="S476" i="3"/>
  <c r="Q476" i="4"/>
  <c r="R476" i="3" s="1"/>
  <c r="Q476" i="3"/>
  <c r="P476" i="3"/>
  <c r="N476" i="4"/>
  <c r="O476" i="3" s="1"/>
  <c r="N476" i="3"/>
  <c r="M476" i="3"/>
  <c r="K476" i="4"/>
  <c r="L476" i="3" s="1"/>
  <c r="K476" i="3"/>
  <c r="J476" i="3"/>
  <c r="H476" i="4"/>
  <c r="I476" i="3"/>
  <c r="AL475" i="3"/>
  <c r="AK475" i="3"/>
  <c r="AI475" i="4"/>
  <c r="AJ475" i="3" s="1"/>
  <c r="AI475" i="3"/>
  <c r="AF475" i="4"/>
  <c r="AG475" i="3" s="1"/>
  <c r="AF475" i="3"/>
  <c r="AE475" i="3"/>
  <c r="AC475" i="4"/>
  <c r="AD475" i="3" s="1"/>
  <c r="AC475" i="3"/>
  <c r="AB475" i="3"/>
  <c r="Z475" i="4"/>
  <c r="AA475" i="3" s="1"/>
  <c r="Z475" i="3"/>
  <c r="Y475" i="3"/>
  <c r="W475" i="4"/>
  <c r="X475" i="3" s="1"/>
  <c r="W475" i="3"/>
  <c r="T475" i="4"/>
  <c r="U475" i="3" s="1"/>
  <c r="T475" i="3"/>
  <c r="S475" i="3"/>
  <c r="Q475" i="4"/>
  <c r="R475" i="3" s="1"/>
  <c r="Q475" i="3"/>
  <c r="N475" i="4"/>
  <c r="O475" i="3" s="1"/>
  <c r="N475" i="3"/>
  <c r="K475" i="4"/>
  <c r="L475" i="3" s="1"/>
  <c r="K475" i="3"/>
  <c r="J475" i="3"/>
  <c r="H475" i="4"/>
  <c r="I475" i="3" s="1"/>
  <c r="AL474" i="3"/>
  <c r="AI474" i="4"/>
  <c r="AJ474" i="3" s="1"/>
  <c r="AI474" i="3"/>
  <c r="AF474" i="4"/>
  <c r="AG474" i="3" s="1"/>
  <c r="AF474" i="3"/>
  <c r="AE474" i="3"/>
  <c r="AC474" i="4"/>
  <c r="AD474" i="3" s="1"/>
  <c r="AC474" i="3"/>
  <c r="AB474" i="3"/>
  <c r="Z474" i="4"/>
  <c r="AA474" i="3" s="1"/>
  <c r="Z474" i="3"/>
  <c r="Y474" i="3"/>
  <c r="W474" i="4"/>
  <c r="X474" i="3" s="1"/>
  <c r="W474" i="3"/>
  <c r="T474" i="4"/>
  <c r="U474" i="3" s="1"/>
  <c r="T474" i="3"/>
  <c r="Q474" i="4"/>
  <c r="R474" i="3"/>
  <c r="Q474" i="3"/>
  <c r="P474" i="3"/>
  <c r="N474" i="4"/>
  <c r="O474" i="3" s="1"/>
  <c r="N474" i="3"/>
  <c r="M474" i="3"/>
  <c r="K474" i="4"/>
  <c r="L474" i="3" s="1"/>
  <c r="K474" i="3"/>
  <c r="J474" i="3"/>
  <c r="H474" i="4"/>
  <c r="I474" i="3" s="1"/>
  <c r="AL473" i="3"/>
  <c r="AK473" i="3"/>
  <c r="AI473" i="4"/>
  <c r="AJ473" i="3" s="1"/>
  <c r="AI473" i="3"/>
  <c r="AF473" i="4"/>
  <c r="AG473" i="3" s="1"/>
  <c r="AF473" i="3"/>
  <c r="AE473" i="3"/>
  <c r="AC473" i="4"/>
  <c r="AD473" i="3"/>
  <c r="AC473" i="3"/>
  <c r="AB473" i="3"/>
  <c r="Z473" i="4"/>
  <c r="AA473" i="3" s="1"/>
  <c r="Z473" i="3"/>
  <c r="Y473" i="3"/>
  <c r="W473" i="4"/>
  <c r="X473" i="3" s="1"/>
  <c r="W473" i="3"/>
  <c r="T473" i="4"/>
  <c r="U473" i="3" s="1"/>
  <c r="T473" i="3"/>
  <c r="S473" i="3"/>
  <c r="Q473" i="4"/>
  <c r="R473" i="3" s="1"/>
  <c r="Q473" i="3"/>
  <c r="P473" i="3"/>
  <c r="N473" i="4"/>
  <c r="O473" i="3" s="1"/>
  <c r="N473" i="3"/>
  <c r="M473" i="3"/>
  <c r="K473" i="4"/>
  <c r="L473" i="3" s="1"/>
  <c r="K473" i="3"/>
  <c r="J473" i="3"/>
  <c r="H473" i="4"/>
  <c r="I473" i="3" s="1"/>
  <c r="AL472" i="3"/>
  <c r="AK472" i="3"/>
  <c r="AI472" i="4"/>
  <c r="AJ472" i="3" s="1"/>
  <c r="AI472" i="3"/>
  <c r="AF472" i="4"/>
  <c r="AG472" i="3" s="1"/>
  <c r="AF472" i="3"/>
  <c r="AE472" i="3"/>
  <c r="AC472" i="4"/>
  <c r="AD472" i="3" s="1"/>
  <c r="AC472" i="3"/>
  <c r="AB472" i="3"/>
  <c r="Z472" i="4"/>
  <c r="AA472" i="3" s="1"/>
  <c r="Z472" i="3"/>
  <c r="W472" i="4"/>
  <c r="X472" i="3" s="1"/>
  <c r="W472" i="3"/>
  <c r="T472" i="4"/>
  <c r="U472" i="3" s="1"/>
  <c r="T472" i="3"/>
  <c r="S472" i="3"/>
  <c r="Q472" i="4"/>
  <c r="R472" i="3" s="1"/>
  <c r="Q472" i="3"/>
  <c r="P472" i="3"/>
  <c r="N472" i="4"/>
  <c r="O472" i="3" s="1"/>
  <c r="N472" i="3"/>
  <c r="M472" i="3"/>
  <c r="K472" i="4"/>
  <c r="L472" i="3" s="1"/>
  <c r="K472" i="3"/>
  <c r="J472" i="3"/>
  <c r="H472" i="4"/>
  <c r="I472" i="3" s="1"/>
  <c r="AL471" i="3"/>
  <c r="AK471" i="3"/>
  <c r="AI471" i="4"/>
  <c r="AJ471" i="3" s="1"/>
  <c r="AI471" i="3"/>
  <c r="AF471" i="4"/>
  <c r="AG471" i="3" s="1"/>
  <c r="AF471" i="3"/>
  <c r="AE471" i="3"/>
  <c r="AC471" i="4"/>
  <c r="AD471" i="3"/>
  <c r="AC471" i="3"/>
  <c r="AB471" i="3"/>
  <c r="Z471" i="4"/>
  <c r="AA471" i="3" s="1"/>
  <c r="Z471" i="3"/>
  <c r="Y471" i="3"/>
  <c r="W471" i="4"/>
  <c r="X471" i="3" s="1"/>
  <c r="W471" i="3"/>
  <c r="T471" i="4"/>
  <c r="U471" i="3" s="1"/>
  <c r="T471" i="3"/>
  <c r="S471" i="3"/>
  <c r="Q471" i="4"/>
  <c r="R471" i="3" s="1"/>
  <c r="Q471" i="3"/>
  <c r="P471" i="3"/>
  <c r="N471" i="4"/>
  <c r="O471" i="3" s="1"/>
  <c r="N471" i="3"/>
  <c r="M471" i="3"/>
  <c r="K471" i="4"/>
  <c r="L471" i="3" s="1"/>
  <c r="K471" i="3"/>
  <c r="J471" i="3"/>
  <c r="H471" i="4"/>
  <c r="I471" i="3" s="1"/>
  <c r="AL470" i="3"/>
  <c r="AK470" i="3"/>
  <c r="AI470" i="4"/>
  <c r="AJ470" i="3" s="1"/>
  <c r="AI470" i="3"/>
  <c r="AF470" i="4"/>
  <c r="AG470" i="3" s="1"/>
  <c r="AF470" i="3"/>
  <c r="AE470" i="3"/>
  <c r="AC470" i="4"/>
  <c r="AD470" i="3" s="1"/>
  <c r="AC470" i="3"/>
  <c r="AB470" i="3"/>
  <c r="Z470" i="4"/>
  <c r="AA470" i="3" s="1"/>
  <c r="Z470" i="3"/>
  <c r="Y470" i="3"/>
  <c r="W470" i="4"/>
  <c r="X470" i="3"/>
  <c r="W470" i="3"/>
  <c r="T470" i="4"/>
  <c r="U470" i="3" s="1"/>
  <c r="T470" i="3"/>
  <c r="S470" i="3"/>
  <c r="Q470" i="4"/>
  <c r="R470" i="3" s="1"/>
  <c r="Q470" i="3"/>
  <c r="P470" i="3"/>
  <c r="N470" i="4"/>
  <c r="O470" i="3" s="1"/>
  <c r="N470" i="3"/>
  <c r="M470" i="3"/>
  <c r="K470" i="4"/>
  <c r="L470" i="3" s="1"/>
  <c r="K470" i="3"/>
  <c r="J470" i="3"/>
  <c r="H470" i="4"/>
  <c r="I470" i="3" s="1"/>
  <c r="AL469" i="3"/>
  <c r="AK469" i="3"/>
  <c r="AI469" i="4"/>
  <c r="AJ469" i="3"/>
  <c r="AI469" i="3"/>
  <c r="AF469" i="4"/>
  <c r="AG469" i="3" s="1"/>
  <c r="AF469" i="3"/>
  <c r="AE469" i="3"/>
  <c r="AC469" i="4"/>
  <c r="AD469" i="3" s="1"/>
  <c r="AC469" i="3"/>
  <c r="AB469" i="3"/>
  <c r="Z469" i="4"/>
  <c r="AA469" i="3" s="1"/>
  <c r="Z469" i="3"/>
  <c r="Y469" i="3"/>
  <c r="W469" i="4"/>
  <c r="X469" i="3" s="1"/>
  <c r="W469" i="3"/>
  <c r="T469" i="4"/>
  <c r="U469" i="3" s="1"/>
  <c r="T469" i="3"/>
  <c r="S469" i="3"/>
  <c r="Q469" i="4"/>
  <c r="R469" i="3" s="1"/>
  <c r="Q469" i="3"/>
  <c r="P469" i="3"/>
  <c r="N469" i="4"/>
  <c r="O469" i="3" s="1"/>
  <c r="N469" i="3"/>
  <c r="M469" i="3"/>
  <c r="K469" i="4"/>
  <c r="L469" i="3"/>
  <c r="K469" i="3"/>
  <c r="J469" i="3"/>
  <c r="H469" i="4"/>
  <c r="I469" i="3" s="1"/>
  <c r="AL468" i="3"/>
  <c r="AK468" i="3"/>
  <c r="AI468" i="4"/>
  <c r="AJ468" i="3" s="1"/>
  <c r="AI468" i="3"/>
  <c r="AF468" i="4"/>
  <c r="AG468" i="3" s="1"/>
  <c r="AF468" i="3"/>
  <c r="AE468" i="3"/>
  <c r="AC468" i="4"/>
  <c r="AD468" i="3" s="1"/>
  <c r="AC468" i="3"/>
  <c r="AB468" i="3"/>
  <c r="Z468" i="4"/>
  <c r="AA468" i="3" s="1"/>
  <c r="Z468" i="3"/>
  <c r="Y468" i="3"/>
  <c r="W468" i="4"/>
  <c r="X468" i="3" s="1"/>
  <c r="W468" i="3"/>
  <c r="T468" i="4"/>
  <c r="U468" i="3" s="1"/>
  <c r="T468" i="3"/>
  <c r="S468" i="3"/>
  <c r="Q468" i="4"/>
  <c r="R468" i="3" s="1"/>
  <c r="Q468" i="3"/>
  <c r="P468" i="3"/>
  <c r="N468" i="4"/>
  <c r="O468" i="3" s="1"/>
  <c r="N468" i="3"/>
  <c r="M468" i="3"/>
  <c r="K468" i="4"/>
  <c r="L468" i="3" s="1"/>
  <c r="K468" i="3"/>
  <c r="J468" i="3"/>
  <c r="H468" i="4"/>
  <c r="I468" i="3" s="1"/>
  <c r="AL467" i="3"/>
  <c r="AK467" i="3"/>
  <c r="AI467" i="4"/>
  <c r="AJ467" i="3"/>
  <c r="AI467" i="3"/>
  <c r="AF467" i="4"/>
  <c r="AG467" i="3" s="1"/>
  <c r="AF467" i="3"/>
  <c r="AE467" i="3"/>
  <c r="AC467" i="4"/>
  <c r="AD467" i="3" s="1"/>
  <c r="AC467" i="3"/>
  <c r="AB467" i="3"/>
  <c r="Z467" i="4"/>
  <c r="AA467" i="3" s="1"/>
  <c r="Z467" i="3"/>
  <c r="Y467" i="3"/>
  <c r="W467" i="4"/>
  <c r="X467" i="3" s="1"/>
  <c r="W467" i="3"/>
  <c r="T467" i="4"/>
  <c r="U467" i="3" s="1"/>
  <c r="T467" i="3"/>
  <c r="S467" i="3"/>
  <c r="Q467" i="4"/>
  <c r="R467" i="3"/>
  <c r="Q467" i="3"/>
  <c r="P467" i="3"/>
  <c r="N467" i="4"/>
  <c r="O467" i="3" s="1"/>
  <c r="N467" i="3"/>
  <c r="M467" i="3"/>
  <c r="K467" i="4"/>
  <c r="L467" i="3" s="1"/>
  <c r="K467" i="3"/>
  <c r="J467" i="3"/>
  <c r="H467" i="4"/>
  <c r="I467" i="3" s="1"/>
  <c r="AL466" i="3"/>
  <c r="AK466" i="3"/>
  <c r="AI466" i="4"/>
  <c r="AJ466" i="3" s="1"/>
  <c r="AI466" i="3"/>
  <c r="AF466" i="4"/>
  <c r="AG466" i="3" s="1"/>
  <c r="AF466" i="3"/>
  <c r="AE466" i="3"/>
  <c r="AC466" i="4"/>
  <c r="AD466" i="3"/>
  <c r="AC466" i="3"/>
  <c r="AB466" i="3"/>
  <c r="Z466" i="4"/>
  <c r="AA466" i="3" s="1"/>
  <c r="Z466" i="3"/>
  <c r="Y466" i="3"/>
  <c r="W466" i="4"/>
  <c r="X466" i="3" s="1"/>
  <c r="W466" i="3"/>
  <c r="T466" i="4"/>
  <c r="U466" i="3" s="1"/>
  <c r="T466" i="3"/>
  <c r="S466" i="3"/>
  <c r="Q466" i="4"/>
  <c r="R466" i="3" s="1"/>
  <c r="Q466" i="3"/>
  <c r="P466" i="3"/>
  <c r="N466" i="4"/>
  <c r="O466" i="3" s="1"/>
  <c r="N466" i="3"/>
  <c r="M466" i="3"/>
  <c r="K466" i="4"/>
  <c r="L466" i="3" s="1"/>
  <c r="K466" i="3"/>
  <c r="J466" i="3"/>
  <c r="H466" i="4"/>
  <c r="I466" i="3" s="1"/>
  <c r="AL465" i="3"/>
  <c r="AK465" i="3"/>
  <c r="AI465" i="4"/>
  <c r="AJ465" i="3" s="1"/>
  <c r="AI465" i="3"/>
  <c r="AF465" i="4"/>
  <c r="AG465" i="3" s="1"/>
  <c r="AF465" i="3"/>
  <c r="AE465" i="3"/>
  <c r="AC465" i="4"/>
  <c r="AD465" i="3" s="1"/>
  <c r="AC465" i="3"/>
  <c r="AB465" i="3"/>
  <c r="Z465" i="4"/>
  <c r="AA465" i="3" s="1"/>
  <c r="Z465" i="3"/>
  <c r="Y465" i="3"/>
  <c r="W465" i="4"/>
  <c r="X465" i="3" s="1"/>
  <c r="W465" i="3"/>
  <c r="T465" i="4"/>
  <c r="U465" i="3" s="1"/>
  <c r="T465" i="3"/>
  <c r="S465" i="3"/>
  <c r="Q465" i="4"/>
  <c r="R465" i="3" s="1"/>
  <c r="Q465" i="3"/>
  <c r="P465" i="3"/>
  <c r="N465" i="4"/>
  <c r="O465" i="3" s="1"/>
  <c r="N465" i="3"/>
  <c r="M465" i="3"/>
  <c r="K465" i="4"/>
  <c r="L465" i="3" s="1"/>
  <c r="K465" i="3"/>
  <c r="J465" i="3"/>
  <c r="H465" i="4"/>
  <c r="I465" i="3" s="1"/>
  <c r="AL464" i="3"/>
  <c r="AK464" i="3"/>
  <c r="AI464" i="4"/>
  <c r="AJ464" i="3" s="1"/>
  <c r="AI464" i="3"/>
  <c r="AF464" i="4"/>
  <c r="AG464" i="3" s="1"/>
  <c r="AF464" i="3"/>
  <c r="AE464" i="3"/>
  <c r="AC464" i="4"/>
  <c r="AD464" i="3" s="1"/>
  <c r="AC464" i="3"/>
  <c r="AB464" i="3"/>
  <c r="Z464" i="4"/>
  <c r="AA464" i="3" s="1"/>
  <c r="Z464" i="3"/>
  <c r="Y464" i="3"/>
  <c r="W464" i="4"/>
  <c r="X464" i="3" s="1"/>
  <c r="W464" i="3"/>
  <c r="T464" i="4"/>
  <c r="U464" i="3" s="1"/>
  <c r="T464" i="3"/>
  <c r="S464" i="3"/>
  <c r="Q464" i="4"/>
  <c r="R464" i="3" s="1"/>
  <c r="Q464" i="3"/>
  <c r="P464" i="3"/>
  <c r="N464" i="4"/>
  <c r="O464" i="3" s="1"/>
  <c r="N464" i="3"/>
  <c r="M464" i="3"/>
  <c r="K464" i="4"/>
  <c r="L464" i="3"/>
  <c r="K464" i="3"/>
  <c r="J464" i="3"/>
  <c r="H464" i="4"/>
  <c r="I464" i="3" s="1"/>
  <c r="AL463" i="3"/>
  <c r="AK463" i="3"/>
  <c r="AI463" i="4"/>
  <c r="AJ463" i="3" s="1"/>
  <c r="AI463" i="3"/>
  <c r="AF463" i="4"/>
  <c r="AG463" i="3" s="1"/>
  <c r="AF463" i="3"/>
  <c r="AE463" i="3"/>
  <c r="AC463" i="4"/>
  <c r="AD463" i="3" s="1"/>
  <c r="AC463" i="3"/>
  <c r="Z463" i="4"/>
  <c r="AA463" i="3" s="1"/>
  <c r="Z463" i="3"/>
  <c r="Y463" i="3"/>
  <c r="W463" i="4"/>
  <c r="X463" i="3" s="1"/>
  <c r="W463" i="3"/>
  <c r="T463" i="4"/>
  <c r="U463" i="3" s="1"/>
  <c r="T463" i="3"/>
  <c r="S463" i="3"/>
  <c r="Q463" i="4"/>
  <c r="R463" i="3" s="1"/>
  <c r="Q463" i="3"/>
  <c r="P463" i="3"/>
  <c r="N463" i="4"/>
  <c r="O463" i="3" s="1"/>
  <c r="N463" i="3"/>
  <c r="M463" i="3"/>
  <c r="K463" i="4"/>
  <c r="L463" i="3" s="1"/>
  <c r="K463" i="3"/>
  <c r="H463" i="4"/>
  <c r="I463" i="3" s="1"/>
  <c r="AL462" i="3"/>
  <c r="AK462" i="3"/>
  <c r="AI462" i="4"/>
  <c r="AJ462" i="3" s="1"/>
  <c r="AI462" i="3"/>
  <c r="AF462" i="4"/>
  <c r="AG462" i="3" s="1"/>
  <c r="AF462" i="3"/>
  <c r="AE462" i="3"/>
  <c r="AC462" i="4"/>
  <c r="AD462" i="3" s="1"/>
  <c r="AC462" i="3"/>
  <c r="AB462" i="3"/>
  <c r="Z462" i="4"/>
  <c r="AA462" i="3" s="1"/>
  <c r="Z462" i="3"/>
  <c r="Y462" i="3"/>
  <c r="W462" i="4"/>
  <c r="X462" i="3" s="1"/>
  <c r="W462" i="3"/>
  <c r="T462" i="4"/>
  <c r="U462" i="3" s="1"/>
  <c r="T462" i="3"/>
  <c r="S462" i="3"/>
  <c r="Q462" i="4"/>
  <c r="R462" i="3" s="1"/>
  <c r="Q462" i="3"/>
  <c r="P462" i="3"/>
  <c r="N462" i="4"/>
  <c r="O462" i="3" s="1"/>
  <c r="N462" i="3"/>
  <c r="M462" i="3"/>
  <c r="K462" i="4"/>
  <c r="L462" i="3"/>
  <c r="K462" i="3"/>
  <c r="J462" i="3"/>
  <c r="H462" i="4"/>
  <c r="I462" i="3" s="1"/>
  <c r="AL461" i="3"/>
  <c r="AK461" i="3"/>
  <c r="AI461" i="4"/>
  <c r="AJ461" i="3" s="1"/>
  <c r="AI461" i="3"/>
  <c r="AF461" i="4"/>
  <c r="AG461" i="3" s="1"/>
  <c r="AF461" i="3"/>
  <c r="AE461" i="3"/>
  <c r="AC461" i="4"/>
  <c r="AD461" i="3" s="1"/>
  <c r="AC461" i="3"/>
  <c r="AB461" i="3"/>
  <c r="Z461" i="4"/>
  <c r="AA461" i="3" s="1"/>
  <c r="Z461" i="3"/>
  <c r="Y461" i="3"/>
  <c r="W461" i="4"/>
  <c r="X461" i="3"/>
  <c r="W461" i="3"/>
  <c r="T461" i="4"/>
  <c r="U461" i="3" s="1"/>
  <c r="T461" i="3"/>
  <c r="S461" i="3"/>
  <c r="Q461" i="4"/>
  <c r="R461" i="3" s="1"/>
  <c r="Q461" i="3"/>
  <c r="P461" i="3"/>
  <c r="N461" i="4"/>
  <c r="O461" i="3" s="1"/>
  <c r="N461" i="3"/>
  <c r="M461" i="3"/>
  <c r="K461" i="4"/>
  <c r="L461" i="3" s="1"/>
  <c r="K461" i="3"/>
  <c r="J461" i="3"/>
  <c r="H461" i="4"/>
  <c r="I461" i="3" s="1"/>
  <c r="AL460" i="3"/>
  <c r="AK460" i="3"/>
  <c r="AI460" i="4"/>
  <c r="AJ460" i="3" s="1"/>
  <c r="AI460" i="3"/>
  <c r="AF460" i="4"/>
  <c r="AG460" i="3" s="1"/>
  <c r="AF460" i="3"/>
  <c r="AE460" i="3"/>
  <c r="AC460" i="4"/>
  <c r="AD460" i="3" s="1"/>
  <c r="AC460" i="3"/>
  <c r="AB460" i="3"/>
  <c r="Z460" i="4"/>
  <c r="AA460" i="3" s="1"/>
  <c r="Z460" i="3"/>
  <c r="Y460" i="3"/>
  <c r="W460" i="4"/>
  <c r="X460" i="3" s="1"/>
  <c r="W460" i="3"/>
  <c r="T460" i="4"/>
  <c r="U460" i="3" s="1"/>
  <c r="T460" i="3"/>
  <c r="S460" i="3"/>
  <c r="Q460" i="4"/>
  <c r="R460" i="3" s="1"/>
  <c r="Q460" i="3"/>
  <c r="P460" i="3"/>
  <c r="N460" i="4"/>
  <c r="O460" i="3" s="1"/>
  <c r="N460" i="3"/>
  <c r="M460" i="3"/>
  <c r="K460" i="4"/>
  <c r="L460" i="3" s="1"/>
  <c r="K460" i="3"/>
  <c r="J460" i="3"/>
  <c r="H460" i="4"/>
  <c r="I460" i="3" s="1"/>
  <c r="AL459" i="3"/>
  <c r="AK459" i="3"/>
  <c r="AI459" i="4"/>
  <c r="AJ459" i="3" s="1"/>
  <c r="AI459" i="3"/>
  <c r="AF459" i="4"/>
  <c r="AG459" i="3" s="1"/>
  <c r="AF459" i="3"/>
  <c r="AE459" i="3"/>
  <c r="AC459" i="4"/>
  <c r="AD459" i="3" s="1"/>
  <c r="AC459" i="3"/>
  <c r="AB459" i="3"/>
  <c r="Z459" i="4"/>
  <c r="AA459" i="3" s="1"/>
  <c r="Z459" i="3"/>
  <c r="Y459" i="3"/>
  <c r="W459" i="4"/>
  <c r="X459" i="3" s="1"/>
  <c r="W459" i="3"/>
  <c r="T459" i="4"/>
  <c r="U459" i="3" s="1"/>
  <c r="T459" i="3"/>
  <c r="S459" i="3"/>
  <c r="Q459" i="4"/>
  <c r="R459" i="3"/>
  <c r="Q459" i="3"/>
  <c r="P459" i="3"/>
  <c r="N459" i="4"/>
  <c r="O459" i="3" s="1"/>
  <c r="N459" i="3"/>
  <c r="M459" i="3"/>
  <c r="K459" i="4"/>
  <c r="L459" i="3" s="1"/>
  <c r="K459" i="3"/>
  <c r="J459" i="3"/>
  <c r="H459" i="4"/>
  <c r="I459" i="3" s="1"/>
  <c r="AL458" i="3"/>
  <c r="AK458" i="3"/>
  <c r="AI458" i="4"/>
  <c r="AJ458" i="3" s="1"/>
  <c r="AI458" i="3"/>
  <c r="AF458" i="4"/>
  <c r="AG458" i="3" s="1"/>
  <c r="AF458" i="3"/>
  <c r="AE458" i="3"/>
  <c r="AC458" i="4"/>
  <c r="AD458" i="3" s="1"/>
  <c r="AC458" i="3"/>
  <c r="AB458" i="3"/>
  <c r="Z458" i="4"/>
  <c r="AA458" i="3" s="1"/>
  <c r="Z458" i="3"/>
  <c r="Y458" i="3"/>
  <c r="W458" i="4"/>
  <c r="X458" i="3" s="1"/>
  <c r="W458" i="3"/>
  <c r="T458" i="4"/>
  <c r="U458" i="3" s="1"/>
  <c r="T458" i="3"/>
  <c r="S458" i="3"/>
  <c r="Q458" i="4"/>
  <c r="R458" i="3" s="1"/>
  <c r="Q458" i="3"/>
  <c r="P458" i="3"/>
  <c r="N458" i="4"/>
  <c r="O458" i="3" s="1"/>
  <c r="N458" i="3"/>
  <c r="M458" i="3"/>
  <c r="K458" i="4"/>
  <c r="L458" i="3" s="1"/>
  <c r="K458" i="3"/>
  <c r="J458" i="3"/>
  <c r="H458" i="4"/>
  <c r="I458" i="3" s="1"/>
  <c r="AL457" i="3"/>
  <c r="AK457" i="3"/>
  <c r="AI457" i="4"/>
  <c r="AJ457" i="3" s="1"/>
  <c r="AI457" i="3"/>
  <c r="AF457" i="4"/>
  <c r="AG457" i="3" s="1"/>
  <c r="AF457" i="3"/>
  <c r="AE457" i="3"/>
  <c r="AC457" i="4"/>
  <c r="AD457" i="3" s="1"/>
  <c r="AC457" i="3"/>
  <c r="AB457" i="3"/>
  <c r="Z457" i="4"/>
  <c r="AA457" i="3" s="1"/>
  <c r="Z457" i="3"/>
  <c r="Y457" i="3"/>
  <c r="W457" i="4"/>
  <c r="X457" i="3" s="1"/>
  <c r="W457" i="3"/>
  <c r="T457" i="4"/>
  <c r="U457" i="3" s="1"/>
  <c r="T457" i="3"/>
  <c r="S457" i="3"/>
  <c r="Q457" i="4"/>
  <c r="R457" i="3" s="1"/>
  <c r="Q457" i="3"/>
  <c r="P457" i="3"/>
  <c r="N457" i="4"/>
  <c r="O457" i="3" s="1"/>
  <c r="N457" i="3"/>
  <c r="M457" i="3"/>
  <c r="K457" i="4"/>
  <c r="L457" i="3" s="1"/>
  <c r="K457" i="3"/>
  <c r="J457" i="3"/>
  <c r="H457" i="4"/>
  <c r="I457" i="3" s="1"/>
  <c r="AL456" i="3"/>
  <c r="AK456" i="3"/>
  <c r="AI456" i="4"/>
  <c r="AJ456" i="3" s="1"/>
  <c r="AI456" i="3"/>
  <c r="AF456" i="4"/>
  <c r="AG456" i="3" s="1"/>
  <c r="AF456" i="3"/>
  <c r="AE456" i="3"/>
  <c r="AC456" i="4"/>
  <c r="AD456" i="3"/>
  <c r="AC456" i="3"/>
  <c r="AB456" i="3"/>
  <c r="Z456" i="4"/>
  <c r="AA456" i="3" s="1"/>
  <c r="Z456" i="3"/>
  <c r="Y456" i="3"/>
  <c r="W456" i="4"/>
  <c r="X456" i="3" s="1"/>
  <c r="W456" i="3"/>
  <c r="T456" i="4"/>
  <c r="U456" i="3" s="1"/>
  <c r="T456" i="3"/>
  <c r="S456" i="3"/>
  <c r="Q456" i="4"/>
  <c r="R456" i="3" s="1"/>
  <c r="Q456" i="3"/>
  <c r="P456" i="3"/>
  <c r="N456" i="4"/>
  <c r="O456" i="3" s="1"/>
  <c r="N456" i="3"/>
  <c r="M456" i="3"/>
  <c r="K456" i="4"/>
  <c r="L456" i="3" s="1"/>
  <c r="K456" i="3"/>
  <c r="J456" i="3"/>
  <c r="H456" i="4"/>
  <c r="I456" i="3" s="1"/>
  <c r="AL455" i="3"/>
  <c r="AK455" i="3"/>
  <c r="AI455" i="4"/>
  <c r="AJ455" i="3" s="1"/>
  <c r="AI455" i="3"/>
  <c r="AF455" i="4"/>
  <c r="AG455" i="3" s="1"/>
  <c r="AF455" i="3"/>
  <c r="AC455" i="4"/>
  <c r="AD455" i="3" s="1"/>
  <c r="AC455" i="3"/>
  <c r="AB455" i="3"/>
  <c r="Z455" i="4"/>
  <c r="AA455" i="3" s="1"/>
  <c r="Z455" i="3"/>
  <c r="Y455" i="3"/>
  <c r="W455" i="4"/>
  <c r="X455" i="3" s="1"/>
  <c r="W455" i="3"/>
  <c r="T455" i="4"/>
  <c r="U455" i="3" s="1"/>
  <c r="T455" i="3"/>
  <c r="S455" i="3"/>
  <c r="Q455" i="4"/>
  <c r="R455" i="3" s="1"/>
  <c r="Q455" i="3"/>
  <c r="P455" i="3"/>
  <c r="N455" i="4"/>
  <c r="O455" i="3" s="1"/>
  <c r="N455" i="3"/>
  <c r="M455" i="3"/>
  <c r="K455" i="4"/>
  <c r="L455" i="3" s="1"/>
  <c r="K455" i="3"/>
  <c r="J455" i="3"/>
  <c r="H455" i="4"/>
  <c r="I455" i="3" s="1"/>
  <c r="AL454" i="3"/>
  <c r="AK454" i="3"/>
  <c r="AI454" i="4"/>
  <c r="AJ454" i="3" s="1"/>
  <c r="AI454" i="3"/>
  <c r="AF454" i="4"/>
  <c r="AG454" i="3" s="1"/>
  <c r="AF454" i="3"/>
  <c r="AE454" i="3"/>
  <c r="AC454" i="4"/>
  <c r="AD454" i="3" s="1"/>
  <c r="AC454" i="3"/>
  <c r="AB454" i="3"/>
  <c r="Z454" i="4"/>
  <c r="AA454" i="3" s="1"/>
  <c r="Z454" i="3"/>
  <c r="Y454" i="3"/>
  <c r="W454" i="4"/>
  <c r="X454" i="3" s="1"/>
  <c r="W454" i="3"/>
  <c r="T454" i="4"/>
  <c r="U454" i="3" s="1"/>
  <c r="T454" i="3"/>
  <c r="S454" i="3"/>
  <c r="Q454" i="4"/>
  <c r="R454" i="3" s="1"/>
  <c r="Q454" i="3"/>
  <c r="P454" i="3"/>
  <c r="N454" i="4"/>
  <c r="O454" i="3" s="1"/>
  <c r="N454" i="3"/>
  <c r="M454" i="3"/>
  <c r="K454" i="4"/>
  <c r="L454" i="3" s="1"/>
  <c r="K454" i="3"/>
  <c r="J454" i="3"/>
  <c r="H454" i="4"/>
  <c r="I454" i="3" s="1"/>
  <c r="AL453" i="3"/>
  <c r="AK453" i="3"/>
  <c r="AI453" i="4"/>
  <c r="AJ453" i="3" s="1"/>
  <c r="AI453" i="3"/>
  <c r="AF453" i="4"/>
  <c r="AG453" i="3" s="1"/>
  <c r="AF453" i="3"/>
  <c r="AE453" i="3"/>
  <c r="AC453" i="4"/>
  <c r="AD453" i="3" s="1"/>
  <c r="AC453" i="3"/>
  <c r="AB453" i="3"/>
  <c r="Z453" i="4"/>
  <c r="AA453" i="3" s="1"/>
  <c r="Z453" i="3"/>
  <c r="Y453" i="3"/>
  <c r="W453" i="4"/>
  <c r="X453" i="3" s="1"/>
  <c r="W453" i="3"/>
  <c r="T453" i="4"/>
  <c r="U453" i="3" s="1"/>
  <c r="T453" i="3"/>
  <c r="S453" i="3"/>
  <c r="Q453" i="4"/>
  <c r="R453" i="3" s="1"/>
  <c r="Q453" i="3"/>
  <c r="P453" i="3"/>
  <c r="N453" i="4"/>
  <c r="O453" i="3" s="1"/>
  <c r="N453" i="3"/>
  <c r="M453" i="3"/>
  <c r="K453" i="4"/>
  <c r="L453" i="3" s="1"/>
  <c r="K453" i="3"/>
  <c r="J453" i="3"/>
  <c r="H453" i="4"/>
  <c r="I453" i="3" s="1"/>
  <c r="AL452" i="3"/>
  <c r="AK452" i="3"/>
  <c r="AI452" i="4"/>
  <c r="AJ452" i="3" s="1"/>
  <c r="AI452" i="3"/>
  <c r="AF452" i="4"/>
  <c r="AG452" i="3" s="1"/>
  <c r="AF452" i="3"/>
  <c r="AE452" i="3"/>
  <c r="AC452" i="4"/>
  <c r="AD452" i="3" s="1"/>
  <c r="AC452" i="3"/>
  <c r="AB452" i="3"/>
  <c r="Z452" i="4"/>
  <c r="AA452" i="3" s="1"/>
  <c r="Z452" i="3"/>
  <c r="Y452" i="3"/>
  <c r="W452" i="4"/>
  <c r="X452" i="3" s="1"/>
  <c r="W452" i="3"/>
  <c r="T452" i="4"/>
  <c r="U452" i="3" s="1"/>
  <c r="T452" i="3"/>
  <c r="S452" i="3"/>
  <c r="Q452" i="4"/>
  <c r="R452" i="3" s="1"/>
  <c r="Q452" i="3"/>
  <c r="P452" i="3"/>
  <c r="N452" i="4"/>
  <c r="O452" i="3" s="1"/>
  <c r="N452" i="3"/>
  <c r="M452" i="3"/>
  <c r="K452" i="4"/>
  <c r="L452" i="3" s="1"/>
  <c r="K452" i="3"/>
  <c r="J452" i="3"/>
  <c r="H452" i="4"/>
  <c r="I452" i="3" s="1"/>
  <c r="AL451" i="3"/>
  <c r="AK451" i="3"/>
  <c r="AI451" i="4"/>
  <c r="AJ451" i="3" s="1"/>
  <c r="AI451" i="3"/>
  <c r="AF451" i="4"/>
  <c r="AG451" i="3" s="1"/>
  <c r="AF451" i="3"/>
  <c r="AE451" i="3"/>
  <c r="AC451" i="4"/>
  <c r="AD451" i="3" s="1"/>
  <c r="AC451" i="3"/>
  <c r="AB451" i="3"/>
  <c r="Z451" i="4"/>
  <c r="AA451" i="3" s="1"/>
  <c r="Z451" i="3"/>
  <c r="Y451" i="3"/>
  <c r="W451" i="4"/>
  <c r="X451" i="3" s="1"/>
  <c r="W451" i="3"/>
  <c r="T451" i="4"/>
  <c r="U451" i="3" s="1"/>
  <c r="T451" i="3"/>
  <c r="S451" i="3"/>
  <c r="Q451" i="4"/>
  <c r="R451" i="3" s="1"/>
  <c r="Q451" i="3"/>
  <c r="P451" i="3"/>
  <c r="N451" i="4"/>
  <c r="O451" i="3" s="1"/>
  <c r="N451" i="3"/>
  <c r="M451" i="3"/>
  <c r="K451" i="4"/>
  <c r="L451" i="3" s="1"/>
  <c r="K451" i="3"/>
  <c r="J451" i="3"/>
  <c r="H451" i="4"/>
  <c r="I451" i="3" s="1"/>
  <c r="AL450" i="3"/>
  <c r="AK450" i="3"/>
  <c r="AI450" i="4"/>
  <c r="AJ450" i="3" s="1"/>
  <c r="AI450" i="3"/>
  <c r="AF450" i="4"/>
  <c r="AG450" i="3" s="1"/>
  <c r="AF450" i="3"/>
  <c r="AE450" i="3"/>
  <c r="AC450" i="4"/>
  <c r="AD450" i="3" s="1"/>
  <c r="AC450" i="3"/>
  <c r="AB450" i="3"/>
  <c r="Z450" i="4"/>
  <c r="AA450" i="3" s="1"/>
  <c r="Z450" i="3"/>
  <c r="Y450" i="3"/>
  <c r="W450" i="4"/>
  <c r="X450" i="3" s="1"/>
  <c r="W450" i="3"/>
  <c r="T450" i="4"/>
  <c r="U450" i="3" s="1"/>
  <c r="T450" i="3"/>
  <c r="S450" i="3"/>
  <c r="Q450" i="4"/>
  <c r="R450" i="3"/>
  <c r="Q450" i="3"/>
  <c r="P450" i="3"/>
  <c r="N450" i="4"/>
  <c r="O450" i="3" s="1"/>
  <c r="N450" i="3"/>
  <c r="M450" i="3"/>
  <c r="K450" i="4"/>
  <c r="L450" i="3" s="1"/>
  <c r="K450" i="3"/>
  <c r="J450" i="3"/>
  <c r="H450" i="4"/>
  <c r="I450" i="3" s="1"/>
  <c r="AL449" i="3"/>
  <c r="AK449" i="3"/>
  <c r="AI449" i="4"/>
  <c r="AJ449" i="3" s="1"/>
  <c r="AI449" i="3"/>
  <c r="AF449" i="4"/>
  <c r="AG449" i="3" s="1"/>
  <c r="AF449" i="3"/>
  <c r="AE449" i="3"/>
  <c r="AC449" i="4"/>
  <c r="AD449" i="3" s="1"/>
  <c r="AC449" i="3"/>
  <c r="AB449" i="3"/>
  <c r="Z449" i="4"/>
  <c r="AA449" i="3" s="1"/>
  <c r="Z449" i="3"/>
  <c r="Y449" i="3"/>
  <c r="W449" i="4"/>
  <c r="X449" i="3" s="1"/>
  <c r="W449" i="3"/>
  <c r="T449" i="4"/>
  <c r="U449" i="3" s="1"/>
  <c r="T449" i="3"/>
  <c r="S449" i="3"/>
  <c r="Q449" i="4"/>
  <c r="R449" i="3" s="1"/>
  <c r="Q449" i="3"/>
  <c r="P449" i="3"/>
  <c r="N449" i="4"/>
  <c r="O449" i="3" s="1"/>
  <c r="N449" i="3"/>
  <c r="M449" i="3"/>
  <c r="K449" i="4"/>
  <c r="L449" i="3"/>
  <c r="K449" i="3"/>
  <c r="J449" i="3"/>
  <c r="H449" i="4"/>
  <c r="I449" i="3" s="1"/>
  <c r="AL448" i="3"/>
  <c r="AK448" i="3"/>
  <c r="AI448" i="4"/>
  <c r="AJ448" i="3" s="1"/>
  <c r="AI448" i="3"/>
  <c r="AF448" i="4"/>
  <c r="AG448" i="3" s="1"/>
  <c r="AF448" i="3"/>
  <c r="AE448" i="3"/>
  <c r="AC448" i="4"/>
  <c r="AD448" i="3" s="1"/>
  <c r="AC448" i="3"/>
  <c r="AB448" i="3"/>
  <c r="Z448" i="4"/>
  <c r="AA448" i="3" s="1"/>
  <c r="Z448" i="3"/>
  <c r="Y448" i="3"/>
  <c r="W448" i="4"/>
  <c r="X448" i="3" s="1"/>
  <c r="W448" i="3"/>
  <c r="T448" i="4"/>
  <c r="U448" i="3" s="1"/>
  <c r="T448" i="3"/>
  <c r="S448" i="3"/>
  <c r="Q448" i="4"/>
  <c r="R448" i="3"/>
  <c r="Q448" i="3"/>
  <c r="P448" i="3"/>
  <c r="N448" i="4"/>
  <c r="O448" i="3" s="1"/>
  <c r="N448" i="3"/>
  <c r="M448" i="3"/>
  <c r="K448" i="4"/>
  <c r="L448" i="3" s="1"/>
  <c r="K448" i="3"/>
  <c r="J448" i="3"/>
  <c r="H448" i="4"/>
  <c r="I448" i="3" s="1"/>
  <c r="AL447" i="3"/>
  <c r="AK447" i="3"/>
  <c r="AI447" i="4"/>
  <c r="AJ447" i="3" s="1"/>
  <c r="AI447" i="3"/>
  <c r="AF447" i="4"/>
  <c r="AG447" i="3" s="1"/>
  <c r="AF447" i="3"/>
  <c r="AE447" i="3"/>
  <c r="AC447" i="4"/>
  <c r="AD447" i="3"/>
  <c r="AC447" i="3"/>
  <c r="AB447" i="3"/>
  <c r="Z447" i="4"/>
  <c r="AA447" i="3" s="1"/>
  <c r="Z447" i="3"/>
  <c r="Y447" i="3"/>
  <c r="W447" i="4"/>
  <c r="X447" i="3" s="1"/>
  <c r="W447" i="3"/>
  <c r="T447" i="4"/>
  <c r="U447" i="3" s="1"/>
  <c r="T447" i="3"/>
  <c r="S447" i="3"/>
  <c r="Q447" i="4"/>
  <c r="R447" i="3" s="1"/>
  <c r="Q447" i="3"/>
  <c r="P447" i="3"/>
  <c r="N447" i="4"/>
  <c r="O447" i="3" s="1"/>
  <c r="N447" i="3"/>
  <c r="M447" i="3"/>
  <c r="K447" i="4"/>
  <c r="L447" i="3" s="1"/>
  <c r="K447" i="3"/>
  <c r="H447" i="4"/>
  <c r="I447" i="3" s="1"/>
  <c r="AL446" i="3"/>
  <c r="AK446" i="3"/>
  <c r="AI446" i="4"/>
  <c r="AJ446" i="3" s="1"/>
  <c r="AI446" i="3"/>
  <c r="AF446" i="4"/>
  <c r="AG446" i="3" s="1"/>
  <c r="AF446" i="3"/>
  <c r="AE446" i="3"/>
  <c r="AC446" i="4"/>
  <c r="AD446" i="3" s="1"/>
  <c r="AC446" i="3"/>
  <c r="AB446" i="3"/>
  <c r="Z446" i="4"/>
  <c r="AA446" i="3" s="1"/>
  <c r="Z446" i="3"/>
  <c r="Y446" i="3"/>
  <c r="W446" i="4"/>
  <c r="X446" i="3" s="1"/>
  <c r="W446" i="3"/>
  <c r="T446" i="4"/>
  <c r="U446" i="3" s="1"/>
  <c r="T446" i="3"/>
  <c r="S446" i="3"/>
  <c r="Q446" i="4"/>
  <c r="R446" i="3" s="1"/>
  <c r="Q446" i="3"/>
  <c r="P446" i="3"/>
  <c r="N446" i="4"/>
  <c r="O446" i="3" s="1"/>
  <c r="N446" i="3"/>
  <c r="M446" i="3"/>
  <c r="K446" i="4"/>
  <c r="L446" i="3"/>
  <c r="K446" i="3"/>
  <c r="J446" i="3"/>
  <c r="H446" i="4"/>
  <c r="I446" i="3" s="1"/>
  <c r="AL445" i="3"/>
  <c r="AK445" i="3"/>
  <c r="AI445" i="4"/>
  <c r="AJ445" i="3" s="1"/>
  <c r="AI445" i="3"/>
  <c r="AF445" i="4"/>
  <c r="AG445" i="3" s="1"/>
  <c r="AF445" i="3"/>
  <c r="AE445" i="3"/>
  <c r="AC445" i="4"/>
  <c r="AD445" i="3" s="1"/>
  <c r="AC445" i="3"/>
  <c r="AB445" i="3"/>
  <c r="Z445" i="4"/>
  <c r="AA445" i="3" s="1"/>
  <c r="Z445" i="3"/>
  <c r="Y445" i="3"/>
  <c r="W445" i="4"/>
  <c r="X445" i="3" s="1"/>
  <c r="W445" i="3"/>
  <c r="T445" i="4"/>
  <c r="U445" i="3" s="1"/>
  <c r="T445" i="3"/>
  <c r="S445" i="3"/>
  <c r="Q445" i="4"/>
  <c r="R445" i="3" s="1"/>
  <c r="Q445" i="3"/>
  <c r="P445" i="3"/>
  <c r="N445" i="4"/>
  <c r="O445" i="3" s="1"/>
  <c r="N445" i="3"/>
  <c r="M445" i="3"/>
  <c r="K445" i="4"/>
  <c r="L445" i="3"/>
  <c r="K445" i="3"/>
  <c r="J445" i="3"/>
  <c r="H445" i="4"/>
  <c r="I445" i="3" s="1"/>
  <c r="AL444" i="3"/>
  <c r="AK444" i="3"/>
  <c r="AI444" i="4"/>
  <c r="AJ444" i="3" s="1"/>
  <c r="AI444" i="3"/>
  <c r="AF444" i="4"/>
  <c r="AG444" i="3" s="1"/>
  <c r="AF444" i="3"/>
  <c r="AE444" i="3"/>
  <c r="AC444" i="4"/>
  <c r="AD444" i="3" s="1"/>
  <c r="AC444" i="3"/>
  <c r="AB444" i="3"/>
  <c r="Z444" i="4"/>
  <c r="AA444" i="3" s="1"/>
  <c r="Z444" i="3"/>
  <c r="Y444" i="3"/>
  <c r="W444" i="4"/>
  <c r="X444" i="3" s="1"/>
  <c r="W444" i="3"/>
  <c r="T444" i="4"/>
  <c r="U444" i="3" s="1"/>
  <c r="T444" i="3"/>
  <c r="S444" i="3"/>
  <c r="Q444" i="4"/>
  <c r="R444" i="3"/>
  <c r="Q444" i="3"/>
  <c r="P444" i="3"/>
  <c r="N444" i="4"/>
  <c r="O444" i="3" s="1"/>
  <c r="N444" i="3"/>
  <c r="M444" i="3"/>
  <c r="K444" i="4"/>
  <c r="L444" i="3" s="1"/>
  <c r="K444" i="3"/>
  <c r="J444" i="3"/>
  <c r="H444" i="4"/>
  <c r="I444" i="3" s="1"/>
  <c r="AL443" i="3"/>
  <c r="AK443" i="3"/>
  <c r="AI443" i="4"/>
  <c r="AJ443" i="3" s="1"/>
  <c r="AI443" i="3"/>
  <c r="AF443" i="4"/>
  <c r="AG443" i="3" s="1"/>
  <c r="AF443" i="3"/>
  <c r="AE443" i="3"/>
  <c r="AC443" i="4"/>
  <c r="AD443" i="3" s="1"/>
  <c r="AC443" i="3"/>
  <c r="AB443" i="3"/>
  <c r="Z443" i="4"/>
  <c r="AA443" i="3" s="1"/>
  <c r="Z443" i="3"/>
  <c r="Y443" i="3"/>
  <c r="W443" i="4"/>
  <c r="X443" i="3"/>
  <c r="W443" i="3"/>
  <c r="T443" i="4"/>
  <c r="U443" i="3" s="1"/>
  <c r="T443" i="3"/>
  <c r="S443" i="3"/>
  <c r="Q443" i="4"/>
  <c r="R443" i="3" s="1"/>
  <c r="Q443" i="3"/>
  <c r="P443" i="3"/>
  <c r="N443" i="4"/>
  <c r="O443" i="3" s="1"/>
  <c r="N443" i="3"/>
  <c r="M443" i="3"/>
  <c r="K443" i="4"/>
  <c r="L443" i="3" s="1"/>
  <c r="K443" i="3"/>
  <c r="J443" i="3"/>
  <c r="H443" i="4"/>
  <c r="I443" i="3" s="1"/>
  <c r="AL442" i="3"/>
  <c r="AK442" i="3"/>
  <c r="AI442" i="4"/>
  <c r="AJ442" i="3" s="1"/>
  <c r="AI442" i="3"/>
  <c r="AF442" i="4"/>
  <c r="AG442" i="3"/>
  <c r="AF442" i="3"/>
  <c r="AC442" i="4"/>
  <c r="AD442" i="3" s="1"/>
  <c r="AC442" i="3"/>
  <c r="AB442" i="3"/>
  <c r="Z442" i="4"/>
  <c r="AA442" i="3" s="1"/>
  <c r="Z442" i="3"/>
  <c r="Y442" i="3"/>
  <c r="W442" i="4"/>
  <c r="X442" i="3" s="1"/>
  <c r="W442" i="3"/>
  <c r="T442" i="4"/>
  <c r="U442" i="3"/>
  <c r="T442" i="3"/>
  <c r="S442" i="3"/>
  <c r="Q442" i="4"/>
  <c r="R442" i="3" s="1"/>
  <c r="Q442" i="3"/>
  <c r="P442" i="3"/>
  <c r="N442" i="4"/>
  <c r="O442" i="3" s="1"/>
  <c r="N442" i="3"/>
  <c r="M442" i="3"/>
  <c r="K442" i="4"/>
  <c r="L442" i="3" s="1"/>
  <c r="K442" i="3"/>
  <c r="H442" i="4"/>
  <c r="I442" i="3"/>
  <c r="AL441" i="3"/>
  <c r="AK441" i="3"/>
  <c r="AI441" i="4"/>
  <c r="AJ441" i="3" s="1"/>
  <c r="AI441" i="3"/>
  <c r="AF441" i="4"/>
  <c r="AG441" i="3"/>
  <c r="AF441" i="3"/>
  <c r="AE441" i="3"/>
  <c r="AC441" i="4"/>
  <c r="AD441" i="3" s="1"/>
  <c r="AC441" i="3"/>
  <c r="AB441" i="3"/>
  <c r="Z441" i="4"/>
  <c r="AA441" i="3" s="1"/>
  <c r="Z441" i="3"/>
  <c r="Y441" i="3"/>
  <c r="W441" i="4"/>
  <c r="X441" i="3" s="1"/>
  <c r="W441" i="3"/>
  <c r="T441" i="4"/>
  <c r="U441" i="3" s="1"/>
  <c r="T441" i="3"/>
  <c r="S441" i="3"/>
  <c r="Q441" i="4"/>
  <c r="R441" i="3" s="1"/>
  <c r="Q441" i="3"/>
  <c r="P441" i="3"/>
  <c r="N441" i="4"/>
  <c r="O441" i="3" s="1"/>
  <c r="N441" i="3"/>
  <c r="M441" i="3"/>
  <c r="K441" i="4"/>
  <c r="L441" i="3" s="1"/>
  <c r="K441" i="3"/>
  <c r="J441" i="3"/>
  <c r="H441" i="4"/>
  <c r="I441" i="3" s="1"/>
  <c r="AL440" i="3"/>
  <c r="AK440" i="3"/>
  <c r="AI440" i="4"/>
  <c r="AJ440" i="3" s="1"/>
  <c r="AI440" i="3"/>
  <c r="AF440" i="4"/>
  <c r="AG440" i="3" s="1"/>
  <c r="AF440" i="3"/>
  <c r="AE440" i="3"/>
  <c r="AC440" i="4"/>
  <c r="AD440" i="3" s="1"/>
  <c r="AC440" i="3"/>
  <c r="AB440" i="3"/>
  <c r="Z440" i="4"/>
  <c r="AA440" i="3" s="1"/>
  <c r="Z440" i="3"/>
  <c r="Y440" i="3"/>
  <c r="W440" i="4"/>
  <c r="X440" i="3" s="1"/>
  <c r="W440" i="3"/>
  <c r="T440" i="4"/>
  <c r="U440" i="3"/>
  <c r="T440" i="3"/>
  <c r="S440" i="3"/>
  <c r="Q440" i="4"/>
  <c r="R440" i="3" s="1"/>
  <c r="Q440" i="3"/>
  <c r="N440" i="4"/>
  <c r="O440" i="3"/>
  <c r="N440" i="3"/>
  <c r="M440" i="3"/>
  <c r="K440" i="4"/>
  <c r="L440" i="3" s="1"/>
  <c r="K440" i="3"/>
  <c r="J440" i="3"/>
  <c r="H440" i="4"/>
  <c r="I440" i="3" s="1"/>
  <c r="AL439" i="3"/>
  <c r="AK439" i="3"/>
  <c r="AI439" i="4"/>
  <c r="AJ439" i="3" s="1"/>
  <c r="AI439" i="3"/>
  <c r="AF439" i="4"/>
  <c r="AG439" i="3" s="1"/>
  <c r="AF439" i="3"/>
  <c r="AE439" i="3"/>
  <c r="AC439" i="4"/>
  <c r="AD439" i="3" s="1"/>
  <c r="AC439" i="3"/>
  <c r="AB439" i="3"/>
  <c r="Z439" i="4"/>
  <c r="AA439" i="3"/>
  <c r="Z439" i="3"/>
  <c r="Y439" i="3"/>
  <c r="W439" i="4"/>
  <c r="X439" i="3" s="1"/>
  <c r="W439" i="3"/>
  <c r="T439" i="4"/>
  <c r="U439" i="3" s="1"/>
  <c r="T439" i="3"/>
  <c r="S439" i="3"/>
  <c r="Q439" i="4"/>
  <c r="R439" i="3" s="1"/>
  <c r="Q439" i="3"/>
  <c r="P439" i="3"/>
  <c r="N439" i="4"/>
  <c r="O439" i="3" s="1"/>
  <c r="N439" i="3"/>
  <c r="K439" i="4"/>
  <c r="L439" i="3" s="1"/>
  <c r="K439" i="3"/>
  <c r="J439" i="3"/>
  <c r="H439" i="4"/>
  <c r="I439" i="3" s="1"/>
  <c r="AL438" i="3"/>
  <c r="AK438" i="3"/>
  <c r="AI438" i="4"/>
  <c r="AJ438" i="3" s="1"/>
  <c r="AI438" i="3"/>
  <c r="AF438" i="4"/>
  <c r="AG438" i="3"/>
  <c r="AF438" i="3"/>
  <c r="AE438" i="3"/>
  <c r="AC438" i="4"/>
  <c r="AD438" i="3" s="1"/>
  <c r="AC438" i="3"/>
  <c r="AB438" i="3"/>
  <c r="Z438" i="4"/>
  <c r="AA438" i="3" s="1"/>
  <c r="Z438" i="3"/>
  <c r="Y438" i="3"/>
  <c r="W438" i="4"/>
  <c r="X438" i="3" s="1"/>
  <c r="W438" i="3"/>
  <c r="T438" i="4"/>
  <c r="U438" i="3" s="1"/>
  <c r="T438" i="3"/>
  <c r="S438" i="3"/>
  <c r="Q438" i="4"/>
  <c r="R438" i="3" s="1"/>
  <c r="Q438" i="3"/>
  <c r="P438" i="3"/>
  <c r="N438" i="4"/>
  <c r="O438" i="3" s="1"/>
  <c r="N438" i="3"/>
  <c r="M438" i="3"/>
  <c r="K438" i="4"/>
  <c r="L438" i="3" s="1"/>
  <c r="K438" i="3"/>
  <c r="J438" i="3"/>
  <c r="H438" i="4"/>
  <c r="I438" i="3"/>
  <c r="AL437" i="3"/>
  <c r="AK437" i="3"/>
  <c r="AI437" i="4"/>
  <c r="AJ437" i="3" s="1"/>
  <c r="AI437" i="3"/>
  <c r="AF437" i="4"/>
  <c r="AG437" i="3" s="1"/>
  <c r="AF437" i="3"/>
  <c r="AE437" i="3"/>
  <c r="AC437" i="4"/>
  <c r="AD437" i="3" s="1"/>
  <c r="AC437" i="3"/>
  <c r="AB437" i="3"/>
  <c r="Z437" i="4"/>
  <c r="AA437" i="3" s="1"/>
  <c r="Z437" i="3"/>
  <c r="Y437" i="3"/>
  <c r="W437" i="4"/>
  <c r="X437" i="3" s="1"/>
  <c r="W437" i="3"/>
  <c r="T437" i="4"/>
  <c r="U437" i="3" s="1"/>
  <c r="T437" i="3"/>
  <c r="S437" i="3"/>
  <c r="Q437" i="4"/>
  <c r="R437" i="3" s="1"/>
  <c r="Q437" i="3"/>
  <c r="P437" i="3"/>
  <c r="N437" i="4"/>
  <c r="O437" i="3" s="1"/>
  <c r="N437" i="3"/>
  <c r="M437" i="3"/>
  <c r="K437" i="4"/>
  <c r="L437" i="3" s="1"/>
  <c r="K437" i="3"/>
  <c r="J437" i="3"/>
  <c r="H437" i="4"/>
  <c r="I437" i="3"/>
  <c r="AL436" i="3"/>
  <c r="AK436" i="3"/>
  <c r="AI436" i="4"/>
  <c r="AJ436" i="3" s="1"/>
  <c r="AI436" i="3"/>
  <c r="AF436" i="4"/>
  <c r="AG436" i="3" s="1"/>
  <c r="AF436" i="3"/>
  <c r="AE436" i="3"/>
  <c r="AC436" i="4"/>
  <c r="AD436" i="3" s="1"/>
  <c r="AC436" i="3"/>
  <c r="AB436" i="3"/>
  <c r="Z436" i="4"/>
  <c r="AA436" i="3" s="1"/>
  <c r="Z436" i="3"/>
  <c r="Y436" i="3"/>
  <c r="W436" i="4"/>
  <c r="X436" i="3" s="1"/>
  <c r="W436" i="3"/>
  <c r="T436" i="4"/>
  <c r="U436" i="3"/>
  <c r="T436" i="3"/>
  <c r="S436" i="3"/>
  <c r="Q436" i="4"/>
  <c r="R436" i="3" s="1"/>
  <c r="Q436" i="3"/>
  <c r="P436" i="3"/>
  <c r="N436" i="4"/>
  <c r="O436" i="3"/>
  <c r="N436" i="3"/>
  <c r="M436" i="3"/>
  <c r="K436" i="4"/>
  <c r="L436" i="3" s="1"/>
  <c r="K436" i="3"/>
  <c r="J436" i="3"/>
  <c r="H436" i="4"/>
  <c r="I436" i="3" s="1"/>
  <c r="AL435" i="3"/>
  <c r="AK435" i="3"/>
  <c r="AI435" i="4"/>
  <c r="AJ435" i="3" s="1"/>
  <c r="AI435" i="3"/>
  <c r="AF435" i="4"/>
  <c r="AG435" i="3" s="1"/>
  <c r="AF435" i="3"/>
  <c r="AE435" i="3"/>
  <c r="AC435" i="4"/>
  <c r="AD435" i="3" s="1"/>
  <c r="AC435" i="3"/>
  <c r="AB435" i="3"/>
  <c r="Z435" i="4"/>
  <c r="AA435" i="3" s="1"/>
  <c r="Z435" i="3"/>
  <c r="Y435" i="3"/>
  <c r="W435" i="4"/>
  <c r="X435" i="3" s="1"/>
  <c r="W435" i="3"/>
  <c r="T435" i="4"/>
  <c r="U435" i="3" s="1"/>
  <c r="T435" i="3"/>
  <c r="S435" i="3"/>
  <c r="Q435" i="4"/>
  <c r="R435" i="3" s="1"/>
  <c r="Q435" i="3"/>
  <c r="P435" i="3"/>
  <c r="N435" i="4"/>
  <c r="O435" i="3" s="1"/>
  <c r="N435" i="3"/>
  <c r="M435" i="3"/>
  <c r="K435" i="4"/>
  <c r="L435" i="3" s="1"/>
  <c r="K435" i="3"/>
  <c r="J435" i="3"/>
  <c r="H435" i="4"/>
  <c r="I435" i="3" s="1"/>
  <c r="AL434" i="3"/>
  <c r="AK434" i="3"/>
  <c r="AI434" i="4"/>
  <c r="AJ434" i="3" s="1"/>
  <c r="AI434" i="3"/>
  <c r="AF434" i="4"/>
  <c r="AG434" i="3" s="1"/>
  <c r="AF434" i="3"/>
  <c r="AE434" i="3"/>
  <c r="AC434" i="4"/>
  <c r="AD434" i="3" s="1"/>
  <c r="AC434" i="3"/>
  <c r="AB434" i="3"/>
  <c r="Z434" i="4"/>
  <c r="AA434" i="3"/>
  <c r="Z434" i="3"/>
  <c r="Y434" i="3"/>
  <c r="W434" i="4"/>
  <c r="X434" i="3" s="1"/>
  <c r="W434" i="3"/>
  <c r="T434" i="4"/>
  <c r="U434" i="3" s="1"/>
  <c r="T434" i="3"/>
  <c r="S434" i="3"/>
  <c r="Q434" i="4"/>
  <c r="R434" i="3" s="1"/>
  <c r="Q434" i="3"/>
  <c r="P434" i="3"/>
  <c r="N434" i="4"/>
  <c r="O434" i="3" s="1"/>
  <c r="N434" i="3"/>
  <c r="K434" i="4"/>
  <c r="L434" i="3" s="1"/>
  <c r="K434" i="3"/>
  <c r="J434" i="3"/>
  <c r="H434" i="4"/>
  <c r="I434" i="3" s="1"/>
  <c r="AL433" i="3"/>
  <c r="AK433" i="3"/>
  <c r="AI433" i="4"/>
  <c r="AJ433" i="3" s="1"/>
  <c r="AI433" i="3"/>
  <c r="AF433" i="4"/>
  <c r="AG433" i="3" s="1"/>
  <c r="AF433" i="3"/>
  <c r="AE433" i="3"/>
  <c r="AC433" i="4"/>
  <c r="AD433" i="3" s="1"/>
  <c r="AC433" i="3"/>
  <c r="AB433" i="3"/>
  <c r="Z433" i="4"/>
  <c r="AA433" i="3" s="1"/>
  <c r="Z433" i="3"/>
  <c r="Y433" i="3"/>
  <c r="W433" i="4"/>
  <c r="X433" i="3" s="1"/>
  <c r="W433" i="3"/>
  <c r="T433" i="4"/>
  <c r="U433" i="3" s="1"/>
  <c r="T433" i="3"/>
  <c r="S433" i="3"/>
  <c r="Q433" i="4"/>
  <c r="R433" i="3" s="1"/>
  <c r="Q433" i="3"/>
  <c r="P433" i="3"/>
  <c r="N433" i="4"/>
  <c r="O433" i="3"/>
  <c r="N433" i="3"/>
  <c r="M433" i="3"/>
  <c r="K433" i="4"/>
  <c r="L433" i="3" s="1"/>
  <c r="K433" i="3"/>
  <c r="J433" i="3"/>
  <c r="H433" i="4"/>
  <c r="I433" i="3" s="1"/>
  <c r="AL432" i="3"/>
  <c r="AK432" i="3"/>
  <c r="AI432" i="4"/>
  <c r="AJ432" i="3" s="1"/>
  <c r="AI432" i="3"/>
  <c r="AF432" i="4"/>
  <c r="AG432" i="3" s="1"/>
  <c r="AF432" i="3"/>
  <c r="AE432" i="3"/>
  <c r="AC432" i="4"/>
  <c r="AD432" i="3"/>
  <c r="AC432" i="3"/>
  <c r="AB432" i="3"/>
  <c r="Z432" i="4"/>
  <c r="AA432" i="3" s="1"/>
  <c r="Z432" i="3"/>
  <c r="Y432" i="3"/>
  <c r="W432" i="4"/>
  <c r="X432" i="3" s="1"/>
  <c r="W432" i="3"/>
  <c r="T432" i="4"/>
  <c r="U432" i="3" s="1"/>
  <c r="T432" i="3"/>
  <c r="S432" i="3"/>
  <c r="Q432" i="4"/>
  <c r="R432" i="3" s="1"/>
  <c r="Q432" i="3"/>
  <c r="P432" i="3"/>
  <c r="N432" i="4"/>
  <c r="O432" i="3" s="1"/>
  <c r="N432" i="3"/>
  <c r="M432" i="3"/>
  <c r="K432" i="4"/>
  <c r="L432" i="3"/>
  <c r="K432" i="3"/>
  <c r="J432" i="3"/>
  <c r="H432" i="4"/>
  <c r="I432" i="3" s="1"/>
  <c r="AL431" i="3"/>
  <c r="AK431" i="3"/>
  <c r="AI431" i="4"/>
  <c r="AJ431" i="3" s="1"/>
  <c r="AI431" i="3"/>
  <c r="AF431" i="4"/>
  <c r="AG431" i="3" s="1"/>
  <c r="AF431" i="3"/>
  <c r="AE431" i="3"/>
  <c r="AC431" i="4"/>
  <c r="AD431" i="3" s="1"/>
  <c r="AC431" i="3"/>
  <c r="AB431" i="3"/>
  <c r="Z431" i="4"/>
  <c r="AA431" i="3" s="1"/>
  <c r="Z431" i="3"/>
  <c r="Y431" i="3"/>
  <c r="W431" i="4"/>
  <c r="X431" i="3" s="1"/>
  <c r="W431" i="3"/>
  <c r="T431" i="4"/>
  <c r="U431" i="3" s="1"/>
  <c r="T431" i="3"/>
  <c r="S431" i="3"/>
  <c r="Q431" i="4"/>
  <c r="R431" i="3" s="1"/>
  <c r="Q431" i="3"/>
  <c r="P431" i="3"/>
  <c r="N431" i="4"/>
  <c r="O431" i="3" s="1"/>
  <c r="N431" i="3"/>
  <c r="M431" i="3"/>
  <c r="K431" i="4"/>
  <c r="L431" i="3" s="1"/>
  <c r="K431" i="3"/>
  <c r="J431" i="3"/>
  <c r="H431" i="4"/>
  <c r="I431" i="3" s="1"/>
  <c r="AL430" i="3"/>
  <c r="AI430" i="4"/>
  <c r="AJ430" i="3"/>
  <c r="AI430" i="3"/>
  <c r="AF430" i="4"/>
  <c r="AG430" i="3" s="1"/>
  <c r="AF430" i="3"/>
  <c r="AE430" i="3"/>
  <c r="AC430" i="4"/>
  <c r="AD430" i="3" s="1"/>
  <c r="AC430" i="3"/>
  <c r="AB430" i="3"/>
  <c r="Z430" i="4"/>
  <c r="AA430" i="3" s="1"/>
  <c r="Z430" i="3"/>
  <c r="Y430" i="3"/>
  <c r="W430" i="4"/>
  <c r="X430" i="3" s="1"/>
  <c r="W430" i="3"/>
  <c r="T430" i="4"/>
  <c r="U430" i="3" s="1"/>
  <c r="T430" i="3"/>
  <c r="S430" i="3"/>
  <c r="Q430" i="4"/>
  <c r="R430" i="3"/>
  <c r="Q430" i="3"/>
  <c r="P430" i="3"/>
  <c r="N430" i="4"/>
  <c r="O430" i="3" s="1"/>
  <c r="N430" i="3"/>
  <c r="M430" i="3"/>
  <c r="K430" i="4"/>
  <c r="L430" i="3" s="1"/>
  <c r="K430" i="3"/>
  <c r="J430" i="3"/>
  <c r="H430" i="4"/>
  <c r="I430" i="3" s="1"/>
  <c r="AL429" i="3"/>
  <c r="AK429" i="3"/>
  <c r="AI429" i="4"/>
  <c r="AJ429" i="3" s="1"/>
  <c r="AI429" i="3"/>
  <c r="AF429" i="4"/>
  <c r="AG429" i="3" s="1"/>
  <c r="AF429" i="3"/>
  <c r="AE429" i="3"/>
  <c r="AC429" i="4"/>
  <c r="AD429" i="3"/>
  <c r="AC429" i="3"/>
  <c r="AB429" i="3"/>
  <c r="Z429" i="4"/>
  <c r="AA429" i="3" s="1"/>
  <c r="Z429" i="3"/>
  <c r="Y429" i="3"/>
  <c r="W429" i="4"/>
  <c r="X429" i="3" s="1"/>
  <c r="W429" i="3"/>
  <c r="T429" i="4"/>
  <c r="U429" i="3" s="1"/>
  <c r="T429" i="3"/>
  <c r="S429" i="3"/>
  <c r="Q429" i="4"/>
  <c r="R429" i="3" s="1"/>
  <c r="Q429" i="3"/>
  <c r="P429" i="3"/>
  <c r="N429" i="4"/>
  <c r="O429" i="3" s="1"/>
  <c r="N429" i="3"/>
  <c r="M429" i="3"/>
  <c r="K429" i="4"/>
  <c r="L429" i="3" s="1"/>
  <c r="K429" i="3"/>
  <c r="J429" i="3"/>
  <c r="H429" i="4"/>
  <c r="I429" i="3" s="1"/>
  <c r="AL428" i="3"/>
  <c r="AK428" i="3"/>
  <c r="AI428" i="4"/>
  <c r="AJ428" i="3" s="1"/>
  <c r="AI428" i="3"/>
  <c r="AF428" i="4"/>
  <c r="AG428" i="3" s="1"/>
  <c r="AF428" i="3"/>
  <c r="AE428" i="3"/>
  <c r="AC428" i="4"/>
  <c r="AD428" i="3" s="1"/>
  <c r="AC428" i="3"/>
  <c r="AB428" i="3"/>
  <c r="Z428" i="4"/>
  <c r="AA428" i="3" s="1"/>
  <c r="Z428" i="3"/>
  <c r="Y428" i="3"/>
  <c r="W428" i="4"/>
  <c r="X428" i="3" s="1"/>
  <c r="W428" i="3"/>
  <c r="T428" i="4"/>
  <c r="U428" i="3" s="1"/>
  <c r="T428" i="3"/>
  <c r="S428" i="3"/>
  <c r="Q428" i="4"/>
  <c r="R428" i="3" s="1"/>
  <c r="Q428" i="3"/>
  <c r="P428" i="3"/>
  <c r="N428" i="4"/>
  <c r="O428" i="3" s="1"/>
  <c r="N428" i="3"/>
  <c r="M428" i="3"/>
  <c r="K428" i="4"/>
  <c r="L428" i="3" s="1"/>
  <c r="K428" i="3"/>
  <c r="J428" i="3"/>
  <c r="H428" i="4"/>
  <c r="I428" i="3" s="1"/>
  <c r="AL427" i="3"/>
  <c r="AK427" i="3"/>
  <c r="AI427" i="4"/>
  <c r="AJ427" i="3" s="1"/>
  <c r="AI427" i="3"/>
  <c r="AF427" i="4"/>
  <c r="AG427" i="3" s="1"/>
  <c r="AF427" i="3"/>
  <c r="AE427" i="3"/>
  <c r="AC427" i="4"/>
  <c r="AD427" i="3" s="1"/>
  <c r="AC427" i="3"/>
  <c r="AB427" i="3"/>
  <c r="Z427" i="4"/>
  <c r="AA427" i="3" s="1"/>
  <c r="Z427" i="3"/>
  <c r="Y427" i="3"/>
  <c r="W427" i="4"/>
  <c r="X427" i="3" s="1"/>
  <c r="W427" i="3"/>
  <c r="T427" i="4"/>
  <c r="U427" i="3" s="1"/>
  <c r="T427" i="3"/>
  <c r="S427" i="3"/>
  <c r="Q427" i="4"/>
  <c r="R427" i="3"/>
  <c r="Q427" i="3"/>
  <c r="P427" i="3"/>
  <c r="N427" i="4"/>
  <c r="O427" i="3" s="1"/>
  <c r="N427" i="3"/>
  <c r="M427" i="3"/>
  <c r="K427" i="4"/>
  <c r="L427" i="3" s="1"/>
  <c r="K427" i="3"/>
  <c r="J427" i="3"/>
  <c r="H427" i="4"/>
  <c r="I427" i="3" s="1"/>
  <c r="AL426" i="3"/>
  <c r="AK426" i="3"/>
  <c r="AI426" i="4"/>
  <c r="AJ426" i="3" s="1"/>
  <c r="AI426" i="3"/>
  <c r="AF426" i="4"/>
  <c r="AG426" i="3" s="1"/>
  <c r="AF426" i="3"/>
  <c r="AE426" i="3"/>
  <c r="AC426" i="4"/>
  <c r="AD426" i="3" s="1"/>
  <c r="AC426" i="3"/>
  <c r="AB426" i="3"/>
  <c r="Z426" i="4"/>
  <c r="AA426" i="3" s="1"/>
  <c r="Z426" i="3"/>
  <c r="Y426" i="3"/>
  <c r="W426" i="4"/>
  <c r="X426" i="3" s="1"/>
  <c r="W426" i="3"/>
  <c r="T426" i="4"/>
  <c r="U426" i="3" s="1"/>
  <c r="T426" i="3"/>
  <c r="S426" i="3"/>
  <c r="Q426" i="4"/>
  <c r="R426" i="3" s="1"/>
  <c r="Q426" i="3"/>
  <c r="P426" i="3"/>
  <c r="N426" i="4"/>
  <c r="O426" i="3" s="1"/>
  <c r="N426" i="3"/>
  <c r="M426" i="3"/>
  <c r="K426" i="4"/>
  <c r="L426" i="3"/>
  <c r="K426" i="3"/>
  <c r="J426" i="3"/>
  <c r="H426" i="4"/>
  <c r="I426" i="3" s="1"/>
  <c r="AL425" i="3"/>
  <c r="AK425" i="3"/>
  <c r="AI425" i="4"/>
  <c r="AJ425" i="3" s="1"/>
  <c r="AI425" i="3"/>
  <c r="AF425" i="4"/>
  <c r="AG425" i="3" s="1"/>
  <c r="AF425" i="3"/>
  <c r="AE425" i="3"/>
  <c r="AC425" i="4"/>
  <c r="AD425" i="3"/>
  <c r="AC425" i="3"/>
  <c r="AB425" i="3"/>
  <c r="Z425" i="4"/>
  <c r="AA425" i="3" s="1"/>
  <c r="Z425" i="3"/>
  <c r="Y425" i="3"/>
  <c r="W425" i="4"/>
  <c r="X425" i="3" s="1"/>
  <c r="W425" i="3"/>
  <c r="T425" i="4"/>
  <c r="U425" i="3" s="1"/>
  <c r="T425" i="3"/>
  <c r="S425" i="3"/>
  <c r="Q425" i="4"/>
  <c r="R425" i="3" s="1"/>
  <c r="Q425" i="3"/>
  <c r="P425" i="3"/>
  <c r="N425" i="4"/>
  <c r="O425" i="3" s="1"/>
  <c r="N425" i="3"/>
  <c r="M425" i="3"/>
  <c r="K425" i="4"/>
  <c r="L425" i="3" s="1"/>
  <c r="K425" i="3"/>
  <c r="J425" i="3"/>
  <c r="H425" i="4"/>
  <c r="I425" i="3" s="1"/>
  <c r="AL424" i="3"/>
  <c r="AK424" i="3"/>
  <c r="AI424" i="4"/>
  <c r="AJ424" i="3" s="1"/>
  <c r="AI424" i="3"/>
  <c r="AF424" i="4"/>
  <c r="AG424" i="3" s="1"/>
  <c r="AF424" i="3"/>
  <c r="AE424" i="3"/>
  <c r="AC424" i="4"/>
  <c r="AD424" i="3" s="1"/>
  <c r="AC424" i="3"/>
  <c r="AB424" i="3"/>
  <c r="Z424" i="4"/>
  <c r="AA424" i="3" s="1"/>
  <c r="Z424" i="3"/>
  <c r="Y424" i="3"/>
  <c r="W424" i="4"/>
  <c r="X424" i="3"/>
  <c r="W424" i="3"/>
  <c r="T424" i="4"/>
  <c r="U424" i="3" s="1"/>
  <c r="T424" i="3"/>
  <c r="S424" i="3"/>
  <c r="Q424" i="4"/>
  <c r="R424" i="3" s="1"/>
  <c r="Q424" i="3"/>
  <c r="P424" i="3"/>
  <c r="N424" i="4"/>
  <c r="O424" i="3" s="1"/>
  <c r="N424" i="3"/>
  <c r="M424" i="3"/>
  <c r="K424" i="4"/>
  <c r="L424" i="3" s="1"/>
  <c r="K424" i="3"/>
  <c r="J424" i="3"/>
  <c r="H424" i="4"/>
  <c r="I424" i="3" s="1"/>
  <c r="AL423" i="3"/>
  <c r="AK423" i="3"/>
  <c r="AI423" i="4"/>
  <c r="AJ423" i="3"/>
  <c r="AI423" i="3"/>
  <c r="AF423" i="4"/>
  <c r="AG423" i="3" s="1"/>
  <c r="AF423" i="3"/>
  <c r="AE423" i="3"/>
  <c r="AC423" i="4"/>
  <c r="AD423" i="3" s="1"/>
  <c r="AC423" i="3"/>
  <c r="AB423" i="3"/>
  <c r="Z423" i="4"/>
  <c r="AA423" i="3" s="1"/>
  <c r="Z423" i="3"/>
  <c r="Y423" i="3"/>
  <c r="W423" i="4"/>
  <c r="X423" i="3" s="1"/>
  <c r="W423" i="3"/>
  <c r="T423" i="4"/>
  <c r="U423" i="3" s="1"/>
  <c r="T423" i="3"/>
  <c r="S423" i="3"/>
  <c r="Q423" i="4"/>
  <c r="R423" i="3" s="1"/>
  <c r="Q423" i="3"/>
  <c r="P423" i="3"/>
  <c r="N423" i="4"/>
  <c r="O423" i="3" s="1"/>
  <c r="N423" i="3"/>
  <c r="M423" i="3"/>
  <c r="K423" i="4"/>
  <c r="L423" i="3"/>
  <c r="K423" i="3"/>
  <c r="J423" i="3"/>
  <c r="H423" i="4"/>
  <c r="I423" i="3" s="1"/>
  <c r="AL422" i="3"/>
  <c r="AK422" i="3"/>
  <c r="AI422" i="4"/>
  <c r="AJ422" i="3" s="1"/>
  <c r="AI422" i="3"/>
  <c r="AF422" i="4"/>
  <c r="AG422" i="3" s="1"/>
  <c r="AF422" i="3"/>
  <c r="AE422" i="3"/>
  <c r="AC422" i="4"/>
  <c r="AD422" i="3" s="1"/>
  <c r="AC422" i="3"/>
  <c r="AB422" i="3"/>
  <c r="Z422" i="4"/>
  <c r="AA422" i="3" s="1"/>
  <c r="Z422" i="3"/>
  <c r="Y422" i="3"/>
  <c r="W422" i="4"/>
  <c r="X422" i="3" s="1"/>
  <c r="W422" i="3"/>
  <c r="T422" i="4"/>
  <c r="U422" i="3" s="1"/>
  <c r="T422" i="3"/>
  <c r="S422" i="3"/>
  <c r="Q422" i="4"/>
  <c r="R422" i="3" s="1"/>
  <c r="Q422" i="3"/>
  <c r="P422" i="3"/>
  <c r="N422" i="4"/>
  <c r="O422" i="3" s="1"/>
  <c r="N422" i="3"/>
  <c r="M422" i="3"/>
  <c r="K422" i="4"/>
  <c r="L422" i="3" s="1"/>
  <c r="K422" i="3"/>
  <c r="J422" i="3"/>
  <c r="H422" i="4"/>
  <c r="I422" i="3" s="1"/>
  <c r="AL421" i="3"/>
  <c r="AK421" i="3"/>
  <c r="AI421" i="4"/>
  <c r="AJ421" i="3" s="1"/>
  <c r="AI421" i="3"/>
  <c r="AF421" i="4"/>
  <c r="AG421" i="3" s="1"/>
  <c r="AF421" i="3"/>
  <c r="AE421" i="3"/>
  <c r="AC421" i="4"/>
  <c r="AD421" i="3"/>
  <c r="AC421" i="3"/>
  <c r="AB421" i="3"/>
  <c r="Z421" i="4"/>
  <c r="AA421" i="3" s="1"/>
  <c r="Z421" i="3"/>
  <c r="Y421" i="3"/>
  <c r="W421" i="4"/>
  <c r="X421" i="3"/>
  <c r="W421" i="3"/>
  <c r="T421" i="4"/>
  <c r="U421" i="3" s="1"/>
  <c r="T421" i="3"/>
  <c r="S421" i="3"/>
  <c r="Q421" i="4"/>
  <c r="R421" i="3" s="1"/>
  <c r="Q421" i="3"/>
  <c r="P421" i="3"/>
  <c r="N421" i="4"/>
  <c r="O421" i="3" s="1"/>
  <c r="N421" i="3"/>
  <c r="M421" i="3"/>
  <c r="K421" i="4"/>
  <c r="L421" i="3" s="1"/>
  <c r="K421" i="3"/>
  <c r="J421" i="3"/>
  <c r="H421" i="4"/>
  <c r="I421" i="3" s="1"/>
  <c r="AL420" i="3"/>
  <c r="AK420" i="3"/>
  <c r="AI420" i="4"/>
  <c r="AJ420" i="3" s="1"/>
  <c r="AI420" i="3"/>
  <c r="AF420" i="4"/>
  <c r="AG420" i="3" s="1"/>
  <c r="AF420" i="3"/>
  <c r="AE420" i="3"/>
  <c r="AC420" i="4"/>
  <c r="AD420" i="3"/>
  <c r="AC420" i="3"/>
  <c r="AB420" i="3"/>
  <c r="Z420" i="4"/>
  <c r="AA420" i="3" s="1"/>
  <c r="Z420" i="3"/>
  <c r="Y420" i="3"/>
  <c r="W420" i="4"/>
  <c r="X420" i="3" s="1"/>
  <c r="W420" i="3"/>
  <c r="T420" i="4"/>
  <c r="U420" i="3" s="1"/>
  <c r="T420" i="3"/>
  <c r="S420" i="3"/>
  <c r="Q420" i="4"/>
  <c r="R420" i="3" s="1"/>
  <c r="Q420" i="3"/>
  <c r="P420" i="3"/>
  <c r="N420" i="4"/>
  <c r="O420" i="3" s="1"/>
  <c r="N420" i="3"/>
  <c r="M420" i="3"/>
  <c r="K420" i="4"/>
  <c r="L420" i="3" s="1"/>
  <c r="K420" i="3"/>
  <c r="J420" i="3"/>
  <c r="H420" i="4"/>
  <c r="I420" i="3" s="1"/>
  <c r="AL419" i="3"/>
  <c r="AK419" i="3"/>
  <c r="AI419" i="4"/>
  <c r="AJ419" i="3"/>
  <c r="AI419" i="3"/>
  <c r="AF419" i="4"/>
  <c r="AG419" i="3" s="1"/>
  <c r="AF419" i="3"/>
  <c r="AE419" i="3"/>
  <c r="AC419" i="4"/>
  <c r="AD419" i="3" s="1"/>
  <c r="AC419" i="3"/>
  <c r="AB419" i="3"/>
  <c r="Z419" i="4"/>
  <c r="AA419" i="3" s="1"/>
  <c r="Z419" i="3"/>
  <c r="Y419" i="3"/>
  <c r="W419" i="4"/>
  <c r="X419" i="3" s="1"/>
  <c r="W419" i="3"/>
  <c r="T419" i="4"/>
  <c r="U419" i="3" s="1"/>
  <c r="T419" i="3"/>
  <c r="S419" i="3"/>
  <c r="Q419" i="4"/>
  <c r="R419" i="3"/>
  <c r="Q419" i="3"/>
  <c r="P419" i="3"/>
  <c r="N419" i="4"/>
  <c r="O419" i="3" s="1"/>
  <c r="N419" i="3"/>
  <c r="M419" i="3"/>
  <c r="K419" i="4"/>
  <c r="L419" i="3" s="1"/>
  <c r="K419" i="3"/>
  <c r="J419" i="3"/>
  <c r="H419" i="4"/>
  <c r="I419" i="3" s="1"/>
  <c r="AL418" i="3"/>
  <c r="AK418" i="3"/>
  <c r="AI418" i="4"/>
  <c r="AJ418" i="3" s="1"/>
  <c r="AI418" i="3"/>
  <c r="AF418" i="4"/>
  <c r="AG418" i="3" s="1"/>
  <c r="AF418" i="3"/>
  <c r="AE418" i="3"/>
  <c r="AC418" i="4"/>
  <c r="AD418" i="3" s="1"/>
  <c r="AC418" i="3"/>
  <c r="AB418" i="3"/>
  <c r="Z418" i="4"/>
  <c r="AA418" i="3" s="1"/>
  <c r="Z418" i="3"/>
  <c r="Y418" i="3"/>
  <c r="W418" i="4"/>
  <c r="X418" i="3" s="1"/>
  <c r="W418" i="3"/>
  <c r="T418" i="4"/>
  <c r="U418" i="3" s="1"/>
  <c r="T418" i="3"/>
  <c r="S418" i="3"/>
  <c r="Q418" i="4"/>
  <c r="R418" i="3" s="1"/>
  <c r="Q418" i="3"/>
  <c r="P418" i="3"/>
  <c r="N418" i="4"/>
  <c r="O418" i="3" s="1"/>
  <c r="N418" i="3"/>
  <c r="M418" i="3"/>
  <c r="K418" i="4"/>
  <c r="L418" i="3"/>
  <c r="K418" i="3"/>
  <c r="J418" i="3"/>
  <c r="H418" i="4"/>
  <c r="I418" i="3" s="1"/>
  <c r="AL417" i="3"/>
  <c r="AK417" i="3"/>
  <c r="AI417" i="4"/>
  <c r="AJ417" i="3" s="1"/>
  <c r="AI417" i="3"/>
  <c r="AF417" i="4"/>
  <c r="AG417" i="3" s="1"/>
  <c r="AF417" i="3"/>
  <c r="AE417" i="3"/>
  <c r="AC417" i="4"/>
  <c r="AD417" i="3" s="1"/>
  <c r="AC417" i="3"/>
  <c r="AB417" i="3"/>
  <c r="Z417" i="4"/>
  <c r="AA417" i="3" s="1"/>
  <c r="Z417" i="3"/>
  <c r="Y417" i="3"/>
  <c r="W417" i="4"/>
  <c r="X417" i="3"/>
  <c r="W417" i="3"/>
  <c r="T417" i="4"/>
  <c r="U417" i="3" s="1"/>
  <c r="T417" i="3"/>
  <c r="S417" i="3"/>
  <c r="Q417" i="4"/>
  <c r="R417" i="3" s="1"/>
  <c r="Q417" i="3"/>
  <c r="P417" i="3"/>
  <c r="N417" i="4"/>
  <c r="O417" i="3" s="1"/>
  <c r="N417" i="3"/>
  <c r="M417" i="3"/>
  <c r="K417" i="4"/>
  <c r="L417" i="3" s="1"/>
  <c r="K417" i="3"/>
  <c r="J417" i="3"/>
  <c r="H417" i="4"/>
  <c r="I417" i="3" s="1"/>
  <c r="AL416" i="3"/>
  <c r="AK416" i="3"/>
  <c r="AI416" i="4"/>
  <c r="AJ416" i="3" s="1"/>
  <c r="AI416" i="3"/>
  <c r="AF416" i="4"/>
  <c r="AG416" i="3" s="1"/>
  <c r="AF416" i="3"/>
  <c r="AE416" i="3"/>
  <c r="AC416" i="4"/>
  <c r="AD416" i="3" s="1"/>
  <c r="AC416" i="3"/>
  <c r="AB416" i="3"/>
  <c r="Z416" i="4"/>
  <c r="AA416" i="3" s="1"/>
  <c r="Z416" i="3"/>
  <c r="Y416" i="3"/>
  <c r="W416" i="4"/>
  <c r="X416" i="3" s="1"/>
  <c r="W416" i="3"/>
  <c r="T416" i="4"/>
  <c r="U416" i="3" s="1"/>
  <c r="T416" i="3"/>
  <c r="S416" i="3"/>
  <c r="Q416" i="4"/>
  <c r="R416" i="3" s="1"/>
  <c r="Q416" i="3"/>
  <c r="P416" i="3"/>
  <c r="N416" i="4"/>
  <c r="O416" i="3" s="1"/>
  <c r="N416" i="3"/>
  <c r="M416" i="3"/>
  <c r="K416" i="4"/>
  <c r="L416" i="3" s="1"/>
  <c r="K416" i="3"/>
  <c r="J416" i="3"/>
  <c r="H416" i="4"/>
  <c r="I416" i="3" s="1"/>
  <c r="AL415" i="3"/>
  <c r="AK415" i="3"/>
  <c r="AI415" i="4"/>
  <c r="AJ415" i="3" s="1"/>
  <c r="AI415" i="3"/>
  <c r="AF415" i="4"/>
  <c r="AG415" i="3" s="1"/>
  <c r="AF415" i="3"/>
  <c r="AE415" i="3"/>
  <c r="AC415" i="4"/>
  <c r="AD415" i="3" s="1"/>
  <c r="AC415" i="3"/>
  <c r="AB415" i="3"/>
  <c r="Z415" i="4"/>
  <c r="AA415" i="3" s="1"/>
  <c r="Z415" i="3"/>
  <c r="Y415" i="3"/>
  <c r="W415" i="4"/>
  <c r="X415" i="3" s="1"/>
  <c r="W415" i="3"/>
  <c r="T415" i="4"/>
  <c r="U415" i="3" s="1"/>
  <c r="T415" i="3"/>
  <c r="S415" i="3"/>
  <c r="Q415" i="4"/>
  <c r="R415" i="3" s="1"/>
  <c r="Q415" i="3"/>
  <c r="P415" i="3"/>
  <c r="N415" i="4"/>
  <c r="O415" i="3" s="1"/>
  <c r="N415" i="3"/>
  <c r="M415" i="3"/>
  <c r="K415" i="4"/>
  <c r="L415" i="3" s="1"/>
  <c r="K415" i="3"/>
  <c r="J415" i="3"/>
  <c r="H415" i="4"/>
  <c r="I415" i="3" s="1"/>
  <c r="AL414" i="3"/>
  <c r="AK414" i="3"/>
  <c r="AI414" i="4"/>
  <c r="AJ414" i="3" s="1"/>
  <c r="AI414" i="3"/>
  <c r="AF414" i="4"/>
  <c r="AG414" i="3" s="1"/>
  <c r="AF414" i="3"/>
  <c r="AE414" i="3"/>
  <c r="AC414" i="4"/>
  <c r="AD414" i="3" s="1"/>
  <c r="AC414" i="3"/>
  <c r="AB414" i="3"/>
  <c r="Z414" i="4"/>
  <c r="AA414" i="3" s="1"/>
  <c r="Z414" i="3"/>
  <c r="Y414" i="3"/>
  <c r="W414" i="4"/>
  <c r="X414" i="3" s="1"/>
  <c r="W414" i="3"/>
  <c r="T414" i="4"/>
  <c r="U414" i="3" s="1"/>
  <c r="T414" i="3"/>
  <c r="S414" i="3"/>
  <c r="Q414" i="4"/>
  <c r="R414" i="3" s="1"/>
  <c r="Q414" i="3"/>
  <c r="P414" i="3"/>
  <c r="N414" i="4"/>
  <c r="O414" i="3" s="1"/>
  <c r="N414" i="3"/>
  <c r="M414" i="3"/>
  <c r="K414" i="4"/>
  <c r="L414" i="3"/>
  <c r="K414" i="3"/>
  <c r="J414" i="3"/>
  <c r="H414" i="4"/>
  <c r="I414" i="3" s="1"/>
  <c r="AL413" i="3"/>
  <c r="AK413" i="3"/>
  <c r="AI413" i="4"/>
  <c r="AJ413" i="3"/>
  <c r="AI413" i="3"/>
  <c r="AF413" i="4"/>
  <c r="AG413" i="3" s="1"/>
  <c r="AF413" i="3"/>
  <c r="AE413" i="3"/>
  <c r="AC413" i="4"/>
  <c r="AD413" i="3" s="1"/>
  <c r="AC413" i="3"/>
  <c r="AB413" i="3"/>
  <c r="Z413" i="4"/>
  <c r="AA413" i="3" s="1"/>
  <c r="Z413" i="3"/>
  <c r="Y413" i="3"/>
  <c r="W413" i="4"/>
  <c r="X413" i="3" s="1"/>
  <c r="W413" i="3"/>
  <c r="T413" i="4"/>
  <c r="U413" i="3" s="1"/>
  <c r="T413" i="3"/>
  <c r="Q413" i="4"/>
  <c r="R413" i="3" s="1"/>
  <c r="Q413" i="3"/>
  <c r="P413" i="3"/>
  <c r="N413" i="4"/>
  <c r="O413" i="3" s="1"/>
  <c r="N413" i="3"/>
  <c r="M413" i="3"/>
  <c r="K413" i="4"/>
  <c r="L413" i="3" s="1"/>
  <c r="K413" i="3"/>
  <c r="J413" i="3"/>
  <c r="H413" i="4"/>
  <c r="I413" i="3" s="1"/>
  <c r="AL412" i="3"/>
  <c r="AK412" i="3"/>
  <c r="AI412" i="4"/>
  <c r="AJ412" i="3" s="1"/>
  <c r="AI412" i="3"/>
  <c r="AF412" i="4"/>
  <c r="AG412" i="3" s="1"/>
  <c r="AF412" i="3"/>
  <c r="AE412" i="3"/>
  <c r="AC412" i="4"/>
  <c r="AD412" i="3" s="1"/>
  <c r="AC412" i="3"/>
  <c r="AB412" i="3"/>
  <c r="Z412" i="4"/>
  <c r="AA412" i="3" s="1"/>
  <c r="Z412" i="3"/>
  <c r="Y412" i="3"/>
  <c r="W412" i="4"/>
  <c r="X412" i="3"/>
  <c r="W412" i="3"/>
  <c r="T412" i="4"/>
  <c r="U412" i="3" s="1"/>
  <c r="T412" i="3"/>
  <c r="S412" i="3"/>
  <c r="Q412" i="4"/>
  <c r="R412" i="3" s="1"/>
  <c r="Q412" i="3"/>
  <c r="P412" i="3"/>
  <c r="N412" i="4"/>
  <c r="O412" i="3" s="1"/>
  <c r="N412" i="3"/>
  <c r="M412" i="3"/>
  <c r="K412" i="4"/>
  <c r="L412" i="3" s="1"/>
  <c r="K412" i="3"/>
  <c r="J412" i="3"/>
  <c r="H412" i="4"/>
  <c r="I412" i="3" s="1"/>
  <c r="AL411" i="3"/>
  <c r="AK411" i="3"/>
  <c r="AI411" i="4"/>
  <c r="AJ411" i="3" s="1"/>
  <c r="AI411" i="3"/>
  <c r="AF411" i="4"/>
  <c r="AG411" i="3" s="1"/>
  <c r="AF411" i="3"/>
  <c r="AE411" i="3"/>
  <c r="AC411" i="4"/>
  <c r="AD411" i="3"/>
  <c r="AC411" i="3"/>
  <c r="AB411" i="3"/>
  <c r="Z411" i="4"/>
  <c r="AA411" i="3" s="1"/>
  <c r="Z411" i="3"/>
  <c r="Y411" i="3"/>
  <c r="W411" i="4"/>
  <c r="X411" i="3" s="1"/>
  <c r="W411" i="3"/>
  <c r="T411" i="4"/>
  <c r="U411" i="3" s="1"/>
  <c r="T411" i="3"/>
  <c r="S411" i="3"/>
  <c r="Q411" i="4"/>
  <c r="R411" i="3"/>
  <c r="Q411" i="3"/>
  <c r="P411" i="3"/>
  <c r="N411" i="4"/>
  <c r="O411" i="3" s="1"/>
  <c r="N411" i="3"/>
  <c r="M411" i="3"/>
  <c r="K411" i="4"/>
  <c r="L411" i="3" s="1"/>
  <c r="K411" i="3"/>
  <c r="J411" i="3"/>
  <c r="H411" i="4"/>
  <c r="I411" i="3" s="1"/>
  <c r="AL410" i="3"/>
  <c r="AK410" i="3"/>
  <c r="AI410" i="4"/>
  <c r="AJ410" i="3" s="1"/>
  <c r="AI410" i="3"/>
  <c r="AF410" i="4"/>
  <c r="AG410" i="3" s="1"/>
  <c r="AF410" i="3"/>
  <c r="AE410" i="3"/>
  <c r="AC410" i="4"/>
  <c r="AD410" i="3"/>
  <c r="AC410" i="3"/>
  <c r="AB410" i="3"/>
  <c r="Z410" i="4"/>
  <c r="AA410" i="3" s="1"/>
  <c r="Z410" i="3"/>
  <c r="Y410" i="3"/>
  <c r="W410" i="4"/>
  <c r="X410" i="3" s="1"/>
  <c r="W410" i="3"/>
  <c r="T410" i="4"/>
  <c r="U410" i="3" s="1"/>
  <c r="T410" i="3"/>
  <c r="S410" i="3"/>
  <c r="Q410" i="4"/>
  <c r="R410" i="3" s="1"/>
  <c r="Q410" i="3"/>
  <c r="P410" i="3"/>
  <c r="N410" i="4"/>
  <c r="O410" i="3" s="1"/>
  <c r="N410" i="3"/>
  <c r="M410" i="3"/>
  <c r="K410" i="4"/>
  <c r="L410" i="3" s="1"/>
  <c r="K410" i="3"/>
  <c r="J410" i="3"/>
  <c r="H410" i="4"/>
  <c r="I410" i="3" s="1"/>
  <c r="AL409" i="3"/>
  <c r="AK409" i="3"/>
  <c r="AI409" i="4"/>
  <c r="AJ409" i="3" s="1"/>
  <c r="AI409" i="3"/>
  <c r="AF409" i="4"/>
  <c r="AG409" i="3" s="1"/>
  <c r="AF409" i="3"/>
  <c r="AE409" i="3"/>
  <c r="AC409" i="4"/>
  <c r="AD409" i="3"/>
  <c r="AC409" i="3"/>
  <c r="AB409" i="3"/>
  <c r="Z409" i="4"/>
  <c r="AA409" i="3" s="1"/>
  <c r="Z409" i="3"/>
  <c r="Y409" i="3"/>
  <c r="W409" i="4"/>
  <c r="X409" i="3" s="1"/>
  <c r="W409" i="3"/>
  <c r="T409" i="4"/>
  <c r="U409" i="3" s="1"/>
  <c r="T409" i="3"/>
  <c r="S409" i="3"/>
  <c r="Q409" i="4"/>
  <c r="R409" i="3"/>
  <c r="Q409" i="3"/>
  <c r="P409" i="3"/>
  <c r="N409" i="4"/>
  <c r="O409" i="3" s="1"/>
  <c r="N409" i="3"/>
  <c r="M409" i="3"/>
  <c r="K409" i="4"/>
  <c r="L409" i="3" s="1"/>
  <c r="K409" i="3"/>
  <c r="J409" i="3"/>
  <c r="H409" i="4"/>
  <c r="I409" i="3" s="1"/>
  <c r="AL408" i="3"/>
  <c r="AK408" i="3"/>
  <c r="AI408" i="4"/>
  <c r="AJ408" i="3" s="1"/>
  <c r="AI408" i="3"/>
  <c r="AF408" i="4"/>
  <c r="AG408" i="3" s="1"/>
  <c r="AF408" i="3"/>
  <c r="AE408" i="3"/>
  <c r="AC408" i="4"/>
  <c r="AD408" i="3" s="1"/>
  <c r="AC408" i="3"/>
  <c r="AB408" i="3"/>
  <c r="Z408" i="4"/>
  <c r="AA408" i="3" s="1"/>
  <c r="Z408" i="3"/>
  <c r="Y408" i="3"/>
  <c r="W408" i="4"/>
  <c r="X408" i="3"/>
  <c r="W408" i="3"/>
  <c r="T408" i="4"/>
  <c r="U408" i="3" s="1"/>
  <c r="T408" i="3"/>
  <c r="S408" i="3"/>
  <c r="Q408" i="4"/>
  <c r="R408" i="3" s="1"/>
  <c r="Q408" i="3"/>
  <c r="P408" i="3"/>
  <c r="N408" i="4"/>
  <c r="O408" i="3" s="1"/>
  <c r="N408" i="3"/>
  <c r="M408" i="3"/>
  <c r="K408" i="4"/>
  <c r="L408" i="3" s="1"/>
  <c r="K408" i="3"/>
  <c r="J408" i="3"/>
  <c r="H408" i="4"/>
  <c r="I408" i="3" s="1"/>
  <c r="AL407" i="3"/>
  <c r="AK407" i="3"/>
  <c r="AI407" i="4"/>
  <c r="AJ407" i="3" s="1"/>
  <c r="AI407" i="3"/>
  <c r="AF407" i="4"/>
  <c r="AG407" i="3" s="1"/>
  <c r="AF407" i="3"/>
  <c r="AE407" i="3"/>
  <c r="AC407" i="4"/>
  <c r="AD407" i="3" s="1"/>
  <c r="AC407" i="3"/>
  <c r="AB407" i="3"/>
  <c r="Z407" i="4"/>
  <c r="AA407" i="3" s="1"/>
  <c r="Z407" i="3"/>
  <c r="Y407" i="3"/>
  <c r="W407" i="4"/>
  <c r="X407" i="3"/>
  <c r="W407" i="3"/>
  <c r="T407" i="4"/>
  <c r="U407" i="3" s="1"/>
  <c r="T407" i="3"/>
  <c r="S407" i="3"/>
  <c r="Q407" i="4"/>
  <c r="R407" i="3" s="1"/>
  <c r="Q407" i="3"/>
  <c r="P407" i="3"/>
  <c r="N407" i="4"/>
  <c r="O407" i="3" s="1"/>
  <c r="N407" i="3"/>
  <c r="M407" i="3"/>
  <c r="K407" i="4"/>
  <c r="L407" i="3" s="1"/>
  <c r="K407" i="3"/>
  <c r="J407" i="3"/>
  <c r="H407" i="4"/>
  <c r="I407" i="3" s="1"/>
  <c r="AL406" i="3"/>
  <c r="AK406" i="3"/>
  <c r="AI406" i="4"/>
  <c r="AJ406" i="3"/>
  <c r="AI406" i="3"/>
  <c r="AF406" i="4"/>
  <c r="AG406" i="3" s="1"/>
  <c r="AF406" i="3"/>
  <c r="AE406" i="3"/>
  <c r="AC406" i="4"/>
  <c r="AD406" i="3" s="1"/>
  <c r="AC406" i="3"/>
  <c r="AB406" i="3"/>
  <c r="Z406" i="4"/>
  <c r="AA406" i="3" s="1"/>
  <c r="Z406" i="3"/>
  <c r="Y406" i="3"/>
  <c r="W406" i="4"/>
  <c r="X406" i="3"/>
  <c r="W406" i="3"/>
  <c r="T406" i="4"/>
  <c r="U406" i="3" s="1"/>
  <c r="T406" i="3"/>
  <c r="S406" i="3"/>
  <c r="Q406" i="4"/>
  <c r="R406" i="3" s="1"/>
  <c r="Q406" i="3"/>
  <c r="P406" i="3"/>
  <c r="N406" i="4"/>
  <c r="O406" i="3" s="1"/>
  <c r="N406" i="3"/>
  <c r="M406" i="3"/>
  <c r="K406" i="4"/>
  <c r="L406" i="3"/>
  <c r="K406" i="3"/>
  <c r="J406" i="3"/>
  <c r="H406" i="4"/>
  <c r="I406" i="3" s="1"/>
  <c r="AL405" i="3"/>
  <c r="AK405" i="3"/>
  <c r="AI405" i="4"/>
  <c r="AJ405" i="3"/>
  <c r="AI405" i="3"/>
  <c r="AF405" i="4"/>
  <c r="AG405" i="3" s="1"/>
  <c r="AF405" i="3"/>
  <c r="AE405" i="3"/>
  <c r="AC405" i="4"/>
  <c r="AD405" i="3" s="1"/>
  <c r="AC405" i="3"/>
  <c r="AB405" i="3"/>
  <c r="Z405" i="4"/>
  <c r="AA405" i="3" s="1"/>
  <c r="Z405" i="3"/>
  <c r="Y405" i="3"/>
  <c r="W405" i="4"/>
  <c r="X405" i="3" s="1"/>
  <c r="W405" i="3"/>
  <c r="T405" i="4"/>
  <c r="U405" i="3" s="1"/>
  <c r="T405" i="3"/>
  <c r="S405" i="3"/>
  <c r="Q405" i="4"/>
  <c r="R405" i="3" s="1"/>
  <c r="Q405" i="3"/>
  <c r="P405" i="3"/>
  <c r="N405" i="4"/>
  <c r="O405" i="3" s="1"/>
  <c r="N405" i="3"/>
  <c r="M405" i="3"/>
  <c r="K405" i="4"/>
  <c r="L405" i="3" s="1"/>
  <c r="K405" i="3"/>
  <c r="J405" i="3"/>
  <c r="H405" i="4"/>
  <c r="I405" i="3" s="1"/>
  <c r="AL404" i="3"/>
  <c r="AK404" i="3"/>
  <c r="AI404" i="4"/>
  <c r="AJ404" i="3"/>
  <c r="AI404" i="3"/>
  <c r="AF404" i="4"/>
  <c r="AG404" i="3" s="1"/>
  <c r="AF404" i="3"/>
  <c r="AE404" i="3"/>
  <c r="AC404" i="4"/>
  <c r="AD404" i="3" s="1"/>
  <c r="AC404" i="3"/>
  <c r="AB404" i="3"/>
  <c r="Z404" i="4"/>
  <c r="AA404" i="3" s="1"/>
  <c r="Z404" i="3"/>
  <c r="Y404" i="3"/>
  <c r="W404" i="4"/>
  <c r="X404" i="3" s="1"/>
  <c r="W404" i="3"/>
  <c r="T404" i="4"/>
  <c r="U404" i="3" s="1"/>
  <c r="T404" i="3"/>
  <c r="S404" i="3"/>
  <c r="Q404" i="4"/>
  <c r="R404" i="3" s="1"/>
  <c r="Q404" i="3"/>
  <c r="P404" i="3"/>
  <c r="N404" i="4"/>
  <c r="O404" i="3" s="1"/>
  <c r="N404" i="3"/>
  <c r="M404" i="3"/>
  <c r="K404" i="4"/>
  <c r="L404" i="3" s="1"/>
  <c r="K404" i="3"/>
  <c r="J404" i="3"/>
  <c r="H404" i="4"/>
  <c r="I404" i="3" s="1"/>
  <c r="AL403" i="3"/>
  <c r="AK403" i="3"/>
  <c r="AI403" i="4"/>
  <c r="AJ403" i="3" s="1"/>
  <c r="AI403" i="3"/>
  <c r="AF403" i="4"/>
  <c r="AG403" i="3" s="1"/>
  <c r="AF403" i="3"/>
  <c r="AE403" i="3"/>
  <c r="AC403" i="4"/>
  <c r="AD403" i="3"/>
  <c r="AC403" i="3"/>
  <c r="AB403" i="3"/>
  <c r="Z403" i="4"/>
  <c r="AA403" i="3" s="1"/>
  <c r="Z403" i="3"/>
  <c r="Y403" i="3"/>
  <c r="W403" i="4"/>
  <c r="X403" i="3" s="1"/>
  <c r="W403" i="3"/>
  <c r="T403" i="4"/>
  <c r="U403" i="3" s="1"/>
  <c r="T403" i="3"/>
  <c r="S403" i="3"/>
  <c r="Q403" i="4"/>
  <c r="R403" i="3" s="1"/>
  <c r="Q403" i="3"/>
  <c r="P403" i="3"/>
  <c r="N403" i="4"/>
  <c r="O403" i="3" s="1"/>
  <c r="N403" i="3"/>
  <c r="M403" i="3"/>
  <c r="K403" i="4"/>
  <c r="L403" i="3" s="1"/>
  <c r="K403" i="3"/>
  <c r="J403" i="3"/>
  <c r="H403" i="4"/>
  <c r="I403" i="3" s="1"/>
  <c r="AL402" i="3"/>
  <c r="AK402" i="3"/>
  <c r="AI402" i="4"/>
  <c r="AJ402" i="3" s="1"/>
  <c r="AI402" i="3"/>
  <c r="AF402" i="4"/>
  <c r="AG402" i="3" s="1"/>
  <c r="AF402" i="3"/>
  <c r="AE402" i="3"/>
  <c r="AC402" i="4"/>
  <c r="AD402" i="3"/>
  <c r="AC402" i="3"/>
  <c r="Z402" i="4"/>
  <c r="AA402" i="3" s="1"/>
  <c r="Z402" i="3"/>
  <c r="Y402" i="3"/>
  <c r="W402" i="4"/>
  <c r="X402" i="3" s="1"/>
  <c r="W402" i="3"/>
  <c r="T402" i="4"/>
  <c r="U402" i="3" s="1"/>
  <c r="T402" i="3"/>
  <c r="S402" i="3"/>
  <c r="Q402" i="4"/>
  <c r="R402" i="3" s="1"/>
  <c r="Q402" i="3"/>
  <c r="P402" i="3"/>
  <c r="N402" i="4"/>
  <c r="O402" i="3" s="1"/>
  <c r="N402" i="3"/>
  <c r="M402" i="3"/>
  <c r="K402" i="4"/>
  <c r="L402" i="3" s="1"/>
  <c r="K402" i="3"/>
  <c r="J402" i="3"/>
  <c r="H402" i="4"/>
  <c r="I402" i="3" s="1"/>
  <c r="AL401" i="3"/>
  <c r="AK401" i="3"/>
  <c r="AI401" i="4"/>
  <c r="AJ401" i="3" s="1"/>
  <c r="AI401" i="3"/>
  <c r="AF401" i="4"/>
  <c r="AG401" i="3" s="1"/>
  <c r="AF401" i="3"/>
  <c r="AE401" i="3"/>
  <c r="AC401" i="4"/>
  <c r="AD401" i="3" s="1"/>
  <c r="AC401" i="3"/>
  <c r="AB401" i="3"/>
  <c r="Z401" i="4"/>
  <c r="AA401" i="3" s="1"/>
  <c r="Z401" i="3"/>
  <c r="Y401" i="3"/>
  <c r="W401" i="4"/>
  <c r="X401" i="3" s="1"/>
  <c r="W401" i="3"/>
  <c r="T401" i="4"/>
  <c r="U401" i="3" s="1"/>
  <c r="T401" i="3"/>
  <c r="S401" i="3"/>
  <c r="Q401" i="4"/>
  <c r="R401" i="3" s="1"/>
  <c r="Q401" i="3"/>
  <c r="P401" i="3"/>
  <c r="N401" i="4"/>
  <c r="O401" i="3" s="1"/>
  <c r="N401" i="3"/>
  <c r="M401" i="3"/>
  <c r="K401" i="4"/>
  <c r="L401" i="3" s="1"/>
  <c r="K401" i="3"/>
  <c r="J401" i="3"/>
  <c r="H401" i="4"/>
  <c r="I401" i="3" s="1"/>
  <c r="AL400" i="3"/>
  <c r="AK400" i="3"/>
  <c r="AI400" i="4"/>
  <c r="AJ400" i="3" s="1"/>
  <c r="AI400" i="3"/>
  <c r="AF400" i="4"/>
  <c r="AG400" i="3" s="1"/>
  <c r="AF400" i="3"/>
  <c r="AE400" i="3"/>
  <c r="AC400" i="4"/>
  <c r="AD400" i="3" s="1"/>
  <c r="AC400" i="3"/>
  <c r="AB400" i="3"/>
  <c r="Z400" i="4"/>
  <c r="AA400" i="3" s="1"/>
  <c r="Z400" i="3"/>
  <c r="Y400" i="3"/>
  <c r="W400" i="4"/>
  <c r="X400" i="3" s="1"/>
  <c r="W400" i="3"/>
  <c r="T400" i="4"/>
  <c r="U400" i="3" s="1"/>
  <c r="T400" i="3"/>
  <c r="S400" i="3"/>
  <c r="Q400" i="4"/>
  <c r="R400" i="3" s="1"/>
  <c r="Q400" i="3"/>
  <c r="P400" i="3"/>
  <c r="N400" i="4"/>
  <c r="O400" i="3" s="1"/>
  <c r="N400" i="3"/>
  <c r="M400" i="3"/>
  <c r="K400" i="4"/>
  <c r="L400" i="3" s="1"/>
  <c r="K400" i="3"/>
  <c r="J400" i="3"/>
  <c r="H400" i="4"/>
  <c r="I400" i="3" s="1"/>
  <c r="AI399" i="4"/>
  <c r="AF399" i="4"/>
  <c r="AC399" i="4"/>
  <c r="Z399" i="4"/>
  <c r="W399" i="4"/>
  <c r="T399" i="4"/>
  <c r="Q399" i="4"/>
  <c r="N399" i="4"/>
  <c r="K399" i="4"/>
  <c r="H399" i="4"/>
  <c r="AI398" i="4"/>
  <c r="AF398" i="4"/>
  <c r="AC398" i="4"/>
  <c r="Z398" i="4"/>
  <c r="W398" i="4"/>
  <c r="T398" i="4"/>
  <c r="Q398" i="4"/>
  <c r="N398" i="4"/>
  <c r="K398" i="4"/>
  <c r="H398" i="4"/>
  <c r="AI397" i="4"/>
  <c r="AF397" i="4"/>
  <c r="AC397" i="4"/>
  <c r="Z397" i="4"/>
  <c r="W397" i="4"/>
  <c r="T397" i="4"/>
  <c r="Q397" i="4"/>
  <c r="N397" i="4"/>
  <c r="K397" i="4"/>
  <c r="H397" i="4"/>
  <c r="AI396" i="4"/>
  <c r="AF396" i="4"/>
  <c r="AC396" i="4"/>
  <c r="Z396" i="4"/>
  <c r="W396" i="4"/>
  <c r="T396" i="4"/>
  <c r="Q396" i="4"/>
  <c r="N396" i="4"/>
  <c r="K396" i="4"/>
  <c r="H396" i="4"/>
  <c r="AI395" i="4"/>
  <c r="AF395" i="4"/>
  <c r="AC395" i="4"/>
  <c r="Z395" i="4"/>
  <c r="W395" i="4"/>
  <c r="T395" i="4"/>
  <c r="Q395" i="4"/>
  <c r="N395" i="4"/>
  <c r="K395" i="4"/>
  <c r="H395" i="4"/>
  <c r="AI394" i="4"/>
  <c r="AF394" i="4"/>
  <c r="AC394" i="4"/>
  <c r="Z394" i="4"/>
  <c r="W394" i="4"/>
  <c r="T394" i="4"/>
  <c r="Q394" i="4"/>
  <c r="N394" i="4"/>
  <c r="K394" i="4"/>
  <c r="H394" i="4"/>
  <c r="AI393" i="4"/>
  <c r="AF393" i="4"/>
  <c r="AC393" i="4"/>
  <c r="Z393" i="4"/>
  <c r="W393" i="4"/>
  <c r="T393" i="4"/>
  <c r="Q393" i="4"/>
  <c r="N393" i="4"/>
  <c r="K393" i="4"/>
  <c r="H393" i="4"/>
  <c r="AI392" i="4"/>
  <c r="AF392" i="4"/>
  <c r="AC392" i="4"/>
  <c r="Z392" i="4"/>
  <c r="W392" i="4"/>
  <c r="T392" i="4"/>
  <c r="Q392" i="4"/>
  <c r="N392" i="4"/>
  <c r="K392" i="4"/>
  <c r="H392" i="4"/>
  <c r="AI391" i="4"/>
  <c r="AF391" i="4"/>
  <c r="AC391" i="4"/>
  <c r="Z391" i="4"/>
  <c r="W391" i="4"/>
  <c r="T391" i="4"/>
  <c r="Q391" i="4"/>
  <c r="N391" i="4"/>
  <c r="K391" i="4"/>
  <c r="H391" i="4"/>
  <c r="AI390" i="4"/>
  <c r="AF390" i="4"/>
  <c r="AC390" i="4"/>
  <c r="Z390" i="4"/>
  <c r="W390" i="4"/>
  <c r="T390" i="4"/>
  <c r="Q390" i="4"/>
  <c r="N390" i="4"/>
  <c r="K390" i="4"/>
  <c r="H390" i="4"/>
  <c r="AI389" i="4"/>
  <c r="AJ389" i="3" s="1"/>
  <c r="AF389" i="4"/>
  <c r="AC389" i="4"/>
  <c r="Z389" i="4"/>
  <c r="W389" i="4"/>
  <c r="T389" i="4"/>
  <c r="Q389" i="4"/>
  <c r="N389" i="4"/>
  <c r="K389" i="4"/>
  <c r="L389" i="3" s="1"/>
  <c r="H389" i="4"/>
  <c r="AI388" i="4"/>
  <c r="AF388" i="4"/>
  <c r="AC388" i="4"/>
  <c r="Z388" i="4"/>
  <c r="W388" i="4"/>
  <c r="T388" i="4"/>
  <c r="Q388" i="4"/>
  <c r="N388" i="4"/>
  <c r="K388" i="4"/>
  <c r="H388" i="4"/>
  <c r="AI387" i="4"/>
  <c r="AF387" i="4"/>
  <c r="AC387" i="4"/>
  <c r="Z387" i="4"/>
  <c r="W387" i="4"/>
  <c r="T387" i="4"/>
  <c r="Q387" i="4"/>
  <c r="N387" i="4"/>
  <c r="K387" i="4"/>
  <c r="H387" i="4"/>
  <c r="AI386" i="4"/>
  <c r="AF386" i="4"/>
  <c r="AC386" i="4"/>
  <c r="Z386" i="4"/>
  <c r="W386" i="4"/>
  <c r="T386" i="4"/>
  <c r="Q386" i="4"/>
  <c r="N386" i="4"/>
  <c r="K386" i="4"/>
  <c r="H386" i="4"/>
  <c r="AI385" i="4"/>
  <c r="AJ385" i="3" s="1"/>
  <c r="AF385" i="4"/>
  <c r="AC385" i="4"/>
  <c r="Z385" i="4"/>
  <c r="W385" i="4"/>
  <c r="T385" i="4"/>
  <c r="Q385" i="4"/>
  <c r="N385" i="4"/>
  <c r="K385" i="4"/>
  <c r="H385" i="4"/>
  <c r="AI384" i="4"/>
  <c r="AF384" i="4"/>
  <c r="AC384" i="4"/>
  <c r="Z384" i="4"/>
  <c r="W384" i="4"/>
  <c r="T384" i="4"/>
  <c r="Q384" i="4"/>
  <c r="N384" i="4"/>
  <c r="K384" i="4"/>
  <c r="H384" i="4"/>
  <c r="AI383" i="4"/>
  <c r="AF383" i="4"/>
  <c r="AC383" i="4"/>
  <c r="Z383" i="4"/>
  <c r="W383" i="4"/>
  <c r="T383" i="4"/>
  <c r="Q383" i="4"/>
  <c r="N383" i="4"/>
  <c r="K383" i="4"/>
  <c r="H383" i="4"/>
  <c r="AI382" i="4"/>
  <c r="AF382" i="4"/>
  <c r="AC382" i="4"/>
  <c r="Z382" i="4"/>
  <c r="W382" i="4"/>
  <c r="T382" i="4"/>
  <c r="Q382" i="4"/>
  <c r="N382" i="4"/>
  <c r="K382" i="4"/>
  <c r="H382" i="4"/>
  <c r="AI381" i="4"/>
  <c r="AF381" i="4"/>
  <c r="AC381" i="4"/>
  <c r="Z381" i="4"/>
  <c r="W381" i="4"/>
  <c r="T381" i="4"/>
  <c r="Q381" i="4"/>
  <c r="N381" i="4"/>
  <c r="K381" i="4"/>
  <c r="L381" i="3" s="1"/>
  <c r="H381" i="4"/>
  <c r="AI380" i="4"/>
  <c r="AF380" i="4"/>
  <c r="AC380" i="4"/>
  <c r="Z380" i="4"/>
  <c r="W380" i="4"/>
  <c r="T380" i="4"/>
  <c r="Q380" i="4"/>
  <c r="N380" i="4"/>
  <c r="K380" i="4"/>
  <c r="H380" i="4"/>
  <c r="AI379" i="4"/>
  <c r="AF379" i="4"/>
  <c r="AC379" i="4"/>
  <c r="Z379" i="4"/>
  <c r="W379" i="4"/>
  <c r="T379" i="4"/>
  <c r="Q379" i="4"/>
  <c r="N379" i="4"/>
  <c r="K379" i="4"/>
  <c r="H379" i="4"/>
  <c r="AI378" i="4"/>
  <c r="AF378" i="4"/>
  <c r="AC378" i="4"/>
  <c r="Z378" i="4"/>
  <c r="W378" i="4"/>
  <c r="T378" i="4"/>
  <c r="Q378" i="4"/>
  <c r="N378" i="4"/>
  <c r="K378" i="4"/>
  <c r="H378" i="4"/>
  <c r="AI377" i="4"/>
  <c r="AJ377" i="3" s="1"/>
  <c r="AF377" i="4"/>
  <c r="AC377" i="4"/>
  <c r="Z377" i="4"/>
  <c r="W377" i="4"/>
  <c r="T377" i="4"/>
  <c r="Q377" i="4"/>
  <c r="N377" i="4"/>
  <c r="K377" i="4"/>
  <c r="L377" i="3" s="1"/>
  <c r="H377" i="4"/>
  <c r="AI376" i="4"/>
  <c r="AF376" i="4"/>
  <c r="AC376" i="4"/>
  <c r="Z376" i="4"/>
  <c r="W376" i="4"/>
  <c r="T376" i="4"/>
  <c r="Q376" i="4"/>
  <c r="N376" i="4"/>
  <c r="K376" i="4"/>
  <c r="H376" i="4"/>
  <c r="AI375" i="4"/>
  <c r="AF375" i="4"/>
  <c r="AC375" i="4"/>
  <c r="Z375" i="4"/>
  <c r="W375" i="4"/>
  <c r="T375" i="4"/>
  <c r="Q375" i="4"/>
  <c r="N375" i="4"/>
  <c r="K375" i="4"/>
  <c r="H375" i="4"/>
  <c r="AI374" i="4"/>
  <c r="AF374" i="4"/>
  <c r="AC374" i="4"/>
  <c r="Z374" i="4"/>
  <c r="W374" i="4"/>
  <c r="T374" i="4"/>
  <c r="Q374" i="4"/>
  <c r="N374" i="4"/>
  <c r="K374" i="4"/>
  <c r="H374" i="4"/>
  <c r="AI373" i="4"/>
  <c r="AF373" i="4"/>
  <c r="AC373" i="4"/>
  <c r="Z373" i="4"/>
  <c r="W373" i="4"/>
  <c r="T373" i="4"/>
  <c r="Q373" i="4"/>
  <c r="N373" i="4"/>
  <c r="K373" i="4"/>
  <c r="L373" i="3" s="1"/>
  <c r="H373" i="4"/>
  <c r="AI372" i="4"/>
  <c r="AF372" i="4"/>
  <c r="AC372" i="4"/>
  <c r="Z372" i="4"/>
  <c r="W372" i="4"/>
  <c r="T372" i="4"/>
  <c r="Q372" i="4"/>
  <c r="N372" i="4"/>
  <c r="K372" i="4"/>
  <c r="H372" i="4"/>
  <c r="AI371" i="4"/>
  <c r="AF371" i="4"/>
  <c r="AC371" i="4"/>
  <c r="Z371" i="4"/>
  <c r="W371" i="4"/>
  <c r="T371" i="4"/>
  <c r="Q371" i="4"/>
  <c r="N371" i="4"/>
  <c r="K371" i="4"/>
  <c r="H371" i="4"/>
  <c r="AI370" i="4"/>
  <c r="AF370" i="4"/>
  <c r="AC370" i="4"/>
  <c r="Z370" i="4"/>
  <c r="W370" i="4"/>
  <c r="T370" i="4"/>
  <c r="Q370" i="4"/>
  <c r="N370" i="4"/>
  <c r="K370" i="4"/>
  <c r="H370" i="4"/>
  <c r="AI369" i="4"/>
  <c r="AF369" i="4"/>
  <c r="AC369" i="4"/>
  <c r="Z369" i="4"/>
  <c r="W369" i="4"/>
  <c r="T369" i="4"/>
  <c r="Q369" i="4"/>
  <c r="N369" i="4"/>
  <c r="K369" i="4"/>
  <c r="H369" i="4"/>
  <c r="AI368" i="4"/>
  <c r="AF368" i="4"/>
  <c r="AC368" i="4"/>
  <c r="Z368" i="4"/>
  <c r="W368" i="4"/>
  <c r="T368" i="4"/>
  <c r="Q368" i="4"/>
  <c r="N368" i="4"/>
  <c r="K368" i="4"/>
  <c r="H368" i="4"/>
  <c r="AI367" i="4"/>
  <c r="AF367" i="4"/>
  <c r="AC367" i="4"/>
  <c r="Z367" i="4"/>
  <c r="W367" i="4"/>
  <c r="T367" i="4"/>
  <c r="Q367" i="4"/>
  <c r="N367" i="4"/>
  <c r="K367" i="4"/>
  <c r="H367" i="4"/>
  <c r="AI366" i="4"/>
  <c r="AF366" i="4"/>
  <c r="AC366" i="4"/>
  <c r="Z366" i="4"/>
  <c r="W366" i="4"/>
  <c r="T366" i="4"/>
  <c r="Q366" i="4"/>
  <c r="N366" i="4"/>
  <c r="K366" i="4"/>
  <c r="H366" i="4"/>
  <c r="AI365" i="4"/>
  <c r="AJ365" i="3" s="1"/>
  <c r="AF365" i="4"/>
  <c r="AC365" i="4"/>
  <c r="Z365" i="4"/>
  <c r="W365" i="4"/>
  <c r="T365" i="4"/>
  <c r="Q365" i="4"/>
  <c r="N365" i="4"/>
  <c r="K365" i="4"/>
  <c r="H365" i="4"/>
  <c r="AI364" i="4"/>
  <c r="AF364" i="4"/>
  <c r="AC364" i="4"/>
  <c r="Z364" i="4"/>
  <c r="W364" i="4"/>
  <c r="T364" i="4"/>
  <c r="Q364" i="4"/>
  <c r="N364" i="4"/>
  <c r="K364" i="4"/>
  <c r="H364" i="4"/>
  <c r="AI363" i="4"/>
  <c r="AF363" i="4"/>
  <c r="AC363" i="4"/>
  <c r="Z363" i="4"/>
  <c r="W363" i="4"/>
  <c r="T363" i="4"/>
  <c r="Q363" i="4"/>
  <c r="N363" i="4"/>
  <c r="K363" i="4"/>
  <c r="H363" i="4"/>
  <c r="AI362" i="4"/>
  <c r="AF362" i="4"/>
  <c r="AC362" i="4"/>
  <c r="Z362" i="4"/>
  <c r="W362" i="4"/>
  <c r="T362" i="4"/>
  <c r="Q362" i="4"/>
  <c r="N362" i="4"/>
  <c r="K362" i="4"/>
  <c r="H362" i="4"/>
  <c r="AI361" i="4"/>
  <c r="AJ361" i="3" s="1"/>
  <c r="AF361" i="4"/>
  <c r="AC361" i="4"/>
  <c r="Z361" i="4"/>
  <c r="W361" i="4"/>
  <c r="T361" i="4"/>
  <c r="Q361" i="4"/>
  <c r="N361" i="4"/>
  <c r="K361" i="4"/>
  <c r="L361" i="3" s="1"/>
  <c r="H361" i="4"/>
  <c r="AI360" i="4"/>
  <c r="AF360" i="4"/>
  <c r="AC360" i="4"/>
  <c r="Z360" i="4"/>
  <c r="W360" i="4"/>
  <c r="T360" i="4"/>
  <c r="Q360" i="4"/>
  <c r="N360" i="4"/>
  <c r="K360" i="4"/>
  <c r="H360" i="4"/>
  <c r="AI359" i="4"/>
  <c r="AF359" i="4"/>
  <c r="AC359" i="4"/>
  <c r="Z359" i="4"/>
  <c r="W359" i="4"/>
  <c r="T359" i="4"/>
  <c r="Q359" i="4"/>
  <c r="N359" i="4"/>
  <c r="K359" i="4"/>
  <c r="H359" i="4"/>
  <c r="AI358" i="4"/>
  <c r="AF358" i="4"/>
  <c r="AC358" i="4"/>
  <c r="Z358" i="4"/>
  <c r="W358" i="4"/>
  <c r="T358" i="4"/>
  <c r="Q358" i="4"/>
  <c r="N358" i="4"/>
  <c r="K358" i="4"/>
  <c r="H358" i="4"/>
  <c r="AI357" i="4"/>
  <c r="AJ357" i="3" s="1"/>
  <c r="AF357" i="4"/>
  <c r="AC357" i="4"/>
  <c r="Z357" i="4"/>
  <c r="W357" i="4"/>
  <c r="T357" i="4"/>
  <c r="Q357" i="4"/>
  <c r="N357" i="4"/>
  <c r="K357" i="4"/>
  <c r="L357" i="3" s="1"/>
  <c r="H357" i="4"/>
  <c r="AI356" i="4"/>
  <c r="AF356" i="4"/>
  <c r="AC356" i="4"/>
  <c r="Z356" i="4"/>
  <c r="W356" i="4"/>
  <c r="T356" i="4"/>
  <c r="Q356" i="4"/>
  <c r="N356" i="4"/>
  <c r="K356" i="4"/>
  <c r="H356" i="4"/>
  <c r="AI355" i="4"/>
  <c r="AF355" i="4"/>
  <c r="AG355" i="3" s="1"/>
  <c r="AC355" i="4"/>
  <c r="Z355" i="4"/>
  <c r="W355" i="4"/>
  <c r="T355" i="4"/>
  <c r="Q355" i="4"/>
  <c r="N355" i="4"/>
  <c r="K355" i="4"/>
  <c r="H355" i="4"/>
  <c r="AI354" i="4"/>
  <c r="AF354" i="4"/>
  <c r="AC354" i="4"/>
  <c r="Z354" i="4"/>
  <c r="W354" i="4"/>
  <c r="T354" i="4"/>
  <c r="Q354" i="4"/>
  <c r="N354" i="4"/>
  <c r="K354" i="4"/>
  <c r="H354" i="4"/>
  <c r="AI353" i="4"/>
  <c r="AJ353" i="3" s="1"/>
  <c r="AF353" i="4"/>
  <c r="AC353" i="4"/>
  <c r="Z353" i="4"/>
  <c r="W353" i="4"/>
  <c r="T353" i="4"/>
  <c r="Q353" i="4"/>
  <c r="N353" i="4"/>
  <c r="K353" i="4"/>
  <c r="L353" i="3" s="1"/>
  <c r="H353" i="4"/>
  <c r="AI352" i="4"/>
  <c r="AF352" i="4"/>
  <c r="AC352" i="4"/>
  <c r="Z352" i="4"/>
  <c r="AA352" i="3" s="1"/>
  <c r="W352" i="4"/>
  <c r="T352" i="4"/>
  <c r="Q352" i="4"/>
  <c r="N352" i="4"/>
  <c r="K352" i="4"/>
  <c r="L352" i="3" s="1"/>
  <c r="H352" i="4"/>
  <c r="AI351" i="4"/>
  <c r="AF351" i="4"/>
  <c r="AG351" i="3" s="1"/>
  <c r="AC351" i="4"/>
  <c r="Z351" i="4"/>
  <c r="W351" i="4"/>
  <c r="T351" i="4"/>
  <c r="Q351" i="4"/>
  <c r="N351" i="4"/>
  <c r="K351" i="4"/>
  <c r="H351" i="4"/>
  <c r="AI350" i="4"/>
  <c r="AF350" i="4"/>
  <c r="AC350" i="4"/>
  <c r="Z350" i="4"/>
  <c r="W350" i="4"/>
  <c r="T350" i="4"/>
  <c r="Q350" i="4"/>
  <c r="N350" i="4"/>
  <c r="O350" i="3" s="1"/>
  <c r="K350" i="4"/>
  <c r="H350" i="4"/>
  <c r="AI349" i="4"/>
  <c r="AJ349" i="3" s="1"/>
  <c r="AF349" i="4"/>
  <c r="AC349" i="4"/>
  <c r="Z349" i="4"/>
  <c r="W349" i="4"/>
  <c r="T349" i="4"/>
  <c r="U349" i="3" s="1"/>
  <c r="Q349" i="4"/>
  <c r="N349" i="4"/>
  <c r="K349" i="4"/>
  <c r="H349" i="4"/>
  <c r="AI348" i="4"/>
  <c r="AF348" i="4"/>
  <c r="AC348" i="4"/>
  <c r="Z348" i="4"/>
  <c r="AA348" i="3" s="1"/>
  <c r="W348" i="4"/>
  <c r="T348" i="4"/>
  <c r="Q348" i="4"/>
  <c r="N348" i="4"/>
  <c r="K348" i="4"/>
  <c r="H348" i="4"/>
  <c r="AI347" i="4"/>
  <c r="AF347" i="4"/>
  <c r="AC347" i="4"/>
  <c r="Z347" i="4"/>
  <c r="W347" i="4"/>
  <c r="T347" i="4"/>
  <c r="Q347" i="4"/>
  <c r="N347" i="4"/>
  <c r="K347" i="4"/>
  <c r="H347" i="4"/>
  <c r="AI346" i="4"/>
  <c r="AF346" i="4"/>
  <c r="AC346" i="4"/>
  <c r="Z346" i="4"/>
  <c r="W346" i="4"/>
  <c r="T346" i="4"/>
  <c r="Q346" i="4"/>
  <c r="N346" i="4"/>
  <c r="O346" i="3" s="1"/>
  <c r="K346" i="4"/>
  <c r="H346" i="4"/>
  <c r="AI345" i="4"/>
  <c r="AF345" i="4"/>
  <c r="AC345" i="4"/>
  <c r="AD345" i="3" s="1"/>
  <c r="Z345" i="4"/>
  <c r="W345" i="4"/>
  <c r="T345" i="4"/>
  <c r="Q345" i="4"/>
  <c r="N345" i="4"/>
  <c r="K345" i="4"/>
  <c r="H345" i="4"/>
  <c r="AI344" i="4"/>
  <c r="AF344" i="4"/>
  <c r="AC344" i="4"/>
  <c r="Z344" i="4"/>
  <c r="W344" i="4"/>
  <c r="T344" i="4"/>
  <c r="Q344" i="4"/>
  <c r="N344" i="4"/>
  <c r="K344" i="4"/>
  <c r="H344" i="4"/>
  <c r="AI343" i="4"/>
  <c r="AF343" i="4"/>
  <c r="AC343" i="4"/>
  <c r="Z343" i="4"/>
  <c r="W343" i="4"/>
  <c r="T343" i="4"/>
  <c r="Q343" i="4"/>
  <c r="N343" i="4"/>
  <c r="K343" i="4"/>
  <c r="H343" i="4"/>
  <c r="AI342" i="4"/>
  <c r="AF342" i="4"/>
  <c r="AC342" i="4"/>
  <c r="Z342" i="4"/>
  <c r="W342" i="4"/>
  <c r="T342" i="4"/>
  <c r="Q342" i="4"/>
  <c r="N342" i="4"/>
  <c r="K342" i="4"/>
  <c r="H342" i="4"/>
  <c r="AI341" i="4"/>
  <c r="AF341" i="4"/>
  <c r="AC341" i="4"/>
  <c r="Z341" i="4"/>
  <c r="W341" i="4"/>
  <c r="T341" i="4"/>
  <c r="Q341" i="4"/>
  <c r="N341" i="4"/>
  <c r="K341" i="4"/>
  <c r="H341" i="4"/>
  <c r="AI340" i="4"/>
  <c r="AJ340" i="3" s="1"/>
  <c r="AF340" i="4"/>
  <c r="AC340" i="4"/>
  <c r="Z340" i="4"/>
  <c r="AA340" i="3" s="1"/>
  <c r="W340" i="4"/>
  <c r="T340" i="4"/>
  <c r="Q340" i="4"/>
  <c r="N340" i="4"/>
  <c r="K340" i="4"/>
  <c r="H340" i="4"/>
  <c r="AI339" i="4"/>
  <c r="AF339" i="4"/>
  <c r="AC339" i="4"/>
  <c r="Z339" i="4"/>
  <c r="W339" i="4"/>
  <c r="T339" i="4"/>
  <c r="Q339" i="4"/>
  <c r="R339" i="3" s="1"/>
  <c r="N339" i="4"/>
  <c r="K339" i="4"/>
  <c r="H339" i="4"/>
  <c r="AI338" i="4"/>
  <c r="AF338" i="4"/>
  <c r="AC338" i="4"/>
  <c r="Z338" i="4"/>
  <c r="W338" i="4"/>
  <c r="T338" i="4"/>
  <c r="Q338" i="4"/>
  <c r="N338" i="4"/>
  <c r="K338" i="4"/>
  <c r="H338" i="4"/>
  <c r="AI337" i="4"/>
  <c r="AF337" i="4"/>
  <c r="AC337" i="4"/>
  <c r="Z337" i="4"/>
  <c r="W337" i="4"/>
  <c r="T337" i="4"/>
  <c r="Q337" i="4"/>
  <c r="N337" i="4"/>
  <c r="K337" i="4"/>
  <c r="L337" i="3" s="1"/>
  <c r="H337" i="4"/>
  <c r="AI336" i="4"/>
  <c r="AF336" i="4"/>
  <c r="AC336" i="4"/>
  <c r="Z336" i="4"/>
  <c r="W336" i="4"/>
  <c r="T336" i="4"/>
  <c r="Q336" i="4"/>
  <c r="N336" i="4"/>
  <c r="K336" i="4"/>
  <c r="L336" i="3" s="1"/>
  <c r="H336" i="4"/>
  <c r="AI335" i="4"/>
  <c r="AF335" i="4"/>
  <c r="AC335" i="4"/>
  <c r="Z335" i="4"/>
  <c r="W335" i="4"/>
  <c r="T335" i="4"/>
  <c r="Q335" i="4"/>
  <c r="N335" i="4"/>
  <c r="K335" i="4"/>
  <c r="H335" i="4"/>
  <c r="AI334" i="4"/>
  <c r="AF334" i="4"/>
  <c r="AC334" i="4"/>
  <c r="Z334" i="4"/>
  <c r="W334" i="4"/>
  <c r="T334" i="4"/>
  <c r="Q334" i="4"/>
  <c r="N334" i="4"/>
  <c r="K334" i="4"/>
  <c r="H334" i="4"/>
  <c r="AI333" i="4"/>
  <c r="AJ333" i="3" s="1"/>
  <c r="AF333" i="4"/>
  <c r="AC333" i="4"/>
  <c r="Z333" i="4"/>
  <c r="W333" i="4"/>
  <c r="T333" i="4"/>
  <c r="Q333" i="4"/>
  <c r="N333" i="4"/>
  <c r="K333" i="4"/>
  <c r="H333" i="4"/>
  <c r="AI332" i="4"/>
  <c r="AJ332" i="3" s="1"/>
  <c r="AF332" i="4"/>
  <c r="AC332" i="4"/>
  <c r="Z332" i="4"/>
  <c r="AA332" i="3" s="1"/>
  <c r="W332" i="4"/>
  <c r="T332" i="4"/>
  <c r="Q332" i="4"/>
  <c r="N332" i="4"/>
  <c r="K332" i="4"/>
  <c r="H332" i="4"/>
  <c r="AI331" i="4"/>
  <c r="AF331" i="4"/>
  <c r="AG331" i="3" s="1"/>
  <c r="AC331" i="4"/>
  <c r="Z331" i="4"/>
  <c r="W331" i="4"/>
  <c r="T331" i="4"/>
  <c r="Q331" i="4"/>
  <c r="N331" i="4"/>
  <c r="K331" i="4"/>
  <c r="H331" i="4"/>
  <c r="AI330" i="4"/>
  <c r="AF330" i="4"/>
  <c r="AC330" i="4"/>
  <c r="Z330" i="4"/>
  <c r="W330" i="4"/>
  <c r="T330" i="4"/>
  <c r="Q330" i="4"/>
  <c r="N330" i="4"/>
  <c r="O330" i="3" s="1"/>
  <c r="K330" i="4"/>
  <c r="H330" i="4"/>
  <c r="AI329" i="4"/>
  <c r="AF329" i="4"/>
  <c r="AC329" i="4"/>
  <c r="Z329" i="4"/>
  <c r="W329" i="4"/>
  <c r="T329" i="4"/>
  <c r="U329" i="3" s="1"/>
  <c r="Q329" i="4"/>
  <c r="N329" i="4"/>
  <c r="K329" i="4"/>
  <c r="H329" i="4"/>
  <c r="AI328" i="4"/>
  <c r="AF328" i="4"/>
  <c r="AC328" i="4"/>
  <c r="Z328" i="4"/>
  <c r="AA328" i="3" s="1"/>
  <c r="W328" i="4"/>
  <c r="T328" i="4"/>
  <c r="Q328" i="4"/>
  <c r="N328" i="4"/>
  <c r="K328" i="4"/>
  <c r="H328" i="4"/>
  <c r="AI327" i="4"/>
  <c r="AF327" i="4"/>
  <c r="AC327" i="4"/>
  <c r="Z327" i="4"/>
  <c r="W327" i="4"/>
  <c r="T327" i="4"/>
  <c r="Q327" i="4"/>
  <c r="R327" i="3" s="1"/>
  <c r="N327" i="4"/>
  <c r="K327" i="4"/>
  <c r="H327" i="4"/>
  <c r="AI326" i="4"/>
  <c r="AF326" i="4"/>
  <c r="AC326" i="4"/>
  <c r="Z326" i="4"/>
  <c r="W326" i="4"/>
  <c r="T326" i="4"/>
  <c r="Q326" i="4"/>
  <c r="N326" i="4"/>
  <c r="K326" i="4"/>
  <c r="H326" i="4"/>
  <c r="AI325" i="4"/>
  <c r="AJ325" i="3" s="1"/>
  <c r="AF325" i="4"/>
  <c r="AC325" i="4"/>
  <c r="Z325" i="4"/>
  <c r="W325" i="4"/>
  <c r="T325" i="4"/>
  <c r="Q325" i="4"/>
  <c r="N325" i="4"/>
  <c r="K325" i="4"/>
  <c r="L325" i="3" s="1"/>
  <c r="H325" i="4"/>
  <c r="AF324" i="4"/>
  <c r="Z324" i="4"/>
  <c r="T324" i="4"/>
  <c r="Q324" i="4"/>
  <c r="R324" i="3" s="1"/>
  <c r="N324" i="4"/>
  <c r="K324" i="4"/>
  <c r="H324" i="4"/>
  <c r="AF323" i="4"/>
  <c r="Z323" i="4"/>
  <c r="AA323" i="3" s="1"/>
  <c r="T323" i="4"/>
  <c r="Q323" i="4"/>
  <c r="N323" i="4"/>
  <c r="K323" i="4"/>
  <c r="H323" i="4"/>
  <c r="AI322" i="4"/>
  <c r="AF322" i="4"/>
  <c r="AC322" i="4"/>
  <c r="Z322" i="4"/>
  <c r="W322" i="4"/>
  <c r="T322" i="4"/>
  <c r="U322" i="3" s="1"/>
  <c r="Q322" i="4"/>
  <c r="N322" i="4"/>
  <c r="K322" i="4"/>
  <c r="H322" i="4"/>
  <c r="AI321" i="4"/>
  <c r="AF321" i="4"/>
  <c r="AC321" i="4"/>
  <c r="Z321" i="4"/>
  <c r="W321" i="4"/>
  <c r="T321" i="4"/>
  <c r="Q321" i="4"/>
  <c r="N321" i="4"/>
  <c r="K321" i="4"/>
  <c r="H321" i="4"/>
  <c r="AI320" i="4"/>
  <c r="AF320" i="4"/>
  <c r="AC320" i="4"/>
  <c r="Z320" i="4"/>
  <c r="W320" i="4"/>
  <c r="T320" i="4"/>
  <c r="Q320" i="4"/>
  <c r="N320" i="4"/>
  <c r="K320" i="4"/>
  <c r="H320" i="4"/>
  <c r="AI319" i="4"/>
  <c r="AF319" i="4"/>
  <c r="AC319" i="4"/>
  <c r="Z319" i="4"/>
  <c r="W319" i="4"/>
  <c r="T319" i="4"/>
  <c r="Q319" i="4"/>
  <c r="N319" i="4"/>
  <c r="O319" i="3" s="1"/>
  <c r="K319" i="4"/>
  <c r="H319" i="4"/>
  <c r="AI318" i="4"/>
  <c r="AF318" i="4"/>
  <c r="AC318" i="4"/>
  <c r="AD318" i="3" s="1"/>
  <c r="Z318" i="4"/>
  <c r="W318" i="4"/>
  <c r="T318" i="4"/>
  <c r="Q318" i="4"/>
  <c r="N318" i="4"/>
  <c r="K318" i="4"/>
  <c r="H318" i="4"/>
  <c r="AI317" i="4"/>
  <c r="AF317" i="4"/>
  <c r="AC317" i="4"/>
  <c r="Z317" i="4"/>
  <c r="AA317" i="3" s="1"/>
  <c r="W317" i="4"/>
  <c r="T317" i="4"/>
  <c r="Q317" i="4"/>
  <c r="N317" i="4"/>
  <c r="K317" i="4"/>
  <c r="H317" i="4"/>
  <c r="AI316" i="4"/>
  <c r="AF316" i="4"/>
  <c r="AC316" i="4"/>
  <c r="Z316" i="4"/>
  <c r="W316" i="4"/>
  <c r="T316" i="4"/>
  <c r="Q316" i="4"/>
  <c r="N316" i="4"/>
  <c r="K316" i="4"/>
  <c r="H316" i="4"/>
  <c r="I316" i="3" s="1"/>
  <c r="AI315" i="4"/>
  <c r="AF315" i="4"/>
  <c r="AC315" i="4"/>
  <c r="Z315" i="4"/>
  <c r="W315" i="4"/>
  <c r="T315" i="4"/>
  <c r="Q315" i="4"/>
  <c r="N315" i="4"/>
  <c r="K315" i="4"/>
  <c r="H315" i="4"/>
  <c r="AI314" i="4"/>
  <c r="AF314" i="4"/>
  <c r="AC314" i="4"/>
  <c r="AD314" i="3" s="1"/>
  <c r="Z314" i="4"/>
  <c r="W314" i="4"/>
  <c r="T314" i="4"/>
  <c r="U314" i="3" s="1"/>
  <c r="Q314" i="4"/>
  <c r="N314" i="4"/>
  <c r="K314" i="4"/>
  <c r="H314" i="4"/>
  <c r="AI313" i="4"/>
  <c r="AJ313" i="3" s="1"/>
  <c r="AF313" i="4"/>
  <c r="AC313" i="4"/>
  <c r="Z313" i="4"/>
  <c r="W313" i="4"/>
  <c r="T313" i="4"/>
  <c r="Q313" i="4"/>
  <c r="N313" i="4"/>
  <c r="K313" i="4"/>
  <c r="L313" i="3" s="1"/>
  <c r="H313" i="4"/>
  <c r="AI312" i="4"/>
  <c r="AF312" i="4"/>
  <c r="AG312" i="3" s="1"/>
  <c r="AC312" i="4"/>
  <c r="Z312" i="4"/>
  <c r="W312" i="4"/>
  <c r="T312" i="4"/>
  <c r="Q312" i="4"/>
  <c r="N312" i="4"/>
  <c r="K312" i="4"/>
  <c r="H312" i="4"/>
  <c r="AI311" i="4"/>
  <c r="AF311" i="4"/>
  <c r="AC311" i="4"/>
  <c r="Z311" i="4"/>
  <c r="W311" i="4"/>
  <c r="T311" i="4"/>
  <c r="Q311" i="4"/>
  <c r="N311" i="4"/>
  <c r="O311" i="3" s="1"/>
  <c r="K311" i="4"/>
  <c r="H311" i="4"/>
  <c r="AI310" i="4"/>
  <c r="AF310" i="4"/>
  <c r="AC310" i="4"/>
  <c r="Z310" i="4"/>
  <c r="W310" i="4"/>
  <c r="T310" i="4"/>
  <c r="U310" i="3" s="1"/>
  <c r="Q310" i="4"/>
  <c r="N310" i="4"/>
  <c r="K310" i="4"/>
  <c r="H310" i="4"/>
  <c r="AI309" i="4"/>
  <c r="AJ309" i="3" s="1"/>
  <c r="AF309" i="4"/>
  <c r="AC309" i="4"/>
  <c r="Z309" i="4"/>
  <c r="W309" i="4"/>
  <c r="T309" i="4"/>
  <c r="Q309" i="4"/>
  <c r="N309" i="4"/>
  <c r="K309" i="4"/>
  <c r="H309" i="4"/>
  <c r="AI308" i="4"/>
  <c r="AF308" i="4"/>
  <c r="AG308" i="3" s="1"/>
  <c r="AC308" i="4"/>
  <c r="Z308" i="4"/>
  <c r="W308" i="4"/>
  <c r="T308" i="4"/>
  <c r="Q308" i="4"/>
  <c r="R308" i="3" s="1"/>
  <c r="N308" i="4"/>
  <c r="K308" i="4"/>
  <c r="H308" i="4"/>
  <c r="AI307" i="4"/>
  <c r="AF307" i="4"/>
  <c r="AC307" i="4"/>
  <c r="Z307" i="4"/>
  <c r="W307" i="4"/>
  <c r="T307" i="4"/>
  <c r="Q307" i="4"/>
  <c r="N307" i="4"/>
  <c r="K307" i="4"/>
  <c r="H307" i="4"/>
  <c r="AI306" i="4"/>
  <c r="AF306" i="4"/>
  <c r="AC306" i="4"/>
  <c r="Z306" i="4"/>
  <c r="W306" i="4"/>
  <c r="T306" i="4"/>
  <c r="U306" i="3" s="1"/>
  <c r="Q306" i="4"/>
  <c r="N306" i="4"/>
  <c r="K306" i="4"/>
  <c r="H306" i="4"/>
  <c r="AI305" i="4"/>
  <c r="AF305" i="4"/>
  <c r="AC305" i="4"/>
  <c r="Z305" i="4"/>
  <c r="AA305" i="3" s="1"/>
  <c r="W305" i="4"/>
  <c r="T305" i="4"/>
  <c r="Q305" i="4"/>
  <c r="N305" i="4"/>
  <c r="K305" i="4"/>
  <c r="L305" i="3" s="1"/>
  <c r="H305" i="4"/>
  <c r="AI304" i="4"/>
  <c r="AF304" i="4"/>
  <c r="AG304" i="3" s="1"/>
  <c r="AC304" i="4"/>
  <c r="Z304" i="4"/>
  <c r="W304" i="4"/>
  <c r="T304" i="4"/>
  <c r="Q304" i="4"/>
  <c r="R304" i="3" s="1"/>
  <c r="N304" i="4"/>
  <c r="K304" i="4"/>
  <c r="H304" i="4"/>
  <c r="AI303" i="4"/>
  <c r="AF303" i="4"/>
  <c r="AC303" i="4"/>
  <c r="Z303" i="4"/>
  <c r="W303" i="4"/>
  <c r="T303" i="4"/>
  <c r="Q303" i="4"/>
  <c r="N303" i="4"/>
  <c r="O303" i="3" s="1"/>
  <c r="K303" i="4"/>
  <c r="H303" i="4"/>
  <c r="AI302" i="4"/>
  <c r="AF302" i="4"/>
  <c r="AC302" i="4"/>
  <c r="Z302" i="4"/>
  <c r="W302" i="4"/>
  <c r="T302" i="4"/>
  <c r="U302" i="3" s="1"/>
  <c r="Q302" i="4"/>
  <c r="N302" i="4"/>
  <c r="K302" i="4"/>
  <c r="H302" i="4"/>
  <c r="AI301" i="4"/>
  <c r="AJ301" i="3" s="1"/>
  <c r="AF301" i="4"/>
  <c r="AC301" i="4"/>
  <c r="Z301" i="4"/>
  <c r="AA301" i="3" s="1"/>
  <c r="W301" i="4"/>
  <c r="T301" i="4"/>
  <c r="Q301" i="4"/>
  <c r="N301" i="4"/>
  <c r="K301" i="4"/>
  <c r="L301" i="3" s="1"/>
  <c r="H301" i="4"/>
  <c r="AI300" i="4"/>
  <c r="AF300" i="4"/>
  <c r="AC300" i="4"/>
  <c r="Z300" i="4"/>
  <c r="W300" i="4"/>
  <c r="T300" i="4"/>
  <c r="Q300" i="4"/>
  <c r="N300" i="4"/>
  <c r="K300" i="4"/>
  <c r="H300" i="4"/>
  <c r="AI299" i="4"/>
  <c r="AF299" i="4"/>
  <c r="AC299" i="4"/>
  <c r="Z299" i="4"/>
  <c r="W299" i="4"/>
  <c r="T299" i="4"/>
  <c r="Q299" i="4"/>
  <c r="N299" i="4"/>
  <c r="O299" i="3" s="1"/>
  <c r="K299" i="4"/>
  <c r="H299" i="4"/>
  <c r="AI298" i="4"/>
  <c r="AF298" i="4"/>
  <c r="AC298" i="4"/>
  <c r="Z298" i="4"/>
  <c r="W298" i="4"/>
  <c r="T298" i="4"/>
  <c r="Q298" i="4"/>
  <c r="N298" i="4"/>
  <c r="K298" i="4"/>
  <c r="H298" i="4"/>
  <c r="AI297" i="4"/>
  <c r="AF297" i="4"/>
  <c r="AC297" i="4"/>
  <c r="Z297" i="4"/>
  <c r="AA297" i="3" s="1"/>
  <c r="W297" i="4"/>
  <c r="T297" i="4"/>
  <c r="Q297" i="4"/>
  <c r="N297" i="4"/>
  <c r="K297" i="4"/>
  <c r="L297" i="3" s="1"/>
  <c r="H297" i="4"/>
  <c r="AI296" i="4"/>
  <c r="AF296" i="4"/>
  <c r="AG296" i="3" s="1"/>
  <c r="AC296" i="4"/>
  <c r="Z296" i="4"/>
  <c r="W296" i="4"/>
  <c r="T296" i="4"/>
  <c r="Q296" i="4"/>
  <c r="N296" i="4"/>
  <c r="K296" i="4"/>
  <c r="H296" i="4"/>
  <c r="I296" i="3" s="1"/>
  <c r="AI295" i="4"/>
  <c r="AF295" i="4"/>
  <c r="AC295" i="4"/>
  <c r="Z295" i="4"/>
  <c r="W295" i="4"/>
  <c r="T295" i="4"/>
  <c r="Q295" i="4"/>
  <c r="N295" i="4"/>
  <c r="K295" i="4"/>
  <c r="H295" i="4"/>
  <c r="AF294" i="4"/>
  <c r="Z294" i="4"/>
  <c r="T294" i="4"/>
  <c r="Q294" i="4"/>
  <c r="N294" i="4"/>
  <c r="K294" i="4"/>
  <c r="L294" i="3" s="1"/>
  <c r="H294" i="4"/>
  <c r="AF293" i="4"/>
  <c r="Z293" i="4"/>
  <c r="T293" i="4"/>
  <c r="Q293" i="4"/>
  <c r="N293" i="4"/>
  <c r="K293" i="4"/>
  <c r="H293" i="4"/>
  <c r="I293" i="3" s="1"/>
  <c r="AI292" i="4"/>
  <c r="AF292" i="4"/>
  <c r="AC292" i="4"/>
  <c r="Z292" i="4"/>
  <c r="W292" i="4"/>
  <c r="X292" i="3" s="1"/>
  <c r="T292" i="4"/>
  <c r="Q292" i="4"/>
  <c r="N292" i="4"/>
  <c r="K292" i="4"/>
  <c r="H292" i="4"/>
  <c r="AI291" i="4"/>
  <c r="AF291" i="4"/>
  <c r="AC291" i="4"/>
  <c r="Z291" i="4"/>
  <c r="W291" i="4"/>
  <c r="T291" i="4"/>
  <c r="U291" i="3" s="1"/>
  <c r="Q291" i="4"/>
  <c r="N291" i="4"/>
  <c r="K291" i="4"/>
  <c r="H291" i="4"/>
  <c r="AI290" i="4"/>
  <c r="AJ290" i="3" s="1"/>
  <c r="AF290" i="4"/>
  <c r="AC290" i="4"/>
  <c r="Z290" i="4"/>
  <c r="AA290" i="3" s="1"/>
  <c r="W290" i="4"/>
  <c r="T290" i="4"/>
  <c r="Q290" i="4"/>
  <c r="N290" i="4"/>
  <c r="K290" i="4"/>
  <c r="L290" i="3" s="1"/>
  <c r="H290" i="4"/>
  <c r="AI289" i="4"/>
  <c r="AF289" i="4"/>
  <c r="AG289" i="3" s="1"/>
  <c r="AC289" i="4"/>
  <c r="Z289" i="4"/>
  <c r="W289" i="4"/>
  <c r="T289" i="4"/>
  <c r="Q289" i="4"/>
  <c r="N289" i="4"/>
  <c r="K289" i="4"/>
  <c r="H289" i="4"/>
  <c r="AI288" i="4"/>
  <c r="AF288" i="4"/>
  <c r="AC288" i="4"/>
  <c r="Z288" i="4"/>
  <c r="W288" i="4"/>
  <c r="X288" i="3" s="1"/>
  <c r="T288" i="4"/>
  <c r="Q288" i="4"/>
  <c r="N288" i="4"/>
  <c r="O288" i="3" s="1"/>
  <c r="K288" i="4"/>
  <c r="H288" i="4"/>
  <c r="AI287" i="4"/>
  <c r="AF287" i="4"/>
  <c r="AC287" i="4"/>
  <c r="Z287" i="4"/>
  <c r="W287" i="4"/>
  <c r="T287" i="4"/>
  <c r="U287" i="3" s="1"/>
  <c r="Q287" i="4"/>
  <c r="N287" i="4"/>
  <c r="K287" i="4"/>
  <c r="H287" i="4"/>
  <c r="AI286" i="4"/>
  <c r="AJ286" i="3" s="1"/>
  <c r="AF286" i="4"/>
  <c r="AC286" i="4"/>
  <c r="Z286" i="4"/>
  <c r="AA286" i="3" s="1"/>
  <c r="W286" i="4"/>
  <c r="T286" i="4"/>
  <c r="Q286" i="4"/>
  <c r="N286" i="4"/>
  <c r="K286" i="4"/>
  <c r="H286" i="4"/>
  <c r="AI285" i="4"/>
  <c r="AF285" i="4"/>
  <c r="AG285" i="3" s="1"/>
  <c r="AC285" i="4"/>
  <c r="Z285" i="4"/>
  <c r="W285" i="4"/>
  <c r="T285" i="4"/>
  <c r="Q285" i="4"/>
  <c r="N285" i="4"/>
  <c r="K285" i="4"/>
  <c r="H285" i="4"/>
  <c r="I285" i="3" s="1"/>
  <c r="AI284" i="4"/>
  <c r="AF284" i="4"/>
  <c r="AC284" i="4"/>
  <c r="Z284" i="4"/>
  <c r="W284" i="4"/>
  <c r="T284" i="4"/>
  <c r="Q284" i="4"/>
  <c r="N284" i="4"/>
  <c r="K284" i="4"/>
  <c r="H284" i="4"/>
  <c r="AI283" i="4"/>
  <c r="AF283" i="4"/>
  <c r="AC283" i="4"/>
  <c r="Z283" i="4"/>
  <c r="W283" i="4"/>
  <c r="T283" i="4"/>
  <c r="U283" i="3" s="1"/>
  <c r="Q283" i="4"/>
  <c r="N283" i="4"/>
  <c r="K283" i="4"/>
  <c r="H283" i="4"/>
  <c r="AI282" i="4"/>
  <c r="AF282" i="4"/>
  <c r="AC282" i="4"/>
  <c r="Z282" i="4"/>
  <c r="AA282" i="3" s="1"/>
  <c r="W282" i="4"/>
  <c r="T282" i="4"/>
  <c r="Q282" i="4"/>
  <c r="N282" i="4"/>
  <c r="K282" i="4"/>
  <c r="L282" i="3" s="1"/>
  <c r="H282" i="4"/>
  <c r="AI281" i="4"/>
  <c r="AF281" i="4"/>
  <c r="AG281" i="3" s="1"/>
  <c r="AC281" i="4"/>
  <c r="Z281" i="4"/>
  <c r="W281" i="4"/>
  <c r="T281" i="4"/>
  <c r="Q281" i="4"/>
  <c r="N281" i="4"/>
  <c r="K281" i="4"/>
  <c r="H281" i="4"/>
  <c r="AI280" i="4"/>
  <c r="AF280" i="4"/>
  <c r="AC280" i="4"/>
  <c r="Z280" i="4"/>
  <c r="W280" i="4"/>
  <c r="T280" i="4"/>
  <c r="Q280" i="4"/>
  <c r="N280" i="4"/>
  <c r="K280" i="4"/>
  <c r="H280" i="4"/>
  <c r="AI279" i="4"/>
  <c r="AF279" i="4"/>
  <c r="AC279" i="4"/>
  <c r="AD279" i="3" s="1"/>
  <c r="Z279" i="4"/>
  <c r="W279" i="4"/>
  <c r="T279" i="4"/>
  <c r="U279" i="3" s="1"/>
  <c r="Q279" i="4"/>
  <c r="N279" i="4"/>
  <c r="K279" i="4"/>
  <c r="H279" i="4"/>
  <c r="AI278" i="4"/>
  <c r="AJ278" i="3" s="1"/>
  <c r="AF278" i="4"/>
  <c r="AC278" i="4"/>
  <c r="Z278" i="4"/>
  <c r="AA278" i="3" s="1"/>
  <c r="W278" i="4"/>
  <c r="T278" i="4"/>
  <c r="Q278" i="4"/>
  <c r="N278" i="4"/>
  <c r="K278" i="4"/>
  <c r="L278" i="3" s="1"/>
  <c r="H278" i="4"/>
  <c r="AI277" i="4"/>
  <c r="AF277" i="4"/>
  <c r="AG277" i="3" s="1"/>
  <c r="AC277" i="4"/>
  <c r="Z277" i="4"/>
  <c r="W277" i="4"/>
  <c r="T277" i="4"/>
  <c r="Q277" i="4"/>
  <c r="N277" i="4"/>
  <c r="K277" i="4"/>
  <c r="H277" i="4"/>
  <c r="I277" i="3" s="1"/>
  <c r="AI276" i="4"/>
  <c r="AF276" i="4"/>
  <c r="AC276" i="4"/>
  <c r="Z276" i="4"/>
  <c r="W276" i="4"/>
  <c r="X276" i="3" s="1"/>
  <c r="T276" i="4"/>
  <c r="Q276" i="4"/>
  <c r="N276" i="4"/>
  <c r="K276" i="4"/>
  <c r="H276" i="4"/>
  <c r="AI275" i="4"/>
  <c r="AF275" i="4"/>
  <c r="AC275" i="4"/>
  <c r="AD275" i="3" s="1"/>
  <c r="Z275" i="4"/>
  <c r="W275" i="4"/>
  <c r="T275" i="4"/>
  <c r="U275" i="3" s="1"/>
  <c r="Q275" i="4"/>
  <c r="N275" i="4"/>
  <c r="K275" i="4"/>
  <c r="H275" i="4"/>
  <c r="AI274" i="4"/>
  <c r="AJ274" i="3" s="1"/>
  <c r="AF274" i="4"/>
  <c r="AC274" i="4"/>
  <c r="Z274" i="4"/>
  <c r="AA274" i="3" s="1"/>
  <c r="W274" i="4"/>
  <c r="T274" i="4"/>
  <c r="Q274" i="4"/>
  <c r="N274" i="4"/>
  <c r="K274" i="4"/>
  <c r="L274" i="3" s="1"/>
  <c r="H274" i="4"/>
  <c r="AI273" i="4"/>
  <c r="AF273" i="4"/>
  <c r="AG273" i="3" s="1"/>
  <c r="AC273" i="4"/>
  <c r="Z273" i="4"/>
  <c r="W273" i="4"/>
  <c r="T273" i="4"/>
  <c r="Q273" i="4"/>
  <c r="R273" i="3" s="1"/>
  <c r="N273" i="4"/>
  <c r="K273" i="4"/>
  <c r="H273" i="4"/>
  <c r="AI272" i="4"/>
  <c r="AF272" i="4"/>
  <c r="AC272" i="4"/>
  <c r="Z272" i="4"/>
  <c r="W272" i="4"/>
  <c r="X272" i="3" s="1"/>
  <c r="T272" i="4"/>
  <c r="Q272" i="4"/>
  <c r="N272" i="4"/>
  <c r="O272" i="3" s="1"/>
  <c r="K272" i="4"/>
  <c r="H272" i="4"/>
  <c r="AI271" i="4"/>
  <c r="AF271" i="4"/>
  <c r="AC271" i="4"/>
  <c r="Z271" i="4"/>
  <c r="W271" i="4"/>
  <c r="T271" i="4"/>
  <c r="U271" i="3" s="1"/>
  <c r="Q271" i="4"/>
  <c r="N271" i="4"/>
  <c r="K271" i="4"/>
  <c r="H271" i="4"/>
  <c r="AI270" i="4"/>
  <c r="AJ270" i="3" s="1"/>
  <c r="AF270" i="4"/>
  <c r="AC270" i="4"/>
  <c r="Z270" i="4"/>
  <c r="AA270" i="3" s="1"/>
  <c r="W270" i="4"/>
  <c r="T270" i="4"/>
  <c r="Q270" i="4"/>
  <c r="N270" i="4"/>
  <c r="K270" i="4"/>
  <c r="L270" i="3" s="1"/>
  <c r="H270" i="4"/>
  <c r="AI269" i="4"/>
  <c r="AF269" i="4"/>
  <c r="AG269" i="3" s="1"/>
  <c r="AC269" i="4"/>
  <c r="Z269" i="4"/>
  <c r="W269" i="4"/>
  <c r="T269" i="4"/>
  <c r="Q269" i="4"/>
  <c r="R269" i="3" s="1"/>
  <c r="N269" i="4"/>
  <c r="K269" i="4"/>
  <c r="H269" i="4"/>
  <c r="I269" i="3" s="1"/>
  <c r="AI268" i="4"/>
  <c r="AF268" i="4"/>
  <c r="AC268" i="4"/>
  <c r="Z268" i="4"/>
  <c r="W268" i="4"/>
  <c r="X268" i="3" s="1"/>
  <c r="T268" i="4"/>
  <c r="Q268" i="4"/>
  <c r="N268" i="4"/>
  <c r="O268" i="3" s="1"/>
  <c r="K268" i="4"/>
  <c r="H268" i="4"/>
  <c r="AI267" i="4"/>
  <c r="AF267" i="4"/>
  <c r="AC267" i="4"/>
  <c r="AD267" i="3" s="1"/>
  <c r="Z267" i="4"/>
  <c r="W267" i="4"/>
  <c r="T267" i="4"/>
  <c r="Q267" i="4"/>
  <c r="N267" i="4"/>
  <c r="K267" i="4"/>
  <c r="H267" i="4"/>
  <c r="AI266" i="4"/>
  <c r="AJ266" i="3" s="1"/>
  <c r="AF266" i="4"/>
  <c r="AC266" i="4"/>
  <c r="Z266" i="4"/>
  <c r="AA266" i="3" s="1"/>
  <c r="W266" i="4"/>
  <c r="T266" i="4"/>
  <c r="Q266" i="4"/>
  <c r="N266" i="4"/>
  <c r="K266" i="4"/>
  <c r="L266" i="3" s="1"/>
  <c r="H266" i="4"/>
  <c r="AI265" i="4"/>
  <c r="AF265" i="4"/>
  <c r="AG265" i="3" s="1"/>
  <c r="AC265" i="4"/>
  <c r="Z265" i="4"/>
  <c r="W265" i="4"/>
  <c r="T265" i="4"/>
  <c r="Q265" i="4"/>
  <c r="N265" i="4"/>
  <c r="K265" i="4"/>
  <c r="H265" i="4"/>
  <c r="I265" i="3" s="1"/>
  <c r="AI264" i="4"/>
  <c r="AF264" i="4"/>
  <c r="AC264" i="4"/>
  <c r="Z264" i="4"/>
  <c r="W264" i="4"/>
  <c r="T264" i="4"/>
  <c r="Q264" i="4"/>
  <c r="N264" i="4"/>
  <c r="O264" i="3" s="1"/>
  <c r="K264" i="4"/>
  <c r="H264" i="4"/>
  <c r="AI263" i="4"/>
  <c r="AF263" i="4"/>
  <c r="AC263" i="4"/>
  <c r="AD263" i="3" s="1"/>
  <c r="Z263" i="4"/>
  <c r="W263" i="4"/>
  <c r="T263" i="4"/>
  <c r="U263" i="3" s="1"/>
  <c r="Q263" i="4"/>
  <c r="N263" i="4"/>
  <c r="K263" i="4"/>
  <c r="H263" i="4"/>
  <c r="AI262" i="4"/>
  <c r="AF262" i="4"/>
  <c r="AC262" i="4"/>
  <c r="Z262" i="4"/>
  <c r="AA262" i="3" s="1"/>
  <c r="W262" i="4"/>
  <c r="T262" i="4"/>
  <c r="Q262" i="4"/>
  <c r="N262" i="4"/>
  <c r="K262" i="4"/>
  <c r="L262" i="3" s="1"/>
  <c r="H262" i="4"/>
  <c r="AI261" i="4"/>
  <c r="AF261" i="4"/>
  <c r="AC261" i="4"/>
  <c r="Z261" i="4"/>
  <c r="W261" i="4"/>
  <c r="T261" i="4"/>
  <c r="Q261" i="4"/>
  <c r="R261" i="3" s="1"/>
  <c r="N261" i="4"/>
  <c r="K261" i="4"/>
  <c r="H261" i="4"/>
  <c r="I261" i="3" s="1"/>
  <c r="AI260" i="4"/>
  <c r="AF260" i="4"/>
  <c r="AC260" i="4"/>
  <c r="Z260" i="4"/>
  <c r="W260" i="4"/>
  <c r="X260" i="3" s="1"/>
  <c r="T260" i="4"/>
  <c r="Q260" i="4"/>
  <c r="N260" i="4"/>
  <c r="K260" i="4"/>
  <c r="H260" i="4"/>
  <c r="AI259" i="4"/>
  <c r="AF259" i="4"/>
  <c r="AC259" i="4"/>
  <c r="AD259" i="3" s="1"/>
  <c r="Z259" i="4"/>
  <c r="W259" i="4"/>
  <c r="T259" i="4"/>
  <c r="U259" i="3" s="1"/>
  <c r="Q259" i="4"/>
  <c r="N259" i="4"/>
  <c r="K259" i="4"/>
  <c r="H259" i="4"/>
  <c r="AI258" i="4"/>
  <c r="AJ258" i="3" s="1"/>
  <c r="AF258" i="4"/>
  <c r="AC258" i="4"/>
  <c r="Z258" i="4"/>
  <c r="AA258" i="3" s="1"/>
  <c r="W258" i="4"/>
  <c r="T258" i="4"/>
  <c r="Q258" i="4"/>
  <c r="N258" i="4"/>
  <c r="K258" i="4"/>
  <c r="H258" i="4"/>
  <c r="AI257" i="4"/>
  <c r="AF257" i="4"/>
  <c r="AG257" i="3" s="1"/>
  <c r="AC257" i="4"/>
  <c r="Z257" i="4"/>
  <c r="W257" i="4"/>
  <c r="T257" i="4"/>
  <c r="Q257" i="4"/>
  <c r="R257" i="3" s="1"/>
  <c r="N257" i="4"/>
  <c r="K257" i="4"/>
  <c r="H257" i="4"/>
  <c r="I257" i="3" s="1"/>
  <c r="AI256" i="4"/>
  <c r="AF256" i="4"/>
  <c r="AC256" i="4"/>
  <c r="Z256" i="4"/>
  <c r="W256" i="4"/>
  <c r="X256" i="3" s="1"/>
  <c r="T256" i="4"/>
  <c r="Q256" i="4"/>
  <c r="N256" i="4"/>
  <c r="O256" i="3" s="1"/>
  <c r="K256" i="4"/>
  <c r="H256" i="4"/>
  <c r="AI255" i="4"/>
  <c r="AF255" i="4"/>
  <c r="AC255" i="4"/>
  <c r="Z255" i="4"/>
  <c r="W255" i="4"/>
  <c r="T255" i="4"/>
  <c r="U255" i="3" s="1"/>
  <c r="Q255" i="4"/>
  <c r="N255" i="4"/>
  <c r="K255" i="4"/>
  <c r="H255" i="4"/>
  <c r="AI254" i="4"/>
  <c r="AJ254" i="3" s="1"/>
  <c r="AF254" i="4"/>
  <c r="AC254" i="4"/>
  <c r="Z254" i="4"/>
  <c r="AA254" i="3" s="1"/>
  <c r="W254" i="4"/>
  <c r="T254" i="4"/>
  <c r="Q254" i="4"/>
  <c r="N254" i="4"/>
  <c r="K254" i="4"/>
  <c r="L254" i="3" s="1"/>
  <c r="H254" i="4"/>
  <c r="AI253" i="4"/>
  <c r="AF253" i="4"/>
  <c r="AG253" i="3" s="1"/>
  <c r="AC253" i="4"/>
  <c r="Z253" i="4"/>
  <c r="W253" i="4"/>
  <c r="T253" i="4"/>
  <c r="Q253" i="4"/>
  <c r="R253" i="3" s="1"/>
  <c r="N253" i="4"/>
  <c r="K253" i="4"/>
  <c r="H253" i="4"/>
  <c r="I253" i="3" s="1"/>
  <c r="AI252" i="4"/>
  <c r="AF252" i="4"/>
  <c r="AC252" i="4"/>
  <c r="Z252" i="4"/>
  <c r="W252" i="4"/>
  <c r="X252" i="3" s="1"/>
  <c r="T252" i="4"/>
  <c r="Q252" i="4"/>
  <c r="N252" i="4"/>
  <c r="O252" i="3" s="1"/>
  <c r="K252" i="4"/>
  <c r="H252" i="4"/>
  <c r="AI251" i="4"/>
  <c r="AF251" i="4"/>
  <c r="AC251" i="4"/>
  <c r="AD251" i="3" s="1"/>
  <c r="Z251" i="4"/>
  <c r="W251" i="4"/>
  <c r="T251" i="4"/>
  <c r="U251" i="3" s="1"/>
  <c r="Q251" i="4"/>
  <c r="N251" i="4"/>
  <c r="K251" i="4"/>
  <c r="H251" i="4"/>
  <c r="AI250" i="4"/>
  <c r="AJ250" i="3" s="1"/>
  <c r="AF250" i="4"/>
  <c r="AC250" i="4"/>
  <c r="Z250" i="4"/>
  <c r="AA250" i="3" s="1"/>
  <c r="W250" i="4"/>
  <c r="T250" i="4"/>
  <c r="Q250" i="4"/>
  <c r="N250" i="4"/>
  <c r="K250" i="4"/>
  <c r="H250" i="4"/>
  <c r="AI249" i="4"/>
  <c r="AF249" i="4"/>
  <c r="AG249" i="3" s="1"/>
  <c r="AC249" i="4"/>
  <c r="Z249" i="4"/>
  <c r="W249" i="4"/>
  <c r="T249" i="4"/>
  <c r="Q249" i="4"/>
  <c r="R249" i="3" s="1"/>
  <c r="N249" i="4"/>
  <c r="K249" i="4"/>
  <c r="H249" i="4"/>
  <c r="I249" i="3" s="1"/>
  <c r="AI248" i="4"/>
  <c r="AF248" i="4"/>
  <c r="AC248" i="4"/>
  <c r="Z248" i="4"/>
  <c r="W248" i="4"/>
  <c r="X248" i="3" s="1"/>
  <c r="T248" i="4"/>
  <c r="Q248" i="4"/>
  <c r="N248" i="4"/>
  <c r="O248" i="3" s="1"/>
  <c r="K248" i="4"/>
  <c r="H248" i="4"/>
  <c r="AI247" i="4"/>
  <c r="AF247" i="4"/>
  <c r="AC247" i="4"/>
  <c r="Z247" i="4"/>
  <c r="W247" i="4"/>
  <c r="T247" i="4"/>
  <c r="U247" i="3" s="1"/>
  <c r="Q247" i="4"/>
  <c r="N247" i="4"/>
  <c r="K247" i="4"/>
  <c r="H247" i="4"/>
  <c r="AI246" i="4"/>
  <c r="AJ246" i="3" s="1"/>
  <c r="AF246" i="4"/>
  <c r="AC246" i="4"/>
  <c r="Z246" i="4"/>
  <c r="AA246" i="3" s="1"/>
  <c r="W246" i="4"/>
  <c r="T246" i="4"/>
  <c r="Q246" i="4"/>
  <c r="N246" i="4"/>
  <c r="K246" i="4"/>
  <c r="L246" i="3" s="1"/>
  <c r="H246" i="4"/>
  <c r="AI245" i="4"/>
  <c r="AF245" i="4"/>
  <c r="AC245" i="4"/>
  <c r="Z245" i="4"/>
  <c r="W245" i="4"/>
  <c r="T245" i="4"/>
  <c r="Q245" i="4"/>
  <c r="R245" i="3" s="1"/>
  <c r="N245" i="4"/>
  <c r="K245" i="4"/>
  <c r="H245" i="4"/>
  <c r="AI244" i="4"/>
  <c r="AF244" i="4"/>
  <c r="AC244" i="4"/>
  <c r="Z244" i="4"/>
  <c r="W244" i="4"/>
  <c r="X244" i="3" s="1"/>
  <c r="T244" i="4"/>
  <c r="Q244" i="4"/>
  <c r="N244" i="4"/>
  <c r="K244" i="4"/>
  <c r="H244" i="4"/>
  <c r="AI243" i="4"/>
  <c r="AF243" i="4"/>
  <c r="AC243" i="4"/>
  <c r="AD243" i="3" s="1"/>
  <c r="Z243" i="4"/>
  <c r="W243" i="4"/>
  <c r="T243" i="4"/>
  <c r="U243" i="3" s="1"/>
  <c r="Q243" i="4"/>
  <c r="N243" i="4"/>
  <c r="K243" i="4"/>
  <c r="H243" i="4"/>
  <c r="AI242" i="4"/>
  <c r="AJ242" i="3" s="1"/>
  <c r="AF242" i="4"/>
  <c r="AC242" i="4"/>
  <c r="Z242" i="4"/>
  <c r="AA242" i="3" s="1"/>
  <c r="W242" i="4"/>
  <c r="T242" i="4"/>
  <c r="Q242" i="4"/>
  <c r="N242" i="4"/>
  <c r="K242" i="4"/>
  <c r="L242" i="3" s="1"/>
  <c r="H242" i="4"/>
  <c r="AI241" i="4"/>
  <c r="AF241" i="4"/>
  <c r="AC241" i="4"/>
  <c r="Z241" i="4"/>
  <c r="W241" i="4"/>
  <c r="T241" i="4"/>
  <c r="Q241" i="4"/>
  <c r="R241" i="3" s="1"/>
  <c r="N241" i="4"/>
  <c r="K241" i="4"/>
  <c r="H241" i="4"/>
  <c r="I241" i="3" s="1"/>
  <c r="AI240" i="4"/>
  <c r="AF240" i="4"/>
  <c r="AC240" i="4"/>
  <c r="Z240" i="4"/>
  <c r="W240" i="4"/>
  <c r="T240" i="4"/>
  <c r="Q240" i="4"/>
  <c r="N240" i="4"/>
  <c r="O240" i="3" s="1"/>
  <c r="K240" i="4"/>
  <c r="H240" i="4"/>
  <c r="AI239" i="4"/>
  <c r="AF239" i="4"/>
  <c r="AC239" i="4"/>
  <c r="Z239" i="4"/>
  <c r="W239" i="4"/>
  <c r="T239" i="4"/>
  <c r="U239" i="3" s="1"/>
  <c r="Q239" i="4"/>
  <c r="N239" i="4"/>
  <c r="K239" i="4"/>
  <c r="H239" i="4"/>
  <c r="AI238" i="4"/>
  <c r="AJ238" i="3" s="1"/>
  <c r="AF238" i="4"/>
  <c r="AC238" i="4"/>
  <c r="Z238" i="4"/>
  <c r="W238" i="4"/>
  <c r="T238" i="4"/>
  <c r="Q238" i="4"/>
  <c r="N238" i="4"/>
  <c r="K238" i="4"/>
  <c r="L238" i="3" s="1"/>
  <c r="H238" i="4"/>
  <c r="AI237" i="4"/>
  <c r="AF237" i="4"/>
  <c r="AG237" i="3" s="1"/>
  <c r="AC237" i="4"/>
  <c r="Z237" i="4"/>
  <c r="W237" i="4"/>
  <c r="T237" i="4"/>
  <c r="Q237" i="4"/>
  <c r="N237" i="4"/>
  <c r="K237" i="4"/>
  <c r="H237" i="4"/>
  <c r="I237" i="3" s="1"/>
  <c r="AI236" i="4"/>
  <c r="AF236" i="4"/>
  <c r="AC236" i="4"/>
  <c r="Z236" i="4"/>
  <c r="W236" i="4"/>
  <c r="X236" i="3" s="1"/>
  <c r="T236" i="4"/>
  <c r="Q236" i="4"/>
  <c r="N236" i="4"/>
  <c r="O236" i="3" s="1"/>
  <c r="K236" i="4"/>
  <c r="H236" i="4"/>
  <c r="AI235" i="4"/>
  <c r="AF235" i="4"/>
  <c r="AC235" i="4"/>
  <c r="AD235" i="3" s="1"/>
  <c r="Z235" i="4"/>
  <c r="W235" i="4"/>
  <c r="T235" i="4"/>
  <c r="U235" i="3" s="1"/>
  <c r="Q235" i="4"/>
  <c r="N235" i="4"/>
  <c r="K235" i="4"/>
  <c r="H235" i="4"/>
  <c r="AI234" i="4"/>
  <c r="AF234" i="4"/>
  <c r="AC234" i="4"/>
  <c r="Z234" i="4"/>
  <c r="AA234" i="3" s="1"/>
  <c r="W234" i="4"/>
  <c r="T234" i="4"/>
  <c r="Q234" i="4"/>
  <c r="N234" i="4"/>
  <c r="K234" i="4"/>
  <c r="L234" i="3" s="1"/>
  <c r="H234" i="4"/>
  <c r="AI233" i="4"/>
  <c r="AF233" i="4"/>
  <c r="AG233" i="3" s="1"/>
  <c r="AC233" i="4"/>
  <c r="Z233" i="4"/>
  <c r="W233" i="4"/>
  <c r="T233" i="4"/>
  <c r="Q233" i="4"/>
  <c r="R233" i="3" s="1"/>
  <c r="N233" i="4"/>
  <c r="K233" i="4"/>
  <c r="H233" i="4"/>
  <c r="I233" i="3" s="1"/>
  <c r="AI232" i="4"/>
  <c r="AF232" i="4"/>
  <c r="AC232" i="4"/>
  <c r="Z232" i="4"/>
  <c r="W232" i="4"/>
  <c r="X232" i="3" s="1"/>
  <c r="T232" i="4"/>
  <c r="Q232" i="4"/>
  <c r="N232" i="4"/>
  <c r="O232" i="3" s="1"/>
  <c r="K232" i="4"/>
  <c r="H232" i="4"/>
  <c r="AI231" i="4"/>
  <c r="AF231" i="4"/>
  <c r="AC231" i="4"/>
  <c r="AD231" i="3" s="1"/>
  <c r="Z231" i="4"/>
  <c r="W231" i="4"/>
  <c r="T231" i="4"/>
  <c r="U231" i="3" s="1"/>
  <c r="Q231" i="4"/>
  <c r="N231" i="4"/>
  <c r="K231" i="4"/>
  <c r="H231" i="4"/>
  <c r="AI230" i="4"/>
  <c r="AJ230" i="3" s="1"/>
  <c r="AF230" i="4"/>
  <c r="AC230" i="4"/>
  <c r="Z230" i="4"/>
  <c r="W230" i="4"/>
  <c r="T230" i="4"/>
  <c r="Q230" i="4"/>
  <c r="N230" i="4"/>
  <c r="K230" i="4"/>
  <c r="L230" i="3" s="1"/>
  <c r="H230" i="4"/>
  <c r="AI229" i="4"/>
  <c r="AF229" i="4"/>
  <c r="AG229" i="3" s="1"/>
  <c r="AC229" i="4"/>
  <c r="Z229" i="4"/>
  <c r="W229" i="4"/>
  <c r="T229" i="4"/>
  <c r="Q229" i="4"/>
  <c r="R229" i="3" s="1"/>
  <c r="N229" i="4"/>
  <c r="K229" i="4"/>
  <c r="H229" i="4"/>
  <c r="I229" i="3" s="1"/>
  <c r="AI228" i="4"/>
  <c r="AF228" i="4"/>
  <c r="AC228" i="4"/>
  <c r="Z228" i="4"/>
  <c r="W228" i="4"/>
  <c r="X228" i="3" s="1"/>
  <c r="T228" i="4"/>
  <c r="Q228" i="4"/>
  <c r="N228" i="4"/>
  <c r="O228" i="3" s="1"/>
  <c r="K228" i="4"/>
  <c r="H228" i="4"/>
  <c r="AI227" i="4"/>
  <c r="AF227" i="4"/>
  <c r="AC227" i="4"/>
  <c r="AD227" i="3" s="1"/>
  <c r="Z227" i="4"/>
  <c r="W227" i="4"/>
  <c r="T227" i="4"/>
  <c r="U227" i="3" s="1"/>
  <c r="Q227" i="4"/>
  <c r="N227" i="4"/>
  <c r="K227" i="4"/>
  <c r="H227" i="4"/>
  <c r="AI226" i="4"/>
  <c r="AJ226" i="3" s="1"/>
  <c r="AF226" i="4"/>
  <c r="AC226" i="4"/>
  <c r="Z226" i="4"/>
  <c r="AA226" i="3" s="1"/>
  <c r="W226" i="4"/>
  <c r="T226" i="4"/>
  <c r="Q226" i="4"/>
  <c r="N226" i="4"/>
  <c r="K226" i="4"/>
  <c r="H226" i="4"/>
  <c r="AI225" i="4"/>
  <c r="AF225" i="4"/>
  <c r="AG225" i="3" s="1"/>
  <c r="AC225" i="4"/>
  <c r="Z225" i="4"/>
  <c r="W225" i="4"/>
  <c r="T225" i="4"/>
  <c r="Q225" i="4"/>
  <c r="R225" i="3" s="1"/>
  <c r="N225" i="4"/>
  <c r="K225" i="4"/>
  <c r="H225" i="4"/>
  <c r="I225" i="3" s="1"/>
  <c r="AI224" i="4"/>
  <c r="AF224" i="4"/>
  <c r="AC224" i="4"/>
  <c r="Z224" i="4"/>
  <c r="W224" i="4"/>
  <c r="X224" i="3" s="1"/>
  <c r="T224" i="4"/>
  <c r="Q224" i="4"/>
  <c r="N224" i="4"/>
  <c r="O224" i="3" s="1"/>
  <c r="K224" i="4"/>
  <c r="H224" i="4"/>
  <c r="AI223" i="4"/>
  <c r="AF223" i="4"/>
  <c r="AC223" i="4"/>
  <c r="AD223" i="3" s="1"/>
  <c r="Z223" i="4"/>
  <c r="W223" i="4"/>
  <c r="T223" i="4"/>
  <c r="U223" i="3" s="1"/>
  <c r="Q223" i="4"/>
  <c r="N223" i="4"/>
  <c r="K223" i="4"/>
  <c r="H223" i="4"/>
  <c r="AI222" i="4"/>
  <c r="AJ222" i="3" s="1"/>
  <c r="AF222" i="4"/>
  <c r="AC222" i="4"/>
  <c r="Z222" i="4"/>
  <c r="AA222" i="3" s="1"/>
  <c r="W222" i="4"/>
  <c r="T222" i="4"/>
  <c r="Q222" i="4"/>
  <c r="N222" i="4"/>
  <c r="K222" i="4"/>
  <c r="L222" i="3" s="1"/>
  <c r="H222" i="4"/>
  <c r="AI221" i="4"/>
  <c r="AF221" i="4"/>
  <c r="AG221" i="3" s="1"/>
  <c r="AC221" i="4"/>
  <c r="Z221" i="4"/>
  <c r="W221" i="4"/>
  <c r="T221" i="4"/>
  <c r="Q221" i="4"/>
  <c r="N221" i="4"/>
  <c r="K221" i="4"/>
  <c r="H221" i="4"/>
  <c r="I221" i="3" s="1"/>
  <c r="AI220" i="4"/>
  <c r="AF220" i="4"/>
  <c r="AC220" i="4"/>
  <c r="Z220" i="4"/>
  <c r="W220" i="4"/>
  <c r="X220" i="3" s="1"/>
  <c r="T220" i="4"/>
  <c r="Q220" i="4"/>
  <c r="N220" i="4"/>
  <c r="O220" i="3" s="1"/>
  <c r="K220" i="4"/>
  <c r="H220" i="4"/>
  <c r="AI219" i="4"/>
  <c r="AF219" i="4"/>
  <c r="AC219" i="4"/>
  <c r="AD219" i="3" s="1"/>
  <c r="Z219" i="4"/>
  <c r="W219" i="4"/>
  <c r="T219" i="4"/>
  <c r="Q219" i="4"/>
  <c r="N219" i="4"/>
  <c r="K219" i="4"/>
  <c r="H219" i="4"/>
  <c r="AI218" i="4"/>
  <c r="AJ218" i="3" s="1"/>
  <c r="AF218" i="4"/>
  <c r="AC218" i="4"/>
  <c r="Z218" i="4"/>
  <c r="AA218" i="3" s="1"/>
  <c r="W218" i="4"/>
  <c r="T218" i="4"/>
  <c r="Q218" i="4"/>
  <c r="N218" i="4"/>
  <c r="K218" i="4"/>
  <c r="L218" i="3" s="1"/>
  <c r="H218" i="4"/>
  <c r="AI217" i="4"/>
  <c r="AF217" i="4"/>
  <c r="AG217" i="3" s="1"/>
  <c r="AC217" i="4"/>
  <c r="Z217" i="4"/>
  <c r="W217" i="4"/>
  <c r="T217" i="4"/>
  <c r="Q217" i="4"/>
  <c r="R217" i="3" s="1"/>
  <c r="N217" i="4"/>
  <c r="K217" i="4"/>
  <c r="H217" i="4"/>
  <c r="I217" i="3" s="1"/>
  <c r="AI216" i="4"/>
  <c r="AF216" i="4"/>
  <c r="AC216" i="4"/>
  <c r="Z216" i="4"/>
  <c r="W216" i="4"/>
  <c r="X216" i="3" s="1"/>
  <c r="T216" i="4"/>
  <c r="Q216" i="4"/>
  <c r="N216" i="4"/>
  <c r="O216" i="3" s="1"/>
  <c r="K216" i="4"/>
  <c r="H216" i="4"/>
  <c r="AI215" i="4"/>
  <c r="AF215" i="4"/>
  <c r="AC215" i="4"/>
  <c r="AD215" i="3" s="1"/>
  <c r="Z215" i="4"/>
  <c r="W215" i="4"/>
  <c r="T215" i="4"/>
  <c r="U215" i="3" s="1"/>
  <c r="Q215" i="4"/>
  <c r="N215" i="4"/>
  <c r="K215" i="4"/>
  <c r="H215" i="4"/>
  <c r="AI214" i="4"/>
  <c r="AJ214" i="3" s="1"/>
  <c r="AF214" i="4"/>
  <c r="AC214" i="4"/>
  <c r="Z214" i="4"/>
  <c r="AA214" i="3" s="1"/>
  <c r="W214" i="4"/>
  <c r="T214" i="4"/>
  <c r="Q214" i="4"/>
  <c r="N214" i="4"/>
  <c r="K214" i="4"/>
  <c r="L214" i="3" s="1"/>
  <c r="H214" i="4"/>
  <c r="AI213" i="4"/>
  <c r="AF213" i="4"/>
  <c r="AG213" i="3" s="1"/>
  <c r="AC213" i="4"/>
  <c r="Z213" i="4"/>
  <c r="W213" i="4"/>
  <c r="T213" i="4"/>
  <c r="Q213" i="4"/>
  <c r="R213" i="3" s="1"/>
  <c r="N213" i="4"/>
  <c r="K213" i="4"/>
  <c r="H213" i="4"/>
  <c r="I213" i="3" s="1"/>
  <c r="AI212" i="4"/>
  <c r="AF212" i="4"/>
  <c r="AC212" i="4"/>
  <c r="Z212" i="4"/>
  <c r="W212" i="4"/>
  <c r="X212" i="3" s="1"/>
  <c r="T212" i="4"/>
  <c r="Q212" i="4"/>
  <c r="N212" i="4"/>
  <c r="O212" i="3" s="1"/>
  <c r="K212" i="4"/>
  <c r="H212" i="4"/>
  <c r="AI211" i="4"/>
  <c r="AF211" i="4"/>
  <c r="AC211" i="4"/>
  <c r="AD211" i="3" s="1"/>
  <c r="Z211" i="4"/>
  <c r="W211" i="4"/>
  <c r="T211" i="4"/>
  <c r="U211" i="3" s="1"/>
  <c r="Q211" i="4"/>
  <c r="N211" i="4"/>
  <c r="K211" i="4"/>
  <c r="H211" i="4"/>
  <c r="AI210" i="4"/>
  <c r="AJ210" i="3" s="1"/>
  <c r="AF210" i="4"/>
  <c r="AC210" i="4"/>
  <c r="Z210" i="4"/>
  <c r="AA210" i="3" s="1"/>
  <c r="W210" i="4"/>
  <c r="T210" i="4"/>
  <c r="Q210" i="4"/>
  <c r="N210" i="4"/>
  <c r="K210" i="4"/>
  <c r="L210" i="3" s="1"/>
  <c r="H210" i="4"/>
  <c r="AI209" i="4"/>
  <c r="AF209" i="4"/>
  <c r="AG209" i="3" s="1"/>
  <c r="AC209" i="4"/>
  <c r="Z209" i="4"/>
  <c r="W209" i="4"/>
  <c r="T209" i="4"/>
  <c r="Q209" i="4"/>
  <c r="R209" i="3" s="1"/>
  <c r="N209" i="4"/>
  <c r="K209" i="4"/>
  <c r="H209" i="4"/>
  <c r="I209" i="3" s="1"/>
  <c r="AI208" i="4"/>
  <c r="AF208" i="4"/>
  <c r="AC208" i="4"/>
  <c r="Z208" i="4"/>
  <c r="W208" i="4"/>
  <c r="X208" i="3" s="1"/>
  <c r="T208" i="4"/>
  <c r="Q208" i="4"/>
  <c r="N208" i="4"/>
  <c r="O208" i="3" s="1"/>
  <c r="K208" i="4"/>
  <c r="H208" i="4"/>
  <c r="AI207" i="4"/>
  <c r="AF207" i="4"/>
  <c r="AC207" i="4"/>
  <c r="AD207" i="3" s="1"/>
  <c r="Z207" i="4"/>
  <c r="W207" i="4"/>
  <c r="T207" i="4"/>
  <c r="U207" i="3" s="1"/>
  <c r="Q207" i="4"/>
  <c r="N207" i="4"/>
  <c r="K207" i="4"/>
  <c r="H207" i="4"/>
  <c r="AI206" i="4"/>
  <c r="AJ206" i="3" s="1"/>
  <c r="AF206" i="4"/>
  <c r="AC206" i="4"/>
  <c r="Z206" i="4"/>
  <c r="AA206" i="3" s="1"/>
  <c r="W206" i="4"/>
  <c r="T206" i="4"/>
  <c r="Q206" i="4"/>
  <c r="N206" i="4"/>
  <c r="K206" i="4"/>
  <c r="L206" i="3" s="1"/>
  <c r="H206" i="4"/>
  <c r="AI205" i="4"/>
  <c r="AF205" i="4"/>
  <c r="AG205" i="3" s="1"/>
  <c r="AC205" i="4"/>
  <c r="Z205" i="4"/>
  <c r="W205" i="4"/>
  <c r="T205" i="4"/>
  <c r="Q205" i="4"/>
  <c r="R205" i="3" s="1"/>
  <c r="N205" i="4"/>
  <c r="K205" i="4"/>
  <c r="H205" i="4"/>
  <c r="AI204" i="4"/>
  <c r="AF204" i="4"/>
  <c r="AC204" i="4"/>
  <c r="Z204" i="4"/>
  <c r="W204" i="4"/>
  <c r="X204" i="3" s="1"/>
  <c r="T204" i="4"/>
  <c r="Q204" i="4"/>
  <c r="N204" i="4"/>
  <c r="O204" i="3" s="1"/>
  <c r="K204" i="4"/>
  <c r="H204" i="4"/>
  <c r="AI203" i="4"/>
  <c r="AF203" i="4"/>
  <c r="AC203" i="4"/>
  <c r="AD203" i="3" s="1"/>
  <c r="Z203" i="4"/>
  <c r="W203" i="4"/>
  <c r="T203" i="4"/>
  <c r="U203" i="3" s="1"/>
  <c r="Q203" i="4"/>
  <c r="N203" i="4"/>
  <c r="K203" i="4"/>
  <c r="H203" i="4"/>
  <c r="AI202" i="4"/>
  <c r="AJ202" i="3" s="1"/>
  <c r="AF202" i="4"/>
  <c r="AC202" i="4"/>
  <c r="Z202" i="4"/>
  <c r="W202" i="4"/>
  <c r="T202" i="4"/>
  <c r="Q202" i="4"/>
  <c r="N202" i="4"/>
  <c r="K202" i="4"/>
  <c r="L202" i="3" s="1"/>
  <c r="H202" i="4"/>
  <c r="AI201" i="4"/>
  <c r="AF201" i="4"/>
  <c r="AC201" i="4"/>
  <c r="Z201" i="4"/>
  <c r="W201" i="4"/>
  <c r="T201" i="4"/>
  <c r="Q201" i="4"/>
  <c r="R201" i="3" s="1"/>
  <c r="N201" i="4"/>
  <c r="K201" i="4"/>
  <c r="H201" i="4"/>
  <c r="I201" i="3" s="1"/>
  <c r="AI200" i="4"/>
  <c r="AF200" i="4"/>
  <c r="AC200" i="4"/>
  <c r="Z200" i="4"/>
  <c r="W200" i="4"/>
  <c r="X200" i="3" s="1"/>
  <c r="T200" i="4"/>
  <c r="Q200" i="4"/>
  <c r="N200" i="4"/>
  <c r="O200" i="3" s="1"/>
  <c r="K200" i="4"/>
  <c r="H200" i="4"/>
  <c r="AI199" i="4"/>
  <c r="AF199" i="4"/>
  <c r="AC199" i="4"/>
  <c r="AD199" i="3" s="1"/>
  <c r="Z199" i="4"/>
  <c r="W199" i="4"/>
  <c r="T199" i="4"/>
  <c r="U199" i="3" s="1"/>
  <c r="Q199" i="4"/>
  <c r="N199" i="4"/>
  <c r="K199" i="4"/>
  <c r="H199" i="4"/>
  <c r="AI198" i="4"/>
  <c r="AJ198" i="3" s="1"/>
  <c r="AF198" i="4"/>
  <c r="AC198" i="4"/>
  <c r="Z198" i="4"/>
  <c r="AA198" i="3" s="1"/>
  <c r="W198" i="4"/>
  <c r="T198" i="4"/>
  <c r="Q198" i="4"/>
  <c r="N198" i="4"/>
  <c r="K198" i="4"/>
  <c r="L198" i="3" s="1"/>
  <c r="H198" i="4"/>
  <c r="AI197" i="4"/>
  <c r="AF197" i="4"/>
  <c r="AG197" i="3" s="1"/>
  <c r="AC197" i="4"/>
  <c r="Z197" i="4"/>
  <c r="W197" i="4"/>
  <c r="T197" i="4"/>
  <c r="Q197" i="4"/>
  <c r="R197" i="3" s="1"/>
  <c r="N197" i="4"/>
  <c r="K197" i="4"/>
  <c r="H197" i="4"/>
  <c r="I197" i="3" s="1"/>
  <c r="AI196" i="4"/>
  <c r="AF196" i="4"/>
  <c r="AC196" i="4"/>
  <c r="Z196" i="4"/>
  <c r="W196" i="4"/>
  <c r="X196" i="3" s="1"/>
  <c r="T196" i="4"/>
  <c r="Q196" i="4"/>
  <c r="N196" i="4"/>
  <c r="O196" i="3" s="1"/>
  <c r="K196" i="4"/>
  <c r="H196" i="4"/>
  <c r="AI195" i="4"/>
  <c r="AF195" i="4"/>
  <c r="AC195" i="4"/>
  <c r="AD195" i="3" s="1"/>
  <c r="Z195" i="4"/>
  <c r="W195" i="4"/>
  <c r="T195" i="4"/>
  <c r="U195" i="3" s="1"/>
  <c r="Q195" i="4"/>
  <c r="R195" i="3" s="1"/>
  <c r="N195" i="4"/>
  <c r="K195" i="4"/>
  <c r="H195" i="4"/>
  <c r="AI194" i="4"/>
  <c r="AJ194" i="3" s="1"/>
  <c r="AF194" i="4"/>
  <c r="AC194" i="4"/>
  <c r="Z194" i="4"/>
  <c r="W194" i="4"/>
  <c r="T194" i="4"/>
  <c r="Q194" i="4"/>
  <c r="N194" i="4"/>
  <c r="K194" i="4"/>
  <c r="L194" i="3" s="1"/>
  <c r="H194" i="4"/>
  <c r="AI193" i="4"/>
  <c r="AF193" i="4"/>
  <c r="AG193" i="3" s="1"/>
  <c r="AC193" i="4"/>
  <c r="Z193" i="4"/>
  <c r="W193" i="4"/>
  <c r="T193" i="4"/>
  <c r="Q193" i="4"/>
  <c r="R193" i="3" s="1"/>
  <c r="N193" i="4"/>
  <c r="K193" i="4"/>
  <c r="H193" i="4"/>
  <c r="I193" i="3" s="1"/>
  <c r="AI192" i="4"/>
  <c r="AF192" i="4"/>
  <c r="AC192" i="4"/>
  <c r="Z192" i="4"/>
  <c r="W192" i="4"/>
  <c r="X192" i="3" s="1"/>
  <c r="T192" i="4"/>
  <c r="Q192" i="4"/>
  <c r="N192" i="4"/>
  <c r="O192" i="3" s="1"/>
  <c r="K192" i="4"/>
  <c r="H192" i="4"/>
  <c r="AI191" i="4"/>
  <c r="AF191" i="4"/>
  <c r="AC191" i="4"/>
  <c r="AD191" i="3" s="1"/>
  <c r="Z191" i="4"/>
  <c r="W191" i="4"/>
  <c r="T191" i="4"/>
  <c r="U191" i="3" s="1"/>
  <c r="Q191" i="4"/>
  <c r="N191" i="4"/>
  <c r="K191" i="4"/>
  <c r="H191" i="4"/>
  <c r="AI190" i="4"/>
  <c r="AJ190" i="3" s="1"/>
  <c r="AF190" i="4"/>
  <c r="AC190" i="4"/>
  <c r="Z190" i="4"/>
  <c r="AA190" i="3" s="1"/>
  <c r="W190" i="4"/>
  <c r="T190" i="4"/>
  <c r="Q190" i="4"/>
  <c r="N190" i="4"/>
  <c r="K190" i="4"/>
  <c r="L190" i="3" s="1"/>
  <c r="H190" i="4"/>
  <c r="AI189" i="4"/>
  <c r="AF189" i="4"/>
  <c r="AG189" i="3" s="1"/>
  <c r="AC189" i="4"/>
  <c r="Z189" i="4"/>
  <c r="W189" i="4"/>
  <c r="T189" i="4"/>
  <c r="Q189" i="4"/>
  <c r="R189" i="3" s="1"/>
  <c r="N189" i="4"/>
  <c r="K189" i="4"/>
  <c r="H189" i="4"/>
  <c r="I189" i="3" s="1"/>
  <c r="AF188" i="4"/>
  <c r="Z188" i="4"/>
  <c r="T188" i="4"/>
  <c r="Q188" i="4"/>
  <c r="N188" i="4"/>
  <c r="O188" i="3" s="1"/>
  <c r="K188" i="4"/>
  <c r="H188" i="4"/>
  <c r="AF187" i="4"/>
  <c r="AG187" i="3" s="1"/>
  <c r="Z187" i="4"/>
  <c r="AA187" i="3" s="1"/>
  <c r="T187" i="4"/>
  <c r="Q187" i="4"/>
  <c r="N187" i="4"/>
  <c r="K187" i="4"/>
  <c r="H187" i="4"/>
  <c r="AF186" i="4"/>
  <c r="Z186" i="4"/>
  <c r="AA186" i="3" s="1"/>
  <c r="T186" i="4"/>
  <c r="Q186" i="4"/>
  <c r="N186" i="4"/>
  <c r="K186" i="4"/>
  <c r="H186" i="4"/>
  <c r="I186" i="3" s="1"/>
  <c r="AI185" i="4"/>
  <c r="AF185" i="4"/>
  <c r="AC185" i="4"/>
  <c r="AD185" i="3" s="1"/>
  <c r="Z185" i="4"/>
  <c r="W185" i="4"/>
  <c r="T185" i="4"/>
  <c r="U185" i="3" s="1"/>
  <c r="Q185" i="4"/>
  <c r="N185" i="4"/>
  <c r="O185" i="3" s="1"/>
  <c r="K185" i="4"/>
  <c r="H185" i="4"/>
  <c r="AI184" i="4"/>
  <c r="AJ184" i="3" s="1"/>
  <c r="AF184" i="4"/>
  <c r="AC184" i="4"/>
  <c r="Z184" i="4"/>
  <c r="W184" i="4"/>
  <c r="T184" i="4"/>
  <c r="U184" i="3" s="1"/>
  <c r="Q184" i="4"/>
  <c r="N184" i="4"/>
  <c r="K184" i="4"/>
  <c r="L184" i="3" s="1"/>
  <c r="H184" i="4"/>
  <c r="AI183" i="4"/>
  <c r="AF183" i="4"/>
  <c r="AC183" i="4"/>
  <c r="Z183" i="4"/>
  <c r="AA183" i="3" s="1"/>
  <c r="W183" i="4"/>
  <c r="T183" i="4"/>
  <c r="Q183" i="4"/>
  <c r="R183" i="3" s="1"/>
  <c r="N183" i="4"/>
  <c r="K183" i="4"/>
  <c r="H183" i="4"/>
  <c r="AI182" i="4"/>
  <c r="AF182" i="4"/>
  <c r="AG182" i="3" s="1"/>
  <c r="AC182" i="4"/>
  <c r="Z182" i="4"/>
  <c r="W182" i="4"/>
  <c r="X182" i="3" s="1"/>
  <c r="T182" i="4"/>
  <c r="Q182" i="4"/>
  <c r="N182" i="4"/>
  <c r="K182" i="4"/>
  <c r="H182" i="4"/>
  <c r="I182" i="3" s="1"/>
  <c r="AI181" i="4"/>
  <c r="AF181" i="4"/>
  <c r="AC181" i="4"/>
  <c r="AD181" i="3" s="1"/>
  <c r="Z181" i="4"/>
  <c r="W181" i="4"/>
  <c r="T181" i="4"/>
  <c r="Q181" i="4"/>
  <c r="N181" i="4"/>
  <c r="K181" i="4"/>
  <c r="H181" i="4"/>
  <c r="AI180" i="4"/>
  <c r="AJ180" i="3" s="1"/>
  <c r="AF180" i="4"/>
  <c r="AC180" i="4"/>
  <c r="Z180" i="4"/>
  <c r="W180" i="4"/>
  <c r="T180" i="4"/>
  <c r="U180" i="3" s="1"/>
  <c r="Q180" i="4"/>
  <c r="N180" i="4"/>
  <c r="K180" i="4"/>
  <c r="L180" i="3" s="1"/>
  <c r="H180" i="4"/>
  <c r="AI179" i="4"/>
  <c r="AF179" i="4"/>
  <c r="AC179" i="4"/>
  <c r="Z179" i="4"/>
  <c r="AA179" i="3" s="1"/>
  <c r="W179" i="4"/>
  <c r="T179" i="4"/>
  <c r="Q179" i="4"/>
  <c r="R179" i="3" s="1"/>
  <c r="N179" i="4"/>
  <c r="K179" i="4"/>
  <c r="H179" i="4"/>
  <c r="AI178" i="4"/>
  <c r="AF178" i="4"/>
  <c r="AG178" i="3" s="1"/>
  <c r="AC178" i="4"/>
  <c r="Z178" i="4"/>
  <c r="W178" i="4"/>
  <c r="X178" i="3" s="1"/>
  <c r="T178" i="4"/>
  <c r="U178" i="3" s="1"/>
  <c r="Q178" i="4"/>
  <c r="N178" i="4"/>
  <c r="K178" i="4"/>
  <c r="H178" i="4"/>
  <c r="I178" i="3" s="1"/>
  <c r="AI177" i="4"/>
  <c r="AF177" i="4"/>
  <c r="AC177" i="4"/>
  <c r="AD177" i="3" s="1"/>
  <c r="Z177" i="4"/>
  <c r="W177" i="4"/>
  <c r="T177" i="4"/>
  <c r="Q177" i="4"/>
  <c r="N177" i="4"/>
  <c r="O177" i="3" s="1"/>
  <c r="K177" i="4"/>
  <c r="H177" i="4"/>
  <c r="AI176" i="4"/>
  <c r="AJ176" i="3" s="1"/>
  <c r="AF176" i="4"/>
  <c r="AG176" i="3" s="1"/>
  <c r="AC176" i="4"/>
  <c r="Z176" i="4"/>
  <c r="W176" i="4"/>
  <c r="T176" i="4"/>
  <c r="Q176" i="4"/>
  <c r="N176" i="4"/>
  <c r="K176" i="4"/>
  <c r="H176" i="4"/>
  <c r="AI175" i="4"/>
  <c r="AF175" i="4"/>
  <c r="AC175" i="4"/>
  <c r="Z175" i="4"/>
  <c r="AA175" i="3" s="1"/>
  <c r="W175" i="4"/>
  <c r="T175" i="4"/>
  <c r="Q175" i="4"/>
  <c r="R175" i="3" s="1"/>
  <c r="N175" i="4"/>
  <c r="K175" i="4"/>
  <c r="H175" i="4"/>
  <c r="AI174" i="4"/>
  <c r="AF174" i="4"/>
  <c r="AG174" i="3" s="1"/>
  <c r="AC174" i="4"/>
  <c r="Z174" i="4"/>
  <c r="W174" i="4"/>
  <c r="X174" i="3" s="1"/>
  <c r="T174" i="4"/>
  <c r="Q174" i="4"/>
  <c r="N174" i="4"/>
  <c r="K174" i="4"/>
  <c r="H174" i="4"/>
  <c r="AI173" i="4"/>
  <c r="AF173" i="4"/>
  <c r="AC173" i="4"/>
  <c r="AD173" i="3" s="1"/>
  <c r="Z173" i="4"/>
  <c r="AA173" i="3" s="1"/>
  <c r="W173" i="4"/>
  <c r="T173" i="4"/>
  <c r="U173" i="3" s="1"/>
  <c r="Q173" i="4"/>
  <c r="N173" i="4"/>
  <c r="O173" i="3" s="1"/>
  <c r="K173" i="4"/>
  <c r="H173" i="4"/>
  <c r="AI172" i="4"/>
  <c r="AJ172" i="3" s="1"/>
  <c r="AF172" i="4"/>
  <c r="AC172" i="4"/>
  <c r="Z172" i="4"/>
  <c r="W172" i="4"/>
  <c r="T172" i="4"/>
  <c r="U172" i="3" s="1"/>
  <c r="Q172" i="4"/>
  <c r="N172" i="4"/>
  <c r="K172" i="4"/>
  <c r="L172" i="3" s="1"/>
  <c r="H172" i="4"/>
  <c r="AI171" i="4"/>
  <c r="AF171" i="4"/>
  <c r="AC171" i="4"/>
  <c r="Z171" i="4"/>
  <c r="W171" i="4"/>
  <c r="T171" i="4"/>
  <c r="Q171" i="4"/>
  <c r="R171" i="3" s="1"/>
  <c r="N171" i="4"/>
  <c r="O171" i="3" s="1"/>
  <c r="K171" i="4"/>
  <c r="H171" i="4"/>
  <c r="AI170" i="4"/>
  <c r="AF170" i="4"/>
  <c r="AG170" i="3" s="1"/>
  <c r="AC170" i="4"/>
  <c r="Z170" i="4"/>
  <c r="W170" i="4"/>
  <c r="T170" i="4"/>
  <c r="Q170" i="4"/>
  <c r="N170" i="4"/>
  <c r="K170" i="4"/>
  <c r="H170" i="4"/>
  <c r="I170" i="3" s="1"/>
  <c r="AI169" i="4"/>
  <c r="AF169" i="4"/>
  <c r="AC169" i="4"/>
  <c r="AD169" i="3" s="1"/>
  <c r="Z169" i="4"/>
  <c r="AA169" i="3" s="1"/>
  <c r="W169" i="4"/>
  <c r="T169" i="4"/>
  <c r="U169" i="3" s="1"/>
  <c r="Q169" i="4"/>
  <c r="N169" i="4"/>
  <c r="O169" i="3" s="1"/>
  <c r="K169" i="4"/>
  <c r="H169" i="4"/>
  <c r="AF168" i="4"/>
  <c r="AG168" i="3" s="1"/>
  <c r="Z168" i="4"/>
  <c r="T168" i="4"/>
  <c r="Q168" i="4"/>
  <c r="N168" i="4"/>
  <c r="K168" i="4"/>
  <c r="L168" i="3" s="1"/>
  <c r="H168" i="4"/>
  <c r="AF167" i="4"/>
  <c r="Z167" i="4"/>
  <c r="AA167" i="3" s="1"/>
  <c r="T167" i="4"/>
  <c r="U167" i="3" s="1"/>
  <c r="Q167" i="4"/>
  <c r="N167" i="4"/>
  <c r="K167" i="4"/>
  <c r="H167" i="4"/>
  <c r="I167" i="3" s="1"/>
  <c r="AF166" i="4"/>
  <c r="Z166" i="4"/>
  <c r="T166" i="4"/>
  <c r="U166" i="3" s="1"/>
  <c r="Q166" i="4"/>
  <c r="N166" i="4"/>
  <c r="K166" i="4"/>
  <c r="H166" i="4"/>
  <c r="AF165" i="4"/>
  <c r="AG165" i="3" s="1"/>
  <c r="Z165" i="4"/>
  <c r="T165" i="4"/>
  <c r="Q165" i="4"/>
  <c r="R165" i="3" s="1"/>
  <c r="N165" i="4"/>
  <c r="O165" i="3" s="1"/>
  <c r="K165" i="4"/>
  <c r="H165" i="4"/>
  <c r="AI164" i="4"/>
  <c r="AF164" i="4"/>
  <c r="AG164" i="3" s="1"/>
  <c r="AC164" i="4"/>
  <c r="Z164" i="4"/>
  <c r="W164" i="4"/>
  <c r="X164" i="3" s="1"/>
  <c r="T164" i="4"/>
  <c r="U164" i="3" s="1"/>
  <c r="Q164" i="4"/>
  <c r="N164" i="4"/>
  <c r="K164" i="4"/>
  <c r="H164" i="4"/>
  <c r="I164" i="3" s="1"/>
  <c r="AI163" i="4"/>
  <c r="AF163" i="4"/>
  <c r="AC163" i="4"/>
  <c r="AD163" i="3" s="1"/>
  <c r="Z163" i="4"/>
  <c r="W163" i="4"/>
  <c r="T163" i="4"/>
  <c r="Q163" i="4"/>
  <c r="N163" i="4"/>
  <c r="O163" i="3" s="1"/>
  <c r="K163" i="4"/>
  <c r="H163" i="4"/>
  <c r="AI162" i="4"/>
  <c r="AJ162" i="3" s="1"/>
  <c r="AF162" i="4"/>
  <c r="AC162" i="4"/>
  <c r="Z162" i="4"/>
  <c r="W162" i="4"/>
  <c r="T162" i="4"/>
  <c r="U162" i="3" s="1"/>
  <c r="Q162" i="4"/>
  <c r="N162" i="4"/>
  <c r="K162" i="4"/>
  <c r="L162" i="3" s="1"/>
  <c r="H162" i="4"/>
  <c r="AI161" i="4"/>
  <c r="AF161" i="4"/>
  <c r="AC161" i="4"/>
  <c r="Z161" i="4"/>
  <c r="AA161" i="3" s="1"/>
  <c r="W161" i="4"/>
  <c r="T161" i="4"/>
  <c r="Q161" i="4"/>
  <c r="R161" i="3" s="1"/>
  <c r="N161" i="4"/>
  <c r="O161" i="3" s="1"/>
  <c r="K161" i="4"/>
  <c r="H161" i="4"/>
  <c r="AI160" i="4"/>
  <c r="AF160" i="4"/>
  <c r="AG160" i="3" s="1"/>
  <c r="AC160" i="4"/>
  <c r="Z160" i="4"/>
  <c r="W160" i="4"/>
  <c r="X160" i="3" s="1"/>
  <c r="T160" i="4"/>
  <c r="U160" i="3" s="1"/>
  <c r="Q160" i="4"/>
  <c r="N160" i="4"/>
  <c r="K160" i="4"/>
  <c r="H160" i="4"/>
  <c r="I160" i="3" s="1"/>
  <c r="AI159" i="4"/>
  <c r="AF159" i="4"/>
  <c r="AC159" i="4"/>
  <c r="AD159" i="3" s="1"/>
  <c r="Z159" i="4"/>
  <c r="AA159" i="3" s="1"/>
  <c r="W159" i="4"/>
  <c r="T159" i="4"/>
  <c r="Q159" i="4"/>
  <c r="N159" i="4"/>
  <c r="K159" i="4"/>
  <c r="H159" i="4"/>
  <c r="AI158" i="4"/>
  <c r="AJ158" i="3" s="1"/>
  <c r="AF158" i="4"/>
  <c r="AC158" i="4"/>
  <c r="Z158" i="4"/>
  <c r="W158" i="4"/>
  <c r="T158" i="4"/>
  <c r="U158" i="3" s="1"/>
  <c r="Q158" i="4"/>
  <c r="N158" i="4"/>
  <c r="K158" i="4"/>
  <c r="L158" i="3" s="1"/>
  <c r="H158" i="4"/>
  <c r="AI157" i="4"/>
  <c r="AF157" i="4"/>
  <c r="AC157" i="4"/>
  <c r="Z157" i="4"/>
  <c r="AA157" i="3" s="1"/>
  <c r="W157" i="4"/>
  <c r="T157" i="4"/>
  <c r="Q157" i="4"/>
  <c r="N157" i="4"/>
  <c r="K157" i="4"/>
  <c r="H157" i="4"/>
  <c r="AI156" i="4"/>
  <c r="AF156" i="4"/>
  <c r="AG156" i="3" s="1"/>
  <c r="AC156" i="4"/>
  <c r="Z156" i="4"/>
  <c r="W156" i="4"/>
  <c r="X156" i="3" s="1"/>
  <c r="T156" i="4"/>
  <c r="U156" i="3" s="1"/>
  <c r="Q156" i="4"/>
  <c r="N156" i="4"/>
  <c r="K156" i="4"/>
  <c r="H156" i="4"/>
  <c r="I156" i="3" s="1"/>
  <c r="AI155" i="4"/>
  <c r="AF155" i="4"/>
  <c r="AC155" i="4"/>
  <c r="Z155" i="4"/>
  <c r="AA155" i="3" s="1"/>
  <c r="W155" i="4"/>
  <c r="T155" i="4"/>
  <c r="Q155" i="4"/>
  <c r="N155" i="4"/>
  <c r="O155" i="3" s="1"/>
  <c r="K155" i="4"/>
  <c r="H155" i="4"/>
  <c r="AI154" i="4"/>
  <c r="AJ154" i="3" s="1"/>
  <c r="AF154" i="4"/>
  <c r="AC154" i="4"/>
  <c r="Z154" i="4"/>
  <c r="W154" i="4"/>
  <c r="T154" i="4"/>
  <c r="U154" i="3" s="1"/>
  <c r="Q154" i="4"/>
  <c r="N154" i="4"/>
  <c r="K154" i="4"/>
  <c r="L154" i="3" s="1"/>
  <c r="H154" i="4"/>
  <c r="AI153" i="4"/>
  <c r="AF153" i="4"/>
  <c r="AC153" i="4"/>
  <c r="Z153" i="4"/>
  <c r="W153" i="4"/>
  <c r="T153" i="4"/>
  <c r="Q153" i="4"/>
  <c r="R153" i="3" s="1"/>
  <c r="N153" i="4"/>
  <c r="O153" i="3" s="1"/>
  <c r="K153" i="4"/>
  <c r="H153" i="4"/>
  <c r="AI152" i="4"/>
  <c r="AF152" i="4"/>
  <c r="AG152" i="3" s="1"/>
  <c r="AC152" i="4"/>
  <c r="Z152" i="4"/>
  <c r="W152" i="4"/>
  <c r="X152" i="3" s="1"/>
  <c r="T152" i="4"/>
  <c r="U152" i="3" s="1"/>
  <c r="Q152" i="4"/>
  <c r="N152" i="4"/>
  <c r="K152" i="4"/>
  <c r="H152" i="4"/>
  <c r="I152" i="3" s="1"/>
  <c r="AI151" i="4"/>
  <c r="AF151" i="4"/>
  <c r="AC151" i="4"/>
  <c r="AD151" i="3" s="1"/>
  <c r="Z151" i="4"/>
  <c r="W151" i="4"/>
  <c r="T151" i="4"/>
  <c r="Q151" i="4"/>
  <c r="N151" i="4"/>
  <c r="O151" i="3" s="1"/>
  <c r="K151" i="4"/>
  <c r="H151" i="4"/>
  <c r="AI150" i="4"/>
  <c r="AJ150" i="3" s="1"/>
  <c r="AF150" i="4"/>
  <c r="AG150" i="3" s="1"/>
  <c r="AC150" i="4"/>
  <c r="Z150" i="4"/>
  <c r="W150" i="4"/>
  <c r="T150" i="4"/>
  <c r="U150" i="3" s="1"/>
  <c r="Q150" i="4"/>
  <c r="N150" i="4"/>
  <c r="K150" i="4"/>
  <c r="L150" i="3" s="1"/>
  <c r="H150" i="4"/>
  <c r="AI149" i="4"/>
  <c r="AF149" i="4"/>
  <c r="AC149" i="4"/>
  <c r="Z149" i="4"/>
  <c r="AA149" i="3" s="1"/>
  <c r="W149" i="4"/>
  <c r="T149" i="4"/>
  <c r="Q149" i="4"/>
  <c r="R149" i="3" s="1"/>
  <c r="N149" i="4"/>
  <c r="K149" i="4"/>
  <c r="H149" i="4"/>
  <c r="AI148" i="4"/>
  <c r="AF148" i="4"/>
  <c r="AG148" i="3" s="1"/>
  <c r="AC148" i="4"/>
  <c r="Z148" i="4"/>
  <c r="W148" i="4"/>
  <c r="X148" i="3" s="1"/>
  <c r="T148" i="4"/>
  <c r="U148" i="3" s="1"/>
  <c r="Q148" i="4"/>
  <c r="N148" i="4"/>
  <c r="K148" i="4"/>
  <c r="H148" i="4"/>
  <c r="I148" i="3" s="1"/>
  <c r="AI147" i="4"/>
  <c r="AF147" i="4"/>
  <c r="AC147" i="4"/>
  <c r="AD147" i="3" s="1"/>
  <c r="Z147" i="4"/>
  <c r="AA147" i="3" s="1"/>
  <c r="W147" i="4"/>
  <c r="T147" i="4"/>
  <c r="Q147" i="4"/>
  <c r="N147" i="4"/>
  <c r="O147" i="3" s="1"/>
  <c r="K147" i="4"/>
  <c r="H147" i="4"/>
  <c r="AI146" i="4"/>
  <c r="AJ146" i="3" s="1"/>
  <c r="AF146" i="4"/>
  <c r="AG146" i="3" s="1"/>
  <c r="AC146" i="4"/>
  <c r="Z146" i="4"/>
  <c r="W146" i="4"/>
  <c r="T146" i="4"/>
  <c r="U146" i="3" s="1"/>
  <c r="Q146" i="4"/>
  <c r="N146" i="4"/>
  <c r="K146" i="4"/>
  <c r="L146" i="3" s="1"/>
  <c r="H146" i="4"/>
  <c r="I146" i="3" s="1"/>
  <c r="AI145" i="4"/>
  <c r="AF145" i="4"/>
  <c r="AC145" i="4"/>
  <c r="Z145" i="4"/>
  <c r="AA145" i="3" s="1"/>
  <c r="W145" i="4"/>
  <c r="T145" i="4"/>
  <c r="Q145" i="4"/>
  <c r="R145" i="3" s="1"/>
  <c r="N145" i="4"/>
  <c r="O145" i="3" s="1"/>
  <c r="K145" i="4"/>
  <c r="H145" i="4"/>
  <c r="AI144" i="4"/>
  <c r="AF144" i="4"/>
  <c r="AG144" i="3" s="1"/>
  <c r="AC144" i="4"/>
  <c r="Z144" i="4"/>
  <c r="W144" i="4"/>
  <c r="T144" i="4"/>
  <c r="U144" i="3" s="1"/>
  <c r="Q144" i="4"/>
  <c r="N144" i="4"/>
  <c r="K144" i="4"/>
  <c r="H144" i="4"/>
  <c r="I144" i="3" s="1"/>
  <c r="AI143" i="4"/>
  <c r="AF143" i="4"/>
  <c r="AC143" i="4"/>
  <c r="AD143" i="3" s="1"/>
  <c r="Z143" i="4"/>
  <c r="AA143" i="3" s="1"/>
  <c r="W143" i="4"/>
  <c r="T143" i="4"/>
  <c r="Q143" i="4"/>
  <c r="N143" i="4"/>
  <c r="O143" i="3" s="1"/>
  <c r="K143" i="4"/>
  <c r="H143" i="4"/>
  <c r="AI142" i="4"/>
  <c r="AJ142" i="3" s="1"/>
  <c r="AF142" i="4"/>
  <c r="AC142" i="4"/>
  <c r="Z142" i="4"/>
  <c r="W142" i="4"/>
  <c r="T142" i="4"/>
  <c r="U142" i="3" s="1"/>
  <c r="Q142" i="4"/>
  <c r="N142" i="4"/>
  <c r="K142" i="4"/>
  <c r="L142" i="3" s="1"/>
  <c r="H142" i="4"/>
  <c r="AI141" i="4"/>
  <c r="AF141" i="4"/>
  <c r="AC141" i="4"/>
  <c r="Z141" i="4"/>
  <c r="AA141" i="3" s="1"/>
  <c r="W141" i="4"/>
  <c r="T141" i="4"/>
  <c r="Q141" i="4"/>
  <c r="R141" i="3" s="1"/>
  <c r="N141" i="4"/>
  <c r="O141" i="3" s="1"/>
  <c r="K141" i="4"/>
  <c r="H141" i="4"/>
  <c r="AI140" i="4"/>
  <c r="AF140" i="4"/>
  <c r="AG140" i="3" s="1"/>
  <c r="AC140" i="4"/>
  <c r="Z140" i="4"/>
  <c r="W140" i="4"/>
  <c r="X140" i="3" s="1"/>
  <c r="T140" i="4"/>
  <c r="U140" i="3" s="1"/>
  <c r="Q140" i="4"/>
  <c r="N140" i="4"/>
  <c r="K140" i="4"/>
  <c r="H140" i="4"/>
  <c r="I140" i="3" s="1"/>
  <c r="AI139" i="4"/>
  <c r="AF139" i="4"/>
  <c r="AC139" i="4"/>
  <c r="AD139" i="3" s="1"/>
  <c r="Z139" i="4"/>
  <c r="W139" i="4"/>
  <c r="T139" i="4"/>
  <c r="Q139" i="4"/>
  <c r="N139" i="4"/>
  <c r="O139" i="3" s="1"/>
  <c r="K139" i="4"/>
  <c r="H139" i="4"/>
  <c r="AI138" i="4"/>
  <c r="AF138" i="4"/>
  <c r="AC138" i="4"/>
  <c r="Z138" i="4"/>
  <c r="W138" i="4"/>
  <c r="T138" i="4"/>
  <c r="U138" i="3" s="1"/>
  <c r="Q138" i="4"/>
  <c r="N138" i="4"/>
  <c r="K138" i="4"/>
  <c r="L138" i="3" s="1"/>
  <c r="H138" i="4"/>
  <c r="I138" i="3" s="1"/>
  <c r="AI137" i="4"/>
  <c r="AF137" i="4"/>
  <c r="AC137" i="4"/>
  <c r="Z137" i="4"/>
  <c r="AA137" i="3" s="1"/>
  <c r="W137" i="4"/>
  <c r="T137" i="4"/>
  <c r="Q137" i="4"/>
  <c r="R137" i="3" s="1"/>
  <c r="N137" i="4"/>
  <c r="O137" i="3" s="1"/>
  <c r="K137" i="4"/>
  <c r="H137" i="4"/>
  <c r="AI136" i="4"/>
  <c r="AF136" i="4"/>
  <c r="AG136" i="3" s="1"/>
  <c r="AC136" i="4"/>
  <c r="Z136" i="4"/>
  <c r="W136" i="4"/>
  <c r="X136" i="3" s="1"/>
  <c r="T136" i="4"/>
  <c r="U136" i="3" s="1"/>
  <c r="Q136" i="4"/>
  <c r="N136" i="4"/>
  <c r="K136" i="4"/>
  <c r="H136" i="4"/>
  <c r="I136" i="3" s="1"/>
  <c r="AI135" i="4"/>
  <c r="AF135" i="4"/>
  <c r="AC135" i="4"/>
  <c r="AD135" i="3" s="1"/>
  <c r="Z135" i="4"/>
  <c r="W135" i="4"/>
  <c r="T135" i="4"/>
  <c r="Q135" i="4"/>
  <c r="N135" i="4"/>
  <c r="O135" i="3" s="1"/>
  <c r="K135" i="4"/>
  <c r="H135" i="4"/>
  <c r="AI134" i="4"/>
  <c r="AJ134" i="3" s="1"/>
  <c r="AF134" i="4"/>
  <c r="AC134" i="4"/>
  <c r="Z134" i="4"/>
  <c r="W134" i="4"/>
  <c r="T134" i="4"/>
  <c r="U134" i="3" s="1"/>
  <c r="Q134" i="4"/>
  <c r="N134" i="4"/>
  <c r="K134" i="4"/>
  <c r="L134" i="3" s="1"/>
  <c r="H134" i="4"/>
  <c r="I134" i="3" s="1"/>
  <c r="AI133" i="4"/>
  <c r="AF133" i="4"/>
  <c r="AC133" i="4"/>
  <c r="Z133" i="4"/>
  <c r="AA133" i="3" s="1"/>
  <c r="W133" i="4"/>
  <c r="T133" i="4"/>
  <c r="Q133" i="4"/>
  <c r="N133" i="4"/>
  <c r="O133" i="3" s="1"/>
  <c r="K133" i="4"/>
  <c r="H133" i="4"/>
  <c r="AI132" i="4"/>
  <c r="AF132" i="4"/>
  <c r="AG132" i="3" s="1"/>
  <c r="AC132" i="4"/>
  <c r="Z132" i="4"/>
  <c r="W132" i="4"/>
  <c r="X132" i="3" s="1"/>
  <c r="T132" i="4"/>
  <c r="U132" i="3" s="1"/>
  <c r="Q132" i="4"/>
  <c r="N132" i="4"/>
  <c r="K132" i="4"/>
  <c r="H132" i="4"/>
  <c r="I132" i="3" s="1"/>
  <c r="AI131" i="4"/>
  <c r="AF131" i="4"/>
  <c r="AC131" i="4"/>
  <c r="AD131" i="3" s="1"/>
  <c r="Z131" i="4"/>
  <c r="AA131" i="3" s="1"/>
  <c r="W131" i="4"/>
  <c r="T131" i="4"/>
  <c r="Q131" i="4"/>
  <c r="N131" i="4"/>
  <c r="O131" i="3" s="1"/>
  <c r="K131" i="4"/>
  <c r="H131" i="4"/>
  <c r="AI130" i="4"/>
  <c r="AJ130" i="3" s="1"/>
  <c r="AF130" i="4"/>
  <c r="AG130" i="3" s="1"/>
  <c r="AC130" i="4"/>
  <c r="Z130" i="4"/>
  <c r="W130" i="4"/>
  <c r="T130" i="4"/>
  <c r="U130" i="3" s="1"/>
  <c r="Q130" i="4"/>
  <c r="N130" i="4"/>
  <c r="K130" i="4"/>
  <c r="H130" i="4"/>
  <c r="AI129" i="4"/>
  <c r="AF129" i="4"/>
  <c r="AC129" i="4"/>
  <c r="Z129" i="4"/>
  <c r="AA129" i="3" s="1"/>
  <c r="W129" i="4"/>
  <c r="T129" i="4"/>
  <c r="Q129" i="4"/>
  <c r="R129" i="3" s="1"/>
  <c r="N129" i="4"/>
  <c r="O129" i="3" s="1"/>
  <c r="K129" i="4"/>
  <c r="H129" i="4"/>
  <c r="AI128" i="4"/>
  <c r="AF128" i="4"/>
  <c r="AG128" i="3" s="1"/>
  <c r="AC128" i="4"/>
  <c r="Z128" i="4"/>
  <c r="W128" i="4"/>
  <c r="X128" i="3" s="1"/>
  <c r="T128" i="4"/>
  <c r="U128" i="3" s="1"/>
  <c r="Q128" i="4"/>
  <c r="N128" i="4"/>
  <c r="K128" i="4"/>
  <c r="H128" i="4"/>
  <c r="I128" i="3" s="1"/>
  <c r="AI127" i="4"/>
  <c r="AF127" i="4"/>
  <c r="AC127" i="4"/>
  <c r="Z127" i="4"/>
  <c r="AA127" i="3" s="1"/>
  <c r="W127" i="4"/>
  <c r="T127" i="4"/>
  <c r="Q127" i="4"/>
  <c r="N127" i="4"/>
  <c r="O127" i="3" s="1"/>
  <c r="K127" i="4"/>
  <c r="H127" i="4"/>
  <c r="AI126" i="4"/>
  <c r="AJ126" i="3" s="1"/>
  <c r="AF126" i="4"/>
  <c r="AC126" i="4"/>
  <c r="Z126" i="4"/>
  <c r="W126" i="4"/>
  <c r="T126" i="4"/>
  <c r="U126" i="3" s="1"/>
  <c r="Q126" i="4"/>
  <c r="N126" i="4"/>
  <c r="K126" i="4"/>
  <c r="L126" i="3" s="1"/>
  <c r="H126" i="4"/>
  <c r="I126" i="3" s="1"/>
  <c r="AI125" i="4"/>
  <c r="AF125" i="4"/>
  <c r="AC125" i="4"/>
  <c r="Z125" i="4"/>
  <c r="AA125" i="3" s="1"/>
  <c r="W125" i="4"/>
  <c r="T125" i="4"/>
  <c r="Q125" i="4"/>
  <c r="R125" i="3" s="1"/>
  <c r="N125" i="4"/>
  <c r="O125" i="3" s="1"/>
  <c r="K125" i="4"/>
  <c r="H125" i="4"/>
  <c r="AI124" i="4"/>
  <c r="AF124" i="4"/>
  <c r="AG124" i="3" s="1"/>
  <c r="AC124" i="4"/>
  <c r="Z124" i="4"/>
  <c r="W124" i="4"/>
  <c r="X124" i="3" s="1"/>
  <c r="T124" i="4"/>
  <c r="U124" i="3" s="1"/>
  <c r="Q124" i="4"/>
  <c r="N124" i="4"/>
  <c r="K124" i="4"/>
  <c r="H124" i="4"/>
  <c r="I124" i="3" s="1"/>
  <c r="AI123" i="4"/>
  <c r="AF123" i="4"/>
  <c r="AC123" i="4"/>
  <c r="AD123" i="3" s="1"/>
  <c r="Z123" i="4"/>
  <c r="AA123" i="3" s="1"/>
  <c r="W123" i="4"/>
  <c r="T123" i="4"/>
  <c r="Q123" i="4"/>
  <c r="N123" i="4"/>
  <c r="O123" i="3" s="1"/>
  <c r="K123" i="4"/>
  <c r="H123" i="4"/>
  <c r="AI122" i="4"/>
  <c r="AJ122" i="3" s="1"/>
  <c r="AF122" i="4"/>
  <c r="AG122" i="3" s="1"/>
  <c r="AC122" i="4"/>
  <c r="Z122" i="4"/>
  <c r="W122" i="4"/>
  <c r="T122" i="4"/>
  <c r="U122" i="3" s="1"/>
  <c r="Q122" i="4"/>
  <c r="N122" i="4"/>
  <c r="K122" i="4"/>
  <c r="L122" i="3" s="1"/>
  <c r="H122" i="4"/>
  <c r="I122" i="3" s="1"/>
  <c r="AI121" i="4"/>
  <c r="AF121" i="4"/>
  <c r="AC121" i="4"/>
  <c r="Z121" i="4"/>
  <c r="AA121" i="3" s="1"/>
  <c r="W121" i="4"/>
  <c r="T121" i="4"/>
  <c r="Q121" i="4"/>
  <c r="R121" i="3" s="1"/>
  <c r="N121" i="4"/>
  <c r="O121" i="3" s="1"/>
  <c r="K121" i="4"/>
  <c r="H121" i="4"/>
  <c r="AI120" i="4"/>
  <c r="AF120" i="4"/>
  <c r="AG120" i="3" s="1"/>
  <c r="AC120" i="4"/>
  <c r="Z120" i="4"/>
  <c r="W120" i="4"/>
  <c r="X120" i="3" s="1"/>
  <c r="T120" i="4"/>
  <c r="U120" i="3" s="1"/>
  <c r="Q120" i="4"/>
  <c r="N120" i="4"/>
  <c r="K120" i="4"/>
  <c r="H120" i="4"/>
  <c r="I120" i="3" s="1"/>
  <c r="AI119" i="4"/>
  <c r="AF119" i="4"/>
  <c r="AC119" i="4"/>
  <c r="AD119" i="3" s="1"/>
  <c r="Z119" i="4"/>
  <c r="AA119" i="3" s="1"/>
  <c r="W119" i="4"/>
  <c r="T119" i="4"/>
  <c r="Q119" i="4"/>
  <c r="N119" i="4"/>
  <c r="O119" i="3" s="1"/>
  <c r="K119" i="4"/>
  <c r="H119" i="4"/>
  <c r="AI118" i="4"/>
  <c r="AJ118" i="3" s="1"/>
  <c r="AF118" i="4"/>
  <c r="AG118" i="3" s="1"/>
  <c r="AC118" i="4"/>
  <c r="Z118" i="4"/>
  <c r="W118" i="4"/>
  <c r="T118" i="4"/>
  <c r="U118" i="3" s="1"/>
  <c r="Q118" i="4"/>
  <c r="N118" i="4"/>
  <c r="K118" i="4"/>
  <c r="L118" i="3" s="1"/>
  <c r="H118" i="4"/>
  <c r="I118" i="3" s="1"/>
  <c r="AI117" i="4"/>
  <c r="AF117" i="4"/>
  <c r="AC117" i="4"/>
  <c r="Z117" i="4"/>
  <c r="AA117" i="3" s="1"/>
  <c r="W117" i="4"/>
  <c r="T117" i="4"/>
  <c r="Q117" i="4"/>
  <c r="R117" i="3" s="1"/>
  <c r="N117" i="4"/>
  <c r="O117" i="3" s="1"/>
  <c r="K117" i="4"/>
  <c r="H117" i="4"/>
  <c r="AI116" i="4"/>
  <c r="AF116" i="4"/>
  <c r="AG116" i="3" s="1"/>
  <c r="AC116" i="4"/>
  <c r="Z116" i="4"/>
  <c r="W116" i="4"/>
  <c r="X116" i="3" s="1"/>
  <c r="T116" i="4"/>
  <c r="U116" i="3" s="1"/>
  <c r="Q116" i="4"/>
  <c r="N116" i="4"/>
  <c r="K116" i="4"/>
  <c r="H116" i="4"/>
  <c r="I116" i="3" s="1"/>
  <c r="AI115" i="4"/>
  <c r="AF115" i="4"/>
  <c r="AC115" i="4"/>
  <c r="AD115" i="3" s="1"/>
  <c r="Z115" i="4"/>
  <c r="AA115" i="3" s="1"/>
  <c r="W115" i="4"/>
  <c r="T115" i="4"/>
  <c r="Q115" i="4"/>
  <c r="N115" i="4"/>
  <c r="O115" i="3" s="1"/>
  <c r="K115" i="4"/>
  <c r="H115" i="4"/>
  <c r="AI114" i="4"/>
  <c r="AJ114" i="3" s="1"/>
  <c r="AF114" i="4"/>
  <c r="AG114" i="3" s="1"/>
  <c r="AC114" i="4"/>
  <c r="Z114" i="4"/>
  <c r="W114" i="4"/>
  <c r="T114" i="4"/>
  <c r="U114" i="3" s="1"/>
  <c r="Q114" i="4"/>
  <c r="N114" i="4"/>
  <c r="K114" i="4"/>
  <c r="H114" i="4"/>
  <c r="I114" i="3" s="1"/>
  <c r="AI113" i="4"/>
  <c r="AF113" i="4"/>
  <c r="AC113" i="4"/>
  <c r="Z113" i="4"/>
  <c r="AA113" i="3" s="1"/>
  <c r="W113" i="4"/>
  <c r="T113" i="4"/>
  <c r="Q113" i="4"/>
  <c r="R113" i="3" s="1"/>
  <c r="N113" i="4"/>
  <c r="O113" i="3" s="1"/>
  <c r="K113" i="4"/>
  <c r="H113" i="4"/>
  <c r="AI112" i="4"/>
  <c r="AF112" i="4"/>
  <c r="AC112" i="4"/>
  <c r="Z112" i="4"/>
  <c r="W112" i="4"/>
  <c r="X112" i="3" s="1"/>
  <c r="T112" i="4"/>
  <c r="U112" i="3" s="1"/>
  <c r="Q112" i="4"/>
  <c r="N112" i="4"/>
  <c r="K112" i="4"/>
  <c r="H112" i="4"/>
  <c r="AI111" i="4"/>
  <c r="AF111" i="4"/>
  <c r="AC111" i="4"/>
  <c r="AD111" i="3" s="1"/>
  <c r="Z111" i="4"/>
  <c r="AA111" i="3" s="1"/>
  <c r="W111" i="4"/>
  <c r="T111" i="4"/>
  <c r="Q111" i="4"/>
  <c r="N111" i="4"/>
  <c r="O111" i="3" s="1"/>
  <c r="K111" i="4"/>
  <c r="H111" i="4"/>
  <c r="AI110" i="4"/>
  <c r="AJ110" i="3" s="1"/>
  <c r="AF110" i="4"/>
  <c r="AG110" i="3" s="1"/>
  <c r="AC110" i="4"/>
  <c r="Z110" i="4"/>
  <c r="W110" i="4"/>
  <c r="T110" i="4"/>
  <c r="U110" i="3" s="1"/>
  <c r="Q110" i="4"/>
  <c r="N110" i="4"/>
  <c r="K110" i="4"/>
  <c r="L110" i="3" s="1"/>
  <c r="H110" i="4"/>
  <c r="I110" i="3" s="1"/>
  <c r="AI109" i="4"/>
  <c r="AF109" i="4"/>
  <c r="AC109" i="4"/>
  <c r="Z109" i="4"/>
  <c r="AA109" i="3" s="1"/>
  <c r="W109" i="4"/>
  <c r="T109" i="4"/>
  <c r="Q109" i="4"/>
  <c r="R109" i="3" s="1"/>
  <c r="N109" i="4"/>
  <c r="O109" i="3" s="1"/>
  <c r="K109" i="4"/>
  <c r="H109" i="4"/>
  <c r="AI108" i="4"/>
  <c r="AF108" i="4"/>
  <c r="AG108" i="3" s="1"/>
  <c r="AC108" i="4"/>
  <c r="Z108" i="4"/>
  <c r="W108" i="4"/>
  <c r="X108" i="3" s="1"/>
  <c r="T108" i="4"/>
  <c r="U108" i="3" s="1"/>
  <c r="Q108" i="4"/>
  <c r="N108" i="4"/>
  <c r="K108" i="4"/>
  <c r="H108" i="4"/>
  <c r="I108" i="3" s="1"/>
  <c r="AI107" i="4"/>
  <c r="AF107" i="4"/>
  <c r="AC107" i="4"/>
  <c r="Z107" i="4"/>
  <c r="AA107" i="3" s="1"/>
  <c r="W107" i="4"/>
  <c r="T107" i="4"/>
  <c r="Q107" i="4"/>
  <c r="N107" i="4"/>
  <c r="O107" i="3" s="1"/>
  <c r="K107" i="4"/>
  <c r="H107" i="4"/>
  <c r="AI106" i="4"/>
  <c r="AJ106" i="3" s="1"/>
  <c r="AF106" i="4"/>
  <c r="AG106" i="3" s="1"/>
  <c r="AC106" i="4"/>
  <c r="Z106" i="4"/>
  <c r="W106" i="4"/>
  <c r="T106" i="4"/>
  <c r="U106" i="3" s="1"/>
  <c r="Q106" i="4"/>
  <c r="N106" i="4"/>
  <c r="K106" i="4"/>
  <c r="L106" i="3" s="1"/>
  <c r="H106" i="4"/>
  <c r="I106" i="3" s="1"/>
  <c r="AI105" i="4"/>
  <c r="AF105" i="4"/>
  <c r="AC105" i="4"/>
  <c r="Z105" i="4"/>
  <c r="AA105" i="3" s="1"/>
  <c r="W105" i="4"/>
  <c r="T105" i="4"/>
  <c r="Q105" i="4"/>
  <c r="R105" i="3" s="1"/>
  <c r="N105" i="4"/>
  <c r="O105" i="3" s="1"/>
  <c r="K105" i="4"/>
  <c r="H105" i="4"/>
  <c r="AI104" i="4"/>
  <c r="AF104" i="4"/>
  <c r="AG104" i="3" s="1"/>
  <c r="AC104" i="4"/>
  <c r="Z104" i="4"/>
  <c r="W104" i="4"/>
  <c r="X104" i="3" s="1"/>
  <c r="T104" i="4"/>
  <c r="U104" i="3" s="1"/>
  <c r="Q104" i="4"/>
  <c r="N104" i="4"/>
  <c r="K104" i="4"/>
  <c r="H104" i="4"/>
  <c r="I104" i="3" s="1"/>
  <c r="AI103" i="4"/>
  <c r="AF103" i="4"/>
  <c r="AC103" i="4"/>
  <c r="AD103" i="3" s="1"/>
  <c r="Z103" i="4"/>
  <c r="AA103" i="3" s="1"/>
  <c r="W103" i="4"/>
  <c r="T103" i="4"/>
  <c r="Q103" i="4"/>
  <c r="N103" i="4"/>
  <c r="O103" i="3" s="1"/>
  <c r="K103" i="4"/>
  <c r="H103" i="4"/>
  <c r="AI102" i="4"/>
  <c r="AJ102" i="3" s="1"/>
  <c r="AF102" i="4"/>
  <c r="AG102" i="3" s="1"/>
  <c r="AC102" i="4"/>
  <c r="Z102" i="4"/>
  <c r="W102" i="4"/>
  <c r="T102" i="4"/>
  <c r="U102" i="3" s="1"/>
  <c r="Q102" i="4"/>
  <c r="N102" i="4"/>
  <c r="K102" i="4"/>
  <c r="H102" i="4"/>
  <c r="I102" i="3" s="1"/>
  <c r="AI101" i="4"/>
  <c r="AF101" i="4"/>
  <c r="AC101" i="4"/>
  <c r="Z101" i="4"/>
  <c r="AA101" i="3" s="1"/>
  <c r="W101" i="4"/>
  <c r="T101" i="4"/>
  <c r="Q101" i="4"/>
  <c r="R101" i="3" s="1"/>
  <c r="N101" i="4"/>
  <c r="O101" i="3" s="1"/>
  <c r="K101" i="4"/>
  <c r="H101" i="4"/>
  <c r="AI100" i="4"/>
  <c r="AF100" i="4"/>
  <c r="AG100" i="3" s="1"/>
  <c r="AC100" i="4"/>
  <c r="Z100" i="4"/>
  <c r="W100" i="4"/>
  <c r="X100" i="3" s="1"/>
  <c r="T100" i="4"/>
  <c r="U100" i="3" s="1"/>
  <c r="Q100" i="4"/>
  <c r="N100" i="4"/>
  <c r="K100" i="4"/>
  <c r="H100" i="4"/>
  <c r="I100" i="3" s="1"/>
  <c r="AI99" i="4"/>
  <c r="AF99" i="4"/>
  <c r="AC99" i="4"/>
  <c r="AD99" i="3" s="1"/>
  <c r="Z99" i="4"/>
  <c r="W99" i="4"/>
  <c r="T99" i="4"/>
  <c r="Q99" i="4"/>
  <c r="N99" i="4"/>
  <c r="O99" i="3" s="1"/>
  <c r="K99" i="4"/>
  <c r="H99" i="4"/>
  <c r="AI98" i="4"/>
  <c r="AJ98" i="3" s="1"/>
  <c r="AF98" i="4"/>
  <c r="AG98" i="3" s="1"/>
  <c r="AC98" i="4"/>
  <c r="Z98" i="4"/>
  <c r="W98" i="4"/>
  <c r="T98" i="4"/>
  <c r="U98" i="3" s="1"/>
  <c r="Q98" i="4"/>
  <c r="N98" i="4"/>
  <c r="K98" i="4"/>
  <c r="L98" i="3" s="1"/>
  <c r="H98" i="4"/>
  <c r="I98" i="3" s="1"/>
  <c r="AI97" i="4"/>
  <c r="AF97" i="4"/>
  <c r="AC97" i="4"/>
  <c r="Z97" i="4"/>
  <c r="AA97" i="3" s="1"/>
  <c r="W97" i="4"/>
  <c r="T97" i="4"/>
  <c r="Q97" i="4"/>
  <c r="R97" i="3" s="1"/>
  <c r="N97" i="4"/>
  <c r="O97" i="3" s="1"/>
  <c r="K97" i="4"/>
  <c r="H97" i="4"/>
  <c r="AI96" i="4"/>
  <c r="AF96" i="4"/>
  <c r="AG96" i="3" s="1"/>
  <c r="AC96" i="4"/>
  <c r="Z96" i="4"/>
  <c r="W96" i="4"/>
  <c r="X96" i="3" s="1"/>
  <c r="T96" i="4"/>
  <c r="U96" i="3" s="1"/>
  <c r="Q96" i="4"/>
  <c r="N96" i="4"/>
  <c r="K96" i="4"/>
  <c r="H96" i="4"/>
  <c r="I96" i="3" s="1"/>
  <c r="AI95" i="4"/>
  <c r="AF95" i="4"/>
  <c r="AC95" i="4"/>
  <c r="AD95" i="3" s="1"/>
  <c r="Z95" i="4"/>
  <c r="AA95" i="3" s="1"/>
  <c r="W95" i="4"/>
  <c r="T95" i="4"/>
  <c r="Q95" i="4"/>
  <c r="N95" i="4"/>
  <c r="O95" i="3" s="1"/>
  <c r="K95" i="4"/>
  <c r="H95" i="4"/>
  <c r="AI94" i="4"/>
  <c r="AJ94" i="3" s="1"/>
  <c r="AF94" i="4"/>
  <c r="AG94" i="3" s="1"/>
  <c r="AC94" i="4"/>
  <c r="Z94" i="4"/>
  <c r="W94" i="4"/>
  <c r="T94" i="4"/>
  <c r="U94" i="3" s="1"/>
  <c r="Q94" i="4"/>
  <c r="N94" i="4"/>
  <c r="K94" i="4"/>
  <c r="L94" i="3" s="1"/>
  <c r="H94" i="4"/>
  <c r="I94" i="3" s="1"/>
  <c r="AI93" i="4"/>
  <c r="AF93" i="4"/>
  <c r="AC93" i="4"/>
  <c r="Z93" i="4"/>
  <c r="AA93" i="3" s="1"/>
  <c r="W93" i="4"/>
  <c r="T93" i="4"/>
  <c r="Q93" i="4"/>
  <c r="N93" i="4"/>
  <c r="O93" i="3" s="1"/>
  <c r="K93" i="4"/>
  <c r="H93" i="4"/>
  <c r="AI92" i="4"/>
  <c r="AF92" i="4"/>
  <c r="AG92" i="3" s="1"/>
  <c r="AC92" i="4"/>
  <c r="Z92" i="4"/>
  <c r="W92" i="4"/>
  <c r="X92" i="3" s="1"/>
  <c r="T92" i="4"/>
  <c r="U92" i="3" s="1"/>
  <c r="Q92" i="4"/>
  <c r="N92" i="4"/>
  <c r="K92" i="4"/>
  <c r="H92" i="4"/>
  <c r="I92" i="3" s="1"/>
  <c r="AI91" i="4"/>
  <c r="AF91" i="4"/>
  <c r="AC91" i="4"/>
  <c r="AD91" i="3" s="1"/>
  <c r="Z91" i="4"/>
  <c r="AA91" i="3" s="1"/>
  <c r="W91" i="4"/>
  <c r="T91" i="4"/>
  <c r="Q91" i="4"/>
  <c r="N91" i="4"/>
  <c r="O91" i="3" s="1"/>
  <c r="K91" i="4"/>
  <c r="H91" i="4"/>
  <c r="AI90" i="4"/>
  <c r="AJ90" i="3" s="1"/>
  <c r="AF90" i="4"/>
  <c r="AG90" i="3" s="1"/>
  <c r="AC90" i="4"/>
  <c r="Z90" i="4"/>
  <c r="W90" i="4"/>
  <c r="T90" i="4"/>
  <c r="U90" i="3" s="1"/>
  <c r="Q90" i="4"/>
  <c r="N90" i="4"/>
  <c r="O90" i="3" s="1"/>
  <c r="K90" i="4"/>
  <c r="H90" i="4"/>
  <c r="I90" i="3" s="1"/>
  <c r="AI89" i="4"/>
  <c r="AF89" i="4"/>
  <c r="AC89" i="4"/>
  <c r="Z89" i="4"/>
  <c r="AA89" i="3" s="1"/>
  <c r="W89" i="4"/>
  <c r="T89" i="4"/>
  <c r="Q89" i="4"/>
  <c r="R89" i="3" s="1"/>
  <c r="N89" i="4"/>
  <c r="O89" i="3" s="1"/>
  <c r="K89" i="4"/>
  <c r="H89" i="4"/>
  <c r="AI88" i="4"/>
  <c r="AF88" i="4"/>
  <c r="AG88" i="3" s="1"/>
  <c r="AC88" i="4"/>
  <c r="Z88" i="4"/>
  <c r="W88" i="4"/>
  <c r="X88" i="3" s="1"/>
  <c r="T88" i="4"/>
  <c r="U88" i="3" s="1"/>
  <c r="Q88" i="4"/>
  <c r="N88" i="4"/>
  <c r="K88" i="4"/>
  <c r="H88" i="4"/>
  <c r="I88" i="3" s="1"/>
  <c r="AI87" i="4"/>
  <c r="AF87" i="4"/>
  <c r="AC87" i="4"/>
  <c r="AD87" i="3" s="1"/>
  <c r="Z87" i="4"/>
  <c r="AA87" i="3" s="1"/>
  <c r="W87" i="4"/>
  <c r="T87" i="4"/>
  <c r="Q87" i="4"/>
  <c r="N87" i="4"/>
  <c r="O87" i="3" s="1"/>
  <c r="K87" i="4"/>
  <c r="H87" i="4"/>
  <c r="AI86" i="4"/>
  <c r="AJ86" i="3" s="1"/>
  <c r="AF86" i="4"/>
  <c r="AG86" i="3" s="1"/>
  <c r="AC86" i="4"/>
  <c r="Z86" i="4"/>
  <c r="W86" i="4"/>
  <c r="T86" i="4"/>
  <c r="U86" i="3" s="1"/>
  <c r="Q86" i="4"/>
  <c r="N86" i="4"/>
  <c r="O86" i="3" s="1"/>
  <c r="K86" i="4"/>
  <c r="L86" i="3" s="1"/>
  <c r="H86" i="4"/>
  <c r="I86" i="3" s="1"/>
  <c r="AI85" i="4"/>
  <c r="AF85" i="4"/>
  <c r="AC85" i="4"/>
  <c r="Z85" i="4"/>
  <c r="AA85" i="3" s="1"/>
  <c r="W85" i="4"/>
  <c r="T85" i="4"/>
  <c r="Q85" i="4"/>
  <c r="R85" i="3" s="1"/>
  <c r="N85" i="4"/>
  <c r="O85" i="3" s="1"/>
  <c r="K85" i="4"/>
  <c r="H85" i="4"/>
  <c r="AI84" i="4"/>
  <c r="AF84" i="4"/>
  <c r="AG84" i="3" s="1"/>
  <c r="AC84" i="4"/>
  <c r="Z84" i="4"/>
  <c r="W84" i="4"/>
  <c r="X84" i="3" s="1"/>
  <c r="T84" i="4"/>
  <c r="U84" i="3" s="1"/>
  <c r="Q84" i="4"/>
  <c r="N84" i="4"/>
  <c r="K84" i="4"/>
  <c r="H84" i="4"/>
  <c r="I84" i="3" s="1"/>
  <c r="AI83" i="4"/>
  <c r="AF83" i="4"/>
  <c r="AC83" i="4"/>
  <c r="AD83" i="3" s="1"/>
  <c r="Z83" i="4"/>
  <c r="AA83" i="3" s="1"/>
  <c r="W83" i="4"/>
  <c r="T83" i="4"/>
  <c r="Q83" i="4"/>
  <c r="N83" i="4"/>
  <c r="O83" i="3" s="1"/>
  <c r="K83" i="4"/>
  <c r="H83" i="4"/>
  <c r="I83" i="3" s="1"/>
  <c r="AI82" i="4"/>
  <c r="AJ82" i="3" s="1"/>
  <c r="AF82" i="4"/>
  <c r="AG82" i="3" s="1"/>
  <c r="AC82" i="4"/>
  <c r="Z82" i="4"/>
  <c r="W82" i="4"/>
  <c r="T82" i="4"/>
  <c r="U82" i="3" s="1"/>
  <c r="Q82" i="4"/>
  <c r="N82" i="4"/>
  <c r="K82" i="4"/>
  <c r="L82" i="3" s="1"/>
  <c r="H82" i="4"/>
  <c r="I82" i="3" s="1"/>
  <c r="AI81" i="4"/>
  <c r="AF81" i="4"/>
  <c r="AC81" i="4"/>
  <c r="Z81" i="4"/>
  <c r="AA81" i="3" s="1"/>
  <c r="W81" i="4"/>
  <c r="T81" i="4"/>
  <c r="Q81" i="4"/>
  <c r="R81" i="3" s="1"/>
  <c r="N81" i="4"/>
  <c r="K81" i="4"/>
  <c r="H81" i="4"/>
  <c r="AI80" i="4"/>
  <c r="AF80" i="4"/>
  <c r="AG80" i="3" s="1"/>
  <c r="AC80" i="4"/>
  <c r="Z80" i="4"/>
  <c r="W80" i="4"/>
  <c r="X80" i="3" s="1"/>
  <c r="T80" i="4"/>
  <c r="U80" i="3" s="1"/>
  <c r="Q80" i="4"/>
  <c r="N80" i="4"/>
  <c r="K80" i="4"/>
  <c r="H80" i="4"/>
  <c r="I80" i="3" s="1"/>
  <c r="AI79" i="4"/>
  <c r="AF79" i="4"/>
  <c r="AC79" i="4"/>
  <c r="Z79" i="4"/>
  <c r="AA79" i="3" s="1"/>
  <c r="W79" i="4"/>
  <c r="T79" i="4"/>
  <c r="Q79" i="4"/>
  <c r="N79" i="4"/>
  <c r="O79" i="3" s="1"/>
  <c r="K79" i="4"/>
  <c r="H79" i="4"/>
  <c r="AI78" i="4"/>
  <c r="AJ78" i="3" s="1"/>
  <c r="AF78" i="4"/>
  <c r="AG78" i="3" s="1"/>
  <c r="AC78" i="4"/>
  <c r="Z78" i="4"/>
  <c r="W78" i="4"/>
  <c r="T78" i="4"/>
  <c r="U78" i="3" s="1"/>
  <c r="Q78" i="4"/>
  <c r="N78" i="4"/>
  <c r="K78" i="4"/>
  <c r="L78" i="3" s="1"/>
  <c r="H78" i="4"/>
  <c r="I78" i="3" s="1"/>
  <c r="AI77" i="4"/>
  <c r="AF77" i="4"/>
  <c r="AC77" i="4"/>
  <c r="Z77" i="4"/>
  <c r="AA77" i="3" s="1"/>
  <c r="W77" i="4"/>
  <c r="T77" i="4"/>
  <c r="Q77" i="4"/>
  <c r="R77" i="3" s="1"/>
  <c r="N77" i="4"/>
  <c r="O77" i="3" s="1"/>
  <c r="K77" i="4"/>
  <c r="H77" i="4"/>
  <c r="AI76" i="4"/>
  <c r="AF76" i="4"/>
  <c r="AG76" i="3" s="1"/>
  <c r="AC76" i="4"/>
  <c r="Z76" i="4"/>
  <c r="AA76" i="3" s="1"/>
  <c r="W76" i="4"/>
  <c r="X76" i="3" s="1"/>
  <c r="T76" i="4"/>
  <c r="U76" i="3" s="1"/>
  <c r="Q76" i="4"/>
  <c r="N76" i="4"/>
  <c r="K76" i="4"/>
  <c r="H76" i="4"/>
  <c r="AI75" i="4"/>
  <c r="AF75" i="4"/>
  <c r="AG75" i="3" s="1"/>
  <c r="AC75" i="4"/>
  <c r="AD75" i="3" s="1"/>
  <c r="Z75" i="4"/>
  <c r="AA75" i="3" s="1"/>
  <c r="W75" i="4"/>
  <c r="T75" i="4"/>
  <c r="Q75" i="4"/>
  <c r="N75" i="4"/>
  <c r="K75" i="4"/>
  <c r="H75" i="4"/>
  <c r="AI74" i="4"/>
  <c r="AJ74" i="3" s="1"/>
  <c r="AF74" i="4"/>
  <c r="AG74" i="3" s="1"/>
  <c r="AC74" i="4"/>
  <c r="Z74" i="4"/>
  <c r="W74" i="4"/>
  <c r="T74" i="4"/>
  <c r="U74" i="3" s="1"/>
  <c r="Q74" i="4"/>
  <c r="N74" i="4"/>
  <c r="K74" i="4"/>
  <c r="L74" i="3" s="1"/>
  <c r="H74" i="4"/>
  <c r="I74" i="3" s="1"/>
  <c r="AI73" i="4"/>
  <c r="AF73" i="4"/>
  <c r="AC73" i="4"/>
  <c r="Z73" i="4"/>
  <c r="AA73" i="3" s="1"/>
  <c r="W73" i="4"/>
  <c r="T73" i="4"/>
  <c r="U73" i="3" s="1"/>
  <c r="Q73" i="4"/>
  <c r="R73" i="3" s="1"/>
  <c r="N73" i="4"/>
  <c r="O73" i="3" s="1"/>
  <c r="K73" i="4"/>
  <c r="H73" i="4"/>
  <c r="AI72" i="4"/>
  <c r="AF72" i="4"/>
  <c r="AG72" i="3" s="1"/>
  <c r="AC72" i="4"/>
  <c r="Z72" i="4"/>
  <c r="W72" i="4"/>
  <c r="X72" i="3" s="1"/>
  <c r="T72" i="4"/>
  <c r="U72" i="3" s="1"/>
  <c r="Q72" i="4"/>
  <c r="N72" i="4"/>
  <c r="K72" i="4"/>
  <c r="H72" i="4"/>
  <c r="I72" i="3" s="1"/>
  <c r="AI71" i="4"/>
  <c r="AF71" i="4"/>
  <c r="AG71" i="3" s="1"/>
  <c r="AC71" i="4"/>
  <c r="Z71" i="4"/>
  <c r="AA71" i="3" s="1"/>
  <c r="W71" i="4"/>
  <c r="T71" i="4"/>
  <c r="Q71" i="4"/>
  <c r="N71" i="4"/>
  <c r="O71" i="3" s="1"/>
  <c r="K71" i="4"/>
  <c r="H71" i="4"/>
  <c r="AI70" i="4"/>
  <c r="AJ70" i="3" s="1"/>
  <c r="AF70" i="4"/>
  <c r="AG70" i="3" s="1"/>
  <c r="AC70" i="4"/>
  <c r="Z70" i="4"/>
  <c r="W70" i="4"/>
  <c r="T70" i="4"/>
  <c r="U70" i="3" s="1"/>
  <c r="Q70" i="4"/>
  <c r="N70" i="4"/>
  <c r="K70" i="4"/>
  <c r="L70" i="3" s="1"/>
  <c r="H70" i="4"/>
  <c r="I70" i="3" s="1"/>
  <c r="AI69" i="4"/>
  <c r="AF69" i="4"/>
  <c r="AC69" i="4"/>
  <c r="Z69" i="4"/>
  <c r="AA69" i="3" s="1"/>
  <c r="W69" i="4"/>
  <c r="T69" i="4"/>
  <c r="U69" i="3" s="1"/>
  <c r="Q69" i="4"/>
  <c r="R69" i="3" s="1"/>
  <c r="N69" i="4"/>
  <c r="O69" i="3" s="1"/>
  <c r="K69" i="4"/>
  <c r="H69" i="4"/>
  <c r="AI68" i="4"/>
  <c r="AF68" i="4"/>
  <c r="AG68" i="3" s="1"/>
  <c r="AC68" i="4"/>
  <c r="Z68" i="4"/>
  <c r="AA68" i="3" s="1"/>
  <c r="W68" i="4"/>
  <c r="X68" i="3" s="1"/>
  <c r="T68" i="4"/>
  <c r="U68" i="3" s="1"/>
  <c r="Q68" i="4"/>
  <c r="N68" i="4"/>
  <c r="K68" i="4"/>
  <c r="H68" i="4"/>
  <c r="I68" i="3" s="1"/>
  <c r="AI67" i="4"/>
  <c r="AF67" i="4"/>
  <c r="AG67" i="3" s="1"/>
  <c r="AC67" i="4"/>
  <c r="AD67" i="3" s="1"/>
  <c r="Z67" i="4"/>
  <c r="AA67" i="3" s="1"/>
  <c r="W67" i="4"/>
  <c r="T67" i="4"/>
  <c r="Q67" i="4"/>
  <c r="N67" i="4"/>
  <c r="O67" i="3" s="1"/>
  <c r="K67" i="4"/>
  <c r="H67" i="4"/>
  <c r="AI66" i="4"/>
  <c r="AJ66" i="3" s="1"/>
  <c r="AF66" i="4"/>
  <c r="AG66" i="3" s="1"/>
  <c r="AC66" i="4"/>
  <c r="Z66" i="4"/>
  <c r="W66" i="4"/>
  <c r="T66" i="4"/>
  <c r="U66" i="3" s="1"/>
  <c r="Q66" i="4"/>
  <c r="N66" i="4"/>
  <c r="K66" i="4"/>
  <c r="L66" i="3" s="1"/>
  <c r="H66" i="4"/>
  <c r="I66" i="3" s="1"/>
  <c r="AI65" i="4"/>
  <c r="AF65" i="4"/>
  <c r="AC65" i="4"/>
  <c r="Z65" i="4"/>
  <c r="AA65" i="3" s="1"/>
  <c r="W65" i="4"/>
  <c r="T65" i="4"/>
  <c r="Q65" i="4"/>
  <c r="R65" i="3" s="1"/>
  <c r="N65" i="4"/>
  <c r="O65" i="3" s="1"/>
  <c r="K65" i="4"/>
  <c r="H65" i="4"/>
  <c r="AI64" i="4"/>
  <c r="AF64" i="4"/>
  <c r="AG64" i="3" s="1"/>
  <c r="AC64" i="4"/>
  <c r="Z64" i="4"/>
  <c r="AA64" i="3" s="1"/>
  <c r="W64" i="4"/>
  <c r="X64" i="3" s="1"/>
  <c r="T64" i="4"/>
  <c r="U64" i="3" s="1"/>
  <c r="Q64" i="4"/>
  <c r="N64" i="4"/>
  <c r="K64" i="4"/>
  <c r="H64" i="4"/>
  <c r="I64" i="3" s="1"/>
  <c r="AI63" i="4"/>
  <c r="AF63" i="4"/>
  <c r="AC63" i="4"/>
  <c r="AD63" i="3" s="1"/>
  <c r="Z63" i="4"/>
  <c r="AA63" i="3" s="1"/>
  <c r="W63" i="4"/>
  <c r="T63" i="4"/>
  <c r="Q63" i="4"/>
  <c r="N63" i="4"/>
  <c r="O63" i="3" s="1"/>
  <c r="K63" i="4"/>
  <c r="H63" i="4"/>
  <c r="AI62" i="4"/>
  <c r="AJ62" i="3" s="1"/>
  <c r="AF62" i="4"/>
  <c r="AG62" i="3" s="1"/>
  <c r="AC62" i="4"/>
  <c r="Z62" i="4"/>
  <c r="W62" i="4"/>
  <c r="T62" i="4"/>
  <c r="U62" i="3" s="1"/>
  <c r="Q62" i="4"/>
  <c r="N62" i="4"/>
  <c r="O62" i="3" s="1"/>
  <c r="K62" i="4"/>
  <c r="L62" i="3" s="1"/>
  <c r="H62" i="4"/>
  <c r="I62" i="3" s="1"/>
  <c r="AI61" i="4"/>
  <c r="AF61" i="4"/>
  <c r="AC61" i="4"/>
  <c r="Z61" i="4"/>
  <c r="AA61" i="3" s="1"/>
  <c r="W61" i="4"/>
  <c r="T61" i="4"/>
  <c r="U61" i="3" s="1"/>
  <c r="Q61" i="4"/>
  <c r="R61" i="3" s="1"/>
  <c r="N61" i="4"/>
  <c r="O61" i="3" s="1"/>
  <c r="K61" i="4"/>
  <c r="H61" i="4"/>
  <c r="AI60" i="4"/>
  <c r="AF60" i="4"/>
  <c r="AG60" i="3" s="1"/>
  <c r="AC60" i="4"/>
  <c r="Z60" i="4"/>
  <c r="W60" i="4"/>
  <c r="X60" i="3" s="1"/>
  <c r="T60" i="4"/>
  <c r="U60" i="3" s="1"/>
  <c r="Q60" i="4"/>
  <c r="N60" i="4"/>
  <c r="K60" i="4"/>
  <c r="H60" i="4"/>
  <c r="I60" i="3" s="1"/>
  <c r="AI59" i="4"/>
  <c r="AF59" i="4"/>
  <c r="AG59" i="3" s="1"/>
  <c r="AC59" i="4"/>
  <c r="AD59" i="3" s="1"/>
  <c r="Z59" i="4"/>
  <c r="AA59" i="3" s="1"/>
  <c r="W59" i="4"/>
  <c r="T59" i="4"/>
  <c r="Q59" i="4"/>
  <c r="N59" i="4"/>
  <c r="O59" i="3" s="1"/>
  <c r="K59" i="4"/>
  <c r="H59" i="4"/>
  <c r="I59" i="3" s="1"/>
  <c r="AI58" i="4"/>
  <c r="AJ58" i="3" s="1"/>
  <c r="AF58" i="4"/>
  <c r="AG58" i="3" s="1"/>
  <c r="AC58" i="4"/>
  <c r="Z58" i="4"/>
  <c r="W58" i="4"/>
  <c r="T58" i="4"/>
  <c r="U58" i="3" s="1"/>
  <c r="Q58" i="4"/>
  <c r="N58" i="4"/>
  <c r="K58" i="4"/>
  <c r="L58" i="3" s="1"/>
  <c r="H58" i="4"/>
  <c r="I58" i="3" s="1"/>
  <c r="AI57" i="4"/>
  <c r="AF57" i="4"/>
  <c r="AG57" i="3" s="1"/>
  <c r="AC57" i="4"/>
  <c r="Z57" i="4"/>
  <c r="AA57" i="3" s="1"/>
  <c r="W57" i="4"/>
  <c r="T57" i="4"/>
  <c r="U57" i="3" s="1"/>
  <c r="Q57" i="4"/>
  <c r="R57" i="3" s="1"/>
  <c r="N57" i="4"/>
  <c r="O57" i="3" s="1"/>
  <c r="K57" i="4"/>
  <c r="H57" i="4"/>
  <c r="AI56" i="4"/>
  <c r="AF56" i="4"/>
  <c r="AG56" i="3" s="1"/>
  <c r="AC56" i="4"/>
  <c r="Z56" i="4"/>
  <c r="AA56" i="3" s="1"/>
  <c r="W56" i="4"/>
  <c r="X56" i="3" s="1"/>
  <c r="T56" i="4"/>
  <c r="Q56" i="4"/>
  <c r="N56" i="4"/>
  <c r="K56" i="4"/>
  <c r="H56" i="4"/>
  <c r="I56" i="3" s="1"/>
  <c r="AI55" i="4"/>
  <c r="AF55" i="4"/>
  <c r="AG55" i="3" s="1"/>
  <c r="AC55" i="4"/>
  <c r="AD55" i="3" s="1"/>
  <c r="Z55" i="4"/>
  <c r="AA55" i="3" s="1"/>
  <c r="W55" i="4"/>
  <c r="T55" i="4"/>
  <c r="Q55" i="4"/>
  <c r="N55" i="4"/>
  <c r="O55" i="3" s="1"/>
  <c r="K55" i="4"/>
  <c r="H55" i="4"/>
  <c r="I55" i="3" s="1"/>
  <c r="AI54" i="4"/>
  <c r="AJ54" i="3" s="1"/>
  <c r="AF54" i="4"/>
  <c r="AG54" i="3" s="1"/>
  <c r="AC54" i="4"/>
  <c r="Z54" i="4"/>
  <c r="W54" i="4"/>
  <c r="T54" i="4"/>
  <c r="U54" i="3" s="1"/>
  <c r="Q54" i="4"/>
  <c r="N54" i="4"/>
  <c r="O54" i="3" s="1"/>
  <c r="K54" i="4"/>
  <c r="L54" i="3" s="1"/>
  <c r="H54" i="4"/>
  <c r="I54" i="3" s="1"/>
  <c r="AI53" i="4"/>
  <c r="AF53" i="4"/>
  <c r="AC53" i="4"/>
  <c r="Z53" i="4"/>
  <c r="AA53" i="3" s="1"/>
  <c r="W53" i="4"/>
  <c r="T53" i="4"/>
  <c r="U53" i="3" s="1"/>
  <c r="Q53" i="4"/>
  <c r="N53" i="4"/>
  <c r="O53" i="3" s="1"/>
  <c r="K53" i="4"/>
  <c r="H53" i="4"/>
  <c r="AI52" i="4"/>
  <c r="AF52" i="4"/>
  <c r="AG52" i="3" s="1"/>
  <c r="AC52" i="4"/>
  <c r="Z52" i="4"/>
  <c r="AA52" i="3" s="1"/>
  <c r="W52" i="4"/>
  <c r="X52" i="3" s="1"/>
  <c r="T52" i="4"/>
  <c r="U52" i="3" s="1"/>
  <c r="Q52" i="4"/>
  <c r="N52" i="4"/>
  <c r="K52" i="4"/>
  <c r="H52" i="4"/>
  <c r="I52" i="3" s="1"/>
  <c r="AI51" i="4"/>
  <c r="AF51" i="4"/>
  <c r="AG51" i="3" s="1"/>
  <c r="AC51" i="4"/>
  <c r="AD51" i="3" s="1"/>
  <c r="Z51" i="4"/>
  <c r="AA51" i="3" s="1"/>
  <c r="W51" i="4"/>
  <c r="T51" i="4"/>
  <c r="Q51" i="4"/>
  <c r="N51" i="4"/>
  <c r="O51" i="3" s="1"/>
  <c r="K51" i="4"/>
  <c r="H51" i="4"/>
  <c r="I51" i="3" s="1"/>
  <c r="AI50" i="4"/>
  <c r="AJ50" i="3" s="1"/>
  <c r="AF50" i="4"/>
  <c r="AG50" i="3" s="1"/>
  <c r="AC50" i="4"/>
  <c r="Z50" i="4"/>
  <c r="W50" i="4"/>
  <c r="T50" i="4"/>
  <c r="U50" i="3" s="1"/>
  <c r="Q50" i="4"/>
  <c r="N50" i="4"/>
  <c r="O50" i="3" s="1"/>
  <c r="K50" i="4"/>
  <c r="L50" i="3" s="1"/>
  <c r="H50" i="4"/>
  <c r="I50" i="3" s="1"/>
  <c r="AI49" i="4"/>
  <c r="AF49" i="4"/>
  <c r="AC49" i="4"/>
  <c r="Z49" i="4"/>
  <c r="AA49" i="3" s="1"/>
  <c r="W49" i="4"/>
  <c r="T49" i="4"/>
  <c r="U49" i="3" s="1"/>
  <c r="Q49" i="4"/>
  <c r="R49" i="3" s="1"/>
  <c r="N49" i="4"/>
  <c r="O49" i="3" s="1"/>
  <c r="K49" i="4"/>
  <c r="H49" i="4"/>
  <c r="AI48" i="4"/>
  <c r="AF48" i="4"/>
  <c r="AG48" i="3" s="1"/>
  <c r="AC48" i="4"/>
  <c r="Z48" i="4"/>
  <c r="AA48" i="3" s="1"/>
  <c r="W48" i="4"/>
  <c r="X48" i="3" s="1"/>
  <c r="T48" i="4"/>
  <c r="U48" i="3" s="1"/>
  <c r="Q48" i="4"/>
  <c r="N48" i="4"/>
  <c r="O48" i="3" s="1"/>
  <c r="K48" i="4"/>
  <c r="L48" i="3" s="1"/>
  <c r="H48" i="4"/>
  <c r="I48" i="3" s="1"/>
  <c r="AI47" i="4"/>
  <c r="AF47" i="4"/>
  <c r="AG47" i="3" s="1"/>
  <c r="AC47" i="4"/>
  <c r="AD47" i="3" s="1"/>
  <c r="Z47" i="4"/>
  <c r="AA47" i="3" s="1"/>
  <c r="W47" i="4"/>
  <c r="T47" i="4"/>
  <c r="U47" i="3" s="1"/>
  <c r="Q47" i="4"/>
  <c r="N47" i="4"/>
  <c r="K47" i="4"/>
  <c r="H47" i="4"/>
  <c r="I47" i="3" s="1"/>
  <c r="AI46" i="4"/>
  <c r="AJ46" i="3" s="1"/>
  <c r="AF46" i="4"/>
  <c r="AG46" i="3" s="1"/>
  <c r="AC46" i="4"/>
  <c r="Z46" i="4"/>
  <c r="W46" i="4"/>
  <c r="T46" i="4"/>
  <c r="U46" i="3" s="1"/>
  <c r="Q46" i="4"/>
  <c r="N46" i="4"/>
  <c r="O46" i="3" s="1"/>
  <c r="K46" i="4"/>
  <c r="L46" i="3" s="1"/>
  <c r="H46" i="4"/>
  <c r="I46" i="3" s="1"/>
  <c r="AI45" i="4"/>
  <c r="AF45" i="4"/>
  <c r="AC45" i="4"/>
  <c r="Z45" i="4"/>
  <c r="AA45" i="3" s="1"/>
  <c r="W45" i="4"/>
  <c r="T45" i="4"/>
  <c r="U45" i="3" s="1"/>
  <c r="Q45" i="4"/>
  <c r="R45" i="3" s="1"/>
  <c r="N45" i="4"/>
  <c r="O45" i="3" s="1"/>
  <c r="K45" i="4"/>
  <c r="H45" i="4"/>
  <c r="AI44" i="4"/>
  <c r="AF44" i="4"/>
  <c r="AG44" i="3" s="1"/>
  <c r="AC44" i="4"/>
  <c r="Z44" i="4"/>
  <c r="AA44" i="3" s="1"/>
  <c r="W44" i="4"/>
  <c r="X44" i="3" s="1"/>
  <c r="T44" i="4"/>
  <c r="U44" i="3" s="1"/>
  <c r="Q44" i="4"/>
  <c r="N44" i="4"/>
  <c r="O44" i="3" s="1"/>
  <c r="K44" i="4"/>
  <c r="H44" i="4"/>
  <c r="I44" i="3" s="1"/>
  <c r="AI43" i="4"/>
  <c r="AJ43" i="3" s="1"/>
  <c r="AF43" i="4"/>
  <c r="AG43" i="3" s="1"/>
  <c r="AC43" i="4"/>
  <c r="AD43" i="3" s="1"/>
  <c r="Z43" i="4"/>
  <c r="W43" i="4"/>
  <c r="X43" i="3" s="1"/>
  <c r="T43" i="4"/>
  <c r="Q43" i="4"/>
  <c r="N43" i="4"/>
  <c r="O43" i="3" s="1"/>
  <c r="K43" i="4"/>
  <c r="L43" i="3" s="1"/>
  <c r="H43" i="4"/>
  <c r="I43" i="3" s="1"/>
  <c r="AI42" i="4"/>
  <c r="AJ42" i="3" s="1"/>
  <c r="AF42" i="4"/>
  <c r="AG42" i="3" s="1"/>
  <c r="AC42" i="4"/>
  <c r="Z42" i="4"/>
  <c r="W42" i="4"/>
  <c r="T42" i="4"/>
  <c r="Q42" i="4"/>
  <c r="N42" i="4"/>
  <c r="O42" i="3" s="1"/>
  <c r="K42" i="4"/>
  <c r="L42" i="3" s="1"/>
  <c r="H42" i="4"/>
  <c r="AI41" i="4"/>
  <c r="AF41" i="4"/>
  <c r="AG41" i="3" s="1"/>
  <c r="AC41" i="4"/>
  <c r="Z41" i="4"/>
  <c r="AA41" i="3" s="1"/>
  <c r="W41" i="4"/>
  <c r="T41" i="4"/>
  <c r="U41" i="3" s="1"/>
  <c r="Q41" i="4"/>
  <c r="R41" i="3" s="1"/>
  <c r="N41" i="4"/>
  <c r="O41" i="3" s="1"/>
  <c r="K41" i="4"/>
  <c r="H41" i="4"/>
  <c r="I41" i="3" s="1"/>
  <c r="AI40" i="4"/>
  <c r="AJ40" i="3" s="1"/>
  <c r="AF40" i="4"/>
  <c r="AG40" i="3" s="1"/>
  <c r="AC40" i="4"/>
  <c r="Z40" i="4"/>
  <c r="AA40" i="3" s="1"/>
  <c r="W40" i="4"/>
  <c r="X40" i="3" s="1"/>
  <c r="T40" i="4"/>
  <c r="Q40" i="4"/>
  <c r="N40" i="4"/>
  <c r="K40" i="4"/>
  <c r="H40" i="4"/>
  <c r="I40" i="3" s="1"/>
  <c r="AI39" i="4"/>
  <c r="AF39" i="4"/>
  <c r="AC39" i="4"/>
  <c r="AD39" i="3" s="1"/>
  <c r="Z39" i="4"/>
  <c r="AA39" i="3" s="1"/>
  <c r="W39" i="4"/>
  <c r="T39" i="4"/>
  <c r="Q39" i="4"/>
  <c r="N39" i="4"/>
  <c r="O39" i="3" s="1"/>
  <c r="K39" i="4"/>
  <c r="H39" i="4"/>
  <c r="I39" i="3" s="1"/>
  <c r="AI38" i="4"/>
  <c r="AJ38" i="3" s="1"/>
  <c r="AF38" i="4"/>
  <c r="AG38" i="3" s="1"/>
  <c r="AC38" i="4"/>
  <c r="Z38" i="4"/>
  <c r="W38" i="4"/>
  <c r="T38" i="4"/>
  <c r="U38" i="3" s="1"/>
  <c r="Q38" i="4"/>
  <c r="R38" i="3" s="1"/>
  <c r="N38" i="4"/>
  <c r="O38" i="3" s="1"/>
  <c r="K38" i="4"/>
  <c r="L38" i="3" s="1"/>
  <c r="H38" i="4"/>
  <c r="I38" i="3" s="1"/>
  <c r="AI37" i="4"/>
  <c r="AF37" i="4"/>
  <c r="AC37" i="4"/>
  <c r="Z37" i="4"/>
  <c r="AA37" i="3" s="1"/>
  <c r="W37" i="4"/>
  <c r="T37" i="4"/>
  <c r="U37" i="3" s="1"/>
  <c r="Q37" i="4"/>
  <c r="R37" i="3" s="1"/>
  <c r="N37" i="4"/>
  <c r="O37" i="3" s="1"/>
  <c r="K37" i="4"/>
  <c r="H37" i="4"/>
  <c r="AI36" i="4"/>
  <c r="AJ36" i="3" s="1"/>
  <c r="AF36" i="4"/>
  <c r="AG36" i="3" s="1"/>
  <c r="AC36" i="4"/>
  <c r="Z36" i="4"/>
  <c r="AA36" i="3" s="1"/>
  <c r="W36" i="4"/>
  <c r="X36" i="3" s="1"/>
  <c r="T36" i="4"/>
  <c r="U36" i="3" s="1"/>
  <c r="Q36" i="4"/>
  <c r="N36" i="4"/>
  <c r="K36" i="4"/>
  <c r="L36" i="3" s="1"/>
  <c r="H36" i="4"/>
  <c r="I36" i="3" s="1"/>
  <c r="AI35" i="4"/>
  <c r="AJ35" i="3" s="1"/>
  <c r="AF35" i="4"/>
  <c r="AG35" i="3" s="1"/>
  <c r="AC35" i="4"/>
  <c r="AD35" i="3" s="1"/>
  <c r="Z35" i="4"/>
  <c r="W35" i="4"/>
  <c r="X35" i="3" s="1"/>
  <c r="T35" i="4"/>
  <c r="Q35" i="4"/>
  <c r="N35" i="4"/>
  <c r="O35" i="3" s="1"/>
  <c r="K35" i="4"/>
  <c r="L35" i="3" s="1"/>
  <c r="H35" i="4"/>
  <c r="I35" i="3" s="1"/>
  <c r="AI34" i="4"/>
  <c r="AJ34" i="3" s="1"/>
  <c r="AF34" i="4"/>
  <c r="AG34" i="3" s="1"/>
  <c r="AC34" i="4"/>
  <c r="Z34" i="4"/>
  <c r="W34" i="4"/>
  <c r="X34" i="3" s="1"/>
  <c r="T34" i="4"/>
  <c r="U34" i="3" s="1"/>
  <c r="Q34" i="4"/>
  <c r="N34" i="4"/>
  <c r="O34" i="3" s="1"/>
  <c r="K34" i="4"/>
  <c r="H34" i="4"/>
  <c r="I34" i="3" s="1"/>
  <c r="AI33" i="4"/>
  <c r="AF33" i="4"/>
  <c r="AC33" i="4"/>
  <c r="Z33" i="4"/>
  <c r="AA33" i="3" s="1"/>
  <c r="W33" i="4"/>
  <c r="T33" i="4"/>
  <c r="U33" i="3" s="1"/>
  <c r="Q33" i="4"/>
  <c r="R33" i="3" s="1"/>
  <c r="N33" i="4"/>
  <c r="O33" i="3" s="1"/>
  <c r="K33" i="4"/>
  <c r="H33" i="4"/>
  <c r="AI32" i="4"/>
  <c r="AF32" i="4"/>
  <c r="AG32" i="3" s="1"/>
  <c r="AC32" i="4"/>
  <c r="Z32" i="4"/>
  <c r="AA32" i="3" s="1"/>
  <c r="W32" i="4"/>
  <c r="X32" i="3" s="1"/>
  <c r="T32" i="4"/>
  <c r="U32" i="3" s="1"/>
  <c r="Q32" i="4"/>
  <c r="N32" i="4"/>
  <c r="K32" i="4"/>
  <c r="H32" i="4"/>
  <c r="I32" i="3" s="1"/>
  <c r="AI31" i="4"/>
  <c r="AF31" i="4"/>
  <c r="AG31" i="3" s="1"/>
  <c r="AC31" i="4"/>
  <c r="AD31" i="3" s="1"/>
  <c r="Z31" i="4"/>
  <c r="AA31" i="3" s="1"/>
  <c r="W31" i="4"/>
  <c r="T31" i="4"/>
  <c r="Q31" i="4"/>
  <c r="N31" i="4"/>
  <c r="O31" i="3" s="1"/>
  <c r="K31" i="4"/>
  <c r="H31" i="4"/>
  <c r="AI30" i="4"/>
  <c r="AJ30" i="3" s="1"/>
  <c r="AF30" i="4"/>
  <c r="AG30" i="3" s="1"/>
  <c r="AC30" i="4"/>
  <c r="Z30" i="4"/>
  <c r="W30" i="4"/>
  <c r="T30" i="4"/>
  <c r="Q30" i="4"/>
  <c r="R30" i="3" s="1"/>
  <c r="N30" i="4"/>
  <c r="O30" i="3" s="1"/>
  <c r="K30" i="4"/>
  <c r="L30" i="3" s="1"/>
  <c r="H30" i="4"/>
  <c r="I30" i="3" s="1"/>
  <c r="AI29" i="4"/>
  <c r="AF29" i="4"/>
  <c r="AC29" i="4"/>
  <c r="Z29" i="4"/>
  <c r="AA29" i="3" s="1"/>
  <c r="W29" i="4"/>
  <c r="T29" i="4"/>
  <c r="U29" i="3" s="1"/>
  <c r="Q29" i="4"/>
  <c r="R29" i="3" s="1"/>
  <c r="N29" i="4"/>
  <c r="O29" i="3" s="1"/>
  <c r="K29" i="4"/>
  <c r="H29" i="4"/>
  <c r="AI28" i="4"/>
  <c r="AF28" i="4"/>
  <c r="AG28" i="3" s="1"/>
  <c r="AC28" i="4"/>
  <c r="Z28" i="4"/>
  <c r="AA28" i="3" s="1"/>
  <c r="W28" i="4"/>
  <c r="X28" i="3" s="1"/>
  <c r="T28" i="4"/>
  <c r="U28" i="3" s="1"/>
  <c r="Q28" i="4"/>
  <c r="N28" i="4"/>
  <c r="K28" i="4"/>
  <c r="L28" i="3" s="1"/>
  <c r="H28" i="4"/>
  <c r="I28" i="3" s="1"/>
  <c r="AI27" i="4"/>
  <c r="AF27" i="4"/>
  <c r="AG27" i="3" s="1"/>
  <c r="AC27" i="4"/>
  <c r="AD27" i="3" s="1"/>
  <c r="Z27" i="4"/>
  <c r="AA27" i="3" s="1"/>
  <c r="W27" i="4"/>
  <c r="X27" i="3" s="1"/>
  <c r="T27" i="4"/>
  <c r="Q27" i="4"/>
  <c r="N27" i="4"/>
  <c r="O27" i="3" s="1"/>
  <c r="K27" i="4"/>
  <c r="H27" i="4"/>
  <c r="AI26" i="4"/>
  <c r="AF26" i="4"/>
  <c r="AG26" i="3" s="1"/>
  <c r="AC26" i="4"/>
  <c r="Z26" i="4"/>
  <c r="W26" i="4"/>
  <c r="X26" i="3" s="1"/>
  <c r="T26" i="4"/>
  <c r="U26" i="3" s="1"/>
  <c r="Q26" i="4"/>
  <c r="R26" i="3" s="1"/>
  <c r="N26" i="4"/>
  <c r="O26" i="3" s="1"/>
  <c r="K26" i="4"/>
  <c r="H26" i="4"/>
  <c r="I26" i="3" s="1"/>
  <c r="AI25" i="4"/>
  <c r="AJ25" i="3" s="1"/>
  <c r="AF25" i="4"/>
  <c r="AC25" i="4"/>
  <c r="AD25" i="3" s="1"/>
  <c r="Z25" i="4"/>
  <c r="AA25" i="3" s="1"/>
  <c r="W25" i="4"/>
  <c r="X25" i="3" s="1"/>
  <c r="T25" i="4"/>
  <c r="U25" i="3" s="1"/>
  <c r="Q25" i="4"/>
  <c r="R25" i="3" s="1"/>
  <c r="N25" i="4"/>
  <c r="O25" i="3" s="1"/>
  <c r="K25" i="4"/>
  <c r="L25" i="3" s="1"/>
  <c r="H25" i="4"/>
  <c r="AI24" i="4"/>
  <c r="AF24" i="4"/>
  <c r="AG24" i="3" s="1"/>
  <c r="AC24" i="4"/>
  <c r="Z24" i="4"/>
  <c r="AA24" i="3" s="1"/>
  <c r="W24" i="4"/>
  <c r="X24" i="3" s="1"/>
  <c r="T24" i="4"/>
  <c r="U24" i="3" s="1"/>
  <c r="Q24" i="4"/>
  <c r="N24" i="4"/>
  <c r="K24" i="4"/>
  <c r="H24" i="4"/>
  <c r="I24" i="3" s="1"/>
  <c r="AI23" i="4"/>
  <c r="AF23" i="4"/>
  <c r="AC23" i="4"/>
  <c r="AD23" i="3" s="1"/>
  <c r="Z23" i="4"/>
  <c r="AA23" i="3" s="1"/>
  <c r="W23" i="4"/>
  <c r="X23" i="3" s="1"/>
  <c r="T23" i="4"/>
  <c r="Q23" i="4"/>
  <c r="N23" i="4"/>
  <c r="O23" i="3" s="1"/>
  <c r="K23" i="4"/>
  <c r="L23" i="3" s="1"/>
  <c r="H23" i="4"/>
  <c r="I23" i="3" s="1"/>
  <c r="AI22" i="4"/>
  <c r="AJ22" i="3" s="1"/>
  <c r="AF22" i="4"/>
  <c r="AG22" i="3" s="1"/>
  <c r="AC22" i="4"/>
  <c r="AD22" i="3" s="1"/>
  <c r="Z22" i="4"/>
  <c r="W22" i="4"/>
  <c r="T22" i="4"/>
  <c r="U22" i="3" s="1"/>
  <c r="Q22" i="4"/>
  <c r="R22" i="3" s="1"/>
  <c r="N22" i="4"/>
  <c r="K22" i="4"/>
  <c r="L22" i="3" s="1"/>
  <c r="H22" i="4"/>
  <c r="I22" i="3" s="1"/>
  <c r="AI21" i="4"/>
  <c r="AJ21" i="3" s="1"/>
  <c r="AF21" i="4"/>
  <c r="AC21" i="4"/>
  <c r="AD21" i="3" s="1"/>
  <c r="Z21" i="4"/>
  <c r="AA21" i="3" s="1"/>
  <c r="W21" i="4"/>
  <c r="X21" i="3" s="1"/>
  <c r="T21" i="4"/>
  <c r="U21" i="3" s="1"/>
  <c r="Q21" i="4"/>
  <c r="R21" i="3" s="1"/>
  <c r="N21" i="4"/>
  <c r="K21" i="4"/>
  <c r="L21" i="3" s="1"/>
  <c r="H21" i="4"/>
  <c r="AI20" i="4"/>
  <c r="AJ20" i="3" s="1"/>
  <c r="AF20" i="4"/>
  <c r="AG20" i="3" s="1"/>
  <c r="AC20" i="4"/>
  <c r="Z20" i="4"/>
  <c r="AA20" i="3" s="1"/>
  <c r="W20" i="4"/>
  <c r="X20" i="3" s="1"/>
  <c r="T20" i="4"/>
  <c r="U20" i="3" s="1"/>
  <c r="Q20" i="4"/>
  <c r="R20" i="3" s="1"/>
  <c r="N20" i="4"/>
  <c r="K20" i="4"/>
  <c r="L20" i="3" s="1"/>
  <c r="H20" i="4"/>
  <c r="I20" i="3" s="1"/>
  <c r="AI19" i="4"/>
  <c r="AF19" i="4"/>
  <c r="AG19" i="3" s="1"/>
  <c r="AC19" i="4"/>
  <c r="AD19" i="3" s="1"/>
  <c r="Z19" i="4"/>
  <c r="AA19" i="3" s="1"/>
  <c r="W19" i="4"/>
  <c r="T19" i="4"/>
  <c r="Q19" i="4"/>
  <c r="N19" i="4"/>
  <c r="O19" i="3" s="1"/>
  <c r="K19" i="4"/>
  <c r="L19" i="3" s="1"/>
  <c r="H19" i="4"/>
  <c r="AI18" i="4"/>
  <c r="AJ18" i="3" s="1"/>
  <c r="AF18" i="4"/>
  <c r="AG18" i="3" s="1"/>
  <c r="AC18" i="4"/>
  <c r="Z18" i="4"/>
  <c r="W18" i="4"/>
  <c r="X18" i="3" s="1"/>
  <c r="T18" i="4"/>
  <c r="U18" i="3" s="1"/>
  <c r="Q18" i="4"/>
  <c r="N18" i="4"/>
  <c r="O18" i="3" s="1"/>
  <c r="K18" i="4"/>
  <c r="L18" i="3" s="1"/>
  <c r="H18" i="4"/>
  <c r="I18" i="3" s="1"/>
  <c r="AI17" i="4"/>
  <c r="AF17" i="4"/>
  <c r="AC17" i="4"/>
  <c r="AD17" i="3" s="1"/>
  <c r="Z17" i="4"/>
  <c r="AA17" i="3" s="1"/>
  <c r="W17" i="4"/>
  <c r="T17" i="4"/>
  <c r="U17" i="3" s="1"/>
  <c r="Q17" i="4"/>
  <c r="R17" i="3" s="1"/>
  <c r="N17" i="4"/>
  <c r="O17" i="3" s="1"/>
  <c r="K17" i="4"/>
  <c r="H17" i="4"/>
  <c r="AI16" i="4"/>
  <c r="AJ16" i="3" s="1"/>
  <c r="AF16" i="4"/>
  <c r="AG16" i="3" s="1"/>
  <c r="AC16" i="4"/>
  <c r="AD16" i="3" s="1"/>
  <c r="Z16" i="4"/>
  <c r="W16" i="4"/>
  <c r="X16" i="3" s="1"/>
  <c r="T16" i="4"/>
  <c r="U16" i="3" s="1"/>
  <c r="Q16" i="4"/>
  <c r="N16" i="4"/>
  <c r="K16" i="4"/>
  <c r="H16" i="4"/>
  <c r="I16" i="3" s="1"/>
  <c r="AI15" i="4"/>
  <c r="AJ15" i="3" s="1"/>
  <c r="AF15" i="4"/>
  <c r="AG15" i="3" s="1"/>
  <c r="AC15" i="4"/>
  <c r="AD15" i="3" s="1"/>
  <c r="Z15" i="4"/>
  <c r="AA15" i="3" s="1"/>
  <c r="W15" i="4"/>
  <c r="T15" i="4"/>
  <c r="Q15" i="4"/>
  <c r="R15" i="3" s="1"/>
  <c r="N15" i="4"/>
  <c r="O15" i="3" s="1"/>
  <c r="K15" i="4"/>
  <c r="L15" i="3" s="1"/>
  <c r="H15" i="4"/>
  <c r="I15" i="3" s="1"/>
  <c r="AI14" i="4"/>
  <c r="AJ14" i="3" s="1"/>
  <c r="AF14" i="4"/>
  <c r="AG14" i="3" s="1"/>
  <c r="AC14" i="4"/>
  <c r="AD14" i="3" s="1"/>
  <c r="Z14" i="4"/>
  <c r="W14" i="4"/>
  <c r="X14" i="3" s="1"/>
  <c r="T14" i="4"/>
  <c r="U14" i="3" s="1"/>
  <c r="Q14" i="4"/>
  <c r="N14" i="4"/>
  <c r="O14" i="3" s="1"/>
  <c r="K14" i="4"/>
  <c r="L14" i="3" s="1"/>
  <c r="H14" i="4"/>
  <c r="I14" i="3" s="1"/>
  <c r="AI13" i="4"/>
  <c r="AJ13" i="3" s="1"/>
  <c r="AF13" i="4"/>
  <c r="AC13" i="4"/>
  <c r="AD13" i="3" s="1"/>
  <c r="Z13" i="4"/>
  <c r="AA13" i="3" s="1"/>
  <c r="W13" i="4"/>
  <c r="T13" i="4"/>
  <c r="Q13" i="4"/>
  <c r="R13" i="3" s="1"/>
  <c r="N13" i="4"/>
  <c r="O13" i="3" s="1"/>
  <c r="K13" i="4"/>
  <c r="L13" i="3" s="1"/>
  <c r="H13" i="4"/>
  <c r="AI12" i="4"/>
  <c r="AJ12" i="3" s="1"/>
  <c r="AF12" i="4"/>
  <c r="AG12" i="3" s="1"/>
  <c r="AC12" i="4"/>
  <c r="AD12" i="3" s="1"/>
  <c r="Z12" i="4"/>
  <c r="AA12" i="3" s="1"/>
  <c r="W12" i="4"/>
  <c r="X12" i="3" s="1"/>
  <c r="T12" i="4"/>
  <c r="U12" i="3" s="1"/>
  <c r="Q12" i="4"/>
  <c r="N12" i="4"/>
  <c r="K12" i="4"/>
  <c r="L12" i="3" s="1"/>
  <c r="H12" i="4"/>
  <c r="AI11" i="4"/>
  <c r="AJ11" i="3" s="1"/>
  <c r="AF11" i="4"/>
  <c r="AG11" i="3" s="1"/>
  <c r="AC11" i="4"/>
  <c r="AD11" i="3" s="1"/>
  <c r="Z11" i="4"/>
  <c r="AA11" i="3" s="1"/>
  <c r="W11" i="4"/>
  <c r="X11" i="3" s="1"/>
  <c r="T11" i="4"/>
  <c r="Q11" i="4"/>
  <c r="R11" i="3" s="1"/>
  <c r="N11" i="4"/>
  <c r="O11" i="3" s="1"/>
  <c r="K11" i="4"/>
  <c r="L11" i="3" s="1"/>
  <c r="H11" i="4"/>
  <c r="AI10" i="4"/>
  <c r="AJ10" i="3" s="1"/>
  <c r="AF10" i="4"/>
  <c r="AG10" i="3" s="1"/>
  <c r="AC10" i="4"/>
  <c r="AD10" i="3" s="1"/>
  <c r="Z10" i="4"/>
  <c r="W10" i="4"/>
  <c r="X10" i="3" s="1"/>
  <c r="T10" i="4"/>
  <c r="Q10" i="4"/>
  <c r="R10" i="3" s="1"/>
  <c r="N10" i="4"/>
  <c r="O10" i="3" s="1"/>
  <c r="K10" i="4"/>
  <c r="L10" i="3" s="1"/>
  <c r="H10" i="4"/>
  <c r="AI9" i="4"/>
  <c r="AJ9" i="3" s="1"/>
  <c r="AF9" i="4"/>
  <c r="AC9" i="4"/>
  <c r="AD9" i="3" s="1"/>
  <c r="Z9" i="4"/>
  <c r="AA9" i="3" s="1"/>
  <c r="W9" i="4"/>
  <c r="X9" i="3" s="1"/>
  <c r="T9" i="4"/>
  <c r="Q9" i="4"/>
  <c r="R9" i="3" s="1"/>
  <c r="N9" i="4"/>
  <c r="K9" i="4"/>
  <c r="H9" i="4"/>
  <c r="AI8" i="4"/>
  <c r="AJ8" i="3" s="1"/>
  <c r="AF8" i="4"/>
  <c r="AG8" i="3" s="1"/>
  <c r="AC8" i="4"/>
  <c r="Z8" i="4"/>
  <c r="AA8" i="3" s="1"/>
  <c r="W8" i="4"/>
  <c r="X8" i="3" s="1"/>
  <c r="T8" i="4"/>
  <c r="U8" i="3" s="1"/>
  <c r="Q8" i="4"/>
  <c r="R8" i="3" s="1"/>
  <c r="N8" i="4"/>
  <c r="K8" i="4"/>
  <c r="L8" i="3" s="1"/>
  <c r="H8" i="4"/>
  <c r="I8" i="3" s="1"/>
  <c r="AI7" i="4"/>
  <c r="AJ7" i="3" s="1"/>
  <c r="AF7" i="4"/>
  <c r="AC7" i="4"/>
  <c r="AD7" i="3" s="1"/>
  <c r="Z7" i="4"/>
  <c r="AA7" i="3" s="1"/>
  <c r="W7" i="4"/>
  <c r="X7" i="3" s="1"/>
  <c r="T7" i="4"/>
  <c r="Q7" i="4"/>
  <c r="R7" i="3" s="1"/>
  <c r="N7" i="4"/>
  <c r="O7" i="3" s="1"/>
  <c r="K7" i="4"/>
  <c r="L7" i="3" s="1"/>
  <c r="H7" i="4"/>
  <c r="AK574" i="2"/>
  <c r="AH574" i="2"/>
  <c r="AE574" i="2"/>
  <c r="AB574" i="2"/>
  <c r="Y574" i="2"/>
  <c r="V574" i="2"/>
  <c r="S574" i="2"/>
  <c r="P574" i="2"/>
  <c r="M574" i="2"/>
  <c r="J574" i="2"/>
  <c r="AK573" i="2"/>
  <c r="AH573" i="2"/>
  <c r="AE573" i="2"/>
  <c r="AB573" i="2"/>
  <c r="Y573" i="2"/>
  <c r="V573" i="2"/>
  <c r="S573" i="2"/>
  <c r="P573" i="2"/>
  <c r="M573" i="2"/>
  <c r="J573" i="2"/>
  <c r="AJ571" i="2"/>
  <c r="AI571" i="2"/>
  <c r="AG571" i="2"/>
  <c r="AF571" i="2"/>
  <c r="AD571" i="2"/>
  <c r="AC571" i="2"/>
  <c r="AA571" i="2"/>
  <c r="Z571" i="2"/>
  <c r="X571" i="2"/>
  <c r="W571" i="2"/>
  <c r="U571" i="2"/>
  <c r="T571" i="2"/>
  <c r="R571" i="2"/>
  <c r="Q571" i="2"/>
  <c r="O571" i="2"/>
  <c r="N571" i="2"/>
  <c r="L571" i="2"/>
  <c r="K571" i="2"/>
  <c r="I571" i="2"/>
  <c r="H571" i="2"/>
  <c r="E571" i="2"/>
  <c r="I7" i="2"/>
  <c r="L7" i="2"/>
  <c r="AG7" i="2"/>
  <c r="AJ7" i="2"/>
  <c r="O7" i="2"/>
  <c r="R7" i="2"/>
  <c r="U7" i="2"/>
  <c r="X7" i="2"/>
  <c r="AA7" i="2"/>
  <c r="AD7" i="2"/>
  <c r="E7" i="2"/>
  <c r="I8" i="2"/>
  <c r="L8" i="2"/>
  <c r="AG8" i="2"/>
  <c r="AJ8" i="2"/>
  <c r="O8" i="2"/>
  <c r="R8" i="2"/>
  <c r="U8" i="2"/>
  <c r="X8" i="2"/>
  <c r="AA8" i="2"/>
  <c r="AD8" i="2"/>
  <c r="E8" i="2"/>
  <c r="I9" i="2"/>
  <c r="L9" i="2"/>
  <c r="AG9" i="2"/>
  <c r="AJ9" i="2"/>
  <c r="O9" i="2"/>
  <c r="R9" i="2"/>
  <c r="U9" i="2"/>
  <c r="X9" i="2"/>
  <c r="AA9" i="2"/>
  <c r="AD9" i="2"/>
  <c r="E9" i="2"/>
  <c r="I10" i="2"/>
  <c r="L10" i="2"/>
  <c r="AG10" i="2"/>
  <c r="AJ10" i="2"/>
  <c r="O10" i="2"/>
  <c r="R10" i="2"/>
  <c r="U10" i="2"/>
  <c r="X10" i="2"/>
  <c r="AA10" i="2"/>
  <c r="AD10" i="2"/>
  <c r="E10" i="2"/>
  <c r="I11" i="2"/>
  <c r="L11" i="2"/>
  <c r="AG11" i="2"/>
  <c r="AJ11" i="2"/>
  <c r="O11" i="2"/>
  <c r="R11" i="2"/>
  <c r="U11" i="2"/>
  <c r="X11" i="2"/>
  <c r="AA11" i="2"/>
  <c r="AD11" i="2"/>
  <c r="E11" i="2"/>
  <c r="I12" i="2"/>
  <c r="L12" i="2"/>
  <c r="AG12" i="2"/>
  <c r="AJ12" i="2"/>
  <c r="O12" i="2"/>
  <c r="R12" i="2"/>
  <c r="U12" i="2"/>
  <c r="X12" i="2"/>
  <c r="AA12" i="2"/>
  <c r="AD12" i="2"/>
  <c r="E12" i="2"/>
  <c r="I13" i="2"/>
  <c r="L13" i="2"/>
  <c r="AG13" i="2"/>
  <c r="AJ13" i="2"/>
  <c r="O13" i="2"/>
  <c r="R13" i="2"/>
  <c r="U13" i="2"/>
  <c r="X13" i="2"/>
  <c r="AA13" i="2"/>
  <c r="AD13" i="2"/>
  <c r="E13" i="2"/>
  <c r="I14" i="2"/>
  <c r="L14" i="2"/>
  <c r="AG14" i="2"/>
  <c r="AJ14" i="2"/>
  <c r="O14" i="2"/>
  <c r="R14" i="2"/>
  <c r="U14" i="2"/>
  <c r="X14" i="2"/>
  <c r="AA14" i="2"/>
  <c r="AD14" i="2"/>
  <c r="E14" i="2"/>
  <c r="I15" i="2"/>
  <c r="L15" i="2"/>
  <c r="AG15" i="2"/>
  <c r="AJ15" i="2"/>
  <c r="O15" i="2"/>
  <c r="R15" i="2"/>
  <c r="U15" i="2"/>
  <c r="X15" i="2"/>
  <c r="AA15" i="2"/>
  <c r="AD15" i="2"/>
  <c r="E15" i="2"/>
  <c r="I16" i="2"/>
  <c r="L16" i="2"/>
  <c r="AG16" i="2"/>
  <c r="AJ16" i="2"/>
  <c r="O16" i="2"/>
  <c r="R16" i="2"/>
  <c r="U16" i="2"/>
  <c r="X16" i="2"/>
  <c r="AA16" i="2"/>
  <c r="AD16" i="2"/>
  <c r="E16" i="2"/>
  <c r="I17" i="2"/>
  <c r="L17" i="2"/>
  <c r="AG17" i="2"/>
  <c r="AJ17" i="2"/>
  <c r="O17" i="2"/>
  <c r="R17" i="2"/>
  <c r="U17" i="2"/>
  <c r="X17" i="2"/>
  <c r="AA17" i="2"/>
  <c r="AD17" i="2"/>
  <c r="E17" i="2"/>
  <c r="I18" i="2"/>
  <c r="L18" i="2"/>
  <c r="AG18" i="2"/>
  <c r="AJ18" i="2"/>
  <c r="O18" i="2"/>
  <c r="R18" i="2"/>
  <c r="U18" i="2"/>
  <c r="X18" i="2"/>
  <c r="AA18" i="2"/>
  <c r="AD18" i="2"/>
  <c r="E18" i="2"/>
  <c r="I19" i="2"/>
  <c r="L19" i="2"/>
  <c r="AG19" i="2"/>
  <c r="AJ19" i="2"/>
  <c r="O19" i="2"/>
  <c r="R19" i="2"/>
  <c r="U19" i="2"/>
  <c r="X19" i="2"/>
  <c r="AA19" i="2"/>
  <c r="AD19" i="2"/>
  <c r="E19" i="2"/>
  <c r="I20" i="2"/>
  <c r="L20" i="2"/>
  <c r="AG20" i="2"/>
  <c r="AJ20" i="2"/>
  <c r="O20" i="2"/>
  <c r="R20" i="2"/>
  <c r="U20" i="2"/>
  <c r="X20" i="2"/>
  <c r="AA20" i="2"/>
  <c r="AD20" i="2"/>
  <c r="E20" i="2"/>
  <c r="I21" i="2"/>
  <c r="L21" i="2"/>
  <c r="AG21" i="2"/>
  <c r="AJ21" i="2"/>
  <c r="O21" i="2"/>
  <c r="R21" i="2"/>
  <c r="U21" i="2"/>
  <c r="X21" i="2"/>
  <c r="AA21" i="2"/>
  <c r="AD21" i="2"/>
  <c r="E21" i="2"/>
  <c r="I22" i="2"/>
  <c r="L22" i="2"/>
  <c r="AG22" i="2"/>
  <c r="AJ22" i="2"/>
  <c r="O22" i="2"/>
  <c r="R22" i="2"/>
  <c r="U22" i="2"/>
  <c r="X22" i="2"/>
  <c r="AA22" i="2"/>
  <c r="AD22" i="2"/>
  <c r="E22" i="2"/>
  <c r="I23" i="2"/>
  <c r="L23" i="2"/>
  <c r="AG23" i="2"/>
  <c r="AJ23" i="2"/>
  <c r="O23" i="2"/>
  <c r="R23" i="2"/>
  <c r="U23" i="2"/>
  <c r="X23" i="2"/>
  <c r="AA23" i="2"/>
  <c r="AD23" i="2"/>
  <c r="E23" i="2"/>
  <c r="I24" i="2"/>
  <c r="L24" i="2"/>
  <c r="AG24" i="2"/>
  <c r="AJ24" i="2"/>
  <c r="O24" i="2"/>
  <c r="R24" i="2"/>
  <c r="U24" i="2"/>
  <c r="X24" i="2"/>
  <c r="AA24" i="2"/>
  <c r="AD24" i="2"/>
  <c r="E24" i="2"/>
  <c r="I25" i="2"/>
  <c r="L25" i="2"/>
  <c r="AG25" i="2"/>
  <c r="AJ25" i="2"/>
  <c r="O25" i="2"/>
  <c r="R25" i="2"/>
  <c r="U25" i="2"/>
  <c r="X25" i="2"/>
  <c r="AA25" i="2"/>
  <c r="AD25" i="2"/>
  <c r="E25" i="2"/>
  <c r="I26" i="2"/>
  <c r="L26" i="2"/>
  <c r="AG26" i="2"/>
  <c r="AJ26" i="2"/>
  <c r="O26" i="2"/>
  <c r="R26" i="2"/>
  <c r="U26" i="2"/>
  <c r="X26" i="2"/>
  <c r="AA26" i="2"/>
  <c r="AD26" i="2"/>
  <c r="E26" i="2"/>
  <c r="I27" i="2"/>
  <c r="L27" i="2"/>
  <c r="AG27" i="2"/>
  <c r="AJ27" i="2"/>
  <c r="O27" i="2"/>
  <c r="R27" i="2"/>
  <c r="U27" i="2"/>
  <c r="X27" i="2"/>
  <c r="AA27" i="2"/>
  <c r="AD27" i="2"/>
  <c r="E27" i="2"/>
  <c r="I28" i="2"/>
  <c r="L28" i="2"/>
  <c r="AG28" i="2"/>
  <c r="AJ28" i="2"/>
  <c r="O28" i="2"/>
  <c r="R28" i="2"/>
  <c r="U28" i="2"/>
  <c r="X28" i="2"/>
  <c r="AA28" i="2"/>
  <c r="AD28" i="2"/>
  <c r="E28" i="2"/>
  <c r="I29" i="2"/>
  <c r="L29" i="2"/>
  <c r="AG29" i="2"/>
  <c r="AJ29" i="2"/>
  <c r="O29" i="2"/>
  <c r="R29" i="2"/>
  <c r="U29" i="2"/>
  <c r="X29" i="2"/>
  <c r="AA29" i="2"/>
  <c r="AD29" i="2"/>
  <c r="E29" i="2"/>
  <c r="I30" i="2"/>
  <c r="L30" i="2"/>
  <c r="AG30" i="2"/>
  <c r="AJ30" i="2"/>
  <c r="O30" i="2"/>
  <c r="R30" i="2"/>
  <c r="U30" i="2"/>
  <c r="X30" i="2"/>
  <c r="AA30" i="2"/>
  <c r="AD30" i="2"/>
  <c r="E30" i="2"/>
  <c r="I31" i="2"/>
  <c r="L31" i="2"/>
  <c r="AG31" i="2"/>
  <c r="AJ31" i="2"/>
  <c r="O31" i="2"/>
  <c r="R31" i="2"/>
  <c r="U31" i="2"/>
  <c r="X31" i="2"/>
  <c r="AA31" i="2"/>
  <c r="AD31" i="2"/>
  <c r="E31" i="2"/>
  <c r="I32" i="2"/>
  <c r="L32" i="2"/>
  <c r="AG32" i="2"/>
  <c r="AJ32" i="2"/>
  <c r="O32" i="2"/>
  <c r="R32" i="2"/>
  <c r="U32" i="2"/>
  <c r="X32" i="2"/>
  <c r="AA32" i="2"/>
  <c r="AD32" i="2"/>
  <c r="E32" i="2"/>
  <c r="I33" i="2"/>
  <c r="L33" i="2"/>
  <c r="AG33" i="2"/>
  <c r="AJ33" i="2"/>
  <c r="O33" i="2"/>
  <c r="R33" i="2"/>
  <c r="U33" i="2"/>
  <c r="X33" i="2"/>
  <c r="AA33" i="2"/>
  <c r="AD33" i="2"/>
  <c r="E33" i="2"/>
  <c r="I34" i="2"/>
  <c r="L34" i="2"/>
  <c r="AG34" i="2"/>
  <c r="AJ34" i="2"/>
  <c r="O34" i="2"/>
  <c r="R34" i="2"/>
  <c r="U34" i="2"/>
  <c r="X34" i="2"/>
  <c r="AA34" i="2"/>
  <c r="AD34" i="2"/>
  <c r="E34" i="2"/>
  <c r="I35" i="2"/>
  <c r="L35" i="2"/>
  <c r="AG35" i="2"/>
  <c r="AJ35" i="2"/>
  <c r="O35" i="2"/>
  <c r="R35" i="2"/>
  <c r="U35" i="2"/>
  <c r="X35" i="2"/>
  <c r="AA35" i="2"/>
  <c r="AD35" i="2"/>
  <c r="E35" i="2"/>
  <c r="I36" i="2"/>
  <c r="L36" i="2"/>
  <c r="AG36" i="2"/>
  <c r="AJ36" i="2"/>
  <c r="O36" i="2"/>
  <c r="R36" i="2"/>
  <c r="U36" i="2"/>
  <c r="X36" i="2"/>
  <c r="AA36" i="2"/>
  <c r="AD36" i="2"/>
  <c r="E36" i="2"/>
  <c r="I37" i="2"/>
  <c r="L37" i="2"/>
  <c r="AG37" i="2"/>
  <c r="AJ37" i="2"/>
  <c r="O37" i="2"/>
  <c r="R37" i="2"/>
  <c r="U37" i="2"/>
  <c r="X37" i="2"/>
  <c r="AA37" i="2"/>
  <c r="AD37" i="2"/>
  <c r="E37" i="2"/>
  <c r="I38" i="2"/>
  <c r="L38" i="2"/>
  <c r="AG38" i="2"/>
  <c r="AJ38" i="2"/>
  <c r="O38" i="2"/>
  <c r="R38" i="2"/>
  <c r="U38" i="2"/>
  <c r="X38" i="2"/>
  <c r="AA38" i="2"/>
  <c r="AD38" i="2"/>
  <c r="E38" i="2"/>
  <c r="I39" i="2"/>
  <c r="L39" i="2"/>
  <c r="AG39" i="2"/>
  <c r="AJ39" i="2"/>
  <c r="O39" i="2"/>
  <c r="R39" i="2"/>
  <c r="U39" i="2"/>
  <c r="X39" i="2"/>
  <c r="AA39" i="2"/>
  <c r="AD39" i="2"/>
  <c r="E39" i="2"/>
  <c r="I40" i="2"/>
  <c r="L40" i="2"/>
  <c r="AG40" i="2"/>
  <c r="AJ40" i="2"/>
  <c r="O40" i="2"/>
  <c r="R40" i="2"/>
  <c r="U40" i="2"/>
  <c r="X40" i="2"/>
  <c r="AA40" i="2"/>
  <c r="AD40" i="2"/>
  <c r="E40" i="2"/>
  <c r="I41" i="2"/>
  <c r="L41" i="2"/>
  <c r="AG41" i="2"/>
  <c r="AJ41" i="2"/>
  <c r="O41" i="2"/>
  <c r="R41" i="2"/>
  <c r="U41" i="2"/>
  <c r="X41" i="2"/>
  <c r="AA41" i="2"/>
  <c r="AD41" i="2"/>
  <c r="E41" i="2"/>
  <c r="I42" i="2"/>
  <c r="L42" i="2"/>
  <c r="AG42" i="2"/>
  <c r="AJ42" i="2"/>
  <c r="O42" i="2"/>
  <c r="R42" i="2"/>
  <c r="U42" i="2"/>
  <c r="X42" i="2"/>
  <c r="AA42" i="2"/>
  <c r="AD42" i="2"/>
  <c r="E42" i="2"/>
  <c r="I43" i="2"/>
  <c r="L43" i="2"/>
  <c r="AG43" i="2"/>
  <c r="AJ43" i="2"/>
  <c r="O43" i="2"/>
  <c r="R43" i="2"/>
  <c r="U43" i="2"/>
  <c r="X43" i="2"/>
  <c r="AA43" i="2"/>
  <c r="AD43" i="2"/>
  <c r="E43" i="2"/>
  <c r="I44" i="2"/>
  <c r="L44" i="2"/>
  <c r="AG44" i="2"/>
  <c r="AJ44" i="2"/>
  <c r="O44" i="2"/>
  <c r="R44" i="2"/>
  <c r="U44" i="2"/>
  <c r="X44" i="2"/>
  <c r="AA44" i="2"/>
  <c r="AD44" i="2"/>
  <c r="E44" i="2"/>
  <c r="I45" i="2"/>
  <c r="L45" i="2"/>
  <c r="AG45" i="2"/>
  <c r="AJ45" i="2"/>
  <c r="O45" i="2"/>
  <c r="R45" i="2"/>
  <c r="U45" i="2"/>
  <c r="X45" i="2"/>
  <c r="AA45" i="2"/>
  <c r="AD45" i="2"/>
  <c r="E45" i="2"/>
  <c r="I46" i="2"/>
  <c r="L46" i="2"/>
  <c r="AG46" i="2"/>
  <c r="AJ46" i="2"/>
  <c r="O46" i="2"/>
  <c r="R46" i="2"/>
  <c r="U46" i="2"/>
  <c r="X46" i="2"/>
  <c r="AA46" i="2"/>
  <c r="AD46" i="2"/>
  <c r="E46" i="2"/>
  <c r="I47" i="2"/>
  <c r="L47" i="2"/>
  <c r="AG47" i="2"/>
  <c r="AJ47" i="2"/>
  <c r="O47" i="2"/>
  <c r="R47" i="2"/>
  <c r="U47" i="2"/>
  <c r="X47" i="2"/>
  <c r="AA47" i="2"/>
  <c r="AD47" i="2"/>
  <c r="E47" i="2"/>
  <c r="I48" i="2"/>
  <c r="L48" i="2"/>
  <c r="AG48" i="2"/>
  <c r="AJ48" i="2"/>
  <c r="O48" i="2"/>
  <c r="R48" i="2"/>
  <c r="U48" i="2"/>
  <c r="X48" i="2"/>
  <c r="AA48" i="2"/>
  <c r="AD48" i="2"/>
  <c r="E48" i="2"/>
  <c r="I49" i="2"/>
  <c r="L49" i="2"/>
  <c r="AG49" i="2"/>
  <c r="AJ49" i="2"/>
  <c r="O49" i="2"/>
  <c r="R49" i="2"/>
  <c r="U49" i="2"/>
  <c r="X49" i="2"/>
  <c r="AA49" i="2"/>
  <c r="AD49" i="2"/>
  <c r="E49" i="2"/>
  <c r="I50" i="2"/>
  <c r="L50" i="2"/>
  <c r="AG50" i="2"/>
  <c r="AJ50" i="2"/>
  <c r="O50" i="2"/>
  <c r="R50" i="2"/>
  <c r="U50" i="2"/>
  <c r="X50" i="2"/>
  <c r="AA50" i="2"/>
  <c r="AD50" i="2"/>
  <c r="E50" i="2"/>
  <c r="I51" i="2"/>
  <c r="L51" i="2"/>
  <c r="AG51" i="2"/>
  <c r="AJ51" i="2"/>
  <c r="O51" i="2"/>
  <c r="R51" i="2"/>
  <c r="U51" i="2"/>
  <c r="X51" i="2"/>
  <c r="AA51" i="2"/>
  <c r="AD51" i="2"/>
  <c r="E51" i="2"/>
  <c r="I52" i="2"/>
  <c r="L52" i="2"/>
  <c r="AG52" i="2"/>
  <c r="AJ52" i="2"/>
  <c r="O52" i="2"/>
  <c r="R52" i="2"/>
  <c r="U52" i="2"/>
  <c r="X52" i="2"/>
  <c r="AA52" i="2"/>
  <c r="AD52" i="2"/>
  <c r="E52" i="2"/>
  <c r="I53" i="2"/>
  <c r="L53" i="2"/>
  <c r="AG53" i="2"/>
  <c r="AJ53" i="2"/>
  <c r="O53" i="2"/>
  <c r="R53" i="2"/>
  <c r="U53" i="2"/>
  <c r="X53" i="2"/>
  <c r="AA53" i="2"/>
  <c r="AD53" i="2"/>
  <c r="E53" i="2"/>
  <c r="I54" i="2"/>
  <c r="L54" i="2"/>
  <c r="AG54" i="2"/>
  <c r="AJ54" i="2"/>
  <c r="O54" i="2"/>
  <c r="R54" i="2"/>
  <c r="U54" i="2"/>
  <c r="X54" i="2"/>
  <c r="AA54" i="2"/>
  <c r="AD54" i="2"/>
  <c r="E54" i="2"/>
  <c r="I55" i="2"/>
  <c r="L55" i="2"/>
  <c r="AG55" i="2"/>
  <c r="AJ55" i="2"/>
  <c r="O55" i="2"/>
  <c r="R55" i="2"/>
  <c r="U55" i="2"/>
  <c r="X55" i="2"/>
  <c r="AA55" i="2"/>
  <c r="AD55" i="2"/>
  <c r="E55" i="2"/>
  <c r="I56" i="2"/>
  <c r="L56" i="2"/>
  <c r="AG56" i="2"/>
  <c r="AJ56" i="2"/>
  <c r="O56" i="2"/>
  <c r="R56" i="2"/>
  <c r="U56" i="2"/>
  <c r="X56" i="2"/>
  <c r="AA56" i="2"/>
  <c r="AD56" i="2"/>
  <c r="E56" i="2"/>
  <c r="I57" i="2"/>
  <c r="L57" i="2"/>
  <c r="AG57" i="2"/>
  <c r="AJ57" i="2"/>
  <c r="O57" i="2"/>
  <c r="R57" i="2"/>
  <c r="U57" i="2"/>
  <c r="X57" i="2"/>
  <c r="AA57" i="2"/>
  <c r="AD57" i="2"/>
  <c r="E57" i="2"/>
  <c r="I58" i="2"/>
  <c r="L58" i="2"/>
  <c r="AG58" i="2"/>
  <c r="AJ58" i="2"/>
  <c r="O58" i="2"/>
  <c r="R58" i="2"/>
  <c r="U58" i="2"/>
  <c r="X58" i="2"/>
  <c r="AA58" i="2"/>
  <c r="AD58" i="2"/>
  <c r="E58" i="2"/>
  <c r="I59" i="2"/>
  <c r="L59" i="2"/>
  <c r="AG59" i="2"/>
  <c r="AJ59" i="2"/>
  <c r="O59" i="2"/>
  <c r="R59" i="2"/>
  <c r="U59" i="2"/>
  <c r="X59" i="2"/>
  <c r="AA59" i="2"/>
  <c r="AD59" i="2"/>
  <c r="E59" i="2"/>
  <c r="I60" i="2"/>
  <c r="L60" i="2"/>
  <c r="AG60" i="2"/>
  <c r="AJ60" i="2"/>
  <c r="O60" i="2"/>
  <c r="R60" i="2"/>
  <c r="U60" i="2"/>
  <c r="X60" i="2"/>
  <c r="AA60" i="2"/>
  <c r="AD60" i="2"/>
  <c r="E60" i="2"/>
  <c r="I61" i="2"/>
  <c r="L61" i="2"/>
  <c r="AG61" i="2"/>
  <c r="AJ61" i="2"/>
  <c r="O61" i="2"/>
  <c r="R61" i="2"/>
  <c r="U61" i="2"/>
  <c r="X61" i="2"/>
  <c r="AA61" i="2"/>
  <c r="AD61" i="2"/>
  <c r="E61" i="2"/>
  <c r="I62" i="2"/>
  <c r="L62" i="2"/>
  <c r="AG62" i="2"/>
  <c r="AJ62" i="2"/>
  <c r="O62" i="2"/>
  <c r="R62" i="2"/>
  <c r="U62" i="2"/>
  <c r="X62" i="2"/>
  <c r="AA62" i="2"/>
  <c r="AD62" i="2"/>
  <c r="E62" i="2"/>
  <c r="I63" i="2"/>
  <c r="L63" i="2"/>
  <c r="AG63" i="2"/>
  <c r="AJ63" i="2"/>
  <c r="O63" i="2"/>
  <c r="R63" i="2"/>
  <c r="U63" i="2"/>
  <c r="X63" i="2"/>
  <c r="AA63" i="2"/>
  <c r="AD63" i="2"/>
  <c r="E63" i="2"/>
  <c r="I64" i="2"/>
  <c r="L64" i="2"/>
  <c r="AG64" i="2"/>
  <c r="AJ64" i="2"/>
  <c r="O64" i="2"/>
  <c r="R64" i="2"/>
  <c r="U64" i="2"/>
  <c r="X64" i="2"/>
  <c r="AA64" i="2"/>
  <c r="AD64" i="2"/>
  <c r="E64" i="2"/>
  <c r="I65" i="2"/>
  <c r="L65" i="2"/>
  <c r="AG65" i="2"/>
  <c r="AJ65" i="2"/>
  <c r="O65" i="2"/>
  <c r="R65" i="2"/>
  <c r="U65" i="2"/>
  <c r="X65" i="2"/>
  <c r="AA65" i="2"/>
  <c r="AD65" i="2"/>
  <c r="E65" i="2"/>
  <c r="I66" i="2"/>
  <c r="L66" i="2"/>
  <c r="AG66" i="2"/>
  <c r="AJ66" i="2"/>
  <c r="O66" i="2"/>
  <c r="R66" i="2"/>
  <c r="U66" i="2"/>
  <c r="X66" i="2"/>
  <c r="AA66" i="2"/>
  <c r="AD66" i="2"/>
  <c r="E66" i="2"/>
  <c r="I67" i="2"/>
  <c r="L67" i="2"/>
  <c r="AG67" i="2"/>
  <c r="AJ67" i="2"/>
  <c r="O67" i="2"/>
  <c r="R67" i="2"/>
  <c r="U67" i="2"/>
  <c r="X67" i="2"/>
  <c r="AA67" i="2"/>
  <c r="AD67" i="2"/>
  <c r="E67" i="2"/>
  <c r="I68" i="2"/>
  <c r="L68" i="2"/>
  <c r="AG68" i="2"/>
  <c r="AJ68" i="2"/>
  <c r="O68" i="2"/>
  <c r="R68" i="2"/>
  <c r="U68" i="2"/>
  <c r="X68" i="2"/>
  <c r="AA68" i="2"/>
  <c r="AD68" i="2"/>
  <c r="E68" i="2"/>
  <c r="I69" i="2"/>
  <c r="L69" i="2"/>
  <c r="AG69" i="2"/>
  <c r="AJ69" i="2"/>
  <c r="O69" i="2"/>
  <c r="R69" i="2"/>
  <c r="U69" i="2"/>
  <c r="X69" i="2"/>
  <c r="AA69" i="2"/>
  <c r="AD69" i="2"/>
  <c r="E69" i="2"/>
  <c r="I70" i="2"/>
  <c r="L70" i="2"/>
  <c r="AG70" i="2"/>
  <c r="AJ70" i="2"/>
  <c r="O70" i="2"/>
  <c r="R70" i="2"/>
  <c r="U70" i="2"/>
  <c r="X70" i="2"/>
  <c r="AA70" i="2"/>
  <c r="AD70" i="2"/>
  <c r="E70" i="2"/>
  <c r="I71" i="2"/>
  <c r="L71" i="2"/>
  <c r="AG71" i="2"/>
  <c r="AJ71" i="2"/>
  <c r="O71" i="2"/>
  <c r="R71" i="2"/>
  <c r="U71" i="2"/>
  <c r="X71" i="2"/>
  <c r="AA71" i="2"/>
  <c r="AD71" i="2"/>
  <c r="E71" i="2"/>
  <c r="I72" i="2"/>
  <c r="L72" i="2"/>
  <c r="AG72" i="2"/>
  <c r="AJ72" i="2"/>
  <c r="O72" i="2"/>
  <c r="R72" i="2"/>
  <c r="U72" i="2"/>
  <c r="X72" i="2"/>
  <c r="AA72" i="2"/>
  <c r="AD72" i="2"/>
  <c r="E72" i="2"/>
  <c r="I73" i="2"/>
  <c r="L73" i="2"/>
  <c r="AG73" i="2"/>
  <c r="AJ73" i="2"/>
  <c r="O73" i="2"/>
  <c r="R73" i="2"/>
  <c r="U73" i="2"/>
  <c r="X73" i="2"/>
  <c r="AA73" i="2"/>
  <c r="AD73" i="2"/>
  <c r="E73" i="2"/>
  <c r="I74" i="2"/>
  <c r="L74" i="2"/>
  <c r="AG74" i="2"/>
  <c r="AJ74" i="2"/>
  <c r="O74" i="2"/>
  <c r="R74" i="2"/>
  <c r="U74" i="2"/>
  <c r="X74" i="2"/>
  <c r="AA74" i="2"/>
  <c r="AD74" i="2"/>
  <c r="E74" i="2"/>
  <c r="I75" i="2"/>
  <c r="L75" i="2"/>
  <c r="AG75" i="2"/>
  <c r="AJ75" i="2"/>
  <c r="O75" i="2"/>
  <c r="R75" i="2"/>
  <c r="U75" i="2"/>
  <c r="X75" i="2"/>
  <c r="AA75" i="2"/>
  <c r="AD75" i="2"/>
  <c r="E75" i="2"/>
  <c r="I76" i="2"/>
  <c r="L76" i="2"/>
  <c r="AG76" i="2"/>
  <c r="AJ76" i="2"/>
  <c r="O76" i="2"/>
  <c r="R76" i="2"/>
  <c r="U76" i="2"/>
  <c r="X76" i="2"/>
  <c r="AA76" i="2"/>
  <c r="AD76" i="2"/>
  <c r="E76" i="2"/>
  <c r="I77" i="2"/>
  <c r="L77" i="2"/>
  <c r="AG77" i="2"/>
  <c r="AJ77" i="2"/>
  <c r="O77" i="2"/>
  <c r="R77" i="2"/>
  <c r="U77" i="2"/>
  <c r="X77" i="2"/>
  <c r="AA77" i="2"/>
  <c r="AD77" i="2"/>
  <c r="E77" i="2"/>
  <c r="I78" i="2"/>
  <c r="L78" i="2"/>
  <c r="AG78" i="2"/>
  <c r="AJ78" i="2"/>
  <c r="O78" i="2"/>
  <c r="R78" i="2"/>
  <c r="U78" i="2"/>
  <c r="X78" i="2"/>
  <c r="AA78" i="2"/>
  <c r="AD78" i="2"/>
  <c r="E78" i="2"/>
  <c r="I79" i="2"/>
  <c r="L79" i="2"/>
  <c r="AG79" i="2"/>
  <c r="AJ79" i="2"/>
  <c r="O79" i="2"/>
  <c r="R79" i="2"/>
  <c r="U79" i="2"/>
  <c r="X79" i="2"/>
  <c r="AA79" i="2"/>
  <c r="AD79" i="2"/>
  <c r="E79" i="2"/>
  <c r="I80" i="2"/>
  <c r="L80" i="2"/>
  <c r="AG80" i="2"/>
  <c r="AJ80" i="2"/>
  <c r="O80" i="2"/>
  <c r="R80" i="2"/>
  <c r="U80" i="2"/>
  <c r="X80" i="2"/>
  <c r="AA80" i="2"/>
  <c r="AD80" i="2"/>
  <c r="E80" i="2"/>
  <c r="I81" i="2"/>
  <c r="L81" i="2"/>
  <c r="AG81" i="2"/>
  <c r="AJ81" i="2"/>
  <c r="O81" i="2"/>
  <c r="R81" i="2"/>
  <c r="U81" i="2"/>
  <c r="X81" i="2"/>
  <c r="AA81" i="2"/>
  <c r="AD81" i="2"/>
  <c r="E81" i="2"/>
  <c r="I82" i="2"/>
  <c r="L82" i="2"/>
  <c r="AG82" i="2"/>
  <c r="AJ82" i="2"/>
  <c r="O82" i="2"/>
  <c r="R82" i="2"/>
  <c r="U82" i="2"/>
  <c r="X82" i="2"/>
  <c r="AA82" i="2"/>
  <c r="AD82" i="2"/>
  <c r="E82" i="2"/>
  <c r="I83" i="2"/>
  <c r="L83" i="2"/>
  <c r="AG83" i="2"/>
  <c r="AJ83" i="2"/>
  <c r="O83" i="2"/>
  <c r="R83" i="2"/>
  <c r="U83" i="2"/>
  <c r="X83" i="2"/>
  <c r="AA83" i="2"/>
  <c r="AD83" i="2"/>
  <c r="E83" i="2"/>
  <c r="I84" i="2"/>
  <c r="L84" i="2"/>
  <c r="AG84" i="2"/>
  <c r="AJ84" i="2"/>
  <c r="O84" i="2"/>
  <c r="R84" i="2"/>
  <c r="U84" i="2"/>
  <c r="X84" i="2"/>
  <c r="AA84" i="2"/>
  <c r="AD84" i="2"/>
  <c r="E84" i="2"/>
  <c r="I85" i="2"/>
  <c r="L85" i="2"/>
  <c r="AG85" i="2"/>
  <c r="AJ85" i="2"/>
  <c r="O85" i="2"/>
  <c r="R85" i="2"/>
  <c r="U85" i="2"/>
  <c r="X85" i="2"/>
  <c r="AA85" i="2"/>
  <c r="AD85" i="2"/>
  <c r="E85" i="2"/>
  <c r="I86" i="2"/>
  <c r="L86" i="2"/>
  <c r="AG86" i="2"/>
  <c r="AJ86" i="2"/>
  <c r="O86" i="2"/>
  <c r="R86" i="2"/>
  <c r="U86" i="2"/>
  <c r="X86" i="2"/>
  <c r="AA86" i="2"/>
  <c r="AD86" i="2"/>
  <c r="E86" i="2"/>
  <c r="I87" i="2"/>
  <c r="L87" i="2"/>
  <c r="AG87" i="2"/>
  <c r="AJ87" i="2"/>
  <c r="O87" i="2"/>
  <c r="R87" i="2"/>
  <c r="U87" i="2"/>
  <c r="X87" i="2"/>
  <c r="AA87" i="2"/>
  <c r="AD87" i="2"/>
  <c r="E87" i="2"/>
  <c r="I88" i="2"/>
  <c r="L88" i="2"/>
  <c r="AG88" i="2"/>
  <c r="AJ88" i="2"/>
  <c r="O88" i="2"/>
  <c r="R88" i="2"/>
  <c r="U88" i="2"/>
  <c r="X88" i="2"/>
  <c r="AA88" i="2"/>
  <c r="AD88" i="2"/>
  <c r="E88" i="2"/>
  <c r="I89" i="2"/>
  <c r="L89" i="2"/>
  <c r="AG89" i="2"/>
  <c r="AJ89" i="2"/>
  <c r="O89" i="2"/>
  <c r="R89" i="2"/>
  <c r="U89" i="2"/>
  <c r="X89" i="2"/>
  <c r="AA89" i="2"/>
  <c r="AD89" i="2"/>
  <c r="E89" i="2"/>
  <c r="I90" i="2"/>
  <c r="L90" i="2"/>
  <c r="AG90" i="2"/>
  <c r="AJ90" i="2"/>
  <c r="O90" i="2"/>
  <c r="R90" i="2"/>
  <c r="U90" i="2"/>
  <c r="X90" i="2"/>
  <c r="AA90" i="2"/>
  <c r="AD90" i="2"/>
  <c r="E90" i="2"/>
  <c r="I91" i="2"/>
  <c r="L91" i="2"/>
  <c r="AG91" i="2"/>
  <c r="AJ91" i="2"/>
  <c r="O91" i="2"/>
  <c r="R91" i="2"/>
  <c r="U91" i="2"/>
  <c r="X91" i="2"/>
  <c r="AA91" i="2"/>
  <c r="AD91" i="2"/>
  <c r="E91" i="2"/>
  <c r="I92" i="2"/>
  <c r="L92" i="2"/>
  <c r="AG92" i="2"/>
  <c r="AJ92" i="2"/>
  <c r="O92" i="2"/>
  <c r="R92" i="2"/>
  <c r="U92" i="2"/>
  <c r="X92" i="2"/>
  <c r="AA92" i="2"/>
  <c r="AD92" i="2"/>
  <c r="E92" i="2"/>
  <c r="I93" i="2"/>
  <c r="L93" i="2"/>
  <c r="AG93" i="2"/>
  <c r="AJ93" i="2"/>
  <c r="O93" i="2"/>
  <c r="R93" i="2"/>
  <c r="U93" i="2"/>
  <c r="X93" i="2"/>
  <c r="AA93" i="2"/>
  <c r="AD93" i="2"/>
  <c r="E93" i="2"/>
  <c r="I94" i="2"/>
  <c r="L94" i="2"/>
  <c r="AG94" i="2"/>
  <c r="AJ94" i="2"/>
  <c r="O94" i="2"/>
  <c r="R94" i="2"/>
  <c r="U94" i="2"/>
  <c r="X94" i="2"/>
  <c r="AA94" i="2"/>
  <c r="AD94" i="2"/>
  <c r="E94" i="2"/>
  <c r="I95" i="2"/>
  <c r="L95" i="2"/>
  <c r="AG95" i="2"/>
  <c r="AJ95" i="2"/>
  <c r="O95" i="2"/>
  <c r="R95" i="2"/>
  <c r="U95" i="2"/>
  <c r="X95" i="2"/>
  <c r="AA95" i="2"/>
  <c r="AD95" i="2"/>
  <c r="E95" i="2"/>
  <c r="I96" i="2"/>
  <c r="L96" i="2"/>
  <c r="AG96" i="2"/>
  <c r="AJ96" i="2"/>
  <c r="O96" i="2"/>
  <c r="R96" i="2"/>
  <c r="U96" i="2"/>
  <c r="X96" i="2"/>
  <c r="AA96" i="2"/>
  <c r="AD96" i="2"/>
  <c r="E96" i="2"/>
  <c r="I97" i="2"/>
  <c r="L97" i="2"/>
  <c r="AG97" i="2"/>
  <c r="AJ97" i="2"/>
  <c r="O97" i="2"/>
  <c r="R97" i="2"/>
  <c r="U97" i="2"/>
  <c r="X97" i="2"/>
  <c r="AA97" i="2"/>
  <c r="AD97" i="2"/>
  <c r="E97" i="2"/>
  <c r="I98" i="2"/>
  <c r="L98" i="2"/>
  <c r="AG98" i="2"/>
  <c r="AJ98" i="2"/>
  <c r="O98" i="2"/>
  <c r="R98" i="2"/>
  <c r="U98" i="2"/>
  <c r="X98" i="2"/>
  <c r="AA98" i="2"/>
  <c r="AD98" i="2"/>
  <c r="E98" i="2"/>
  <c r="I99" i="2"/>
  <c r="L99" i="2"/>
  <c r="AG99" i="2"/>
  <c r="AJ99" i="2"/>
  <c r="O99" i="2"/>
  <c r="R99" i="2"/>
  <c r="U99" i="2"/>
  <c r="X99" i="2"/>
  <c r="AA99" i="2"/>
  <c r="AD99" i="2"/>
  <c r="E99" i="2"/>
  <c r="I100" i="2"/>
  <c r="L100" i="2"/>
  <c r="AG100" i="2"/>
  <c r="AJ100" i="2"/>
  <c r="O100" i="2"/>
  <c r="R100" i="2"/>
  <c r="U100" i="2"/>
  <c r="X100" i="2"/>
  <c r="AA100" i="2"/>
  <c r="AD100" i="2"/>
  <c r="E100" i="2"/>
  <c r="I101" i="2"/>
  <c r="L101" i="2"/>
  <c r="AG101" i="2"/>
  <c r="AJ101" i="2"/>
  <c r="O101" i="2"/>
  <c r="R101" i="2"/>
  <c r="U101" i="2"/>
  <c r="X101" i="2"/>
  <c r="AA101" i="2"/>
  <c r="AD101" i="2"/>
  <c r="E101" i="2"/>
  <c r="I102" i="2"/>
  <c r="L102" i="2"/>
  <c r="AG102" i="2"/>
  <c r="AJ102" i="2"/>
  <c r="O102" i="2"/>
  <c r="R102" i="2"/>
  <c r="U102" i="2"/>
  <c r="X102" i="2"/>
  <c r="AA102" i="2"/>
  <c r="AD102" i="2"/>
  <c r="E102" i="2"/>
  <c r="I103" i="2"/>
  <c r="L103" i="2"/>
  <c r="AG103" i="2"/>
  <c r="AJ103" i="2"/>
  <c r="O103" i="2"/>
  <c r="R103" i="2"/>
  <c r="U103" i="2"/>
  <c r="X103" i="2"/>
  <c r="AA103" i="2"/>
  <c r="AD103" i="2"/>
  <c r="E103" i="2"/>
  <c r="I104" i="2"/>
  <c r="L104" i="2"/>
  <c r="AG104" i="2"/>
  <c r="AJ104" i="2"/>
  <c r="O104" i="2"/>
  <c r="R104" i="2"/>
  <c r="U104" i="2"/>
  <c r="X104" i="2"/>
  <c r="AA104" i="2"/>
  <c r="AD104" i="2"/>
  <c r="E104" i="2"/>
  <c r="I105" i="2"/>
  <c r="L105" i="2"/>
  <c r="AG105" i="2"/>
  <c r="AJ105" i="2"/>
  <c r="O105" i="2"/>
  <c r="R105" i="2"/>
  <c r="U105" i="2"/>
  <c r="X105" i="2"/>
  <c r="AA105" i="2"/>
  <c r="AD105" i="2"/>
  <c r="E105" i="2"/>
  <c r="I106" i="2"/>
  <c r="L106" i="2"/>
  <c r="AG106" i="2"/>
  <c r="AJ106" i="2"/>
  <c r="O106" i="2"/>
  <c r="R106" i="2"/>
  <c r="U106" i="2"/>
  <c r="X106" i="2"/>
  <c r="AA106" i="2"/>
  <c r="AD106" i="2"/>
  <c r="E106" i="2"/>
  <c r="I107" i="2"/>
  <c r="L107" i="2"/>
  <c r="AG107" i="2"/>
  <c r="AJ107" i="2"/>
  <c r="O107" i="2"/>
  <c r="R107" i="2"/>
  <c r="U107" i="2"/>
  <c r="X107" i="2"/>
  <c r="AA107" i="2"/>
  <c r="AD107" i="2"/>
  <c r="E107" i="2"/>
  <c r="I108" i="2"/>
  <c r="L108" i="2"/>
  <c r="AG108" i="2"/>
  <c r="AJ108" i="2"/>
  <c r="O108" i="2"/>
  <c r="R108" i="2"/>
  <c r="U108" i="2"/>
  <c r="X108" i="2"/>
  <c r="AA108" i="2"/>
  <c r="AD108" i="2"/>
  <c r="E108" i="2"/>
  <c r="I109" i="2"/>
  <c r="L109" i="2"/>
  <c r="AG109" i="2"/>
  <c r="AJ109" i="2"/>
  <c r="O109" i="2"/>
  <c r="R109" i="2"/>
  <c r="U109" i="2"/>
  <c r="X109" i="2"/>
  <c r="AA109" i="2"/>
  <c r="AD109" i="2"/>
  <c r="E109" i="2"/>
  <c r="I110" i="2"/>
  <c r="L110" i="2"/>
  <c r="AG110" i="2"/>
  <c r="AJ110" i="2"/>
  <c r="O110" i="2"/>
  <c r="R110" i="2"/>
  <c r="U110" i="2"/>
  <c r="X110" i="2"/>
  <c r="AA110" i="2"/>
  <c r="AD110" i="2"/>
  <c r="E110" i="2"/>
  <c r="I111" i="2"/>
  <c r="L111" i="2"/>
  <c r="AG111" i="2"/>
  <c r="AJ111" i="2"/>
  <c r="O111" i="2"/>
  <c r="R111" i="2"/>
  <c r="U111" i="2"/>
  <c r="X111" i="2"/>
  <c r="AA111" i="2"/>
  <c r="AD111" i="2"/>
  <c r="E111" i="2"/>
  <c r="I112" i="2"/>
  <c r="L112" i="2"/>
  <c r="AG112" i="2"/>
  <c r="AJ112" i="2"/>
  <c r="O112" i="2"/>
  <c r="R112" i="2"/>
  <c r="U112" i="2"/>
  <c r="X112" i="2"/>
  <c r="AA112" i="2"/>
  <c r="AD112" i="2"/>
  <c r="E112" i="2"/>
  <c r="I113" i="2"/>
  <c r="L113" i="2"/>
  <c r="AG113" i="2"/>
  <c r="AJ113" i="2"/>
  <c r="O113" i="2"/>
  <c r="R113" i="2"/>
  <c r="U113" i="2"/>
  <c r="X113" i="2"/>
  <c r="AA113" i="2"/>
  <c r="AD113" i="2"/>
  <c r="E113" i="2"/>
  <c r="I114" i="2"/>
  <c r="L114" i="2"/>
  <c r="AG114" i="2"/>
  <c r="AJ114" i="2"/>
  <c r="O114" i="2"/>
  <c r="R114" i="2"/>
  <c r="U114" i="2"/>
  <c r="X114" i="2"/>
  <c r="AA114" i="2"/>
  <c r="AD114" i="2"/>
  <c r="E114" i="2"/>
  <c r="I115" i="2"/>
  <c r="L115" i="2"/>
  <c r="AG115" i="2"/>
  <c r="AJ115" i="2"/>
  <c r="O115" i="2"/>
  <c r="R115" i="2"/>
  <c r="U115" i="2"/>
  <c r="X115" i="2"/>
  <c r="AA115" i="2"/>
  <c r="AD115" i="2"/>
  <c r="E115" i="2"/>
  <c r="I116" i="2"/>
  <c r="L116" i="2"/>
  <c r="AG116" i="2"/>
  <c r="AJ116" i="2"/>
  <c r="O116" i="2"/>
  <c r="R116" i="2"/>
  <c r="U116" i="2"/>
  <c r="X116" i="2"/>
  <c r="AA116" i="2"/>
  <c r="AD116" i="2"/>
  <c r="E116" i="2"/>
  <c r="I117" i="2"/>
  <c r="L117" i="2"/>
  <c r="AG117" i="2"/>
  <c r="AJ117" i="2"/>
  <c r="O117" i="2"/>
  <c r="R117" i="2"/>
  <c r="U117" i="2"/>
  <c r="X117" i="2"/>
  <c r="AA117" i="2"/>
  <c r="AD117" i="2"/>
  <c r="E117" i="2"/>
  <c r="I118" i="2"/>
  <c r="L118" i="2"/>
  <c r="AG118" i="2"/>
  <c r="AJ118" i="2"/>
  <c r="O118" i="2"/>
  <c r="R118" i="2"/>
  <c r="U118" i="2"/>
  <c r="X118" i="2"/>
  <c r="AA118" i="2"/>
  <c r="AD118" i="2"/>
  <c r="E118" i="2"/>
  <c r="I119" i="2"/>
  <c r="L119" i="2"/>
  <c r="AG119" i="2"/>
  <c r="AJ119" i="2"/>
  <c r="O119" i="2"/>
  <c r="R119" i="2"/>
  <c r="U119" i="2"/>
  <c r="X119" i="2"/>
  <c r="AA119" i="2"/>
  <c r="AD119" i="2"/>
  <c r="E119" i="2"/>
  <c r="I120" i="2"/>
  <c r="L120" i="2"/>
  <c r="AG120" i="2"/>
  <c r="AJ120" i="2"/>
  <c r="O120" i="2"/>
  <c r="R120" i="2"/>
  <c r="U120" i="2"/>
  <c r="X120" i="2"/>
  <c r="AA120" i="2"/>
  <c r="AD120" i="2"/>
  <c r="E120" i="2"/>
  <c r="I121" i="2"/>
  <c r="L121" i="2"/>
  <c r="AG121" i="2"/>
  <c r="AJ121" i="2"/>
  <c r="O121" i="2"/>
  <c r="R121" i="2"/>
  <c r="U121" i="2"/>
  <c r="X121" i="2"/>
  <c r="AA121" i="2"/>
  <c r="AD121" i="2"/>
  <c r="E121" i="2"/>
  <c r="I122" i="2"/>
  <c r="L122" i="2"/>
  <c r="AG122" i="2"/>
  <c r="AJ122" i="2"/>
  <c r="O122" i="2"/>
  <c r="R122" i="2"/>
  <c r="U122" i="2"/>
  <c r="X122" i="2"/>
  <c r="AA122" i="2"/>
  <c r="AD122" i="2"/>
  <c r="E122" i="2"/>
  <c r="I123" i="2"/>
  <c r="L123" i="2"/>
  <c r="AG123" i="2"/>
  <c r="AJ123" i="2"/>
  <c r="O123" i="2"/>
  <c r="R123" i="2"/>
  <c r="U123" i="2"/>
  <c r="X123" i="2"/>
  <c r="AA123" i="2"/>
  <c r="AD123" i="2"/>
  <c r="E123" i="2"/>
  <c r="I124" i="2"/>
  <c r="L124" i="2"/>
  <c r="AG124" i="2"/>
  <c r="AJ124" i="2"/>
  <c r="O124" i="2"/>
  <c r="R124" i="2"/>
  <c r="U124" i="2"/>
  <c r="X124" i="2"/>
  <c r="AA124" i="2"/>
  <c r="AD124" i="2"/>
  <c r="E124" i="2"/>
  <c r="I125" i="2"/>
  <c r="L125" i="2"/>
  <c r="AG125" i="2"/>
  <c r="AJ125" i="2"/>
  <c r="O125" i="2"/>
  <c r="R125" i="2"/>
  <c r="U125" i="2"/>
  <c r="X125" i="2"/>
  <c r="AA125" i="2"/>
  <c r="AD125" i="2"/>
  <c r="E125" i="2"/>
  <c r="I126" i="2"/>
  <c r="L126" i="2"/>
  <c r="AG126" i="2"/>
  <c r="AJ126" i="2"/>
  <c r="O126" i="2"/>
  <c r="R126" i="2"/>
  <c r="U126" i="2"/>
  <c r="X126" i="2"/>
  <c r="AA126" i="2"/>
  <c r="AD126" i="2"/>
  <c r="E126" i="2"/>
  <c r="I127" i="2"/>
  <c r="L127" i="2"/>
  <c r="AG127" i="2"/>
  <c r="AJ127" i="2"/>
  <c r="O127" i="2"/>
  <c r="R127" i="2"/>
  <c r="U127" i="2"/>
  <c r="X127" i="2"/>
  <c r="AA127" i="2"/>
  <c r="AD127" i="2"/>
  <c r="E127" i="2"/>
  <c r="I128" i="2"/>
  <c r="L128" i="2"/>
  <c r="AG128" i="2"/>
  <c r="AJ128" i="2"/>
  <c r="O128" i="2"/>
  <c r="R128" i="2"/>
  <c r="U128" i="2"/>
  <c r="X128" i="2"/>
  <c r="AA128" i="2"/>
  <c r="AD128" i="2"/>
  <c r="E128" i="2"/>
  <c r="I129" i="2"/>
  <c r="L129" i="2"/>
  <c r="AG129" i="2"/>
  <c r="AJ129" i="2"/>
  <c r="O129" i="2"/>
  <c r="R129" i="2"/>
  <c r="U129" i="2"/>
  <c r="X129" i="2"/>
  <c r="AA129" i="2"/>
  <c r="AD129" i="2"/>
  <c r="E129" i="2"/>
  <c r="I130" i="2"/>
  <c r="L130" i="2"/>
  <c r="AG130" i="2"/>
  <c r="AJ130" i="2"/>
  <c r="O130" i="2"/>
  <c r="R130" i="2"/>
  <c r="U130" i="2"/>
  <c r="X130" i="2"/>
  <c r="AA130" i="2"/>
  <c r="AD130" i="2"/>
  <c r="E130" i="2"/>
  <c r="I131" i="2"/>
  <c r="L131" i="2"/>
  <c r="AG131" i="2"/>
  <c r="AJ131" i="2"/>
  <c r="O131" i="2"/>
  <c r="R131" i="2"/>
  <c r="U131" i="2"/>
  <c r="X131" i="2"/>
  <c r="AA131" i="2"/>
  <c r="AD131" i="2"/>
  <c r="E131" i="2"/>
  <c r="I132" i="2"/>
  <c r="L132" i="2"/>
  <c r="AG132" i="2"/>
  <c r="AJ132" i="2"/>
  <c r="O132" i="2"/>
  <c r="R132" i="2"/>
  <c r="U132" i="2"/>
  <c r="X132" i="2"/>
  <c r="AA132" i="2"/>
  <c r="AD132" i="2"/>
  <c r="E132" i="2"/>
  <c r="I133" i="2"/>
  <c r="L133" i="2"/>
  <c r="AG133" i="2"/>
  <c r="AJ133" i="2"/>
  <c r="O133" i="2"/>
  <c r="R133" i="2"/>
  <c r="U133" i="2"/>
  <c r="X133" i="2"/>
  <c r="AA133" i="2"/>
  <c r="AD133" i="2"/>
  <c r="E133" i="2"/>
  <c r="I134" i="2"/>
  <c r="L134" i="2"/>
  <c r="AG134" i="2"/>
  <c r="AJ134" i="2"/>
  <c r="O134" i="2"/>
  <c r="R134" i="2"/>
  <c r="U134" i="2"/>
  <c r="X134" i="2"/>
  <c r="AA134" i="2"/>
  <c r="AD134" i="2"/>
  <c r="E134" i="2"/>
  <c r="I135" i="2"/>
  <c r="L135" i="2"/>
  <c r="AG135" i="2"/>
  <c r="AJ135" i="2"/>
  <c r="O135" i="2"/>
  <c r="R135" i="2"/>
  <c r="U135" i="2"/>
  <c r="X135" i="2"/>
  <c r="AA135" i="2"/>
  <c r="AD135" i="2"/>
  <c r="E135" i="2"/>
  <c r="I136" i="2"/>
  <c r="L136" i="2"/>
  <c r="AG136" i="2"/>
  <c r="AJ136" i="2"/>
  <c r="O136" i="2"/>
  <c r="R136" i="2"/>
  <c r="U136" i="2"/>
  <c r="X136" i="2"/>
  <c r="AA136" i="2"/>
  <c r="AD136" i="2"/>
  <c r="E136" i="2"/>
  <c r="I137" i="2"/>
  <c r="L137" i="2"/>
  <c r="AG137" i="2"/>
  <c r="AJ137" i="2"/>
  <c r="O137" i="2"/>
  <c r="R137" i="2"/>
  <c r="U137" i="2"/>
  <c r="X137" i="2"/>
  <c r="AA137" i="2"/>
  <c r="AD137" i="2"/>
  <c r="E137" i="2"/>
  <c r="I138" i="2"/>
  <c r="L138" i="2"/>
  <c r="AG138" i="2"/>
  <c r="AJ138" i="2"/>
  <c r="O138" i="2"/>
  <c r="R138" i="2"/>
  <c r="U138" i="2"/>
  <c r="X138" i="2"/>
  <c r="AA138" i="2"/>
  <c r="AD138" i="2"/>
  <c r="E138" i="2"/>
  <c r="I139" i="2"/>
  <c r="L139" i="2"/>
  <c r="AG139" i="2"/>
  <c r="AJ139" i="2"/>
  <c r="O139" i="2"/>
  <c r="R139" i="2"/>
  <c r="U139" i="2"/>
  <c r="X139" i="2"/>
  <c r="AA139" i="2"/>
  <c r="AD139" i="2"/>
  <c r="E139" i="2"/>
  <c r="I140" i="2"/>
  <c r="L140" i="2"/>
  <c r="AG140" i="2"/>
  <c r="AJ140" i="2"/>
  <c r="O140" i="2"/>
  <c r="R140" i="2"/>
  <c r="U140" i="2"/>
  <c r="X140" i="2"/>
  <c r="AA140" i="2"/>
  <c r="AD140" i="2"/>
  <c r="E140" i="2"/>
  <c r="I141" i="2"/>
  <c r="L141" i="2"/>
  <c r="AG141" i="2"/>
  <c r="AJ141" i="2"/>
  <c r="O141" i="2"/>
  <c r="R141" i="2"/>
  <c r="U141" i="2"/>
  <c r="X141" i="2"/>
  <c r="AA141" i="2"/>
  <c r="AD141" i="2"/>
  <c r="E141" i="2"/>
  <c r="I142" i="2"/>
  <c r="L142" i="2"/>
  <c r="AG142" i="2"/>
  <c r="AJ142" i="2"/>
  <c r="O142" i="2"/>
  <c r="R142" i="2"/>
  <c r="U142" i="2"/>
  <c r="X142" i="2"/>
  <c r="AA142" i="2"/>
  <c r="AD142" i="2"/>
  <c r="E142" i="2"/>
  <c r="I143" i="2"/>
  <c r="L143" i="2"/>
  <c r="AG143" i="2"/>
  <c r="AJ143" i="2"/>
  <c r="O143" i="2"/>
  <c r="R143" i="2"/>
  <c r="U143" i="2"/>
  <c r="X143" i="2"/>
  <c r="AA143" i="2"/>
  <c r="AD143" i="2"/>
  <c r="E143" i="2"/>
  <c r="I144" i="2"/>
  <c r="L144" i="2"/>
  <c r="AG144" i="2"/>
  <c r="AJ144" i="2"/>
  <c r="O144" i="2"/>
  <c r="R144" i="2"/>
  <c r="U144" i="2"/>
  <c r="X144" i="2"/>
  <c r="AA144" i="2"/>
  <c r="AD144" i="2"/>
  <c r="E144" i="2"/>
  <c r="I145" i="2"/>
  <c r="L145" i="2"/>
  <c r="AG145" i="2"/>
  <c r="AJ145" i="2"/>
  <c r="O145" i="2"/>
  <c r="R145" i="2"/>
  <c r="U145" i="2"/>
  <c r="X145" i="2"/>
  <c r="AA145" i="2"/>
  <c r="AD145" i="2"/>
  <c r="E145" i="2"/>
  <c r="I146" i="2"/>
  <c r="L146" i="2"/>
  <c r="AG146" i="2"/>
  <c r="AJ146" i="2"/>
  <c r="O146" i="2"/>
  <c r="R146" i="2"/>
  <c r="U146" i="2"/>
  <c r="X146" i="2"/>
  <c r="AA146" i="2"/>
  <c r="AD146" i="2"/>
  <c r="E146" i="2"/>
  <c r="I147" i="2"/>
  <c r="L147" i="2"/>
  <c r="AG147" i="2"/>
  <c r="AJ147" i="2"/>
  <c r="O147" i="2"/>
  <c r="R147" i="2"/>
  <c r="U147" i="2"/>
  <c r="X147" i="2"/>
  <c r="AA147" i="2"/>
  <c r="AD147" i="2"/>
  <c r="E147" i="2"/>
  <c r="I148" i="2"/>
  <c r="L148" i="2"/>
  <c r="AG148" i="2"/>
  <c r="AJ148" i="2"/>
  <c r="O148" i="2"/>
  <c r="R148" i="2"/>
  <c r="U148" i="2"/>
  <c r="X148" i="2"/>
  <c r="AA148" i="2"/>
  <c r="AD148" i="2"/>
  <c r="E148" i="2"/>
  <c r="I149" i="2"/>
  <c r="L149" i="2"/>
  <c r="AG149" i="2"/>
  <c r="AJ149" i="2"/>
  <c r="O149" i="2"/>
  <c r="R149" i="2"/>
  <c r="U149" i="2"/>
  <c r="X149" i="2"/>
  <c r="AA149" i="2"/>
  <c r="AD149" i="2"/>
  <c r="E149" i="2"/>
  <c r="I150" i="2"/>
  <c r="L150" i="2"/>
  <c r="AG150" i="2"/>
  <c r="AJ150" i="2"/>
  <c r="O150" i="2"/>
  <c r="R150" i="2"/>
  <c r="U150" i="2"/>
  <c r="X150" i="2"/>
  <c r="AA150" i="2"/>
  <c r="AD150" i="2"/>
  <c r="E150" i="2"/>
  <c r="I151" i="2"/>
  <c r="L151" i="2"/>
  <c r="AG151" i="2"/>
  <c r="AJ151" i="2"/>
  <c r="O151" i="2"/>
  <c r="R151" i="2"/>
  <c r="U151" i="2"/>
  <c r="X151" i="2"/>
  <c r="AA151" i="2"/>
  <c r="AD151" i="2"/>
  <c r="E151" i="2"/>
  <c r="I152" i="2"/>
  <c r="L152" i="2"/>
  <c r="AG152" i="2"/>
  <c r="AJ152" i="2"/>
  <c r="O152" i="2"/>
  <c r="R152" i="2"/>
  <c r="U152" i="2"/>
  <c r="X152" i="2"/>
  <c r="AA152" i="2"/>
  <c r="AD152" i="2"/>
  <c r="E152" i="2"/>
  <c r="I153" i="2"/>
  <c r="L153" i="2"/>
  <c r="AG153" i="2"/>
  <c r="AJ153" i="2"/>
  <c r="O153" i="2"/>
  <c r="R153" i="2"/>
  <c r="U153" i="2"/>
  <c r="X153" i="2"/>
  <c r="AA153" i="2"/>
  <c r="AD153" i="2"/>
  <c r="E153" i="2"/>
  <c r="I154" i="2"/>
  <c r="L154" i="2"/>
  <c r="AG154" i="2"/>
  <c r="AJ154" i="2"/>
  <c r="O154" i="2"/>
  <c r="R154" i="2"/>
  <c r="U154" i="2"/>
  <c r="X154" i="2"/>
  <c r="AA154" i="2"/>
  <c r="AD154" i="2"/>
  <c r="E154" i="2"/>
  <c r="I155" i="2"/>
  <c r="L155" i="2"/>
  <c r="AG155" i="2"/>
  <c r="AJ155" i="2"/>
  <c r="O155" i="2"/>
  <c r="R155" i="2"/>
  <c r="U155" i="2"/>
  <c r="X155" i="2"/>
  <c r="AA155" i="2"/>
  <c r="AD155" i="2"/>
  <c r="E155" i="2"/>
  <c r="I156" i="2"/>
  <c r="L156" i="2"/>
  <c r="AG156" i="2"/>
  <c r="AJ156" i="2"/>
  <c r="O156" i="2"/>
  <c r="R156" i="2"/>
  <c r="U156" i="2"/>
  <c r="X156" i="2"/>
  <c r="AA156" i="2"/>
  <c r="AD156" i="2"/>
  <c r="E156" i="2"/>
  <c r="I157" i="2"/>
  <c r="L157" i="2"/>
  <c r="AG157" i="2"/>
  <c r="AJ157" i="2"/>
  <c r="O157" i="2"/>
  <c r="R157" i="2"/>
  <c r="U157" i="2"/>
  <c r="X157" i="2"/>
  <c r="AA157" i="2"/>
  <c r="AD157" i="2"/>
  <c r="E157" i="2"/>
  <c r="I158" i="2"/>
  <c r="L158" i="2"/>
  <c r="AG158" i="2"/>
  <c r="AJ158" i="2"/>
  <c r="O158" i="2"/>
  <c r="R158" i="2"/>
  <c r="U158" i="2"/>
  <c r="X158" i="2"/>
  <c r="AA158" i="2"/>
  <c r="AD158" i="2"/>
  <c r="E158" i="2"/>
  <c r="I159" i="2"/>
  <c r="L159" i="2"/>
  <c r="AG159" i="2"/>
  <c r="AJ159" i="2"/>
  <c r="O159" i="2"/>
  <c r="R159" i="2"/>
  <c r="U159" i="2"/>
  <c r="X159" i="2"/>
  <c r="AA159" i="2"/>
  <c r="AD159" i="2"/>
  <c r="E159" i="2"/>
  <c r="I160" i="2"/>
  <c r="L160" i="2"/>
  <c r="AG160" i="2"/>
  <c r="AJ160" i="2"/>
  <c r="O160" i="2"/>
  <c r="R160" i="2"/>
  <c r="U160" i="2"/>
  <c r="X160" i="2"/>
  <c r="AA160" i="2"/>
  <c r="AD160" i="2"/>
  <c r="E160" i="2"/>
  <c r="I161" i="2"/>
  <c r="L161" i="2"/>
  <c r="AG161" i="2"/>
  <c r="AJ161" i="2"/>
  <c r="O161" i="2"/>
  <c r="R161" i="2"/>
  <c r="U161" i="2"/>
  <c r="X161" i="2"/>
  <c r="AA161" i="2"/>
  <c r="AD161" i="2"/>
  <c r="E161" i="2"/>
  <c r="I162" i="2"/>
  <c r="L162" i="2"/>
  <c r="AG162" i="2"/>
  <c r="AJ162" i="2"/>
  <c r="O162" i="2"/>
  <c r="R162" i="2"/>
  <c r="U162" i="2"/>
  <c r="X162" i="2"/>
  <c r="AA162" i="2"/>
  <c r="AD162" i="2"/>
  <c r="E162" i="2"/>
  <c r="I163" i="2"/>
  <c r="L163" i="2"/>
  <c r="AG163" i="2"/>
  <c r="AJ163" i="2"/>
  <c r="O163" i="2"/>
  <c r="R163" i="2"/>
  <c r="U163" i="2"/>
  <c r="X163" i="2"/>
  <c r="AA163" i="2"/>
  <c r="AD163" i="2"/>
  <c r="E163" i="2"/>
  <c r="I164" i="2"/>
  <c r="L164" i="2"/>
  <c r="AG164" i="2"/>
  <c r="AJ164" i="2"/>
  <c r="O164" i="2"/>
  <c r="R164" i="2"/>
  <c r="U164" i="2"/>
  <c r="X164" i="2"/>
  <c r="AA164" i="2"/>
  <c r="AD164" i="2"/>
  <c r="E164" i="2"/>
  <c r="I165" i="2"/>
  <c r="L165" i="2"/>
  <c r="AG165" i="2"/>
  <c r="AJ165" i="2"/>
  <c r="O165" i="2"/>
  <c r="R165" i="2"/>
  <c r="U165" i="2"/>
  <c r="X165" i="2"/>
  <c r="AA165" i="2"/>
  <c r="AD165" i="2"/>
  <c r="E165" i="2"/>
  <c r="I166" i="2"/>
  <c r="L166" i="2"/>
  <c r="AG166" i="2"/>
  <c r="AJ166" i="2"/>
  <c r="O166" i="2"/>
  <c r="R166" i="2"/>
  <c r="U166" i="2"/>
  <c r="X166" i="2"/>
  <c r="AA166" i="2"/>
  <c r="AD166" i="2"/>
  <c r="E166" i="2"/>
  <c r="I167" i="2"/>
  <c r="L167" i="2"/>
  <c r="AG167" i="2"/>
  <c r="AJ167" i="2"/>
  <c r="O167" i="2"/>
  <c r="R167" i="2"/>
  <c r="U167" i="2"/>
  <c r="X167" i="2"/>
  <c r="AA167" i="2"/>
  <c r="AD167" i="2"/>
  <c r="E167" i="2"/>
  <c r="I168" i="2"/>
  <c r="L168" i="2"/>
  <c r="AG168" i="2"/>
  <c r="AJ168" i="2"/>
  <c r="O168" i="2"/>
  <c r="R168" i="2"/>
  <c r="U168" i="2"/>
  <c r="X168" i="2"/>
  <c r="AA168" i="2"/>
  <c r="AD168" i="2"/>
  <c r="E168" i="2"/>
  <c r="I169" i="2"/>
  <c r="L169" i="2"/>
  <c r="AG169" i="2"/>
  <c r="AJ169" i="2"/>
  <c r="O169" i="2"/>
  <c r="R169" i="2"/>
  <c r="U169" i="2"/>
  <c r="X169" i="2"/>
  <c r="AA169" i="2"/>
  <c r="AD169" i="2"/>
  <c r="E169" i="2"/>
  <c r="I170" i="2"/>
  <c r="L170" i="2"/>
  <c r="AG170" i="2"/>
  <c r="AJ170" i="2"/>
  <c r="O170" i="2"/>
  <c r="R170" i="2"/>
  <c r="U170" i="2"/>
  <c r="X170" i="2"/>
  <c r="AA170" i="2"/>
  <c r="AD170" i="2"/>
  <c r="E170" i="2"/>
  <c r="I171" i="2"/>
  <c r="L171" i="2"/>
  <c r="AG171" i="2"/>
  <c r="AJ171" i="2"/>
  <c r="O171" i="2"/>
  <c r="R171" i="2"/>
  <c r="U171" i="2"/>
  <c r="X171" i="2"/>
  <c r="AA171" i="2"/>
  <c r="AD171" i="2"/>
  <c r="E171" i="2"/>
  <c r="I172" i="2"/>
  <c r="L172" i="2"/>
  <c r="AG172" i="2"/>
  <c r="AJ172" i="2"/>
  <c r="O172" i="2"/>
  <c r="R172" i="2"/>
  <c r="U172" i="2"/>
  <c r="X172" i="2"/>
  <c r="AA172" i="2"/>
  <c r="AD172" i="2"/>
  <c r="E172" i="2"/>
  <c r="I173" i="2"/>
  <c r="L173" i="2"/>
  <c r="AG173" i="2"/>
  <c r="AJ173" i="2"/>
  <c r="O173" i="2"/>
  <c r="R173" i="2"/>
  <c r="U173" i="2"/>
  <c r="X173" i="2"/>
  <c r="AA173" i="2"/>
  <c r="AD173" i="2"/>
  <c r="E173" i="2"/>
  <c r="I174" i="2"/>
  <c r="L174" i="2"/>
  <c r="AG174" i="2"/>
  <c r="AJ174" i="2"/>
  <c r="O174" i="2"/>
  <c r="R174" i="2"/>
  <c r="U174" i="2"/>
  <c r="X174" i="2"/>
  <c r="AA174" i="2"/>
  <c r="AD174" i="2"/>
  <c r="E174" i="2"/>
  <c r="I175" i="2"/>
  <c r="L175" i="2"/>
  <c r="AG175" i="2"/>
  <c r="AJ175" i="2"/>
  <c r="O175" i="2"/>
  <c r="R175" i="2"/>
  <c r="U175" i="2"/>
  <c r="X175" i="2"/>
  <c r="AA175" i="2"/>
  <c r="AD175" i="2"/>
  <c r="E175" i="2"/>
  <c r="I176" i="2"/>
  <c r="L176" i="2"/>
  <c r="AG176" i="2"/>
  <c r="AJ176" i="2"/>
  <c r="O176" i="2"/>
  <c r="R176" i="2"/>
  <c r="U176" i="2"/>
  <c r="X176" i="2"/>
  <c r="AA176" i="2"/>
  <c r="AD176" i="2"/>
  <c r="E176" i="2"/>
  <c r="I177" i="2"/>
  <c r="L177" i="2"/>
  <c r="AG177" i="2"/>
  <c r="AJ177" i="2"/>
  <c r="O177" i="2"/>
  <c r="R177" i="2"/>
  <c r="U177" i="2"/>
  <c r="X177" i="2"/>
  <c r="AA177" i="2"/>
  <c r="AD177" i="2"/>
  <c r="E177" i="2"/>
  <c r="I178" i="2"/>
  <c r="L178" i="2"/>
  <c r="AG178" i="2"/>
  <c r="AJ178" i="2"/>
  <c r="O178" i="2"/>
  <c r="R178" i="2"/>
  <c r="U178" i="2"/>
  <c r="X178" i="2"/>
  <c r="AA178" i="2"/>
  <c r="AD178" i="2"/>
  <c r="E178" i="2"/>
  <c r="I179" i="2"/>
  <c r="L179" i="2"/>
  <c r="AG179" i="2"/>
  <c r="AJ179" i="2"/>
  <c r="O179" i="2"/>
  <c r="R179" i="2"/>
  <c r="U179" i="2"/>
  <c r="X179" i="2"/>
  <c r="AA179" i="2"/>
  <c r="AD179" i="2"/>
  <c r="E179" i="2"/>
  <c r="I180" i="2"/>
  <c r="L180" i="2"/>
  <c r="AG180" i="2"/>
  <c r="AJ180" i="2"/>
  <c r="O180" i="2"/>
  <c r="R180" i="2"/>
  <c r="U180" i="2"/>
  <c r="X180" i="2"/>
  <c r="AA180" i="2"/>
  <c r="AD180" i="2"/>
  <c r="E180" i="2"/>
  <c r="I181" i="2"/>
  <c r="L181" i="2"/>
  <c r="AG181" i="2"/>
  <c r="AJ181" i="2"/>
  <c r="O181" i="2"/>
  <c r="R181" i="2"/>
  <c r="U181" i="2"/>
  <c r="X181" i="2"/>
  <c r="AA181" i="2"/>
  <c r="AD181" i="2"/>
  <c r="E181" i="2"/>
  <c r="I182" i="2"/>
  <c r="L182" i="2"/>
  <c r="AG182" i="2"/>
  <c r="AJ182" i="2"/>
  <c r="O182" i="2"/>
  <c r="R182" i="2"/>
  <c r="U182" i="2"/>
  <c r="X182" i="2"/>
  <c r="AA182" i="2"/>
  <c r="AD182" i="2"/>
  <c r="E182" i="2"/>
  <c r="I183" i="2"/>
  <c r="L183" i="2"/>
  <c r="AG183" i="2"/>
  <c r="AJ183" i="2"/>
  <c r="O183" i="2"/>
  <c r="R183" i="2"/>
  <c r="U183" i="2"/>
  <c r="X183" i="2"/>
  <c r="AA183" i="2"/>
  <c r="AD183" i="2"/>
  <c r="E183" i="2"/>
  <c r="I184" i="2"/>
  <c r="L184" i="2"/>
  <c r="AG184" i="2"/>
  <c r="AJ184" i="2"/>
  <c r="O184" i="2"/>
  <c r="R184" i="2"/>
  <c r="U184" i="2"/>
  <c r="X184" i="2"/>
  <c r="AA184" i="2"/>
  <c r="AD184" i="2"/>
  <c r="E184" i="2"/>
  <c r="I185" i="2"/>
  <c r="L185" i="2"/>
  <c r="AG185" i="2"/>
  <c r="AJ185" i="2"/>
  <c r="O185" i="2"/>
  <c r="R185" i="2"/>
  <c r="U185" i="2"/>
  <c r="X185" i="2"/>
  <c r="AA185" i="2"/>
  <c r="AD185" i="2"/>
  <c r="E185" i="2"/>
  <c r="I186" i="2"/>
  <c r="L186" i="2"/>
  <c r="AG186" i="2"/>
  <c r="AJ186" i="2"/>
  <c r="O186" i="2"/>
  <c r="R186" i="2"/>
  <c r="U186" i="2"/>
  <c r="X186" i="2"/>
  <c r="AA186" i="2"/>
  <c r="AD186" i="2"/>
  <c r="E186" i="2"/>
  <c r="I187" i="2"/>
  <c r="L187" i="2"/>
  <c r="AG187" i="2"/>
  <c r="AJ187" i="2"/>
  <c r="O187" i="2"/>
  <c r="R187" i="2"/>
  <c r="U187" i="2"/>
  <c r="X187" i="2"/>
  <c r="AA187" i="2"/>
  <c r="AD187" i="2"/>
  <c r="E187" i="2"/>
  <c r="I188" i="2"/>
  <c r="L188" i="2"/>
  <c r="AG188" i="2"/>
  <c r="AJ188" i="2"/>
  <c r="O188" i="2"/>
  <c r="R188" i="2"/>
  <c r="U188" i="2"/>
  <c r="X188" i="2"/>
  <c r="AA188" i="2"/>
  <c r="AD188" i="2"/>
  <c r="E188" i="2"/>
  <c r="I189" i="2"/>
  <c r="L189" i="2"/>
  <c r="AG189" i="2"/>
  <c r="AJ189" i="2"/>
  <c r="O189" i="2"/>
  <c r="R189" i="2"/>
  <c r="U189" i="2"/>
  <c r="X189" i="2"/>
  <c r="AA189" i="2"/>
  <c r="AD189" i="2"/>
  <c r="E189" i="2"/>
  <c r="I190" i="2"/>
  <c r="L190" i="2"/>
  <c r="AG190" i="2"/>
  <c r="AJ190" i="2"/>
  <c r="O190" i="2"/>
  <c r="R190" i="2"/>
  <c r="U190" i="2"/>
  <c r="X190" i="2"/>
  <c r="AA190" i="2"/>
  <c r="AD190" i="2"/>
  <c r="E190" i="2"/>
  <c r="I191" i="2"/>
  <c r="L191" i="2"/>
  <c r="AG191" i="2"/>
  <c r="AJ191" i="2"/>
  <c r="O191" i="2"/>
  <c r="R191" i="2"/>
  <c r="U191" i="2"/>
  <c r="X191" i="2"/>
  <c r="AA191" i="2"/>
  <c r="AD191" i="2"/>
  <c r="E191" i="2"/>
  <c r="I192" i="2"/>
  <c r="L192" i="2"/>
  <c r="AG192" i="2"/>
  <c r="AJ192" i="2"/>
  <c r="O192" i="2"/>
  <c r="R192" i="2"/>
  <c r="U192" i="2"/>
  <c r="X192" i="2"/>
  <c r="AA192" i="2"/>
  <c r="AD192" i="2"/>
  <c r="E192" i="2"/>
  <c r="I193" i="2"/>
  <c r="L193" i="2"/>
  <c r="AG193" i="2"/>
  <c r="AJ193" i="2"/>
  <c r="O193" i="2"/>
  <c r="R193" i="2"/>
  <c r="U193" i="2"/>
  <c r="X193" i="2"/>
  <c r="AA193" i="2"/>
  <c r="AD193" i="2"/>
  <c r="E193" i="2"/>
  <c r="I194" i="2"/>
  <c r="L194" i="2"/>
  <c r="AG194" i="2"/>
  <c r="AJ194" i="2"/>
  <c r="O194" i="2"/>
  <c r="R194" i="2"/>
  <c r="U194" i="2"/>
  <c r="X194" i="2"/>
  <c r="AA194" i="2"/>
  <c r="AD194" i="2"/>
  <c r="E194" i="2"/>
  <c r="I195" i="2"/>
  <c r="L195" i="2"/>
  <c r="AG195" i="2"/>
  <c r="AJ195" i="2"/>
  <c r="O195" i="2"/>
  <c r="R195" i="2"/>
  <c r="U195" i="2"/>
  <c r="X195" i="2"/>
  <c r="AA195" i="2"/>
  <c r="AD195" i="2"/>
  <c r="E195" i="2"/>
  <c r="I196" i="2"/>
  <c r="L196" i="2"/>
  <c r="AG196" i="2"/>
  <c r="AJ196" i="2"/>
  <c r="O196" i="2"/>
  <c r="R196" i="2"/>
  <c r="U196" i="2"/>
  <c r="X196" i="2"/>
  <c r="AA196" i="2"/>
  <c r="AD196" i="2"/>
  <c r="E196" i="2"/>
  <c r="I197" i="2"/>
  <c r="L197" i="2"/>
  <c r="AG197" i="2"/>
  <c r="AJ197" i="2"/>
  <c r="O197" i="2"/>
  <c r="R197" i="2"/>
  <c r="U197" i="2"/>
  <c r="X197" i="2"/>
  <c r="AA197" i="2"/>
  <c r="AD197" i="2"/>
  <c r="E197" i="2"/>
  <c r="I198" i="2"/>
  <c r="L198" i="2"/>
  <c r="AG198" i="2"/>
  <c r="AJ198" i="2"/>
  <c r="O198" i="2"/>
  <c r="R198" i="2"/>
  <c r="U198" i="2"/>
  <c r="X198" i="2"/>
  <c r="AA198" i="2"/>
  <c r="AD198" i="2"/>
  <c r="E198" i="2"/>
  <c r="I199" i="2"/>
  <c r="L199" i="2"/>
  <c r="AG199" i="2"/>
  <c r="AJ199" i="2"/>
  <c r="O199" i="2"/>
  <c r="R199" i="2"/>
  <c r="U199" i="2"/>
  <c r="X199" i="2"/>
  <c r="AA199" i="2"/>
  <c r="AD199" i="2"/>
  <c r="E199" i="2"/>
  <c r="I200" i="2"/>
  <c r="L200" i="2"/>
  <c r="AG200" i="2"/>
  <c r="AJ200" i="2"/>
  <c r="O200" i="2"/>
  <c r="R200" i="2"/>
  <c r="U200" i="2"/>
  <c r="X200" i="2"/>
  <c r="AA200" i="2"/>
  <c r="AD200" i="2"/>
  <c r="E200" i="2"/>
  <c r="I201" i="2"/>
  <c r="L201" i="2"/>
  <c r="AG201" i="2"/>
  <c r="AJ201" i="2"/>
  <c r="O201" i="2"/>
  <c r="R201" i="2"/>
  <c r="U201" i="2"/>
  <c r="X201" i="2"/>
  <c r="AA201" i="2"/>
  <c r="AD201" i="2"/>
  <c r="E201" i="2"/>
  <c r="I202" i="2"/>
  <c r="L202" i="2"/>
  <c r="AG202" i="2"/>
  <c r="AJ202" i="2"/>
  <c r="O202" i="2"/>
  <c r="R202" i="2"/>
  <c r="U202" i="2"/>
  <c r="X202" i="2"/>
  <c r="AA202" i="2"/>
  <c r="AD202" i="2"/>
  <c r="E202" i="2"/>
  <c r="I203" i="2"/>
  <c r="L203" i="2"/>
  <c r="AG203" i="2"/>
  <c r="AJ203" i="2"/>
  <c r="O203" i="2"/>
  <c r="R203" i="2"/>
  <c r="U203" i="2"/>
  <c r="X203" i="2"/>
  <c r="AA203" i="2"/>
  <c r="AD203" i="2"/>
  <c r="E203" i="2"/>
  <c r="I204" i="2"/>
  <c r="L204" i="2"/>
  <c r="AG204" i="2"/>
  <c r="AJ204" i="2"/>
  <c r="O204" i="2"/>
  <c r="R204" i="2"/>
  <c r="U204" i="2"/>
  <c r="X204" i="2"/>
  <c r="AA204" i="2"/>
  <c r="AD204" i="2"/>
  <c r="E204" i="2"/>
  <c r="I205" i="2"/>
  <c r="L205" i="2"/>
  <c r="AG205" i="2"/>
  <c r="AJ205" i="2"/>
  <c r="O205" i="2"/>
  <c r="R205" i="2"/>
  <c r="U205" i="2"/>
  <c r="X205" i="2"/>
  <c r="AA205" i="2"/>
  <c r="AD205" i="2"/>
  <c r="E205" i="2"/>
  <c r="I206" i="2"/>
  <c r="L206" i="2"/>
  <c r="AG206" i="2"/>
  <c r="AJ206" i="2"/>
  <c r="O206" i="2"/>
  <c r="R206" i="2"/>
  <c r="U206" i="2"/>
  <c r="X206" i="2"/>
  <c r="AA206" i="2"/>
  <c r="AD206" i="2"/>
  <c r="E206" i="2"/>
  <c r="I207" i="2"/>
  <c r="L207" i="2"/>
  <c r="AG207" i="2"/>
  <c r="AJ207" i="2"/>
  <c r="O207" i="2"/>
  <c r="R207" i="2"/>
  <c r="U207" i="2"/>
  <c r="X207" i="2"/>
  <c r="AA207" i="2"/>
  <c r="AD207" i="2"/>
  <c r="E207" i="2"/>
  <c r="I208" i="2"/>
  <c r="L208" i="2"/>
  <c r="AG208" i="2"/>
  <c r="AJ208" i="2"/>
  <c r="O208" i="2"/>
  <c r="R208" i="2"/>
  <c r="U208" i="2"/>
  <c r="X208" i="2"/>
  <c r="AA208" i="2"/>
  <c r="AD208" i="2"/>
  <c r="E208" i="2"/>
  <c r="I209" i="2"/>
  <c r="L209" i="2"/>
  <c r="AG209" i="2"/>
  <c r="AJ209" i="2"/>
  <c r="O209" i="2"/>
  <c r="R209" i="2"/>
  <c r="U209" i="2"/>
  <c r="X209" i="2"/>
  <c r="AA209" i="2"/>
  <c r="AD209" i="2"/>
  <c r="E209" i="2"/>
  <c r="I210" i="2"/>
  <c r="L210" i="2"/>
  <c r="AG210" i="2"/>
  <c r="AJ210" i="2"/>
  <c r="O210" i="2"/>
  <c r="R210" i="2"/>
  <c r="U210" i="2"/>
  <c r="X210" i="2"/>
  <c r="AA210" i="2"/>
  <c r="AD210" i="2"/>
  <c r="E210" i="2"/>
  <c r="I211" i="2"/>
  <c r="L211" i="2"/>
  <c r="AG211" i="2"/>
  <c r="AJ211" i="2"/>
  <c r="O211" i="2"/>
  <c r="R211" i="2"/>
  <c r="U211" i="2"/>
  <c r="X211" i="2"/>
  <c r="AA211" i="2"/>
  <c r="AD211" i="2"/>
  <c r="E211" i="2"/>
  <c r="I212" i="2"/>
  <c r="L212" i="2"/>
  <c r="AG212" i="2"/>
  <c r="AJ212" i="2"/>
  <c r="O212" i="2"/>
  <c r="R212" i="2"/>
  <c r="U212" i="2"/>
  <c r="X212" i="2"/>
  <c r="AA212" i="2"/>
  <c r="AD212" i="2"/>
  <c r="E212" i="2"/>
  <c r="I213" i="2"/>
  <c r="L213" i="2"/>
  <c r="AG213" i="2"/>
  <c r="AJ213" i="2"/>
  <c r="O213" i="2"/>
  <c r="R213" i="2"/>
  <c r="U213" i="2"/>
  <c r="X213" i="2"/>
  <c r="AA213" i="2"/>
  <c r="AD213" i="2"/>
  <c r="E213" i="2"/>
  <c r="I214" i="2"/>
  <c r="L214" i="2"/>
  <c r="AG214" i="2"/>
  <c r="AJ214" i="2"/>
  <c r="O214" i="2"/>
  <c r="R214" i="2"/>
  <c r="U214" i="2"/>
  <c r="X214" i="2"/>
  <c r="AA214" i="2"/>
  <c r="AD214" i="2"/>
  <c r="E214" i="2"/>
  <c r="I215" i="2"/>
  <c r="L215" i="2"/>
  <c r="AG215" i="2"/>
  <c r="AJ215" i="2"/>
  <c r="O215" i="2"/>
  <c r="R215" i="2"/>
  <c r="U215" i="2"/>
  <c r="X215" i="2"/>
  <c r="AA215" i="2"/>
  <c r="AD215" i="2"/>
  <c r="E215" i="2"/>
  <c r="I216" i="2"/>
  <c r="L216" i="2"/>
  <c r="AG216" i="2"/>
  <c r="AJ216" i="2"/>
  <c r="O216" i="2"/>
  <c r="R216" i="2"/>
  <c r="U216" i="2"/>
  <c r="X216" i="2"/>
  <c r="AA216" i="2"/>
  <c r="AD216" i="2"/>
  <c r="E216" i="2"/>
  <c r="I217" i="2"/>
  <c r="L217" i="2"/>
  <c r="AG217" i="2"/>
  <c r="AJ217" i="2"/>
  <c r="O217" i="2"/>
  <c r="R217" i="2"/>
  <c r="U217" i="2"/>
  <c r="X217" i="2"/>
  <c r="AA217" i="2"/>
  <c r="AD217" i="2"/>
  <c r="E217" i="2"/>
  <c r="I218" i="2"/>
  <c r="L218" i="2"/>
  <c r="AG218" i="2"/>
  <c r="AJ218" i="2"/>
  <c r="O218" i="2"/>
  <c r="R218" i="2"/>
  <c r="U218" i="2"/>
  <c r="X218" i="2"/>
  <c r="AA218" i="2"/>
  <c r="AD218" i="2"/>
  <c r="E218" i="2"/>
  <c r="I219" i="2"/>
  <c r="L219" i="2"/>
  <c r="AG219" i="2"/>
  <c r="AJ219" i="2"/>
  <c r="O219" i="2"/>
  <c r="R219" i="2"/>
  <c r="U219" i="2"/>
  <c r="X219" i="2"/>
  <c r="AA219" i="2"/>
  <c r="AD219" i="2"/>
  <c r="E219" i="2"/>
  <c r="I220" i="2"/>
  <c r="L220" i="2"/>
  <c r="AG220" i="2"/>
  <c r="AJ220" i="2"/>
  <c r="O220" i="2"/>
  <c r="R220" i="2"/>
  <c r="U220" i="2"/>
  <c r="X220" i="2"/>
  <c r="AA220" i="2"/>
  <c r="AD220" i="2"/>
  <c r="E220" i="2"/>
  <c r="I221" i="2"/>
  <c r="L221" i="2"/>
  <c r="AG221" i="2"/>
  <c r="AJ221" i="2"/>
  <c r="O221" i="2"/>
  <c r="R221" i="2"/>
  <c r="U221" i="2"/>
  <c r="X221" i="2"/>
  <c r="AA221" i="2"/>
  <c r="AD221" i="2"/>
  <c r="E221" i="2"/>
  <c r="I222" i="2"/>
  <c r="L222" i="2"/>
  <c r="AG222" i="2"/>
  <c r="AJ222" i="2"/>
  <c r="O222" i="2"/>
  <c r="R222" i="2"/>
  <c r="U222" i="2"/>
  <c r="X222" i="2"/>
  <c r="AA222" i="2"/>
  <c r="AD222" i="2"/>
  <c r="E222" i="2"/>
  <c r="I223" i="2"/>
  <c r="L223" i="2"/>
  <c r="AG223" i="2"/>
  <c r="AJ223" i="2"/>
  <c r="O223" i="2"/>
  <c r="R223" i="2"/>
  <c r="U223" i="2"/>
  <c r="X223" i="2"/>
  <c r="AA223" i="2"/>
  <c r="AD223" i="2"/>
  <c r="E223" i="2"/>
  <c r="I224" i="2"/>
  <c r="L224" i="2"/>
  <c r="AG224" i="2"/>
  <c r="AJ224" i="2"/>
  <c r="O224" i="2"/>
  <c r="R224" i="2"/>
  <c r="U224" i="2"/>
  <c r="X224" i="2"/>
  <c r="AA224" i="2"/>
  <c r="AD224" i="2"/>
  <c r="E224" i="2"/>
  <c r="I225" i="2"/>
  <c r="L225" i="2"/>
  <c r="AG225" i="2"/>
  <c r="AJ225" i="2"/>
  <c r="O225" i="2"/>
  <c r="R225" i="2"/>
  <c r="U225" i="2"/>
  <c r="X225" i="2"/>
  <c r="AA225" i="2"/>
  <c r="AD225" i="2"/>
  <c r="E225" i="2"/>
  <c r="I226" i="2"/>
  <c r="L226" i="2"/>
  <c r="AG226" i="2"/>
  <c r="AJ226" i="2"/>
  <c r="O226" i="2"/>
  <c r="R226" i="2"/>
  <c r="U226" i="2"/>
  <c r="X226" i="2"/>
  <c r="AA226" i="2"/>
  <c r="AD226" i="2"/>
  <c r="E226" i="2"/>
  <c r="I227" i="2"/>
  <c r="L227" i="2"/>
  <c r="AG227" i="2"/>
  <c r="AJ227" i="2"/>
  <c r="O227" i="2"/>
  <c r="R227" i="2"/>
  <c r="U227" i="2"/>
  <c r="X227" i="2"/>
  <c r="AA227" i="2"/>
  <c r="AD227" i="2"/>
  <c r="E227" i="2"/>
  <c r="I228" i="2"/>
  <c r="L228" i="2"/>
  <c r="AG228" i="2"/>
  <c r="AJ228" i="2"/>
  <c r="O228" i="2"/>
  <c r="R228" i="2"/>
  <c r="U228" i="2"/>
  <c r="X228" i="2"/>
  <c r="AA228" i="2"/>
  <c r="AD228" i="2"/>
  <c r="E228" i="2"/>
  <c r="I229" i="2"/>
  <c r="L229" i="2"/>
  <c r="AG229" i="2"/>
  <c r="AJ229" i="2"/>
  <c r="O229" i="2"/>
  <c r="R229" i="2"/>
  <c r="U229" i="2"/>
  <c r="X229" i="2"/>
  <c r="AA229" i="2"/>
  <c r="AD229" i="2"/>
  <c r="E229" i="2"/>
  <c r="I230" i="2"/>
  <c r="L230" i="2"/>
  <c r="AG230" i="2"/>
  <c r="AJ230" i="2"/>
  <c r="O230" i="2"/>
  <c r="R230" i="2"/>
  <c r="U230" i="2"/>
  <c r="X230" i="2"/>
  <c r="AA230" i="2"/>
  <c r="AD230" i="2"/>
  <c r="E230" i="2"/>
  <c r="I231" i="2"/>
  <c r="L231" i="2"/>
  <c r="AG231" i="2"/>
  <c r="AJ231" i="2"/>
  <c r="O231" i="2"/>
  <c r="R231" i="2"/>
  <c r="U231" i="2"/>
  <c r="X231" i="2"/>
  <c r="AA231" i="2"/>
  <c r="AD231" i="2"/>
  <c r="E231" i="2"/>
  <c r="I232" i="2"/>
  <c r="L232" i="2"/>
  <c r="AG232" i="2"/>
  <c r="AJ232" i="2"/>
  <c r="O232" i="2"/>
  <c r="R232" i="2"/>
  <c r="U232" i="2"/>
  <c r="X232" i="2"/>
  <c r="AA232" i="2"/>
  <c r="AD232" i="2"/>
  <c r="E232" i="2"/>
  <c r="I233" i="2"/>
  <c r="L233" i="2"/>
  <c r="AG233" i="2"/>
  <c r="AJ233" i="2"/>
  <c r="O233" i="2"/>
  <c r="R233" i="2"/>
  <c r="U233" i="2"/>
  <c r="X233" i="2"/>
  <c r="AA233" i="2"/>
  <c r="AD233" i="2"/>
  <c r="E233" i="2"/>
  <c r="I234" i="2"/>
  <c r="L234" i="2"/>
  <c r="AG234" i="2"/>
  <c r="AJ234" i="2"/>
  <c r="O234" i="2"/>
  <c r="R234" i="2"/>
  <c r="U234" i="2"/>
  <c r="X234" i="2"/>
  <c r="AA234" i="2"/>
  <c r="AD234" i="2"/>
  <c r="E234" i="2"/>
  <c r="I235" i="2"/>
  <c r="L235" i="2"/>
  <c r="AG235" i="2"/>
  <c r="AJ235" i="2"/>
  <c r="O235" i="2"/>
  <c r="R235" i="2"/>
  <c r="U235" i="2"/>
  <c r="X235" i="2"/>
  <c r="AA235" i="2"/>
  <c r="AD235" i="2"/>
  <c r="E235" i="2"/>
  <c r="I236" i="2"/>
  <c r="L236" i="2"/>
  <c r="AG236" i="2"/>
  <c r="AJ236" i="2"/>
  <c r="O236" i="2"/>
  <c r="R236" i="2"/>
  <c r="U236" i="2"/>
  <c r="X236" i="2"/>
  <c r="AA236" i="2"/>
  <c r="AD236" i="2"/>
  <c r="E236" i="2"/>
  <c r="I237" i="2"/>
  <c r="L237" i="2"/>
  <c r="AG237" i="2"/>
  <c r="AJ237" i="2"/>
  <c r="O237" i="2"/>
  <c r="R237" i="2"/>
  <c r="U237" i="2"/>
  <c r="X237" i="2"/>
  <c r="AA237" i="2"/>
  <c r="AD237" i="2"/>
  <c r="E237" i="2"/>
  <c r="I238" i="2"/>
  <c r="L238" i="2"/>
  <c r="AG238" i="2"/>
  <c r="AJ238" i="2"/>
  <c r="O238" i="2"/>
  <c r="R238" i="2"/>
  <c r="U238" i="2"/>
  <c r="X238" i="2"/>
  <c r="AA238" i="2"/>
  <c r="AD238" i="2"/>
  <c r="E238" i="2"/>
  <c r="I239" i="2"/>
  <c r="L239" i="2"/>
  <c r="AG239" i="2"/>
  <c r="AJ239" i="2"/>
  <c r="O239" i="2"/>
  <c r="R239" i="2"/>
  <c r="U239" i="2"/>
  <c r="X239" i="2"/>
  <c r="AA239" i="2"/>
  <c r="AD239" i="2"/>
  <c r="E239" i="2"/>
  <c r="I240" i="2"/>
  <c r="L240" i="2"/>
  <c r="AG240" i="2"/>
  <c r="AJ240" i="2"/>
  <c r="O240" i="2"/>
  <c r="R240" i="2"/>
  <c r="U240" i="2"/>
  <c r="X240" i="2"/>
  <c r="AA240" i="2"/>
  <c r="AD240" i="2"/>
  <c r="E240" i="2"/>
  <c r="I241" i="2"/>
  <c r="L241" i="2"/>
  <c r="AG241" i="2"/>
  <c r="AJ241" i="2"/>
  <c r="O241" i="2"/>
  <c r="R241" i="2"/>
  <c r="U241" i="2"/>
  <c r="X241" i="2"/>
  <c r="AA241" i="2"/>
  <c r="AD241" i="2"/>
  <c r="E241" i="2"/>
  <c r="I242" i="2"/>
  <c r="L242" i="2"/>
  <c r="AG242" i="2"/>
  <c r="AJ242" i="2"/>
  <c r="O242" i="2"/>
  <c r="R242" i="2"/>
  <c r="U242" i="2"/>
  <c r="X242" i="2"/>
  <c r="AA242" i="2"/>
  <c r="AD242" i="2"/>
  <c r="E242" i="2"/>
  <c r="I243" i="2"/>
  <c r="L243" i="2"/>
  <c r="AG243" i="2"/>
  <c r="AJ243" i="2"/>
  <c r="O243" i="2"/>
  <c r="R243" i="2"/>
  <c r="U243" i="2"/>
  <c r="X243" i="2"/>
  <c r="AA243" i="2"/>
  <c r="AD243" i="2"/>
  <c r="E243" i="2"/>
  <c r="I244" i="2"/>
  <c r="L244" i="2"/>
  <c r="AG244" i="2"/>
  <c r="AJ244" i="2"/>
  <c r="O244" i="2"/>
  <c r="R244" i="2"/>
  <c r="U244" i="2"/>
  <c r="X244" i="2"/>
  <c r="AA244" i="2"/>
  <c r="AD244" i="2"/>
  <c r="E244" i="2"/>
  <c r="I245" i="2"/>
  <c r="L245" i="2"/>
  <c r="AG245" i="2"/>
  <c r="AJ245" i="2"/>
  <c r="O245" i="2"/>
  <c r="R245" i="2"/>
  <c r="U245" i="2"/>
  <c r="X245" i="2"/>
  <c r="AA245" i="2"/>
  <c r="AD245" i="2"/>
  <c r="E245" i="2"/>
  <c r="I246" i="2"/>
  <c r="L246" i="2"/>
  <c r="AG246" i="2"/>
  <c r="AJ246" i="2"/>
  <c r="O246" i="2"/>
  <c r="R246" i="2"/>
  <c r="U246" i="2"/>
  <c r="X246" i="2"/>
  <c r="AA246" i="2"/>
  <c r="AD246" i="2"/>
  <c r="E246" i="2"/>
  <c r="I247" i="2"/>
  <c r="L247" i="2"/>
  <c r="AG247" i="2"/>
  <c r="AJ247" i="2"/>
  <c r="O247" i="2"/>
  <c r="R247" i="2"/>
  <c r="U247" i="2"/>
  <c r="X247" i="2"/>
  <c r="AA247" i="2"/>
  <c r="AD247" i="2"/>
  <c r="E247" i="2"/>
  <c r="I248" i="2"/>
  <c r="L248" i="2"/>
  <c r="AG248" i="2"/>
  <c r="AJ248" i="2"/>
  <c r="O248" i="2"/>
  <c r="R248" i="2"/>
  <c r="U248" i="2"/>
  <c r="X248" i="2"/>
  <c r="AA248" i="2"/>
  <c r="AD248" i="2"/>
  <c r="E248" i="2"/>
  <c r="I249" i="2"/>
  <c r="L249" i="2"/>
  <c r="AG249" i="2"/>
  <c r="AJ249" i="2"/>
  <c r="O249" i="2"/>
  <c r="R249" i="2"/>
  <c r="U249" i="2"/>
  <c r="X249" i="2"/>
  <c r="AA249" i="2"/>
  <c r="AD249" i="2"/>
  <c r="E249" i="2"/>
  <c r="I250" i="2"/>
  <c r="L250" i="2"/>
  <c r="AG250" i="2"/>
  <c r="AJ250" i="2"/>
  <c r="O250" i="2"/>
  <c r="R250" i="2"/>
  <c r="U250" i="2"/>
  <c r="X250" i="2"/>
  <c r="AA250" i="2"/>
  <c r="AD250" i="2"/>
  <c r="E250" i="2"/>
  <c r="I251" i="2"/>
  <c r="L251" i="2"/>
  <c r="AG251" i="2"/>
  <c r="AJ251" i="2"/>
  <c r="O251" i="2"/>
  <c r="R251" i="2"/>
  <c r="U251" i="2"/>
  <c r="X251" i="2"/>
  <c r="AA251" i="2"/>
  <c r="AD251" i="2"/>
  <c r="E251" i="2"/>
  <c r="I252" i="2"/>
  <c r="L252" i="2"/>
  <c r="AG252" i="2"/>
  <c r="AJ252" i="2"/>
  <c r="O252" i="2"/>
  <c r="R252" i="2"/>
  <c r="U252" i="2"/>
  <c r="X252" i="2"/>
  <c r="AA252" i="2"/>
  <c r="AD252" i="2"/>
  <c r="E252" i="2"/>
  <c r="I253" i="2"/>
  <c r="L253" i="2"/>
  <c r="AG253" i="2"/>
  <c r="AJ253" i="2"/>
  <c r="O253" i="2"/>
  <c r="R253" i="2"/>
  <c r="U253" i="2"/>
  <c r="X253" i="2"/>
  <c r="AA253" i="2"/>
  <c r="AD253" i="2"/>
  <c r="E253" i="2"/>
  <c r="I254" i="2"/>
  <c r="L254" i="2"/>
  <c r="AG254" i="2"/>
  <c r="AJ254" i="2"/>
  <c r="O254" i="2"/>
  <c r="R254" i="2"/>
  <c r="U254" i="2"/>
  <c r="X254" i="2"/>
  <c r="AA254" i="2"/>
  <c r="AD254" i="2"/>
  <c r="E254" i="2"/>
  <c r="I255" i="2"/>
  <c r="L255" i="2"/>
  <c r="AG255" i="2"/>
  <c r="AJ255" i="2"/>
  <c r="O255" i="2"/>
  <c r="R255" i="2"/>
  <c r="U255" i="2"/>
  <c r="X255" i="2"/>
  <c r="AA255" i="2"/>
  <c r="AD255" i="2"/>
  <c r="E255" i="2"/>
  <c r="I256" i="2"/>
  <c r="L256" i="2"/>
  <c r="AG256" i="2"/>
  <c r="AJ256" i="2"/>
  <c r="O256" i="2"/>
  <c r="R256" i="2"/>
  <c r="U256" i="2"/>
  <c r="X256" i="2"/>
  <c r="AA256" i="2"/>
  <c r="AD256" i="2"/>
  <c r="E256" i="2"/>
  <c r="I257" i="2"/>
  <c r="L257" i="2"/>
  <c r="AG257" i="2"/>
  <c r="AJ257" i="2"/>
  <c r="O257" i="2"/>
  <c r="R257" i="2"/>
  <c r="U257" i="2"/>
  <c r="X257" i="2"/>
  <c r="AA257" i="2"/>
  <c r="AD257" i="2"/>
  <c r="E257" i="2"/>
  <c r="I258" i="2"/>
  <c r="L258" i="2"/>
  <c r="AG258" i="2"/>
  <c r="AJ258" i="2"/>
  <c r="O258" i="2"/>
  <c r="R258" i="2"/>
  <c r="U258" i="2"/>
  <c r="X258" i="2"/>
  <c r="AA258" i="2"/>
  <c r="AD258" i="2"/>
  <c r="E258" i="2"/>
  <c r="I259" i="2"/>
  <c r="L259" i="2"/>
  <c r="AG259" i="2"/>
  <c r="AJ259" i="2"/>
  <c r="O259" i="2"/>
  <c r="R259" i="2"/>
  <c r="U259" i="2"/>
  <c r="X259" i="2"/>
  <c r="AA259" i="2"/>
  <c r="AD259" i="2"/>
  <c r="E259" i="2"/>
  <c r="I260" i="2"/>
  <c r="L260" i="2"/>
  <c r="AG260" i="2"/>
  <c r="AJ260" i="2"/>
  <c r="O260" i="2"/>
  <c r="R260" i="2"/>
  <c r="U260" i="2"/>
  <c r="X260" i="2"/>
  <c r="AA260" i="2"/>
  <c r="AD260" i="2"/>
  <c r="E260" i="2"/>
  <c r="I261" i="2"/>
  <c r="L261" i="2"/>
  <c r="AG261" i="2"/>
  <c r="AJ261" i="2"/>
  <c r="O261" i="2"/>
  <c r="R261" i="2"/>
  <c r="U261" i="2"/>
  <c r="X261" i="2"/>
  <c r="AA261" i="2"/>
  <c r="AD261" i="2"/>
  <c r="E261" i="2"/>
  <c r="I262" i="2"/>
  <c r="L262" i="2"/>
  <c r="AG262" i="2"/>
  <c r="AJ262" i="2"/>
  <c r="O262" i="2"/>
  <c r="R262" i="2"/>
  <c r="U262" i="2"/>
  <c r="X262" i="2"/>
  <c r="AA262" i="2"/>
  <c r="AD262" i="2"/>
  <c r="E262" i="2"/>
  <c r="I263" i="2"/>
  <c r="L263" i="2"/>
  <c r="AG263" i="2"/>
  <c r="AJ263" i="2"/>
  <c r="O263" i="2"/>
  <c r="R263" i="2"/>
  <c r="U263" i="2"/>
  <c r="X263" i="2"/>
  <c r="AA263" i="2"/>
  <c r="AD263" i="2"/>
  <c r="E263" i="2"/>
  <c r="I264" i="2"/>
  <c r="L264" i="2"/>
  <c r="AG264" i="2"/>
  <c r="AJ264" i="2"/>
  <c r="O264" i="2"/>
  <c r="R264" i="2"/>
  <c r="U264" i="2"/>
  <c r="X264" i="2"/>
  <c r="AA264" i="2"/>
  <c r="AD264" i="2"/>
  <c r="E264" i="2"/>
  <c r="I265" i="2"/>
  <c r="L265" i="2"/>
  <c r="AG265" i="2"/>
  <c r="AJ265" i="2"/>
  <c r="O265" i="2"/>
  <c r="R265" i="2"/>
  <c r="U265" i="2"/>
  <c r="X265" i="2"/>
  <c r="AA265" i="2"/>
  <c r="AD265" i="2"/>
  <c r="E265" i="2"/>
  <c r="I266" i="2"/>
  <c r="L266" i="2"/>
  <c r="AG266" i="2"/>
  <c r="AJ266" i="2"/>
  <c r="O266" i="2"/>
  <c r="R266" i="2"/>
  <c r="U266" i="2"/>
  <c r="X266" i="2"/>
  <c r="AA266" i="2"/>
  <c r="AD266" i="2"/>
  <c r="E266" i="2"/>
  <c r="I267" i="2"/>
  <c r="L267" i="2"/>
  <c r="AG267" i="2"/>
  <c r="AJ267" i="2"/>
  <c r="O267" i="2"/>
  <c r="R267" i="2"/>
  <c r="U267" i="2"/>
  <c r="X267" i="2"/>
  <c r="AA267" i="2"/>
  <c r="AD267" i="2"/>
  <c r="E267" i="2"/>
  <c r="I268" i="2"/>
  <c r="L268" i="2"/>
  <c r="AG268" i="2"/>
  <c r="AJ268" i="2"/>
  <c r="O268" i="2"/>
  <c r="R268" i="2"/>
  <c r="U268" i="2"/>
  <c r="X268" i="2"/>
  <c r="AA268" i="2"/>
  <c r="AD268" i="2"/>
  <c r="E268" i="2"/>
  <c r="I269" i="2"/>
  <c r="L269" i="2"/>
  <c r="AG269" i="2"/>
  <c r="AJ269" i="2"/>
  <c r="O269" i="2"/>
  <c r="R269" i="2"/>
  <c r="U269" i="2"/>
  <c r="X269" i="2"/>
  <c r="AA269" i="2"/>
  <c r="AD269" i="2"/>
  <c r="E269" i="2"/>
  <c r="I270" i="2"/>
  <c r="L270" i="2"/>
  <c r="AG270" i="2"/>
  <c r="AJ270" i="2"/>
  <c r="O270" i="2"/>
  <c r="R270" i="2"/>
  <c r="U270" i="2"/>
  <c r="X270" i="2"/>
  <c r="AA270" i="2"/>
  <c r="AD270" i="2"/>
  <c r="E270" i="2"/>
  <c r="I271" i="2"/>
  <c r="L271" i="2"/>
  <c r="AG271" i="2"/>
  <c r="AJ271" i="2"/>
  <c r="O271" i="2"/>
  <c r="R271" i="2"/>
  <c r="U271" i="2"/>
  <c r="X271" i="2"/>
  <c r="AA271" i="2"/>
  <c r="AD271" i="2"/>
  <c r="E271" i="2"/>
  <c r="I272" i="2"/>
  <c r="L272" i="2"/>
  <c r="AG272" i="2"/>
  <c r="AJ272" i="2"/>
  <c r="O272" i="2"/>
  <c r="R272" i="2"/>
  <c r="U272" i="2"/>
  <c r="X272" i="2"/>
  <c r="AA272" i="2"/>
  <c r="AD272" i="2"/>
  <c r="E272" i="2"/>
  <c r="I273" i="2"/>
  <c r="L273" i="2"/>
  <c r="AG273" i="2"/>
  <c r="AJ273" i="2"/>
  <c r="O273" i="2"/>
  <c r="R273" i="2"/>
  <c r="U273" i="2"/>
  <c r="X273" i="2"/>
  <c r="AA273" i="2"/>
  <c r="AD273" i="2"/>
  <c r="E273" i="2"/>
  <c r="I274" i="2"/>
  <c r="L274" i="2"/>
  <c r="AG274" i="2"/>
  <c r="AJ274" i="2"/>
  <c r="O274" i="2"/>
  <c r="R274" i="2"/>
  <c r="U274" i="2"/>
  <c r="X274" i="2"/>
  <c r="AA274" i="2"/>
  <c r="AD274" i="2"/>
  <c r="E274" i="2"/>
  <c r="I275" i="2"/>
  <c r="L275" i="2"/>
  <c r="AG275" i="2"/>
  <c r="AJ275" i="2"/>
  <c r="O275" i="2"/>
  <c r="R275" i="2"/>
  <c r="U275" i="2"/>
  <c r="X275" i="2"/>
  <c r="AA275" i="2"/>
  <c r="AD275" i="2"/>
  <c r="E275" i="2"/>
  <c r="I276" i="2"/>
  <c r="L276" i="2"/>
  <c r="AG276" i="2"/>
  <c r="AJ276" i="2"/>
  <c r="O276" i="2"/>
  <c r="R276" i="2"/>
  <c r="U276" i="2"/>
  <c r="X276" i="2"/>
  <c r="AA276" i="2"/>
  <c r="AD276" i="2"/>
  <c r="E276" i="2"/>
  <c r="I277" i="2"/>
  <c r="L277" i="2"/>
  <c r="AG277" i="2"/>
  <c r="AJ277" i="2"/>
  <c r="O277" i="2"/>
  <c r="R277" i="2"/>
  <c r="U277" i="2"/>
  <c r="X277" i="2"/>
  <c r="AA277" i="2"/>
  <c r="AD277" i="2"/>
  <c r="E277" i="2"/>
  <c r="I278" i="2"/>
  <c r="L278" i="2"/>
  <c r="AG278" i="2"/>
  <c r="AJ278" i="2"/>
  <c r="O278" i="2"/>
  <c r="R278" i="2"/>
  <c r="U278" i="2"/>
  <c r="X278" i="2"/>
  <c r="AA278" i="2"/>
  <c r="AD278" i="2"/>
  <c r="E278" i="2"/>
  <c r="I279" i="2"/>
  <c r="L279" i="2"/>
  <c r="AG279" i="2"/>
  <c r="AJ279" i="2"/>
  <c r="O279" i="2"/>
  <c r="R279" i="2"/>
  <c r="U279" i="2"/>
  <c r="X279" i="2"/>
  <c r="AA279" i="2"/>
  <c r="AD279" i="2"/>
  <c r="E279" i="2"/>
  <c r="I280" i="2"/>
  <c r="L280" i="2"/>
  <c r="AG280" i="2"/>
  <c r="AJ280" i="2"/>
  <c r="O280" i="2"/>
  <c r="R280" i="2"/>
  <c r="U280" i="2"/>
  <c r="X280" i="2"/>
  <c r="AA280" i="2"/>
  <c r="AD280" i="2"/>
  <c r="E280" i="2"/>
  <c r="I281" i="2"/>
  <c r="L281" i="2"/>
  <c r="AG281" i="2"/>
  <c r="AJ281" i="2"/>
  <c r="O281" i="2"/>
  <c r="R281" i="2"/>
  <c r="U281" i="2"/>
  <c r="X281" i="2"/>
  <c r="AA281" i="2"/>
  <c r="AD281" i="2"/>
  <c r="E281" i="2"/>
  <c r="I282" i="2"/>
  <c r="L282" i="2"/>
  <c r="AG282" i="2"/>
  <c r="AJ282" i="2"/>
  <c r="O282" i="2"/>
  <c r="R282" i="2"/>
  <c r="U282" i="2"/>
  <c r="X282" i="2"/>
  <c r="AA282" i="2"/>
  <c r="AD282" i="2"/>
  <c r="E282" i="2"/>
  <c r="I283" i="2"/>
  <c r="L283" i="2"/>
  <c r="AG283" i="2"/>
  <c r="AJ283" i="2"/>
  <c r="O283" i="2"/>
  <c r="R283" i="2"/>
  <c r="U283" i="2"/>
  <c r="X283" i="2"/>
  <c r="AA283" i="2"/>
  <c r="AD283" i="2"/>
  <c r="E283" i="2"/>
  <c r="I284" i="2"/>
  <c r="L284" i="2"/>
  <c r="AG284" i="2"/>
  <c r="AJ284" i="2"/>
  <c r="O284" i="2"/>
  <c r="R284" i="2"/>
  <c r="U284" i="2"/>
  <c r="X284" i="2"/>
  <c r="AA284" i="2"/>
  <c r="AD284" i="2"/>
  <c r="E284" i="2"/>
  <c r="I285" i="2"/>
  <c r="L285" i="2"/>
  <c r="AG285" i="2"/>
  <c r="AJ285" i="2"/>
  <c r="O285" i="2"/>
  <c r="R285" i="2"/>
  <c r="U285" i="2"/>
  <c r="X285" i="2"/>
  <c r="AA285" i="2"/>
  <c r="AD285" i="2"/>
  <c r="E285" i="2"/>
  <c r="I286" i="2"/>
  <c r="L286" i="2"/>
  <c r="AG286" i="2"/>
  <c r="AJ286" i="2"/>
  <c r="O286" i="2"/>
  <c r="R286" i="2"/>
  <c r="U286" i="2"/>
  <c r="X286" i="2"/>
  <c r="AA286" i="2"/>
  <c r="AD286" i="2"/>
  <c r="E286" i="2"/>
  <c r="I287" i="2"/>
  <c r="L287" i="2"/>
  <c r="AG287" i="2"/>
  <c r="AJ287" i="2"/>
  <c r="O287" i="2"/>
  <c r="R287" i="2"/>
  <c r="U287" i="2"/>
  <c r="X287" i="2"/>
  <c r="AA287" i="2"/>
  <c r="AD287" i="2"/>
  <c r="E287" i="2"/>
  <c r="I288" i="2"/>
  <c r="L288" i="2"/>
  <c r="AG288" i="2"/>
  <c r="AJ288" i="2"/>
  <c r="O288" i="2"/>
  <c r="R288" i="2"/>
  <c r="U288" i="2"/>
  <c r="X288" i="2"/>
  <c r="AA288" i="2"/>
  <c r="AD288" i="2"/>
  <c r="E288" i="2"/>
  <c r="I289" i="2"/>
  <c r="L289" i="2"/>
  <c r="AG289" i="2"/>
  <c r="AJ289" i="2"/>
  <c r="O289" i="2"/>
  <c r="R289" i="2"/>
  <c r="U289" i="2"/>
  <c r="X289" i="2"/>
  <c r="AA289" i="2"/>
  <c r="AD289" i="2"/>
  <c r="E289" i="2"/>
  <c r="I290" i="2"/>
  <c r="L290" i="2"/>
  <c r="AG290" i="2"/>
  <c r="AJ290" i="2"/>
  <c r="O290" i="2"/>
  <c r="R290" i="2"/>
  <c r="U290" i="2"/>
  <c r="X290" i="2"/>
  <c r="AA290" i="2"/>
  <c r="AD290" i="2"/>
  <c r="E290" i="2"/>
  <c r="I291" i="2"/>
  <c r="L291" i="2"/>
  <c r="AG291" i="2"/>
  <c r="AJ291" i="2"/>
  <c r="O291" i="2"/>
  <c r="R291" i="2"/>
  <c r="U291" i="2"/>
  <c r="X291" i="2"/>
  <c r="AA291" i="2"/>
  <c r="AD291" i="2"/>
  <c r="E291" i="2"/>
  <c r="I292" i="2"/>
  <c r="L292" i="2"/>
  <c r="AG292" i="2"/>
  <c r="AJ292" i="2"/>
  <c r="O292" i="2"/>
  <c r="R292" i="2"/>
  <c r="U292" i="2"/>
  <c r="X292" i="2"/>
  <c r="AA292" i="2"/>
  <c r="AD292" i="2"/>
  <c r="E292" i="2"/>
  <c r="I293" i="2"/>
  <c r="L293" i="2"/>
  <c r="AG293" i="2"/>
  <c r="AJ293" i="2"/>
  <c r="O293" i="2"/>
  <c r="R293" i="2"/>
  <c r="U293" i="2"/>
  <c r="X293" i="2"/>
  <c r="AA293" i="2"/>
  <c r="AD293" i="2"/>
  <c r="E293" i="2"/>
  <c r="I294" i="2"/>
  <c r="L294" i="2"/>
  <c r="AG294" i="2"/>
  <c r="AJ294" i="2"/>
  <c r="O294" i="2"/>
  <c r="R294" i="2"/>
  <c r="U294" i="2"/>
  <c r="X294" i="2"/>
  <c r="AA294" i="2"/>
  <c r="AD294" i="2"/>
  <c r="E294" i="2"/>
  <c r="I295" i="2"/>
  <c r="L295" i="2"/>
  <c r="AG295" i="2"/>
  <c r="AJ295" i="2"/>
  <c r="O295" i="2"/>
  <c r="R295" i="2"/>
  <c r="U295" i="2"/>
  <c r="X295" i="2"/>
  <c r="AA295" i="2"/>
  <c r="AD295" i="2"/>
  <c r="E295" i="2"/>
  <c r="I296" i="2"/>
  <c r="L296" i="2"/>
  <c r="AG296" i="2"/>
  <c r="AJ296" i="2"/>
  <c r="O296" i="2"/>
  <c r="R296" i="2"/>
  <c r="U296" i="2"/>
  <c r="X296" i="2"/>
  <c r="AA296" i="2"/>
  <c r="AD296" i="2"/>
  <c r="E296" i="2"/>
  <c r="I297" i="2"/>
  <c r="L297" i="2"/>
  <c r="AG297" i="2"/>
  <c r="AJ297" i="2"/>
  <c r="O297" i="2"/>
  <c r="R297" i="2"/>
  <c r="U297" i="2"/>
  <c r="X297" i="2"/>
  <c r="AA297" i="2"/>
  <c r="AD297" i="2"/>
  <c r="E297" i="2"/>
  <c r="I298" i="2"/>
  <c r="L298" i="2"/>
  <c r="AG298" i="2"/>
  <c r="AJ298" i="2"/>
  <c r="O298" i="2"/>
  <c r="R298" i="2"/>
  <c r="U298" i="2"/>
  <c r="X298" i="2"/>
  <c r="AA298" i="2"/>
  <c r="AD298" i="2"/>
  <c r="E298" i="2"/>
  <c r="I299" i="2"/>
  <c r="L299" i="2"/>
  <c r="AG299" i="2"/>
  <c r="AJ299" i="2"/>
  <c r="O299" i="2"/>
  <c r="R299" i="2"/>
  <c r="U299" i="2"/>
  <c r="X299" i="2"/>
  <c r="AA299" i="2"/>
  <c r="AD299" i="2"/>
  <c r="E299" i="2"/>
  <c r="I300" i="2"/>
  <c r="L300" i="2"/>
  <c r="AG300" i="2"/>
  <c r="AJ300" i="2"/>
  <c r="O300" i="2"/>
  <c r="R300" i="2"/>
  <c r="U300" i="2"/>
  <c r="X300" i="2"/>
  <c r="AA300" i="2"/>
  <c r="AD300" i="2"/>
  <c r="E300" i="2"/>
  <c r="I301" i="2"/>
  <c r="L301" i="2"/>
  <c r="AG301" i="2"/>
  <c r="AJ301" i="2"/>
  <c r="O301" i="2"/>
  <c r="R301" i="2"/>
  <c r="U301" i="2"/>
  <c r="X301" i="2"/>
  <c r="AA301" i="2"/>
  <c r="AD301" i="2"/>
  <c r="E301" i="2"/>
  <c r="I302" i="2"/>
  <c r="L302" i="2"/>
  <c r="AG302" i="2"/>
  <c r="AJ302" i="2"/>
  <c r="O302" i="2"/>
  <c r="R302" i="2"/>
  <c r="U302" i="2"/>
  <c r="X302" i="2"/>
  <c r="AA302" i="2"/>
  <c r="AD302" i="2"/>
  <c r="E302" i="2"/>
  <c r="I303" i="2"/>
  <c r="L303" i="2"/>
  <c r="AG303" i="2"/>
  <c r="AJ303" i="2"/>
  <c r="O303" i="2"/>
  <c r="R303" i="2"/>
  <c r="U303" i="2"/>
  <c r="X303" i="2"/>
  <c r="AA303" i="2"/>
  <c r="AD303" i="2"/>
  <c r="E303" i="2"/>
  <c r="I304" i="2"/>
  <c r="L304" i="2"/>
  <c r="AG304" i="2"/>
  <c r="AJ304" i="2"/>
  <c r="O304" i="2"/>
  <c r="R304" i="2"/>
  <c r="U304" i="2"/>
  <c r="X304" i="2"/>
  <c r="AA304" i="2"/>
  <c r="AD304" i="2"/>
  <c r="E304" i="2"/>
  <c r="I305" i="2"/>
  <c r="L305" i="2"/>
  <c r="AG305" i="2"/>
  <c r="AJ305" i="2"/>
  <c r="O305" i="2"/>
  <c r="R305" i="2"/>
  <c r="U305" i="2"/>
  <c r="X305" i="2"/>
  <c r="AA305" i="2"/>
  <c r="AD305" i="2"/>
  <c r="E305" i="2"/>
  <c r="I306" i="2"/>
  <c r="L306" i="2"/>
  <c r="AG306" i="2"/>
  <c r="AJ306" i="2"/>
  <c r="O306" i="2"/>
  <c r="R306" i="2"/>
  <c r="U306" i="2"/>
  <c r="X306" i="2"/>
  <c r="AA306" i="2"/>
  <c r="AD306" i="2"/>
  <c r="E306" i="2"/>
  <c r="I307" i="2"/>
  <c r="L307" i="2"/>
  <c r="AG307" i="2"/>
  <c r="AJ307" i="2"/>
  <c r="O307" i="2"/>
  <c r="R307" i="2"/>
  <c r="U307" i="2"/>
  <c r="X307" i="2"/>
  <c r="AA307" i="2"/>
  <c r="AD307" i="2"/>
  <c r="E307" i="2"/>
  <c r="I308" i="2"/>
  <c r="L308" i="2"/>
  <c r="AG308" i="2"/>
  <c r="AJ308" i="2"/>
  <c r="O308" i="2"/>
  <c r="R308" i="2"/>
  <c r="U308" i="2"/>
  <c r="X308" i="2"/>
  <c r="AA308" i="2"/>
  <c r="AD308" i="2"/>
  <c r="E308" i="2"/>
  <c r="I309" i="2"/>
  <c r="L309" i="2"/>
  <c r="AG309" i="2"/>
  <c r="AJ309" i="2"/>
  <c r="O309" i="2"/>
  <c r="R309" i="2"/>
  <c r="U309" i="2"/>
  <c r="X309" i="2"/>
  <c r="AA309" i="2"/>
  <c r="AD309" i="2"/>
  <c r="E309" i="2"/>
  <c r="I310" i="2"/>
  <c r="L310" i="2"/>
  <c r="AG310" i="2"/>
  <c r="AJ310" i="2"/>
  <c r="O310" i="2"/>
  <c r="R310" i="2"/>
  <c r="U310" i="2"/>
  <c r="X310" i="2"/>
  <c r="AA310" i="2"/>
  <c r="AD310" i="2"/>
  <c r="E310" i="2"/>
  <c r="I311" i="2"/>
  <c r="L311" i="2"/>
  <c r="AG311" i="2"/>
  <c r="AJ311" i="2"/>
  <c r="O311" i="2"/>
  <c r="R311" i="2"/>
  <c r="U311" i="2"/>
  <c r="X311" i="2"/>
  <c r="AA311" i="2"/>
  <c r="AD311" i="2"/>
  <c r="E311" i="2"/>
  <c r="I312" i="2"/>
  <c r="L312" i="2"/>
  <c r="AG312" i="2"/>
  <c r="AJ312" i="2"/>
  <c r="O312" i="2"/>
  <c r="R312" i="2"/>
  <c r="U312" i="2"/>
  <c r="X312" i="2"/>
  <c r="AA312" i="2"/>
  <c r="AD312" i="2"/>
  <c r="E312" i="2"/>
  <c r="I313" i="2"/>
  <c r="L313" i="2"/>
  <c r="AG313" i="2"/>
  <c r="AJ313" i="2"/>
  <c r="O313" i="2"/>
  <c r="R313" i="2"/>
  <c r="U313" i="2"/>
  <c r="X313" i="2"/>
  <c r="AA313" i="2"/>
  <c r="AD313" i="2"/>
  <c r="E313" i="2"/>
  <c r="I314" i="2"/>
  <c r="L314" i="2"/>
  <c r="AG314" i="2"/>
  <c r="AJ314" i="2"/>
  <c r="O314" i="2"/>
  <c r="R314" i="2"/>
  <c r="U314" i="2"/>
  <c r="X314" i="2"/>
  <c r="AA314" i="2"/>
  <c r="AD314" i="2"/>
  <c r="E314" i="2"/>
  <c r="I315" i="2"/>
  <c r="L315" i="2"/>
  <c r="AG315" i="2"/>
  <c r="AJ315" i="2"/>
  <c r="O315" i="2"/>
  <c r="R315" i="2"/>
  <c r="U315" i="2"/>
  <c r="X315" i="2"/>
  <c r="AA315" i="2"/>
  <c r="AD315" i="2"/>
  <c r="E315" i="2"/>
  <c r="I316" i="2"/>
  <c r="L316" i="2"/>
  <c r="AG316" i="2"/>
  <c r="AJ316" i="2"/>
  <c r="O316" i="2"/>
  <c r="R316" i="2"/>
  <c r="U316" i="2"/>
  <c r="X316" i="2"/>
  <c r="AA316" i="2"/>
  <c r="AD316" i="2"/>
  <c r="E316" i="2"/>
  <c r="I317" i="2"/>
  <c r="L317" i="2"/>
  <c r="AG317" i="2"/>
  <c r="AJ317" i="2"/>
  <c r="O317" i="2"/>
  <c r="R317" i="2"/>
  <c r="U317" i="2"/>
  <c r="X317" i="2"/>
  <c r="AA317" i="2"/>
  <c r="AD317" i="2"/>
  <c r="E317" i="2"/>
  <c r="I318" i="2"/>
  <c r="L318" i="2"/>
  <c r="AG318" i="2"/>
  <c r="AJ318" i="2"/>
  <c r="O318" i="2"/>
  <c r="R318" i="2"/>
  <c r="U318" i="2"/>
  <c r="X318" i="2"/>
  <c r="AA318" i="2"/>
  <c r="AD318" i="2"/>
  <c r="E318" i="2"/>
  <c r="I319" i="2"/>
  <c r="L319" i="2"/>
  <c r="AG319" i="2"/>
  <c r="AJ319" i="2"/>
  <c r="O319" i="2"/>
  <c r="R319" i="2"/>
  <c r="U319" i="2"/>
  <c r="X319" i="2"/>
  <c r="AA319" i="2"/>
  <c r="AD319" i="2"/>
  <c r="E319" i="2"/>
  <c r="I320" i="2"/>
  <c r="L320" i="2"/>
  <c r="AG320" i="2"/>
  <c r="AJ320" i="2"/>
  <c r="O320" i="2"/>
  <c r="R320" i="2"/>
  <c r="U320" i="2"/>
  <c r="X320" i="2"/>
  <c r="AA320" i="2"/>
  <c r="AD320" i="2"/>
  <c r="E320" i="2"/>
  <c r="I321" i="2"/>
  <c r="L321" i="2"/>
  <c r="AG321" i="2"/>
  <c r="AJ321" i="2"/>
  <c r="O321" i="2"/>
  <c r="R321" i="2"/>
  <c r="U321" i="2"/>
  <c r="X321" i="2"/>
  <c r="AA321" i="2"/>
  <c r="AD321" i="2"/>
  <c r="E321" i="2"/>
  <c r="I322" i="2"/>
  <c r="L322" i="2"/>
  <c r="AG322" i="2"/>
  <c r="AJ322" i="2"/>
  <c r="O322" i="2"/>
  <c r="R322" i="2"/>
  <c r="U322" i="2"/>
  <c r="X322" i="2"/>
  <c r="AA322" i="2"/>
  <c r="AD322" i="2"/>
  <c r="E322" i="2"/>
  <c r="I323" i="2"/>
  <c r="L323" i="2"/>
  <c r="AG323" i="2"/>
  <c r="AJ323" i="2"/>
  <c r="O323" i="2"/>
  <c r="R323" i="2"/>
  <c r="U323" i="2"/>
  <c r="X323" i="2"/>
  <c r="AA323" i="2"/>
  <c r="AD323" i="2"/>
  <c r="E323" i="2"/>
  <c r="I324" i="2"/>
  <c r="L324" i="2"/>
  <c r="AG324" i="2"/>
  <c r="AJ324" i="2"/>
  <c r="O324" i="2"/>
  <c r="R324" i="2"/>
  <c r="U324" i="2"/>
  <c r="X324" i="2"/>
  <c r="AA324" i="2"/>
  <c r="AD324" i="2"/>
  <c r="E324" i="2"/>
  <c r="I325" i="2"/>
  <c r="L325" i="2"/>
  <c r="AG325" i="2"/>
  <c r="AJ325" i="2"/>
  <c r="O325" i="2"/>
  <c r="R325" i="2"/>
  <c r="U325" i="2"/>
  <c r="X325" i="2"/>
  <c r="AA325" i="2"/>
  <c r="AD325" i="2"/>
  <c r="E325" i="2"/>
  <c r="I326" i="2"/>
  <c r="L326" i="2"/>
  <c r="AG326" i="2"/>
  <c r="AJ326" i="2"/>
  <c r="O326" i="2"/>
  <c r="R326" i="2"/>
  <c r="U326" i="2"/>
  <c r="X326" i="2"/>
  <c r="AA326" i="2"/>
  <c r="AD326" i="2"/>
  <c r="E326" i="2"/>
  <c r="I327" i="2"/>
  <c r="L327" i="2"/>
  <c r="AG327" i="2"/>
  <c r="AJ327" i="2"/>
  <c r="O327" i="2"/>
  <c r="R327" i="2"/>
  <c r="U327" i="2"/>
  <c r="X327" i="2"/>
  <c r="AA327" i="2"/>
  <c r="AD327" i="2"/>
  <c r="E327" i="2"/>
  <c r="I328" i="2"/>
  <c r="L328" i="2"/>
  <c r="AG328" i="2"/>
  <c r="AJ328" i="2"/>
  <c r="O328" i="2"/>
  <c r="R328" i="2"/>
  <c r="U328" i="2"/>
  <c r="X328" i="2"/>
  <c r="AA328" i="2"/>
  <c r="AD328" i="2"/>
  <c r="E328" i="2"/>
  <c r="I329" i="2"/>
  <c r="L329" i="2"/>
  <c r="AG329" i="2"/>
  <c r="AJ329" i="2"/>
  <c r="O329" i="2"/>
  <c r="R329" i="2"/>
  <c r="U329" i="2"/>
  <c r="X329" i="2"/>
  <c r="AA329" i="2"/>
  <c r="AD329" i="2"/>
  <c r="E329" i="2"/>
  <c r="I330" i="2"/>
  <c r="L330" i="2"/>
  <c r="AG330" i="2"/>
  <c r="AJ330" i="2"/>
  <c r="O330" i="2"/>
  <c r="R330" i="2"/>
  <c r="U330" i="2"/>
  <c r="X330" i="2"/>
  <c r="AA330" i="2"/>
  <c r="AD330" i="2"/>
  <c r="E330" i="2"/>
  <c r="I331" i="2"/>
  <c r="L331" i="2"/>
  <c r="AG331" i="2"/>
  <c r="AJ331" i="2"/>
  <c r="O331" i="2"/>
  <c r="R331" i="2"/>
  <c r="U331" i="2"/>
  <c r="X331" i="2"/>
  <c r="AA331" i="2"/>
  <c r="AD331" i="2"/>
  <c r="E331" i="2"/>
  <c r="I332" i="2"/>
  <c r="L332" i="2"/>
  <c r="AG332" i="2"/>
  <c r="AJ332" i="2"/>
  <c r="O332" i="2"/>
  <c r="R332" i="2"/>
  <c r="U332" i="2"/>
  <c r="X332" i="2"/>
  <c r="AA332" i="2"/>
  <c r="AD332" i="2"/>
  <c r="E332" i="2"/>
  <c r="I333" i="2"/>
  <c r="L333" i="2"/>
  <c r="AG333" i="2"/>
  <c r="AJ333" i="2"/>
  <c r="O333" i="2"/>
  <c r="R333" i="2"/>
  <c r="U333" i="2"/>
  <c r="X333" i="2"/>
  <c r="AA333" i="2"/>
  <c r="AD333" i="2"/>
  <c r="E333" i="2"/>
  <c r="I334" i="2"/>
  <c r="L334" i="2"/>
  <c r="AG334" i="2"/>
  <c r="AJ334" i="2"/>
  <c r="O334" i="2"/>
  <c r="R334" i="2"/>
  <c r="U334" i="2"/>
  <c r="X334" i="2"/>
  <c r="AA334" i="2"/>
  <c r="AD334" i="2"/>
  <c r="E334" i="2"/>
  <c r="I335" i="2"/>
  <c r="L335" i="2"/>
  <c r="AG335" i="2"/>
  <c r="AJ335" i="2"/>
  <c r="O335" i="2"/>
  <c r="R335" i="2"/>
  <c r="U335" i="2"/>
  <c r="X335" i="2"/>
  <c r="AA335" i="2"/>
  <c r="AD335" i="2"/>
  <c r="E335" i="2"/>
  <c r="I336" i="2"/>
  <c r="L336" i="2"/>
  <c r="AG336" i="2"/>
  <c r="AJ336" i="2"/>
  <c r="O336" i="2"/>
  <c r="R336" i="2"/>
  <c r="U336" i="2"/>
  <c r="X336" i="2"/>
  <c r="AA336" i="2"/>
  <c r="AD336" i="2"/>
  <c r="E336" i="2"/>
  <c r="I337" i="2"/>
  <c r="L337" i="2"/>
  <c r="AG337" i="2"/>
  <c r="AJ337" i="2"/>
  <c r="O337" i="2"/>
  <c r="R337" i="2"/>
  <c r="U337" i="2"/>
  <c r="X337" i="2"/>
  <c r="AA337" i="2"/>
  <c r="AD337" i="2"/>
  <c r="E337" i="2"/>
  <c r="I338" i="2"/>
  <c r="L338" i="2"/>
  <c r="AG338" i="2"/>
  <c r="AJ338" i="2"/>
  <c r="O338" i="2"/>
  <c r="R338" i="2"/>
  <c r="U338" i="2"/>
  <c r="X338" i="2"/>
  <c r="AA338" i="2"/>
  <c r="AD338" i="2"/>
  <c r="E338" i="2"/>
  <c r="I339" i="2"/>
  <c r="L339" i="2"/>
  <c r="AG339" i="2"/>
  <c r="AJ339" i="2"/>
  <c r="O339" i="2"/>
  <c r="R339" i="2"/>
  <c r="U339" i="2"/>
  <c r="X339" i="2"/>
  <c r="AA339" i="2"/>
  <c r="AD339" i="2"/>
  <c r="E339" i="2"/>
  <c r="I340" i="2"/>
  <c r="L340" i="2"/>
  <c r="AG340" i="2"/>
  <c r="AJ340" i="2"/>
  <c r="O340" i="2"/>
  <c r="R340" i="2"/>
  <c r="U340" i="2"/>
  <c r="X340" i="2"/>
  <c r="AA340" i="2"/>
  <c r="AD340" i="2"/>
  <c r="E340" i="2"/>
  <c r="I341" i="2"/>
  <c r="L341" i="2"/>
  <c r="AG341" i="2"/>
  <c r="AJ341" i="2"/>
  <c r="O341" i="2"/>
  <c r="R341" i="2"/>
  <c r="U341" i="2"/>
  <c r="X341" i="2"/>
  <c r="AA341" i="2"/>
  <c r="AD341" i="2"/>
  <c r="E341" i="2"/>
  <c r="I342" i="2"/>
  <c r="L342" i="2"/>
  <c r="AG342" i="2"/>
  <c r="AJ342" i="2"/>
  <c r="O342" i="2"/>
  <c r="R342" i="2"/>
  <c r="U342" i="2"/>
  <c r="X342" i="2"/>
  <c r="AA342" i="2"/>
  <c r="AD342" i="2"/>
  <c r="E342" i="2"/>
  <c r="I343" i="2"/>
  <c r="L343" i="2"/>
  <c r="AG343" i="2"/>
  <c r="AJ343" i="2"/>
  <c r="O343" i="2"/>
  <c r="R343" i="2"/>
  <c r="U343" i="2"/>
  <c r="X343" i="2"/>
  <c r="AA343" i="2"/>
  <c r="AD343" i="2"/>
  <c r="E343" i="2"/>
  <c r="I344" i="2"/>
  <c r="L344" i="2"/>
  <c r="AG344" i="2"/>
  <c r="AJ344" i="2"/>
  <c r="O344" i="2"/>
  <c r="R344" i="2"/>
  <c r="U344" i="2"/>
  <c r="X344" i="2"/>
  <c r="AA344" i="2"/>
  <c r="AD344" i="2"/>
  <c r="E344" i="2"/>
  <c r="I345" i="2"/>
  <c r="L345" i="2"/>
  <c r="AG345" i="2"/>
  <c r="AJ345" i="2"/>
  <c r="O345" i="2"/>
  <c r="R345" i="2"/>
  <c r="U345" i="2"/>
  <c r="X345" i="2"/>
  <c r="AA345" i="2"/>
  <c r="AD345" i="2"/>
  <c r="E345" i="2"/>
  <c r="I346" i="2"/>
  <c r="L346" i="2"/>
  <c r="AG346" i="2"/>
  <c r="AJ346" i="2"/>
  <c r="O346" i="2"/>
  <c r="R346" i="2"/>
  <c r="U346" i="2"/>
  <c r="X346" i="2"/>
  <c r="AA346" i="2"/>
  <c r="AD346" i="2"/>
  <c r="E346" i="2"/>
  <c r="I347" i="2"/>
  <c r="L347" i="2"/>
  <c r="AG347" i="2"/>
  <c r="AJ347" i="2"/>
  <c r="O347" i="2"/>
  <c r="R347" i="2"/>
  <c r="U347" i="2"/>
  <c r="X347" i="2"/>
  <c r="AA347" i="2"/>
  <c r="AD347" i="2"/>
  <c r="E347" i="2"/>
  <c r="I348" i="2"/>
  <c r="L348" i="2"/>
  <c r="AG348" i="2"/>
  <c r="AJ348" i="2"/>
  <c r="O348" i="2"/>
  <c r="R348" i="2"/>
  <c r="U348" i="2"/>
  <c r="X348" i="2"/>
  <c r="AA348" i="2"/>
  <c r="AD348" i="2"/>
  <c r="E348" i="2"/>
  <c r="I349" i="2"/>
  <c r="L349" i="2"/>
  <c r="AG349" i="2"/>
  <c r="AJ349" i="2"/>
  <c r="O349" i="2"/>
  <c r="R349" i="2"/>
  <c r="U349" i="2"/>
  <c r="X349" i="2"/>
  <c r="AA349" i="2"/>
  <c r="AD349" i="2"/>
  <c r="E349" i="2"/>
  <c r="I350" i="2"/>
  <c r="L350" i="2"/>
  <c r="AG350" i="2"/>
  <c r="AJ350" i="2"/>
  <c r="O350" i="2"/>
  <c r="R350" i="2"/>
  <c r="U350" i="2"/>
  <c r="X350" i="2"/>
  <c r="AA350" i="2"/>
  <c r="AD350" i="2"/>
  <c r="E350" i="2"/>
  <c r="I351" i="2"/>
  <c r="L351" i="2"/>
  <c r="AG351" i="2"/>
  <c r="AJ351" i="2"/>
  <c r="O351" i="2"/>
  <c r="R351" i="2"/>
  <c r="U351" i="2"/>
  <c r="X351" i="2"/>
  <c r="AA351" i="2"/>
  <c r="AD351" i="2"/>
  <c r="E351" i="2"/>
  <c r="I352" i="2"/>
  <c r="L352" i="2"/>
  <c r="AG352" i="2"/>
  <c r="AJ352" i="2"/>
  <c r="O352" i="2"/>
  <c r="R352" i="2"/>
  <c r="U352" i="2"/>
  <c r="X352" i="2"/>
  <c r="AA352" i="2"/>
  <c r="AD352" i="2"/>
  <c r="E352" i="2"/>
  <c r="I353" i="2"/>
  <c r="L353" i="2"/>
  <c r="AG353" i="2"/>
  <c r="AJ353" i="2"/>
  <c r="O353" i="2"/>
  <c r="R353" i="2"/>
  <c r="U353" i="2"/>
  <c r="X353" i="2"/>
  <c r="AA353" i="2"/>
  <c r="AD353" i="2"/>
  <c r="E353" i="2"/>
  <c r="I354" i="2"/>
  <c r="L354" i="2"/>
  <c r="AG354" i="2"/>
  <c r="AJ354" i="2"/>
  <c r="O354" i="2"/>
  <c r="R354" i="2"/>
  <c r="U354" i="2"/>
  <c r="X354" i="2"/>
  <c r="AA354" i="2"/>
  <c r="AD354" i="2"/>
  <c r="E354" i="2"/>
  <c r="I355" i="2"/>
  <c r="L355" i="2"/>
  <c r="AG355" i="2"/>
  <c r="AJ355" i="2"/>
  <c r="O355" i="2"/>
  <c r="R355" i="2"/>
  <c r="U355" i="2"/>
  <c r="X355" i="2"/>
  <c r="AA355" i="2"/>
  <c r="AD355" i="2"/>
  <c r="E355" i="2"/>
  <c r="I356" i="2"/>
  <c r="L356" i="2"/>
  <c r="AG356" i="2"/>
  <c r="AJ356" i="2"/>
  <c r="O356" i="2"/>
  <c r="R356" i="2"/>
  <c r="U356" i="2"/>
  <c r="X356" i="2"/>
  <c r="AA356" i="2"/>
  <c r="AD356" i="2"/>
  <c r="E356" i="2"/>
  <c r="I357" i="2"/>
  <c r="L357" i="2"/>
  <c r="AG357" i="2"/>
  <c r="AJ357" i="2"/>
  <c r="O357" i="2"/>
  <c r="R357" i="2"/>
  <c r="U357" i="2"/>
  <c r="X357" i="2"/>
  <c r="AA357" i="2"/>
  <c r="AD357" i="2"/>
  <c r="E357" i="2"/>
  <c r="I358" i="2"/>
  <c r="L358" i="2"/>
  <c r="AG358" i="2"/>
  <c r="AJ358" i="2"/>
  <c r="O358" i="2"/>
  <c r="R358" i="2"/>
  <c r="U358" i="2"/>
  <c r="X358" i="2"/>
  <c r="AA358" i="2"/>
  <c r="AD358" i="2"/>
  <c r="E358" i="2"/>
  <c r="I359" i="2"/>
  <c r="L359" i="2"/>
  <c r="AG359" i="2"/>
  <c r="AJ359" i="2"/>
  <c r="O359" i="2"/>
  <c r="R359" i="2"/>
  <c r="U359" i="2"/>
  <c r="X359" i="2"/>
  <c r="AA359" i="2"/>
  <c r="AD359" i="2"/>
  <c r="E359" i="2"/>
  <c r="I360" i="2"/>
  <c r="L360" i="2"/>
  <c r="AG360" i="2"/>
  <c r="AJ360" i="2"/>
  <c r="O360" i="2"/>
  <c r="R360" i="2"/>
  <c r="U360" i="2"/>
  <c r="X360" i="2"/>
  <c r="AA360" i="2"/>
  <c r="AD360" i="2"/>
  <c r="E360" i="2"/>
  <c r="I361" i="2"/>
  <c r="L361" i="2"/>
  <c r="AG361" i="2"/>
  <c r="AJ361" i="2"/>
  <c r="O361" i="2"/>
  <c r="R361" i="2"/>
  <c r="U361" i="2"/>
  <c r="X361" i="2"/>
  <c r="AA361" i="2"/>
  <c r="AD361" i="2"/>
  <c r="E361" i="2"/>
  <c r="I362" i="2"/>
  <c r="L362" i="2"/>
  <c r="AG362" i="2"/>
  <c r="AJ362" i="2"/>
  <c r="O362" i="2"/>
  <c r="R362" i="2"/>
  <c r="U362" i="2"/>
  <c r="X362" i="2"/>
  <c r="AA362" i="2"/>
  <c r="AD362" i="2"/>
  <c r="E362" i="2"/>
  <c r="I363" i="2"/>
  <c r="L363" i="2"/>
  <c r="AG363" i="2"/>
  <c r="AJ363" i="2"/>
  <c r="O363" i="2"/>
  <c r="R363" i="2"/>
  <c r="U363" i="2"/>
  <c r="X363" i="2"/>
  <c r="AA363" i="2"/>
  <c r="AD363" i="2"/>
  <c r="E363" i="2"/>
  <c r="I364" i="2"/>
  <c r="L364" i="2"/>
  <c r="AG364" i="2"/>
  <c r="AJ364" i="2"/>
  <c r="O364" i="2"/>
  <c r="R364" i="2"/>
  <c r="U364" i="2"/>
  <c r="X364" i="2"/>
  <c r="AA364" i="2"/>
  <c r="AD364" i="2"/>
  <c r="E364" i="2"/>
  <c r="I365" i="2"/>
  <c r="L365" i="2"/>
  <c r="AG365" i="2"/>
  <c r="AJ365" i="2"/>
  <c r="O365" i="2"/>
  <c r="R365" i="2"/>
  <c r="U365" i="2"/>
  <c r="X365" i="2"/>
  <c r="AA365" i="2"/>
  <c r="AD365" i="2"/>
  <c r="E365" i="2"/>
  <c r="I366" i="2"/>
  <c r="L366" i="2"/>
  <c r="AG366" i="2"/>
  <c r="AJ366" i="2"/>
  <c r="O366" i="2"/>
  <c r="R366" i="2"/>
  <c r="U366" i="2"/>
  <c r="X366" i="2"/>
  <c r="AA366" i="2"/>
  <c r="AD366" i="2"/>
  <c r="E366" i="2"/>
  <c r="I367" i="2"/>
  <c r="L367" i="2"/>
  <c r="AG367" i="2"/>
  <c r="AJ367" i="2"/>
  <c r="O367" i="2"/>
  <c r="R367" i="2"/>
  <c r="U367" i="2"/>
  <c r="X367" i="2"/>
  <c r="AA367" i="2"/>
  <c r="AD367" i="2"/>
  <c r="E367" i="2"/>
  <c r="I368" i="2"/>
  <c r="L368" i="2"/>
  <c r="AG368" i="2"/>
  <c r="AJ368" i="2"/>
  <c r="O368" i="2"/>
  <c r="R368" i="2"/>
  <c r="U368" i="2"/>
  <c r="X368" i="2"/>
  <c r="AA368" i="2"/>
  <c r="AD368" i="2"/>
  <c r="E368" i="2"/>
  <c r="I369" i="2"/>
  <c r="L369" i="2"/>
  <c r="AG369" i="2"/>
  <c r="AJ369" i="2"/>
  <c r="O369" i="2"/>
  <c r="R369" i="2"/>
  <c r="U369" i="2"/>
  <c r="X369" i="2"/>
  <c r="AA369" i="2"/>
  <c r="AD369" i="2"/>
  <c r="E369" i="2"/>
  <c r="I370" i="2"/>
  <c r="L370" i="2"/>
  <c r="AG370" i="2"/>
  <c r="AJ370" i="2"/>
  <c r="O370" i="2"/>
  <c r="R370" i="2"/>
  <c r="U370" i="2"/>
  <c r="X370" i="2"/>
  <c r="AA370" i="2"/>
  <c r="AD370" i="2"/>
  <c r="E370" i="2"/>
  <c r="I371" i="2"/>
  <c r="L371" i="2"/>
  <c r="AG371" i="2"/>
  <c r="AJ371" i="2"/>
  <c r="O371" i="2"/>
  <c r="R371" i="2"/>
  <c r="U371" i="2"/>
  <c r="X371" i="2"/>
  <c r="AA371" i="2"/>
  <c r="AD371" i="2"/>
  <c r="E371" i="2"/>
  <c r="I372" i="2"/>
  <c r="L372" i="2"/>
  <c r="AG372" i="2"/>
  <c r="AJ372" i="2"/>
  <c r="O372" i="2"/>
  <c r="R372" i="2"/>
  <c r="U372" i="2"/>
  <c r="X372" i="2"/>
  <c r="AA372" i="2"/>
  <c r="AD372" i="2"/>
  <c r="E372" i="2"/>
  <c r="I373" i="2"/>
  <c r="L373" i="2"/>
  <c r="AG373" i="2"/>
  <c r="AJ373" i="2"/>
  <c r="O373" i="2"/>
  <c r="R373" i="2"/>
  <c r="U373" i="2"/>
  <c r="X373" i="2"/>
  <c r="AA373" i="2"/>
  <c r="AD373" i="2"/>
  <c r="E373" i="2"/>
  <c r="I374" i="2"/>
  <c r="L374" i="2"/>
  <c r="AG374" i="2"/>
  <c r="AJ374" i="2"/>
  <c r="O374" i="2"/>
  <c r="R374" i="2"/>
  <c r="U374" i="2"/>
  <c r="X374" i="2"/>
  <c r="AA374" i="2"/>
  <c r="AD374" i="2"/>
  <c r="E374" i="2"/>
  <c r="I375" i="2"/>
  <c r="L375" i="2"/>
  <c r="AG375" i="2"/>
  <c r="AJ375" i="2"/>
  <c r="O375" i="2"/>
  <c r="R375" i="2"/>
  <c r="U375" i="2"/>
  <c r="X375" i="2"/>
  <c r="AA375" i="2"/>
  <c r="AD375" i="2"/>
  <c r="E375" i="2"/>
  <c r="I376" i="2"/>
  <c r="L376" i="2"/>
  <c r="AG376" i="2"/>
  <c r="AJ376" i="2"/>
  <c r="O376" i="2"/>
  <c r="R376" i="2"/>
  <c r="U376" i="2"/>
  <c r="X376" i="2"/>
  <c r="AA376" i="2"/>
  <c r="AD376" i="2"/>
  <c r="E376" i="2"/>
  <c r="I377" i="2"/>
  <c r="L377" i="2"/>
  <c r="AG377" i="2"/>
  <c r="AJ377" i="2"/>
  <c r="O377" i="2"/>
  <c r="R377" i="2"/>
  <c r="U377" i="2"/>
  <c r="X377" i="2"/>
  <c r="AA377" i="2"/>
  <c r="AD377" i="2"/>
  <c r="E377" i="2"/>
  <c r="I378" i="2"/>
  <c r="L378" i="2"/>
  <c r="AG378" i="2"/>
  <c r="AJ378" i="2"/>
  <c r="O378" i="2"/>
  <c r="R378" i="2"/>
  <c r="U378" i="2"/>
  <c r="X378" i="2"/>
  <c r="AA378" i="2"/>
  <c r="AD378" i="2"/>
  <c r="E378" i="2"/>
  <c r="I379" i="2"/>
  <c r="L379" i="2"/>
  <c r="AG379" i="2"/>
  <c r="AJ379" i="2"/>
  <c r="O379" i="2"/>
  <c r="R379" i="2"/>
  <c r="U379" i="2"/>
  <c r="X379" i="2"/>
  <c r="AA379" i="2"/>
  <c r="AD379" i="2"/>
  <c r="E379" i="2"/>
  <c r="I380" i="2"/>
  <c r="L380" i="2"/>
  <c r="AG380" i="2"/>
  <c r="AJ380" i="2"/>
  <c r="O380" i="2"/>
  <c r="R380" i="2"/>
  <c r="U380" i="2"/>
  <c r="X380" i="2"/>
  <c r="AA380" i="2"/>
  <c r="AD380" i="2"/>
  <c r="E380" i="2"/>
  <c r="I381" i="2"/>
  <c r="L381" i="2"/>
  <c r="AG381" i="2"/>
  <c r="AJ381" i="2"/>
  <c r="O381" i="2"/>
  <c r="R381" i="2"/>
  <c r="U381" i="2"/>
  <c r="X381" i="2"/>
  <c r="AA381" i="2"/>
  <c r="AD381" i="2"/>
  <c r="E381" i="2"/>
  <c r="I382" i="2"/>
  <c r="L382" i="2"/>
  <c r="AG382" i="2"/>
  <c r="AJ382" i="2"/>
  <c r="O382" i="2"/>
  <c r="R382" i="2"/>
  <c r="U382" i="2"/>
  <c r="X382" i="2"/>
  <c r="AA382" i="2"/>
  <c r="AD382" i="2"/>
  <c r="E382" i="2"/>
  <c r="I383" i="2"/>
  <c r="L383" i="2"/>
  <c r="AG383" i="2"/>
  <c r="AJ383" i="2"/>
  <c r="O383" i="2"/>
  <c r="R383" i="2"/>
  <c r="U383" i="2"/>
  <c r="X383" i="2"/>
  <c r="AA383" i="2"/>
  <c r="AD383" i="2"/>
  <c r="E383" i="2"/>
  <c r="I384" i="2"/>
  <c r="L384" i="2"/>
  <c r="AG384" i="2"/>
  <c r="AJ384" i="2"/>
  <c r="O384" i="2"/>
  <c r="R384" i="2"/>
  <c r="U384" i="2"/>
  <c r="X384" i="2"/>
  <c r="AA384" i="2"/>
  <c r="AD384" i="2"/>
  <c r="E384" i="2"/>
  <c r="I385" i="2"/>
  <c r="L385" i="2"/>
  <c r="AG385" i="2"/>
  <c r="AJ385" i="2"/>
  <c r="O385" i="2"/>
  <c r="R385" i="2"/>
  <c r="U385" i="2"/>
  <c r="X385" i="2"/>
  <c r="AA385" i="2"/>
  <c r="AD385" i="2"/>
  <c r="E385" i="2"/>
  <c r="I386" i="2"/>
  <c r="L386" i="2"/>
  <c r="AG386" i="2"/>
  <c r="AJ386" i="2"/>
  <c r="O386" i="2"/>
  <c r="R386" i="2"/>
  <c r="U386" i="2"/>
  <c r="X386" i="2"/>
  <c r="AA386" i="2"/>
  <c r="AD386" i="2"/>
  <c r="E386" i="2"/>
  <c r="I387" i="2"/>
  <c r="L387" i="2"/>
  <c r="AG387" i="2"/>
  <c r="AJ387" i="2"/>
  <c r="O387" i="2"/>
  <c r="R387" i="2"/>
  <c r="U387" i="2"/>
  <c r="X387" i="2"/>
  <c r="AA387" i="2"/>
  <c r="AD387" i="2"/>
  <c r="E387" i="2"/>
  <c r="I388" i="2"/>
  <c r="L388" i="2"/>
  <c r="AG388" i="2"/>
  <c r="AJ388" i="2"/>
  <c r="O388" i="2"/>
  <c r="R388" i="2"/>
  <c r="U388" i="2"/>
  <c r="X388" i="2"/>
  <c r="AA388" i="2"/>
  <c r="AD388" i="2"/>
  <c r="E388" i="2"/>
  <c r="I389" i="2"/>
  <c r="L389" i="2"/>
  <c r="AG389" i="2"/>
  <c r="AJ389" i="2"/>
  <c r="O389" i="2"/>
  <c r="R389" i="2"/>
  <c r="U389" i="2"/>
  <c r="X389" i="2"/>
  <c r="AA389" i="2"/>
  <c r="AD389" i="2"/>
  <c r="E389" i="2"/>
  <c r="I390" i="2"/>
  <c r="L390" i="2"/>
  <c r="AG390" i="2"/>
  <c r="AJ390" i="2"/>
  <c r="O390" i="2"/>
  <c r="R390" i="2"/>
  <c r="U390" i="2"/>
  <c r="X390" i="2"/>
  <c r="AA390" i="2"/>
  <c r="AD390" i="2"/>
  <c r="E390" i="2"/>
  <c r="I391" i="2"/>
  <c r="L391" i="2"/>
  <c r="AG391" i="2"/>
  <c r="AJ391" i="2"/>
  <c r="O391" i="2"/>
  <c r="R391" i="2"/>
  <c r="U391" i="2"/>
  <c r="X391" i="2"/>
  <c r="AA391" i="2"/>
  <c r="AD391" i="2"/>
  <c r="E391" i="2"/>
  <c r="I392" i="2"/>
  <c r="L392" i="2"/>
  <c r="AG392" i="2"/>
  <c r="AJ392" i="2"/>
  <c r="O392" i="2"/>
  <c r="R392" i="2"/>
  <c r="U392" i="2"/>
  <c r="X392" i="2"/>
  <c r="AA392" i="2"/>
  <c r="AD392" i="2"/>
  <c r="E392" i="2"/>
  <c r="I393" i="2"/>
  <c r="L393" i="2"/>
  <c r="AG393" i="2"/>
  <c r="AJ393" i="2"/>
  <c r="O393" i="2"/>
  <c r="R393" i="2"/>
  <c r="U393" i="2"/>
  <c r="X393" i="2"/>
  <c r="AA393" i="2"/>
  <c r="AD393" i="2"/>
  <c r="E393" i="2"/>
  <c r="I394" i="2"/>
  <c r="L394" i="2"/>
  <c r="AG394" i="2"/>
  <c r="AJ394" i="2"/>
  <c r="O394" i="2"/>
  <c r="R394" i="2"/>
  <c r="U394" i="2"/>
  <c r="X394" i="2"/>
  <c r="AA394" i="2"/>
  <c r="AD394" i="2"/>
  <c r="E394" i="2"/>
  <c r="I395" i="2"/>
  <c r="L395" i="2"/>
  <c r="AG395" i="2"/>
  <c r="AJ395" i="2"/>
  <c r="O395" i="2"/>
  <c r="R395" i="2"/>
  <c r="U395" i="2"/>
  <c r="X395" i="2"/>
  <c r="AA395" i="2"/>
  <c r="AD395" i="2"/>
  <c r="E395" i="2"/>
  <c r="I396" i="2"/>
  <c r="L396" i="2"/>
  <c r="AG396" i="2"/>
  <c r="AJ396" i="2"/>
  <c r="O396" i="2"/>
  <c r="R396" i="2"/>
  <c r="U396" i="2"/>
  <c r="X396" i="2"/>
  <c r="AA396" i="2"/>
  <c r="AD396" i="2"/>
  <c r="E396" i="2"/>
  <c r="I397" i="2"/>
  <c r="L397" i="2"/>
  <c r="AG397" i="2"/>
  <c r="AJ397" i="2"/>
  <c r="O397" i="2"/>
  <c r="R397" i="2"/>
  <c r="U397" i="2"/>
  <c r="X397" i="2"/>
  <c r="AA397" i="2"/>
  <c r="AD397" i="2"/>
  <c r="E397" i="2"/>
  <c r="I398" i="2"/>
  <c r="L398" i="2"/>
  <c r="AG398" i="2"/>
  <c r="AJ398" i="2"/>
  <c r="O398" i="2"/>
  <c r="R398" i="2"/>
  <c r="U398" i="2"/>
  <c r="X398" i="2"/>
  <c r="AA398" i="2"/>
  <c r="AD398" i="2"/>
  <c r="E398" i="2"/>
  <c r="I399" i="2"/>
  <c r="L399" i="2"/>
  <c r="AG399" i="2"/>
  <c r="AJ399" i="2"/>
  <c r="O399" i="2"/>
  <c r="R399" i="2"/>
  <c r="U399" i="2"/>
  <c r="X399" i="2"/>
  <c r="AA399" i="2"/>
  <c r="AD399" i="2"/>
  <c r="E399" i="2"/>
  <c r="I400" i="2"/>
  <c r="L400" i="2"/>
  <c r="AG400" i="2"/>
  <c r="AJ400" i="2"/>
  <c r="O400" i="2"/>
  <c r="R400" i="2"/>
  <c r="U400" i="2"/>
  <c r="X400" i="2"/>
  <c r="AA400" i="2"/>
  <c r="AD400" i="2"/>
  <c r="E400" i="2"/>
  <c r="I401" i="2"/>
  <c r="L401" i="2"/>
  <c r="AG401" i="2"/>
  <c r="AJ401" i="2"/>
  <c r="O401" i="2"/>
  <c r="R401" i="2"/>
  <c r="U401" i="2"/>
  <c r="X401" i="2"/>
  <c r="AA401" i="2"/>
  <c r="AD401" i="2"/>
  <c r="E401" i="2"/>
  <c r="I402" i="2"/>
  <c r="L402" i="2"/>
  <c r="AG402" i="2"/>
  <c r="AJ402" i="2"/>
  <c r="O402" i="2"/>
  <c r="R402" i="2"/>
  <c r="U402" i="2"/>
  <c r="X402" i="2"/>
  <c r="AA402" i="2"/>
  <c r="AD402" i="2"/>
  <c r="E402" i="2"/>
  <c r="I403" i="2"/>
  <c r="L403" i="2"/>
  <c r="AG403" i="2"/>
  <c r="AJ403" i="2"/>
  <c r="O403" i="2"/>
  <c r="R403" i="2"/>
  <c r="U403" i="2"/>
  <c r="X403" i="2"/>
  <c r="AA403" i="2"/>
  <c r="AD403" i="2"/>
  <c r="E403" i="2"/>
  <c r="I404" i="2"/>
  <c r="L404" i="2"/>
  <c r="AG404" i="2"/>
  <c r="AJ404" i="2"/>
  <c r="O404" i="2"/>
  <c r="R404" i="2"/>
  <c r="U404" i="2"/>
  <c r="X404" i="2"/>
  <c r="AA404" i="2"/>
  <c r="AD404" i="2"/>
  <c r="E404" i="2"/>
  <c r="I405" i="2"/>
  <c r="L405" i="2"/>
  <c r="AG405" i="2"/>
  <c r="AJ405" i="2"/>
  <c r="O405" i="2"/>
  <c r="R405" i="2"/>
  <c r="U405" i="2"/>
  <c r="X405" i="2"/>
  <c r="AA405" i="2"/>
  <c r="AD405" i="2"/>
  <c r="E405" i="2"/>
  <c r="I406" i="2"/>
  <c r="L406" i="2"/>
  <c r="AG406" i="2"/>
  <c r="AJ406" i="2"/>
  <c r="O406" i="2"/>
  <c r="R406" i="2"/>
  <c r="U406" i="2"/>
  <c r="X406" i="2"/>
  <c r="AA406" i="2"/>
  <c r="AD406" i="2"/>
  <c r="E406" i="2"/>
  <c r="I407" i="2"/>
  <c r="L407" i="2"/>
  <c r="AG407" i="2"/>
  <c r="AJ407" i="2"/>
  <c r="O407" i="2"/>
  <c r="R407" i="2"/>
  <c r="U407" i="2"/>
  <c r="X407" i="2"/>
  <c r="AA407" i="2"/>
  <c r="AD407" i="2"/>
  <c r="E407" i="2"/>
  <c r="I408" i="2"/>
  <c r="L408" i="2"/>
  <c r="AG408" i="2"/>
  <c r="AJ408" i="2"/>
  <c r="O408" i="2"/>
  <c r="R408" i="2"/>
  <c r="U408" i="2"/>
  <c r="X408" i="2"/>
  <c r="AA408" i="2"/>
  <c r="AD408" i="2"/>
  <c r="E408" i="2"/>
  <c r="I409" i="2"/>
  <c r="L409" i="2"/>
  <c r="AG409" i="2"/>
  <c r="AJ409" i="2"/>
  <c r="O409" i="2"/>
  <c r="R409" i="2"/>
  <c r="U409" i="2"/>
  <c r="X409" i="2"/>
  <c r="AA409" i="2"/>
  <c r="AD409" i="2"/>
  <c r="E409" i="2"/>
  <c r="I410" i="2"/>
  <c r="L410" i="2"/>
  <c r="AG410" i="2"/>
  <c r="AJ410" i="2"/>
  <c r="O410" i="2"/>
  <c r="R410" i="2"/>
  <c r="U410" i="2"/>
  <c r="X410" i="2"/>
  <c r="AA410" i="2"/>
  <c r="AD410" i="2"/>
  <c r="E410" i="2"/>
  <c r="I411" i="2"/>
  <c r="L411" i="2"/>
  <c r="AG411" i="2"/>
  <c r="AJ411" i="2"/>
  <c r="O411" i="2"/>
  <c r="R411" i="2"/>
  <c r="U411" i="2"/>
  <c r="X411" i="2"/>
  <c r="AA411" i="2"/>
  <c r="AD411" i="2"/>
  <c r="E411" i="2"/>
  <c r="I412" i="2"/>
  <c r="L412" i="2"/>
  <c r="AG412" i="2"/>
  <c r="AJ412" i="2"/>
  <c r="O412" i="2"/>
  <c r="R412" i="2"/>
  <c r="U412" i="2"/>
  <c r="X412" i="2"/>
  <c r="AA412" i="2"/>
  <c r="AD412" i="2"/>
  <c r="E412" i="2"/>
  <c r="I413" i="2"/>
  <c r="L413" i="2"/>
  <c r="AG413" i="2"/>
  <c r="AJ413" i="2"/>
  <c r="O413" i="2"/>
  <c r="R413" i="2"/>
  <c r="U413" i="2"/>
  <c r="X413" i="2"/>
  <c r="AA413" i="2"/>
  <c r="AD413" i="2"/>
  <c r="E413" i="2"/>
  <c r="I414" i="2"/>
  <c r="L414" i="2"/>
  <c r="AG414" i="2"/>
  <c r="AJ414" i="2"/>
  <c r="O414" i="2"/>
  <c r="R414" i="2"/>
  <c r="U414" i="2"/>
  <c r="X414" i="2"/>
  <c r="AA414" i="2"/>
  <c r="AD414" i="2"/>
  <c r="E414" i="2"/>
  <c r="I415" i="2"/>
  <c r="L415" i="2"/>
  <c r="AG415" i="2"/>
  <c r="AJ415" i="2"/>
  <c r="O415" i="2"/>
  <c r="R415" i="2"/>
  <c r="U415" i="2"/>
  <c r="X415" i="2"/>
  <c r="AA415" i="2"/>
  <c r="AD415" i="2"/>
  <c r="E415" i="2"/>
  <c r="I416" i="2"/>
  <c r="L416" i="2"/>
  <c r="AG416" i="2"/>
  <c r="AJ416" i="2"/>
  <c r="O416" i="2"/>
  <c r="R416" i="2"/>
  <c r="U416" i="2"/>
  <c r="X416" i="2"/>
  <c r="AA416" i="2"/>
  <c r="AD416" i="2"/>
  <c r="E416" i="2"/>
  <c r="I417" i="2"/>
  <c r="L417" i="2"/>
  <c r="AG417" i="2"/>
  <c r="AJ417" i="2"/>
  <c r="O417" i="2"/>
  <c r="R417" i="2"/>
  <c r="U417" i="2"/>
  <c r="X417" i="2"/>
  <c r="AA417" i="2"/>
  <c r="AD417" i="2"/>
  <c r="E417" i="2"/>
  <c r="I418" i="2"/>
  <c r="L418" i="2"/>
  <c r="AG418" i="2"/>
  <c r="AJ418" i="2"/>
  <c r="O418" i="2"/>
  <c r="R418" i="2"/>
  <c r="U418" i="2"/>
  <c r="X418" i="2"/>
  <c r="AA418" i="2"/>
  <c r="AD418" i="2"/>
  <c r="E418" i="2"/>
  <c r="I419" i="2"/>
  <c r="L419" i="2"/>
  <c r="AG419" i="2"/>
  <c r="AJ419" i="2"/>
  <c r="O419" i="2"/>
  <c r="R419" i="2"/>
  <c r="U419" i="2"/>
  <c r="X419" i="2"/>
  <c r="AA419" i="2"/>
  <c r="AD419" i="2"/>
  <c r="E419" i="2"/>
  <c r="I420" i="2"/>
  <c r="L420" i="2"/>
  <c r="AG420" i="2"/>
  <c r="AJ420" i="2"/>
  <c r="O420" i="2"/>
  <c r="R420" i="2"/>
  <c r="U420" i="2"/>
  <c r="X420" i="2"/>
  <c r="AA420" i="2"/>
  <c r="AD420" i="2"/>
  <c r="E420" i="2"/>
  <c r="I421" i="2"/>
  <c r="L421" i="2"/>
  <c r="AG421" i="2"/>
  <c r="AJ421" i="2"/>
  <c r="O421" i="2"/>
  <c r="R421" i="2"/>
  <c r="U421" i="2"/>
  <c r="X421" i="2"/>
  <c r="AA421" i="2"/>
  <c r="AD421" i="2"/>
  <c r="E421" i="2"/>
  <c r="I422" i="2"/>
  <c r="L422" i="2"/>
  <c r="AG422" i="2"/>
  <c r="AJ422" i="2"/>
  <c r="O422" i="2"/>
  <c r="R422" i="2"/>
  <c r="U422" i="2"/>
  <c r="X422" i="2"/>
  <c r="AA422" i="2"/>
  <c r="AD422" i="2"/>
  <c r="E422" i="2"/>
  <c r="I423" i="2"/>
  <c r="L423" i="2"/>
  <c r="AG423" i="2"/>
  <c r="AJ423" i="2"/>
  <c r="O423" i="2"/>
  <c r="R423" i="2"/>
  <c r="U423" i="2"/>
  <c r="X423" i="2"/>
  <c r="AA423" i="2"/>
  <c r="AD423" i="2"/>
  <c r="E423" i="2"/>
  <c r="I424" i="2"/>
  <c r="L424" i="2"/>
  <c r="AG424" i="2"/>
  <c r="AJ424" i="2"/>
  <c r="O424" i="2"/>
  <c r="R424" i="2"/>
  <c r="U424" i="2"/>
  <c r="X424" i="2"/>
  <c r="AA424" i="2"/>
  <c r="AD424" i="2"/>
  <c r="E424" i="2"/>
  <c r="I425" i="2"/>
  <c r="L425" i="2"/>
  <c r="AG425" i="2"/>
  <c r="AJ425" i="2"/>
  <c r="O425" i="2"/>
  <c r="R425" i="2"/>
  <c r="U425" i="2"/>
  <c r="X425" i="2"/>
  <c r="AA425" i="2"/>
  <c r="AD425" i="2"/>
  <c r="E425" i="2"/>
  <c r="I426" i="2"/>
  <c r="L426" i="2"/>
  <c r="AG426" i="2"/>
  <c r="AJ426" i="2"/>
  <c r="O426" i="2"/>
  <c r="R426" i="2"/>
  <c r="U426" i="2"/>
  <c r="X426" i="2"/>
  <c r="AA426" i="2"/>
  <c r="AD426" i="2"/>
  <c r="E426" i="2"/>
  <c r="I427" i="2"/>
  <c r="L427" i="2"/>
  <c r="AG427" i="2"/>
  <c r="AJ427" i="2"/>
  <c r="O427" i="2"/>
  <c r="R427" i="2"/>
  <c r="U427" i="2"/>
  <c r="X427" i="2"/>
  <c r="AA427" i="2"/>
  <c r="AD427" i="2"/>
  <c r="E427" i="2"/>
  <c r="I428" i="2"/>
  <c r="L428" i="2"/>
  <c r="AG428" i="2"/>
  <c r="AJ428" i="2"/>
  <c r="O428" i="2"/>
  <c r="R428" i="2"/>
  <c r="U428" i="2"/>
  <c r="X428" i="2"/>
  <c r="AA428" i="2"/>
  <c r="AD428" i="2"/>
  <c r="E428" i="2"/>
  <c r="I429" i="2"/>
  <c r="L429" i="2"/>
  <c r="AG429" i="2"/>
  <c r="AJ429" i="2"/>
  <c r="O429" i="2"/>
  <c r="R429" i="2"/>
  <c r="U429" i="2"/>
  <c r="X429" i="2"/>
  <c r="AA429" i="2"/>
  <c r="AD429" i="2"/>
  <c r="E429" i="2"/>
  <c r="I430" i="2"/>
  <c r="L430" i="2"/>
  <c r="AG430" i="2"/>
  <c r="AJ430" i="2"/>
  <c r="O430" i="2"/>
  <c r="R430" i="2"/>
  <c r="U430" i="2"/>
  <c r="X430" i="2"/>
  <c r="AA430" i="2"/>
  <c r="AD430" i="2"/>
  <c r="E430" i="2"/>
  <c r="I431" i="2"/>
  <c r="L431" i="2"/>
  <c r="AG431" i="2"/>
  <c r="AJ431" i="2"/>
  <c r="O431" i="2"/>
  <c r="R431" i="2"/>
  <c r="U431" i="2"/>
  <c r="X431" i="2"/>
  <c r="AA431" i="2"/>
  <c r="AD431" i="2"/>
  <c r="E431" i="2"/>
  <c r="I432" i="2"/>
  <c r="L432" i="2"/>
  <c r="AG432" i="2"/>
  <c r="AJ432" i="2"/>
  <c r="O432" i="2"/>
  <c r="R432" i="2"/>
  <c r="U432" i="2"/>
  <c r="X432" i="2"/>
  <c r="AA432" i="2"/>
  <c r="AD432" i="2"/>
  <c r="E432" i="2"/>
  <c r="I433" i="2"/>
  <c r="L433" i="2"/>
  <c r="AG433" i="2"/>
  <c r="AJ433" i="2"/>
  <c r="O433" i="2"/>
  <c r="R433" i="2"/>
  <c r="U433" i="2"/>
  <c r="X433" i="2"/>
  <c r="AA433" i="2"/>
  <c r="AD433" i="2"/>
  <c r="E433" i="2"/>
  <c r="I434" i="2"/>
  <c r="L434" i="2"/>
  <c r="AG434" i="2"/>
  <c r="AJ434" i="2"/>
  <c r="O434" i="2"/>
  <c r="R434" i="2"/>
  <c r="U434" i="2"/>
  <c r="X434" i="2"/>
  <c r="AA434" i="2"/>
  <c r="AD434" i="2"/>
  <c r="E434" i="2"/>
  <c r="I435" i="2"/>
  <c r="L435" i="2"/>
  <c r="AG435" i="2"/>
  <c r="AJ435" i="2"/>
  <c r="O435" i="2"/>
  <c r="R435" i="2"/>
  <c r="U435" i="2"/>
  <c r="X435" i="2"/>
  <c r="AA435" i="2"/>
  <c r="AD435" i="2"/>
  <c r="E435" i="2"/>
  <c r="I436" i="2"/>
  <c r="L436" i="2"/>
  <c r="AG436" i="2"/>
  <c r="AJ436" i="2"/>
  <c r="O436" i="2"/>
  <c r="R436" i="2"/>
  <c r="U436" i="2"/>
  <c r="X436" i="2"/>
  <c r="AA436" i="2"/>
  <c r="AD436" i="2"/>
  <c r="E436" i="2"/>
  <c r="I437" i="2"/>
  <c r="L437" i="2"/>
  <c r="AG437" i="2"/>
  <c r="AJ437" i="2"/>
  <c r="O437" i="2"/>
  <c r="R437" i="2"/>
  <c r="U437" i="2"/>
  <c r="X437" i="2"/>
  <c r="AA437" i="2"/>
  <c r="AD437" i="2"/>
  <c r="E437" i="2"/>
  <c r="I438" i="2"/>
  <c r="L438" i="2"/>
  <c r="AG438" i="2"/>
  <c r="AJ438" i="2"/>
  <c r="O438" i="2"/>
  <c r="R438" i="2"/>
  <c r="U438" i="2"/>
  <c r="X438" i="2"/>
  <c r="AA438" i="2"/>
  <c r="AD438" i="2"/>
  <c r="E438" i="2"/>
  <c r="I439" i="2"/>
  <c r="L439" i="2"/>
  <c r="AG439" i="2"/>
  <c r="AJ439" i="2"/>
  <c r="O439" i="2"/>
  <c r="R439" i="2"/>
  <c r="U439" i="2"/>
  <c r="X439" i="2"/>
  <c r="AA439" i="2"/>
  <c r="AD439" i="2"/>
  <c r="E439" i="2"/>
  <c r="I440" i="2"/>
  <c r="L440" i="2"/>
  <c r="AG440" i="2"/>
  <c r="AJ440" i="2"/>
  <c r="O440" i="2"/>
  <c r="R440" i="2"/>
  <c r="U440" i="2"/>
  <c r="X440" i="2"/>
  <c r="AA440" i="2"/>
  <c r="AD440" i="2"/>
  <c r="E440" i="2"/>
  <c r="I441" i="2"/>
  <c r="L441" i="2"/>
  <c r="AG441" i="2"/>
  <c r="AJ441" i="2"/>
  <c r="O441" i="2"/>
  <c r="R441" i="2"/>
  <c r="U441" i="2"/>
  <c r="X441" i="2"/>
  <c r="AA441" i="2"/>
  <c r="AD441" i="2"/>
  <c r="E441" i="2"/>
  <c r="I442" i="2"/>
  <c r="L442" i="2"/>
  <c r="AG442" i="2"/>
  <c r="AJ442" i="2"/>
  <c r="O442" i="2"/>
  <c r="R442" i="2"/>
  <c r="U442" i="2"/>
  <c r="X442" i="2"/>
  <c r="AA442" i="2"/>
  <c r="AD442" i="2"/>
  <c r="E442" i="2"/>
  <c r="I443" i="2"/>
  <c r="L443" i="2"/>
  <c r="AG443" i="2"/>
  <c r="AJ443" i="2"/>
  <c r="O443" i="2"/>
  <c r="R443" i="2"/>
  <c r="U443" i="2"/>
  <c r="X443" i="2"/>
  <c r="AA443" i="2"/>
  <c r="AD443" i="2"/>
  <c r="E443" i="2"/>
  <c r="I444" i="2"/>
  <c r="L444" i="2"/>
  <c r="AG444" i="2"/>
  <c r="AJ444" i="2"/>
  <c r="O444" i="2"/>
  <c r="R444" i="2"/>
  <c r="U444" i="2"/>
  <c r="X444" i="2"/>
  <c r="AA444" i="2"/>
  <c r="AD444" i="2"/>
  <c r="E444" i="2"/>
  <c r="I445" i="2"/>
  <c r="L445" i="2"/>
  <c r="AG445" i="2"/>
  <c r="AJ445" i="2"/>
  <c r="O445" i="2"/>
  <c r="R445" i="2"/>
  <c r="U445" i="2"/>
  <c r="X445" i="2"/>
  <c r="AA445" i="2"/>
  <c r="AD445" i="2"/>
  <c r="E445" i="2"/>
  <c r="I446" i="2"/>
  <c r="L446" i="2"/>
  <c r="AG446" i="2"/>
  <c r="AJ446" i="2"/>
  <c r="O446" i="2"/>
  <c r="R446" i="2"/>
  <c r="U446" i="2"/>
  <c r="X446" i="2"/>
  <c r="AA446" i="2"/>
  <c r="AD446" i="2"/>
  <c r="E446" i="2"/>
  <c r="I447" i="2"/>
  <c r="L447" i="2"/>
  <c r="AG447" i="2"/>
  <c r="AJ447" i="2"/>
  <c r="O447" i="2"/>
  <c r="R447" i="2"/>
  <c r="U447" i="2"/>
  <c r="X447" i="2"/>
  <c r="AA447" i="2"/>
  <c r="AD447" i="2"/>
  <c r="E447" i="2"/>
  <c r="I448" i="2"/>
  <c r="L448" i="2"/>
  <c r="AG448" i="2"/>
  <c r="AJ448" i="2"/>
  <c r="O448" i="2"/>
  <c r="R448" i="2"/>
  <c r="U448" i="2"/>
  <c r="X448" i="2"/>
  <c r="AA448" i="2"/>
  <c r="AD448" i="2"/>
  <c r="E448" i="2"/>
  <c r="I449" i="2"/>
  <c r="L449" i="2"/>
  <c r="AG449" i="2"/>
  <c r="AJ449" i="2"/>
  <c r="O449" i="2"/>
  <c r="R449" i="2"/>
  <c r="U449" i="2"/>
  <c r="X449" i="2"/>
  <c r="AA449" i="2"/>
  <c r="AD449" i="2"/>
  <c r="E449" i="2"/>
  <c r="I450" i="2"/>
  <c r="L450" i="2"/>
  <c r="AG450" i="2"/>
  <c r="AJ450" i="2"/>
  <c r="O450" i="2"/>
  <c r="R450" i="2"/>
  <c r="U450" i="2"/>
  <c r="X450" i="2"/>
  <c r="AA450" i="2"/>
  <c r="AD450" i="2"/>
  <c r="E450" i="2"/>
  <c r="I451" i="2"/>
  <c r="L451" i="2"/>
  <c r="AG451" i="2"/>
  <c r="AJ451" i="2"/>
  <c r="O451" i="2"/>
  <c r="R451" i="2"/>
  <c r="U451" i="2"/>
  <c r="X451" i="2"/>
  <c r="AA451" i="2"/>
  <c r="AD451" i="2"/>
  <c r="E451" i="2"/>
  <c r="I452" i="2"/>
  <c r="L452" i="2"/>
  <c r="AG452" i="2"/>
  <c r="AJ452" i="2"/>
  <c r="O452" i="2"/>
  <c r="R452" i="2"/>
  <c r="U452" i="2"/>
  <c r="X452" i="2"/>
  <c r="AA452" i="2"/>
  <c r="AD452" i="2"/>
  <c r="E452" i="2"/>
  <c r="I453" i="2"/>
  <c r="L453" i="2"/>
  <c r="AG453" i="2"/>
  <c r="AJ453" i="2"/>
  <c r="O453" i="2"/>
  <c r="R453" i="2"/>
  <c r="U453" i="2"/>
  <c r="X453" i="2"/>
  <c r="AA453" i="2"/>
  <c r="AD453" i="2"/>
  <c r="E453" i="2"/>
  <c r="I454" i="2"/>
  <c r="L454" i="2"/>
  <c r="AG454" i="2"/>
  <c r="AJ454" i="2"/>
  <c r="O454" i="2"/>
  <c r="R454" i="2"/>
  <c r="U454" i="2"/>
  <c r="X454" i="2"/>
  <c r="AA454" i="2"/>
  <c r="AD454" i="2"/>
  <c r="E454" i="2"/>
  <c r="I455" i="2"/>
  <c r="L455" i="2"/>
  <c r="AG455" i="2"/>
  <c r="AJ455" i="2"/>
  <c r="O455" i="2"/>
  <c r="R455" i="2"/>
  <c r="U455" i="2"/>
  <c r="X455" i="2"/>
  <c r="AA455" i="2"/>
  <c r="AD455" i="2"/>
  <c r="E455" i="2"/>
  <c r="I456" i="2"/>
  <c r="L456" i="2"/>
  <c r="AG456" i="2"/>
  <c r="AJ456" i="2"/>
  <c r="O456" i="2"/>
  <c r="R456" i="2"/>
  <c r="U456" i="2"/>
  <c r="X456" i="2"/>
  <c r="AA456" i="2"/>
  <c r="AD456" i="2"/>
  <c r="E456" i="2"/>
  <c r="I457" i="2"/>
  <c r="L457" i="2"/>
  <c r="AG457" i="2"/>
  <c r="AJ457" i="2"/>
  <c r="O457" i="2"/>
  <c r="R457" i="2"/>
  <c r="U457" i="2"/>
  <c r="X457" i="2"/>
  <c r="AA457" i="2"/>
  <c r="AD457" i="2"/>
  <c r="E457" i="2"/>
  <c r="I458" i="2"/>
  <c r="L458" i="2"/>
  <c r="AG458" i="2"/>
  <c r="AJ458" i="2"/>
  <c r="O458" i="2"/>
  <c r="R458" i="2"/>
  <c r="U458" i="2"/>
  <c r="X458" i="2"/>
  <c r="AA458" i="2"/>
  <c r="AD458" i="2"/>
  <c r="E458" i="2"/>
  <c r="I459" i="2"/>
  <c r="L459" i="2"/>
  <c r="AG459" i="2"/>
  <c r="AJ459" i="2"/>
  <c r="O459" i="2"/>
  <c r="R459" i="2"/>
  <c r="U459" i="2"/>
  <c r="X459" i="2"/>
  <c r="AA459" i="2"/>
  <c r="AD459" i="2"/>
  <c r="E459" i="2"/>
  <c r="I460" i="2"/>
  <c r="L460" i="2"/>
  <c r="AG460" i="2"/>
  <c r="AJ460" i="2"/>
  <c r="O460" i="2"/>
  <c r="R460" i="2"/>
  <c r="U460" i="2"/>
  <c r="X460" i="2"/>
  <c r="AA460" i="2"/>
  <c r="AD460" i="2"/>
  <c r="E460" i="2"/>
  <c r="I461" i="2"/>
  <c r="L461" i="2"/>
  <c r="AG461" i="2"/>
  <c r="AJ461" i="2"/>
  <c r="O461" i="2"/>
  <c r="R461" i="2"/>
  <c r="U461" i="2"/>
  <c r="X461" i="2"/>
  <c r="AA461" i="2"/>
  <c r="AD461" i="2"/>
  <c r="E461" i="2"/>
  <c r="I462" i="2"/>
  <c r="L462" i="2"/>
  <c r="AG462" i="2"/>
  <c r="AJ462" i="2"/>
  <c r="O462" i="2"/>
  <c r="R462" i="2"/>
  <c r="U462" i="2"/>
  <c r="X462" i="2"/>
  <c r="AA462" i="2"/>
  <c r="AD462" i="2"/>
  <c r="E462" i="2"/>
  <c r="I463" i="2"/>
  <c r="L463" i="2"/>
  <c r="AG463" i="2"/>
  <c r="AJ463" i="2"/>
  <c r="O463" i="2"/>
  <c r="R463" i="2"/>
  <c r="U463" i="2"/>
  <c r="X463" i="2"/>
  <c r="AA463" i="2"/>
  <c r="AD463" i="2"/>
  <c r="E463" i="2"/>
  <c r="I464" i="2"/>
  <c r="L464" i="2"/>
  <c r="AG464" i="2"/>
  <c r="AJ464" i="2"/>
  <c r="O464" i="2"/>
  <c r="R464" i="2"/>
  <c r="U464" i="2"/>
  <c r="X464" i="2"/>
  <c r="AA464" i="2"/>
  <c r="AD464" i="2"/>
  <c r="E464" i="2"/>
  <c r="I465" i="2"/>
  <c r="L465" i="2"/>
  <c r="AG465" i="2"/>
  <c r="AJ465" i="2"/>
  <c r="O465" i="2"/>
  <c r="R465" i="2"/>
  <c r="U465" i="2"/>
  <c r="X465" i="2"/>
  <c r="AA465" i="2"/>
  <c r="AD465" i="2"/>
  <c r="E465" i="2"/>
  <c r="I466" i="2"/>
  <c r="L466" i="2"/>
  <c r="AG466" i="2"/>
  <c r="AJ466" i="2"/>
  <c r="O466" i="2"/>
  <c r="R466" i="2"/>
  <c r="U466" i="2"/>
  <c r="X466" i="2"/>
  <c r="AA466" i="2"/>
  <c r="AD466" i="2"/>
  <c r="E466" i="2"/>
  <c r="I467" i="2"/>
  <c r="L467" i="2"/>
  <c r="AG467" i="2"/>
  <c r="AJ467" i="2"/>
  <c r="O467" i="2"/>
  <c r="R467" i="2"/>
  <c r="U467" i="2"/>
  <c r="X467" i="2"/>
  <c r="AA467" i="2"/>
  <c r="AD467" i="2"/>
  <c r="E467" i="2"/>
  <c r="I468" i="2"/>
  <c r="L468" i="2"/>
  <c r="AG468" i="2"/>
  <c r="AJ468" i="2"/>
  <c r="O468" i="2"/>
  <c r="R468" i="2"/>
  <c r="U468" i="2"/>
  <c r="X468" i="2"/>
  <c r="AA468" i="2"/>
  <c r="AD468" i="2"/>
  <c r="E468" i="2"/>
  <c r="I469" i="2"/>
  <c r="L469" i="2"/>
  <c r="AG469" i="2"/>
  <c r="AJ469" i="2"/>
  <c r="O469" i="2"/>
  <c r="R469" i="2"/>
  <c r="U469" i="2"/>
  <c r="X469" i="2"/>
  <c r="AA469" i="2"/>
  <c r="AD469" i="2"/>
  <c r="E469" i="2"/>
  <c r="I470" i="2"/>
  <c r="L470" i="2"/>
  <c r="AG470" i="2"/>
  <c r="AJ470" i="2"/>
  <c r="O470" i="2"/>
  <c r="R470" i="2"/>
  <c r="U470" i="2"/>
  <c r="X470" i="2"/>
  <c r="AA470" i="2"/>
  <c r="AD470" i="2"/>
  <c r="E470" i="2"/>
  <c r="I471" i="2"/>
  <c r="L471" i="2"/>
  <c r="AG471" i="2"/>
  <c r="AJ471" i="2"/>
  <c r="O471" i="2"/>
  <c r="R471" i="2"/>
  <c r="U471" i="2"/>
  <c r="X471" i="2"/>
  <c r="AA471" i="2"/>
  <c r="AD471" i="2"/>
  <c r="E471" i="2"/>
  <c r="I472" i="2"/>
  <c r="L472" i="2"/>
  <c r="AG472" i="2"/>
  <c r="AJ472" i="2"/>
  <c r="O472" i="2"/>
  <c r="R472" i="2"/>
  <c r="U472" i="2"/>
  <c r="X472" i="2"/>
  <c r="AA472" i="2"/>
  <c r="AD472" i="2"/>
  <c r="E472" i="2"/>
  <c r="I473" i="2"/>
  <c r="L473" i="2"/>
  <c r="AG473" i="2"/>
  <c r="AJ473" i="2"/>
  <c r="O473" i="2"/>
  <c r="R473" i="2"/>
  <c r="U473" i="2"/>
  <c r="X473" i="2"/>
  <c r="AA473" i="2"/>
  <c r="AD473" i="2"/>
  <c r="E473" i="2"/>
  <c r="I474" i="2"/>
  <c r="L474" i="2"/>
  <c r="AG474" i="2"/>
  <c r="AJ474" i="2"/>
  <c r="O474" i="2"/>
  <c r="R474" i="2"/>
  <c r="U474" i="2"/>
  <c r="X474" i="2"/>
  <c r="AA474" i="2"/>
  <c r="AD474" i="2"/>
  <c r="E474" i="2"/>
  <c r="I475" i="2"/>
  <c r="L475" i="2"/>
  <c r="AG475" i="2"/>
  <c r="AJ475" i="2"/>
  <c r="O475" i="2"/>
  <c r="R475" i="2"/>
  <c r="U475" i="2"/>
  <c r="X475" i="2"/>
  <c r="AA475" i="2"/>
  <c r="AD475" i="2"/>
  <c r="E475" i="2"/>
  <c r="I476" i="2"/>
  <c r="L476" i="2"/>
  <c r="AG476" i="2"/>
  <c r="AJ476" i="2"/>
  <c r="O476" i="2"/>
  <c r="R476" i="2"/>
  <c r="U476" i="2"/>
  <c r="X476" i="2"/>
  <c r="AA476" i="2"/>
  <c r="AD476" i="2"/>
  <c r="E476" i="2"/>
  <c r="I477" i="2"/>
  <c r="L477" i="2"/>
  <c r="AG477" i="2"/>
  <c r="AJ477" i="2"/>
  <c r="O477" i="2"/>
  <c r="R477" i="2"/>
  <c r="U477" i="2"/>
  <c r="X477" i="2"/>
  <c r="AA477" i="2"/>
  <c r="AD477" i="2"/>
  <c r="E477" i="2"/>
  <c r="I478" i="2"/>
  <c r="L478" i="2"/>
  <c r="AG478" i="2"/>
  <c r="AJ478" i="2"/>
  <c r="O478" i="2"/>
  <c r="R478" i="2"/>
  <c r="U478" i="2"/>
  <c r="X478" i="2"/>
  <c r="AA478" i="2"/>
  <c r="AD478" i="2"/>
  <c r="E478" i="2"/>
  <c r="I479" i="2"/>
  <c r="L479" i="2"/>
  <c r="AG479" i="2"/>
  <c r="AJ479" i="2"/>
  <c r="O479" i="2"/>
  <c r="R479" i="2"/>
  <c r="U479" i="2"/>
  <c r="X479" i="2"/>
  <c r="AA479" i="2"/>
  <c r="AD479" i="2"/>
  <c r="E479" i="2"/>
  <c r="I480" i="2"/>
  <c r="L480" i="2"/>
  <c r="AG480" i="2"/>
  <c r="AJ480" i="2"/>
  <c r="O480" i="2"/>
  <c r="R480" i="2"/>
  <c r="U480" i="2"/>
  <c r="X480" i="2"/>
  <c r="AA480" i="2"/>
  <c r="AD480" i="2"/>
  <c r="E480" i="2"/>
  <c r="I481" i="2"/>
  <c r="L481" i="2"/>
  <c r="AG481" i="2"/>
  <c r="AJ481" i="2"/>
  <c r="O481" i="2"/>
  <c r="R481" i="2"/>
  <c r="U481" i="2"/>
  <c r="X481" i="2"/>
  <c r="AA481" i="2"/>
  <c r="AD481" i="2"/>
  <c r="E481" i="2"/>
  <c r="I482" i="2"/>
  <c r="L482" i="2"/>
  <c r="AG482" i="2"/>
  <c r="AJ482" i="2"/>
  <c r="O482" i="2"/>
  <c r="R482" i="2"/>
  <c r="U482" i="2"/>
  <c r="X482" i="2"/>
  <c r="AA482" i="2"/>
  <c r="AD482" i="2"/>
  <c r="E482" i="2"/>
  <c r="I483" i="2"/>
  <c r="L483" i="2"/>
  <c r="AG483" i="2"/>
  <c r="AJ483" i="2"/>
  <c r="O483" i="2"/>
  <c r="R483" i="2"/>
  <c r="U483" i="2"/>
  <c r="X483" i="2"/>
  <c r="AA483" i="2"/>
  <c r="AD483" i="2"/>
  <c r="E483" i="2"/>
  <c r="I484" i="2"/>
  <c r="L484" i="2"/>
  <c r="AG484" i="2"/>
  <c r="AJ484" i="2"/>
  <c r="O484" i="2"/>
  <c r="R484" i="2"/>
  <c r="U484" i="2"/>
  <c r="X484" i="2"/>
  <c r="AA484" i="2"/>
  <c r="AD484" i="2"/>
  <c r="E484" i="2"/>
  <c r="I485" i="2"/>
  <c r="L485" i="2"/>
  <c r="AG485" i="2"/>
  <c r="AJ485" i="2"/>
  <c r="O485" i="2"/>
  <c r="R485" i="2"/>
  <c r="U485" i="2"/>
  <c r="X485" i="2"/>
  <c r="AA485" i="2"/>
  <c r="AD485" i="2"/>
  <c r="E485" i="2"/>
  <c r="I486" i="2"/>
  <c r="L486" i="2"/>
  <c r="AG486" i="2"/>
  <c r="AJ486" i="2"/>
  <c r="O486" i="2"/>
  <c r="R486" i="2"/>
  <c r="U486" i="2"/>
  <c r="X486" i="2"/>
  <c r="AA486" i="2"/>
  <c r="AD486" i="2"/>
  <c r="E486" i="2"/>
  <c r="I487" i="2"/>
  <c r="L487" i="2"/>
  <c r="AG487" i="2"/>
  <c r="AJ487" i="2"/>
  <c r="O487" i="2"/>
  <c r="R487" i="2"/>
  <c r="U487" i="2"/>
  <c r="X487" i="2"/>
  <c r="AA487" i="2"/>
  <c r="AD487" i="2"/>
  <c r="E487" i="2"/>
  <c r="I488" i="2"/>
  <c r="L488" i="2"/>
  <c r="AG488" i="2"/>
  <c r="AJ488" i="2"/>
  <c r="O488" i="2"/>
  <c r="R488" i="2"/>
  <c r="U488" i="2"/>
  <c r="X488" i="2"/>
  <c r="AA488" i="2"/>
  <c r="AD488" i="2"/>
  <c r="E488" i="2"/>
  <c r="I489" i="2"/>
  <c r="L489" i="2"/>
  <c r="AG489" i="2"/>
  <c r="AJ489" i="2"/>
  <c r="O489" i="2"/>
  <c r="R489" i="2"/>
  <c r="U489" i="2"/>
  <c r="X489" i="2"/>
  <c r="AA489" i="2"/>
  <c r="AD489" i="2"/>
  <c r="E489" i="2"/>
  <c r="I490" i="2"/>
  <c r="L490" i="2"/>
  <c r="AG490" i="2"/>
  <c r="AJ490" i="2"/>
  <c r="O490" i="2"/>
  <c r="R490" i="2"/>
  <c r="U490" i="2"/>
  <c r="X490" i="2"/>
  <c r="AA490" i="2"/>
  <c r="AD490" i="2"/>
  <c r="E490" i="2"/>
  <c r="I491" i="2"/>
  <c r="L491" i="2"/>
  <c r="AG491" i="2"/>
  <c r="AJ491" i="2"/>
  <c r="O491" i="2"/>
  <c r="R491" i="2"/>
  <c r="U491" i="2"/>
  <c r="X491" i="2"/>
  <c r="AA491" i="2"/>
  <c r="AD491" i="2"/>
  <c r="E491" i="2"/>
  <c r="I492" i="2"/>
  <c r="L492" i="2"/>
  <c r="AG492" i="2"/>
  <c r="AJ492" i="2"/>
  <c r="O492" i="2"/>
  <c r="R492" i="2"/>
  <c r="U492" i="2"/>
  <c r="X492" i="2"/>
  <c r="AA492" i="2"/>
  <c r="AD492" i="2"/>
  <c r="E492" i="2"/>
  <c r="I493" i="2"/>
  <c r="L493" i="2"/>
  <c r="AG493" i="2"/>
  <c r="AJ493" i="2"/>
  <c r="O493" i="2"/>
  <c r="R493" i="2"/>
  <c r="U493" i="2"/>
  <c r="X493" i="2"/>
  <c r="AA493" i="2"/>
  <c r="AD493" i="2"/>
  <c r="E493" i="2"/>
  <c r="I494" i="2"/>
  <c r="L494" i="2"/>
  <c r="AG494" i="2"/>
  <c r="AJ494" i="2"/>
  <c r="O494" i="2"/>
  <c r="R494" i="2"/>
  <c r="U494" i="2"/>
  <c r="X494" i="2"/>
  <c r="AA494" i="2"/>
  <c r="AD494" i="2"/>
  <c r="E494" i="2"/>
  <c r="I495" i="2"/>
  <c r="L495" i="2"/>
  <c r="AG495" i="2"/>
  <c r="AJ495" i="2"/>
  <c r="O495" i="2"/>
  <c r="R495" i="2"/>
  <c r="U495" i="2"/>
  <c r="X495" i="2"/>
  <c r="AA495" i="2"/>
  <c r="AD495" i="2"/>
  <c r="E495" i="2"/>
  <c r="I496" i="2"/>
  <c r="L496" i="2"/>
  <c r="AG496" i="2"/>
  <c r="AJ496" i="2"/>
  <c r="O496" i="2"/>
  <c r="R496" i="2"/>
  <c r="U496" i="2"/>
  <c r="X496" i="2"/>
  <c r="AA496" i="2"/>
  <c r="AD496" i="2"/>
  <c r="E496" i="2"/>
  <c r="I497" i="2"/>
  <c r="L497" i="2"/>
  <c r="AG497" i="2"/>
  <c r="AJ497" i="2"/>
  <c r="O497" i="2"/>
  <c r="R497" i="2"/>
  <c r="U497" i="2"/>
  <c r="X497" i="2"/>
  <c r="AA497" i="2"/>
  <c r="AD497" i="2"/>
  <c r="E497" i="2"/>
  <c r="I498" i="2"/>
  <c r="L498" i="2"/>
  <c r="AG498" i="2"/>
  <c r="AJ498" i="2"/>
  <c r="O498" i="2"/>
  <c r="R498" i="2"/>
  <c r="U498" i="2"/>
  <c r="X498" i="2"/>
  <c r="AA498" i="2"/>
  <c r="AD498" i="2"/>
  <c r="E498" i="2"/>
  <c r="I499" i="2"/>
  <c r="L499" i="2"/>
  <c r="AG499" i="2"/>
  <c r="AJ499" i="2"/>
  <c r="O499" i="2"/>
  <c r="R499" i="2"/>
  <c r="U499" i="2"/>
  <c r="X499" i="2"/>
  <c r="AA499" i="2"/>
  <c r="AD499" i="2"/>
  <c r="E499" i="2"/>
  <c r="I500" i="2"/>
  <c r="L500" i="2"/>
  <c r="AG500" i="2"/>
  <c r="AJ500" i="2"/>
  <c r="O500" i="2"/>
  <c r="R500" i="2"/>
  <c r="U500" i="2"/>
  <c r="X500" i="2"/>
  <c r="AA500" i="2"/>
  <c r="AD500" i="2"/>
  <c r="E500" i="2"/>
  <c r="I501" i="2"/>
  <c r="L501" i="2"/>
  <c r="AG501" i="2"/>
  <c r="AJ501" i="2"/>
  <c r="O501" i="2"/>
  <c r="R501" i="2"/>
  <c r="U501" i="2"/>
  <c r="X501" i="2"/>
  <c r="AA501" i="2"/>
  <c r="AD501" i="2"/>
  <c r="E501" i="2"/>
  <c r="I502" i="2"/>
  <c r="L502" i="2"/>
  <c r="AG502" i="2"/>
  <c r="AJ502" i="2"/>
  <c r="O502" i="2"/>
  <c r="R502" i="2"/>
  <c r="U502" i="2"/>
  <c r="X502" i="2"/>
  <c r="AA502" i="2"/>
  <c r="AD502" i="2"/>
  <c r="E502" i="2"/>
  <c r="I503" i="2"/>
  <c r="L503" i="2"/>
  <c r="AG503" i="2"/>
  <c r="AJ503" i="2"/>
  <c r="O503" i="2"/>
  <c r="R503" i="2"/>
  <c r="U503" i="2"/>
  <c r="X503" i="2"/>
  <c r="AA503" i="2"/>
  <c r="AD503" i="2"/>
  <c r="E503" i="2"/>
  <c r="I504" i="2"/>
  <c r="L504" i="2"/>
  <c r="AG504" i="2"/>
  <c r="AJ504" i="2"/>
  <c r="O504" i="2"/>
  <c r="R504" i="2"/>
  <c r="U504" i="2"/>
  <c r="X504" i="2"/>
  <c r="AA504" i="2"/>
  <c r="AD504" i="2"/>
  <c r="E504" i="2"/>
  <c r="I505" i="2"/>
  <c r="L505" i="2"/>
  <c r="AG505" i="2"/>
  <c r="AJ505" i="2"/>
  <c r="O505" i="2"/>
  <c r="R505" i="2"/>
  <c r="U505" i="2"/>
  <c r="X505" i="2"/>
  <c r="AA505" i="2"/>
  <c r="AD505" i="2"/>
  <c r="E505" i="2"/>
  <c r="I506" i="2"/>
  <c r="L506" i="2"/>
  <c r="AG506" i="2"/>
  <c r="AJ506" i="2"/>
  <c r="O506" i="2"/>
  <c r="R506" i="2"/>
  <c r="U506" i="2"/>
  <c r="X506" i="2"/>
  <c r="AA506" i="2"/>
  <c r="AD506" i="2"/>
  <c r="E506" i="2"/>
  <c r="I507" i="2"/>
  <c r="L507" i="2"/>
  <c r="AG507" i="2"/>
  <c r="AJ507" i="2"/>
  <c r="O507" i="2"/>
  <c r="R507" i="2"/>
  <c r="U507" i="2"/>
  <c r="X507" i="2"/>
  <c r="AA507" i="2"/>
  <c r="AD507" i="2"/>
  <c r="E507" i="2"/>
  <c r="I508" i="2"/>
  <c r="L508" i="2"/>
  <c r="AG508" i="2"/>
  <c r="AJ508" i="2"/>
  <c r="O508" i="2"/>
  <c r="R508" i="2"/>
  <c r="U508" i="2"/>
  <c r="X508" i="2"/>
  <c r="AA508" i="2"/>
  <c r="AD508" i="2"/>
  <c r="E508" i="2"/>
  <c r="I509" i="2"/>
  <c r="L509" i="2"/>
  <c r="AG509" i="2"/>
  <c r="AJ509" i="2"/>
  <c r="O509" i="2"/>
  <c r="R509" i="2"/>
  <c r="U509" i="2"/>
  <c r="X509" i="2"/>
  <c r="AA509" i="2"/>
  <c r="AD509" i="2"/>
  <c r="E509" i="2"/>
  <c r="I510" i="2"/>
  <c r="L510" i="2"/>
  <c r="AG510" i="2"/>
  <c r="AJ510" i="2"/>
  <c r="O510" i="2"/>
  <c r="R510" i="2"/>
  <c r="U510" i="2"/>
  <c r="X510" i="2"/>
  <c r="AA510" i="2"/>
  <c r="AD510" i="2"/>
  <c r="E510" i="2"/>
  <c r="I511" i="2"/>
  <c r="L511" i="2"/>
  <c r="AG511" i="2"/>
  <c r="AJ511" i="2"/>
  <c r="O511" i="2"/>
  <c r="R511" i="2"/>
  <c r="U511" i="2"/>
  <c r="X511" i="2"/>
  <c r="AA511" i="2"/>
  <c r="AD511" i="2"/>
  <c r="E511" i="2"/>
  <c r="I512" i="2"/>
  <c r="L512" i="2"/>
  <c r="AG512" i="2"/>
  <c r="AJ512" i="2"/>
  <c r="O512" i="2"/>
  <c r="R512" i="2"/>
  <c r="U512" i="2"/>
  <c r="X512" i="2"/>
  <c r="AA512" i="2"/>
  <c r="AD512" i="2"/>
  <c r="E512" i="2"/>
  <c r="I513" i="2"/>
  <c r="L513" i="2"/>
  <c r="AG513" i="2"/>
  <c r="AJ513" i="2"/>
  <c r="O513" i="2"/>
  <c r="R513" i="2"/>
  <c r="U513" i="2"/>
  <c r="X513" i="2"/>
  <c r="AA513" i="2"/>
  <c r="AD513" i="2"/>
  <c r="E513" i="2"/>
  <c r="I514" i="2"/>
  <c r="L514" i="2"/>
  <c r="AG514" i="2"/>
  <c r="AJ514" i="2"/>
  <c r="O514" i="2"/>
  <c r="R514" i="2"/>
  <c r="U514" i="2"/>
  <c r="X514" i="2"/>
  <c r="AA514" i="2"/>
  <c r="AD514" i="2"/>
  <c r="E514" i="2"/>
  <c r="I515" i="2"/>
  <c r="L515" i="2"/>
  <c r="AG515" i="2"/>
  <c r="AJ515" i="2"/>
  <c r="O515" i="2"/>
  <c r="R515" i="2"/>
  <c r="U515" i="2"/>
  <c r="X515" i="2"/>
  <c r="AA515" i="2"/>
  <c r="AD515" i="2"/>
  <c r="E515" i="2"/>
  <c r="I516" i="2"/>
  <c r="L516" i="2"/>
  <c r="AG516" i="2"/>
  <c r="AJ516" i="2"/>
  <c r="O516" i="2"/>
  <c r="R516" i="2"/>
  <c r="U516" i="2"/>
  <c r="X516" i="2"/>
  <c r="AA516" i="2"/>
  <c r="AD516" i="2"/>
  <c r="E516" i="2"/>
  <c r="I517" i="2"/>
  <c r="L517" i="2"/>
  <c r="AG517" i="2"/>
  <c r="AJ517" i="2"/>
  <c r="O517" i="2"/>
  <c r="R517" i="2"/>
  <c r="U517" i="2"/>
  <c r="X517" i="2"/>
  <c r="AA517" i="2"/>
  <c r="AD517" i="2"/>
  <c r="E517" i="2"/>
  <c r="I518" i="2"/>
  <c r="L518" i="2"/>
  <c r="AG518" i="2"/>
  <c r="AJ518" i="2"/>
  <c r="O518" i="2"/>
  <c r="R518" i="2"/>
  <c r="U518" i="2"/>
  <c r="X518" i="2"/>
  <c r="AA518" i="2"/>
  <c r="AD518" i="2"/>
  <c r="E518" i="2"/>
  <c r="I519" i="2"/>
  <c r="L519" i="2"/>
  <c r="AG519" i="2"/>
  <c r="AJ519" i="2"/>
  <c r="O519" i="2"/>
  <c r="R519" i="2"/>
  <c r="U519" i="2"/>
  <c r="X519" i="2"/>
  <c r="AA519" i="2"/>
  <c r="AD519" i="2"/>
  <c r="E519" i="2"/>
  <c r="I520" i="2"/>
  <c r="L520" i="2"/>
  <c r="AG520" i="2"/>
  <c r="AJ520" i="2"/>
  <c r="O520" i="2"/>
  <c r="R520" i="2"/>
  <c r="U520" i="2"/>
  <c r="X520" i="2"/>
  <c r="AA520" i="2"/>
  <c r="AD520" i="2"/>
  <c r="E520" i="2"/>
  <c r="I521" i="2"/>
  <c r="L521" i="2"/>
  <c r="AG521" i="2"/>
  <c r="AJ521" i="2"/>
  <c r="O521" i="2"/>
  <c r="R521" i="2"/>
  <c r="U521" i="2"/>
  <c r="X521" i="2"/>
  <c r="AA521" i="2"/>
  <c r="AD521" i="2"/>
  <c r="E521" i="2"/>
  <c r="I522" i="2"/>
  <c r="L522" i="2"/>
  <c r="AG522" i="2"/>
  <c r="AJ522" i="2"/>
  <c r="O522" i="2"/>
  <c r="R522" i="2"/>
  <c r="U522" i="2"/>
  <c r="X522" i="2"/>
  <c r="AA522" i="2"/>
  <c r="AD522" i="2"/>
  <c r="E522" i="2"/>
  <c r="I523" i="2"/>
  <c r="L523" i="2"/>
  <c r="AG523" i="2"/>
  <c r="AJ523" i="2"/>
  <c r="O523" i="2"/>
  <c r="R523" i="2"/>
  <c r="U523" i="2"/>
  <c r="X523" i="2"/>
  <c r="AA523" i="2"/>
  <c r="AD523" i="2"/>
  <c r="E523" i="2"/>
  <c r="I524" i="2"/>
  <c r="L524" i="2"/>
  <c r="AG524" i="2"/>
  <c r="AJ524" i="2"/>
  <c r="O524" i="2"/>
  <c r="R524" i="2"/>
  <c r="U524" i="2"/>
  <c r="X524" i="2"/>
  <c r="AA524" i="2"/>
  <c r="AD524" i="2"/>
  <c r="E524" i="2"/>
  <c r="I525" i="2"/>
  <c r="L525" i="2"/>
  <c r="AG525" i="2"/>
  <c r="AJ525" i="2"/>
  <c r="O525" i="2"/>
  <c r="R525" i="2"/>
  <c r="U525" i="2"/>
  <c r="X525" i="2"/>
  <c r="AA525" i="2"/>
  <c r="AD525" i="2"/>
  <c r="E525" i="2"/>
  <c r="I526" i="2"/>
  <c r="L526" i="2"/>
  <c r="AG526" i="2"/>
  <c r="AJ526" i="2"/>
  <c r="O526" i="2"/>
  <c r="R526" i="2"/>
  <c r="U526" i="2"/>
  <c r="X526" i="2"/>
  <c r="AA526" i="2"/>
  <c r="AD526" i="2"/>
  <c r="E526" i="2"/>
  <c r="I527" i="2"/>
  <c r="L527" i="2"/>
  <c r="AG527" i="2"/>
  <c r="AJ527" i="2"/>
  <c r="O527" i="2"/>
  <c r="R527" i="2"/>
  <c r="U527" i="2"/>
  <c r="X527" i="2"/>
  <c r="AA527" i="2"/>
  <c r="AD527" i="2"/>
  <c r="E527" i="2"/>
  <c r="I528" i="2"/>
  <c r="L528" i="2"/>
  <c r="AG528" i="2"/>
  <c r="AJ528" i="2"/>
  <c r="O528" i="2"/>
  <c r="R528" i="2"/>
  <c r="U528" i="2"/>
  <c r="X528" i="2"/>
  <c r="AA528" i="2"/>
  <c r="AD528" i="2"/>
  <c r="E528" i="2"/>
  <c r="I529" i="2"/>
  <c r="L529" i="2"/>
  <c r="AG529" i="2"/>
  <c r="AJ529" i="2"/>
  <c r="O529" i="2"/>
  <c r="R529" i="2"/>
  <c r="U529" i="2"/>
  <c r="X529" i="2"/>
  <c r="AA529" i="2"/>
  <c r="AD529" i="2"/>
  <c r="E529" i="2"/>
  <c r="I530" i="2"/>
  <c r="L530" i="2"/>
  <c r="AG530" i="2"/>
  <c r="AJ530" i="2"/>
  <c r="O530" i="2"/>
  <c r="R530" i="2"/>
  <c r="U530" i="2"/>
  <c r="X530" i="2"/>
  <c r="AA530" i="2"/>
  <c r="AD530" i="2"/>
  <c r="E530" i="2"/>
  <c r="I531" i="2"/>
  <c r="L531" i="2"/>
  <c r="AG531" i="2"/>
  <c r="AJ531" i="2"/>
  <c r="O531" i="2"/>
  <c r="R531" i="2"/>
  <c r="U531" i="2"/>
  <c r="X531" i="2"/>
  <c r="AA531" i="2"/>
  <c r="AD531" i="2"/>
  <c r="E531" i="2"/>
  <c r="I532" i="2"/>
  <c r="L532" i="2"/>
  <c r="AG532" i="2"/>
  <c r="AJ532" i="2"/>
  <c r="O532" i="2"/>
  <c r="R532" i="2"/>
  <c r="U532" i="2"/>
  <c r="X532" i="2"/>
  <c r="AA532" i="2"/>
  <c r="AD532" i="2"/>
  <c r="E532" i="2"/>
  <c r="I533" i="2"/>
  <c r="L533" i="2"/>
  <c r="AG533" i="2"/>
  <c r="AJ533" i="2"/>
  <c r="O533" i="2"/>
  <c r="R533" i="2"/>
  <c r="U533" i="2"/>
  <c r="X533" i="2"/>
  <c r="AA533" i="2"/>
  <c r="AD533" i="2"/>
  <c r="E533" i="2"/>
  <c r="I534" i="2"/>
  <c r="L534" i="2"/>
  <c r="AG534" i="2"/>
  <c r="AJ534" i="2"/>
  <c r="O534" i="2"/>
  <c r="R534" i="2"/>
  <c r="U534" i="2"/>
  <c r="X534" i="2"/>
  <c r="AA534" i="2"/>
  <c r="AD534" i="2"/>
  <c r="E534" i="2"/>
  <c r="I535" i="2"/>
  <c r="L535" i="2"/>
  <c r="AG535" i="2"/>
  <c r="AJ535" i="2"/>
  <c r="O535" i="2"/>
  <c r="R535" i="2"/>
  <c r="U535" i="2"/>
  <c r="X535" i="2"/>
  <c r="AA535" i="2"/>
  <c r="AD535" i="2"/>
  <c r="E535" i="2"/>
  <c r="I536" i="2"/>
  <c r="L536" i="2"/>
  <c r="AG536" i="2"/>
  <c r="AJ536" i="2"/>
  <c r="O536" i="2"/>
  <c r="R536" i="2"/>
  <c r="U536" i="2"/>
  <c r="X536" i="2"/>
  <c r="AA536" i="2"/>
  <c r="AD536" i="2"/>
  <c r="E536" i="2"/>
  <c r="I537" i="2"/>
  <c r="L537" i="2"/>
  <c r="AG537" i="2"/>
  <c r="AJ537" i="2"/>
  <c r="O537" i="2"/>
  <c r="R537" i="2"/>
  <c r="U537" i="2"/>
  <c r="X537" i="2"/>
  <c r="AA537" i="2"/>
  <c r="AD537" i="2"/>
  <c r="E537" i="2"/>
  <c r="I538" i="2"/>
  <c r="L538" i="2"/>
  <c r="AG538" i="2"/>
  <c r="AJ538" i="2"/>
  <c r="O538" i="2"/>
  <c r="R538" i="2"/>
  <c r="U538" i="2"/>
  <c r="X538" i="2"/>
  <c r="AA538" i="2"/>
  <c r="AD538" i="2"/>
  <c r="E538" i="2"/>
  <c r="I539" i="2"/>
  <c r="L539" i="2"/>
  <c r="AG539" i="2"/>
  <c r="AJ539" i="2"/>
  <c r="O539" i="2"/>
  <c r="R539" i="2"/>
  <c r="U539" i="2"/>
  <c r="X539" i="2"/>
  <c r="AA539" i="2"/>
  <c r="AD539" i="2"/>
  <c r="E539" i="2"/>
  <c r="I540" i="2"/>
  <c r="L540" i="2"/>
  <c r="AG540" i="2"/>
  <c r="AJ540" i="2"/>
  <c r="O540" i="2"/>
  <c r="R540" i="2"/>
  <c r="U540" i="2"/>
  <c r="X540" i="2"/>
  <c r="AA540" i="2"/>
  <c r="AD540" i="2"/>
  <c r="E540" i="2"/>
  <c r="I541" i="2"/>
  <c r="L541" i="2"/>
  <c r="AG541" i="2"/>
  <c r="AJ541" i="2"/>
  <c r="O541" i="2"/>
  <c r="R541" i="2"/>
  <c r="U541" i="2"/>
  <c r="X541" i="2"/>
  <c r="AA541" i="2"/>
  <c r="AD541" i="2"/>
  <c r="E541" i="2"/>
  <c r="I542" i="2"/>
  <c r="L542" i="2"/>
  <c r="AG542" i="2"/>
  <c r="AJ542" i="2"/>
  <c r="O542" i="2"/>
  <c r="R542" i="2"/>
  <c r="U542" i="2"/>
  <c r="X542" i="2"/>
  <c r="AA542" i="2"/>
  <c r="AD542" i="2"/>
  <c r="E542" i="2"/>
  <c r="I543" i="2"/>
  <c r="L543" i="2"/>
  <c r="AG543" i="2"/>
  <c r="AJ543" i="2"/>
  <c r="O543" i="2"/>
  <c r="R543" i="2"/>
  <c r="U543" i="2"/>
  <c r="X543" i="2"/>
  <c r="AA543" i="2"/>
  <c r="AD543" i="2"/>
  <c r="E543" i="2"/>
  <c r="I544" i="2"/>
  <c r="L544" i="2"/>
  <c r="AG544" i="2"/>
  <c r="AJ544" i="2"/>
  <c r="O544" i="2"/>
  <c r="R544" i="2"/>
  <c r="U544" i="2"/>
  <c r="X544" i="2"/>
  <c r="AA544" i="2"/>
  <c r="AD544" i="2"/>
  <c r="E544" i="2"/>
  <c r="I545" i="2"/>
  <c r="L545" i="2"/>
  <c r="AG545" i="2"/>
  <c r="AJ545" i="2"/>
  <c r="O545" i="2"/>
  <c r="R545" i="2"/>
  <c r="U545" i="2"/>
  <c r="X545" i="2"/>
  <c r="AA545" i="2"/>
  <c r="AD545" i="2"/>
  <c r="E545" i="2"/>
  <c r="I546" i="2"/>
  <c r="L546" i="2"/>
  <c r="AG546" i="2"/>
  <c r="AJ546" i="2"/>
  <c r="O546" i="2"/>
  <c r="R546" i="2"/>
  <c r="U546" i="2"/>
  <c r="X546" i="2"/>
  <c r="AA546" i="2"/>
  <c r="AD546" i="2"/>
  <c r="E546" i="2"/>
  <c r="I547" i="2"/>
  <c r="L547" i="2"/>
  <c r="AG547" i="2"/>
  <c r="AJ547" i="2"/>
  <c r="O547" i="2"/>
  <c r="R547" i="2"/>
  <c r="U547" i="2"/>
  <c r="X547" i="2"/>
  <c r="AA547" i="2"/>
  <c r="AD547" i="2"/>
  <c r="E547" i="2"/>
  <c r="I548" i="2"/>
  <c r="L548" i="2"/>
  <c r="AG548" i="2"/>
  <c r="AJ548" i="2"/>
  <c r="O548" i="2"/>
  <c r="R548" i="2"/>
  <c r="U548" i="2"/>
  <c r="X548" i="2"/>
  <c r="AA548" i="2"/>
  <c r="AD548" i="2"/>
  <c r="E548" i="2"/>
  <c r="I549" i="2"/>
  <c r="L549" i="2"/>
  <c r="AG549" i="2"/>
  <c r="AJ549" i="2"/>
  <c r="O549" i="2"/>
  <c r="R549" i="2"/>
  <c r="U549" i="2"/>
  <c r="X549" i="2"/>
  <c r="AA549" i="2"/>
  <c r="AD549" i="2"/>
  <c r="E549" i="2"/>
  <c r="I550" i="2"/>
  <c r="L550" i="2"/>
  <c r="AG550" i="2"/>
  <c r="AJ550" i="2"/>
  <c r="O550" i="2"/>
  <c r="R550" i="2"/>
  <c r="U550" i="2"/>
  <c r="X550" i="2"/>
  <c r="AA550" i="2"/>
  <c r="AD550" i="2"/>
  <c r="E550" i="2"/>
  <c r="I551" i="2"/>
  <c r="L551" i="2"/>
  <c r="AG551" i="2"/>
  <c r="AJ551" i="2"/>
  <c r="O551" i="2"/>
  <c r="R551" i="2"/>
  <c r="U551" i="2"/>
  <c r="X551" i="2"/>
  <c r="AA551" i="2"/>
  <c r="AD551" i="2"/>
  <c r="E551" i="2"/>
  <c r="I552" i="2"/>
  <c r="L552" i="2"/>
  <c r="AG552" i="2"/>
  <c r="AJ552" i="2"/>
  <c r="O552" i="2"/>
  <c r="R552" i="2"/>
  <c r="U552" i="2"/>
  <c r="X552" i="2"/>
  <c r="AA552" i="2"/>
  <c r="AD552" i="2"/>
  <c r="E552" i="2"/>
  <c r="I553" i="2"/>
  <c r="L553" i="2"/>
  <c r="AG553" i="2"/>
  <c r="AJ553" i="2"/>
  <c r="O553" i="2"/>
  <c r="R553" i="2"/>
  <c r="U553" i="2"/>
  <c r="X553" i="2"/>
  <c r="AA553" i="2"/>
  <c r="AD553" i="2"/>
  <c r="E553" i="2"/>
  <c r="I554" i="2"/>
  <c r="L554" i="2"/>
  <c r="AG554" i="2"/>
  <c r="AJ554" i="2"/>
  <c r="O554" i="2"/>
  <c r="R554" i="2"/>
  <c r="U554" i="2"/>
  <c r="X554" i="2"/>
  <c r="AA554" i="2"/>
  <c r="AD554" i="2"/>
  <c r="E554" i="2"/>
  <c r="I555" i="2"/>
  <c r="L555" i="2"/>
  <c r="AG555" i="2"/>
  <c r="AJ555" i="2"/>
  <c r="O555" i="2"/>
  <c r="R555" i="2"/>
  <c r="U555" i="2"/>
  <c r="X555" i="2"/>
  <c r="AA555" i="2"/>
  <c r="AD555" i="2"/>
  <c r="E555" i="2"/>
  <c r="I556" i="2"/>
  <c r="L556" i="2"/>
  <c r="AG556" i="2"/>
  <c r="AJ556" i="2"/>
  <c r="O556" i="2"/>
  <c r="R556" i="2"/>
  <c r="U556" i="2"/>
  <c r="X556" i="2"/>
  <c r="AA556" i="2"/>
  <c r="AD556" i="2"/>
  <c r="E556" i="2"/>
  <c r="I557" i="2"/>
  <c r="L557" i="2"/>
  <c r="AG557" i="2"/>
  <c r="AJ557" i="2"/>
  <c r="O557" i="2"/>
  <c r="R557" i="2"/>
  <c r="U557" i="2"/>
  <c r="X557" i="2"/>
  <c r="AA557" i="2"/>
  <c r="AD557" i="2"/>
  <c r="E557" i="2"/>
  <c r="I558" i="2"/>
  <c r="L558" i="2"/>
  <c r="AG558" i="2"/>
  <c r="AJ558" i="2"/>
  <c r="O558" i="2"/>
  <c r="R558" i="2"/>
  <c r="U558" i="2"/>
  <c r="X558" i="2"/>
  <c r="AA558" i="2"/>
  <c r="AD558" i="2"/>
  <c r="E558" i="2"/>
  <c r="I559" i="2"/>
  <c r="L559" i="2"/>
  <c r="AG559" i="2"/>
  <c r="AJ559" i="2"/>
  <c r="O559" i="2"/>
  <c r="R559" i="2"/>
  <c r="U559" i="2"/>
  <c r="X559" i="2"/>
  <c r="AA559" i="2"/>
  <c r="AD559" i="2"/>
  <c r="E559" i="2"/>
  <c r="I560" i="2"/>
  <c r="L560" i="2"/>
  <c r="AG560" i="2"/>
  <c r="AJ560" i="2"/>
  <c r="O560" i="2"/>
  <c r="R560" i="2"/>
  <c r="U560" i="2"/>
  <c r="X560" i="2"/>
  <c r="AA560" i="2"/>
  <c r="AD560" i="2"/>
  <c r="E560" i="2"/>
  <c r="I561" i="2"/>
  <c r="L561" i="2"/>
  <c r="AG561" i="2"/>
  <c r="AJ561" i="2"/>
  <c r="O561" i="2"/>
  <c r="R561" i="2"/>
  <c r="U561" i="2"/>
  <c r="X561" i="2"/>
  <c r="AA561" i="2"/>
  <c r="AD561" i="2"/>
  <c r="E561" i="2"/>
  <c r="I562" i="2"/>
  <c r="L562" i="2"/>
  <c r="AG562" i="2"/>
  <c r="AJ562" i="2"/>
  <c r="O562" i="2"/>
  <c r="R562" i="2"/>
  <c r="U562" i="2"/>
  <c r="X562" i="2"/>
  <c r="AA562" i="2"/>
  <c r="AD562" i="2"/>
  <c r="E562" i="2"/>
  <c r="I563" i="2"/>
  <c r="L563" i="2"/>
  <c r="AG563" i="2"/>
  <c r="AJ563" i="2"/>
  <c r="O563" i="2"/>
  <c r="R563" i="2"/>
  <c r="U563" i="2"/>
  <c r="X563" i="2"/>
  <c r="AA563" i="2"/>
  <c r="AD563" i="2"/>
  <c r="E563" i="2"/>
  <c r="I564" i="2"/>
  <c r="L564" i="2"/>
  <c r="AG564" i="2"/>
  <c r="AJ564" i="2"/>
  <c r="O564" i="2"/>
  <c r="R564" i="2"/>
  <c r="U564" i="2"/>
  <c r="X564" i="2"/>
  <c r="AA564" i="2"/>
  <c r="AD564" i="2"/>
  <c r="E564" i="2"/>
  <c r="I565" i="2"/>
  <c r="L565" i="2"/>
  <c r="AG565" i="2"/>
  <c r="AJ565" i="2"/>
  <c r="O565" i="2"/>
  <c r="R565" i="2"/>
  <c r="U565" i="2"/>
  <c r="X565" i="2"/>
  <c r="AA565" i="2"/>
  <c r="AD565" i="2"/>
  <c r="E565" i="2"/>
  <c r="I566" i="2"/>
  <c r="L566" i="2"/>
  <c r="AG566" i="2"/>
  <c r="AJ566" i="2"/>
  <c r="O566" i="2"/>
  <c r="R566" i="2"/>
  <c r="U566" i="2"/>
  <c r="X566" i="2"/>
  <c r="AA566" i="2"/>
  <c r="AD566" i="2"/>
  <c r="E566" i="2"/>
  <c r="I567" i="2"/>
  <c r="L567" i="2"/>
  <c r="AG567" i="2"/>
  <c r="AJ567" i="2"/>
  <c r="O567" i="2"/>
  <c r="R567" i="2"/>
  <c r="U567" i="2"/>
  <c r="X567" i="2"/>
  <c r="AA567" i="2"/>
  <c r="AD567" i="2"/>
  <c r="E567" i="2"/>
  <c r="I568" i="2"/>
  <c r="L568" i="2"/>
  <c r="AG568" i="2"/>
  <c r="AJ568" i="2"/>
  <c r="O568" i="2"/>
  <c r="R568" i="2"/>
  <c r="U568" i="2"/>
  <c r="X568" i="2"/>
  <c r="AA568" i="2"/>
  <c r="AD568" i="2"/>
  <c r="E568" i="2"/>
  <c r="I569" i="2"/>
  <c r="L569" i="2"/>
  <c r="AG569" i="2"/>
  <c r="AJ569" i="2"/>
  <c r="O569" i="2"/>
  <c r="R569" i="2"/>
  <c r="U569" i="2"/>
  <c r="X569" i="2"/>
  <c r="AA569" i="2"/>
  <c r="AD569" i="2"/>
  <c r="E569" i="2"/>
  <c r="I570" i="2"/>
  <c r="L570" i="2"/>
  <c r="AG570" i="2"/>
  <c r="AJ570" i="2"/>
  <c r="O570" i="2"/>
  <c r="R570" i="2"/>
  <c r="U570" i="2"/>
  <c r="X570" i="2"/>
  <c r="AA570" i="2"/>
  <c r="AD570" i="2"/>
  <c r="E570" i="2"/>
  <c r="G571" i="2"/>
  <c r="F571" i="2"/>
  <c r="AI570" i="2"/>
  <c r="AF570" i="2"/>
  <c r="AC570" i="2"/>
  <c r="Z570" i="2"/>
  <c r="W570" i="2"/>
  <c r="T570" i="2"/>
  <c r="Q570" i="2"/>
  <c r="N570" i="2"/>
  <c r="K570" i="2"/>
  <c r="H570" i="2"/>
  <c r="G570" i="2"/>
  <c r="F570" i="2"/>
  <c r="AI569" i="2"/>
  <c r="AF569" i="2"/>
  <c r="AC569" i="2"/>
  <c r="Z569" i="2"/>
  <c r="W569" i="2"/>
  <c r="T569" i="2"/>
  <c r="Q569" i="2"/>
  <c r="N569" i="2"/>
  <c r="K569" i="2"/>
  <c r="H569" i="2"/>
  <c r="G569" i="2"/>
  <c r="F569" i="2"/>
  <c r="AI568" i="2"/>
  <c r="AF568" i="2"/>
  <c r="AC568" i="2"/>
  <c r="Z568" i="2"/>
  <c r="W568" i="2"/>
  <c r="T568" i="2"/>
  <c r="Q568" i="2"/>
  <c r="N568" i="2"/>
  <c r="K568" i="2"/>
  <c r="H568" i="2"/>
  <c r="G568" i="2"/>
  <c r="F568" i="2"/>
  <c r="AI567" i="2"/>
  <c r="AF567" i="2"/>
  <c r="AC567" i="2"/>
  <c r="Z567" i="2"/>
  <c r="W567" i="2"/>
  <c r="T567" i="2"/>
  <c r="Q567" i="2"/>
  <c r="N567" i="2"/>
  <c r="K567" i="2"/>
  <c r="H567" i="2"/>
  <c r="G567" i="2"/>
  <c r="F567" i="2"/>
  <c r="AI566" i="2"/>
  <c r="AF566" i="2"/>
  <c r="AC566" i="2"/>
  <c r="Z566" i="2"/>
  <c r="W566" i="2"/>
  <c r="T566" i="2"/>
  <c r="Q566" i="2"/>
  <c r="N566" i="2"/>
  <c r="K566" i="2"/>
  <c r="H566" i="2"/>
  <c r="G566" i="2"/>
  <c r="AI565" i="2"/>
  <c r="AF565" i="2"/>
  <c r="AC565" i="2"/>
  <c r="Z565" i="2"/>
  <c r="W565" i="2"/>
  <c r="T565" i="2"/>
  <c r="Q565" i="2"/>
  <c r="N565" i="2"/>
  <c r="K565" i="2"/>
  <c r="H565" i="2"/>
  <c r="G565" i="2"/>
  <c r="F565" i="2"/>
  <c r="AI564" i="2"/>
  <c r="AF564" i="2"/>
  <c r="AC564" i="2"/>
  <c r="Z564" i="2"/>
  <c r="W564" i="2"/>
  <c r="T564" i="2"/>
  <c r="Q564" i="2"/>
  <c r="N564" i="2"/>
  <c r="K564" i="2"/>
  <c r="H564" i="2"/>
  <c r="G564" i="2"/>
  <c r="F564" i="2"/>
  <c r="AI563" i="2"/>
  <c r="AF563" i="2"/>
  <c r="AC563" i="2"/>
  <c r="Z563" i="2"/>
  <c r="W563" i="2"/>
  <c r="T563" i="2"/>
  <c r="Q563" i="2"/>
  <c r="N563" i="2"/>
  <c r="K563" i="2"/>
  <c r="H563" i="2"/>
  <c r="G563" i="2"/>
  <c r="F563" i="2"/>
  <c r="AI562" i="2"/>
  <c r="AF562" i="2"/>
  <c r="AC562" i="2"/>
  <c r="Z562" i="2"/>
  <c r="W562" i="2"/>
  <c r="T562" i="2"/>
  <c r="Q562" i="2"/>
  <c r="N562" i="2"/>
  <c r="K562" i="2"/>
  <c r="H562" i="2"/>
  <c r="G562" i="2"/>
  <c r="F562" i="2"/>
  <c r="AI561" i="2"/>
  <c r="AF561" i="2"/>
  <c r="AC561" i="2"/>
  <c r="Z561" i="2"/>
  <c r="W561" i="2"/>
  <c r="T561" i="2"/>
  <c r="Q561" i="2"/>
  <c r="N561" i="2"/>
  <c r="K561" i="2"/>
  <c r="H561" i="2"/>
  <c r="G561" i="2"/>
  <c r="F561" i="2"/>
  <c r="AI560" i="2"/>
  <c r="AF560" i="2"/>
  <c r="AC560" i="2"/>
  <c r="Z560" i="2"/>
  <c r="W560" i="2"/>
  <c r="T560" i="2"/>
  <c r="Q560" i="2"/>
  <c r="N560" i="2"/>
  <c r="K560" i="2"/>
  <c r="H560" i="2"/>
  <c r="G560" i="2"/>
  <c r="F560" i="2"/>
  <c r="AI559" i="2"/>
  <c r="AF559" i="2"/>
  <c r="AC559" i="2"/>
  <c r="Z559" i="2"/>
  <c r="W559" i="2"/>
  <c r="T559" i="2"/>
  <c r="Q559" i="2"/>
  <c r="N559" i="2"/>
  <c r="K559" i="2"/>
  <c r="H559" i="2"/>
  <c r="G559" i="2"/>
  <c r="F559" i="2"/>
  <c r="AI558" i="2"/>
  <c r="AF558" i="2"/>
  <c r="AC558" i="2"/>
  <c r="Z558" i="2"/>
  <c r="W558" i="2"/>
  <c r="T558" i="2"/>
  <c r="Q558" i="2"/>
  <c r="N558" i="2"/>
  <c r="K558" i="2"/>
  <c r="H558" i="2"/>
  <c r="G558" i="2"/>
  <c r="F558" i="2"/>
  <c r="AI557" i="2"/>
  <c r="AF557" i="2"/>
  <c r="AC557" i="2"/>
  <c r="Z557" i="2"/>
  <c r="W557" i="2"/>
  <c r="T557" i="2"/>
  <c r="Q557" i="2"/>
  <c r="N557" i="2"/>
  <c r="K557" i="2"/>
  <c r="H557" i="2"/>
  <c r="G557" i="2"/>
  <c r="F557" i="2"/>
  <c r="AI556" i="2"/>
  <c r="AF556" i="2"/>
  <c r="AC556" i="2"/>
  <c r="Z556" i="2"/>
  <c r="W556" i="2"/>
  <c r="T556" i="2"/>
  <c r="Q556" i="2"/>
  <c r="N556" i="2"/>
  <c r="K556" i="2"/>
  <c r="H556" i="2"/>
  <c r="G556" i="2"/>
  <c r="F556" i="2"/>
  <c r="AI555" i="2"/>
  <c r="AF555" i="2"/>
  <c r="AC555" i="2"/>
  <c r="Z555" i="2"/>
  <c r="W555" i="2"/>
  <c r="T555" i="2"/>
  <c r="Q555" i="2"/>
  <c r="N555" i="2"/>
  <c r="K555" i="2"/>
  <c r="H555" i="2"/>
  <c r="G555" i="2"/>
  <c r="F555" i="2"/>
  <c r="AI554" i="2"/>
  <c r="AF554" i="2"/>
  <c r="AC554" i="2"/>
  <c r="Z554" i="2"/>
  <c r="W554" i="2"/>
  <c r="T554" i="2"/>
  <c r="Q554" i="2"/>
  <c r="N554" i="2"/>
  <c r="K554" i="2"/>
  <c r="H554" i="2"/>
  <c r="G554" i="2"/>
  <c r="F554" i="2"/>
  <c r="AI553" i="2"/>
  <c r="AF553" i="2"/>
  <c r="AC553" i="2"/>
  <c r="Z553" i="2"/>
  <c r="W553" i="2"/>
  <c r="T553" i="2"/>
  <c r="Q553" i="2"/>
  <c r="N553" i="2"/>
  <c r="K553" i="2"/>
  <c r="H553" i="2"/>
  <c r="G553" i="2"/>
  <c r="F553" i="2"/>
  <c r="AI552" i="2"/>
  <c r="AF552" i="2"/>
  <c r="AC552" i="2"/>
  <c r="Z552" i="2"/>
  <c r="W552" i="2"/>
  <c r="T552" i="2"/>
  <c r="Q552" i="2"/>
  <c r="N552" i="2"/>
  <c r="K552" i="2"/>
  <c r="H552" i="2"/>
  <c r="G552" i="2"/>
  <c r="F552" i="2"/>
  <c r="AI551" i="2"/>
  <c r="AF551" i="2"/>
  <c r="AC551" i="2"/>
  <c r="Z551" i="2"/>
  <c r="W551" i="2"/>
  <c r="T551" i="2"/>
  <c r="Q551" i="2"/>
  <c r="N551" i="2"/>
  <c r="K551" i="2"/>
  <c r="H551" i="2"/>
  <c r="G551" i="2"/>
  <c r="F551" i="2"/>
  <c r="AI550" i="2"/>
  <c r="AF550" i="2"/>
  <c r="AC550" i="2"/>
  <c r="Z550" i="2"/>
  <c r="W550" i="2"/>
  <c r="T550" i="2"/>
  <c r="Q550" i="2"/>
  <c r="N550" i="2"/>
  <c r="K550" i="2"/>
  <c r="H550" i="2"/>
  <c r="G550" i="2"/>
  <c r="F550" i="2"/>
  <c r="AI549" i="2"/>
  <c r="AF549" i="2"/>
  <c r="AC549" i="2"/>
  <c r="Z549" i="2"/>
  <c r="W549" i="2"/>
  <c r="T549" i="2"/>
  <c r="Q549" i="2"/>
  <c r="N549" i="2"/>
  <c r="K549" i="2"/>
  <c r="H549" i="2"/>
  <c r="G549" i="2"/>
  <c r="F549" i="2"/>
  <c r="AI548" i="2"/>
  <c r="AF548" i="2"/>
  <c r="AC548" i="2"/>
  <c r="Z548" i="2"/>
  <c r="W548" i="2"/>
  <c r="T548" i="2"/>
  <c r="Q548" i="2"/>
  <c r="N548" i="2"/>
  <c r="K548" i="2"/>
  <c r="H548" i="2"/>
  <c r="G548" i="2"/>
  <c r="F548" i="2"/>
  <c r="AI547" i="2"/>
  <c r="AF547" i="2"/>
  <c r="AC547" i="2"/>
  <c r="Z547" i="2"/>
  <c r="W547" i="2"/>
  <c r="T547" i="2"/>
  <c r="Q547" i="2"/>
  <c r="N547" i="2"/>
  <c r="K547" i="2"/>
  <c r="H547" i="2"/>
  <c r="G547" i="2"/>
  <c r="F547" i="2"/>
  <c r="AI546" i="2"/>
  <c r="AF546" i="2"/>
  <c r="AC546" i="2"/>
  <c r="Z546" i="2"/>
  <c r="W546" i="2"/>
  <c r="T546" i="2"/>
  <c r="Q546" i="2"/>
  <c r="N546" i="2"/>
  <c r="K546" i="2"/>
  <c r="H546" i="2"/>
  <c r="G546" i="2"/>
  <c r="F546" i="2"/>
  <c r="AI545" i="2"/>
  <c r="AF545" i="2"/>
  <c r="AC545" i="2"/>
  <c r="Z545" i="2"/>
  <c r="W545" i="2"/>
  <c r="T545" i="2"/>
  <c r="Q545" i="2"/>
  <c r="N545" i="2"/>
  <c r="K545" i="2"/>
  <c r="H545" i="2"/>
  <c r="G545" i="2"/>
  <c r="F545" i="2"/>
  <c r="AI544" i="2"/>
  <c r="AF544" i="2"/>
  <c r="AC544" i="2"/>
  <c r="Z544" i="2"/>
  <c r="W544" i="2"/>
  <c r="T544" i="2"/>
  <c r="Q544" i="2"/>
  <c r="N544" i="2"/>
  <c r="K544" i="2"/>
  <c r="H544" i="2"/>
  <c r="G544" i="2"/>
  <c r="F544" i="2"/>
  <c r="AI543" i="2"/>
  <c r="AF543" i="2"/>
  <c r="AC543" i="2"/>
  <c r="Z543" i="2"/>
  <c r="W543" i="2"/>
  <c r="T543" i="2"/>
  <c r="Q543" i="2"/>
  <c r="N543" i="2"/>
  <c r="K543" i="2"/>
  <c r="H543" i="2"/>
  <c r="G543" i="2"/>
  <c r="F543" i="2"/>
  <c r="AI542" i="2"/>
  <c r="AF542" i="2"/>
  <c r="AC542" i="2"/>
  <c r="Z542" i="2"/>
  <c r="W542" i="2"/>
  <c r="T542" i="2"/>
  <c r="Q542" i="2"/>
  <c r="N542" i="2"/>
  <c r="K542" i="2"/>
  <c r="H542" i="2"/>
  <c r="G542" i="2"/>
  <c r="F542" i="2"/>
  <c r="AI541" i="2"/>
  <c r="AF541" i="2"/>
  <c r="AC541" i="2"/>
  <c r="Z541" i="2"/>
  <c r="W541" i="2"/>
  <c r="T541" i="2"/>
  <c r="Q541" i="2"/>
  <c r="N541" i="2"/>
  <c r="K541" i="2"/>
  <c r="H541" i="2"/>
  <c r="G541" i="2"/>
  <c r="F541" i="2"/>
  <c r="AI540" i="2"/>
  <c r="AF540" i="2"/>
  <c r="AC540" i="2"/>
  <c r="Z540" i="2"/>
  <c r="W540" i="2"/>
  <c r="T540" i="2"/>
  <c r="Q540" i="2"/>
  <c r="N540" i="2"/>
  <c r="K540" i="2"/>
  <c r="H540" i="2"/>
  <c r="G540" i="2"/>
  <c r="F540" i="2"/>
  <c r="AI539" i="2"/>
  <c r="AF539" i="2"/>
  <c r="AC539" i="2"/>
  <c r="Z539" i="2"/>
  <c r="W539" i="2"/>
  <c r="T539" i="2"/>
  <c r="Q539" i="2"/>
  <c r="N539" i="2"/>
  <c r="K539" i="2"/>
  <c r="H539" i="2"/>
  <c r="G539" i="2"/>
  <c r="F539" i="2"/>
  <c r="AI538" i="2"/>
  <c r="AF538" i="2"/>
  <c r="AC538" i="2"/>
  <c r="Z538" i="2"/>
  <c r="W538" i="2"/>
  <c r="T538" i="2"/>
  <c r="Q538" i="2"/>
  <c r="N538" i="2"/>
  <c r="K538" i="2"/>
  <c r="H538" i="2"/>
  <c r="G538" i="2"/>
  <c r="F538" i="2"/>
  <c r="AI537" i="2"/>
  <c r="AF537" i="2"/>
  <c r="AC537" i="2"/>
  <c r="Z537" i="2"/>
  <c r="W537" i="2"/>
  <c r="T537" i="2"/>
  <c r="Q537" i="2"/>
  <c r="N537" i="2"/>
  <c r="K537" i="2"/>
  <c r="H537" i="2"/>
  <c r="G537" i="2"/>
  <c r="F537" i="2"/>
  <c r="AI536" i="2"/>
  <c r="AF536" i="2"/>
  <c r="AC536" i="2"/>
  <c r="Z536" i="2"/>
  <c r="W536" i="2"/>
  <c r="T536" i="2"/>
  <c r="Q536" i="2"/>
  <c r="N536" i="2"/>
  <c r="K536" i="2"/>
  <c r="H536" i="2"/>
  <c r="G536" i="2"/>
  <c r="F536" i="2"/>
  <c r="AI535" i="2"/>
  <c r="AF535" i="2"/>
  <c r="AC535" i="2"/>
  <c r="Z535" i="2"/>
  <c r="W535" i="2"/>
  <c r="T535" i="2"/>
  <c r="Q535" i="2"/>
  <c r="N535" i="2"/>
  <c r="K535" i="2"/>
  <c r="H535" i="2"/>
  <c r="G535" i="2"/>
  <c r="F535" i="2"/>
  <c r="AI534" i="2"/>
  <c r="AF534" i="2"/>
  <c r="AC534" i="2"/>
  <c r="Z534" i="2"/>
  <c r="W534" i="2"/>
  <c r="T534" i="2"/>
  <c r="Q534" i="2"/>
  <c r="N534" i="2"/>
  <c r="K534" i="2"/>
  <c r="H534" i="2"/>
  <c r="G534" i="2"/>
  <c r="F534" i="2"/>
  <c r="AI533" i="2"/>
  <c r="AF533" i="2"/>
  <c r="AC533" i="2"/>
  <c r="Z533" i="2"/>
  <c r="W533" i="2"/>
  <c r="T533" i="2"/>
  <c r="Q533" i="2"/>
  <c r="N533" i="2"/>
  <c r="K533" i="2"/>
  <c r="H533" i="2"/>
  <c r="G533" i="2"/>
  <c r="F533" i="2"/>
  <c r="AI532" i="2"/>
  <c r="AF532" i="2"/>
  <c r="AC532" i="2"/>
  <c r="Z532" i="2"/>
  <c r="W532" i="2"/>
  <c r="T532" i="2"/>
  <c r="Q532" i="2"/>
  <c r="N532" i="2"/>
  <c r="K532" i="2"/>
  <c r="H532" i="2"/>
  <c r="G532" i="2"/>
  <c r="F532" i="2"/>
  <c r="AF531" i="2"/>
  <c r="Z531" i="2"/>
  <c r="T531" i="2"/>
  <c r="Q531" i="2"/>
  <c r="N531" i="2"/>
  <c r="K531" i="2"/>
  <c r="H531" i="2"/>
  <c r="G531" i="2"/>
  <c r="F531" i="2"/>
  <c r="AF530" i="2"/>
  <c r="Z530" i="2"/>
  <c r="T530" i="2"/>
  <c r="Q530" i="2"/>
  <c r="N530" i="2"/>
  <c r="K530" i="2"/>
  <c r="H530" i="2"/>
  <c r="G530" i="2"/>
  <c r="F530" i="2"/>
  <c r="AF529" i="2"/>
  <c r="Z529" i="2"/>
  <c r="T529" i="2"/>
  <c r="Q529" i="2"/>
  <c r="N529" i="2"/>
  <c r="K529" i="2"/>
  <c r="H529" i="2"/>
  <c r="G529" i="2"/>
  <c r="F529" i="2"/>
  <c r="AF528" i="2"/>
  <c r="Z528" i="2"/>
  <c r="T528" i="2"/>
  <c r="Q528" i="2"/>
  <c r="N528" i="2"/>
  <c r="K528" i="2"/>
  <c r="H528" i="2"/>
  <c r="G528" i="2"/>
  <c r="F528" i="2"/>
  <c r="AF527" i="2"/>
  <c r="Z527" i="2"/>
  <c r="T527" i="2"/>
  <c r="Q527" i="2"/>
  <c r="N527" i="2"/>
  <c r="K527" i="2"/>
  <c r="H527" i="2"/>
  <c r="G527" i="2"/>
  <c r="F527" i="2"/>
  <c r="AI526" i="2"/>
  <c r="AF526" i="2"/>
  <c r="AC526" i="2"/>
  <c r="Z526" i="2"/>
  <c r="W526" i="2"/>
  <c r="T526" i="2"/>
  <c r="Q526" i="2"/>
  <c r="N526" i="2"/>
  <c r="K526" i="2"/>
  <c r="H526" i="2"/>
  <c r="G526" i="2"/>
  <c r="F526" i="2"/>
  <c r="AI525" i="2"/>
  <c r="AF525" i="2"/>
  <c r="AC525" i="2"/>
  <c r="Z525" i="2"/>
  <c r="W525" i="2"/>
  <c r="T525" i="2"/>
  <c r="Q525" i="2"/>
  <c r="N525" i="2"/>
  <c r="K525" i="2"/>
  <c r="H525" i="2"/>
  <c r="G525" i="2"/>
  <c r="F525" i="2"/>
  <c r="AI524" i="2"/>
  <c r="AF524" i="2"/>
  <c r="AC524" i="2"/>
  <c r="Z524" i="2"/>
  <c r="W524" i="2"/>
  <c r="T524" i="2"/>
  <c r="Q524" i="2"/>
  <c r="N524" i="2"/>
  <c r="K524" i="2"/>
  <c r="H524" i="2"/>
  <c r="G524" i="2"/>
  <c r="F524" i="2"/>
  <c r="AI523" i="2"/>
  <c r="AF523" i="2"/>
  <c r="AC523" i="2"/>
  <c r="Z523" i="2"/>
  <c r="W523" i="2"/>
  <c r="T523" i="2"/>
  <c r="Q523" i="2"/>
  <c r="N523" i="2"/>
  <c r="K523" i="2"/>
  <c r="H523" i="2"/>
  <c r="G523" i="2"/>
  <c r="F523" i="2"/>
  <c r="AI522" i="2"/>
  <c r="AF522" i="2"/>
  <c r="AC522" i="2"/>
  <c r="Z522" i="2"/>
  <c r="W522" i="2"/>
  <c r="T522" i="2"/>
  <c r="Q522" i="2"/>
  <c r="N522" i="2"/>
  <c r="K522" i="2"/>
  <c r="H522" i="2"/>
  <c r="G522" i="2"/>
  <c r="F522" i="2"/>
  <c r="AI521" i="2"/>
  <c r="AF521" i="2"/>
  <c r="AC521" i="2"/>
  <c r="Z521" i="2"/>
  <c r="W521" i="2"/>
  <c r="T521" i="2"/>
  <c r="Q521" i="2"/>
  <c r="N521" i="2"/>
  <c r="K521" i="2"/>
  <c r="H521" i="2"/>
  <c r="G521" i="2"/>
  <c r="F521" i="2"/>
  <c r="AI520" i="2"/>
  <c r="AF520" i="2"/>
  <c r="AC520" i="2"/>
  <c r="Z520" i="2"/>
  <c r="W520" i="2"/>
  <c r="T520" i="2"/>
  <c r="Q520" i="2"/>
  <c r="N520" i="2"/>
  <c r="K520" i="2"/>
  <c r="H520" i="2"/>
  <c r="G520" i="2"/>
  <c r="F520" i="2"/>
  <c r="AI519" i="2"/>
  <c r="AF519" i="2"/>
  <c r="AC519" i="2"/>
  <c r="Z519" i="2"/>
  <c r="W519" i="2"/>
  <c r="T519" i="2"/>
  <c r="Q519" i="2"/>
  <c r="N519" i="2"/>
  <c r="K519" i="2"/>
  <c r="H519" i="2"/>
  <c r="G519" i="2"/>
  <c r="F519" i="2"/>
  <c r="AI518" i="2"/>
  <c r="AF518" i="2"/>
  <c r="AC518" i="2"/>
  <c r="Z518" i="2"/>
  <c r="W518" i="2"/>
  <c r="T518" i="2"/>
  <c r="Q518" i="2"/>
  <c r="N518" i="2"/>
  <c r="K518" i="2"/>
  <c r="H518" i="2"/>
  <c r="G518" i="2"/>
  <c r="F518" i="2"/>
  <c r="AI517" i="2"/>
  <c r="AF517" i="2"/>
  <c r="AC517" i="2"/>
  <c r="Z517" i="2"/>
  <c r="W517" i="2"/>
  <c r="T517" i="2"/>
  <c r="Q517" i="2"/>
  <c r="N517" i="2"/>
  <c r="K517" i="2"/>
  <c r="H517" i="2"/>
  <c r="G517" i="2"/>
  <c r="F517" i="2"/>
  <c r="AI516" i="2"/>
  <c r="AF516" i="2"/>
  <c r="AC516" i="2"/>
  <c r="Z516" i="2"/>
  <c r="W516" i="2"/>
  <c r="T516" i="2"/>
  <c r="Q516" i="2"/>
  <c r="N516" i="2"/>
  <c r="K516" i="2"/>
  <c r="H516" i="2"/>
  <c r="G516" i="2"/>
  <c r="F516" i="2"/>
  <c r="AI515" i="2"/>
  <c r="AF515" i="2"/>
  <c r="AC515" i="2"/>
  <c r="Z515" i="2"/>
  <c r="W515" i="2"/>
  <c r="T515" i="2"/>
  <c r="Q515" i="2"/>
  <c r="N515" i="2"/>
  <c r="K515" i="2"/>
  <c r="H515" i="2"/>
  <c r="G515" i="2"/>
  <c r="F515" i="2"/>
  <c r="AI514" i="2"/>
  <c r="AF514" i="2"/>
  <c r="AC514" i="2"/>
  <c r="Z514" i="2"/>
  <c r="W514" i="2"/>
  <c r="T514" i="2"/>
  <c r="Q514" i="2"/>
  <c r="N514" i="2"/>
  <c r="K514" i="2"/>
  <c r="H514" i="2"/>
  <c r="G514" i="2"/>
  <c r="F514" i="2"/>
  <c r="AI513" i="2"/>
  <c r="AF513" i="2"/>
  <c r="AC513" i="2"/>
  <c r="Z513" i="2"/>
  <c r="W513" i="2"/>
  <c r="T513" i="2"/>
  <c r="Q513" i="2"/>
  <c r="N513" i="2"/>
  <c r="K513" i="2"/>
  <c r="H513" i="2"/>
  <c r="G513" i="2"/>
  <c r="F513" i="2"/>
  <c r="AI512" i="2"/>
  <c r="AF512" i="2"/>
  <c r="AC512" i="2"/>
  <c r="Z512" i="2"/>
  <c r="W512" i="2"/>
  <c r="T512" i="2"/>
  <c r="Q512" i="2"/>
  <c r="N512" i="2"/>
  <c r="K512" i="2"/>
  <c r="H512" i="2"/>
  <c r="G512" i="2"/>
  <c r="F512" i="2"/>
  <c r="AI511" i="2"/>
  <c r="AF511" i="2"/>
  <c r="AC511" i="2"/>
  <c r="Z511" i="2"/>
  <c r="W511" i="2"/>
  <c r="T511" i="2"/>
  <c r="Q511" i="2"/>
  <c r="N511" i="2"/>
  <c r="K511" i="2"/>
  <c r="H511" i="2"/>
  <c r="G511" i="2"/>
  <c r="F511" i="2"/>
  <c r="AI510" i="2"/>
  <c r="AF510" i="2"/>
  <c r="AC510" i="2"/>
  <c r="Z510" i="2"/>
  <c r="W510" i="2"/>
  <c r="T510" i="2"/>
  <c r="Q510" i="2"/>
  <c r="N510" i="2"/>
  <c r="K510" i="2"/>
  <c r="H510" i="2"/>
  <c r="G510" i="2"/>
  <c r="F510" i="2"/>
  <c r="AI509" i="2"/>
  <c r="AF509" i="2"/>
  <c r="AC509" i="2"/>
  <c r="Z509" i="2"/>
  <c r="W509" i="2"/>
  <c r="T509" i="2"/>
  <c r="Q509" i="2"/>
  <c r="N509" i="2"/>
  <c r="K509" i="2"/>
  <c r="H509" i="2"/>
  <c r="G509" i="2"/>
  <c r="F509" i="2"/>
  <c r="AI508" i="2"/>
  <c r="AF508" i="2"/>
  <c r="AC508" i="2"/>
  <c r="Z508" i="2"/>
  <c r="W508" i="2"/>
  <c r="T508" i="2"/>
  <c r="Q508" i="2"/>
  <c r="N508" i="2"/>
  <c r="K508" i="2"/>
  <c r="H508" i="2"/>
  <c r="G508" i="2"/>
  <c r="F508" i="2"/>
  <c r="AF507" i="2"/>
  <c r="Z507" i="2"/>
  <c r="T507" i="2"/>
  <c r="Q507" i="2"/>
  <c r="N507" i="2"/>
  <c r="K507" i="2"/>
  <c r="H507" i="2"/>
  <c r="G507" i="2"/>
  <c r="F507" i="2"/>
  <c r="AF506" i="2"/>
  <c r="Z506" i="2"/>
  <c r="T506" i="2"/>
  <c r="Q506" i="2"/>
  <c r="N506" i="2"/>
  <c r="K506" i="2"/>
  <c r="H506" i="2"/>
  <c r="G506" i="2"/>
  <c r="F506" i="2"/>
  <c r="AI505" i="2"/>
  <c r="AF505" i="2"/>
  <c r="AC505" i="2"/>
  <c r="Z505" i="2"/>
  <c r="W505" i="2"/>
  <c r="T505" i="2"/>
  <c r="Q505" i="2"/>
  <c r="N505" i="2"/>
  <c r="K505" i="2"/>
  <c r="H505" i="2"/>
  <c r="G505" i="2"/>
  <c r="F505" i="2"/>
  <c r="AI504" i="2"/>
  <c r="AF504" i="2"/>
  <c r="AC504" i="2"/>
  <c r="Z504" i="2"/>
  <c r="W504" i="2"/>
  <c r="T504" i="2"/>
  <c r="Q504" i="2"/>
  <c r="N504" i="2"/>
  <c r="K504" i="2"/>
  <c r="H504" i="2"/>
  <c r="G504" i="2"/>
  <c r="F504" i="2"/>
  <c r="AI503" i="2"/>
  <c r="AF503" i="2"/>
  <c r="AC503" i="2"/>
  <c r="Z503" i="2"/>
  <c r="W503" i="2"/>
  <c r="T503" i="2"/>
  <c r="Q503" i="2"/>
  <c r="N503" i="2"/>
  <c r="K503" i="2"/>
  <c r="H503" i="2"/>
  <c r="G503" i="2"/>
  <c r="F503" i="2"/>
  <c r="AI502" i="2"/>
  <c r="AF502" i="2"/>
  <c r="AC502" i="2"/>
  <c r="Z502" i="2"/>
  <c r="W502" i="2"/>
  <c r="T502" i="2"/>
  <c r="Q502" i="2"/>
  <c r="N502" i="2"/>
  <c r="K502" i="2"/>
  <c r="H502" i="2"/>
  <c r="G502" i="2"/>
  <c r="F502" i="2"/>
  <c r="AI501" i="2"/>
  <c r="AF501" i="2"/>
  <c r="AC501" i="2"/>
  <c r="Z501" i="2"/>
  <c r="W501" i="2"/>
  <c r="T501" i="2"/>
  <c r="Q501" i="2"/>
  <c r="N501" i="2"/>
  <c r="K501" i="2"/>
  <c r="H501" i="2"/>
  <c r="G501" i="2"/>
  <c r="F501" i="2"/>
  <c r="AI500" i="2"/>
  <c r="AF500" i="2"/>
  <c r="AC500" i="2"/>
  <c r="Z500" i="2"/>
  <c r="W500" i="2"/>
  <c r="T500" i="2"/>
  <c r="Q500" i="2"/>
  <c r="N500" i="2"/>
  <c r="K500" i="2"/>
  <c r="H500" i="2"/>
  <c r="G500" i="2"/>
  <c r="F500" i="2"/>
  <c r="AI499" i="2"/>
  <c r="AF499" i="2"/>
  <c r="AC499" i="2"/>
  <c r="Z499" i="2"/>
  <c r="W499" i="2"/>
  <c r="T499" i="2"/>
  <c r="Q499" i="2"/>
  <c r="N499" i="2"/>
  <c r="K499" i="2"/>
  <c r="H499" i="2"/>
  <c r="G499" i="2"/>
  <c r="F499" i="2"/>
  <c r="AI498" i="2"/>
  <c r="AF498" i="2"/>
  <c r="AC498" i="2"/>
  <c r="Z498" i="2"/>
  <c r="W498" i="2"/>
  <c r="T498" i="2"/>
  <c r="Q498" i="2"/>
  <c r="N498" i="2"/>
  <c r="K498" i="2"/>
  <c r="H498" i="2"/>
  <c r="G498" i="2"/>
  <c r="F498" i="2"/>
  <c r="AI497" i="2"/>
  <c r="AF497" i="2"/>
  <c r="AC497" i="2"/>
  <c r="Z497" i="2"/>
  <c r="W497" i="2"/>
  <c r="T497" i="2"/>
  <c r="Q497" i="2"/>
  <c r="N497" i="2"/>
  <c r="K497" i="2"/>
  <c r="H497" i="2"/>
  <c r="G497" i="2"/>
  <c r="F497" i="2"/>
  <c r="AI496" i="2"/>
  <c r="AF496" i="2"/>
  <c r="AC496" i="2"/>
  <c r="Z496" i="2"/>
  <c r="W496" i="2"/>
  <c r="T496" i="2"/>
  <c r="Q496" i="2"/>
  <c r="N496" i="2"/>
  <c r="K496" i="2"/>
  <c r="H496" i="2"/>
  <c r="G496" i="2"/>
  <c r="F496" i="2"/>
  <c r="AI495" i="2"/>
  <c r="AF495" i="2"/>
  <c r="AC495" i="2"/>
  <c r="Z495" i="2"/>
  <c r="W495" i="2"/>
  <c r="T495" i="2"/>
  <c r="Q495" i="2"/>
  <c r="N495" i="2"/>
  <c r="K495" i="2"/>
  <c r="H495" i="2"/>
  <c r="G495" i="2"/>
  <c r="F495" i="2"/>
  <c r="AI494" i="2"/>
  <c r="AF494" i="2"/>
  <c r="AC494" i="2"/>
  <c r="Z494" i="2"/>
  <c r="W494" i="2"/>
  <c r="T494" i="2"/>
  <c r="Q494" i="2"/>
  <c r="N494" i="2"/>
  <c r="K494" i="2"/>
  <c r="H494" i="2"/>
  <c r="G494" i="2"/>
  <c r="F494" i="2"/>
  <c r="AI493" i="2"/>
  <c r="AF493" i="2"/>
  <c r="AC493" i="2"/>
  <c r="Z493" i="2"/>
  <c r="W493" i="2"/>
  <c r="T493" i="2"/>
  <c r="Q493" i="2"/>
  <c r="N493" i="2"/>
  <c r="K493" i="2"/>
  <c r="H493" i="2"/>
  <c r="G493" i="2"/>
  <c r="F493" i="2"/>
  <c r="AI492" i="2"/>
  <c r="AF492" i="2"/>
  <c r="AC492" i="2"/>
  <c r="Z492" i="2"/>
  <c r="W492" i="2"/>
  <c r="T492" i="2"/>
  <c r="Q492" i="2"/>
  <c r="N492" i="2"/>
  <c r="K492" i="2"/>
  <c r="H492" i="2"/>
  <c r="G492" i="2"/>
  <c r="F492" i="2"/>
  <c r="AI491" i="2"/>
  <c r="AF491" i="2"/>
  <c r="AC491" i="2"/>
  <c r="Z491" i="2"/>
  <c r="W491" i="2"/>
  <c r="T491" i="2"/>
  <c r="Q491" i="2"/>
  <c r="N491" i="2"/>
  <c r="K491" i="2"/>
  <c r="H491" i="2"/>
  <c r="G491" i="2"/>
  <c r="F491" i="2"/>
  <c r="AI490" i="2"/>
  <c r="AF490" i="2"/>
  <c r="AC490" i="2"/>
  <c r="Z490" i="2"/>
  <c r="W490" i="2"/>
  <c r="T490" i="2"/>
  <c r="Q490" i="2"/>
  <c r="N490" i="2"/>
  <c r="K490" i="2"/>
  <c r="H490" i="2"/>
  <c r="G490" i="2"/>
  <c r="F490" i="2"/>
  <c r="AI489" i="2"/>
  <c r="AF489" i="2"/>
  <c r="AC489" i="2"/>
  <c r="Z489" i="2"/>
  <c r="W489" i="2"/>
  <c r="T489" i="2"/>
  <c r="Q489" i="2"/>
  <c r="N489" i="2"/>
  <c r="K489" i="2"/>
  <c r="H489" i="2"/>
  <c r="G489" i="2"/>
  <c r="F489" i="2"/>
  <c r="AI488" i="2"/>
  <c r="AF488" i="2"/>
  <c r="AC488" i="2"/>
  <c r="Z488" i="2"/>
  <c r="W488" i="2"/>
  <c r="T488" i="2"/>
  <c r="Q488" i="2"/>
  <c r="N488" i="2"/>
  <c r="K488" i="2"/>
  <c r="H488" i="2"/>
  <c r="G488" i="2"/>
  <c r="F488" i="2"/>
  <c r="AI487" i="2"/>
  <c r="AF487" i="2"/>
  <c r="AC487" i="2"/>
  <c r="Z487" i="2"/>
  <c r="W487" i="2"/>
  <c r="T487" i="2"/>
  <c r="Q487" i="2"/>
  <c r="N487" i="2"/>
  <c r="K487" i="2"/>
  <c r="H487" i="2"/>
  <c r="G487" i="2"/>
  <c r="F487" i="2"/>
  <c r="AI486" i="2"/>
  <c r="AF486" i="2"/>
  <c r="AC486" i="2"/>
  <c r="Z486" i="2"/>
  <c r="W486" i="2"/>
  <c r="T486" i="2"/>
  <c r="Q486" i="2"/>
  <c r="N486" i="2"/>
  <c r="K486" i="2"/>
  <c r="H486" i="2"/>
  <c r="G486" i="2"/>
  <c r="F486" i="2"/>
  <c r="AI485" i="2"/>
  <c r="AF485" i="2"/>
  <c r="AC485" i="2"/>
  <c r="Z485" i="2"/>
  <c r="W485" i="2"/>
  <c r="T485" i="2"/>
  <c r="Q485" i="2"/>
  <c r="N485" i="2"/>
  <c r="K485" i="2"/>
  <c r="H485" i="2"/>
  <c r="G485" i="2"/>
  <c r="F485" i="2"/>
  <c r="AI484" i="2"/>
  <c r="AF484" i="2"/>
  <c r="AC484" i="2"/>
  <c r="Z484" i="2"/>
  <c r="W484" i="2"/>
  <c r="T484" i="2"/>
  <c r="Q484" i="2"/>
  <c r="N484" i="2"/>
  <c r="K484" i="2"/>
  <c r="H484" i="2"/>
  <c r="G484" i="2"/>
  <c r="F484" i="2"/>
  <c r="AI483" i="2"/>
  <c r="AF483" i="2"/>
  <c r="AC483" i="2"/>
  <c r="Z483" i="2"/>
  <c r="W483" i="2"/>
  <c r="T483" i="2"/>
  <c r="Q483" i="2"/>
  <c r="N483" i="2"/>
  <c r="K483" i="2"/>
  <c r="H483" i="2"/>
  <c r="G483" i="2"/>
  <c r="F483" i="2"/>
  <c r="AI482" i="2"/>
  <c r="AF482" i="2"/>
  <c r="AC482" i="2"/>
  <c r="Z482" i="2"/>
  <c r="W482" i="2"/>
  <c r="T482" i="2"/>
  <c r="Q482" i="2"/>
  <c r="N482" i="2"/>
  <c r="K482" i="2"/>
  <c r="H482" i="2"/>
  <c r="G482" i="2"/>
  <c r="F482" i="2"/>
  <c r="AI481" i="2"/>
  <c r="AF481" i="2"/>
  <c r="AC481" i="2"/>
  <c r="Z481" i="2"/>
  <c r="W481" i="2"/>
  <c r="T481" i="2"/>
  <c r="Q481" i="2"/>
  <c r="N481" i="2"/>
  <c r="K481" i="2"/>
  <c r="H481" i="2"/>
  <c r="G481" i="2"/>
  <c r="F481" i="2"/>
  <c r="AI480" i="2"/>
  <c r="AF480" i="2"/>
  <c r="AC480" i="2"/>
  <c r="Z480" i="2"/>
  <c r="W480" i="2"/>
  <c r="T480" i="2"/>
  <c r="Q480" i="2"/>
  <c r="N480" i="2"/>
  <c r="K480" i="2"/>
  <c r="H480" i="2"/>
  <c r="G480" i="2"/>
  <c r="F480" i="2"/>
  <c r="AI479" i="2"/>
  <c r="AF479" i="2"/>
  <c r="AC479" i="2"/>
  <c r="Z479" i="2"/>
  <c r="W479" i="2"/>
  <c r="T479" i="2"/>
  <c r="Q479" i="2"/>
  <c r="N479" i="2"/>
  <c r="K479" i="2"/>
  <c r="H479" i="2"/>
  <c r="G479" i="2"/>
  <c r="F479" i="2"/>
  <c r="AI478" i="2"/>
  <c r="AF478" i="2"/>
  <c r="AC478" i="2"/>
  <c r="Z478" i="2"/>
  <c r="W478" i="2"/>
  <c r="T478" i="2"/>
  <c r="Q478" i="2"/>
  <c r="N478" i="2"/>
  <c r="K478" i="2"/>
  <c r="H478" i="2"/>
  <c r="G478" i="2"/>
  <c r="F478" i="2"/>
  <c r="AI477" i="2"/>
  <c r="AF477" i="2"/>
  <c r="AC477" i="2"/>
  <c r="Z477" i="2"/>
  <c r="W477" i="2"/>
  <c r="T477" i="2"/>
  <c r="Q477" i="2"/>
  <c r="N477" i="2"/>
  <c r="K477" i="2"/>
  <c r="H477" i="2"/>
  <c r="G477" i="2"/>
  <c r="F477" i="2"/>
  <c r="AI476" i="2"/>
  <c r="AF476" i="2"/>
  <c r="AC476" i="2"/>
  <c r="Z476" i="2"/>
  <c r="W476" i="2"/>
  <c r="T476" i="2"/>
  <c r="Q476" i="2"/>
  <c r="N476" i="2"/>
  <c r="K476" i="2"/>
  <c r="H476" i="2"/>
  <c r="G476" i="2"/>
  <c r="F476" i="2"/>
  <c r="AI475" i="2"/>
  <c r="AF475" i="2"/>
  <c r="AC475" i="2"/>
  <c r="Z475" i="2"/>
  <c r="W475" i="2"/>
  <c r="T475" i="2"/>
  <c r="Q475" i="2"/>
  <c r="N475" i="2"/>
  <c r="K475" i="2"/>
  <c r="H475" i="2"/>
  <c r="G475" i="2"/>
  <c r="F475" i="2"/>
  <c r="AI474" i="2"/>
  <c r="AF474" i="2"/>
  <c r="AC474" i="2"/>
  <c r="Z474" i="2"/>
  <c r="W474" i="2"/>
  <c r="T474" i="2"/>
  <c r="Q474" i="2"/>
  <c r="N474" i="2"/>
  <c r="K474" i="2"/>
  <c r="H474" i="2"/>
  <c r="G474" i="2"/>
  <c r="F474" i="2"/>
  <c r="AI473" i="2"/>
  <c r="AF473" i="2"/>
  <c r="AC473" i="2"/>
  <c r="Z473" i="2"/>
  <c r="W473" i="2"/>
  <c r="T473" i="2"/>
  <c r="Q473" i="2"/>
  <c r="N473" i="2"/>
  <c r="K473" i="2"/>
  <c r="H473" i="2"/>
  <c r="G473" i="2"/>
  <c r="F473" i="2"/>
  <c r="AI472" i="2"/>
  <c r="AF472" i="2"/>
  <c r="AC472" i="2"/>
  <c r="Z472" i="2"/>
  <c r="W472" i="2"/>
  <c r="T472" i="2"/>
  <c r="Q472" i="2"/>
  <c r="N472" i="2"/>
  <c r="K472" i="2"/>
  <c r="H472" i="2"/>
  <c r="G472" i="2"/>
  <c r="F472" i="2"/>
  <c r="AI471" i="2"/>
  <c r="AF471" i="2"/>
  <c r="AC471" i="2"/>
  <c r="Z471" i="2"/>
  <c r="W471" i="2"/>
  <c r="T471" i="2"/>
  <c r="Q471" i="2"/>
  <c r="N471" i="2"/>
  <c r="K471" i="2"/>
  <c r="H471" i="2"/>
  <c r="G471" i="2"/>
  <c r="F471" i="2"/>
  <c r="AI470" i="2"/>
  <c r="AF470" i="2"/>
  <c r="AC470" i="2"/>
  <c r="Z470" i="2"/>
  <c r="W470" i="2"/>
  <c r="T470" i="2"/>
  <c r="Q470" i="2"/>
  <c r="N470" i="2"/>
  <c r="K470" i="2"/>
  <c r="H470" i="2"/>
  <c r="G470" i="2"/>
  <c r="F470" i="2"/>
  <c r="AI469" i="2"/>
  <c r="AF469" i="2"/>
  <c r="AC469" i="2"/>
  <c r="Z469" i="2"/>
  <c r="W469" i="2"/>
  <c r="T469" i="2"/>
  <c r="Q469" i="2"/>
  <c r="N469" i="2"/>
  <c r="K469" i="2"/>
  <c r="H469" i="2"/>
  <c r="G469" i="2"/>
  <c r="F469" i="2"/>
  <c r="AI468" i="2"/>
  <c r="AF468" i="2"/>
  <c r="AC468" i="2"/>
  <c r="Z468" i="2"/>
  <c r="W468" i="2"/>
  <c r="T468" i="2"/>
  <c r="Q468" i="2"/>
  <c r="N468" i="2"/>
  <c r="K468" i="2"/>
  <c r="H468" i="2"/>
  <c r="G468" i="2"/>
  <c r="F468" i="2"/>
  <c r="AI467" i="2"/>
  <c r="AF467" i="2"/>
  <c r="AC467" i="2"/>
  <c r="Z467" i="2"/>
  <c r="W467" i="2"/>
  <c r="T467" i="2"/>
  <c r="Q467" i="2"/>
  <c r="N467" i="2"/>
  <c r="K467" i="2"/>
  <c r="H467" i="2"/>
  <c r="G467" i="2"/>
  <c r="F467" i="2"/>
  <c r="AI466" i="2"/>
  <c r="AF466" i="2"/>
  <c r="AC466" i="2"/>
  <c r="Z466" i="2"/>
  <c r="W466" i="2"/>
  <c r="T466" i="2"/>
  <c r="Q466" i="2"/>
  <c r="N466" i="2"/>
  <c r="K466" i="2"/>
  <c r="H466" i="2"/>
  <c r="G466" i="2"/>
  <c r="F466" i="2"/>
  <c r="AI465" i="2"/>
  <c r="AF465" i="2"/>
  <c r="AC465" i="2"/>
  <c r="Z465" i="2"/>
  <c r="W465" i="2"/>
  <c r="T465" i="2"/>
  <c r="Q465" i="2"/>
  <c r="N465" i="2"/>
  <c r="K465" i="2"/>
  <c r="H465" i="2"/>
  <c r="G465" i="2"/>
  <c r="F465" i="2"/>
  <c r="AI464" i="2"/>
  <c r="AF464" i="2"/>
  <c r="AC464" i="2"/>
  <c r="Z464" i="2"/>
  <c r="W464" i="2"/>
  <c r="T464" i="2"/>
  <c r="Q464" i="2"/>
  <c r="N464" i="2"/>
  <c r="K464" i="2"/>
  <c r="H464" i="2"/>
  <c r="G464" i="2"/>
  <c r="F464" i="2"/>
  <c r="AI463" i="2"/>
  <c r="AF463" i="2"/>
  <c r="AC463" i="2"/>
  <c r="Z463" i="2"/>
  <c r="W463" i="2"/>
  <c r="T463" i="2"/>
  <c r="Q463" i="2"/>
  <c r="N463" i="2"/>
  <c r="K463" i="2"/>
  <c r="H463" i="2"/>
  <c r="G463" i="2"/>
  <c r="F463" i="2"/>
  <c r="AI462" i="2"/>
  <c r="AF462" i="2"/>
  <c r="AC462" i="2"/>
  <c r="Z462" i="2"/>
  <c r="W462" i="2"/>
  <c r="T462" i="2"/>
  <c r="Q462" i="2"/>
  <c r="N462" i="2"/>
  <c r="K462" i="2"/>
  <c r="H462" i="2"/>
  <c r="G462" i="2"/>
  <c r="F462" i="2"/>
  <c r="AI461" i="2"/>
  <c r="AF461" i="2"/>
  <c r="AC461" i="2"/>
  <c r="Z461" i="2"/>
  <c r="W461" i="2"/>
  <c r="T461" i="2"/>
  <c r="Q461" i="2"/>
  <c r="N461" i="2"/>
  <c r="K461" i="2"/>
  <c r="H461" i="2"/>
  <c r="G461" i="2"/>
  <c r="F461" i="2"/>
  <c r="AI460" i="2"/>
  <c r="AF460" i="2"/>
  <c r="AC460" i="2"/>
  <c r="Z460" i="2"/>
  <c r="W460" i="2"/>
  <c r="T460" i="2"/>
  <c r="Q460" i="2"/>
  <c r="N460" i="2"/>
  <c r="K460" i="2"/>
  <c r="H460" i="2"/>
  <c r="G460" i="2"/>
  <c r="F460" i="2"/>
  <c r="AI459" i="2"/>
  <c r="AF459" i="2"/>
  <c r="AC459" i="2"/>
  <c r="Z459" i="2"/>
  <c r="W459" i="2"/>
  <c r="T459" i="2"/>
  <c r="Q459" i="2"/>
  <c r="N459" i="2"/>
  <c r="K459" i="2"/>
  <c r="H459" i="2"/>
  <c r="G459" i="2"/>
  <c r="F459" i="2"/>
  <c r="AI458" i="2"/>
  <c r="AF458" i="2"/>
  <c r="AC458" i="2"/>
  <c r="Z458" i="2"/>
  <c r="W458" i="2"/>
  <c r="T458" i="2"/>
  <c r="Q458" i="2"/>
  <c r="N458" i="2"/>
  <c r="K458" i="2"/>
  <c r="H458" i="2"/>
  <c r="G458" i="2"/>
  <c r="F458" i="2"/>
  <c r="AI457" i="2"/>
  <c r="AF457" i="2"/>
  <c r="AC457" i="2"/>
  <c r="Z457" i="2"/>
  <c r="W457" i="2"/>
  <c r="T457" i="2"/>
  <c r="Q457" i="2"/>
  <c r="N457" i="2"/>
  <c r="K457" i="2"/>
  <c r="H457" i="2"/>
  <c r="G457" i="2"/>
  <c r="F457" i="2"/>
  <c r="AI456" i="2"/>
  <c r="AF456" i="2"/>
  <c r="AC456" i="2"/>
  <c r="Z456" i="2"/>
  <c r="W456" i="2"/>
  <c r="T456" i="2"/>
  <c r="Q456" i="2"/>
  <c r="N456" i="2"/>
  <c r="K456" i="2"/>
  <c r="H456" i="2"/>
  <c r="G456" i="2"/>
  <c r="F456" i="2"/>
  <c r="AI455" i="2"/>
  <c r="AF455" i="2"/>
  <c r="AC455" i="2"/>
  <c r="Z455" i="2"/>
  <c r="W455" i="2"/>
  <c r="T455" i="2"/>
  <c r="Q455" i="2"/>
  <c r="N455" i="2"/>
  <c r="K455" i="2"/>
  <c r="H455" i="2"/>
  <c r="G455" i="2"/>
  <c r="F455" i="2"/>
  <c r="AI454" i="2"/>
  <c r="AF454" i="2"/>
  <c r="AC454" i="2"/>
  <c r="Z454" i="2"/>
  <c r="W454" i="2"/>
  <c r="T454" i="2"/>
  <c r="Q454" i="2"/>
  <c r="N454" i="2"/>
  <c r="K454" i="2"/>
  <c r="H454" i="2"/>
  <c r="G454" i="2"/>
  <c r="F454" i="2"/>
  <c r="AI453" i="2"/>
  <c r="AF453" i="2"/>
  <c r="AC453" i="2"/>
  <c r="Z453" i="2"/>
  <c r="W453" i="2"/>
  <c r="T453" i="2"/>
  <c r="Q453" i="2"/>
  <c r="N453" i="2"/>
  <c r="K453" i="2"/>
  <c r="H453" i="2"/>
  <c r="G453" i="2"/>
  <c r="F453" i="2"/>
  <c r="AI452" i="2"/>
  <c r="AF452" i="2"/>
  <c r="AC452" i="2"/>
  <c r="Z452" i="2"/>
  <c r="W452" i="2"/>
  <c r="T452" i="2"/>
  <c r="Q452" i="2"/>
  <c r="N452" i="2"/>
  <c r="K452" i="2"/>
  <c r="H452" i="2"/>
  <c r="G452" i="2"/>
  <c r="F452" i="2"/>
  <c r="AI451" i="2"/>
  <c r="AF451" i="2"/>
  <c r="AC451" i="2"/>
  <c r="Z451" i="2"/>
  <c r="W451" i="2"/>
  <c r="T451" i="2"/>
  <c r="Q451" i="2"/>
  <c r="N451" i="2"/>
  <c r="K451" i="2"/>
  <c r="H451" i="2"/>
  <c r="G451" i="2"/>
  <c r="F451" i="2"/>
  <c r="AI450" i="2"/>
  <c r="AF450" i="2"/>
  <c r="AC450" i="2"/>
  <c r="Z450" i="2"/>
  <c r="W450" i="2"/>
  <c r="T450" i="2"/>
  <c r="Q450" i="2"/>
  <c r="N450" i="2"/>
  <c r="K450" i="2"/>
  <c r="H450" i="2"/>
  <c r="G450" i="2"/>
  <c r="F450" i="2"/>
  <c r="AI449" i="2"/>
  <c r="AF449" i="2"/>
  <c r="AC449" i="2"/>
  <c r="Z449" i="2"/>
  <c r="W449" i="2"/>
  <c r="T449" i="2"/>
  <c r="Q449" i="2"/>
  <c r="N449" i="2"/>
  <c r="K449" i="2"/>
  <c r="H449" i="2"/>
  <c r="G449" i="2"/>
  <c r="F449" i="2"/>
  <c r="AI448" i="2"/>
  <c r="AF448" i="2"/>
  <c r="AC448" i="2"/>
  <c r="Z448" i="2"/>
  <c r="W448" i="2"/>
  <c r="T448" i="2"/>
  <c r="Q448" i="2"/>
  <c r="N448" i="2"/>
  <c r="K448" i="2"/>
  <c r="H448" i="2"/>
  <c r="G448" i="2"/>
  <c r="F448" i="2"/>
  <c r="AI447" i="2"/>
  <c r="AF447" i="2"/>
  <c r="AC447" i="2"/>
  <c r="Z447" i="2"/>
  <c r="W447" i="2"/>
  <c r="T447" i="2"/>
  <c r="Q447" i="2"/>
  <c r="N447" i="2"/>
  <c r="K447" i="2"/>
  <c r="H447" i="2"/>
  <c r="G447" i="2"/>
  <c r="F447" i="2"/>
  <c r="AI446" i="2"/>
  <c r="AF446" i="2"/>
  <c r="AC446" i="2"/>
  <c r="Z446" i="2"/>
  <c r="W446" i="2"/>
  <c r="T446" i="2"/>
  <c r="Q446" i="2"/>
  <c r="N446" i="2"/>
  <c r="K446" i="2"/>
  <c r="H446" i="2"/>
  <c r="G446" i="2"/>
  <c r="F446" i="2"/>
  <c r="AI445" i="2"/>
  <c r="AF445" i="2"/>
  <c r="AC445" i="2"/>
  <c r="Z445" i="2"/>
  <c r="W445" i="2"/>
  <c r="T445" i="2"/>
  <c r="Q445" i="2"/>
  <c r="N445" i="2"/>
  <c r="K445" i="2"/>
  <c r="H445" i="2"/>
  <c r="G445" i="2"/>
  <c r="F445" i="2"/>
  <c r="AI444" i="2"/>
  <c r="AF444" i="2"/>
  <c r="AC444" i="2"/>
  <c r="Z444" i="2"/>
  <c r="W444" i="2"/>
  <c r="T444" i="2"/>
  <c r="Q444" i="2"/>
  <c r="N444" i="2"/>
  <c r="K444" i="2"/>
  <c r="H444" i="2"/>
  <c r="G444" i="2"/>
  <c r="F444" i="2"/>
  <c r="AI443" i="2"/>
  <c r="AF443" i="2"/>
  <c r="AC443" i="2"/>
  <c r="Z443" i="2"/>
  <c r="W443" i="2"/>
  <c r="T443" i="2"/>
  <c r="Q443" i="2"/>
  <c r="N443" i="2"/>
  <c r="K443" i="2"/>
  <c r="H443" i="2"/>
  <c r="G443" i="2"/>
  <c r="F443" i="2"/>
  <c r="AI442" i="2"/>
  <c r="AF442" i="2"/>
  <c r="AC442" i="2"/>
  <c r="Z442" i="2"/>
  <c r="W442" i="2"/>
  <c r="T442" i="2"/>
  <c r="Q442" i="2"/>
  <c r="N442" i="2"/>
  <c r="K442" i="2"/>
  <c r="H442" i="2"/>
  <c r="G442" i="2"/>
  <c r="F442" i="2"/>
  <c r="AI441" i="2"/>
  <c r="AF441" i="2"/>
  <c r="AC441" i="2"/>
  <c r="Z441" i="2"/>
  <c r="W441" i="2"/>
  <c r="T441" i="2"/>
  <c r="Q441" i="2"/>
  <c r="N441" i="2"/>
  <c r="K441" i="2"/>
  <c r="H441" i="2"/>
  <c r="G441" i="2"/>
  <c r="F441" i="2"/>
  <c r="AI440" i="2"/>
  <c r="AF440" i="2"/>
  <c r="AC440" i="2"/>
  <c r="Z440" i="2"/>
  <c r="W440" i="2"/>
  <c r="T440" i="2"/>
  <c r="Q440" i="2"/>
  <c r="N440" i="2"/>
  <c r="K440" i="2"/>
  <c r="H440" i="2"/>
  <c r="G440" i="2"/>
  <c r="F440" i="2"/>
  <c r="AI439" i="2"/>
  <c r="AF439" i="2"/>
  <c r="AC439" i="2"/>
  <c r="Z439" i="2"/>
  <c r="W439" i="2"/>
  <c r="T439" i="2"/>
  <c r="Q439" i="2"/>
  <c r="N439" i="2"/>
  <c r="K439" i="2"/>
  <c r="H439" i="2"/>
  <c r="G439" i="2"/>
  <c r="F439" i="2"/>
  <c r="AI438" i="2"/>
  <c r="AF438" i="2"/>
  <c r="AC438" i="2"/>
  <c r="Z438" i="2"/>
  <c r="W438" i="2"/>
  <c r="T438" i="2"/>
  <c r="Q438" i="2"/>
  <c r="N438" i="2"/>
  <c r="K438" i="2"/>
  <c r="H438" i="2"/>
  <c r="G438" i="2"/>
  <c r="F438" i="2"/>
  <c r="AI437" i="2"/>
  <c r="AF437" i="2"/>
  <c r="AC437" i="2"/>
  <c r="Z437" i="2"/>
  <c r="W437" i="2"/>
  <c r="T437" i="2"/>
  <c r="Q437" i="2"/>
  <c r="N437" i="2"/>
  <c r="K437" i="2"/>
  <c r="H437" i="2"/>
  <c r="G437" i="2"/>
  <c r="F437" i="2"/>
  <c r="AI436" i="2"/>
  <c r="AF436" i="2"/>
  <c r="AC436" i="2"/>
  <c r="Z436" i="2"/>
  <c r="W436" i="2"/>
  <c r="T436" i="2"/>
  <c r="Q436" i="2"/>
  <c r="N436" i="2"/>
  <c r="K436" i="2"/>
  <c r="H436" i="2"/>
  <c r="G436" i="2"/>
  <c r="F436" i="2"/>
  <c r="AI435" i="2"/>
  <c r="AF435" i="2"/>
  <c r="AC435" i="2"/>
  <c r="Z435" i="2"/>
  <c r="W435" i="2"/>
  <c r="T435" i="2"/>
  <c r="Q435" i="2"/>
  <c r="N435" i="2"/>
  <c r="K435" i="2"/>
  <c r="H435" i="2"/>
  <c r="G435" i="2"/>
  <c r="F435" i="2"/>
  <c r="AI434" i="2"/>
  <c r="AF434" i="2"/>
  <c r="AC434" i="2"/>
  <c r="Z434" i="2"/>
  <c r="W434" i="2"/>
  <c r="T434" i="2"/>
  <c r="Q434" i="2"/>
  <c r="N434" i="2"/>
  <c r="K434" i="2"/>
  <c r="H434" i="2"/>
  <c r="G434" i="2"/>
  <c r="F434" i="2"/>
  <c r="AI433" i="2"/>
  <c r="AF433" i="2"/>
  <c r="AC433" i="2"/>
  <c r="Z433" i="2"/>
  <c r="W433" i="2"/>
  <c r="T433" i="2"/>
  <c r="Q433" i="2"/>
  <c r="N433" i="2"/>
  <c r="K433" i="2"/>
  <c r="H433" i="2"/>
  <c r="G433" i="2"/>
  <c r="F433" i="2"/>
  <c r="AI432" i="2"/>
  <c r="AF432" i="2"/>
  <c r="AC432" i="2"/>
  <c r="Z432" i="2"/>
  <c r="W432" i="2"/>
  <c r="T432" i="2"/>
  <c r="Q432" i="2"/>
  <c r="N432" i="2"/>
  <c r="K432" i="2"/>
  <c r="H432" i="2"/>
  <c r="G432" i="2"/>
  <c r="F432" i="2"/>
  <c r="AI431" i="2"/>
  <c r="AF431" i="2"/>
  <c r="AC431" i="2"/>
  <c r="Z431" i="2"/>
  <c r="W431" i="2"/>
  <c r="T431" i="2"/>
  <c r="Q431" i="2"/>
  <c r="N431" i="2"/>
  <c r="K431" i="2"/>
  <c r="H431" i="2"/>
  <c r="G431" i="2"/>
  <c r="F431" i="2"/>
  <c r="AI430" i="2"/>
  <c r="AF430" i="2"/>
  <c r="AC430" i="2"/>
  <c r="Z430" i="2"/>
  <c r="W430" i="2"/>
  <c r="T430" i="2"/>
  <c r="Q430" i="2"/>
  <c r="N430" i="2"/>
  <c r="K430" i="2"/>
  <c r="H430" i="2"/>
  <c r="G430" i="2"/>
  <c r="F430" i="2"/>
  <c r="AI429" i="2"/>
  <c r="AF429" i="2"/>
  <c r="AC429" i="2"/>
  <c r="Z429" i="2"/>
  <c r="W429" i="2"/>
  <c r="T429" i="2"/>
  <c r="Q429" i="2"/>
  <c r="N429" i="2"/>
  <c r="K429" i="2"/>
  <c r="H429" i="2"/>
  <c r="G429" i="2"/>
  <c r="F429" i="2"/>
  <c r="AI428" i="2"/>
  <c r="AF428" i="2"/>
  <c r="AC428" i="2"/>
  <c r="Z428" i="2"/>
  <c r="W428" i="2"/>
  <c r="T428" i="2"/>
  <c r="Q428" i="2"/>
  <c r="N428" i="2"/>
  <c r="K428" i="2"/>
  <c r="H428" i="2"/>
  <c r="G428" i="2"/>
  <c r="F428" i="2"/>
  <c r="AI427" i="2"/>
  <c r="AF427" i="2"/>
  <c r="AC427" i="2"/>
  <c r="Z427" i="2"/>
  <c r="W427" i="2"/>
  <c r="T427" i="2"/>
  <c r="Q427" i="2"/>
  <c r="N427" i="2"/>
  <c r="K427" i="2"/>
  <c r="H427" i="2"/>
  <c r="G427" i="2"/>
  <c r="F427" i="2"/>
  <c r="AI426" i="2"/>
  <c r="AF426" i="2"/>
  <c r="AC426" i="2"/>
  <c r="Z426" i="2"/>
  <c r="W426" i="2"/>
  <c r="T426" i="2"/>
  <c r="Q426" i="2"/>
  <c r="N426" i="2"/>
  <c r="K426" i="2"/>
  <c r="H426" i="2"/>
  <c r="G426" i="2"/>
  <c r="F426" i="2"/>
  <c r="AI425" i="2"/>
  <c r="AF425" i="2"/>
  <c r="AC425" i="2"/>
  <c r="Z425" i="2"/>
  <c r="W425" i="2"/>
  <c r="T425" i="2"/>
  <c r="Q425" i="2"/>
  <c r="N425" i="2"/>
  <c r="K425" i="2"/>
  <c r="H425" i="2"/>
  <c r="G425" i="2"/>
  <c r="F425" i="2"/>
  <c r="AI424" i="2"/>
  <c r="AF424" i="2"/>
  <c r="AC424" i="2"/>
  <c r="Z424" i="2"/>
  <c r="W424" i="2"/>
  <c r="T424" i="2"/>
  <c r="Q424" i="2"/>
  <c r="N424" i="2"/>
  <c r="K424" i="2"/>
  <c r="H424" i="2"/>
  <c r="G424" i="2"/>
  <c r="F424" i="2"/>
  <c r="AI423" i="2"/>
  <c r="AF423" i="2"/>
  <c r="AC423" i="2"/>
  <c r="Z423" i="2"/>
  <c r="W423" i="2"/>
  <c r="T423" i="2"/>
  <c r="Q423" i="2"/>
  <c r="N423" i="2"/>
  <c r="K423" i="2"/>
  <c r="H423" i="2"/>
  <c r="G423" i="2"/>
  <c r="F423" i="2"/>
  <c r="AI422" i="2"/>
  <c r="AF422" i="2"/>
  <c r="AC422" i="2"/>
  <c r="Z422" i="2"/>
  <c r="W422" i="2"/>
  <c r="T422" i="2"/>
  <c r="Q422" i="2"/>
  <c r="N422" i="2"/>
  <c r="K422" i="2"/>
  <c r="H422" i="2"/>
  <c r="G422" i="2"/>
  <c r="F422" i="2"/>
  <c r="AI421" i="2"/>
  <c r="AF421" i="2"/>
  <c r="AC421" i="2"/>
  <c r="Z421" i="2"/>
  <c r="W421" i="2"/>
  <c r="T421" i="2"/>
  <c r="Q421" i="2"/>
  <c r="N421" i="2"/>
  <c r="K421" i="2"/>
  <c r="H421" i="2"/>
  <c r="G421" i="2"/>
  <c r="F421" i="2"/>
  <c r="AI420" i="2"/>
  <c r="AF420" i="2"/>
  <c r="AC420" i="2"/>
  <c r="Z420" i="2"/>
  <c r="W420" i="2"/>
  <c r="T420" i="2"/>
  <c r="Q420" i="2"/>
  <c r="N420" i="2"/>
  <c r="K420" i="2"/>
  <c r="H420" i="2"/>
  <c r="G420" i="2"/>
  <c r="F420" i="2"/>
  <c r="AI419" i="2"/>
  <c r="AF419" i="2"/>
  <c r="AC419" i="2"/>
  <c r="Z419" i="2"/>
  <c r="W419" i="2"/>
  <c r="T419" i="2"/>
  <c r="Q419" i="2"/>
  <c r="N419" i="2"/>
  <c r="K419" i="2"/>
  <c r="H419" i="2"/>
  <c r="G419" i="2"/>
  <c r="F419" i="2"/>
  <c r="AI418" i="2"/>
  <c r="AF418" i="2"/>
  <c r="AC418" i="2"/>
  <c r="Z418" i="2"/>
  <c r="W418" i="2"/>
  <c r="T418" i="2"/>
  <c r="Q418" i="2"/>
  <c r="N418" i="2"/>
  <c r="K418" i="2"/>
  <c r="H418" i="2"/>
  <c r="G418" i="2"/>
  <c r="F418" i="2"/>
  <c r="AI417" i="2"/>
  <c r="AF417" i="2"/>
  <c r="AC417" i="2"/>
  <c r="Z417" i="2"/>
  <c r="W417" i="2"/>
  <c r="T417" i="2"/>
  <c r="Q417" i="2"/>
  <c r="N417" i="2"/>
  <c r="K417" i="2"/>
  <c r="H417" i="2"/>
  <c r="G417" i="2"/>
  <c r="F417" i="2"/>
  <c r="AI416" i="2"/>
  <c r="AF416" i="2"/>
  <c r="AC416" i="2"/>
  <c r="Z416" i="2"/>
  <c r="W416" i="2"/>
  <c r="T416" i="2"/>
  <c r="Q416" i="2"/>
  <c r="N416" i="2"/>
  <c r="K416" i="2"/>
  <c r="H416" i="2"/>
  <c r="G416" i="2"/>
  <c r="F416" i="2"/>
  <c r="AI415" i="2"/>
  <c r="AF415" i="2"/>
  <c r="AC415" i="2"/>
  <c r="Z415" i="2"/>
  <c r="W415" i="2"/>
  <c r="T415" i="2"/>
  <c r="Q415" i="2"/>
  <c r="N415" i="2"/>
  <c r="K415" i="2"/>
  <c r="H415" i="2"/>
  <c r="G415" i="2"/>
  <c r="F415" i="2"/>
  <c r="AI414" i="2"/>
  <c r="AF414" i="2"/>
  <c r="AC414" i="2"/>
  <c r="Z414" i="2"/>
  <c r="W414" i="2"/>
  <c r="T414" i="2"/>
  <c r="Q414" i="2"/>
  <c r="N414" i="2"/>
  <c r="K414" i="2"/>
  <c r="H414" i="2"/>
  <c r="G414" i="2"/>
  <c r="F414" i="2"/>
  <c r="AI413" i="2"/>
  <c r="AF413" i="2"/>
  <c r="AC413" i="2"/>
  <c r="Z413" i="2"/>
  <c r="W413" i="2"/>
  <c r="T413" i="2"/>
  <c r="Q413" i="2"/>
  <c r="N413" i="2"/>
  <c r="K413" i="2"/>
  <c r="H413" i="2"/>
  <c r="G413" i="2"/>
  <c r="F413" i="2"/>
  <c r="AI412" i="2"/>
  <c r="AF412" i="2"/>
  <c r="AC412" i="2"/>
  <c r="Z412" i="2"/>
  <c r="W412" i="2"/>
  <c r="T412" i="2"/>
  <c r="Q412" i="2"/>
  <c r="N412" i="2"/>
  <c r="K412" i="2"/>
  <c r="H412" i="2"/>
  <c r="G412" i="2"/>
  <c r="F412" i="2"/>
  <c r="AI411" i="2"/>
  <c r="AF411" i="2"/>
  <c r="AC411" i="2"/>
  <c r="Z411" i="2"/>
  <c r="W411" i="2"/>
  <c r="T411" i="2"/>
  <c r="Q411" i="2"/>
  <c r="N411" i="2"/>
  <c r="K411" i="2"/>
  <c r="H411" i="2"/>
  <c r="G411" i="2"/>
  <c r="F411" i="2"/>
  <c r="AI410" i="2"/>
  <c r="AF410" i="2"/>
  <c r="AC410" i="2"/>
  <c r="Z410" i="2"/>
  <c r="W410" i="2"/>
  <c r="T410" i="2"/>
  <c r="Q410" i="2"/>
  <c r="N410" i="2"/>
  <c r="K410" i="2"/>
  <c r="H410" i="2"/>
  <c r="G410" i="2"/>
  <c r="F410" i="2"/>
  <c r="AI409" i="2"/>
  <c r="AF409" i="2"/>
  <c r="AC409" i="2"/>
  <c r="Z409" i="2"/>
  <c r="W409" i="2"/>
  <c r="T409" i="2"/>
  <c r="Q409" i="2"/>
  <c r="N409" i="2"/>
  <c r="K409" i="2"/>
  <c r="H409" i="2"/>
  <c r="G409" i="2"/>
  <c r="F409" i="2"/>
  <c r="AI408" i="2"/>
  <c r="AF408" i="2"/>
  <c r="AC408" i="2"/>
  <c r="Z408" i="2"/>
  <c r="W408" i="2"/>
  <c r="T408" i="2"/>
  <c r="Q408" i="2"/>
  <c r="N408" i="2"/>
  <c r="K408" i="2"/>
  <c r="H408" i="2"/>
  <c r="G408" i="2"/>
  <c r="F408" i="2"/>
  <c r="AI407" i="2"/>
  <c r="AF407" i="2"/>
  <c r="AC407" i="2"/>
  <c r="Z407" i="2"/>
  <c r="W407" i="2"/>
  <c r="T407" i="2"/>
  <c r="Q407" i="2"/>
  <c r="N407" i="2"/>
  <c r="K407" i="2"/>
  <c r="H407" i="2"/>
  <c r="G407" i="2"/>
  <c r="F407" i="2"/>
  <c r="AI406" i="2"/>
  <c r="AF406" i="2"/>
  <c r="AC406" i="2"/>
  <c r="Z406" i="2"/>
  <c r="W406" i="2"/>
  <c r="T406" i="2"/>
  <c r="Q406" i="2"/>
  <c r="N406" i="2"/>
  <c r="K406" i="2"/>
  <c r="H406" i="2"/>
  <c r="G406" i="2"/>
  <c r="F406" i="2"/>
  <c r="AI405" i="2"/>
  <c r="AF405" i="2"/>
  <c r="AC405" i="2"/>
  <c r="Z405" i="2"/>
  <c r="W405" i="2"/>
  <c r="T405" i="2"/>
  <c r="Q405" i="2"/>
  <c r="N405" i="2"/>
  <c r="K405" i="2"/>
  <c r="H405" i="2"/>
  <c r="G405" i="2"/>
  <c r="F405" i="2"/>
  <c r="AI404" i="2"/>
  <c r="AF404" i="2"/>
  <c r="AC404" i="2"/>
  <c r="Z404" i="2"/>
  <c r="W404" i="2"/>
  <c r="T404" i="2"/>
  <c r="Q404" i="2"/>
  <c r="N404" i="2"/>
  <c r="K404" i="2"/>
  <c r="H404" i="2"/>
  <c r="G404" i="2"/>
  <c r="F404" i="2"/>
  <c r="AI403" i="2"/>
  <c r="AF403" i="2"/>
  <c r="AC403" i="2"/>
  <c r="Z403" i="2"/>
  <c r="W403" i="2"/>
  <c r="T403" i="2"/>
  <c r="Q403" i="2"/>
  <c r="N403" i="2"/>
  <c r="K403" i="2"/>
  <c r="H403" i="2"/>
  <c r="G403" i="2"/>
  <c r="F403" i="2"/>
  <c r="AI402" i="2"/>
  <c r="AF402" i="2"/>
  <c r="AC402" i="2"/>
  <c r="Z402" i="2"/>
  <c r="W402" i="2"/>
  <c r="T402" i="2"/>
  <c r="Q402" i="2"/>
  <c r="N402" i="2"/>
  <c r="K402" i="2"/>
  <c r="H402" i="2"/>
  <c r="G402" i="2"/>
  <c r="F402" i="2"/>
  <c r="AI401" i="2"/>
  <c r="AF401" i="2"/>
  <c r="AC401" i="2"/>
  <c r="Z401" i="2"/>
  <c r="W401" i="2"/>
  <c r="T401" i="2"/>
  <c r="Q401" i="2"/>
  <c r="N401" i="2"/>
  <c r="K401" i="2"/>
  <c r="H401" i="2"/>
  <c r="G401" i="2"/>
  <c r="F401" i="2"/>
  <c r="AI400" i="2"/>
  <c r="AF400" i="2"/>
  <c r="AC400" i="2"/>
  <c r="Z400" i="2"/>
  <c r="W400" i="2"/>
  <c r="T400" i="2"/>
  <c r="Q400" i="2"/>
  <c r="N400" i="2"/>
  <c r="K400" i="2"/>
  <c r="H400" i="2"/>
  <c r="G400" i="2"/>
  <c r="F400" i="2"/>
  <c r="AI399" i="2"/>
  <c r="AF399" i="2"/>
  <c r="AC399" i="2"/>
  <c r="Z399" i="2"/>
  <c r="W399" i="2"/>
  <c r="T399" i="2"/>
  <c r="Q399" i="2"/>
  <c r="N399" i="2"/>
  <c r="K399" i="2"/>
  <c r="H399" i="2"/>
  <c r="G399" i="2"/>
  <c r="F399" i="2"/>
  <c r="AI398" i="2"/>
  <c r="AF398" i="2"/>
  <c r="AC398" i="2"/>
  <c r="Z398" i="2"/>
  <c r="W398" i="2"/>
  <c r="T398" i="2"/>
  <c r="Q398" i="2"/>
  <c r="N398" i="2"/>
  <c r="K398" i="2"/>
  <c r="H398" i="2"/>
  <c r="G398" i="2"/>
  <c r="F398" i="2"/>
  <c r="AI397" i="2"/>
  <c r="AF397" i="2"/>
  <c r="AC397" i="2"/>
  <c r="Z397" i="2"/>
  <c r="W397" i="2"/>
  <c r="T397" i="2"/>
  <c r="Q397" i="2"/>
  <c r="N397" i="2"/>
  <c r="K397" i="2"/>
  <c r="H397" i="2"/>
  <c r="G397" i="2"/>
  <c r="F397" i="2"/>
  <c r="AI396" i="2"/>
  <c r="AF396" i="2"/>
  <c r="AC396" i="2"/>
  <c r="Z396" i="2"/>
  <c r="W396" i="2"/>
  <c r="T396" i="2"/>
  <c r="Q396" i="2"/>
  <c r="N396" i="2"/>
  <c r="K396" i="2"/>
  <c r="H396" i="2"/>
  <c r="G396" i="2"/>
  <c r="F396" i="2"/>
  <c r="AI395" i="2"/>
  <c r="AF395" i="2"/>
  <c r="AC395" i="2"/>
  <c r="Z395" i="2"/>
  <c r="W395" i="2"/>
  <c r="T395" i="2"/>
  <c r="Q395" i="2"/>
  <c r="N395" i="2"/>
  <c r="K395" i="2"/>
  <c r="H395" i="2"/>
  <c r="G395" i="2"/>
  <c r="F395" i="2"/>
  <c r="AI394" i="2"/>
  <c r="AF394" i="2"/>
  <c r="AC394" i="2"/>
  <c r="Z394" i="2"/>
  <c r="W394" i="2"/>
  <c r="T394" i="2"/>
  <c r="Q394" i="2"/>
  <c r="N394" i="2"/>
  <c r="K394" i="2"/>
  <c r="H394" i="2"/>
  <c r="G394" i="2"/>
  <c r="F394" i="2"/>
  <c r="AI393" i="2"/>
  <c r="AF393" i="2"/>
  <c r="AC393" i="2"/>
  <c r="Z393" i="2"/>
  <c r="W393" i="2"/>
  <c r="T393" i="2"/>
  <c r="Q393" i="2"/>
  <c r="N393" i="2"/>
  <c r="K393" i="2"/>
  <c r="H393" i="2"/>
  <c r="G393" i="2"/>
  <c r="F393" i="2"/>
  <c r="AI392" i="2"/>
  <c r="AF392" i="2"/>
  <c r="AC392" i="2"/>
  <c r="Z392" i="2"/>
  <c r="W392" i="2"/>
  <c r="T392" i="2"/>
  <c r="Q392" i="2"/>
  <c r="N392" i="2"/>
  <c r="K392" i="2"/>
  <c r="H392" i="2"/>
  <c r="G392" i="2"/>
  <c r="F392" i="2"/>
  <c r="AI391" i="2"/>
  <c r="AF391" i="2"/>
  <c r="AC391" i="2"/>
  <c r="Z391" i="2"/>
  <c r="W391" i="2"/>
  <c r="T391" i="2"/>
  <c r="Q391" i="2"/>
  <c r="N391" i="2"/>
  <c r="K391" i="2"/>
  <c r="H391" i="2"/>
  <c r="G391" i="2"/>
  <c r="F391" i="2"/>
  <c r="AI390" i="2"/>
  <c r="AF390" i="2"/>
  <c r="AC390" i="2"/>
  <c r="Z390" i="2"/>
  <c r="W390" i="2"/>
  <c r="T390" i="2"/>
  <c r="Q390" i="2"/>
  <c r="N390" i="2"/>
  <c r="K390" i="2"/>
  <c r="H390" i="2"/>
  <c r="G390" i="2"/>
  <c r="F390" i="2"/>
  <c r="AI389" i="2"/>
  <c r="AF389" i="2"/>
  <c r="AC389" i="2"/>
  <c r="Z389" i="2"/>
  <c r="W389" i="2"/>
  <c r="T389" i="2"/>
  <c r="Q389" i="2"/>
  <c r="N389" i="2"/>
  <c r="K389" i="2"/>
  <c r="H389" i="2"/>
  <c r="G389" i="2"/>
  <c r="F389" i="2"/>
  <c r="AI388" i="2"/>
  <c r="AF388" i="2"/>
  <c r="AC388" i="2"/>
  <c r="Z388" i="2"/>
  <c r="W388" i="2"/>
  <c r="T388" i="2"/>
  <c r="Q388" i="2"/>
  <c r="N388" i="2"/>
  <c r="K388" i="2"/>
  <c r="H388" i="2"/>
  <c r="G388" i="2"/>
  <c r="F388" i="2"/>
  <c r="AI387" i="2"/>
  <c r="AF387" i="2"/>
  <c r="AC387" i="2"/>
  <c r="Z387" i="2"/>
  <c r="W387" i="2"/>
  <c r="T387" i="2"/>
  <c r="Q387" i="2"/>
  <c r="N387" i="2"/>
  <c r="K387" i="2"/>
  <c r="H387" i="2"/>
  <c r="G387" i="2"/>
  <c r="F387" i="2"/>
  <c r="AI386" i="2"/>
  <c r="AF386" i="2"/>
  <c r="AC386" i="2"/>
  <c r="Z386" i="2"/>
  <c r="W386" i="2"/>
  <c r="T386" i="2"/>
  <c r="Q386" i="2"/>
  <c r="N386" i="2"/>
  <c r="K386" i="2"/>
  <c r="H386" i="2"/>
  <c r="G386" i="2"/>
  <c r="F386" i="2"/>
  <c r="AI385" i="2"/>
  <c r="AF385" i="2"/>
  <c r="AC385" i="2"/>
  <c r="Z385" i="2"/>
  <c r="W385" i="2"/>
  <c r="T385" i="2"/>
  <c r="Q385" i="2"/>
  <c r="N385" i="2"/>
  <c r="K385" i="2"/>
  <c r="H385" i="2"/>
  <c r="G385" i="2"/>
  <c r="F385" i="2"/>
  <c r="AI384" i="2"/>
  <c r="AF384" i="2"/>
  <c r="AC384" i="2"/>
  <c r="Z384" i="2"/>
  <c r="W384" i="2"/>
  <c r="T384" i="2"/>
  <c r="Q384" i="2"/>
  <c r="N384" i="2"/>
  <c r="K384" i="2"/>
  <c r="H384" i="2"/>
  <c r="G384" i="2"/>
  <c r="F384" i="2"/>
  <c r="AI383" i="2"/>
  <c r="AF383" i="2"/>
  <c r="AC383" i="2"/>
  <c r="Z383" i="2"/>
  <c r="W383" i="2"/>
  <c r="T383" i="2"/>
  <c r="Q383" i="2"/>
  <c r="N383" i="2"/>
  <c r="K383" i="2"/>
  <c r="H383" i="2"/>
  <c r="G383" i="2"/>
  <c r="F383" i="2"/>
  <c r="AI382" i="2"/>
  <c r="AF382" i="2"/>
  <c r="AC382" i="2"/>
  <c r="Z382" i="2"/>
  <c r="W382" i="2"/>
  <c r="T382" i="2"/>
  <c r="Q382" i="2"/>
  <c r="N382" i="2"/>
  <c r="K382" i="2"/>
  <c r="H382" i="2"/>
  <c r="G382" i="2"/>
  <c r="F382" i="2"/>
  <c r="AI381" i="2"/>
  <c r="AF381" i="2"/>
  <c r="AC381" i="2"/>
  <c r="Z381" i="2"/>
  <c r="W381" i="2"/>
  <c r="T381" i="2"/>
  <c r="Q381" i="2"/>
  <c r="N381" i="2"/>
  <c r="K381" i="2"/>
  <c r="H381" i="2"/>
  <c r="G381" i="2"/>
  <c r="F381" i="2"/>
  <c r="AI380" i="2"/>
  <c r="AF380" i="2"/>
  <c r="AC380" i="2"/>
  <c r="Z380" i="2"/>
  <c r="W380" i="2"/>
  <c r="T380" i="2"/>
  <c r="Q380" i="2"/>
  <c r="N380" i="2"/>
  <c r="K380" i="2"/>
  <c r="H380" i="2"/>
  <c r="G380" i="2"/>
  <c r="F380" i="2"/>
  <c r="AI379" i="2"/>
  <c r="AF379" i="2"/>
  <c r="AC379" i="2"/>
  <c r="Z379" i="2"/>
  <c r="W379" i="2"/>
  <c r="T379" i="2"/>
  <c r="Q379" i="2"/>
  <c r="N379" i="2"/>
  <c r="K379" i="2"/>
  <c r="H379" i="2"/>
  <c r="G379" i="2"/>
  <c r="F379" i="2"/>
  <c r="AI378" i="2"/>
  <c r="AF378" i="2"/>
  <c r="AC378" i="2"/>
  <c r="Z378" i="2"/>
  <c r="W378" i="2"/>
  <c r="T378" i="2"/>
  <c r="Q378" i="2"/>
  <c r="N378" i="2"/>
  <c r="K378" i="2"/>
  <c r="H378" i="2"/>
  <c r="G378" i="2"/>
  <c r="F378" i="2"/>
  <c r="AI377" i="2"/>
  <c r="AF377" i="2"/>
  <c r="AC377" i="2"/>
  <c r="Z377" i="2"/>
  <c r="W377" i="2"/>
  <c r="T377" i="2"/>
  <c r="Q377" i="2"/>
  <c r="N377" i="2"/>
  <c r="K377" i="2"/>
  <c r="H377" i="2"/>
  <c r="G377" i="2"/>
  <c r="F377" i="2"/>
  <c r="AI376" i="2"/>
  <c r="AF376" i="2"/>
  <c r="AC376" i="2"/>
  <c r="Z376" i="2"/>
  <c r="W376" i="2"/>
  <c r="T376" i="2"/>
  <c r="Q376" i="2"/>
  <c r="N376" i="2"/>
  <c r="K376" i="2"/>
  <c r="H376" i="2"/>
  <c r="G376" i="2"/>
  <c r="F376" i="2"/>
  <c r="AI375" i="2"/>
  <c r="AF375" i="2"/>
  <c r="AC375" i="2"/>
  <c r="Z375" i="2"/>
  <c r="W375" i="2"/>
  <c r="T375" i="2"/>
  <c r="Q375" i="2"/>
  <c r="N375" i="2"/>
  <c r="K375" i="2"/>
  <c r="H375" i="2"/>
  <c r="G375" i="2"/>
  <c r="F375" i="2"/>
  <c r="AI374" i="2"/>
  <c r="AF374" i="2"/>
  <c r="AC374" i="2"/>
  <c r="Z374" i="2"/>
  <c r="W374" i="2"/>
  <c r="T374" i="2"/>
  <c r="Q374" i="2"/>
  <c r="N374" i="2"/>
  <c r="K374" i="2"/>
  <c r="H374" i="2"/>
  <c r="G374" i="2"/>
  <c r="F374" i="2"/>
  <c r="AI373" i="2"/>
  <c r="AF373" i="2"/>
  <c r="AC373" i="2"/>
  <c r="Z373" i="2"/>
  <c r="W373" i="2"/>
  <c r="T373" i="2"/>
  <c r="Q373" i="2"/>
  <c r="N373" i="2"/>
  <c r="K373" i="2"/>
  <c r="H373" i="2"/>
  <c r="G373" i="2"/>
  <c r="F373" i="2"/>
  <c r="AI372" i="2"/>
  <c r="AF372" i="2"/>
  <c r="AC372" i="2"/>
  <c r="Z372" i="2"/>
  <c r="W372" i="2"/>
  <c r="T372" i="2"/>
  <c r="Q372" i="2"/>
  <c r="N372" i="2"/>
  <c r="K372" i="2"/>
  <c r="H372" i="2"/>
  <c r="G372" i="2"/>
  <c r="F372" i="2"/>
  <c r="AI371" i="2"/>
  <c r="AF371" i="2"/>
  <c r="AC371" i="2"/>
  <c r="Z371" i="2"/>
  <c r="W371" i="2"/>
  <c r="T371" i="2"/>
  <c r="Q371" i="2"/>
  <c r="N371" i="2"/>
  <c r="K371" i="2"/>
  <c r="H371" i="2"/>
  <c r="G371" i="2"/>
  <c r="F371" i="2"/>
  <c r="AI370" i="2"/>
  <c r="AF370" i="2"/>
  <c r="AC370" i="2"/>
  <c r="Z370" i="2"/>
  <c r="W370" i="2"/>
  <c r="T370" i="2"/>
  <c r="Q370" i="2"/>
  <c r="N370" i="2"/>
  <c r="K370" i="2"/>
  <c r="H370" i="2"/>
  <c r="G370" i="2"/>
  <c r="F370" i="2"/>
  <c r="AI369" i="2"/>
  <c r="AF369" i="2"/>
  <c r="AC369" i="2"/>
  <c r="Z369" i="2"/>
  <c r="W369" i="2"/>
  <c r="T369" i="2"/>
  <c r="Q369" i="2"/>
  <c r="N369" i="2"/>
  <c r="K369" i="2"/>
  <c r="H369" i="2"/>
  <c r="G369" i="2"/>
  <c r="F369" i="2"/>
  <c r="AI368" i="2"/>
  <c r="AF368" i="2"/>
  <c r="AC368" i="2"/>
  <c r="Z368" i="2"/>
  <c r="W368" i="2"/>
  <c r="T368" i="2"/>
  <c r="Q368" i="2"/>
  <c r="N368" i="2"/>
  <c r="K368" i="2"/>
  <c r="H368" i="2"/>
  <c r="G368" i="2"/>
  <c r="F368" i="2"/>
  <c r="AI367" i="2"/>
  <c r="AF367" i="2"/>
  <c r="AC367" i="2"/>
  <c r="Z367" i="2"/>
  <c r="W367" i="2"/>
  <c r="T367" i="2"/>
  <c r="Q367" i="2"/>
  <c r="N367" i="2"/>
  <c r="K367" i="2"/>
  <c r="H367" i="2"/>
  <c r="G367" i="2"/>
  <c r="F367" i="2"/>
  <c r="AI366" i="2"/>
  <c r="AF366" i="2"/>
  <c r="AC366" i="2"/>
  <c r="Z366" i="2"/>
  <c r="W366" i="2"/>
  <c r="T366" i="2"/>
  <c r="Q366" i="2"/>
  <c r="N366" i="2"/>
  <c r="K366" i="2"/>
  <c r="H366" i="2"/>
  <c r="G366" i="2"/>
  <c r="F366" i="2"/>
  <c r="AI365" i="2"/>
  <c r="AF365" i="2"/>
  <c r="AC365" i="2"/>
  <c r="Z365" i="2"/>
  <c r="W365" i="2"/>
  <c r="T365" i="2"/>
  <c r="Q365" i="2"/>
  <c r="N365" i="2"/>
  <c r="K365" i="2"/>
  <c r="H365" i="2"/>
  <c r="G365" i="2"/>
  <c r="F365" i="2"/>
  <c r="AI364" i="2"/>
  <c r="AF364" i="2"/>
  <c r="AC364" i="2"/>
  <c r="Z364" i="2"/>
  <c r="W364" i="2"/>
  <c r="T364" i="2"/>
  <c r="Q364" i="2"/>
  <c r="N364" i="2"/>
  <c r="K364" i="2"/>
  <c r="H364" i="2"/>
  <c r="G364" i="2"/>
  <c r="F364" i="2"/>
  <c r="AI363" i="2"/>
  <c r="AF363" i="2"/>
  <c r="AC363" i="2"/>
  <c r="Z363" i="2"/>
  <c r="W363" i="2"/>
  <c r="T363" i="2"/>
  <c r="Q363" i="2"/>
  <c r="N363" i="2"/>
  <c r="K363" i="2"/>
  <c r="H363" i="2"/>
  <c r="G363" i="2"/>
  <c r="F363" i="2"/>
  <c r="AI362" i="2"/>
  <c r="AF362" i="2"/>
  <c r="AC362" i="2"/>
  <c r="Z362" i="2"/>
  <c r="W362" i="2"/>
  <c r="T362" i="2"/>
  <c r="Q362" i="2"/>
  <c r="N362" i="2"/>
  <c r="K362" i="2"/>
  <c r="H362" i="2"/>
  <c r="G362" i="2"/>
  <c r="F362" i="2"/>
  <c r="AI361" i="2"/>
  <c r="AF361" i="2"/>
  <c r="AC361" i="2"/>
  <c r="Z361" i="2"/>
  <c r="W361" i="2"/>
  <c r="T361" i="2"/>
  <c r="Q361" i="2"/>
  <c r="N361" i="2"/>
  <c r="K361" i="2"/>
  <c r="H361" i="2"/>
  <c r="G361" i="2"/>
  <c r="F361" i="2"/>
  <c r="AI360" i="2"/>
  <c r="AF360" i="2"/>
  <c r="AC360" i="2"/>
  <c r="Z360" i="2"/>
  <c r="W360" i="2"/>
  <c r="T360" i="2"/>
  <c r="Q360" i="2"/>
  <c r="N360" i="2"/>
  <c r="K360" i="2"/>
  <c r="H360" i="2"/>
  <c r="G360" i="2"/>
  <c r="F360" i="2"/>
  <c r="AI359" i="2"/>
  <c r="AF359" i="2"/>
  <c r="AC359" i="2"/>
  <c r="Z359" i="2"/>
  <c r="W359" i="2"/>
  <c r="T359" i="2"/>
  <c r="Q359" i="2"/>
  <c r="N359" i="2"/>
  <c r="K359" i="2"/>
  <c r="H359" i="2"/>
  <c r="G359" i="2"/>
  <c r="F359" i="2"/>
  <c r="AI358" i="2"/>
  <c r="AF358" i="2"/>
  <c r="AC358" i="2"/>
  <c r="Z358" i="2"/>
  <c r="W358" i="2"/>
  <c r="T358" i="2"/>
  <c r="Q358" i="2"/>
  <c r="N358" i="2"/>
  <c r="K358" i="2"/>
  <c r="H358" i="2"/>
  <c r="G358" i="2"/>
  <c r="F358" i="2"/>
  <c r="AI357" i="2"/>
  <c r="AF357" i="2"/>
  <c r="AC357" i="2"/>
  <c r="Z357" i="2"/>
  <c r="W357" i="2"/>
  <c r="T357" i="2"/>
  <c r="Q357" i="2"/>
  <c r="N357" i="2"/>
  <c r="K357" i="2"/>
  <c r="H357" i="2"/>
  <c r="G357" i="2"/>
  <c r="F357" i="2"/>
  <c r="AI356" i="2"/>
  <c r="AF356" i="2"/>
  <c r="AC356" i="2"/>
  <c r="Z356" i="2"/>
  <c r="W356" i="2"/>
  <c r="T356" i="2"/>
  <c r="Q356" i="2"/>
  <c r="N356" i="2"/>
  <c r="K356" i="2"/>
  <c r="H356" i="2"/>
  <c r="G356" i="2"/>
  <c r="F356" i="2"/>
  <c r="AI355" i="2"/>
  <c r="AF355" i="2"/>
  <c r="AC355" i="2"/>
  <c r="Z355" i="2"/>
  <c r="W355" i="2"/>
  <c r="T355" i="2"/>
  <c r="Q355" i="2"/>
  <c r="N355" i="2"/>
  <c r="K355" i="2"/>
  <c r="H355" i="2"/>
  <c r="G355" i="2"/>
  <c r="F355" i="2"/>
  <c r="AI354" i="2"/>
  <c r="AF354" i="2"/>
  <c r="AC354" i="2"/>
  <c r="Z354" i="2"/>
  <c r="W354" i="2"/>
  <c r="T354" i="2"/>
  <c r="Q354" i="2"/>
  <c r="N354" i="2"/>
  <c r="K354" i="2"/>
  <c r="H354" i="2"/>
  <c r="G354" i="2"/>
  <c r="F354" i="2"/>
  <c r="AI353" i="2"/>
  <c r="AF353" i="2"/>
  <c r="AC353" i="2"/>
  <c r="Z353" i="2"/>
  <c r="W353" i="2"/>
  <c r="T353" i="2"/>
  <c r="Q353" i="2"/>
  <c r="N353" i="2"/>
  <c r="K353" i="2"/>
  <c r="H353" i="2"/>
  <c r="G353" i="2"/>
  <c r="F353" i="2"/>
  <c r="AI352" i="2"/>
  <c r="AF352" i="2"/>
  <c r="AC352" i="2"/>
  <c r="Z352" i="2"/>
  <c r="W352" i="2"/>
  <c r="T352" i="2"/>
  <c r="Q352" i="2"/>
  <c r="N352" i="2"/>
  <c r="K352" i="2"/>
  <c r="H352" i="2"/>
  <c r="G352" i="2"/>
  <c r="F352" i="2"/>
  <c r="AI351" i="2"/>
  <c r="AF351" i="2"/>
  <c r="AC351" i="2"/>
  <c r="Z351" i="2"/>
  <c r="W351" i="2"/>
  <c r="T351" i="2"/>
  <c r="Q351" i="2"/>
  <c r="N351" i="2"/>
  <c r="K351" i="2"/>
  <c r="H351" i="2"/>
  <c r="G351" i="2"/>
  <c r="F351" i="2"/>
  <c r="AI350" i="2"/>
  <c r="AF350" i="2"/>
  <c r="AC350" i="2"/>
  <c r="Z350" i="2"/>
  <c r="W350" i="2"/>
  <c r="T350" i="2"/>
  <c r="Q350" i="2"/>
  <c r="N350" i="2"/>
  <c r="K350" i="2"/>
  <c r="H350" i="2"/>
  <c r="G350" i="2"/>
  <c r="F350" i="2"/>
  <c r="AI349" i="2"/>
  <c r="AF349" i="2"/>
  <c r="AC349" i="2"/>
  <c r="Z349" i="2"/>
  <c r="W349" i="2"/>
  <c r="T349" i="2"/>
  <c r="Q349" i="2"/>
  <c r="N349" i="2"/>
  <c r="K349" i="2"/>
  <c r="H349" i="2"/>
  <c r="G349" i="2"/>
  <c r="F349" i="2"/>
  <c r="AI348" i="2"/>
  <c r="AF348" i="2"/>
  <c r="AC348" i="2"/>
  <c r="Z348" i="2"/>
  <c r="W348" i="2"/>
  <c r="T348" i="2"/>
  <c r="Q348" i="2"/>
  <c r="N348" i="2"/>
  <c r="K348" i="2"/>
  <c r="H348" i="2"/>
  <c r="G348" i="2"/>
  <c r="F348" i="2"/>
  <c r="AI347" i="2"/>
  <c r="AF347" i="2"/>
  <c r="AC347" i="2"/>
  <c r="Z347" i="2"/>
  <c r="W347" i="2"/>
  <c r="T347" i="2"/>
  <c r="Q347" i="2"/>
  <c r="N347" i="2"/>
  <c r="K347" i="2"/>
  <c r="H347" i="2"/>
  <c r="G347" i="2"/>
  <c r="F347" i="2"/>
  <c r="AI346" i="2"/>
  <c r="AF346" i="2"/>
  <c r="AC346" i="2"/>
  <c r="Z346" i="2"/>
  <c r="W346" i="2"/>
  <c r="T346" i="2"/>
  <c r="Q346" i="2"/>
  <c r="N346" i="2"/>
  <c r="K346" i="2"/>
  <c r="H346" i="2"/>
  <c r="G346" i="2"/>
  <c r="F346" i="2"/>
  <c r="AI345" i="2"/>
  <c r="AF345" i="2"/>
  <c r="AC345" i="2"/>
  <c r="Z345" i="2"/>
  <c r="W345" i="2"/>
  <c r="T345" i="2"/>
  <c r="Q345" i="2"/>
  <c r="N345" i="2"/>
  <c r="K345" i="2"/>
  <c r="H345" i="2"/>
  <c r="G345" i="2"/>
  <c r="F345" i="2"/>
  <c r="AI344" i="2"/>
  <c r="AF344" i="2"/>
  <c r="AC344" i="2"/>
  <c r="Z344" i="2"/>
  <c r="W344" i="2"/>
  <c r="T344" i="2"/>
  <c r="Q344" i="2"/>
  <c r="N344" i="2"/>
  <c r="K344" i="2"/>
  <c r="H344" i="2"/>
  <c r="G344" i="2"/>
  <c r="F344" i="2"/>
  <c r="AI343" i="2"/>
  <c r="AF343" i="2"/>
  <c r="AC343" i="2"/>
  <c r="Z343" i="2"/>
  <c r="W343" i="2"/>
  <c r="T343" i="2"/>
  <c r="Q343" i="2"/>
  <c r="N343" i="2"/>
  <c r="K343" i="2"/>
  <c r="H343" i="2"/>
  <c r="G343" i="2"/>
  <c r="F343" i="2"/>
  <c r="AI342" i="2"/>
  <c r="AF342" i="2"/>
  <c r="AC342" i="2"/>
  <c r="Z342" i="2"/>
  <c r="W342" i="2"/>
  <c r="T342" i="2"/>
  <c r="Q342" i="2"/>
  <c r="N342" i="2"/>
  <c r="K342" i="2"/>
  <c r="H342" i="2"/>
  <c r="G342" i="2"/>
  <c r="F342" i="2"/>
  <c r="AI341" i="2"/>
  <c r="AF341" i="2"/>
  <c r="AC341" i="2"/>
  <c r="Z341" i="2"/>
  <c r="W341" i="2"/>
  <c r="T341" i="2"/>
  <c r="Q341" i="2"/>
  <c r="N341" i="2"/>
  <c r="K341" i="2"/>
  <c r="H341" i="2"/>
  <c r="G341" i="2"/>
  <c r="F341" i="2"/>
  <c r="AI340" i="2"/>
  <c r="AF340" i="2"/>
  <c r="AC340" i="2"/>
  <c r="Z340" i="2"/>
  <c r="W340" i="2"/>
  <c r="T340" i="2"/>
  <c r="Q340" i="2"/>
  <c r="N340" i="2"/>
  <c r="K340" i="2"/>
  <c r="H340" i="2"/>
  <c r="G340" i="2"/>
  <c r="F340" i="2"/>
  <c r="AI339" i="2"/>
  <c r="AF339" i="2"/>
  <c r="AC339" i="2"/>
  <c r="Z339" i="2"/>
  <c r="W339" i="2"/>
  <c r="T339" i="2"/>
  <c r="Q339" i="2"/>
  <c r="N339" i="2"/>
  <c r="K339" i="2"/>
  <c r="H339" i="2"/>
  <c r="G339" i="2"/>
  <c r="F339" i="2"/>
  <c r="AI338" i="2"/>
  <c r="AF338" i="2"/>
  <c r="AC338" i="2"/>
  <c r="Z338" i="2"/>
  <c r="W338" i="2"/>
  <c r="T338" i="2"/>
  <c r="Q338" i="2"/>
  <c r="N338" i="2"/>
  <c r="K338" i="2"/>
  <c r="H338" i="2"/>
  <c r="G338" i="2"/>
  <c r="F338" i="2"/>
  <c r="AI337" i="2"/>
  <c r="AF337" i="2"/>
  <c r="AC337" i="2"/>
  <c r="Z337" i="2"/>
  <c r="W337" i="2"/>
  <c r="T337" i="2"/>
  <c r="Q337" i="2"/>
  <c r="N337" i="2"/>
  <c r="K337" i="2"/>
  <c r="H337" i="2"/>
  <c r="G337" i="2"/>
  <c r="F337" i="2"/>
  <c r="AI336" i="2"/>
  <c r="AF336" i="2"/>
  <c r="AC336" i="2"/>
  <c r="Z336" i="2"/>
  <c r="W336" i="2"/>
  <c r="T336" i="2"/>
  <c r="Q336" i="2"/>
  <c r="N336" i="2"/>
  <c r="K336" i="2"/>
  <c r="H336" i="2"/>
  <c r="G336" i="2"/>
  <c r="F336" i="2"/>
  <c r="AI335" i="2"/>
  <c r="AF335" i="2"/>
  <c r="AC335" i="2"/>
  <c r="Z335" i="2"/>
  <c r="W335" i="2"/>
  <c r="T335" i="2"/>
  <c r="Q335" i="2"/>
  <c r="N335" i="2"/>
  <c r="K335" i="2"/>
  <c r="H335" i="2"/>
  <c r="G335" i="2"/>
  <c r="F335" i="2"/>
  <c r="AI334" i="2"/>
  <c r="AF334" i="2"/>
  <c r="AC334" i="2"/>
  <c r="Z334" i="2"/>
  <c r="W334" i="2"/>
  <c r="T334" i="2"/>
  <c r="Q334" i="2"/>
  <c r="N334" i="2"/>
  <c r="K334" i="2"/>
  <c r="H334" i="2"/>
  <c r="G334" i="2"/>
  <c r="F334" i="2"/>
  <c r="AI333" i="2"/>
  <c r="AF333" i="2"/>
  <c r="AC333" i="2"/>
  <c r="Z333" i="2"/>
  <c r="W333" i="2"/>
  <c r="T333" i="2"/>
  <c r="Q333" i="2"/>
  <c r="N333" i="2"/>
  <c r="K333" i="2"/>
  <c r="H333" i="2"/>
  <c r="G333" i="2"/>
  <c r="F333" i="2"/>
  <c r="AI332" i="2"/>
  <c r="AF332" i="2"/>
  <c r="AC332" i="2"/>
  <c r="Z332" i="2"/>
  <c r="W332" i="2"/>
  <c r="T332" i="2"/>
  <c r="Q332" i="2"/>
  <c r="N332" i="2"/>
  <c r="K332" i="2"/>
  <c r="H332" i="2"/>
  <c r="G332" i="2"/>
  <c r="F332" i="2"/>
  <c r="AI331" i="2"/>
  <c r="AF331" i="2"/>
  <c r="AC331" i="2"/>
  <c r="Z331" i="2"/>
  <c r="W331" i="2"/>
  <c r="T331" i="2"/>
  <c r="Q331" i="2"/>
  <c r="N331" i="2"/>
  <c r="K331" i="2"/>
  <c r="H331" i="2"/>
  <c r="G331" i="2"/>
  <c r="F331" i="2"/>
  <c r="AI330" i="2"/>
  <c r="AF330" i="2"/>
  <c r="AC330" i="2"/>
  <c r="Z330" i="2"/>
  <c r="W330" i="2"/>
  <c r="T330" i="2"/>
  <c r="Q330" i="2"/>
  <c r="N330" i="2"/>
  <c r="K330" i="2"/>
  <c r="H330" i="2"/>
  <c r="G330" i="2"/>
  <c r="F330" i="2"/>
  <c r="AI329" i="2"/>
  <c r="AF329" i="2"/>
  <c r="AC329" i="2"/>
  <c r="Z329" i="2"/>
  <c r="W329" i="2"/>
  <c r="T329" i="2"/>
  <c r="Q329" i="2"/>
  <c r="N329" i="2"/>
  <c r="K329" i="2"/>
  <c r="H329" i="2"/>
  <c r="G329" i="2"/>
  <c r="F329" i="2"/>
  <c r="AI328" i="2"/>
  <c r="AF328" i="2"/>
  <c r="AC328" i="2"/>
  <c r="Z328" i="2"/>
  <c r="W328" i="2"/>
  <c r="T328" i="2"/>
  <c r="Q328" i="2"/>
  <c r="N328" i="2"/>
  <c r="K328" i="2"/>
  <c r="H328" i="2"/>
  <c r="G328" i="2"/>
  <c r="F328" i="2"/>
  <c r="AI327" i="2"/>
  <c r="AF327" i="2"/>
  <c r="AC327" i="2"/>
  <c r="Z327" i="2"/>
  <c r="W327" i="2"/>
  <c r="T327" i="2"/>
  <c r="Q327" i="2"/>
  <c r="N327" i="2"/>
  <c r="K327" i="2"/>
  <c r="H327" i="2"/>
  <c r="G327" i="2"/>
  <c r="F327" i="2"/>
  <c r="AI326" i="2"/>
  <c r="AF326" i="2"/>
  <c r="AC326" i="2"/>
  <c r="Z326" i="2"/>
  <c r="W326" i="2"/>
  <c r="T326" i="2"/>
  <c r="Q326" i="2"/>
  <c r="N326" i="2"/>
  <c r="K326" i="2"/>
  <c r="H326" i="2"/>
  <c r="G326" i="2"/>
  <c r="F326" i="2"/>
  <c r="AI325" i="2"/>
  <c r="AF325" i="2"/>
  <c r="AC325" i="2"/>
  <c r="Z325" i="2"/>
  <c r="W325" i="2"/>
  <c r="T325" i="2"/>
  <c r="Q325" i="2"/>
  <c r="N325" i="2"/>
  <c r="K325" i="2"/>
  <c r="H325" i="2"/>
  <c r="G325" i="2"/>
  <c r="F325" i="2"/>
  <c r="AF324" i="2"/>
  <c r="Z324" i="2"/>
  <c r="T324" i="2"/>
  <c r="Q324" i="2"/>
  <c r="N324" i="2"/>
  <c r="K324" i="2"/>
  <c r="H324" i="2"/>
  <c r="G324" i="2"/>
  <c r="F324" i="2"/>
  <c r="AF323" i="2"/>
  <c r="Z323" i="2"/>
  <c r="T323" i="2"/>
  <c r="Q323" i="2"/>
  <c r="N323" i="2"/>
  <c r="K323" i="2"/>
  <c r="H323" i="2"/>
  <c r="G323" i="2"/>
  <c r="F323" i="2"/>
  <c r="AI322" i="2"/>
  <c r="AF322" i="2"/>
  <c r="AC322" i="2"/>
  <c r="Z322" i="2"/>
  <c r="W322" i="2"/>
  <c r="T322" i="2"/>
  <c r="Q322" i="2"/>
  <c r="N322" i="2"/>
  <c r="K322" i="2"/>
  <c r="H322" i="2"/>
  <c r="G322" i="2"/>
  <c r="F322" i="2"/>
  <c r="AI321" i="2"/>
  <c r="AF321" i="2"/>
  <c r="AC321" i="2"/>
  <c r="Z321" i="2"/>
  <c r="W321" i="2"/>
  <c r="T321" i="2"/>
  <c r="Q321" i="2"/>
  <c r="N321" i="2"/>
  <c r="K321" i="2"/>
  <c r="H321" i="2"/>
  <c r="G321" i="2"/>
  <c r="F321" i="2"/>
  <c r="AI320" i="2"/>
  <c r="AF320" i="2"/>
  <c r="AC320" i="2"/>
  <c r="Z320" i="2"/>
  <c r="W320" i="2"/>
  <c r="T320" i="2"/>
  <c r="Q320" i="2"/>
  <c r="N320" i="2"/>
  <c r="K320" i="2"/>
  <c r="H320" i="2"/>
  <c r="G320" i="2"/>
  <c r="F320" i="2"/>
  <c r="AI319" i="2"/>
  <c r="AF319" i="2"/>
  <c r="AC319" i="2"/>
  <c r="Z319" i="2"/>
  <c r="W319" i="2"/>
  <c r="T319" i="2"/>
  <c r="Q319" i="2"/>
  <c r="N319" i="2"/>
  <c r="K319" i="2"/>
  <c r="H319" i="2"/>
  <c r="G319" i="2"/>
  <c r="F319" i="2"/>
  <c r="AI318" i="2"/>
  <c r="AF318" i="2"/>
  <c r="AC318" i="2"/>
  <c r="Z318" i="2"/>
  <c r="W318" i="2"/>
  <c r="T318" i="2"/>
  <c r="Q318" i="2"/>
  <c r="N318" i="2"/>
  <c r="K318" i="2"/>
  <c r="H318" i="2"/>
  <c r="G318" i="2"/>
  <c r="F318" i="2"/>
  <c r="AI317" i="2"/>
  <c r="AF317" i="2"/>
  <c r="AC317" i="2"/>
  <c r="Z317" i="2"/>
  <c r="W317" i="2"/>
  <c r="T317" i="2"/>
  <c r="Q317" i="2"/>
  <c r="N317" i="2"/>
  <c r="K317" i="2"/>
  <c r="H317" i="2"/>
  <c r="G317" i="2"/>
  <c r="F317" i="2"/>
  <c r="AI316" i="2"/>
  <c r="AF316" i="2"/>
  <c r="AC316" i="2"/>
  <c r="Z316" i="2"/>
  <c r="W316" i="2"/>
  <c r="T316" i="2"/>
  <c r="Q316" i="2"/>
  <c r="N316" i="2"/>
  <c r="K316" i="2"/>
  <c r="H316" i="2"/>
  <c r="G316" i="2"/>
  <c r="F316" i="2"/>
  <c r="AI315" i="2"/>
  <c r="AF315" i="2"/>
  <c r="AC315" i="2"/>
  <c r="Z315" i="2"/>
  <c r="W315" i="2"/>
  <c r="T315" i="2"/>
  <c r="Q315" i="2"/>
  <c r="N315" i="2"/>
  <c r="K315" i="2"/>
  <c r="H315" i="2"/>
  <c r="G315" i="2"/>
  <c r="F315" i="2"/>
  <c r="AI314" i="2"/>
  <c r="AF314" i="2"/>
  <c r="AC314" i="2"/>
  <c r="Z314" i="2"/>
  <c r="W314" i="2"/>
  <c r="T314" i="2"/>
  <c r="Q314" i="2"/>
  <c r="N314" i="2"/>
  <c r="K314" i="2"/>
  <c r="H314" i="2"/>
  <c r="G314" i="2"/>
  <c r="F314" i="2"/>
  <c r="AI313" i="2"/>
  <c r="AF313" i="2"/>
  <c r="AC313" i="2"/>
  <c r="Z313" i="2"/>
  <c r="W313" i="2"/>
  <c r="T313" i="2"/>
  <c r="Q313" i="2"/>
  <c r="N313" i="2"/>
  <c r="K313" i="2"/>
  <c r="H313" i="2"/>
  <c r="G313" i="2"/>
  <c r="F313" i="2"/>
  <c r="AI312" i="2"/>
  <c r="AF312" i="2"/>
  <c r="AC312" i="2"/>
  <c r="Z312" i="2"/>
  <c r="W312" i="2"/>
  <c r="T312" i="2"/>
  <c r="Q312" i="2"/>
  <c r="N312" i="2"/>
  <c r="K312" i="2"/>
  <c r="H312" i="2"/>
  <c r="G312" i="2"/>
  <c r="F312" i="2"/>
  <c r="AI311" i="2"/>
  <c r="AF311" i="2"/>
  <c r="AC311" i="2"/>
  <c r="Z311" i="2"/>
  <c r="W311" i="2"/>
  <c r="T311" i="2"/>
  <c r="Q311" i="2"/>
  <c r="N311" i="2"/>
  <c r="K311" i="2"/>
  <c r="H311" i="2"/>
  <c r="G311" i="2"/>
  <c r="F311" i="2"/>
  <c r="AI310" i="2"/>
  <c r="AF310" i="2"/>
  <c r="AC310" i="2"/>
  <c r="Z310" i="2"/>
  <c r="W310" i="2"/>
  <c r="T310" i="2"/>
  <c r="Q310" i="2"/>
  <c r="N310" i="2"/>
  <c r="K310" i="2"/>
  <c r="H310" i="2"/>
  <c r="G310" i="2"/>
  <c r="F310" i="2"/>
  <c r="AI309" i="2"/>
  <c r="AF309" i="2"/>
  <c r="AC309" i="2"/>
  <c r="Z309" i="2"/>
  <c r="W309" i="2"/>
  <c r="T309" i="2"/>
  <c r="Q309" i="2"/>
  <c r="N309" i="2"/>
  <c r="K309" i="2"/>
  <c r="H309" i="2"/>
  <c r="G309" i="2"/>
  <c r="F309" i="2"/>
  <c r="AI308" i="2"/>
  <c r="AF308" i="2"/>
  <c r="AC308" i="2"/>
  <c r="Z308" i="2"/>
  <c r="W308" i="2"/>
  <c r="T308" i="2"/>
  <c r="Q308" i="2"/>
  <c r="N308" i="2"/>
  <c r="K308" i="2"/>
  <c r="H308" i="2"/>
  <c r="G308" i="2"/>
  <c r="F308" i="2"/>
  <c r="AI307" i="2"/>
  <c r="AF307" i="2"/>
  <c r="AC307" i="2"/>
  <c r="Z307" i="2"/>
  <c r="W307" i="2"/>
  <c r="T307" i="2"/>
  <c r="Q307" i="2"/>
  <c r="N307" i="2"/>
  <c r="K307" i="2"/>
  <c r="H307" i="2"/>
  <c r="G307" i="2"/>
  <c r="F307" i="2"/>
  <c r="AI306" i="2"/>
  <c r="AF306" i="2"/>
  <c r="AC306" i="2"/>
  <c r="Z306" i="2"/>
  <c r="W306" i="2"/>
  <c r="T306" i="2"/>
  <c r="Q306" i="2"/>
  <c r="N306" i="2"/>
  <c r="K306" i="2"/>
  <c r="H306" i="2"/>
  <c r="G306" i="2"/>
  <c r="F306" i="2"/>
  <c r="AI305" i="2"/>
  <c r="AF305" i="2"/>
  <c r="AC305" i="2"/>
  <c r="Z305" i="2"/>
  <c r="W305" i="2"/>
  <c r="T305" i="2"/>
  <c r="Q305" i="2"/>
  <c r="N305" i="2"/>
  <c r="K305" i="2"/>
  <c r="H305" i="2"/>
  <c r="G305" i="2"/>
  <c r="F305" i="2"/>
  <c r="AI304" i="2"/>
  <c r="AF304" i="2"/>
  <c r="AC304" i="2"/>
  <c r="Z304" i="2"/>
  <c r="W304" i="2"/>
  <c r="T304" i="2"/>
  <c r="Q304" i="2"/>
  <c r="N304" i="2"/>
  <c r="K304" i="2"/>
  <c r="H304" i="2"/>
  <c r="G304" i="2"/>
  <c r="F304" i="2"/>
  <c r="AI303" i="2"/>
  <c r="AF303" i="2"/>
  <c r="AC303" i="2"/>
  <c r="Z303" i="2"/>
  <c r="W303" i="2"/>
  <c r="T303" i="2"/>
  <c r="Q303" i="2"/>
  <c r="N303" i="2"/>
  <c r="K303" i="2"/>
  <c r="H303" i="2"/>
  <c r="G303" i="2"/>
  <c r="F303" i="2"/>
  <c r="AI302" i="2"/>
  <c r="AF302" i="2"/>
  <c r="AC302" i="2"/>
  <c r="Z302" i="2"/>
  <c r="W302" i="2"/>
  <c r="T302" i="2"/>
  <c r="Q302" i="2"/>
  <c r="N302" i="2"/>
  <c r="K302" i="2"/>
  <c r="H302" i="2"/>
  <c r="G302" i="2"/>
  <c r="F302" i="2"/>
  <c r="AI301" i="2"/>
  <c r="AF301" i="2"/>
  <c r="AC301" i="2"/>
  <c r="Z301" i="2"/>
  <c r="W301" i="2"/>
  <c r="T301" i="2"/>
  <c r="Q301" i="2"/>
  <c r="N301" i="2"/>
  <c r="K301" i="2"/>
  <c r="H301" i="2"/>
  <c r="G301" i="2"/>
  <c r="F301" i="2"/>
  <c r="AI300" i="2"/>
  <c r="AF300" i="2"/>
  <c r="AC300" i="2"/>
  <c r="Z300" i="2"/>
  <c r="W300" i="2"/>
  <c r="T300" i="2"/>
  <c r="Q300" i="2"/>
  <c r="N300" i="2"/>
  <c r="K300" i="2"/>
  <c r="H300" i="2"/>
  <c r="G300" i="2"/>
  <c r="F300" i="2"/>
  <c r="AI299" i="2"/>
  <c r="AF299" i="2"/>
  <c r="AC299" i="2"/>
  <c r="Z299" i="2"/>
  <c r="W299" i="2"/>
  <c r="T299" i="2"/>
  <c r="Q299" i="2"/>
  <c r="N299" i="2"/>
  <c r="K299" i="2"/>
  <c r="H299" i="2"/>
  <c r="G299" i="2"/>
  <c r="F299" i="2"/>
  <c r="AI298" i="2"/>
  <c r="AF298" i="2"/>
  <c r="AC298" i="2"/>
  <c r="Z298" i="2"/>
  <c r="W298" i="2"/>
  <c r="T298" i="2"/>
  <c r="Q298" i="2"/>
  <c r="N298" i="2"/>
  <c r="K298" i="2"/>
  <c r="H298" i="2"/>
  <c r="G298" i="2"/>
  <c r="F298" i="2"/>
  <c r="AI297" i="2"/>
  <c r="AF297" i="2"/>
  <c r="AC297" i="2"/>
  <c r="Z297" i="2"/>
  <c r="W297" i="2"/>
  <c r="T297" i="2"/>
  <c r="Q297" i="2"/>
  <c r="N297" i="2"/>
  <c r="K297" i="2"/>
  <c r="H297" i="2"/>
  <c r="G297" i="2"/>
  <c r="F297" i="2"/>
  <c r="AI296" i="2"/>
  <c r="AF296" i="2"/>
  <c r="AC296" i="2"/>
  <c r="Z296" i="2"/>
  <c r="W296" i="2"/>
  <c r="T296" i="2"/>
  <c r="Q296" i="2"/>
  <c r="N296" i="2"/>
  <c r="K296" i="2"/>
  <c r="H296" i="2"/>
  <c r="G296" i="2"/>
  <c r="F296" i="2"/>
  <c r="AI295" i="2"/>
  <c r="AF295" i="2"/>
  <c r="AC295" i="2"/>
  <c r="Z295" i="2"/>
  <c r="W295" i="2"/>
  <c r="T295" i="2"/>
  <c r="Q295" i="2"/>
  <c r="N295" i="2"/>
  <c r="K295" i="2"/>
  <c r="H295" i="2"/>
  <c r="G295" i="2"/>
  <c r="F295" i="2"/>
  <c r="AF294" i="2"/>
  <c r="Z294" i="2"/>
  <c r="T294" i="2"/>
  <c r="Q294" i="2"/>
  <c r="N294" i="2"/>
  <c r="K294" i="2"/>
  <c r="H294" i="2"/>
  <c r="G294" i="2"/>
  <c r="F294" i="2"/>
  <c r="AF293" i="2"/>
  <c r="Z293" i="2"/>
  <c r="T293" i="2"/>
  <c r="Q293" i="2"/>
  <c r="N293" i="2"/>
  <c r="K293" i="2"/>
  <c r="H293" i="2"/>
  <c r="G293" i="2"/>
  <c r="F293" i="2"/>
  <c r="AI292" i="2"/>
  <c r="AF292" i="2"/>
  <c r="AC292" i="2"/>
  <c r="Z292" i="2"/>
  <c r="W292" i="2"/>
  <c r="T292" i="2"/>
  <c r="Q292" i="2"/>
  <c r="N292" i="2"/>
  <c r="K292" i="2"/>
  <c r="H292" i="2"/>
  <c r="G292" i="2"/>
  <c r="F292" i="2"/>
  <c r="AI291" i="2"/>
  <c r="AF291" i="2"/>
  <c r="AC291" i="2"/>
  <c r="Z291" i="2"/>
  <c r="W291" i="2"/>
  <c r="T291" i="2"/>
  <c r="Q291" i="2"/>
  <c r="N291" i="2"/>
  <c r="K291" i="2"/>
  <c r="H291" i="2"/>
  <c r="G291" i="2"/>
  <c r="F291" i="2"/>
  <c r="AI290" i="2"/>
  <c r="AF290" i="2"/>
  <c r="AC290" i="2"/>
  <c r="Z290" i="2"/>
  <c r="W290" i="2"/>
  <c r="T290" i="2"/>
  <c r="Q290" i="2"/>
  <c r="N290" i="2"/>
  <c r="K290" i="2"/>
  <c r="H290" i="2"/>
  <c r="G290" i="2"/>
  <c r="F290" i="2"/>
  <c r="AI289" i="2"/>
  <c r="AF289" i="2"/>
  <c r="AC289" i="2"/>
  <c r="Z289" i="2"/>
  <c r="W289" i="2"/>
  <c r="T289" i="2"/>
  <c r="Q289" i="2"/>
  <c r="N289" i="2"/>
  <c r="K289" i="2"/>
  <c r="H289" i="2"/>
  <c r="G289" i="2"/>
  <c r="F289" i="2"/>
  <c r="AI288" i="2"/>
  <c r="AF288" i="2"/>
  <c r="AC288" i="2"/>
  <c r="Z288" i="2"/>
  <c r="W288" i="2"/>
  <c r="T288" i="2"/>
  <c r="Q288" i="2"/>
  <c r="N288" i="2"/>
  <c r="K288" i="2"/>
  <c r="H288" i="2"/>
  <c r="G288" i="2"/>
  <c r="F288" i="2"/>
  <c r="AI287" i="2"/>
  <c r="AF287" i="2"/>
  <c r="AC287" i="2"/>
  <c r="Z287" i="2"/>
  <c r="W287" i="2"/>
  <c r="T287" i="2"/>
  <c r="Q287" i="2"/>
  <c r="N287" i="2"/>
  <c r="K287" i="2"/>
  <c r="H287" i="2"/>
  <c r="G287" i="2"/>
  <c r="F287" i="2"/>
  <c r="AI286" i="2"/>
  <c r="AF286" i="2"/>
  <c r="AC286" i="2"/>
  <c r="Z286" i="2"/>
  <c r="W286" i="2"/>
  <c r="T286" i="2"/>
  <c r="Q286" i="2"/>
  <c r="N286" i="2"/>
  <c r="K286" i="2"/>
  <c r="H286" i="2"/>
  <c r="G286" i="2"/>
  <c r="F286" i="2"/>
  <c r="AI285" i="2"/>
  <c r="AF285" i="2"/>
  <c r="AC285" i="2"/>
  <c r="Z285" i="2"/>
  <c r="W285" i="2"/>
  <c r="T285" i="2"/>
  <c r="Q285" i="2"/>
  <c r="N285" i="2"/>
  <c r="K285" i="2"/>
  <c r="H285" i="2"/>
  <c r="G285" i="2"/>
  <c r="F285" i="2"/>
  <c r="AI284" i="2"/>
  <c r="AF284" i="2"/>
  <c r="AC284" i="2"/>
  <c r="Z284" i="2"/>
  <c r="W284" i="2"/>
  <c r="T284" i="2"/>
  <c r="Q284" i="2"/>
  <c r="N284" i="2"/>
  <c r="K284" i="2"/>
  <c r="H284" i="2"/>
  <c r="G284" i="2"/>
  <c r="F284" i="2"/>
  <c r="AI283" i="2"/>
  <c r="AF283" i="2"/>
  <c r="AC283" i="2"/>
  <c r="Z283" i="2"/>
  <c r="W283" i="2"/>
  <c r="T283" i="2"/>
  <c r="Q283" i="2"/>
  <c r="N283" i="2"/>
  <c r="K283" i="2"/>
  <c r="H283" i="2"/>
  <c r="G283" i="2"/>
  <c r="F283" i="2"/>
  <c r="AI282" i="2"/>
  <c r="AF282" i="2"/>
  <c r="AC282" i="2"/>
  <c r="Z282" i="2"/>
  <c r="W282" i="2"/>
  <c r="T282" i="2"/>
  <c r="Q282" i="2"/>
  <c r="N282" i="2"/>
  <c r="K282" i="2"/>
  <c r="H282" i="2"/>
  <c r="G282" i="2"/>
  <c r="F282" i="2"/>
  <c r="AI281" i="2"/>
  <c r="AF281" i="2"/>
  <c r="AC281" i="2"/>
  <c r="Z281" i="2"/>
  <c r="W281" i="2"/>
  <c r="T281" i="2"/>
  <c r="Q281" i="2"/>
  <c r="N281" i="2"/>
  <c r="K281" i="2"/>
  <c r="H281" i="2"/>
  <c r="G281" i="2"/>
  <c r="F281" i="2"/>
  <c r="AI280" i="2"/>
  <c r="AF280" i="2"/>
  <c r="AC280" i="2"/>
  <c r="Z280" i="2"/>
  <c r="W280" i="2"/>
  <c r="T280" i="2"/>
  <c r="Q280" i="2"/>
  <c r="N280" i="2"/>
  <c r="K280" i="2"/>
  <c r="H280" i="2"/>
  <c r="G280" i="2"/>
  <c r="F280" i="2"/>
  <c r="AI279" i="2"/>
  <c r="AF279" i="2"/>
  <c r="AC279" i="2"/>
  <c r="Z279" i="2"/>
  <c r="W279" i="2"/>
  <c r="T279" i="2"/>
  <c r="Q279" i="2"/>
  <c r="N279" i="2"/>
  <c r="K279" i="2"/>
  <c r="H279" i="2"/>
  <c r="G279" i="2"/>
  <c r="F279" i="2"/>
  <c r="AI278" i="2"/>
  <c r="AF278" i="2"/>
  <c r="AC278" i="2"/>
  <c r="Z278" i="2"/>
  <c r="W278" i="2"/>
  <c r="T278" i="2"/>
  <c r="Q278" i="2"/>
  <c r="N278" i="2"/>
  <c r="K278" i="2"/>
  <c r="H278" i="2"/>
  <c r="G278" i="2"/>
  <c r="F278" i="2"/>
  <c r="AI277" i="2"/>
  <c r="AF277" i="2"/>
  <c r="AC277" i="2"/>
  <c r="Z277" i="2"/>
  <c r="W277" i="2"/>
  <c r="T277" i="2"/>
  <c r="Q277" i="2"/>
  <c r="N277" i="2"/>
  <c r="K277" i="2"/>
  <c r="H277" i="2"/>
  <c r="G277" i="2"/>
  <c r="F277" i="2"/>
  <c r="AI276" i="2"/>
  <c r="AF276" i="2"/>
  <c r="AC276" i="2"/>
  <c r="Z276" i="2"/>
  <c r="W276" i="2"/>
  <c r="T276" i="2"/>
  <c r="Q276" i="2"/>
  <c r="N276" i="2"/>
  <c r="K276" i="2"/>
  <c r="H276" i="2"/>
  <c r="G276" i="2"/>
  <c r="F276" i="2"/>
  <c r="AI275" i="2"/>
  <c r="AF275" i="2"/>
  <c r="AC275" i="2"/>
  <c r="Z275" i="2"/>
  <c r="W275" i="2"/>
  <c r="T275" i="2"/>
  <c r="Q275" i="2"/>
  <c r="N275" i="2"/>
  <c r="K275" i="2"/>
  <c r="H275" i="2"/>
  <c r="G275" i="2"/>
  <c r="F275" i="2"/>
  <c r="AI274" i="2"/>
  <c r="AF274" i="2"/>
  <c r="AC274" i="2"/>
  <c r="Z274" i="2"/>
  <c r="W274" i="2"/>
  <c r="T274" i="2"/>
  <c r="Q274" i="2"/>
  <c r="N274" i="2"/>
  <c r="K274" i="2"/>
  <c r="H274" i="2"/>
  <c r="G274" i="2"/>
  <c r="F274" i="2"/>
  <c r="AI273" i="2"/>
  <c r="AF273" i="2"/>
  <c r="AC273" i="2"/>
  <c r="Z273" i="2"/>
  <c r="W273" i="2"/>
  <c r="T273" i="2"/>
  <c r="Q273" i="2"/>
  <c r="N273" i="2"/>
  <c r="K273" i="2"/>
  <c r="H273" i="2"/>
  <c r="G273" i="2"/>
  <c r="F273" i="2"/>
  <c r="AI272" i="2"/>
  <c r="AF272" i="2"/>
  <c r="AC272" i="2"/>
  <c r="Z272" i="2"/>
  <c r="W272" i="2"/>
  <c r="T272" i="2"/>
  <c r="Q272" i="2"/>
  <c r="N272" i="2"/>
  <c r="K272" i="2"/>
  <c r="H272" i="2"/>
  <c r="G272" i="2"/>
  <c r="F272" i="2"/>
  <c r="AI271" i="2"/>
  <c r="AF271" i="2"/>
  <c r="AC271" i="2"/>
  <c r="Z271" i="2"/>
  <c r="W271" i="2"/>
  <c r="T271" i="2"/>
  <c r="Q271" i="2"/>
  <c r="N271" i="2"/>
  <c r="K271" i="2"/>
  <c r="H271" i="2"/>
  <c r="G271" i="2"/>
  <c r="F271" i="2"/>
  <c r="AI270" i="2"/>
  <c r="AF270" i="2"/>
  <c r="AC270" i="2"/>
  <c r="Z270" i="2"/>
  <c r="W270" i="2"/>
  <c r="T270" i="2"/>
  <c r="Q270" i="2"/>
  <c r="N270" i="2"/>
  <c r="K270" i="2"/>
  <c r="H270" i="2"/>
  <c r="G270" i="2"/>
  <c r="F270" i="2"/>
  <c r="AI269" i="2"/>
  <c r="AF269" i="2"/>
  <c r="AC269" i="2"/>
  <c r="Z269" i="2"/>
  <c r="W269" i="2"/>
  <c r="T269" i="2"/>
  <c r="Q269" i="2"/>
  <c r="N269" i="2"/>
  <c r="K269" i="2"/>
  <c r="H269" i="2"/>
  <c r="G269" i="2"/>
  <c r="F269" i="2"/>
  <c r="AI268" i="2"/>
  <c r="AF268" i="2"/>
  <c r="AC268" i="2"/>
  <c r="Z268" i="2"/>
  <c r="W268" i="2"/>
  <c r="T268" i="2"/>
  <c r="Q268" i="2"/>
  <c r="N268" i="2"/>
  <c r="K268" i="2"/>
  <c r="H268" i="2"/>
  <c r="G268" i="2"/>
  <c r="F268" i="2"/>
  <c r="AI267" i="2"/>
  <c r="AF267" i="2"/>
  <c r="AC267" i="2"/>
  <c r="Z267" i="2"/>
  <c r="W267" i="2"/>
  <c r="T267" i="2"/>
  <c r="Q267" i="2"/>
  <c r="N267" i="2"/>
  <c r="K267" i="2"/>
  <c r="H267" i="2"/>
  <c r="G267" i="2"/>
  <c r="F267" i="2"/>
  <c r="AI266" i="2"/>
  <c r="AF266" i="2"/>
  <c r="AC266" i="2"/>
  <c r="Z266" i="2"/>
  <c r="W266" i="2"/>
  <c r="T266" i="2"/>
  <c r="Q266" i="2"/>
  <c r="N266" i="2"/>
  <c r="K266" i="2"/>
  <c r="H266" i="2"/>
  <c r="G266" i="2"/>
  <c r="F266" i="2"/>
  <c r="AI265" i="2"/>
  <c r="AF265" i="2"/>
  <c r="AC265" i="2"/>
  <c r="Z265" i="2"/>
  <c r="W265" i="2"/>
  <c r="T265" i="2"/>
  <c r="Q265" i="2"/>
  <c r="N265" i="2"/>
  <c r="K265" i="2"/>
  <c r="H265" i="2"/>
  <c r="G265" i="2"/>
  <c r="F265" i="2"/>
  <c r="AI264" i="2"/>
  <c r="AF264" i="2"/>
  <c r="AC264" i="2"/>
  <c r="Z264" i="2"/>
  <c r="W264" i="2"/>
  <c r="T264" i="2"/>
  <c r="Q264" i="2"/>
  <c r="N264" i="2"/>
  <c r="K264" i="2"/>
  <c r="H264" i="2"/>
  <c r="G264" i="2"/>
  <c r="F264" i="2"/>
  <c r="AI263" i="2"/>
  <c r="AF263" i="2"/>
  <c r="AC263" i="2"/>
  <c r="Z263" i="2"/>
  <c r="W263" i="2"/>
  <c r="T263" i="2"/>
  <c r="Q263" i="2"/>
  <c r="N263" i="2"/>
  <c r="K263" i="2"/>
  <c r="H263" i="2"/>
  <c r="G263" i="2"/>
  <c r="F263" i="2"/>
  <c r="AI262" i="2"/>
  <c r="AF262" i="2"/>
  <c r="AC262" i="2"/>
  <c r="Z262" i="2"/>
  <c r="W262" i="2"/>
  <c r="T262" i="2"/>
  <c r="Q262" i="2"/>
  <c r="N262" i="2"/>
  <c r="K262" i="2"/>
  <c r="H262" i="2"/>
  <c r="G262" i="2"/>
  <c r="F262" i="2"/>
  <c r="AI261" i="2"/>
  <c r="AF261" i="2"/>
  <c r="AC261" i="2"/>
  <c r="Z261" i="2"/>
  <c r="W261" i="2"/>
  <c r="T261" i="2"/>
  <c r="Q261" i="2"/>
  <c r="N261" i="2"/>
  <c r="K261" i="2"/>
  <c r="H261" i="2"/>
  <c r="G261" i="2"/>
  <c r="F261" i="2"/>
  <c r="AI260" i="2"/>
  <c r="AF260" i="2"/>
  <c r="AC260" i="2"/>
  <c r="Z260" i="2"/>
  <c r="W260" i="2"/>
  <c r="T260" i="2"/>
  <c r="Q260" i="2"/>
  <c r="N260" i="2"/>
  <c r="K260" i="2"/>
  <c r="H260" i="2"/>
  <c r="G260" i="2"/>
  <c r="F260" i="2"/>
  <c r="AI259" i="2"/>
  <c r="AF259" i="2"/>
  <c r="AC259" i="2"/>
  <c r="Z259" i="2"/>
  <c r="W259" i="2"/>
  <c r="T259" i="2"/>
  <c r="Q259" i="2"/>
  <c r="N259" i="2"/>
  <c r="K259" i="2"/>
  <c r="H259" i="2"/>
  <c r="G259" i="2"/>
  <c r="F259" i="2"/>
  <c r="AI258" i="2"/>
  <c r="AF258" i="2"/>
  <c r="AC258" i="2"/>
  <c r="Z258" i="2"/>
  <c r="W258" i="2"/>
  <c r="T258" i="2"/>
  <c r="Q258" i="2"/>
  <c r="N258" i="2"/>
  <c r="K258" i="2"/>
  <c r="H258" i="2"/>
  <c r="G258" i="2"/>
  <c r="F258" i="2"/>
  <c r="AI257" i="2"/>
  <c r="AF257" i="2"/>
  <c r="AC257" i="2"/>
  <c r="Z257" i="2"/>
  <c r="W257" i="2"/>
  <c r="T257" i="2"/>
  <c r="Q257" i="2"/>
  <c r="N257" i="2"/>
  <c r="K257" i="2"/>
  <c r="H257" i="2"/>
  <c r="G257" i="2"/>
  <c r="F257" i="2"/>
  <c r="AI256" i="2"/>
  <c r="AF256" i="2"/>
  <c r="AC256" i="2"/>
  <c r="Z256" i="2"/>
  <c r="W256" i="2"/>
  <c r="T256" i="2"/>
  <c r="Q256" i="2"/>
  <c r="N256" i="2"/>
  <c r="K256" i="2"/>
  <c r="H256" i="2"/>
  <c r="G256" i="2"/>
  <c r="F256" i="2"/>
  <c r="AI255" i="2"/>
  <c r="AF255" i="2"/>
  <c r="AC255" i="2"/>
  <c r="Z255" i="2"/>
  <c r="W255" i="2"/>
  <c r="T255" i="2"/>
  <c r="Q255" i="2"/>
  <c r="N255" i="2"/>
  <c r="K255" i="2"/>
  <c r="H255" i="2"/>
  <c r="G255" i="2"/>
  <c r="F255" i="2"/>
  <c r="AI254" i="2"/>
  <c r="AF254" i="2"/>
  <c r="AC254" i="2"/>
  <c r="Z254" i="2"/>
  <c r="W254" i="2"/>
  <c r="T254" i="2"/>
  <c r="Q254" i="2"/>
  <c r="N254" i="2"/>
  <c r="K254" i="2"/>
  <c r="H254" i="2"/>
  <c r="G254" i="2"/>
  <c r="F254" i="2"/>
  <c r="AI253" i="2"/>
  <c r="AF253" i="2"/>
  <c r="AC253" i="2"/>
  <c r="Z253" i="2"/>
  <c r="W253" i="2"/>
  <c r="T253" i="2"/>
  <c r="Q253" i="2"/>
  <c r="N253" i="2"/>
  <c r="K253" i="2"/>
  <c r="H253" i="2"/>
  <c r="G253" i="2"/>
  <c r="F253" i="2"/>
  <c r="AI252" i="2"/>
  <c r="AF252" i="2"/>
  <c r="AC252" i="2"/>
  <c r="Z252" i="2"/>
  <c r="W252" i="2"/>
  <c r="T252" i="2"/>
  <c r="Q252" i="2"/>
  <c r="N252" i="2"/>
  <c r="K252" i="2"/>
  <c r="H252" i="2"/>
  <c r="G252" i="2"/>
  <c r="F252" i="2"/>
  <c r="AI251" i="2"/>
  <c r="AF251" i="2"/>
  <c r="AC251" i="2"/>
  <c r="Z251" i="2"/>
  <c r="W251" i="2"/>
  <c r="T251" i="2"/>
  <c r="Q251" i="2"/>
  <c r="N251" i="2"/>
  <c r="K251" i="2"/>
  <c r="H251" i="2"/>
  <c r="G251" i="2"/>
  <c r="F251" i="2"/>
  <c r="AI250" i="2"/>
  <c r="AF250" i="2"/>
  <c r="AC250" i="2"/>
  <c r="Z250" i="2"/>
  <c r="W250" i="2"/>
  <c r="T250" i="2"/>
  <c r="Q250" i="2"/>
  <c r="N250" i="2"/>
  <c r="K250" i="2"/>
  <c r="H250" i="2"/>
  <c r="G250" i="2"/>
  <c r="F250" i="2"/>
  <c r="AI249" i="2"/>
  <c r="AF249" i="2"/>
  <c r="AC249" i="2"/>
  <c r="Z249" i="2"/>
  <c r="W249" i="2"/>
  <c r="T249" i="2"/>
  <c r="Q249" i="2"/>
  <c r="N249" i="2"/>
  <c r="K249" i="2"/>
  <c r="H249" i="2"/>
  <c r="G249" i="2"/>
  <c r="F249" i="2"/>
  <c r="AI248" i="2"/>
  <c r="AF248" i="2"/>
  <c r="AC248" i="2"/>
  <c r="Z248" i="2"/>
  <c r="W248" i="2"/>
  <c r="T248" i="2"/>
  <c r="Q248" i="2"/>
  <c r="N248" i="2"/>
  <c r="K248" i="2"/>
  <c r="H248" i="2"/>
  <c r="G248" i="2"/>
  <c r="F248" i="2"/>
  <c r="AI247" i="2"/>
  <c r="AF247" i="2"/>
  <c r="AC247" i="2"/>
  <c r="Z247" i="2"/>
  <c r="W247" i="2"/>
  <c r="T247" i="2"/>
  <c r="Q247" i="2"/>
  <c r="N247" i="2"/>
  <c r="K247" i="2"/>
  <c r="H247" i="2"/>
  <c r="G247" i="2"/>
  <c r="F247" i="2"/>
  <c r="AI246" i="2"/>
  <c r="AF246" i="2"/>
  <c r="AC246" i="2"/>
  <c r="Z246" i="2"/>
  <c r="W246" i="2"/>
  <c r="T246" i="2"/>
  <c r="Q246" i="2"/>
  <c r="N246" i="2"/>
  <c r="K246" i="2"/>
  <c r="H246" i="2"/>
  <c r="G246" i="2"/>
  <c r="F246" i="2"/>
  <c r="AI245" i="2"/>
  <c r="AF245" i="2"/>
  <c r="AC245" i="2"/>
  <c r="Z245" i="2"/>
  <c r="W245" i="2"/>
  <c r="T245" i="2"/>
  <c r="Q245" i="2"/>
  <c r="N245" i="2"/>
  <c r="K245" i="2"/>
  <c r="H245" i="2"/>
  <c r="G245" i="2"/>
  <c r="F245" i="2"/>
  <c r="AI244" i="2"/>
  <c r="AF244" i="2"/>
  <c r="AC244" i="2"/>
  <c r="Z244" i="2"/>
  <c r="W244" i="2"/>
  <c r="T244" i="2"/>
  <c r="Q244" i="2"/>
  <c r="N244" i="2"/>
  <c r="K244" i="2"/>
  <c r="H244" i="2"/>
  <c r="G244" i="2"/>
  <c r="F244" i="2"/>
  <c r="AI243" i="2"/>
  <c r="AF243" i="2"/>
  <c r="AC243" i="2"/>
  <c r="Z243" i="2"/>
  <c r="W243" i="2"/>
  <c r="T243" i="2"/>
  <c r="Q243" i="2"/>
  <c r="N243" i="2"/>
  <c r="K243" i="2"/>
  <c r="H243" i="2"/>
  <c r="G243" i="2"/>
  <c r="F243" i="2"/>
  <c r="AI242" i="2"/>
  <c r="AF242" i="2"/>
  <c r="AC242" i="2"/>
  <c r="Z242" i="2"/>
  <c r="W242" i="2"/>
  <c r="T242" i="2"/>
  <c r="Q242" i="2"/>
  <c r="N242" i="2"/>
  <c r="K242" i="2"/>
  <c r="H242" i="2"/>
  <c r="G242" i="2"/>
  <c r="F242" i="2"/>
  <c r="AI241" i="2"/>
  <c r="AF241" i="2"/>
  <c r="AC241" i="2"/>
  <c r="Z241" i="2"/>
  <c r="W241" i="2"/>
  <c r="T241" i="2"/>
  <c r="Q241" i="2"/>
  <c r="N241" i="2"/>
  <c r="K241" i="2"/>
  <c r="H241" i="2"/>
  <c r="G241" i="2"/>
  <c r="F241" i="2"/>
  <c r="AI240" i="2"/>
  <c r="AF240" i="2"/>
  <c r="AC240" i="2"/>
  <c r="Z240" i="2"/>
  <c r="W240" i="2"/>
  <c r="T240" i="2"/>
  <c r="Q240" i="2"/>
  <c r="N240" i="2"/>
  <c r="K240" i="2"/>
  <c r="H240" i="2"/>
  <c r="G240" i="2"/>
  <c r="F240" i="2"/>
  <c r="AI239" i="2"/>
  <c r="AF239" i="2"/>
  <c r="AC239" i="2"/>
  <c r="Z239" i="2"/>
  <c r="W239" i="2"/>
  <c r="T239" i="2"/>
  <c r="Q239" i="2"/>
  <c r="N239" i="2"/>
  <c r="K239" i="2"/>
  <c r="H239" i="2"/>
  <c r="G239" i="2"/>
  <c r="F239" i="2"/>
  <c r="AI238" i="2"/>
  <c r="AF238" i="2"/>
  <c r="AC238" i="2"/>
  <c r="Z238" i="2"/>
  <c r="W238" i="2"/>
  <c r="T238" i="2"/>
  <c r="Q238" i="2"/>
  <c r="N238" i="2"/>
  <c r="K238" i="2"/>
  <c r="H238" i="2"/>
  <c r="G238" i="2"/>
  <c r="F238" i="2"/>
  <c r="AI237" i="2"/>
  <c r="AF237" i="2"/>
  <c r="AC237" i="2"/>
  <c r="Z237" i="2"/>
  <c r="W237" i="2"/>
  <c r="T237" i="2"/>
  <c r="Q237" i="2"/>
  <c r="N237" i="2"/>
  <c r="K237" i="2"/>
  <c r="H237" i="2"/>
  <c r="G237" i="2"/>
  <c r="F237" i="2"/>
  <c r="AI236" i="2"/>
  <c r="AF236" i="2"/>
  <c r="AC236" i="2"/>
  <c r="Z236" i="2"/>
  <c r="W236" i="2"/>
  <c r="T236" i="2"/>
  <c r="Q236" i="2"/>
  <c r="N236" i="2"/>
  <c r="K236" i="2"/>
  <c r="H236" i="2"/>
  <c r="G236" i="2"/>
  <c r="F236" i="2"/>
  <c r="AI235" i="2"/>
  <c r="AF235" i="2"/>
  <c r="AC235" i="2"/>
  <c r="Z235" i="2"/>
  <c r="W235" i="2"/>
  <c r="T235" i="2"/>
  <c r="Q235" i="2"/>
  <c r="N235" i="2"/>
  <c r="K235" i="2"/>
  <c r="H235" i="2"/>
  <c r="G235" i="2"/>
  <c r="F235" i="2"/>
  <c r="AI234" i="2"/>
  <c r="AF234" i="2"/>
  <c r="AC234" i="2"/>
  <c r="Z234" i="2"/>
  <c r="W234" i="2"/>
  <c r="T234" i="2"/>
  <c r="Q234" i="2"/>
  <c r="N234" i="2"/>
  <c r="K234" i="2"/>
  <c r="H234" i="2"/>
  <c r="G234" i="2"/>
  <c r="F234" i="2"/>
  <c r="AI233" i="2"/>
  <c r="AF233" i="2"/>
  <c r="AC233" i="2"/>
  <c r="Z233" i="2"/>
  <c r="W233" i="2"/>
  <c r="T233" i="2"/>
  <c r="Q233" i="2"/>
  <c r="N233" i="2"/>
  <c r="K233" i="2"/>
  <c r="H233" i="2"/>
  <c r="G233" i="2"/>
  <c r="F233" i="2"/>
  <c r="AI232" i="2"/>
  <c r="AF232" i="2"/>
  <c r="AC232" i="2"/>
  <c r="Z232" i="2"/>
  <c r="W232" i="2"/>
  <c r="T232" i="2"/>
  <c r="Q232" i="2"/>
  <c r="N232" i="2"/>
  <c r="K232" i="2"/>
  <c r="H232" i="2"/>
  <c r="G232" i="2"/>
  <c r="F232" i="2"/>
  <c r="AI231" i="2"/>
  <c r="AF231" i="2"/>
  <c r="AC231" i="2"/>
  <c r="Z231" i="2"/>
  <c r="W231" i="2"/>
  <c r="T231" i="2"/>
  <c r="Q231" i="2"/>
  <c r="N231" i="2"/>
  <c r="K231" i="2"/>
  <c r="H231" i="2"/>
  <c r="G231" i="2"/>
  <c r="F231" i="2"/>
  <c r="AI230" i="2"/>
  <c r="AF230" i="2"/>
  <c r="AC230" i="2"/>
  <c r="Z230" i="2"/>
  <c r="W230" i="2"/>
  <c r="T230" i="2"/>
  <c r="Q230" i="2"/>
  <c r="N230" i="2"/>
  <c r="K230" i="2"/>
  <c r="H230" i="2"/>
  <c r="G230" i="2"/>
  <c r="F230" i="2"/>
  <c r="AI229" i="2"/>
  <c r="AF229" i="2"/>
  <c r="AC229" i="2"/>
  <c r="Z229" i="2"/>
  <c r="W229" i="2"/>
  <c r="T229" i="2"/>
  <c r="Q229" i="2"/>
  <c r="N229" i="2"/>
  <c r="K229" i="2"/>
  <c r="H229" i="2"/>
  <c r="G229" i="2"/>
  <c r="F229" i="2"/>
  <c r="AI228" i="2"/>
  <c r="AF228" i="2"/>
  <c r="AC228" i="2"/>
  <c r="Z228" i="2"/>
  <c r="W228" i="2"/>
  <c r="T228" i="2"/>
  <c r="Q228" i="2"/>
  <c r="N228" i="2"/>
  <c r="K228" i="2"/>
  <c r="H228" i="2"/>
  <c r="G228" i="2"/>
  <c r="F228" i="2"/>
  <c r="AI227" i="2"/>
  <c r="AF227" i="2"/>
  <c r="AC227" i="2"/>
  <c r="Z227" i="2"/>
  <c r="W227" i="2"/>
  <c r="T227" i="2"/>
  <c r="Q227" i="2"/>
  <c r="N227" i="2"/>
  <c r="K227" i="2"/>
  <c r="H227" i="2"/>
  <c r="G227" i="2"/>
  <c r="F227" i="2"/>
  <c r="AI226" i="2"/>
  <c r="AF226" i="2"/>
  <c r="AC226" i="2"/>
  <c r="Z226" i="2"/>
  <c r="W226" i="2"/>
  <c r="T226" i="2"/>
  <c r="Q226" i="2"/>
  <c r="N226" i="2"/>
  <c r="K226" i="2"/>
  <c r="H226" i="2"/>
  <c r="G226" i="2"/>
  <c r="F226" i="2"/>
  <c r="AI225" i="2"/>
  <c r="AF225" i="2"/>
  <c r="AC225" i="2"/>
  <c r="Z225" i="2"/>
  <c r="W225" i="2"/>
  <c r="T225" i="2"/>
  <c r="Q225" i="2"/>
  <c r="N225" i="2"/>
  <c r="K225" i="2"/>
  <c r="H225" i="2"/>
  <c r="G225" i="2"/>
  <c r="F225" i="2"/>
  <c r="AI224" i="2"/>
  <c r="AF224" i="2"/>
  <c r="AC224" i="2"/>
  <c r="Z224" i="2"/>
  <c r="W224" i="2"/>
  <c r="T224" i="2"/>
  <c r="Q224" i="2"/>
  <c r="N224" i="2"/>
  <c r="K224" i="2"/>
  <c r="H224" i="2"/>
  <c r="G224" i="2"/>
  <c r="F224" i="2"/>
  <c r="AI223" i="2"/>
  <c r="AF223" i="2"/>
  <c r="AC223" i="2"/>
  <c r="Z223" i="2"/>
  <c r="W223" i="2"/>
  <c r="T223" i="2"/>
  <c r="Q223" i="2"/>
  <c r="N223" i="2"/>
  <c r="K223" i="2"/>
  <c r="H223" i="2"/>
  <c r="G223" i="2"/>
  <c r="F223" i="2"/>
  <c r="AI222" i="2"/>
  <c r="AF222" i="2"/>
  <c r="AC222" i="2"/>
  <c r="Z222" i="2"/>
  <c r="W222" i="2"/>
  <c r="T222" i="2"/>
  <c r="Q222" i="2"/>
  <c r="N222" i="2"/>
  <c r="K222" i="2"/>
  <c r="H222" i="2"/>
  <c r="G222" i="2"/>
  <c r="F222" i="2"/>
  <c r="AI221" i="2"/>
  <c r="AF221" i="2"/>
  <c r="AC221" i="2"/>
  <c r="Z221" i="2"/>
  <c r="W221" i="2"/>
  <c r="T221" i="2"/>
  <c r="Q221" i="2"/>
  <c r="N221" i="2"/>
  <c r="K221" i="2"/>
  <c r="H221" i="2"/>
  <c r="G221" i="2"/>
  <c r="F221" i="2"/>
  <c r="AI220" i="2"/>
  <c r="AF220" i="2"/>
  <c r="AC220" i="2"/>
  <c r="Z220" i="2"/>
  <c r="W220" i="2"/>
  <c r="T220" i="2"/>
  <c r="Q220" i="2"/>
  <c r="N220" i="2"/>
  <c r="K220" i="2"/>
  <c r="H220" i="2"/>
  <c r="G220" i="2"/>
  <c r="F220" i="2"/>
  <c r="AI219" i="2"/>
  <c r="AF219" i="2"/>
  <c r="AC219" i="2"/>
  <c r="Z219" i="2"/>
  <c r="W219" i="2"/>
  <c r="T219" i="2"/>
  <c r="Q219" i="2"/>
  <c r="N219" i="2"/>
  <c r="K219" i="2"/>
  <c r="H219" i="2"/>
  <c r="G219" i="2"/>
  <c r="F219" i="2"/>
  <c r="AI218" i="2"/>
  <c r="AF218" i="2"/>
  <c r="AC218" i="2"/>
  <c r="Z218" i="2"/>
  <c r="W218" i="2"/>
  <c r="T218" i="2"/>
  <c r="Q218" i="2"/>
  <c r="N218" i="2"/>
  <c r="K218" i="2"/>
  <c r="H218" i="2"/>
  <c r="G218" i="2"/>
  <c r="F218" i="2"/>
  <c r="AI217" i="2"/>
  <c r="AF217" i="2"/>
  <c r="AC217" i="2"/>
  <c r="Z217" i="2"/>
  <c r="W217" i="2"/>
  <c r="T217" i="2"/>
  <c r="Q217" i="2"/>
  <c r="N217" i="2"/>
  <c r="K217" i="2"/>
  <c r="H217" i="2"/>
  <c r="G217" i="2"/>
  <c r="F217" i="2"/>
  <c r="AI216" i="2"/>
  <c r="AF216" i="2"/>
  <c r="AC216" i="2"/>
  <c r="Z216" i="2"/>
  <c r="W216" i="2"/>
  <c r="T216" i="2"/>
  <c r="Q216" i="2"/>
  <c r="N216" i="2"/>
  <c r="K216" i="2"/>
  <c r="H216" i="2"/>
  <c r="G216" i="2"/>
  <c r="F216" i="2"/>
  <c r="AI215" i="2"/>
  <c r="AF215" i="2"/>
  <c r="AC215" i="2"/>
  <c r="Z215" i="2"/>
  <c r="W215" i="2"/>
  <c r="T215" i="2"/>
  <c r="Q215" i="2"/>
  <c r="N215" i="2"/>
  <c r="K215" i="2"/>
  <c r="H215" i="2"/>
  <c r="G215" i="2"/>
  <c r="F215" i="2"/>
  <c r="AI214" i="2"/>
  <c r="AF214" i="2"/>
  <c r="AC214" i="2"/>
  <c r="Z214" i="2"/>
  <c r="W214" i="2"/>
  <c r="T214" i="2"/>
  <c r="Q214" i="2"/>
  <c r="N214" i="2"/>
  <c r="K214" i="2"/>
  <c r="H214" i="2"/>
  <c r="G214" i="2"/>
  <c r="F214" i="2"/>
  <c r="AI213" i="2"/>
  <c r="AF213" i="2"/>
  <c r="AC213" i="2"/>
  <c r="Z213" i="2"/>
  <c r="W213" i="2"/>
  <c r="T213" i="2"/>
  <c r="Q213" i="2"/>
  <c r="N213" i="2"/>
  <c r="K213" i="2"/>
  <c r="H213" i="2"/>
  <c r="G213" i="2"/>
  <c r="F213" i="2"/>
  <c r="AI212" i="2"/>
  <c r="AF212" i="2"/>
  <c r="AC212" i="2"/>
  <c r="Z212" i="2"/>
  <c r="W212" i="2"/>
  <c r="T212" i="2"/>
  <c r="Q212" i="2"/>
  <c r="N212" i="2"/>
  <c r="K212" i="2"/>
  <c r="H212" i="2"/>
  <c r="G212" i="2"/>
  <c r="F212" i="2"/>
  <c r="AI211" i="2"/>
  <c r="AF211" i="2"/>
  <c r="AC211" i="2"/>
  <c r="Z211" i="2"/>
  <c r="W211" i="2"/>
  <c r="T211" i="2"/>
  <c r="Q211" i="2"/>
  <c r="N211" i="2"/>
  <c r="K211" i="2"/>
  <c r="H211" i="2"/>
  <c r="G211" i="2"/>
  <c r="F211" i="2"/>
  <c r="AI210" i="2"/>
  <c r="AF210" i="2"/>
  <c r="AC210" i="2"/>
  <c r="Z210" i="2"/>
  <c r="W210" i="2"/>
  <c r="T210" i="2"/>
  <c r="Q210" i="2"/>
  <c r="N210" i="2"/>
  <c r="K210" i="2"/>
  <c r="H210" i="2"/>
  <c r="G210" i="2"/>
  <c r="F210" i="2"/>
  <c r="AI209" i="2"/>
  <c r="AF209" i="2"/>
  <c r="AC209" i="2"/>
  <c r="Z209" i="2"/>
  <c r="W209" i="2"/>
  <c r="T209" i="2"/>
  <c r="Q209" i="2"/>
  <c r="N209" i="2"/>
  <c r="K209" i="2"/>
  <c r="H209" i="2"/>
  <c r="G209" i="2"/>
  <c r="F209" i="2"/>
  <c r="AI208" i="2"/>
  <c r="AF208" i="2"/>
  <c r="AC208" i="2"/>
  <c r="Z208" i="2"/>
  <c r="W208" i="2"/>
  <c r="T208" i="2"/>
  <c r="Q208" i="2"/>
  <c r="N208" i="2"/>
  <c r="K208" i="2"/>
  <c r="H208" i="2"/>
  <c r="G208" i="2"/>
  <c r="F208" i="2"/>
  <c r="AI207" i="2"/>
  <c r="AF207" i="2"/>
  <c r="AC207" i="2"/>
  <c r="Z207" i="2"/>
  <c r="W207" i="2"/>
  <c r="T207" i="2"/>
  <c r="Q207" i="2"/>
  <c r="N207" i="2"/>
  <c r="K207" i="2"/>
  <c r="H207" i="2"/>
  <c r="G207" i="2"/>
  <c r="F207" i="2"/>
  <c r="AI206" i="2"/>
  <c r="AF206" i="2"/>
  <c r="AC206" i="2"/>
  <c r="Z206" i="2"/>
  <c r="W206" i="2"/>
  <c r="T206" i="2"/>
  <c r="Q206" i="2"/>
  <c r="N206" i="2"/>
  <c r="K206" i="2"/>
  <c r="H206" i="2"/>
  <c r="G206" i="2"/>
  <c r="F206" i="2"/>
  <c r="AI205" i="2"/>
  <c r="AF205" i="2"/>
  <c r="AC205" i="2"/>
  <c r="Z205" i="2"/>
  <c r="W205" i="2"/>
  <c r="T205" i="2"/>
  <c r="Q205" i="2"/>
  <c r="N205" i="2"/>
  <c r="K205" i="2"/>
  <c r="H205" i="2"/>
  <c r="G205" i="2"/>
  <c r="F205" i="2"/>
  <c r="AI204" i="2"/>
  <c r="AF204" i="2"/>
  <c r="AC204" i="2"/>
  <c r="Z204" i="2"/>
  <c r="W204" i="2"/>
  <c r="T204" i="2"/>
  <c r="Q204" i="2"/>
  <c r="N204" i="2"/>
  <c r="K204" i="2"/>
  <c r="H204" i="2"/>
  <c r="G204" i="2"/>
  <c r="F204" i="2"/>
  <c r="AI203" i="2"/>
  <c r="AF203" i="2"/>
  <c r="AC203" i="2"/>
  <c r="Z203" i="2"/>
  <c r="W203" i="2"/>
  <c r="T203" i="2"/>
  <c r="Q203" i="2"/>
  <c r="N203" i="2"/>
  <c r="K203" i="2"/>
  <c r="H203" i="2"/>
  <c r="G203" i="2"/>
  <c r="F203" i="2"/>
  <c r="AI202" i="2"/>
  <c r="AF202" i="2"/>
  <c r="AC202" i="2"/>
  <c r="Z202" i="2"/>
  <c r="W202" i="2"/>
  <c r="T202" i="2"/>
  <c r="Q202" i="2"/>
  <c r="N202" i="2"/>
  <c r="K202" i="2"/>
  <c r="H202" i="2"/>
  <c r="G202" i="2"/>
  <c r="F202" i="2"/>
  <c r="AI201" i="2"/>
  <c r="AF201" i="2"/>
  <c r="AC201" i="2"/>
  <c r="Z201" i="2"/>
  <c r="W201" i="2"/>
  <c r="T201" i="2"/>
  <c r="Q201" i="2"/>
  <c r="N201" i="2"/>
  <c r="K201" i="2"/>
  <c r="H201" i="2"/>
  <c r="G201" i="2"/>
  <c r="F201" i="2"/>
  <c r="AI200" i="2"/>
  <c r="AF200" i="2"/>
  <c r="AC200" i="2"/>
  <c r="Z200" i="2"/>
  <c r="W200" i="2"/>
  <c r="T200" i="2"/>
  <c r="Q200" i="2"/>
  <c r="N200" i="2"/>
  <c r="K200" i="2"/>
  <c r="H200" i="2"/>
  <c r="G200" i="2"/>
  <c r="F200" i="2"/>
  <c r="AI199" i="2"/>
  <c r="AF199" i="2"/>
  <c r="AC199" i="2"/>
  <c r="Z199" i="2"/>
  <c r="W199" i="2"/>
  <c r="T199" i="2"/>
  <c r="Q199" i="2"/>
  <c r="N199" i="2"/>
  <c r="K199" i="2"/>
  <c r="H199" i="2"/>
  <c r="G199" i="2"/>
  <c r="F199" i="2"/>
  <c r="AI198" i="2"/>
  <c r="AF198" i="2"/>
  <c r="AC198" i="2"/>
  <c r="Z198" i="2"/>
  <c r="W198" i="2"/>
  <c r="T198" i="2"/>
  <c r="Q198" i="2"/>
  <c r="N198" i="2"/>
  <c r="K198" i="2"/>
  <c r="H198" i="2"/>
  <c r="G198" i="2"/>
  <c r="F198" i="2"/>
  <c r="AI197" i="2"/>
  <c r="AF197" i="2"/>
  <c r="AC197" i="2"/>
  <c r="Z197" i="2"/>
  <c r="W197" i="2"/>
  <c r="T197" i="2"/>
  <c r="Q197" i="2"/>
  <c r="N197" i="2"/>
  <c r="K197" i="2"/>
  <c r="H197" i="2"/>
  <c r="G197" i="2"/>
  <c r="F197" i="2"/>
  <c r="AI196" i="2"/>
  <c r="AF196" i="2"/>
  <c r="AC196" i="2"/>
  <c r="Z196" i="2"/>
  <c r="W196" i="2"/>
  <c r="T196" i="2"/>
  <c r="Q196" i="2"/>
  <c r="N196" i="2"/>
  <c r="K196" i="2"/>
  <c r="H196" i="2"/>
  <c r="G196" i="2"/>
  <c r="F196" i="2"/>
  <c r="AI195" i="2"/>
  <c r="AF195" i="2"/>
  <c r="AC195" i="2"/>
  <c r="Z195" i="2"/>
  <c r="W195" i="2"/>
  <c r="T195" i="2"/>
  <c r="Q195" i="2"/>
  <c r="N195" i="2"/>
  <c r="K195" i="2"/>
  <c r="H195" i="2"/>
  <c r="G195" i="2"/>
  <c r="F195" i="2"/>
  <c r="AI194" i="2"/>
  <c r="AF194" i="2"/>
  <c r="AC194" i="2"/>
  <c r="Z194" i="2"/>
  <c r="W194" i="2"/>
  <c r="T194" i="2"/>
  <c r="Q194" i="2"/>
  <c r="N194" i="2"/>
  <c r="K194" i="2"/>
  <c r="H194" i="2"/>
  <c r="G194" i="2"/>
  <c r="F194" i="2"/>
  <c r="AI193" i="2"/>
  <c r="AF193" i="2"/>
  <c r="AC193" i="2"/>
  <c r="Z193" i="2"/>
  <c r="W193" i="2"/>
  <c r="T193" i="2"/>
  <c r="Q193" i="2"/>
  <c r="N193" i="2"/>
  <c r="K193" i="2"/>
  <c r="H193" i="2"/>
  <c r="G193" i="2"/>
  <c r="F193" i="2"/>
  <c r="AI192" i="2"/>
  <c r="AF192" i="2"/>
  <c r="AC192" i="2"/>
  <c r="Z192" i="2"/>
  <c r="W192" i="2"/>
  <c r="T192" i="2"/>
  <c r="Q192" i="2"/>
  <c r="N192" i="2"/>
  <c r="K192" i="2"/>
  <c r="H192" i="2"/>
  <c r="G192" i="2"/>
  <c r="F192" i="2"/>
  <c r="AI191" i="2"/>
  <c r="AF191" i="2"/>
  <c r="AC191" i="2"/>
  <c r="Z191" i="2"/>
  <c r="W191" i="2"/>
  <c r="T191" i="2"/>
  <c r="Q191" i="2"/>
  <c r="N191" i="2"/>
  <c r="K191" i="2"/>
  <c r="H191" i="2"/>
  <c r="G191" i="2"/>
  <c r="F191" i="2"/>
  <c r="AI190" i="2"/>
  <c r="AF190" i="2"/>
  <c r="AC190" i="2"/>
  <c r="Z190" i="2"/>
  <c r="W190" i="2"/>
  <c r="T190" i="2"/>
  <c r="Q190" i="2"/>
  <c r="N190" i="2"/>
  <c r="K190" i="2"/>
  <c r="H190" i="2"/>
  <c r="G190" i="2"/>
  <c r="F190" i="2"/>
  <c r="AI189" i="2"/>
  <c r="AF189" i="2"/>
  <c r="AC189" i="2"/>
  <c r="Z189" i="2"/>
  <c r="W189" i="2"/>
  <c r="T189" i="2"/>
  <c r="Q189" i="2"/>
  <c r="N189" i="2"/>
  <c r="K189" i="2"/>
  <c r="H189" i="2"/>
  <c r="G189" i="2"/>
  <c r="F189" i="2"/>
  <c r="AF188" i="2"/>
  <c r="Z188" i="2"/>
  <c r="T188" i="2"/>
  <c r="Q188" i="2"/>
  <c r="N188" i="2"/>
  <c r="K188" i="2"/>
  <c r="H188" i="2"/>
  <c r="G188" i="2"/>
  <c r="F188" i="2"/>
  <c r="AF187" i="2"/>
  <c r="Z187" i="2"/>
  <c r="T187" i="2"/>
  <c r="Q187" i="2"/>
  <c r="N187" i="2"/>
  <c r="K187" i="2"/>
  <c r="H187" i="2"/>
  <c r="G187" i="2"/>
  <c r="F187" i="2"/>
  <c r="AF186" i="2"/>
  <c r="Z186" i="2"/>
  <c r="T186" i="2"/>
  <c r="Q186" i="2"/>
  <c r="N186" i="2"/>
  <c r="K186" i="2"/>
  <c r="H186" i="2"/>
  <c r="G186" i="2"/>
  <c r="F186" i="2"/>
  <c r="AI185" i="2"/>
  <c r="AF185" i="2"/>
  <c r="AC185" i="2"/>
  <c r="Z185" i="2"/>
  <c r="W185" i="2"/>
  <c r="T185" i="2"/>
  <c r="Q185" i="2"/>
  <c r="N185" i="2"/>
  <c r="K185" i="2"/>
  <c r="H185" i="2"/>
  <c r="G185" i="2"/>
  <c r="F185" i="2"/>
  <c r="AI184" i="2"/>
  <c r="AF184" i="2"/>
  <c r="AC184" i="2"/>
  <c r="Z184" i="2"/>
  <c r="W184" i="2"/>
  <c r="T184" i="2"/>
  <c r="Q184" i="2"/>
  <c r="N184" i="2"/>
  <c r="K184" i="2"/>
  <c r="H184" i="2"/>
  <c r="G184" i="2"/>
  <c r="F184" i="2"/>
  <c r="AI183" i="2"/>
  <c r="AF183" i="2"/>
  <c r="AC183" i="2"/>
  <c r="Z183" i="2"/>
  <c r="W183" i="2"/>
  <c r="T183" i="2"/>
  <c r="Q183" i="2"/>
  <c r="N183" i="2"/>
  <c r="K183" i="2"/>
  <c r="H183" i="2"/>
  <c r="G183" i="2"/>
  <c r="F183" i="2"/>
  <c r="AI182" i="2"/>
  <c r="AF182" i="2"/>
  <c r="AC182" i="2"/>
  <c r="Z182" i="2"/>
  <c r="W182" i="2"/>
  <c r="T182" i="2"/>
  <c r="Q182" i="2"/>
  <c r="N182" i="2"/>
  <c r="K182" i="2"/>
  <c r="H182" i="2"/>
  <c r="G182" i="2"/>
  <c r="F182" i="2"/>
  <c r="AI181" i="2"/>
  <c r="AF181" i="2"/>
  <c r="AC181" i="2"/>
  <c r="Z181" i="2"/>
  <c r="W181" i="2"/>
  <c r="T181" i="2"/>
  <c r="Q181" i="2"/>
  <c r="N181" i="2"/>
  <c r="K181" i="2"/>
  <c r="H181" i="2"/>
  <c r="G181" i="2"/>
  <c r="F181" i="2"/>
  <c r="AI180" i="2"/>
  <c r="AF180" i="2"/>
  <c r="AC180" i="2"/>
  <c r="Z180" i="2"/>
  <c r="W180" i="2"/>
  <c r="T180" i="2"/>
  <c r="Q180" i="2"/>
  <c r="N180" i="2"/>
  <c r="K180" i="2"/>
  <c r="H180" i="2"/>
  <c r="G180" i="2"/>
  <c r="F180" i="2"/>
  <c r="AI179" i="2"/>
  <c r="AF179" i="2"/>
  <c r="AC179" i="2"/>
  <c r="Z179" i="2"/>
  <c r="W179" i="2"/>
  <c r="T179" i="2"/>
  <c r="Q179" i="2"/>
  <c r="N179" i="2"/>
  <c r="K179" i="2"/>
  <c r="H179" i="2"/>
  <c r="G179" i="2"/>
  <c r="F179" i="2"/>
  <c r="AI178" i="2"/>
  <c r="AF178" i="2"/>
  <c r="AC178" i="2"/>
  <c r="Z178" i="2"/>
  <c r="W178" i="2"/>
  <c r="T178" i="2"/>
  <c r="Q178" i="2"/>
  <c r="N178" i="2"/>
  <c r="K178" i="2"/>
  <c r="H178" i="2"/>
  <c r="G178" i="2"/>
  <c r="F178" i="2"/>
  <c r="AI177" i="2"/>
  <c r="AF177" i="2"/>
  <c r="AC177" i="2"/>
  <c r="Z177" i="2"/>
  <c r="W177" i="2"/>
  <c r="T177" i="2"/>
  <c r="Q177" i="2"/>
  <c r="N177" i="2"/>
  <c r="K177" i="2"/>
  <c r="H177" i="2"/>
  <c r="G177" i="2"/>
  <c r="F177" i="2"/>
  <c r="AI176" i="2"/>
  <c r="AF176" i="2"/>
  <c r="AC176" i="2"/>
  <c r="Z176" i="2"/>
  <c r="W176" i="2"/>
  <c r="T176" i="2"/>
  <c r="Q176" i="2"/>
  <c r="N176" i="2"/>
  <c r="K176" i="2"/>
  <c r="H176" i="2"/>
  <c r="G176" i="2"/>
  <c r="F176" i="2"/>
  <c r="AI175" i="2"/>
  <c r="AF175" i="2"/>
  <c r="AC175" i="2"/>
  <c r="Z175" i="2"/>
  <c r="W175" i="2"/>
  <c r="T175" i="2"/>
  <c r="Q175" i="2"/>
  <c r="N175" i="2"/>
  <c r="K175" i="2"/>
  <c r="H175" i="2"/>
  <c r="G175" i="2"/>
  <c r="F175" i="2"/>
  <c r="AI174" i="2"/>
  <c r="AF174" i="2"/>
  <c r="AC174" i="2"/>
  <c r="Z174" i="2"/>
  <c r="W174" i="2"/>
  <c r="T174" i="2"/>
  <c r="Q174" i="2"/>
  <c r="N174" i="2"/>
  <c r="K174" i="2"/>
  <c r="H174" i="2"/>
  <c r="G174" i="2"/>
  <c r="F174" i="2"/>
  <c r="AI173" i="2"/>
  <c r="AF173" i="2"/>
  <c r="AC173" i="2"/>
  <c r="Z173" i="2"/>
  <c r="W173" i="2"/>
  <c r="T173" i="2"/>
  <c r="Q173" i="2"/>
  <c r="N173" i="2"/>
  <c r="K173" i="2"/>
  <c r="H173" i="2"/>
  <c r="G173" i="2"/>
  <c r="F173" i="2"/>
  <c r="AI172" i="2"/>
  <c r="AF172" i="2"/>
  <c r="AC172" i="2"/>
  <c r="Z172" i="2"/>
  <c r="W172" i="2"/>
  <c r="T172" i="2"/>
  <c r="Q172" i="2"/>
  <c r="N172" i="2"/>
  <c r="K172" i="2"/>
  <c r="H172" i="2"/>
  <c r="G172" i="2"/>
  <c r="F172" i="2"/>
  <c r="AI171" i="2"/>
  <c r="AF171" i="2"/>
  <c r="AC171" i="2"/>
  <c r="Z171" i="2"/>
  <c r="W171" i="2"/>
  <c r="T171" i="2"/>
  <c r="Q171" i="2"/>
  <c r="N171" i="2"/>
  <c r="K171" i="2"/>
  <c r="H171" i="2"/>
  <c r="G171" i="2"/>
  <c r="F171" i="2"/>
  <c r="AI170" i="2"/>
  <c r="AF170" i="2"/>
  <c r="AC170" i="2"/>
  <c r="Z170" i="2"/>
  <c r="W170" i="2"/>
  <c r="T170" i="2"/>
  <c r="Q170" i="2"/>
  <c r="N170" i="2"/>
  <c r="K170" i="2"/>
  <c r="H170" i="2"/>
  <c r="G170" i="2"/>
  <c r="F170" i="2"/>
  <c r="AI169" i="2"/>
  <c r="AF169" i="2"/>
  <c r="AC169" i="2"/>
  <c r="Z169" i="2"/>
  <c r="W169" i="2"/>
  <c r="T169" i="2"/>
  <c r="Q169" i="2"/>
  <c r="N169" i="2"/>
  <c r="K169" i="2"/>
  <c r="H169" i="2"/>
  <c r="G169" i="2"/>
  <c r="F169" i="2"/>
  <c r="AF168" i="2"/>
  <c r="Z168" i="2"/>
  <c r="T168" i="2"/>
  <c r="Q168" i="2"/>
  <c r="N168" i="2"/>
  <c r="K168" i="2"/>
  <c r="H168" i="2"/>
  <c r="G168" i="2"/>
  <c r="F168" i="2"/>
  <c r="AF167" i="2"/>
  <c r="Z167" i="2"/>
  <c r="T167" i="2"/>
  <c r="Q167" i="2"/>
  <c r="N167" i="2"/>
  <c r="K167" i="2"/>
  <c r="H167" i="2"/>
  <c r="G167" i="2"/>
  <c r="F167" i="2"/>
  <c r="AF166" i="2"/>
  <c r="Z166" i="2"/>
  <c r="T166" i="2"/>
  <c r="Q166" i="2"/>
  <c r="N166" i="2"/>
  <c r="K166" i="2"/>
  <c r="H166" i="2"/>
  <c r="G166" i="2"/>
  <c r="F166" i="2"/>
  <c r="AF165" i="2"/>
  <c r="Z165" i="2"/>
  <c r="T165" i="2"/>
  <c r="Q165" i="2"/>
  <c r="N165" i="2"/>
  <c r="K165" i="2"/>
  <c r="H165" i="2"/>
  <c r="G165" i="2"/>
  <c r="F165" i="2"/>
  <c r="AI164" i="2"/>
  <c r="AF164" i="2"/>
  <c r="AC164" i="2"/>
  <c r="Z164" i="2"/>
  <c r="W164" i="2"/>
  <c r="T164" i="2"/>
  <c r="Q164" i="2"/>
  <c r="N164" i="2"/>
  <c r="K164" i="2"/>
  <c r="H164" i="2"/>
  <c r="G164" i="2"/>
  <c r="F164" i="2"/>
  <c r="AI163" i="2"/>
  <c r="AF163" i="2"/>
  <c r="AC163" i="2"/>
  <c r="Z163" i="2"/>
  <c r="W163" i="2"/>
  <c r="T163" i="2"/>
  <c r="Q163" i="2"/>
  <c r="N163" i="2"/>
  <c r="K163" i="2"/>
  <c r="H163" i="2"/>
  <c r="G163" i="2"/>
  <c r="F163" i="2"/>
  <c r="AI162" i="2"/>
  <c r="AF162" i="2"/>
  <c r="AC162" i="2"/>
  <c r="Z162" i="2"/>
  <c r="W162" i="2"/>
  <c r="T162" i="2"/>
  <c r="Q162" i="2"/>
  <c r="N162" i="2"/>
  <c r="K162" i="2"/>
  <c r="H162" i="2"/>
  <c r="G162" i="2"/>
  <c r="F162" i="2"/>
  <c r="AI161" i="2"/>
  <c r="AF161" i="2"/>
  <c r="AC161" i="2"/>
  <c r="Z161" i="2"/>
  <c r="W161" i="2"/>
  <c r="T161" i="2"/>
  <c r="Q161" i="2"/>
  <c r="N161" i="2"/>
  <c r="K161" i="2"/>
  <c r="H161" i="2"/>
  <c r="G161" i="2"/>
  <c r="F161" i="2"/>
  <c r="AI160" i="2"/>
  <c r="AF160" i="2"/>
  <c r="AC160" i="2"/>
  <c r="Z160" i="2"/>
  <c r="W160" i="2"/>
  <c r="T160" i="2"/>
  <c r="Q160" i="2"/>
  <c r="N160" i="2"/>
  <c r="K160" i="2"/>
  <c r="H160" i="2"/>
  <c r="G160" i="2"/>
  <c r="F160" i="2"/>
  <c r="AI159" i="2"/>
  <c r="AF159" i="2"/>
  <c r="AC159" i="2"/>
  <c r="Z159" i="2"/>
  <c r="W159" i="2"/>
  <c r="T159" i="2"/>
  <c r="Q159" i="2"/>
  <c r="N159" i="2"/>
  <c r="K159" i="2"/>
  <c r="H159" i="2"/>
  <c r="G159" i="2"/>
  <c r="F159" i="2"/>
  <c r="AI158" i="2"/>
  <c r="AF158" i="2"/>
  <c r="AC158" i="2"/>
  <c r="Z158" i="2"/>
  <c r="W158" i="2"/>
  <c r="T158" i="2"/>
  <c r="Q158" i="2"/>
  <c r="N158" i="2"/>
  <c r="K158" i="2"/>
  <c r="H158" i="2"/>
  <c r="G158" i="2"/>
  <c r="F158" i="2"/>
  <c r="AI157" i="2"/>
  <c r="AF157" i="2"/>
  <c r="AC157" i="2"/>
  <c r="Z157" i="2"/>
  <c r="W157" i="2"/>
  <c r="T157" i="2"/>
  <c r="Q157" i="2"/>
  <c r="N157" i="2"/>
  <c r="K157" i="2"/>
  <c r="H157" i="2"/>
  <c r="G157" i="2"/>
  <c r="F157" i="2"/>
  <c r="AI156" i="2"/>
  <c r="AF156" i="2"/>
  <c r="AC156" i="2"/>
  <c r="Z156" i="2"/>
  <c r="W156" i="2"/>
  <c r="T156" i="2"/>
  <c r="Q156" i="2"/>
  <c r="N156" i="2"/>
  <c r="K156" i="2"/>
  <c r="H156" i="2"/>
  <c r="G156" i="2"/>
  <c r="F156" i="2"/>
  <c r="AI155" i="2"/>
  <c r="AF155" i="2"/>
  <c r="AC155" i="2"/>
  <c r="Z155" i="2"/>
  <c r="W155" i="2"/>
  <c r="T155" i="2"/>
  <c r="Q155" i="2"/>
  <c r="N155" i="2"/>
  <c r="K155" i="2"/>
  <c r="H155" i="2"/>
  <c r="G155" i="2"/>
  <c r="F155" i="2"/>
  <c r="AI154" i="2"/>
  <c r="AF154" i="2"/>
  <c r="AC154" i="2"/>
  <c r="Z154" i="2"/>
  <c r="W154" i="2"/>
  <c r="T154" i="2"/>
  <c r="Q154" i="2"/>
  <c r="N154" i="2"/>
  <c r="K154" i="2"/>
  <c r="H154" i="2"/>
  <c r="G154" i="2"/>
  <c r="F154" i="2"/>
  <c r="AI153" i="2"/>
  <c r="AF153" i="2"/>
  <c r="AC153" i="2"/>
  <c r="Z153" i="2"/>
  <c r="W153" i="2"/>
  <c r="T153" i="2"/>
  <c r="Q153" i="2"/>
  <c r="N153" i="2"/>
  <c r="K153" i="2"/>
  <c r="H153" i="2"/>
  <c r="G153" i="2"/>
  <c r="F153" i="2"/>
  <c r="AI152" i="2"/>
  <c r="AF152" i="2"/>
  <c r="AC152" i="2"/>
  <c r="Z152" i="2"/>
  <c r="W152" i="2"/>
  <c r="T152" i="2"/>
  <c r="Q152" i="2"/>
  <c r="N152" i="2"/>
  <c r="K152" i="2"/>
  <c r="H152" i="2"/>
  <c r="G152" i="2"/>
  <c r="F152" i="2"/>
  <c r="AI151" i="2"/>
  <c r="AF151" i="2"/>
  <c r="AC151" i="2"/>
  <c r="Z151" i="2"/>
  <c r="W151" i="2"/>
  <c r="T151" i="2"/>
  <c r="Q151" i="2"/>
  <c r="N151" i="2"/>
  <c r="K151" i="2"/>
  <c r="H151" i="2"/>
  <c r="G151" i="2"/>
  <c r="F151" i="2"/>
  <c r="AI150" i="2"/>
  <c r="AF150" i="2"/>
  <c r="AC150" i="2"/>
  <c r="Z150" i="2"/>
  <c r="W150" i="2"/>
  <c r="T150" i="2"/>
  <c r="Q150" i="2"/>
  <c r="N150" i="2"/>
  <c r="K150" i="2"/>
  <c r="H150" i="2"/>
  <c r="G150" i="2"/>
  <c r="F150" i="2"/>
  <c r="AI149" i="2"/>
  <c r="AF149" i="2"/>
  <c r="AC149" i="2"/>
  <c r="Z149" i="2"/>
  <c r="W149" i="2"/>
  <c r="T149" i="2"/>
  <c r="Q149" i="2"/>
  <c r="N149" i="2"/>
  <c r="K149" i="2"/>
  <c r="H149" i="2"/>
  <c r="G149" i="2"/>
  <c r="F149" i="2"/>
  <c r="AI148" i="2"/>
  <c r="AF148" i="2"/>
  <c r="AC148" i="2"/>
  <c r="Z148" i="2"/>
  <c r="W148" i="2"/>
  <c r="T148" i="2"/>
  <c r="Q148" i="2"/>
  <c r="N148" i="2"/>
  <c r="K148" i="2"/>
  <c r="H148" i="2"/>
  <c r="G148" i="2"/>
  <c r="F148" i="2"/>
  <c r="AI147" i="2"/>
  <c r="AF147" i="2"/>
  <c r="AC147" i="2"/>
  <c r="Z147" i="2"/>
  <c r="W147" i="2"/>
  <c r="T147" i="2"/>
  <c r="Q147" i="2"/>
  <c r="N147" i="2"/>
  <c r="K147" i="2"/>
  <c r="H147" i="2"/>
  <c r="G147" i="2"/>
  <c r="F147" i="2"/>
  <c r="AI146" i="2"/>
  <c r="AF146" i="2"/>
  <c r="AC146" i="2"/>
  <c r="Z146" i="2"/>
  <c r="W146" i="2"/>
  <c r="T146" i="2"/>
  <c r="Q146" i="2"/>
  <c r="N146" i="2"/>
  <c r="K146" i="2"/>
  <c r="H146" i="2"/>
  <c r="G146" i="2"/>
  <c r="F146" i="2"/>
  <c r="AI145" i="2"/>
  <c r="AF145" i="2"/>
  <c r="AC145" i="2"/>
  <c r="Z145" i="2"/>
  <c r="W145" i="2"/>
  <c r="T145" i="2"/>
  <c r="Q145" i="2"/>
  <c r="N145" i="2"/>
  <c r="K145" i="2"/>
  <c r="H145" i="2"/>
  <c r="G145" i="2"/>
  <c r="F145" i="2"/>
  <c r="AI144" i="2"/>
  <c r="AF144" i="2"/>
  <c r="AC144" i="2"/>
  <c r="Z144" i="2"/>
  <c r="W144" i="2"/>
  <c r="T144" i="2"/>
  <c r="Q144" i="2"/>
  <c r="N144" i="2"/>
  <c r="K144" i="2"/>
  <c r="H144" i="2"/>
  <c r="G144" i="2"/>
  <c r="F144" i="2"/>
  <c r="AI143" i="2"/>
  <c r="AF143" i="2"/>
  <c r="AC143" i="2"/>
  <c r="Z143" i="2"/>
  <c r="W143" i="2"/>
  <c r="T143" i="2"/>
  <c r="Q143" i="2"/>
  <c r="N143" i="2"/>
  <c r="K143" i="2"/>
  <c r="H143" i="2"/>
  <c r="G143" i="2"/>
  <c r="F143" i="2"/>
  <c r="AI142" i="2"/>
  <c r="AF142" i="2"/>
  <c r="AC142" i="2"/>
  <c r="Z142" i="2"/>
  <c r="W142" i="2"/>
  <c r="T142" i="2"/>
  <c r="Q142" i="2"/>
  <c r="N142" i="2"/>
  <c r="K142" i="2"/>
  <c r="H142" i="2"/>
  <c r="G142" i="2"/>
  <c r="F142" i="2"/>
  <c r="AI141" i="2"/>
  <c r="AF141" i="2"/>
  <c r="AC141" i="2"/>
  <c r="Z141" i="2"/>
  <c r="W141" i="2"/>
  <c r="T141" i="2"/>
  <c r="Q141" i="2"/>
  <c r="N141" i="2"/>
  <c r="K141" i="2"/>
  <c r="H141" i="2"/>
  <c r="G141" i="2"/>
  <c r="F141" i="2"/>
  <c r="AI140" i="2"/>
  <c r="AF140" i="2"/>
  <c r="AC140" i="2"/>
  <c r="Z140" i="2"/>
  <c r="W140" i="2"/>
  <c r="T140" i="2"/>
  <c r="Q140" i="2"/>
  <c r="N140" i="2"/>
  <c r="K140" i="2"/>
  <c r="H140" i="2"/>
  <c r="G140" i="2"/>
  <c r="F140" i="2"/>
  <c r="AI139" i="2"/>
  <c r="AF139" i="2"/>
  <c r="AC139" i="2"/>
  <c r="Z139" i="2"/>
  <c r="W139" i="2"/>
  <c r="T139" i="2"/>
  <c r="Q139" i="2"/>
  <c r="N139" i="2"/>
  <c r="K139" i="2"/>
  <c r="H139" i="2"/>
  <c r="G139" i="2"/>
  <c r="F139" i="2"/>
  <c r="AI138" i="2"/>
  <c r="AF138" i="2"/>
  <c r="AC138" i="2"/>
  <c r="Z138" i="2"/>
  <c r="W138" i="2"/>
  <c r="T138" i="2"/>
  <c r="Q138" i="2"/>
  <c r="N138" i="2"/>
  <c r="K138" i="2"/>
  <c r="H138" i="2"/>
  <c r="G138" i="2"/>
  <c r="F138" i="2"/>
  <c r="AI137" i="2"/>
  <c r="AF137" i="2"/>
  <c r="AC137" i="2"/>
  <c r="Z137" i="2"/>
  <c r="W137" i="2"/>
  <c r="T137" i="2"/>
  <c r="Q137" i="2"/>
  <c r="N137" i="2"/>
  <c r="K137" i="2"/>
  <c r="H137" i="2"/>
  <c r="G137" i="2"/>
  <c r="F137" i="2"/>
  <c r="AI136" i="2"/>
  <c r="AF136" i="2"/>
  <c r="AC136" i="2"/>
  <c r="Z136" i="2"/>
  <c r="W136" i="2"/>
  <c r="T136" i="2"/>
  <c r="Q136" i="2"/>
  <c r="N136" i="2"/>
  <c r="K136" i="2"/>
  <c r="H136" i="2"/>
  <c r="G136" i="2"/>
  <c r="F136" i="2"/>
  <c r="AI135" i="2"/>
  <c r="AF135" i="2"/>
  <c r="AC135" i="2"/>
  <c r="Z135" i="2"/>
  <c r="W135" i="2"/>
  <c r="T135" i="2"/>
  <c r="Q135" i="2"/>
  <c r="N135" i="2"/>
  <c r="K135" i="2"/>
  <c r="H135" i="2"/>
  <c r="G135" i="2"/>
  <c r="F135" i="2"/>
  <c r="AI134" i="2"/>
  <c r="AF134" i="2"/>
  <c r="AC134" i="2"/>
  <c r="Z134" i="2"/>
  <c r="W134" i="2"/>
  <c r="T134" i="2"/>
  <c r="Q134" i="2"/>
  <c r="N134" i="2"/>
  <c r="K134" i="2"/>
  <c r="H134" i="2"/>
  <c r="G134" i="2"/>
  <c r="F134" i="2"/>
  <c r="AI133" i="2"/>
  <c r="AF133" i="2"/>
  <c r="AC133" i="2"/>
  <c r="Z133" i="2"/>
  <c r="W133" i="2"/>
  <c r="T133" i="2"/>
  <c r="Q133" i="2"/>
  <c r="N133" i="2"/>
  <c r="K133" i="2"/>
  <c r="H133" i="2"/>
  <c r="G133" i="2"/>
  <c r="F133" i="2"/>
  <c r="AI132" i="2"/>
  <c r="AF132" i="2"/>
  <c r="AC132" i="2"/>
  <c r="Z132" i="2"/>
  <c r="W132" i="2"/>
  <c r="T132" i="2"/>
  <c r="Q132" i="2"/>
  <c r="N132" i="2"/>
  <c r="K132" i="2"/>
  <c r="H132" i="2"/>
  <c r="G132" i="2"/>
  <c r="F132" i="2"/>
  <c r="AI131" i="2"/>
  <c r="AF131" i="2"/>
  <c r="AC131" i="2"/>
  <c r="Z131" i="2"/>
  <c r="W131" i="2"/>
  <c r="T131" i="2"/>
  <c r="Q131" i="2"/>
  <c r="N131" i="2"/>
  <c r="K131" i="2"/>
  <c r="H131" i="2"/>
  <c r="G131" i="2"/>
  <c r="F131" i="2"/>
  <c r="AI130" i="2"/>
  <c r="AF130" i="2"/>
  <c r="AC130" i="2"/>
  <c r="Z130" i="2"/>
  <c r="W130" i="2"/>
  <c r="T130" i="2"/>
  <c r="Q130" i="2"/>
  <c r="N130" i="2"/>
  <c r="K130" i="2"/>
  <c r="H130" i="2"/>
  <c r="G130" i="2"/>
  <c r="F130" i="2"/>
  <c r="AI129" i="2"/>
  <c r="AF129" i="2"/>
  <c r="AC129" i="2"/>
  <c r="Z129" i="2"/>
  <c r="W129" i="2"/>
  <c r="T129" i="2"/>
  <c r="Q129" i="2"/>
  <c r="N129" i="2"/>
  <c r="K129" i="2"/>
  <c r="H129" i="2"/>
  <c r="G129" i="2"/>
  <c r="F129" i="2"/>
  <c r="AI128" i="2"/>
  <c r="AF128" i="2"/>
  <c r="AC128" i="2"/>
  <c r="Z128" i="2"/>
  <c r="W128" i="2"/>
  <c r="T128" i="2"/>
  <c r="Q128" i="2"/>
  <c r="N128" i="2"/>
  <c r="K128" i="2"/>
  <c r="H128" i="2"/>
  <c r="G128" i="2"/>
  <c r="F128" i="2"/>
  <c r="AI127" i="2"/>
  <c r="AF127" i="2"/>
  <c r="AC127" i="2"/>
  <c r="Z127" i="2"/>
  <c r="W127" i="2"/>
  <c r="T127" i="2"/>
  <c r="Q127" i="2"/>
  <c r="N127" i="2"/>
  <c r="K127" i="2"/>
  <c r="H127" i="2"/>
  <c r="G127" i="2"/>
  <c r="F127" i="2"/>
  <c r="AI126" i="2"/>
  <c r="AF126" i="2"/>
  <c r="AC126" i="2"/>
  <c r="Z126" i="2"/>
  <c r="W126" i="2"/>
  <c r="T126" i="2"/>
  <c r="Q126" i="2"/>
  <c r="N126" i="2"/>
  <c r="K126" i="2"/>
  <c r="H126" i="2"/>
  <c r="G126" i="2"/>
  <c r="F126" i="2"/>
  <c r="AI125" i="2"/>
  <c r="AF125" i="2"/>
  <c r="AC125" i="2"/>
  <c r="Z125" i="2"/>
  <c r="W125" i="2"/>
  <c r="T125" i="2"/>
  <c r="Q125" i="2"/>
  <c r="N125" i="2"/>
  <c r="K125" i="2"/>
  <c r="H125" i="2"/>
  <c r="G125" i="2"/>
  <c r="F125" i="2"/>
  <c r="AI124" i="2"/>
  <c r="AF124" i="2"/>
  <c r="AC124" i="2"/>
  <c r="Z124" i="2"/>
  <c r="W124" i="2"/>
  <c r="T124" i="2"/>
  <c r="Q124" i="2"/>
  <c r="N124" i="2"/>
  <c r="K124" i="2"/>
  <c r="H124" i="2"/>
  <c r="G124" i="2"/>
  <c r="F124" i="2"/>
  <c r="AI123" i="2"/>
  <c r="AF123" i="2"/>
  <c r="AC123" i="2"/>
  <c r="Z123" i="2"/>
  <c r="W123" i="2"/>
  <c r="T123" i="2"/>
  <c r="Q123" i="2"/>
  <c r="N123" i="2"/>
  <c r="K123" i="2"/>
  <c r="H123" i="2"/>
  <c r="G123" i="2"/>
  <c r="F123" i="2"/>
  <c r="AI122" i="2"/>
  <c r="AF122" i="2"/>
  <c r="AC122" i="2"/>
  <c r="Z122" i="2"/>
  <c r="W122" i="2"/>
  <c r="T122" i="2"/>
  <c r="Q122" i="2"/>
  <c r="N122" i="2"/>
  <c r="K122" i="2"/>
  <c r="H122" i="2"/>
  <c r="G122" i="2"/>
  <c r="F122" i="2"/>
  <c r="AI121" i="2"/>
  <c r="AF121" i="2"/>
  <c r="AC121" i="2"/>
  <c r="Z121" i="2"/>
  <c r="W121" i="2"/>
  <c r="T121" i="2"/>
  <c r="Q121" i="2"/>
  <c r="N121" i="2"/>
  <c r="K121" i="2"/>
  <c r="H121" i="2"/>
  <c r="G121" i="2"/>
  <c r="F121" i="2"/>
  <c r="AI120" i="2"/>
  <c r="AF120" i="2"/>
  <c r="AC120" i="2"/>
  <c r="Z120" i="2"/>
  <c r="W120" i="2"/>
  <c r="T120" i="2"/>
  <c r="Q120" i="2"/>
  <c r="N120" i="2"/>
  <c r="K120" i="2"/>
  <c r="H120" i="2"/>
  <c r="G120" i="2"/>
  <c r="F120" i="2"/>
  <c r="AI119" i="2"/>
  <c r="AF119" i="2"/>
  <c r="AC119" i="2"/>
  <c r="Z119" i="2"/>
  <c r="W119" i="2"/>
  <c r="T119" i="2"/>
  <c r="Q119" i="2"/>
  <c r="N119" i="2"/>
  <c r="K119" i="2"/>
  <c r="H119" i="2"/>
  <c r="G119" i="2"/>
  <c r="F119" i="2"/>
  <c r="AI118" i="2"/>
  <c r="AF118" i="2"/>
  <c r="AC118" i="2"/>
  <c r="Z118" i="2"/>
  <c r="W118" i="2"/>
  <c r="T118" i="2"/>
  <c r="Q118" i="2"/>
  <c r="N118" i="2"/>
  <c r="K118" i="2"/>
  <c r="H118" i="2"/>
  <c r="G118" i="2"/>
  <c r="F118" i="2"/>
  <c r="AI117" i="2"/>
  <c r="AF117" i="2"/>
  <c r="AC117" i="2"/>
  <c r="Z117" i="2"/>
  <c r="W117" i="2"/>
  <c r="T117" i="2"/>
  <c r="Q117" i="2"/>
  <c r="N117" i="2"/>
  <c r="K117" i="2"/>
  <c r="H117" i="2"/>
  <c r="G117" i="2"/>
  <c r="F117" i="2"/>
  <c r="AI116" i="2"/>
  <c r="AF116" i="2"/>
  <c r="AC116" i="2"/>
  <c r="Z116" i="2"/>
  <c r="W116" i="2"/>
  <c r="T116" i="2"/>
  <c r="Q116" i="2"/>
  <c r="N116" i="2"/>
  <c r="K116" i="2"/>
  <c r="H116" i="2"/>
  <c r="G116" i="2"/>
  <c r="F116" i="2"/>
  <c r="AI115" i="2"/>
  <c r="AF115" i="2"/>
  <c r="AC115" i="2"/>
  <c r="Z115" i="2"/>
  <c r="W115" i="2"/>
  <c r="T115" i="2"/>
  <c r="Q115" i="2"/>
  <c r="N115" i="2"/>
  <c r="K115" i="2"/>
  <c r="H115" i="2"/>
  <c r="G115" i="2"/>
  <c r="F115" i="2"/>
  <c r="AI114" i="2"/>
  <c r="AF114" i="2"/>
  <c r="AC114" i="2"/>
  <c r="Z114" i="2"/>
  <c r="W114" i="2"/>
  <c r="T114" i="2"/>
  <c r="Q114" i="2"/>
  <c r="N114" i="2"/>
  <c r="K114" i="2"/>
  <c r="H114" i="2"/>
  <c r="G114" i="2"/>
  <c r="F114" i="2"/>
  <c r="AI113" i="2"/>
  <c r="AF113" i="2"/>
  <c r="AC113" i="2"/>
  <c r="Z113" i="2"/>
  <c r="W113" i="2"/>
  <c r="T113" i="2"/>
  <c r="Q113" i="2"/>
  <c r="N113" i="2"/>
  <c r="K113" i="2"/>
  <c r="H113" i="2"/>
  <c r="G113" i="2"/>
  <c r="F113" i="2"/>
  <c r="AI112" i="2"/>
  <c r="AF112" i="2"/>
  <c r="AC112" i="2"/>
  <c r="Z112" i="2"/>
  <c r="W112" i="2"/>
  <c r="T112" i="2"/>
  <c r="Q112" i="2"/>
  <c r="N112" i="2"/>
  <c r="K112" i="2"/>
  <c r="H112" i="2"/>
  <c r="G112" i="2"/>
  <c r="F112" i="2"/>
  <c r="AI111" i="2"/>
  <c r="AF111" i="2"/>
  <c r="AC111" i="2"/>
  <c r="Z111" i="2"/>
  <c r="W111" i="2"/>
  <c r="T111" i="2"/>
  <c r="Q111" i="2"/>
  <c r="N111" i="2"/>
  <c r="K111" i="2"/>
  <c r="H111" i="2"/>
  <c r="G111" i="2"/>
  <c r="F111" i="2"/>
  <c r="AI110" i="2"/>
  <c r="AF110" i="2"/>
  <c r="AC110" i="2"/>
  <c r="Z110" i="2"/>
  <c r="W110" i="2"/>
  <c r="T110" i="2"/>
  <c r="Q110" i="2"/>
  <c r="N110" i="2"/>
  <c r="K110" i="2"/>
  <c r="H110" i="2"/>
  <c r="G110" i="2"/>
  <c r="F110" i="2"/>
  <c r="AI109" i="2"/>
  <c r="AF109" i="2"/>
  <c r="AC109" i="2"/>
  <c r="Z109" i="2"/>
  <c r="W109" i="2"/>
  <c r="T109" i="2"/>
  <c r="Q109" i="2"/>
  <c r="N109" i="2"/>
  <c r="K109" i="2"/>
  <c r="H109" i="2"/>
  <c r="G109" i="2"/>
  <c r="F109" i="2"/>
  <c r="AI108" i="2"/>
  <c r="AF108" i="2"/>
  <c r="AC108" i="2"/>
  <c r="Z108" i="2"/>
  <c r="W108" i="2"/>
  <c r="T108" i="2"/>
  <c r="Q108" i="2"/>
  <c r="N108" i="2"/>
  <c r="K108" i="2"/>
  <c r="H108" i="2"/>
  <c r="G108" i="2"/>
  <c r="F108" i="2"/>
  <c r="AI107" i="2"/>
  <c r="AF107" i="2"/>
  <c r="AC107" i="2"/>
  <c r="Z107" i="2"/>
  <c r="W107" i="2"/>
  <c r="T107" i="2"/>
  <c r="Q107" i="2"/>
  <c r="N107" i="2"/>
  <c r="K107" i="2"/>
  <c r="H107" i="2"/>
  <c r="G107" i="2"/>
  <c r="F107" i="2"/>
  <c r="AI106" i="2"/>
  <c r="AF106" i="2"/>
  <c r="AC106" i="2"/>
  <c r="Z106" i="2"/>
  <c r="W106" i="2"/>
  <c r="T106" i="2"/>
  <c r="Q106" i="2"/>
  <c r="N106" i="2"/>
  <c r="K106" i="2"/>
  <c r="H106" i="2"/>
  <c r="G106" i="2"/>
  <c r="F106" i="2"/>
  <c r="AI105" i="2"/>
  <c r="AF105" i="2"/>
  <c r="AC105" i="2"/>
  <c r="Z105" i="2"/>
  <c r="W105" i="2"/>
  <c r="T105" i="2"/>
  <c r="Q105" i="2"/>
  <c r="N105" i="2"/>
  <c r="K105" i="2"/>
  <c r="H105" i="2"/>
  <c r="G105" i="2"/>
  <c r="F105" i="2"/>
  <c r="AI104" i="2"/>
  <c r="AF104" i="2"/>
  <c r="AC104" i="2"/>
  <c r="Z104" i="2"/>
  <c r="W104" i="2"/>
  <c r="T104" i="2"/>
  <c r="Q104" i="2"/>
  <c r="N104" i="2"/>
  <c r="K104" i="2"/>
  <c r="H104" i="2"/>
  <c r="G104" i="2"/>
  <c r="F104" i="2"/>
  <c r="AI103" i="2"/>
  <c r="AF103" i="2"/>
  <c r="AC103" i="2"/>
  <c r="Z103" i="2"/>
  <c r="W103" i="2"/>
  <c r="T103" i="2"/>
  <c r="Q103" i="2"/>
  <c r="N103" i="2"/>
  <c r="K103" i="2"/>
  <c r="H103" i="2"/>
  <c r="G103" i="2"/>
  <c r="F103" i="2"/>
  <c r="AI102" i="2"/>
  <c r="AF102" i="2"/>
  <c r="AC102" i="2"/>
  <c r="Z102" i="2"/>
  <c r="W102" i="2"/>
  <c r="T102" i="2"/>
  <c r="Q102" i="2"/>
  <c r="N102" i="2"/>
  <c r="K102" i="2"/>
  <c r="H102" i="2"/>
  <c r="G102" i="2"/>
  <c r="F102" i="2"/>
  <c r="AI101" i="2"/>
  <c r="AF101" i="2"/>
  <c r="AC101" i="2"/>
  <c r="Z101" i="2"/>
  <c r="W101" i="2"/>
  <c r="T101" i="2"/>
  <c r="Q101" i="2"/>
  <c r="N101" i="2"/>
  <c r="K101" i="2"/>
  <c r="H101" i="2"/>
  <c r="G101" i="2"/>
  <c r="F101" i="2"/>
  <c r="AI100" i="2"/>
  <c r="AF100" i="2"/>
  <c r="AC100" i="2"/>
  <c r="Z100" i="2"/>
  <c r="W100" i="2"/>
  <c r="T100" i="2"/>
  <c r="Q100" i="2"/>
  <c r="N100" i="2"/>
  <c r="K100" i="2"/>
  <c r="H100" i="2"/>
  <c r="G100" i="2"/>
  <c r="F100" i="2"/>
  <c r="AI99" i="2"/>
  <c r="AF99" i="2"/>
  <c r="AC99" i="2"/>
  <c r="Z99" i="2"/>
  <c r="W99" i="2"/>
  <c r="T99" i="2"/>
  <c r="Q99" i="2"/>
  <c r="N99" i="2"/>
  <c r="K99" i="2"/>
  <c r="H99" i="2"/>
  <c r="G99" i="2"/>
  <c r="F99" i="2"/>
  <c r="AI98" i="2"/>
  <c r="AF98" i="2"/>
  <c r="AC98" i="2"/>
  <c r="Z98" i="2"/>
  <c r="W98" i="2"/>
  <c r="T98" i="2"/>
  <c r="Q98" i="2"/>
  <c r="N98" i="2"/>
  <c r="K98" i="2"/>
  <c r="H98" i="2"/>
  <c r="G98" i="2"/>
  <c r="F98" i="2"/>
  <c r="AI97" i="2"/>
  <c r="AF97" i="2"/>
  <c r="AC97" i="2"/>
  <c r="Z97" i="2"/>
  <c r="W97" i="2"/>
  <c r="T97" i="2"/>
  <c r="Q97" i="2"/>
  <c r="N97" i="2"/>
  <c r="K97" i="2"/>
  <c r="H97" i="2"/>
  <c r="G97" i="2"/>
  <c r="F97" i="2"/>
  <c r="AI96" i="2"/>
  <c r="AF96" i="2"/>
  <c r="AC96" i="2"/>
  <c r="Z96" i="2"/>
  <c r="W96" i="2"/>
  <c r="T96" i="2"/>
  <c r="Q96" i="2"/>
  <c r="N96" i="2"/>
  <c r="K96" i="2"/>
  <c r="H96" i="2"/>
  <c r="G96" i="2"/>
  <c r="F96" i="2"/>
  <c r="AI95" i="2"/>
  <c r="AF95" i="2"/>
  <c r="AC95" i="2"/>
  <c r="Z95" i="2"/>
  <c r="W95" i="2"/>
  <c r="T95" i="2"/>
  <c r="Q95" i="2"/>
  <c r="N95" i="2"/>
  <c r="K95" i="2"/>
  <c r="H95" i="2"/>
  <c r="G95" i="2"/>
  <c r="F95" i="2"/>
  <c r="AI94" i="2"/>
  <c r="AF94" i="2"/>
  <c r="AC94" i="2"/>
  <c r="Z94" i="2"/>
  <c r="W94" i="2"/>
  <c r="T94" i="2"/>
  <c r="Q94" i="2"/>
  <c r="N94" i="2"/>
  <c r="K94" i="2"/>
  <c r="H94" i="2"/>
  <c r="G94" i="2"/>
  <c r="F94" i="2"/>
  <c r="AI93" i="2"/>
  <c r="AF93" i="2"/>
  <c r="AC93" i="2"/>
  <c r="Z93" i="2"/>
  <c r="W93" i="2"/>
  <c r="T93" i="2"/>
  <c r="Q93" i="2"/>
  <c r="N93" i="2"/>
  <c r="K93" i="2"/>
  <c r="H93" i="2"/>
  <c r="G93" i="2"/>
  <c r="F93" i="2"/>
  <c r="AI92" i="2"/>
  <c r="AF92" i="2"/>
  <c r="AC92" i="2"/>
  <c r="Z92" i="2"/>
  <c r="W92" i="2"/>
  <c r="T92" i="2"/>
  <c r="Q92" i="2"/>
  <c r="N92" i="2"/>
  <c r="K92" i="2"/>
  <c r="H92" i="2"/>
  <c r="G92" i="2"/>
  <c r="F92" i="2"/>
  <c r="AI91" i="2"/>
  <c r="AF91" i="2"/>
  <c r="AC91" i="2"/>
  <c r="Z91" i="2"/>
  <c r="W91" i="2"/>
  <c r="T91" i="2"/>
  <c r="Q91" i="2"/>
  <c r="N91" i="2"/>
  <c r="K91" i="2"/>
  <c r="H91" i="2"/>
  <c r="G91" i="2"/>
  <c r="F91" i="2"/>
  <c r="AI90" i="2"/>
  <c r="AF90" i="2"/>
  <c r="AC90" i="2"/>
  <c r="Z90" i="2"/>
  <c r="W90" i="2"/>
  <c r="T90" i="2"/>
  <c r="Q90" i="2"/>
  <c r="N90" i="2"/>
  <c r="K90" i="2"/>
  <c r="H90" i="2"/>
  <c r="G90" i="2"/>
  <c r="F90" i="2"/>
  <c r="AI89" i="2"/>
  <c r="AF89" i="2"/>
  <c r="AC89" i="2"/>
  <c r="Z89" i="2"/>
  <c r="W89" i="2"/>
  <c r="T89" i="2"/>
  <c r="Q89" i="2"/>
  <c r="N89" i="2"/>
  <c r="K89" i="2"/>
  <c r="H89" i="2"/>
  <c r="G89" i="2"/>
  <c r="F89" i="2"/>
  <c r="AI88" i="2"/>
  <c r="AF88" i="2"/>
  <c r="AC88" i="2"/>
  <c r="Z88" i="2"/>
  <c r="W88" i="2"/>
  <c r="T88" i="2"/>
  <c r="Q88" i="2"/>
  <c r="N88" i="2"/>
  <c r="K88" i="2"/>
  <c r="H88" i="2"/>
  <c r="G88" i="2"/>
  <c r="F88" i="2"/>
  <c r="AI87" i="2"/>
  <c r="AF87" i="2"/>
  <c r="AC87" i="2"/>
  <c r="Z87" i="2"/>
  <c r="W87" i="2"/>
  <c r="T87" i="2"/>
  <c r="Q87" i="2"/>
  <c r="N87" i="2"/>
  <c r="K87" i="2"/>
  <c r="H87" i="2"/>
  <c r="G87" i="2"/>
  <c r="F87" i="2"/>
  <c r="AI86" i="2"/>
  <c r="AF86" i="2"/>
  <c r="AC86" i="2"/>
  <c r="Z86" i="2"/>
  <c r="W86" i="2"/>
  <c r="T86" i="2"/>
  <c r="Q86" i="2"/>
  <c r="N86" i="2"/>
  <c r="K86" i="2"/>
  <c r="H86" i="2"/>
  <c r="G86" i="2"/>
  <c r="F86" i="2"/>
  <c r="AI85" i="2"/>
  <c r="AF85" i="2"/>
  <c r="AC85" i="2"/>
  <c r="Z85" i="2"/>
  <c r="W85" i="2"/>
  <c r="T85" i="2"/>
  <c r="Q85" i="2"/>
  <c r="N85" i="2"/>
  <c r="K85" i="2"/>
  <c r="H85" i="2"/>
  <c r="G85" i="2"/>
  <c r="F85" i="2"/>
  <c r="AI84" i="2"/>
  <c r="AF84" i="2"/>
  <c r="AC84" i="2"/>
  <c r="Z84" i="2"/>
  <c r="W84" i="2"/>
  <c r="T84" i="2"/>
  <c r="Q84" i="2"/>
  <c r="N84" i="2"/>
  <c r="K84" i="2"/>
  <c r="H84" i="2"/>
  <c r="G84" i="2"/>
  <c r="F84" i="2"/>
  <c r="AI83" i="2"/>
  <c r="AF83" i="2"/>
  <c r="AC83" i="2"/>
  <c r="Z83" i="2"/>
  <c r="W83" i="2"/>
  <c r="T83" i="2"/>
  <c r="Q83" i="2"/>
  <c r="N83" i="2"/>
  <c r="K83" i="2"/>
  <c r="H83" i="2"/>
  <c r="G83" i="2"/>
  <c r="F83" i="2"/>
  <c r="AI82" i="2"/>
  <c r="AF82" i="2"/>
  <c r="AC82" i="2"/>
  <c r="Z82" i="2"/>
  <c r="W82" i="2"/>
  <c r="T82" i="2"/>
  <c r="Q82" i="2"/>
  <c r="N82" i="2"/>
  <c r="K82" i="2"/>
  <c r="H82" i="2"/>
  <c r="G82" i="2"/>
  <c r="F82" i="2"/>
  <c r="AI81" i="2"/>
  <c r="AF81" i="2"/>
  <c r="AC81" i="2"/>
  <c r="Z81" i="2"/>
  <c r="W81" i="2"/>
  <c r="T81" i="2"/>
  <c r="Q81" i="2"/>
  <c r="N81" i="2"/>
  <c r="K81" i="2"/>
  <c r="H81" i="2"/>
  <c r="G81" i="2"/>
  <c r="F81" i="2"/>
  <c r="AI80" i="2"/>
  <c r="AF80" i="2"/>
  <c r="AC80" i="2"/>
  <c r="Z80" i="2"/>
  <c r="W80" i="2"/>
  <c r="T80" i="2"/>
  <c r="Q80" i="2"/>
  <c r="N80" i="2"/>
  <c r="K80" i="2"/>
  <c r="H80" i="2"/>
  <c r="G80" i="2"/>
  <c r="F80" i="2"/>
  <c r="AI79" i="2"/>
  <c r="AF79" i="2"/>
  <c r="AC79" i="2"/>
  <c r="Z79" i="2"/>
  <c r="W79" i="2"/>
  <c r="T79" i="2"/>
  <c r="Q79" i="2"/>
  <c r="N79" i="2"/>
  <c r="K79" i="2"/>
  <c r="H79" i="2"/>
  <c r="G79" i="2"/>
  <c r="F79" i="2"/>
  <c r="AI78" i="2"/>
  <c r="AF78" i="2"/>
  <c r="AC78" i="2"/>
  <c r="Z78" i="2"/>
  <c r="W78" i="2"/>
  <c r="T78" i="2"/>
  <c r="Q78" i="2"/>
  <c r="N78" i="2"/>
  <c r="K78" i="2"/>
  <c r="H78" i="2"/>
  <c r="G78" i="2"/>
  <c r="F78" i="2"/>
  <c r="AI77" i="2"/>
  <c r="AF77" i="2"/>
  <c r="AC77" i="2"/>
  <c r="Z77" i="2"/>
  <c r="W77" i="2"/>
  <c r="T77" i="2"/>
  <c r="Q77" i="2"/>
  <c r="N77" i="2"/>
  <c r="K77" i="2"/>
  <c r="H77" i="2"/>
  <c r="G77" i="2"/>
  <c r="F77" i="2"/>
  <c r="AI76" i="2"/>
  <c r="AF76" i="2"/>
  <c r="AC76" i="2"/>
  <c r="Z76" i="2"/>
  <c r="W76" i="2"/>
  <c r="T76" i="2"/>
  <c r="Q76" i="2"/>
  <c r="N76" i="2"/>
  <c r="K76" i="2"/>
  <c r="H76" i="2"/>
  <c r="G76" i="2"/>
  <c r="F76" i="2"/>
  <c r="AI75" i="2"/>
  <c r="AF75" i="2"/>
  <c r="AC75" i="2"/>
  <c r="Z75" i="2"/>
  <c r="W75" i="2"/>
  <c r="T75" i="2"/>
  <c r="Q75" i="2"/>
  <c r="N75" i="2"/>
  <c r="K75" i="2"/>
  <c r="H75" i="2"/>
  <c r="G75" i="2"/>
  <c r="F75" i="2"/>
  <c r="AI74" i="2"/>
  <c r="AF74" i="2"/>
  <c r="AC74" i="2"/>
  <c r="Z74" i="2"/>
  <c r="W74" i="2"/>
  <c r="T74" i="2"/>
  <c r="Q74" i="2"/>
  <c r="N74" i="2"/>
  <c r="K74" i="2"/>
  <c r="H74" i="2"/>
  <c r="G74" i="2"/>
  <c r="F74" i="2"/>
  <c r="AI73" i="2"/>
  <c r="AF73" i="2"/>
  <c r="AC73" i="2"/>
  <c r="Z73" i="2"/>
  <c r="W73" i="2"/>
  <c r="T73" i="2"/>
  <c r="Q73" i="2"/>
  <c r="N73" i="2"/>
  <c r="K73" i="2"/>
  <c r="H73" i="2"/>
  <c r="G73" i="2"/>
  <c r="F73" i="2"/>
  <c r="AI72" i="2"/>
  <c r="AF72" i="2"/>
  <c r="AC72" i="2"/>
  <c r="Z72" i="2"/>
  <c r="W72" i="2"/>
  <c r="T72" i="2"/>
  <c r="Q72" i="2"/>
  <c r="N72" i="2"/>
  <c r="K72" i="2"/>
  <c r="H72" i="2"/>
  <c r="G72" i="2"/>
  <c r="F72" i="2"/>
  <c r="AI71" i="2"/>
  <c r="AF71" i="2"/>
  <c r="AC71" i="2"/>
  <c r="Z71" i="2"/>
  <c r="W71" i="2"/>
  <c r="T71" i="2"/>
  <c r="Q71" i="2"/>
  <c r="N71" i="2"/>
  <c r="K71" i="2"/>
  <c r="H71" i="2"/>
  <c r="G71" i="2"/>
  <c r="F71" i="2"/>
  <c r="AI70" i="2"/>
  <c r="AF70" i="2"/>
  <c r="AC70" i="2"/>
  <c r="Z70" i="2"/>
  <c r="W70" i="2"/>
  <c r="T70" i="2"/>
  <c r="Q70" i="2"/>
  <c r="N70" i="2"/>
  <c r="K70" i="2"/>
  <c r="H70" i="2"/>
  <c r="G70" i="2"/>
  <c r="F70" i="2"/>
  <c r="AI69" i="2"/>
  <c r="AF69" i="2"/>
  <c r="AC69" i="2"/>
  <c r="Z69" i="2"/>
  <c r="W69" i="2"/>
  <c r="T69" i="2"/>
  <c r="Q69" i="2"/>
  <c r="N69" i="2"/>
  <c r="K69" i="2"/>
  <c r="H69" i="2"/>
  <c r="G69" i="2"/>
  <c r="F69" i="2"/>
  <c r="AI68" i="2"/>
  <c r="AF68" i="2"/>
  <c r="AC68" i="2"/>
  <c r="Z68" i="2"/>
  <c r="W68" i="2"/>
  <c r="T68" i="2"/>
  <c r="Q68" i="2"/>
  <c r="N68" i="2"/>
  <c r="K68" i="2"/>
  <c r="H68" i="2"/>
  <c r="G68" i="2"/>
  <c r="F68" i="2"/>
  <c r="AI67" i="2"/>
  <c r="AF67" i="2"/>
  <c r="AC67" i="2"/>
  <c r="Z67" i="2"/>
  <c r="W67" i="2"/>
  <c r="T67" i="2"/>
  <c r="Q67" i="2"/>
  <c r="N67" i="2"/>
  <c r="K67" i="2"/>
  <c r="H67" i="2"/>
  <c r="G67" i="2"/>
  <c r="F67" i="2"/>
  <c r="AI66" i="2"/>
  <c r="AF66" i="2"/>
  <c r="AC66" i="2"/>
  <c r="Z66" i="2"/>
  <c r="W66" i="2"/>
  <c r="T66" i="2"/>
  <c r="Q66" i="2"/>
  <c r="N66" i="2"/>
  <c r="K66" i="2"/>
  <c r="H66" i="2"/>
  <c r="G66" i="2"/>
  <c r="F66" i="2"/>
  <c r="AI65" i="2"/>
  <c r="AF65" i="2"/>
  <c r="AC65" i="2"/>
  <c r="Z65" i="2"/>
  <c r="W65" i="2"/>
  <c r="T65" i="2"/>
  <c r="Q65" i="2"/>
  <c r="N65" i="2"/>
  <c r="K65" i="2"/>
  <c r="H65" i="2"/>
  <c r="G65" i="2"/>
  <c r="F65" i="2"/>
  <c r="AI64" i="2"/>
  <c r="AF64" i="2"/>
  <c r="AC64" i="2"/>
  <c r="Z64" i="2"/>
  <c r="W64" i="2"/>
  <c r="T64" i="2"/>
  <c r="Q64" i="2"/>
  <c r="N64" i="2"/>
  <c r="K64" i="2"/>
  <c r="H64" i="2"/>
  <c r="G64" i="2"/>
  <c r="F64" i="2"/>
  <c r="AI63" i="2"/>
  <c r="AF63" i="2"/>
  <c r="AC63" i="2"/>
  <c r="Z63" i="2"/>
  <c r="W63" i="2"/>
  <c r="T63" i="2"/>
  <c r="Q63" i="2"/>
  <c r="N63" i="2"/>
  <c r="K63" i="2"/>
  <c r="H63" i="2"/>
  <c r="G63" i="2"/>
  <c r="F63" i="2"/>
  <c r="AI62" i="2"/>
  <c r="AF62" i="2"/>
  <c r="AC62" i="2"/>
  <c r="Z62" i="2"/>
  <c r="W62" i="2"/>
  <c r="T62" i="2"/>
  <c r="Q62" i="2"/>
  <c r="N62" i="2"/>
  <c r="K62" i="2"/>
  <c r="H62" i="2"/>
  <c r="G62" i="2"/>
  <c r="F62" i="2"/>
  <c r="AI61" i="2"/>
  <c r="AF61" i="2"/>
  <c r="AC61" i="2"/>
  <c r="Z61" i="2"/>
  <c r="W61" i="2"/>
  <c r="T61" i="2"/>
  <c r="Q61" i="2"/>
  <c r="N61" i="2"/>
  <c r="K61" i="2"/>
  <c r="H61" i="2"/>
  <c r="G61" i="2"/>
  <c r="F61" i="2"/>
  <c r="AI60" i="2"/>
  <c r="AF60" i="2"/>
  <c r="AC60" i="2"/>
  <c r="Z60" i="2"/>
  <c r="W60" i="2"/>
  <c r="T60" i="2"/>
  <c r="Q60" i="2"/>
  <c r="N60" i="2"/>
  <c r="K60" i="2"/>
  <c r="H60" i="2"/>
  <c r="G60" i="2"/>
  <c r="F60" i="2"/>
  <c r="AI59" i="2"/>
  <c r="AF59" i="2"/>
  <c r="AC59" i="2"/>
  <c r="Z59" i="2"/>
  <c r="W59" i="2"/>
  <c r="T59" i="2"/>
  <c r="Q59" i="2"/>
  <c r="N59" i="2"/>
  <c r="K59" i="2"/>
  <c r="H59" i="2"/>
  <c r="G59" i="2"/>
  <c r="F59" i="2"/>
  <c r="AI58" i="2"/>
  <c r="AF58" i="2"/>
  <c r="AC58" i="2"/>
  <c r="Z58" i="2"/>
  <c r="W58" i="2"/>
  <c r="T58" i="2"/>
  <c r="Q58" i="2"/>
  <c r="N58" i="2"/>
  <c r="K58" i="2"/>
  <c r="H58" i="2"/>
  <c r="G58" i="2"/>
  <c r="F58" i="2"/>
  <c r="AI57" i="2"/>
  <c r="AF57" i="2"/>
  <c r="AC57" i="2"/>
  <c r="Z57" i="2"/>
  <c r="W57" i="2"/>
  <c r="T57" i="2"/>
  <c r="Q57" i="2"/>
  <c r="N57" i="2"/>
  <c r="K57" i="2"/>
  <c r="H57" i="2"/>
  <c r="G57" i="2"/>
  <c r="F57" i="2"/>
  <c r="AI56" i="2"/>
  <c r="AF56" i="2"/>
  <c r="AC56" i="2"/>
  <c r="Z56" i="2"/>
  <c r="W56" i="2"/>
  <c r="T56" i="2"/>
  <c r="Q56" i="2"/>
  <c r="N56" i="2"/>
  <c r="K56" i="2"/>
  <c r="H56" i="2"/>
  <c r="G56" i="2"/>
  <c r="F56" i="2"/>
  <c r="AI55" i="2"/>
  <c r="AF55" i="2"/>
  <c r="AC55" i="2"/>
  <c r="Z55" i="2"/>
  <c r="W55" i="2"/>
  <c r="T55" i="2"/>
  <c r="Q55" i="2"/>
  <c r="N55" i="2"/>
  <c r="K55" i="2"/>
  <c r="H55" i="2"/>
  <c r="G55" i="2"/>
  <c r="F55" i="2"/>
  <c r="AI54" i="2"/>
  <c r="AF54" i="2"/>
  <c r="AC54" i="2"/>
  <c r="Z54" i="2"/>
  <c r="W54" i="2"/>
  <c r="T54" i="2"/>
  <c r="Q54" i="2"/>
  <c r="N54" i="2"/>
  <c r="K54" i="2"/>
  <c r="H54" i="2"/>
  <c r="G54" i="2"/>
  <c r="F54" i="2"/>
  <c r="AI53" i="2"/>
  <c r="AF53" i="2"/>
  <c r="AC53" i="2"/>
  <c r="Z53" i="2"/>
  <c r="W53" i="2"/>
  <c r="T53" i="2"/>
  <c r="Q53" i="2"/>
  <c r="N53" i="2"/>
  <c r="K53" i="2"/>
  <c r="H53" i="2"/>
  <c r="G53" i="2"/>
  <c r="F53" i="2"/>
  <c r="AI52" i="2"/>
  <c r="AF52" i="2"/>
  <c r="AC52" i="2"/>
  <c r="Z52" i="2"/>
  <c r="W52" i="2"/>
  <c r="T52" i="2"/>
  <c r="Q52" i="2"/>
  <c r="N52" i="2"/>
  <c r="K52" i="2"/>
  <c r="H52" i="2"/>
  <c r="G52" i="2"/>
  <c r="F52" i="2"/>
  <c r="AI51" i="2"/>
  <c r="AF51" i="2"/>
  <c r="AC51" i="2"/>
  <c r="Z51" i="2"/>
  <c r="W51" i="2"/>
  <c r="T51" i="2"/>
  <c r="Q51" i="2"/>
  <c r="N51" i="2"/>
  <c r="K51" i="2"/>
  <c r="H51" i="2"/>
  <c r="G51" i="2"/>
  <c r="F51" i="2"/>
  <c r="AI50" i="2"/>
  <c r="AF50" i="2"/>
  <c r="AC50" i="2"/>
  <c r="Z50" i="2"/>
  <c r="W50" i="2"/>
  <c r="T50" i="2"/>
  <c r="Q50" i="2"/>
  <c r="N50" i="2"/>
  <c r="K50" i="2"/>
  <c r="H50" i="2"/>
  <c r="G50" i="2"/>
  <c r="F50" i="2"/>
  <c r="AI49" i="2"/>
  <c r="AF49" i="2"/>
  <c r="AC49" i="2"/>
  <c r="Z49" i="2"/>
  <c r="W49" i="2"/>
  <c r="T49" i="2"/>
  <c r="Q49" i="2"/>
  <c r="N49" i="2"/>
  <c r="K49" i="2"/>
  <c r="H49" i="2"/>
  <c r="G49" i="2"/>
  <c r="F49" i="2"/>
  <c r="AI48" i="2"/>
  <c r="AF48" i="2"/>
  <c r="AC48" i="2"/>
  <c r="Z48" i="2"/>
  <c r="W48" i="2"/>
  <c r="T48" i="2"/>
  <c r="Q48" i="2"/>
  <c r="N48" i="2"/>
  <c r="K48" i="2"/>
  <c r="H48" i="2"/>
  <c r="G48" i="2"/>
  <c r="F48" i="2"/>
  <c r="AI47" i="2"/>
  <c r="AF47" i="2"/>
  <c r="AC47" i="2"/>
  <c r="Z47" i="2"/>
  <c r="W47" i="2"/>
  <c r="T47" i="2"/>
  <c r="Q47" i="2"/>
  <c r="N47" i="2"/>
  <c r="K47" i="2"/>
  <c r="H47" i="2"/>
  <c r="G47" i="2"/>
  <c r="F47" i="2"/>
  <c r="AI46" i="2"/>
  <c r="AF46" i="2"/>
  <c r="AC46" i="2"/>
  <c r="Z46" i="2"/>
  <c r="W46" i="2"/>
  <c r="T46" i="2"/>
  <c r="Q46" i="2"/>
  <c r="N46" i="2"/>
  <c r="K46" i="2"/>
  <c r="H46" i="2"/>
  <c r="G46" i="2"/>
  <c r="F46" i="2"/>
  <c r="AI45" i="2"/>
  <c r="AF45" i="2"/>
  <c r="AC45" i="2"/>
  <c r="Z45" i="2"/>
  <c r="W45" i="2"/>
  <c r="T45" i="2"/>
  <c r="Q45" i="2"/>
  <c r="N45" i="2"/>
  <c r="K45" i="2"/>
  <c r="H45" i="2"/>
  <c r="G45" i="2"/>
  <c r="F45" i="2"/>
  <c r="AI44" i="2"/>
  <c r="AF44" i="2"/>
  <c r="AC44" i="2"/>
  <c r="Z44" i="2"/>
  <c r="W44" i="2"/>
  <c r="T44" i="2"/>
  <c r="Q44" i="2"/>
  <c r="N44" i="2"/>
  <c r="K44" i="2"/>
  <c r="H44" i="2"/>
  <c r="G44" i="2"/>
  <c r="F44" i="2"/>
  <c r="AI43" i="2"/>
  <c r="AF43" i="2"/>
  <c r="AC43" i="2"/>
  <c r="Z43" i="2"/>
  <c r="W43" i="2"/>
  <c r="T43" i="2"/>
  <c r="Q43" i="2"/>
  <c r="N43" i="2"/>
  <c r="K43" i="2"/>
  <c r="H43" i="2"/>
  <c r="G43" i="2"/>
  <c r="F43" i="2"/>
  <c r="AI42" i="2"/>
  <c r="AF42" i="2"/>
  <c r="AC42" i="2"/>
  <c r="Z42" i="2"/>
  <c r="W42" i="2"/>
  <c r="T42" i="2"/>
  <c r="Q42" i="2"/>
  <c r="N42" i="2"/>
  <c r="K42" i="2"/>
  <c r="H42" i="2"/>
  <c r="G42" i="2"/>
  <c r="F42" i="2"/>
  <c r="AI41" i="2"/>
  <c r="AF41" i="2"/>
  <c r="AC41" i="2"/>
  <c r="Z41" i="2"/>
  <c r="W41" i="2"/>
  <c r="T41" i="2"/>
  <c r="Q41" i="2"/>
  <c r="N41" i="2"/>
  <c r="K41" i="2"/>
  <c r="H41" i="2"/>
  <c r="G41" i="2"/>
  <c r="F41" i="2"/>
  <c r="AI40" i="2"/>
  <c r="AF40" i="2"/>
  <c r="AC40" i="2"/>
  <c r="Z40" i="2"/>
  <c r="W40" i="2"/>
  <c r="T40" i="2"/>
  <c r="Q40" i="2"/>
  <c r="N40" i="2"/>
  <c r="K40" i="2"/>
  <c r="H40" i="2"/>
  <c r="G40" i="2"/>
  <c r="F40" i="2"/>
  <c r="AI39" i="2"/>
  <c r="AF39" i="2"/>
  <c r="AC39" i="2"/>
  <c r="Z39" i="2"/>
  <c r="W39" i="2"/>
  <c r="T39" i="2"/>
  <c r="Q39" i="2"/>
  <c r="N39" i="2"/>
  <c r="K39" i="2"/>
  <c r="H39" i="2"/>
  <c r="G39" i="2"/>
  <c r="F39" i="2"/>
  <c r="AI38" i="2"/>
  <c r="AF38" i="2"/>
  <c r="AC38" i="2"/>
  <c r="Z38" i="2"/>
  <c r="W38" i="2"/>
  <c r="T38" i="2"/>
  <c r="Q38" i="2"/>
  <c r="N38" i="2"/>
  <c r="K38" i="2"/>
  <c r="H38" i="2"/>
  <c r="G38" i="2"/>
  <c r="F38" i="2"/>
  <c r="AI37" i="2"/>
  <c r="AF37" i="2"/>
  <c r="AC37" i="2"/>
  <c r="Z37" i="2"/>
  <c r="W37" i="2"/>
  <c r="T37" i="2"/>
  <c r="Q37" i="2"/>
  <c r="N37" i="2"/>
  <c r="K37" i="2"/>
  <c r="H37" i="2"/>
  <c r="G37" i="2"/>
  <c r="F37" i="2"/>
  <c r="AI36" i="2"/>
  <c r="AF36" i="2"/>
  <c r="AC36" i="2"/>
  <c r="Z36" i="2"/>
  <c r="W36" i="2"/>
  <c r="T36" i="2"/>
  <c r="Q36" i="2"/>
  <c r="N36" i="2"/>
  <c r="K36" i="2"/>
  <c r="H36" i="2"/>
  <c r="G36" i="2"/>
  <c r="F36" i="2"/>
  <c r="AI35" i="2"/>
  <c r="AF35" i="2"/>
  <c r="AC35" i="2"/>
  <c r="Z35" i="2"/>
  <c r="W35" i="2"/>
  <c r="T35" i="2"/>
  <c r="Q35" i="2"/>
  <c r="N35" i="2"/>
  <c r="K35" i="2"/>
  <c r="H35" i="2"/>
  <c r="G35" i="2"/>
  <c r="F35" i="2"/>
  <c r="AI34" i="2"/>
  <c r="AF34" i="2"/>
  <c r="AC34" i="2"/>
  <c r="Z34" i="2"/>
  <c r="W34" i="2"/>
  <c r="T34" i="2"/>
  <c r="Q34" i="2"/>
  <c r="N34" i="2"/>
  <c r="K34" i="2"/>
  <c r="H34" i="2"/>
  <c r="G34" i="2"/>
  <c r="F34" i="2"/>
  <c r="AI33" i="2"/>
  <c r="AF33" i="2"/>
  <c r="AC33" i="2"/>
  <c r="Z33" i="2"/>
  <c r="W33" i="2"/>
  <c r="T33" i="2"/>
  <c r="Q33" i="2"/>
  <c r="N33" i="2"/>
  <c r="K33" i="2"/>
  <c r="H33" i="2"/>
  <c r="G33" i="2"/>
  <c r="F33" i="2"/>
  <c r="AI32" i="2"/>
  <c r="AF32" i="2"/>
  <c r="AC32" i="2"/>
  <c r="Z32" i="2"/>
  <c r="W32" i="2"/>
  <c r="T32" i="2"/>
  <c r="Q32" i="2"/>
  <c r="N32" i="2"/>
  <c r="K32" i="2"/>
  <c r="H32" i="2"/>
  <c r="G32" i="2"/>
  <c r="F32" i="2"/>
  <c r="AI31" i="2"/>
  <c r="AF31" i="2"/>
  <c r="AC31" i="2"/>
  <c r="Z31" i="2"/>
  <c r="W31" i="2"/>
  <c r="T31" i="2"/>
  <c r="Q31" i="2"/>
  <c r="N31" i="2"/>
  <c r="K31" i="2"/>
  <c r="H31" i="2"/>
  <c r="G31" i="2"/>
  <c r="F31" i="2"/>
  <c r="AI30" i="2"/>
  <c r="AF30" i="2"/>
  <c r="AC30" i="2"/>
  <c r="Z30" i="2"/>
  <c r="W30" i="2"/>
  <c r="T30" i="2"/>
  <c r="Q30" i="2"/>
  <c r="N30" i="2"/>
  <c r="K30" i="2"/>
  <c r="H30" i="2"/>
  <c r="G30" i="2"/>
  <c r="F30" i="2"/>
  <c r="AI29" i="2"/>
  <c r="AF29" i="2"/>
  <c r="AC29" i="2"/>
  <c r="Z29" i="2"/>
  <c r="W29" i="2"/>
  <c r="T29" i="2"/>
  <c r="Q29" i="2"/>
  <c r="N29" i="2"/>
  <c r="K29" i="2"/>
  <c r="H29" i="2"/>
  <c r="G29" i="2"/>
  <c r="F29" i="2"/>
  <c r="AI28" i="2"/>
  <c r="AF28" i="2"/>
  <c r="AC28" i="2"/>
  <c r="Z28" i="2"/>
  <c r="W28" i="2"/>
  <c r="T28" i="2"/>
  <c r="Q28" i="2"/>
  <c r="N28" i="2"/>
  <c r="K28" i="2"/>
  <c r="H28" i="2"/>
  <c r="G28" i="2"/>
  <c r="F28" i="2"/>
  <c r="AI27" i="2"/>
  <c r="AF27" i="2"/>
  <c r="AC27" i="2"/>
  <c r="Z27" i="2"/>
  <c r="W27" i="2"/>
  <c r="T27" i="2"/>
  <c r="Q27" i="2"/>
  <c r="N27" i="2"/>
  <c r="K27" i="2"/>
  <c r="H27" i="2"/>
  <c r="G27" i="2"/>
  <c r="F27" i="2"/>
  <c r="AI26" i="2"/>
  <c r="AF26" i="2"/>
  <c r="AC26" i="2"/>
  <c r="Z26" i="2"/>
  <c r="W26" i="2"/>
  <c r="T26" i="2"/>
  <c r="Q26" i="2"/>
  <c r="N26" i="2"/>
  <c r="K26" i="2"/>
  <c r="H26" i="2"/>
  <c r="G26" i="2"/>
  <c r="F26" i="2"/>
  <c r="AI25" i="2"/>
  <c r="AF25" i="2"/>
  <c r="AC25" i="2"/>
  <c r="Z25" i="2"/>
  <c r="W25" i="2"/>
  <c r="T25" i="2"/>
  <c r="Q25" i="2"/>
  <c r="N25" i="2"/>
  <c r="K25" i="2"/>
  <c r="H25" i="2"/>
  <c r="G25" i="2"/>
  <c r="F25" i="2"/>
  <c r="AI24" i="2"/>
  <c r="AF24" i="2"/>
  <c r="AC24" i="2"/>
  <c r="Z24" i="2"/>
  <c r="W24" i="2"/>
  <c r="T24" i="2"/>
  <c r="Q24" i="2"/>
  <c r="N24" i="2"/>
  <c r="K24" i="2"/>
  <c r="H24" i="2"/>
  <c r="G24" i="2"/>
  <c r="F24" i="2"/>
  <c r="AI23" i="2"/>
  <c r="AF23" i="2"/>
  <c r="AC23" i="2"/>
  <c r="Z23" i="2"/>
  <c r="W23" i="2"/>
  <c r="T23" i="2"/>
  <c r="Q23" i="2"/>
  <c r="N23" i="2"/>
  <c r="K23" i="2"/>
  <c r="H23" i="2"/>
  <c r="G23" i="2"/>
  <c r="F23" i="2"/>
  <c r="AI22" i="2"/>
  <c r="AF22" i="2"/>
  <c r="AC22" i="2"/>
  <c r="Z22" i="2"/>
  <c r="W22" i="2"/>
  <c r="T22" i="2"/>
  <c r="Q22" i="2"/>
  <c r="N22" i="2"/>
  <c r="K22" i="2"/>
  <c r="H22" i="2"/>
  <c r="G22" i="2"/>
  <c r="F22" i="2"/>
  <c r="AI21" i="2"/>
  <c r="AF21" i="2"/>
  <c r="AC21" i="2"/>
  <c r="Z21" i="2"/>
  <c r="W21" i="2"/>
  <c r="T21" i="2"/>
  <c r="Q21" i="2"/>
  <c r="N21" i="2"/>
  <c r="K21" i="2"/>
  <c r="H21" i="2"/>
  <c r="G21" i="2"/>
  <c r="F21" i="2"/>
  <c r="AI20" i="2"/>
  <c r="AF20" i="2"/>
  <c r="AC20" i="2"/>
  <c r="Z20" i="2"/>
  <c r="W20" i="2"/>
  <c r="T20" i="2"/>
  <c r="Q20" i="2"/>
  <c r="N20" i="2"/>
  <c r="K20" i="2"/>
  <c r="H20" i="2"/>
  <c r="G20" i="2"/>
  <c r="F20" i="2"/>
  <c r="AI19" i="2"/>
  <c r="AF19" i="2"/>
  <c r="AC19" i="2"/>
  <c r="Z19" i="2"/>
  <c r="W19" i="2"/>
  <c r="T19" i="2"/>
  <c r="Q19" i="2"/>
  <c r="N19" i="2"/>
  <c r="K19" i="2"/>
  <c r="H19" i="2"/>
  <c r="G19" i="2"/>
  <c r="F19" i="2"/>
  <c r="AI18" i="2"/>
  <c r="AF18" i="2"/>
  <c r="AC18" i="2"/>
  <c r="Z18" i="2"/>
  <c r="W18" i="2"/>
  <c r="T18" i="2"/>
  <c r="Q18" i="2"/>
  <c r="N18" i="2"/>
  <c r="K18" i="2"/>
  <c r="H18" i="2"/>
  <c r="G18" i="2"/>
  <c r="F18" i="2"/>
  <c r="AI17" i="2"/>
  <c r="AF17" i="2"/>
  <c r="AC17" i="2"/>
  <c r="Z17" i="2"/>
  <c r="W17" i="2"/>
  <c r="T17" i="2"/>
  <c r="Q17" i="2"/>
  <c r="N17" i="2"/>
  <c r="K17" i="2"/>
  <c r="H17" i="2"/>
  <c r="G17" i="2"/>
  <c r="F17" i="2"/>
  <c r="AI16" i="2"/>
  <c r="AF16" i="2"/>
  <c r="AC16" i="2"/>
  <c r="Z16" i="2"/>
  <c r="W16" i="2"/>
  <c r="T16" i="2"/>
  <c r="Q16" i="2"/>
  <c r="N16" i="2"/>
  <c r="K16" i="2"/>
  <c r="H16" i="2"/>
  <c r="G16" i="2"/>
  <c r="F16" i="2"/>
  <c r="AI15" i="2"/>
  <c r="AF15" i="2"/>
  <c r="AC15" i="2"/>
  <c r="Z15" i="2"/>
  <c r="W15" i="2"/>
  <c r="T15" i="2"/>
  <c r="Q15" i="2"/>
  <c r="N15" i="2"/>
  <c r="K15" i="2"/>
  <c r="H15" i="2"/>
  <c r="G15" i="2"/>
  <c r="F15" i="2"/>
  <c r="AI14" i="2"/>
  <c r="AF14" i="2"/>
  <c r="AC14" i="2"/>
  <c r="Z14" i="2"/>
  <c r="W14" i="2"/>
  <c r="T14" i="2"/>
  <c r="Q14" i="2"/>
  <c r="N14" i="2"/>
  <c r="K14" i="2"/>
  <c r="H14" i="2"/>
  <c r="G14" i="2"/>
  <c r="F14" i="2"/>
  <c r="AI13" i="2"/>
  <c r="AF13" i="2"/>
  <c r="AC13" i="2"/>
  <c r="Z13" i="2"/>
  <c r="W13" i="2"/>
  <c r="T13" i="2"/>
  <c r="Q13" i="2"/>
  <c r="N13" i="2"/>
  <c r="K13" i="2"/>
  <c r="H13" i="2"/>
  <c r="G13" i="2"/>
  <c r="F13" i="2"/>
  <c r="AI12" i="2"/>
  <c r="AF12" i="2"/>
  <c r="AC12" i="2"/>
  <c r="Z12" i="2"/>
  <c r="W12" i="2"/>
  <c r="T12" i="2"/>
  <c r="Q12" i="2"/>
  <c r="N12" i="2"/>
  <c r="K12" i="2"/>
  <c r="H12" i="2"/>
  <c r="G12" i="2"/>
  <c r="F12" i="2"/>
  <c r="AI11" i="2"/>
  <c r="AF11" i="2"/>
  <c r="AC11" i="2"/>
  <c r="Z11" i="2"/>
  <c r="W11" i="2"/>
  <c r="T11" i="2"/>
  <c r="Q11" i="2"/>
  <c r="N11" i="2"/>
  <c r="K11" i="2"/>
  <c r="H11" i="2"/>
  <c r="G11" i="2"/>
  <c r="F11" i="2"/>
  <c r="AI10" i="2"/>
  <c r="AF10" i="2"/>
  <c r="AC10" i="2"/>
  <c r="Z10" i="2"/>
  <c r="W10" i="2"/>
  <c r="T10" i="2"/>
  <c r="Q10" i="2"/>
  <c r="N10" i="2"/>
  <c r="K10" i="2"/>
  <c r="H10" i="2"/>
  <c r="G10" i="2"/>
  <c r="F10" i="2"/>
  <c r="AI9" i="2"/>
  <c r="AF9" i="2"/>
  <c r="AC9" i="2"/>
  <c r="Z9" i="2"/>
  <c r="W9" i="2"/>
  <c r="T9" i="2"/>
  <c r="Q9" i="2"/>
  <c r="N9" i="2"/>
  <c r="K9" i="2"/>
  <c r="H9" i="2"/>
  <c r="G9" i="2"/>
  <c r="F9" i="2"/>
  <c r="AI8" i="2"/>
  <c r="AF8" i="2"/>
  <c r="AC8" i="2"/>
  <c r="Z8" i="2"/>
  <c r="W8" i="2"/>
  <c r="T8" i="2"/>
  <c r="Q8" i="2"/>
  <c r="N8" i="2"/>
  <c r="K8" i="2"/>
  <c r="H8" i="2"/>
  <c r="G8" i="2"/>
  <c r="AI7" i="2"/>
  <c r="AF7" i="2"/>
  <c r="AC7" i="2"/>
  <c r="Z7" i="2"/>
  <c r="W7" i="2"/>
  <c r="T7" i="2"/>
  <c r="Q7" i="2"/>
  <c r="N7" i="2"/>
  <c r="K7" i="2"/>
  <c r="H7" i="2"/>
  <c r="G7" i="2"/>
  <c r="F7" i="2"/>
  <c r="E570" i="3"/>
  <c r="E569" i="3"/>
  <c r="E568" i="3"/>
  <c r="E567" i="3"/>
  <c r="E566" i="3"/>
  <c r="E565" i="3"/>
  <c r="E564" i="3"/>
  <c r="E563" i="3"/>
  <c r="E562" i="3"/>
  <c r="E561" i="3"/>
  <c r="E560" i="3"/>
  <c r="E559" i="3"/>
  <c r="E558" i="3"/>
  <c r="E557" i="3"/>
  <c r="E556" i="3"/>
  <c r="E555" i="3"/>
  <c r="E554" i="3"/>
  <c r="E553" i="3"/>
  <c r="E552" i="3"/>
  <c r="E551" i="3"/>
  <c r="E550" i="3"/>
  <c r="E549" i="3"/>
  <c r="E548" i="3"/>
  <c r="E547" i="3"/>
  <c r="E546" i="3"/>
  <c r="E545" i="3"/>
  <c r="E544" i="3"/>
  <c r="E543" i="3"/>
  <c r="E542" i="3"/>
  <c r="E541" i="3"/>
  <c r="E540" i="3"/>
  <c r="E539" i="3"/>
  <c r="E538" i="3"/>
  <c r="E537" i="3"/>
  <c r="E536" i="3"/>
  <c r="E535" i="3"/>
  <c r="E534" i="3"/>
  <c r="E533" i="3"/>
  <c r="E532" i="3"/>
  <c r="E531" i="3"/>
  <c r="E530" i="3"/>
  <c r="E529" i="3"/>
  <c r="E528" i="3"/>
  <c r="E527" i="3"/>
  <c r="E526" i="3"/>
  <c r="E525" i="3"/>
  <c r="E524" i="3"/>
  <c r="E523" i="3"/>
  <c r="E522" i="3"/>
  <c r="E521" i="3"/>
  <c r="E520" i="3"/>
  <c r="E519" i="3"/>
  <c r="E518" i="3"/>
  <c r="E517" i="3"/>
  <c r="E516" i="3"/>
  <c r="E515" i="3"/>
  <c r="E514" i="3"/>
  <c r="E513" i="3"/>
  <c r="E512" i="3"/>
  <c r="E511" i="3"/>
  <c r="E510" i="3"/>
  <c r="E509" i="3"/>
  <c r="E508" i="3"/>
  <c r="E507" i="3"/>
  <c r="E506" i="3"/>
  <c r="E505" i="3"/>
  <c r="E504" i="3"/>
  <c r="E503" i="3"/>
  <c r="E502" i="3"/>
  <c r="E501" i="3"/>
  <c r="E500" i="3"/>
  <c r="E499" i="3"/>
  <c r="E498" i="3"/>
  <c r="E497" i="3"/>
  <c r="E496" i="3"/>
  <c r="E495" i="3"/>
  <c r="E494" i="3"/>
  <c r="E493" i="3"/>
  <c r="E492" i="3"/>
  <c r="E491" i="3"/>
  <c r="E490" i="3"/>
  <c r="E489" i="3"/>
  <c r="E488" i="3"/>
  <c r="E487" i="3"/>
  <c r="E486" i="3"/>
  <c r="E485" i="3"/>
  <c r="E484" i="3"/>
  <c r="E483" i="3"/>
  <c r="E482" i="3"/>
  <c r="E481" i="3"/>
  <c r="E480" i="3"/>
  <c r="E479" i="3"/>
  <c r="E478" i="3"/>
  <c r="E477" i="3"/>
  <c r="E476" i="3"/>
  <c r="E475" i="3"/>
  <c r="E474" i="3"/>
  <c r="E473" i="3"/>
  <c r="E472" i="3"/>
  <c r="E471" i="3"/>
  <c r="E470" i="3"/>
  <c r="E469" i="3"/>
  <c r="E468" i="3"/>
  <c r="E467" i="3"/>
  <c r="E466" i="3"/>
  <c r="E465" i="3"/>
  <c r="E464" i="3"/>
  <c r="E463" i="3"/>
  <c r="E462" i="3"/>
  <c r="E461" i="3"/>
  <c r="E460" i="3"/>
  <c r="E459" i="3"/>
  <c r="E458" i="3"/>
  <c r="E457" i="3"/>
  <c r="E456" i="3"/>
  <c r="E455" i="3"/>
  <c r="E454" i="3"/>
  <c r="E453" i="3"/>
  <c r="E452" i="3"/>
  <c r="E451" i="3"/>
  <c r="E450" i="3"/>
  <c r="E449" i="3"/>
  <c r="E448" i="3"/>
  <c r="E447" i="3"/>
  <c r="E446" i="3"/>
  <c r="E445" i="3"/>
  <c r="E444" i="3"/>
  <c r="E443" i="3"/>
  <c r="E442" i="3"/>
  <c r="E441" i="3"/>
  <c r="E440" i="3"/>
  <c r="E439" i="3"/>
  <c r="E438" i="3"/>
  <c r="E437" i="3"/>
  <c r="E436" i="3"/>
  <c r="E435" i="3"/>
  <c r="E434" i="3"/>
  <c r="E433" i="3"/>
  <c r="E432" i="3"/>
  <c r="E431" i="3"/>
  <c r="E430" i="3"/>
  <c r="E429" i="3"/>
  <c r="E428" i="3"/>
  <c r="E427" i="3"/>
  <c r="E426" i="3"/>
  <c r="E425" i="3"/>
  <c r="E424" i="3"/>
  <c r="E423" i="3"/>
  <c r="E422" i="3"/>
  <c r="E421" i="3"/>
  <c r="E420" i="3"/>
  <c r="E419" i="3"/>
  <c r="E418" i="3"/>
  <c r="E417" i="3"/>
  <c r="E416" i="3"/>
  <c r="E415" i="3"/>
  <c r="E414" i="3"/>
  <c r="E413" i="3"/>
  <c r="E412" i="3"/>
  <c r="E411" i="3"/>
  <c r="E410" i="3"/>
  <c r="E409" i="3"/>
  <c r="E408" i="3"/>
  <c r="E407" i="3"/>
  <c r="E406" i="3"/>
  <c r="E405" i="3"/>
  <c r="E404" i="3"/>
  <c r="E403" i="3"/>
  <c r="E402" i="3"/>
  <c r="E401" i="3"/>
  <c r="E399" i="3"/>
  <c r="E398" i="3"/>
  <c r="E397" i="3"/>
  <c r="E396" i="3"/>
  <c r="E395" i="3"/>
  <c r="E394" i="3"/>
  <c r="E393" i="3"/>
  <c r="E392" i="3"/>
  <c r="E391" i="3"/>
  <c r="E390" i="3"/>
  <c r="E389" i="3"/>
  <c r="E388" i="3"/>
  <c r="E387" i="3"/>
  <c r="E386" i="3"/>
  <c r="E385" i="3"/>
  <c r="E384" i="3"/>
  <c r="E383" i="3"/>
  <c r="E382" i="3"/>
  <c r="E381" i="3"/>
  <c r="E380" i="3"/>
  <c r="E379" i="3"/>
  <c r="E378" i="3"/>
  <c r="E377" i="3"/>
  <c r="E376" i="3"/>
  <c r="E375" i="3"/>
  <c r="E374" i="3"/>
  <c r="E373" i="3"/>
  <c r="E372" i="3"/>
  <c r="E371" i="3"/>
  <c r="E370" i="3"/>
  <c r="E369" i="3"/>
  <c r="E368" i="3"/>
  <c r="E367" i="3"/>
  <c r="E366" i="3"/>
  <c r="E365" i="3"/>
  <c r="E364" i="3"/>
  <c r="E363" i="3"/>
  <c r="E362" i="3"/>
  <c r="E361" i="3"/>
  <c r="E360" i="3"/>
  <c r="E359" i="3"/>
  <c r="E358" i="3"/>
  <c r="E357" i="3"/>
  <c r="E356" i="3"/>
  <c r="E355" i="3"/>
  <c r="E354" i="3"/>
  <c r="E353" i="3"/>
  <c r="E352" i="3"/>
  <c r="E351" i="3"/>
  <c r="E350" i="3"/>
  <c r="E349" i="3"/>
  <c r="E348" i="3"/>
  <c r="E347" i="3"/>
  <c r="E346" i="3"/>
  <c r="E345" i="3"/>
  <c r="E344" i="3"/>
  <c r="E343" i="3"/>
  <c r="E342" i="3"/>
  <c r="E341" i="3"/>
  <c r="E340" i="3"/>
  <c r="E339" i="3"/>
  <c r="E338" i="3"/>
  <c r="E337" i="3"/>
  <c r="E336" i="3"/>
  <c r="E335" i="3"/>
  <c r="E334" i="3"/>
  <c r="E333" i="3"/>
  <c r="E332" i="3"/>
  <c r="E331" i="3"/>
  <c r="E330" i="3"/>
  <c r="E329" i="3"/>
  <c r="E328" i="3"/>
  <c r="E327" i="3"/>
  <c r="E326" i="3"/>
  <c r="E325" i="3"/>
  <c r="E324" i="3"/>
  <c r="E323" i="3"/>
  <c r="E322" i="3"/>
  <c r="E321" i="3"/>
  <c r="E320" i="3"/>
  <c r="E319" i="3"/>
  <c r="E318" i="3"/>
  <c r="E317" i="3"/>
  <c r="E316" i="3"/>
  <c r="E315" i="3"/>
  <c r="E314" i="3"/>
  <c r="E313" i="3"/>
  <c r="E312" i="3"/>
  <c r="E311" i="3"/>
  <c r="E310" i="3"/>
  <c r="E309" i="3"/>
  <c r="E308" i="3"/>
  <c r="E307" i="3"/>
  <c r="E306" i="3"/>
  <c r="E305" i="3"/>
  <c r="E304" i="3"/>
  <c r="E303" i="3"/>
  <c r="E302" i="3"/>
  <c r="E301" i="3"/>
  <c r="E300" i="3"/>
  <c r="E299" i="3"/>
  <c r="E298" i="3"/>
  <c r="E297" i="3"/>
  <c r="E296" i="3"/>
  <c r="E295" i="3"/>
  <c r="E294" i="3"/>
  <c r="E293" i="3"/>
  <c r="E292" i="3"/>
  <c r="E291" i="3"/>
  <c r="E290" i="3"/>
  <c r="E289" i="3"/>
  <c r="E288" i="3"/>
  <c r="E287" i="3"/>
  <c r="E286" i="3"/>
  <c r="E285" i="3"/>
  <c r="E284" i="3"/>
  <c r="E283" i="3"/>
  <c r="E282" i="3"/>
  <c r="E281" i="3"/>
  <c r="E280" i="3"/>
  <c r="E279" i="3"/>
  <c r="E278" i="3"/>
  <c r="E277" i="3"/>
  <c r="E276" i="3"/>
  <c r="E275" i="3"/>
  <c r="E274" i="3"/>
  <c r="E273" i="3"/>
  <c r="E272" i="3"/>
  <c r="E271" i="3"/>
  <c r="E270" i="3"/>
  <c r="E269" i="3"/>
  <c r="E268" i="3"/>
  <c r="E267" i="3"/>
  <c r="E266" i="3"/>
  <c r="E265" i="3"/>
  <c r="E264" i="3"/>
  <c r="E263" i="3"/>
  <c r="E262" i="3"/>
  <c r="E261" i="3"/>
  <c r="E260" i="3"/>
  <c r="E259" i="3"/>
  <c r="E258" i="3"/>
  <c r="E257" i="3"/>
  <c r="E256" i="3"/>
  <c r="E255" i="3"/>
  <c r="E254" i="3"/>
  <c r="E253" i="3"/>
  <c r="E252" i="3"/>
  <c r="E251" i="3"/>
  <c r="E250" i="3"/>
  <c r="E249" i="3"/>
  <c r="E248" i="3"/>
  <c r="E247" i="3"/>
  <c r="E246" i="3"/>
  <c r="E245" i="3"/>
  <c r="E244" i="3"/>
  <c r="E243" i="3"/>
  <c r="E242" i="3"/>
  <c r="E241" i="3"/>
  <c r="E240" i="3"/>
  <c r="E239" i="3"/>
  <c r="E238" i="3"/>
  <c r="E237" i="3"/>
  <c r="E236" i="3"/>
  <c r="E235" i="3"/>
  <c r="E234" i="3"/>
  <c r="E233" i="3"/>
  <c r="E232" i="3"/>
  <c r="E231" i="3"/>
  <c r="E230" i="3"/>
  <c r="E229" i="3"/>
  <c r="E228" i="3"/>
  <c r="E227" i="3"/>
  <c r="E226" i="3"/>
  <c r="E225" i="3"/>
  <c r="E224" i="3"/>
  <c r="E223" i="3"/>
  <c r="E222" i="3"/>
  <c r="E221" i="3"/>
  <c r="E220" i="3"/>
  <c r="E219" i="3"/>
  <c r="E218" i="3"/>
  <c r="E217" i="3"/>
  <c r="E216" i="3"/>
  <c r="E215" i="3"/>
  <c r="E214" i="3"/>
  <c r="E213" i="3"/>
  <c r="E212" i="3"/>
  <c r="E211" i="3"/>
  <c r="E210" i="3"/>
  <c r="E209" i="3"/>
  <c r="E208" i="3"/>
  <c r="E207" i="3"/>
  <c r="E206" i="3"/>
  <c r="E205" i="3"/>
  <c r="E204" i="3"/>
  <c r="E203" i="3"/>
  <c r="E202" i="3"/>
  <c r="E201" i="3"/>
  <c r="E200" i="3"/>
  <c r="E199" i="3"/>
  <c r="E198" i="3"/>
  <c r="E197" i="3"/>
  <c r="E196" i="3"/>
  <c r="E195" i="3"/>
  <c r="E194" i="3"/>
  <c r="E193" i="3"/>
  <c r="E192" i="3"/>
  <c r="E191" i="3"/>
  <c r="E190" i="3"/>
  <c r="E189" i="3"/>
  <c r="E188" i="3"/>
  <c r="E187" i="3"/>
  <c r="E186" i="3"/>
  <c r="E185" i="3"/>
  <c r="E184" i="3"/>
  <c r="E183" i="3"/>
  <c r="E182" i="3"/>
  <c r="E181" i="3"/>
  <c r="E180" i="3"/>
  <c r="E179" i="3"/>
  <c r="E178" i="3"/>
  <c r="E177" i="3"/>
  <c r="E176" i="3"/>
  <c r="E175" i="3"/>
  <c r="E174" i="3"/>
  <c r="E173" i="3"/>
  <c r="E172" i="3"/>
  <c r="E171" i="3"/>
  <c r="E170" i="3"/>
  <c r="E169" i="3"/>
  <c r="E168" i="3"/>
  <c r="E167" i="3"/>
  <c r="E166" i="3"/>
  <c r="E165" i="3"/>
  <c r="E164" i="3"/>
  <c r="E163" i="3"/>
  <c r="E162" i="3"/>
  <c r="E161" i="3"/>
  <c r="E160" i="3"/>
  <c r="E159" i="3"/>
  <c r="E158" i="3"/>
  <c r="E157" i="3"/>
  <c r="E156" i="3"/>
  <c r="E155" i="3"/>
  <c r="E154" i="3"/>
  <c r="E153" i="3"/>
  <c r="E152" i="3"/>
  <c r="E151" i="3"/>
  <c r="E150" i="3"/>
  <c r="E149" i="3"/>
  <c r="E148" i="3"/>
  <c r="E147" i="3"/>
  <c r="E146" i="3"/>
  <c r="E145" i="3"/>
  <c r="E144" i="3"/>
  <c r="E143" i="3"/>
  <c r="E142" i="3"/>
  <c r="E141" i="3"/>
  <c r="E140" i="3"/>
  <c r="E139" i="3"/>
  <c r="E138" i="3"/>
  <c r="E137" i="3"/>
  <c r="E136" i="3"/>
  <c r="E135" i="3"/>
  <c r="E134" i="3"/>
  <c r="E133" i="3"/>
  <c r="E132" i="3"/>
  <c r="E131" i="3"/>
  <c r="E130" i="3"/>
  <c r="E129" i="3"/>
  <c r="E128" i="3"/>
  <c r="E127" i="3"/>
  <c r="E126" i="3"/>
  <c r="E125" i="3"/>
  <c r="E124" i="3"/>
  <c r="E123" i="3"/>
  <c r="E122" i="3"/>
  <c r="E121" i="3"/>
  <c r="E120" i="3"/>
  <c r="E119" i="3"/>
  <c r="E118" i="3"/>
  <c r="E117" i="3"/>
  <c r="E116" i="3"/>
  <c r="E115" i="3"/>
  <c r="E114" i="3"/>
  <c r="E113" i="3"/>
  <c r="E112" i="3"/>
  <c r="E111" i="3"/>
  <c r="E110" i="3"/>
  <c r="E109" i="3"/>
  <c r="E108" i="3"/>
  <c r="E107" i="3"/>
  <c r="E106" i="3"/>
  <c r="E105" i="3"/>
  <c r="E104" i="3"/>
  <c r="E103" i="3"/>
  <c r="E102" i="3"/>
  <c r="E101" i="3"/>
  <c r="E100" i="3"/>
  <c r="E99" i="3"/>
  <c r="E98" i="3"/>
  <c r="E97" i="3"/>
  <c r="E96" i="3"/>
  <c r="E95" i="3"/>
  <c r="E94" i="3"/>
  <c r="E93" i="3"/>
  <c r="E92" i="3"/>
  <c r="E91" i="3"/>
  <c r="E90" i="3"/>
  <c r="E89" i="3"/>
  <c r="E88" i="3"/>
  <c r="E87" i="3"/>
  <c r="E86" i="3"/>
  <c r="E85" i="3"/>
  <c r="E84" i="3"/>
  <c r="E83" i="3"/>
  <c r="E82" i="3"/>
  <c r="E81" i="3"/>
  <c r="E80" i="3"/>
  <c r="E79" i="3"/>
  <c r="E78" i="3"/>
  <c r="E77" i="3"/>
  <c r="E76" i="3"/>
  <c r="E75" i="3"/>
  <c r="E74" i="3"/>
  <c r="E73" i="3"/>
  <c r="E72" i="3"/>
  <c r="E71" i="3"/>
  <c r="E70" i="3"/>
  <c r="E69" i="3"/>
  <c r="E68" i="3"/>
  <c r="E67" i="3"/>
  <c r="E66" i="3"/>
  <c r="E65" i="3"/>
  <c r="E64" i="3"/>
  <c r="E63" i="3"/>
  <c r="E62" i="3"/>
  <c r="E61" i="3"/>
  <c r="E60" i="3"/>
  <c r="E59" i="3"/>
  <c r="E58" i="3"/>
  <c r="E57" i="3"/>
  <c r="E56" i="3"/>
  <c r="E55" i="3"/>
  <c r="E54" i="3"/>
  <c r="E53" i="3"/>
  <c r="E52" i="3"/>
  <c r="E51" i="3"/>
  <c r="E50" i="3"/>
  <c r="E49" i="3"/>
  <c r="E48" i="3"/>
  <c r="E47" i="3"/>
  <c r="E46" i="3"/>
  <c r="E45" i="3"/>
  <c r="E44" i="3"/>
  <c r="E43" i="3"/>
  <c r="E42" i="3"/>
  <c r="E41" i="3"/>
  <c r="E40" i="3"/>
  <c r="E39" i="3"/>
  <c r="E38" i="3"/>
  <c r="E37" i="3"/>
  <c r="E36" i="3"/>
  <c r="E35" i="3"/>
  <c r="E34" i="3"/>
  <c r="E33" i="3"/>
  <c r="E32" i="3"/>
  <c r="E31" i="3"/>
  <c r="E30" i="3"/>
  <c r="E29" i="3"/>
  <c r="E28" i="3"/>
  <c r="E27" i="3"/>
  <c r="E26" i="3"/>
  <c r="E25" i="3"/>
  <c r="E24" i="3"/>
  <c r="E23" i="3"/>
  <c r="E22" i="3"/>
  <c r="E21" i="3"/>
  <c r="E20" i="3"/>
  <c r="E19" i="3"/>
  <c r="E18" i="3"/>
  <c r="E17" i="3"/>
  <c r="E16" i="3"/>
  <c r="E15" i="3"/>
  <c r="E14" i="3"/>
  <c r="E13" i="3"/>
  <c r="E12" i="3"/>
  <c r="E11" i="3"/>
  <c r="E10" i="3"/>
  <c r="E9" i="3"/>
  <c r="E8" i="3"/>
  <c r="E7" i="3"/>
  <c r="Q376" i="3"/>
  <c r="Q267" i="3"/>
  <c r="Q255" i="3"/>
  <c r="Q237" i="3"/>
  <c r="Q165" i="3"/>
  <c r="Q395" i="3"/>
  <c r="Q299" i="3"/>
  <c r="Q281" i="3"/>
  <c r="Q263" i="3"/>
  <c r="Q311" i="3"/>
  <c r="Z231" i="3"/>
  <c r="Z213" i="3"/>
  <c r="Z195" i="3"/>
  <c r="Z177" i="3"/>
  <c r="Z159" i="3"/>
  <c r="Z141" i="3"/>
  <c r="Z123" i="3"/>
  <c r="Z109" i="3"/>
  <c r="Z97" i="3"/>
  <c r="T69" i="3"/>
  <c r="T75" i="3"/>
  <c r="T81" i="3"/>
  <c r="W254" i="3"/>
  <c r="W312" i="3"/>
  <c r="W83" i="3"/>
  <c r="W77" i="3"/>
  <c r="W71" i="3"/>
  <c r="T136" i="3"/>
  <c r="AL82" i="3"/>
  <c r="AC17" i="6"/>
  <c r="AC18" i="6"/>
  <c r="AC11" i="6"/>
  <c r="AC27" i="6"/>
  <c r="AC575" i="6"/>
  <c r="AC574" i="6"/>
  <c r="AC573" i="6"/>
  <c r="AC572" i="6"/>
  <c r="AC571" i="6"/>
  <c r="AC570" i="6"/>
  <c r="AC569" i="6"/>
  <c r="AC568" i="6"/>
  <c r="AC567" i="6"/>
  <c r="AC566" i="6"/>
  <c r="AC565" i="6"/>
  <c r="AC564" i="6"/>
  <c r="AC563" i="6"/>
  <c r="AC562" i="6"/>
  <c r="AC561" i="6"/>
  <c r="AC560" i="6"/>
  <c r="AC559" i="6"/>
  <c r="AC558" i="6"/>
  <c r="AC557" i="6"/>
  <c r="AC556" i="6"/>
  <c r="AC555" i="6"/>
  <c r="AC554" i="6"/>
  <c r="AC553" i="6"/>
  <c r="AC552" i="6"/>
  <c r="AC551" i="6"/>
  <c r="AC550" i="6"/>
  <c r="AC549" i="6"/>
  <c r="AC548" i="6"/>
  <c r="AC547" i="6"/>
  <c r="AC546" i="6"/>
  <c r="AC545" i="6"/>
  <c r="AC544" i="6"/>
  <c r="AC543" i="6"/>
  <c r="AC542" i="6"/>
  <c r="AC541" i="6"/>
  <c r="AC540" i="6"/>
  <c r="AC539" i="6"/>
  <c r="AC538" i="6"/>
  <c r="AC537" i="6"/>
  <c r="AC536" i="6"/>
  <c r="AC535" i="6"/>
  <c r="AC534" i="6"/>
  <c r="AC533" i="6"/>
  <c r="AC532" i="6"/>
  <c r="AC531" i="6"/>
  <c r="AC530" i="6"/>
  <c r="AC529" i="6"/>
  <c r="AC528" i="6"/>
  <c r="AC527" i="6"/>
  <c r="AC526" i="6"/>
  <c r="AC525" i="6"/>
  <c r="AC524" i="6"/>
  <c r="AC523" i="6"/>
  <c r="AC522" i="6"/>
  <c r="AC521" i="6"/>
  <c r="AC520" i="6"/>
  <c r="AC519" i="6"/>
  <c r="AC518" i="6"/>
  <c r="AC517" i="6"/>
  <c r="AC516" i="6"/>
  <c r="AC515" i="6"/>
  <c r="AC514" i="6"/>
  <c r="AC513" i="6"/>
  <c r="AC512" i="6"/>
  <c r="AC511" i="6"/>
  <c r="AC510" i="6"/>
  <c r="AC509" i="6"/>
  <c r="AC508" i="6"/>
  <c r="AC507" i="6"/>
  <c r="AC506" i="6"/>
  <c r="AC505" i="6"/>
  <c r="AC504" i="6"/>
  <c r="AC503" i="6"/>
  <c r="AC502" i="6"/>
  <c r="AC501" i="6"/>
  <c r="AC500" i="6"/>
  <c r="AC499" i="6"/>
  <c r="AC498" i="6"/>
  <c r="AC497" i="6"/>
  <c r="AC496" i="6"/>
  <c r="AC495" i="6"/>
  <c r="AC494" i="6"/>
  <c r="AC493" i="6"/>
  <c r="AC492" i="6"/>
  <c r="AC491" i="6"/>
  <c r="AC490" i="6"/>
  <c r="AC489" i="6"/>
  <c r="AC488" i="6"/>
  <c r="AC487" i="6"/>
  <c r="AC486" i="6"/>
  <c r="AC485" i="6"/>
  <c r="AC484" i="6"/>
  <c r="AC483" i="6"/>
  <c r="AC482" i="6"/>
  <c r="AC481" i="6"/>
  <c r="AC480" i="6"/>
  <c r="AC479" i="6"/>
  <c r="AC478" i="6"/>
  <c r="AC477" i="6"/>
  <c r="AC476" i="6"/>
  <c r="AC475" i="6"/>
  <c r="AC474" i="6"/>
  <c r="AC473" i="6"/>
  <c r="AC472" i="6"/>
  <c r="AC471" i="6"/>
  <c r="AC470" i="6"/>
  <c r="AC469" i="6"/>
  <c r="AC468" i="6"/>
  <c r="AC467" i="6"/>
  <c r="AC466" i="6"/>
  <c r="AC465" i="6"/>
  <c r="AC464" i="6"/>
  <c r="AC463" i="6"/>
  <c r="AC462" i="6"/>
  <c r="AC461" i="6"/>
  <c r="AC460" i="6"/>
  <c r="AC459" i="6"/>
  <c r="AC458" i="6"/>
  <c r="AC457" i="6"/>
  <c r="AC456" i="6"/>
  <c r="AC455" i="6"/>
  <c r="AC454" i="6"/>
  <c r="AC453" i="6"/>
  <c r="AC452" i="6"/>
  <c r="AC451" i="6"/>
  <c r="AC450" i="6"/>
  <c r="AC449" i="6"/>
  <c r="AC448" i="6"/>
  <c r="AC447" i="6"/>
  <c r="AC446" i="6"/>
  <c r="AC445" i="6"/>
  <c r="AC444" i="6"/>
  <c r="AC443" i="6"/>
  <c r="AC442" i="6"/>
  <c r="AC441" i="6"/>
  <c r="AC440" i="6"/>
  <c r="AC439" i="6"/>
  <c r="AC438" i="6"/>
  <c r="AC437" i="6"/>
  <c r="AC436" i="6"/>
  <c r="AC435" i="6"/>
  <c r="AC434" i="6"/>
  <c r="AC433" i="6"/>
  <c r="AC432" i="6"/>
  <c r="AC431" i="6"/>
  <c r="AC430" i="6"/>
  <c r="AC429" i="6"/>
  <c r="AC428" i="6"/>
  <c r="AC427" i="6"/>
  <c r="AC426" i="6"/>
  <c r="AC425" i="6"/>
  <c r="AC424" i="6"/>
  <c r="AC423" i="6"/>
  <c r="AC422" i="6"/>
  <c r="AC421" i="6"/>
  <c r="AC420" i="6"/>
  <c r="AC419" i="6"/>
  <c r="AC418" i="6"/>
  <c r="AC417" i="6"/>
  <c r="AC416" i="6"/>
  <c r="AC415" i="6"/>
  <c r="AC414" i="6"/>
  <c r="AC413" i="6"/>
  <c r="AC412" i="6"/>
  <c r="AC411" i="6"/>
  <c r="AC410" i="6"/>
  <c r="AC409" i="6"/>
  <c r="AC408" i="6"/>
  <c r="AC407" i="6"/>
  <c r="AC406" i="6"/>
  <c r="AC405" i="6"/>
  <c r="AC404" i="6"/>
  <c r="AC403" i="6"/>
  <c r="AC402" i="6"/>
  <c r="AC401" i="6"/>
  <c r="AC400" i="6"/>
  <c r="AC399" i="6"/>
  <c r="AC398" i="6"/>
  <c r="AC397" i="6"/>
  <c r="AC396" i="6"/>
  <c r="AC395" i="6"/>
  <c r="AC394" i="6"/>
  <c r="AC393" i="6"/>
  <c r="AC392" i="6"/>
  <c r="AC391" i="6"/>
  <c r="AC390" i="6"/>
  <c r="AC389" i="6"/>
  <c r="AC388" i="6"/>
  <c r="AC387" i="6"/>
  <c r="AC386" i="6"/>
  <c r="AC385" i="6"/>
  <c r="AC384" i="6"/>
  <c r="AC383" i="6"/>
  <c r="AC382" i="6"/>
  <c r="AC381" i="6"/>
  <c r="AC380" i="6"/>
  <c r="AC379" i="6"/>
  <c r="AC378" i="6"/>
  <c r="AC377" i="6"/>
  <c r="AC376" i="6"/>
  <c r="AC375" i="6"/>
  <c r="AC374" i="6"/>
  <c r="AC373" i="6"/>
  <c r="AC372" i="6"/>
  <c r="AC371" i="6"/>
  <c r="AC370" i="6"/>
  <c r="AC369" i="6"/>
  <c r="AC368" i="6"/>
  <c r="AC367" i="6"/>
  <c r="AC366" i="6"/>
  <c r="AC365" i="6"/>
  <c r="AC364" i="6"/>
  <c r="AC363" i="6"/>
  <c r="AC362" i="6"/>
  <c r="AC361" i="6"/>
  <c r="AC360" i="6"/>
  <c r="AC359" i="6"/>
  <c r="AC358" i="6"/>
  <c r="AC357" i="6"/>
  <c r="AC356" i="6"/>
  <c r="AC355" i="6"/>
  <c r="AC354" i="6"/>
  <c r="AC353" i="6"/>
  <c r="AC352" i="6"/>
  <c r="AC351" i="6"/>
  <c r="AC350" i="6"/>
  <c r="AC349" i="6"/>
  <c r="AC348" i="6"/>
  <c r="AC347" i="6"/>
  <c r="AC346" i="6"/>
  <c r="AC345" i="6"/>
  <c r="AC344" i="6"/>
  <c r="AC343" i="6"/>
  <c r="AC342" i="6"/>
  <c r="AC341" i="6"/>
  <c r="AC340" i="6"/>
  <c r="AC339" i="6"/>
  <c r="AC338" i="6"/>
  <c r="AC337" i="6"/>
  <c r="AC336" i="6"/>
  <c r="AC335" i="6"/>
  <c r="AC334" i="6"/>
  <c r="AC333" i="6"/>
  <c r="AC332" i="6"/>
  <c r="AC331" i="6"/>
  <c r="AC330" i="6"/>
  <c r="AC329" i="6"/>
  <c r="AC328" i="6"/>
  <c r="AC327" i="6"/>
  <c r="AC326" i="6"/>
  <c r="AC325" i="6"/>
  <c r="AC324" i="6"/>
  <c r="AC323" i="6"/>
  <c r="AC322" i="6"/>
  <c r="AC321" i="6"/>
  <c r="AC320" i="6"/>
  <c r="AC319" i="6"/>
  <c r="AC318" i="6"/>
  <c r="AC317" i="6"/>
  <c r="AC316" i="6"/>
  <c r="AC315" i="6"/>
  <c r="AC314" i="6"/>
  <c r="AC313" i="6"/>
  <c r="AC312" i="6"/>
  <c r="AC311" i="6"/>
  <c r="AC310" i="6"/>
  <c r="AC309" i="6"/>
  <c r="AC308" i="6"/>
  <c r="AC307" i="6"/>
  <c r="AC306" i="6"/>
  <c r="AC305" i="6"/>
  <c r="AC304" i="6"/>
  <c r="AC303" i="6"/>
  <c r="AC302" i="6"/>
  <c r="AC301" i="6"/>
  <c r="AC300" i="6"/>
  <c r="AC299" i="6"/>
  <c r="AC298" i="6"/>
  <c r="AC297" i="6"/>
  <c r="AC296" i="6"/>
  <c r="AC295" i="6"/>
  <c r="AC294" i="6"/>
  <c r="AC293" i="6"/>
  <c r="AC292" i="6"/>
  <c r="AC291" i="6"/>
  <c r="AC290" i="6"/>
  <c r="AC289" i="6"/>
  <c r="AC288" i="6"/>
  <c r="AC287" i="6"/>
  <c r="AC286" i="6"/>
  <c r="AC285" i="6"/>
  <c r="AC284" i="6"/>
  <c r="AC283" i="6"/>
  <c r="AC282" i="6"/>
  <c r="AC281" i="6"/>
  <c r="AC280" i="6"/>
  <c r="AC279" i="6"/>
  <c r="AC278" i="6"/>
  <c r="AC277" i="6"/>
  <c r="AC276" i="6"/>
  <c r="AC275" i="6"/>
  <c r="AC274" i="6"/>
  <c r="AC273" i="6"/>
  <c r="AC272" i="6"/>
  <c r="AC271" i="6"/>
  <c r="AC270" i="6"/>
  <c r="AC269" i="6"/>
  <c r="AC268" i="6"/>
  <c r="AC267" i="6"/>
  <c r="AC266" i="6"/>
  <c r="AC265" i="6"/>
  <c r="AC264" i="6"/>
  <c r="AC263" i="6"/>
  <c r="AC262" i="6"/>
  <c r="AC261" i="6"/>
  <c r="AC260" i="6"/>
  <c r="AC259" i="6"/>
  <c r="AC258" i="6"/>
  <c r="AC257" i="6"/>
  <c r="AC256" i="6"/>
  <c r="AC255" i="6"/>
  <c r="AC254" i="6"/>
  <c r="AC253" i="6"/>
  <c r="AC252" i="6"/>
  <c r="AC251" i="6"/>
  <c r="AC250" i="6"/>
  <c r="AC249" i="6"/>
  <c r="AC248" i="6"/>
  <c r="AC247" i="6"/>
  <c r="AC246" i="6"/>
  <c r="AC245" i="6"/>
  <c r="AC244" i="6"/>
  <c r="AC243" i="6"/>
  <c r="AC242" i="6"/>
  <c r="AC241" i="6"/>
  <c r="AC240" i="6"/>
  <c r="AC239" i="6"/>
  <c r="AC238" i="6"/>
  <c r="AC237" i="6"/>
  <c r="AC236" i="6"/>
  <c r="AC235" i="6"/>
  <c r="AC234" i="6"/>
  <c r="AC233" i="6"/>
  <c r="AC232" i="6"/>
  <c r="AC231" i="6"/>
  <c r="AC230" i="6"/>
  <c r="AC229" i="6"/>
  <c r="AC228" i="6"/>
  <c r="AC227" i="6"/>
  <c r="AC226" i="6"/>
  <c r="AC225" i="6"/>
  <c r="AC224" i="6"/>
  <c r="AC223" i="6"/>
  <c r="AC222" i="6"/>
  <c r="AC221" i="6"/>
  <c r="AC220" i="6"/>
  <c r="AC219" i="6"/>
  <c r="AC218" i="6"/>
  <c r="AC217" i="6"/>
  <c r="AC216" i="6"/>
  <c r="AC215" i="6"/>
  <c r="AC214" i="6"/>
  <c r="AC213" i="6"/>
  <c r="AC212" i="6"/>
  <c r="AC211" i="6"/>
  <c r="AC210" i="6"/>
  <c r="AC209" i="6"/>
  <c r="AC208" i="6"/>
  <c r="AC207" i="6"/>
  <c r="AC206" i="6"/>
  <c r="AC205" i="6"/>
  <c r="AC204" i="6"/>
  <c r="AC203" i="6"/>
  <c r="AC202" i="6"/>
  <c r="AC201" i="6"/>
  <c r="AC200" i="6"/>
  <c r="AC199" i="6"/>
  <c r="AC198" i="6"/>
  <c r="AC197" i="6"/>
  <c r="AC196" i="6"/>
  <c r="AC195" i="6"/>
  <c r="AC194" i="6"/>
  <c r="AC193" i="6"/>
  <c r="AC192" i="6"/>
  <c r="AC191" i="6"/>
  <c r="AC190" i="6"/>
  <c r="AC189" i="6"/>
  <c r="AC188" i="6"/>
  <c r="AC187" i="6"/>
  <c r="AC186" i="6"/>
  <c r="AC185" i="6"/>
  <c r="AC184" i="6"/>
  <c r="AC183" i="6"/>
  <c r="AC182" i="6"/>
  <c r="AC181" i="6"/>
  <c r="AC180" i="6"/>
  <c r="AC179" i="6"/>
  <c r="AC178" i="6"/>
  <c r="AC177" i="6"/>
  <c r="AC176" i="6"/>
  <c r="AC175" i="6"/>
  <c r="AC174" i="6"/>
  <c r="AC173" i="6"/>
  <c r="AC172" i="6"/>
  <c r="AC171" i="6"/>
  <c r="AC170" i="6"/>
  <c r="AC169" i="6"/>
  <c r="AC168" i="6"/>
  <c r="AC167" i="6"/>
  <c r="AC166" i="6"/>
  <c r="AC165" i="6"/>
  <c r="AC164" i="6"/>
  <c r="AC163" i="6"/>
  <c r="AC162" i="6"/>
  <c r="AC161" i="6"/>
  <c r="AC160" i="6"/>
  <c r="AC159" i="6"/>
  <c r="AC158" i="6"/>
  <c r="AC157" i="6"/>
  <c r="AC156" i="6"/>
  <c r="AC155" i="6"/>
  <c r="AC154" i="6"/>
  <c r="AC153" i="6"/>
  <c r="AC152" i="6"/>
  <c r="AC151" i="6"/>
  <c r="AC150" i="6"/>
  <c r="AC149" i="6"/>
  <c r="AC148" i="6"/>
  <c r="AC147" i="6"/>
  <c r="AC146" i="6"/>
  <c r="AC145" i="6"/>
  <c r="AC144" i="6"/>
  <c r="AC143" i="6"/>
  <c r="AC142" i="6"/>
  <c r="AC141" i="6"/>
  <c r="AC140" i="6"/>
  <c r="AC139" i="6"/>
  <c r="AC138" i="6"/>
  <c r="AC137" i="6"/>
  <c r="AC136" i="6"/>
  <c r="AC135" i="6"/>
  <c r="AC134" i="6"/>
  <c r="AC133" i="6"/>
  <c r="AC132" i="6"/>
  <c r="AC131" i="6"/>
  <c r="AC130" i="6"/>
  <c r="AC129" i="6"/>
  <c r="AC128" i="6"/>
  <c r="AC127" i="6"/>
  <c r="AC126" i="6"/>
  <c r="AC125" i="6"/>
  <c r="AC124" i="6"/>
  <c r="AC123" i="6"/>
  <c r="AC122" i="6"/>
  <c r="AC121" i="6"/>
  <c r="AC120" i="6"/>
  <c r="AC119" i="6"/>
  <c r="AC118" i="6"/>
  <c r="AC117" i="6"/>
  <c r="AC116" i="6"/>
  <c r="AC115" i="6"/>
  <c r="AC114" i="6"/>
  <c r="AC113" i="6"/>
  <c r="AC112" i="6"/>
  <c r="AC111" i="6"/>
  <c r="AC110" i="6"/>
  <c r="AC109" i="6"/>
  <c r="AC108" i="6"/>
  <c r="AC107" i="6"/>
  <c r="AC106" i="6"/>
  <c r="AC105" i="6"/>
  <c r="AC104" i="6"/>
  <c r="AC103" i="6"/>
  <c r="AC102" i="6"/>
  <c r="AC101" i="6"/>
  <c r="AC100" i="6"/>
  <c r="AC99" i="6"/>
  <c r="AC98" i="6"/>
  <c r="AC97" i="6"/>
  <c r="AC96" i="6"/>
  <c r="AC95" i="6"/>
  <c r="AC94" i="6"/>
  <c r="AC93" i="6"/>
  <c r="AC92" i="6"/>
  <c r="AC91" i="6"/>
  <c r="AC90" i="6"/>
  <c r="AC89" i="6"/>
  <c r="AC88" i="6"/>
  <c r="AC87" i="6"/>
  <c r="AC86" i="6"/>
  <c r="AC85" i="6"/>
  <c r="AC84" i="6"/>
  <c r="AC83" i="6"/>
  <c r="AC82" i="6"/>
  <c r="AC81" i="6"/>
  <c r="AC80" i="6"/>
  <c r="AC79" i="6"/>
  <c r="AC78" i="6"/>
  <c r="AC77" i="6"/>
  <c r="AC76" i="6"/>
  <c r="AC75" i="6"/>
  <c r="AC74" i="6"/>
  <c r="AC73" i="6"/>
  <c r="AC72" i="6"/>
  <c r="AC71" i="6"/>
  <c r="AC70" i="6"/>
  <c r="AC69" i="6"/>
  <c r="AC68" i="6"/>
  <c r="AC67" i="6"/>
  <c r="AC66" i="6"/>
  <c r="AC65" i="6"/>
  <c r="AC64" i="6"/>
  <c r="AC63" i="6"/>
  <c r="AC62" i="6"/>
  <c r="AC61" i="6"/>
  <c r="AC60" i="6"/>
  <c r="AC59" i="6"/>
  <c r="AC58" i="6"/>
  <c r="AC57" i="6"/>
  <c r="AC56" i="6"/>
  <c r="AC55" i="6"/>
  <c r="AC54" i="6"/>
  <c r="AC53" i="6"/>
  <c r="AC52" i="6"/>
  <c r="AC51" i="6"/>
  <c r="AC50" i="6"/>
  <c r="AC49" i="6"/>
  <c r="AC48" i="6"/>
  <c r="AC47" i="6"/>
  <c r="AC46" i="6"/>
  <c r="AC45" i="6"/>
  <c r="AC44" i="6"/>
  <c r="AC43" i="6"/>
  <c r="AC42" i="6"/>
  <c r="AC41" i="6"/>
  <c r="AC40" i="6"/>
  <c r="AC39" i="6"/>
  <c r="AC38" i="6"/>
  <c r="AC37" i="6"/>
  <c r="AC36" i="6"/>
  <c r="AC35" i="6"/>
  <c r="AC34" i="6"/>
  <c r="AC33" i="6"/>
  <c r="AC32" i="6"/>
  <c r="AC31" i="6"/>
  <c r="AC30" i="6"/>
  <c r="AC29" i="6"/>
  <c r="AC28" i="6"/>
  <c r="AC26" i="6"/>
  <c r="AC25" i="6"/>
  <c r="AC24" i="6"/>
  <c r="AC23" i="6"/>
  <c r="AC22" i="6"/>
  <c r="AC21" i="6"/>
  <c r="AC20" i="6"/>
  <c r="AC19" i="6"/>
  <c r="AC16" i="6"/>
  <c r="AC15" i="6"/>
  <c r="AC14" i="6"/>
  <c r="AC13" i="6"/>
  <c r="AC12" i="6"/>
  <c r="A9" i="6"/>
  <c r="AJ13" i="6"/>
  <c r="A14" i="6"/>
  <c r="AL399" i="3"/>
  <c r="AI399" i="3"/>
  <c r="AF399" i="3"/>
  <c r="AC399" i="3"/>
  <c r="Z399" i="3"/>
  <c r="W399" i="3"/>
  <c r="Q399" i="3"/>
  <c r="N399" i="3"/>
  <c r="K399" i="3"/>
  <c r="AL398" i="3"/>
  <c r="AI398" i="3"/>
  <c r="AF398" i="3"/>
  <c r="AC398" i="3"/>
  <c r="Z398" i="3"/>
  <c r="W398" i="3"/>
  <c r="T398" i="3"/>
  <c r="N398" i="3"/>
  <c r="K398" i="3"/>
  <c r="AL397" i="3"/>
  <c r="AF397" i="3"/>
  <c r="AC397" i="3"/>
  <c r="Z397" i="3"/>
  <c r="W397" i="3"/>
  <c r="T397" i="3"/>
  <c r="N397" i="3"/>
  <c r="K397" i="3"/>
  <c r="AL396" i="3"/>
  <c r="AI396" i="3"/>
  <c r="AF396" i="3"/>
  <c r="AC396" i="3"/>
  <c r="Z396" i="3"/>
  <c r="W396" i="3"/>
  <c r="T396" i="3"/>
  <c r="Q396" i="3"/>
  <c r="N396" i="3"/>
  <c r="K396" i="3"/>
  <c r="AL395" i="3"/>
  <c r="AI395" i="3"/>
  <c r="AF395" i="3"/>
  <c r="AC395" i="3"/>
  <c r="Z395" i="3"/>
  <c r="W395" i="3"/>
  <c r="T395" i="3"/>
  <c r="N395" i="3"/>
  <c r="K395" i="3"/>
  <c r="AL394" i="3"/>
  <c r="AI394" i="3"/>
  <c r="AF394" i="3"/>
  <c r="AC394" i="3"/>
  <c r="Z394" i="3"/>
  <c r="W394" i="3"/>
  <c r="N394" i="3"/>
  <c r="K394" i="3"/>
  <c r="AL393" i="3"/>
  <c r="AI393" i="3"/>
  <c r="AF393" i="3"/>
  <c r="AC393" i="3"/>
  <c r="Z393" i="3"/>
  <c r="W393" i="3"/>
  <c r="Q393" i="3"/>
  <c r="N393" i="3"/>
  <c r="K393" i="3"/>
  <c r="AL392" i="3"/>
  <c r="AI392" i="3"/>
  <c r="AF392" i="3"/>
  <c r="AC392" i="3"/>
  <c r="Z392" i="3"/>
  <c r="W392" i="3"/>
  <c r="T392" i="3"/>
  <c r="N392" i="3"/>
  <c r="K392" i="3"/>
  <c r="AL391" i="3"/>
  <c r="AF391" i="3"/>
  <c r="AC391" i="3"/>
  <c r="Z391" i="3"/>
  <c r="W391" i="3"/>
  <c r="T391" i="3"/>
  <c r="Q391" i="3"/>
  <c r="N391" i="3"/>
  <c r="K391" i="3"/>
  <c r="AL390" i="3"/>
  <c r="AI390" i="3"/>
  <c r="AF390" i="3"/>
  <c r="AC390" i="3"/>
  <c r="Z390" i="3"/>
  <c r="W390" i="3"/>
  <c r="T390" i="3"/>
  <c r="Q390" i="3"/>
  <c r="N390" i="3"/>
  <c r="K390" i="3"/>
  <c r="AL389" i="3"/>
  <c r="AF389" i="3"/>
  <c r="AC389" i="3"/>
  <c r="Z389" i="3"/>
  <c r="W389" i="3"/>
  <c r="T389" i="3"/>
  <c r="Q389" i="3"/>
  <c r="N389" i="3"/>
  <c r="K389" i="3"/>
  <c r="AL388" i="3"/>
  <c r="AI388" i="3"/>
  <c r="AF388" i="3"/>
  <c r="AC388" i="3"/>
  <c r="W388" i="3"/>
  <c r="N388" i="3"/>
  <c r="K388" i="3"/>
  <c r="AL387" i="3"/>
  <c r="AI387" i="3"/>
  <c r="AF387" i="3"/>
  <c r="AC387" i="3"/>
  <c r="Z387" i="3"/>
  <c r="W387" i="3"/>
  <c r="Q387" i="3"/>
  <c r="N387" i="3"/>
  <c r="K387" i="3"/>
  <c r="AL386" i="3"/>
  <c r="AF386" i="3"/>
  <c r="AC386" i="3"/>
  <c r="Z386" i="3"/>
  <c r="W386" i="3"/>
  <c r="T386" i="3"/>
  <c r="N386" i="3"/>
  <c r="K386" i="3"/>
  <c r="AL385" i="3"/>
  <c r="AI385" i="3"/>
  <c r="AF385" i="3"/>
  <c r="AC385" i="3"/>
  <c r="Z385" i="3"/>
  <c r="W385" i="3"/>
  <c r="T385" i="3"/>
  <c r="Q385" i="3"/>
  <c r="N385" i="3"/>
  <c r="K385" i="3"/>
  <c r="AL384" i="3"/>
  <c r="AI384" i="3"/>
  <c r="AF384" i="3"/>
  <c r="AC384" i="3"/>
  <c r="Z384" i="3"/>
  <c r="W384" i="3"/>
  <c r="T384" i="3"/>
  <c r="Q384" i="3"/>
  <c r="N384" i="3"/>
  <c r="K384" i="3"/>
  <c r="AL383" i="3"/>
  <c r="AI383" i="3"/>
  <c r="AF383" i="3"/>
  <c r="AC383" i="3"/>
  <c r="Z383" i="3"/>
  <c r="T383" i="3"/>
  <c r="Q383" i="3"/>
  <c r="N383" i="3"/>
  <c r="K383" i="3"/>
  <c r="AL382" i="3"/>
  <c r="AF382" i="3"/>
  <c r="AC382" i="3"/>
  <c r="Z382" i="3"/>
  <c r="W382" i="3"/>
  <c r="Q382" i="3"/>
  <c r="N382" i="3"/>
  <c r="K382" i="3"/>
  <c r="AL381" i="3"/>
  <c r="AI381" i="3"/>
  <c r="AF381" i="3"/>
  <c r="AC381" i="3"/>
  <c r="Z381" i="3"/>
  <c r="W381" i="3"/>
  <c r="Q381" i="3"/>
  <c r="N381" i="3"/>
  <c r="K381" i="3"/>
  <c r="AL380" i="3"/>
  <c r="AI380" i="3"/>
  <c r="AF380" i="3"/>
  <c r="AC380" i="3"/>
  <c r="Z380" i="3"/>
  <c r="W380" i="3"/>
  <c r="T380" i="3"/>
  <c r="N380" i="3"/>
  <c r="K380" i="3"/>
  <c r="AL379" i="3"/>
  <c r="AF379" i="3"/>
  <c r="AC379" i="3"/>
  <c r="Z379" i="3"/>
  <c r="W379" i="3"/>
  <c r="T379" i="3"/>
  <c r="Q379" i="3"/>
  <c r="N379" i="3"/>
  <c r="K379" i="3"/>
  <c r="AL378" i="3"/>
  <c r="AI378" i="3"/>
  <c r="AF378" i="3"/>
  <c r="AC378" i="3"/>
  <c r="W378" i="3"/>
  <c r="T378" i="3"/>
  <c r="Q378" i="3"/>
  <c r="N378" i="3"/>
  <c r="K378" i="3"/>
  <c r="AL377" i="3"/>
  <c r="AI377" i="3"/>
  <c r="AF377" i="3"/>
  <c r="AC377" i="3"/>
  <c r="Z377" i="3"/>
  <c r="W377" i="3"/>
  <c r="T377" i="3"/>
  <c r="Q377" i="3"/>
  <c r="N377" i="3"/>
  <c r="K377" i="3"/>
  <c r="AL376" i="3"/>
  <c r="AI376" i="3"/>
  <c r="AF376" i="3"/>
  <c r="AC376" i="3"/>
  <c r="Z376" i="3"/>
  <c r="W376" i="3"/>
  <c r="N376" i="3"/>
  <c r="K376" i="3"/>
  <c r="AL375" i="3"/>
  <c r="AI375" i="3"/>
  <c r="AF375" i="3"/>
  <c r="AC375" i="3"/>
  <c r="Z375" i="3"/>
  <c r="Q375" i="3"/>
  <c r="N375" i="3"/>
  <c r="K375" i="3"/>
  <c r="AL374" i="3"/>
  <c r="AF374" i="3"/>
  <c r="AC374" i="3"/>
  <c r="Z374" i="3"/>
  <c r="W374" i="3"/>
  <c r="T374" i="3"/>
  <c r="N374" i="3"/>
  <c r="K374" i="3"/>
  <c r="AL373" i="3"/>
  <c r="AI373" i="3"/>
  <c r="AF373" i="3"/>
  <c r="AC373" i="3"/>
  <c r="Z373" i="3"/>
  <c r="W373" i="3"/>
  <c r="T373" i="3"/>
  <c r="N373" i="3"/>
  <c r="K373" i="3"/>
  <c r="AL372" i="3"/>
  <c r="AI372" i="3"/>
  <c r="AF372" i="3"/>
  <c r="AC372" i="3"/>
  <c r="Z372" i="3"/>
  <c r="W372" i="3"/>
  <c r="T372" i="3"/>
  <c r="Q372" i="3"/>
  <c r="N372" i="3"/>
  <c r="K372" i="3"/>
  <c r="AL371" i="3"/>
  <c r="AI371" i="3"/>
  <c r="AF371" i="3"/>
  <c r="AC371" i="3"/>
  <c r="Z371" i="3"/>
  <c r="W371" i="3"/>
  <c r="T371" i="3"/>
  <c r="Q371" i="3"/>
  <c r="N371" i="3"/>
  <c r="K371" i="3"/>
  <c r="AL370" i="3"/>
  <c r="AI370" i="3"/>
  <c r="AF370" i="3"/>
  <c r="AC370" i="3"/>
  <c r="Z370" i="3"/>
  <c r="W370" i="3"/>
  <c r="Q370" i="3"/>
  <c r="N370" i="3"/>
  <c r="K370" i="3"/>
  <c r="AL369" i="3"/>
  <c r="AI369" i="3"/>
  <c r="AF369" i="3"/>
  <c r="AC369" i="3"/>
  <c r="Z369" i="3"/>
  <c r="Q369" i="3"/>
  <c r="N369" i="3"/>
  <c r="K369" i="3"/>
  <c r="AL368" i="3"/>
  <c r="AF368" i="3"/>
  <c r="AC368" i="3"/>
  <c r="Z368" i="3"/>
  <c r="W368" i="3"/>
  <c r="T368" i="3"/>
  <c r="Q368" i="3"/>
  <c r="N368" i="3"/>
  <c r="K368" i="3"/>
  <c r="AL367" i="3"/>
  <c r="AI367" i="3"/>
  <c r="AF367" i="3"/>
  <c r="AC367" i="3"/>
  <c r="Z367" i="3"/>
  <c r="W367" i="3"/>
  <c r="T367" i="3"/>
  <c r="Q367" i="3"/>
  <c r="N367" i="3"/>
  <c r="K367" i="3"/>
  <c r="AL366" i="3"/>
  <c r="AI366" i="3"/>
  <c r="AF366" i="3"/>
  <c r="AC366" i="3"/>
  <c r="Z366" i="3"/>
  <c r="W366" i="3"/>
  <c r="T366" i="3"/>
  <c r="Q366" i="3"/>
  <c r="N366" i="3"/>
  <c r="K366" i="3"/>
  <c r="AL365" i="3"/>
  <c r="AI365" i="3"/>
  <c r="AF365" i="3"/>
  <c r="AC365" i="3"/>
  <c r="Z365" i="3"/>
  <c r="W365" i="3"/>
  <c r="T365" i="3"/>
  <c r="Q365" i="3"/>
  <c r="N365" i="3"/>
  <c r="K365" i="3"/>
  <c r="AL364" i="3"/>
  <c r="AI364" i="3"/>
  <c r="AF364" i="3"/>
  <c r="AC364" i="3"/>
  <c r="Z364" i="3"/>
  <c r="W364" i="3"/>
  <c r="Q364" i="3"/>
  <c r="N364" i="3"/>
  <c r="K364" i="3"/>
  <c r="AL363" i="3"/>
  <c r="AI363" i="3"/>
  <c r="AF363" i="3"/>
  <c r="AC363" i="3"/>
  <c r="Z363" i="3"/>
  <c r="Q363" i="3"/>
  <c r="N363" i="3"/>
  <c r="K363" i="3"/>
  <c r="AL362" i="3"/>
  <c r="AF362" i="3"/>
  <c r="AC362" i="3"/>
  <c r="Z362" i="3"/>
  <c r="W362" i="3"/>
  <c r="T362" i="3"/>
  <c r="Q362" i="3"/>
  <c r="N362" i="3"/>
  <c r="K362" i="3"/>
  <c r="AL361" i="3"/>
  <c r="AI361" i="3"/>
  <c r="AF361" i="3"/>
  <c r="AC361" i="3"/>
  <c r="Z361" i="3"/>
  <c r="W361" i="3"/>
  <c r="T361" i="3"/>
  <c r="N361" i="3"/>
  <c r="K361" i="3"/>
  <c r="AL360" i="3"/>
  <c r="AI360" i="3"/>
  <c r="AF360" i="3"/>
  <c r="AC360" i="3"/>
  <c r="Z360" i="3"/>
  <c r="W360" i="3"/>
  <c r="T360" i="3"/>
  <c r="Q360" i="3"/>
  <c r="N360" i="3"/>
  <c r="K360" i="3"/>
  <c r="AL359" i="3"/>
  <c r="AI359" i="3"/>
  <c r="AF359" i="3"/>
  <c r="AC359" i="3"/>
  <c r="Z359" i="3"/>
  <c r="W359" i="3"/>
  <c r="T359" i="3"/>
  <c r="Q359" i="3"/>
  <c r="N359" i="3"/>
  <c r="K359" i="3"/>
  <c r="AL358" i="3"/>
  <c r="AI358" i="3"/>
  <c r="AF358" i="3"/>
  <c r="AC358" i="3"/>
  <c r="Z358" i="3"/>
  <c r="W358" i="3"/>
  <c r="Q358" i="3"/>
  <c r="N358" i="3"/>
  <c r="K358" i="3"/>
  <c r="AL357" i="3"/>
  <c r="AI357" i="3"/>
  <c r="AF357" i="3"/>
  <c r="AC357" i="3"/>
  <c r="Z357" i="3"/>
  <c r="Q357" i="3"/>
  <c r="N357" i="3"/>
  <c r="K357" i="3"/>
  <c r="AL356" i="3"/>
  <c r="AF356" i="3"/>
  <c r="AC356" i="3"/>
  <c r="Z356" i="3"/>
  <c r="W356" i="3"/>
  <c r="T356" i="3"/>
  <c r="N356" i="3"/>
  <c r="K356" i="3"/>
  <c r="AL355" i="3"/>
  <c r="AI355" i="3"/>
  <c r="AF355" i="3"/>
  <c r="AC355" i="3"/>
  <c r="Z355" i="3"/>
  <c r="W355" i="3"/>
  <c r="T355" i="3"/>
  <c r="Q355" i="3"/>
  <c r="N355" i="3"/>
  <c r="K355" i="3"/>
  <c r="AL354" i="3"/>
  <c r="AI354" i="3"/>
  <c r="AF354" i="3"/>
  <c r="AC354" i="3"/>
  <c r="Z354" i="3"/>
  <c r="W354" i="3"/>
  <c r="T354" i="3"/>
  <c r="N354" i="3"/>
  <c r="K354" i="3"/>
  <c r="AL353" i="3"/>
  <c r="AI353" i="3"/>
  <c r="AF353" i="3"/>
  <c r="AC353" i="3"/>
  <c r="Z353" i="3"/>
  <c r="W353" i="3"/>
  <c r="T353" i="3"/>
  <c r="Q353" i="3"/>
  <c r="N353" i="3"/>
  <c r="K353" i="3"/>
  <c r="AL352" i="3"/>
  <c r="AF352" i="3"/>
  <c r="AC352" i="3"/>
  <c r="Z352" i="3"/>
  <c r="W352" i="3"/>
  <c r="Q352" i="3"/>
  <c r="N352" i="3"/>
  <c r="K352" i="3"/>
  <c r="AL351" i="3"/>
  <c r="AI351" i="3"/>
  <c r="AF351" i="3"/>
  <c r="AC351" i="3"/>
  <c r="Z351" i="3"/>
  <c r="W351" i="3"/>
  <c r="Q351" i="3"/>
  <c r="N351" i="3"/>
  <c r="K351" i="3"/>
  <c r="AL350" i="3"/>
  <c r="AI350" i="3"/>
  <c r="AF350" i="3"/>
  <c r="AC350" i="3"/>
  <c r="Z350" i="3"/>
  <c r="W350" i="3"/>
  <c r="T350" i="3"/>
  <c r="Q350" i="3"/>
  <c r="N350" i="3"/>
  <c r="K350" i="3"/>
  <c r="AL349" i="3"/>
  <c r="AI349" i="3"/>
  <c r="AF349" i="3"/>
  <c r="AC349" i="3"/>
  <c r="Z349" i="3"/>
  <c r="W349" i="3"/>
  <c r="T349" i="3"/>
  <c r="Q349" i="3"/>
  <c r="N349" i="3"/>
  <c r="K349" i="3"/>
  <c r="AL348" i="3"/>
  <c r="AI348" i="3"/>
  <c r="AF348" i="3"/>
  <c r="AC348" i="3"/>
  <c r="Z348" i="3"/>
  <c r="W348" i="3"/>
  <c r="T348" i="3"/>
  <c r="Q348" i="3"/>
  <c r="N348" i="3"/>
  <c r="K348" i="3"/>
  <c r="AL347" i="3"/>
  <c r="AF347" i="3"/>
  <c r="AC347" i="3"/>
  <c r="Z347" i="3"/>
  <c r="W347" i="3"/>
  <c r="T347" i="3"/>
  <c r="Q347" i="3"/>
  <c r="N347" i="3"/>
  <c r="K347" i="3"/>
  <c r="AL346" i="3"/>
  <c r="AI346" i="3"/>
  <c r="AF346" i="3"/>
  <c r="AC346" i="3"/>
  <c r="Z346" i="3"/>
  <c r="W346" i="3"/>
  <c r="Q346" i="3"/>
  <c r="N346" i="3"/>
  <c r="K346" i="3"/>
  <c r="AL345" i="3"/>
  <c r="AI345" i="3"/>
  <c r="AF345" i="3"/>
  <c r="AC345" i="3"/>
  <c r="Z345" i="3"/>
  <c r="W345" i="3"/>
  <c r="Q345" i="3"/>
  <c r="N345" i="3"/>
  <c r="K345" i="3"/>
  <c r="AL344" i="3"/>
  <c r="AF344" i="3"/>
  <c r="AC344" i="3"/>
  <c r="Z344" i="3"/>
  <c r="W344" i="3"/>
  <c r="T344" i="3"/>
  <c r="N344" i="3"/>
  <c r="K344" i="3"/>
  <c r="AL343" i="3"/>
  <c r="AI343" i="3"/>
  <c r="AF343" i="3"/>
  <c r="AC343" i="3"/>
  <c r="Z343" i="3"/>
  <c r="W343" i="3"/>
  <c r="T343" i="3"/>
  <c r="N343" i="3"/>
  <c r="K343" i="3"/>
  <c r="AL342" i="3"/>
  <c r="AI342" i="3"/>
  <c r="AF342" i="3"/>
  <c r="AC342" i="3"/>
  <c r="Z342" i="3"/>
  <c r="T342" i="3"/>
  <c r="Q342" i="3"/>
  <c r="N342" i="3"/>
  <c r="K342" i="3"/>
  <c r="AL341" i="3"/>
  <c r="AI341" i="3"/>
  <c r="AF341" i="3"/>
  <c r="AC341" i="3"/>
  <c r="Z341" i="3"/>
  <c r="W341" i="3"/>
  <c r="T341" i="3"/>
  <c r="N341" i="3"/>
  <c r="K341" i="3"/>
  <c r="AL340" i="3"/>
  <c r="AI340" i="3"/>
  <c r="AF340" i="3"/>
  <c r="AC340" i="3"/>
  <c r="Z340" i="3"/>
  <c r="W340" i="3"/>
  <c r="N340" i="3"/>
  <c r="K340" i="3"/>
  <c r="AL339" i="3"/>
  <c r="AI339" i="3"/>
  <c r="AF339" i="3"/>
  <c r="AC339" i="3"/>
  <c r="Z339" i="3"/>
  <c r="W339" i="3"/>
  <c r="Q339" i="3"/>
  <c r="N339" i="3"/>
  <c r="K339" i="3"/>
  <c r="AL338" i="3"/>
  <c r="AI338" i="3"/>
  <c r="AF338" i="3"/>
  <c r="AC338" i="3"/>
  <c r="Z338" i="3"/>
  <c r="W338" i="3"/>
  <c r="T338" i="3"/>
  <c r="Q338" i="3"/>
  <c r="N338" i="3"/>
  <c r="K338" i="3"/>
  <c r="AL337" i="3"/>
  <c r="AI337" i="3"/>
  <c r="AF337" i="3"/>
  <c r="AC337" i="3"/>
  <c r="Z337" i="3"/>
  <c r="W337" i="3"/>
  <c r="T337" i="3"/>
  <c r="Q337" i="3"/>
  <c r="N337" i="3"/>
  <c r="K337" i="3"/>
  <c r="AL336" i="3"/>
  <c r="AI336" i="3"/>
  <c r="AF336" i="3"/>
  <c r="AC336" i="3"/>
  <c r="Z336" i="3"/>
  <c r="W336" i="3"/>
  <c r="T336" i="3"/>
  <c r="Q336" i="3"/>
  <c r="N336" i="3"/>
  <c r="K336" i="3"/>
  <c r="AL335" i="3"/>
  <c r="AI335" i="3"/>
  <c r="AF335" i="3"/>
  <c r="AC335" i="3"/>
  <c r="Z335" i="3"/>
  <c r="W335" i="3"/>
  <c r="T335" i="3"/>
  <c r="Q335" i="3"/>
  <c r="N335" i="3"/>
  <c r="K335" i="3"/>
  <c r="AL334" i="3"/>
  <c r="AI334" i="3"/>
  <c r="AF334" i="3"/>
  <c r="AC334" i="3"/>
  <c r="Z334" i="3"/>
  <c r="W334" i="3"/>
  <c r="Q334" i="3"/>
  <c r="N334" i="3"/>
  <c r="K334" i="3"/>
  <c r="AL333" i="3"/>
  <c r="AI333" i="3"/>
  <c r="AF333" i="3"/>
  <c r="AC333" i="3"/>
  <c r="Z333" i="3"/>
  <c r="W333" i="3"/>
  <c r="Q333" i="3"/>
  <c r="N333" i="3"/>
  <c r="K333" i="3"/>
  <c r="AL332" i="3"/>
  <c r="AI332" i="3"/>
  <c r="AF332" i="3"/>
  <c r="AC332" i="3"/>
  <c r="Z332" i="3"/>
  <c r="W332" i="3"/>
  <c r="T332" i="3"/>
  <c r="Q332" i="3"/>
  <c r="N332" i="3"/>
  <c r="K332" i="3"/>
  <c r="AL331" i="3"/>
  <c r="AI331" i="3"/>
  <c r="AF331" i="3"/>
  <c r="AC331" i="3"/>
  <c r="Z331" i="3"/>
  <c r="W331" i="3"/>
  <c r="T331" i="3"/>
  <c r="Q331" i="3"/>
  <c r="N331" i="3"/>
  <c r="K331" i="3"/>
  <c r="AL330" i="3"/>
  <c r="AI330" i="3"/>
  <c r="AF330" i="3"/>
  <c r="AC330" i="3"/>
  <c r="Z330" i="3"/>
  <c r="W330" i="3"/>
  <c r="T330" i="3"/>
  <c r="Q330" i="3"/>
  <c r="N330" i="3"/>
  <c r="K330" i="3"/>
  <c r="AL329" i="3"/>
  <c r="AF329" i="3"/>
  <c r="AC329" i="3"/>
  <c r="Z329" i="3"/>
  <c r="W329" i="3"/>
  <c r="T329" i="3"/>
  <c r="N329" i="3"/>
  <c r="K329" i="3"/>
  <c r="AL328" i="3"/>
  <c r="AI328" i="3"/>
  <c r="AF328" i="3"/>
  <c r="AC328" i="3"/>
  <c r="Z328" i="3"/>
  <c r="W328" i="3"/>
  <c r="N328" i="3"/>
  <c r="K328" i="3"/>
  <c r="AL327" i="3"/>
  <c r="AI327" i="3"/>
  <c r="AF327" i="3"/>
  <c r="AC327" i="3"/>
  <c r="Z327" i="3"/>
  <c r="W327" i="3"/>
  <c r="Q327" i="3"/>
  <c r="N327" i="3"/>
  <c r="K327" i="3"/>
  <c r="AL326" i="3"/>
  <c r="AI326" i="3"/>
  <c r="AF326" i="3"/>
  <c r="AC326" i="3"/>
  <c r="Z326" i="3"/>
  <c r="W326" i="3"/>
  <c r="T326" i="3"/>
  <c r="Q326" i="3"/>
  <c r="N326" i="3"/>
  <c r="K326" i="3"/>
  <c r="AL325" i="3"/>
  <c r="AI325" i="3"/>
  <c r="AF325" i="3"/>
  <c r="AC325" i="3"/>
  <c r="Z325" i="3"/>
  <c r="W325" i="3"/>
  <c r="T325" i="3"/>
  <c r="Q325" i="3"/>
  <c r="N325" i="3"/>
  <c r="K325" i="3"/>
  <c r="AL324" i="3"/>
  <c r="AI324" i="3"/>
  <c r="AF324" i="3"/>
  <c r="AC324" i="3"/>
  <c r="Z324" i="3"/>
  <c r="W324" i="3"/>
  <c r="T324" i="3"/>
  <c r="N324" i="3"/>
  <c r="K324" i="3"/>
  <c r="AL323" i="3"/>
  <c r="AI323" i="3"/>
  <c r="AF323" i="3"/>
  <c r="AC323" i="3"/>
  <c r="Z323" i="3"/>
  <c r="T323" i="3"/>
  <c r="N323" i="3"/>
  <c r="K323" i="3"/>
  <c r="AL322" i="3"/>
  <c r="AF322" i="3"/>
  <c r="AC322" i="3"/>
  <c r="W322" i="3"/>
  <c r="Q322" i="3"/>
  <c r="N322" i="3"/>
  <c r="K322" i="3"/>
  <c r="AL321" i="3"/>
  <c r="AI321" i="3"/>
  <c r="AF321" i="3"/>
  <c r="AC321" i="3"/>
  <c r="Z321" i="3"/>
  <c r="W321" i="3"/>
  <c r="Q321" i="3"/>
  <c r="N321" i="3"/>
  <c r="K321" i="3"/>
  <c r="AL320" i="3"/>
  <c r="AF320" i="3"/>
  <c r="AC320" i="3"/>
  <c r="Z320" i="3"/>
  <c r="W320" i="3"/>
  <c r="T320" i="3"/>
  <c r="Q320" i="3"/>
  <c r="N320" i="3"/>
  <c r="K320" i="3"/>
  <c r="AL319" i="3"/>
  <c r="AF319" i="3"/>
  <c r="AC319" i="3"/>
  <c r="Z319" i="3"/>
  <c r="W319" i="3"/>
  <c r="T319" i="3"/>
  <c r="N319" i="3"/>
  <c r="K319" i="3"/>
  <c r="AL318" i="3"/>
  <c r="AI318" i="3"/>
  <c r="AF318" i="3"/>
  <c r="AC318" i="3"/>
  <c r="Z318" i="3"/>
  <c r="W318" i="3"/>
  <c r="T318" i="3"/>
  <c r="Q318" i="3"/>
  <c r="N318" i="3"/>
  <c r="K318" i="3"/>
  <c r="AL317" i="3"/>
  <c r="AF317" i="3"/>
  <c r="AC317" i="3"/>
  <c r="Z317" i="3"/>
  <c r="W317" i="3"/>
  <c r="T317" i="3"/>
  <c r="Q317" i="3"/>
  <c r="N317" i="3"/>
  <c r="K317" i="3"/>
  <c r="AL316" i="3"/>
  <c r="AI316" i="3"/>
  <c r="AF316" i="3"/>
  <c r="AC316" i="3"/>
  <c r="W316" i="3"/>
  <c r="N316" i="3"/>
  <c r="K316" i="3"/>
  <c r="AL315" i="3"/>
  <c r="AI315" i="3"/>
  <c r="AF315" i="3"/>
  <c r="AC315" i="3"/>
  <c r="Z315" i="3"/>
  <c r="W315" i="3"/>
  <c r="Q315" i="3"/>
  <c r="N315" i="3"/>
  <c r="K315" i="3"/>
  <c r="AL314" i="3"/>
  <c r="AI314" i="3"/>
  <c r="AF314" i="3"/>
  <c r="AC314" i="3"/>
  <c r="Z314" i="3"/>
  <c r="W314" i="3"/>
  <c r="T314" i="3"/>
  <c r="Q314" i="3"/>
  <c r="N314" i="3"/>
  <c r="K314" i="3"/>
  <c r="AL313" i="3"/>
  <c r="AI313" i="3"/>
  <c r="AF313" i="3"/>
  <c r="AC313" i="3"/>
  <c r="Z313" i="3"/>
  <c r="W313" i="3"/>
  <c r="T313" i="3"/>
  <c r="Q313" i="3"/>
  <c r="N313" i="3"/>
  <c r="K313" i="3"/>
  <c r="AL312" i="3"/>
  <c r="AI312" i="3"/>
  <c r="AF312" i="3"/>
  <c r="AC312" i="3"/>
  <c r="Z312" i="3"/>
  <c r="T312" i="3"/>
  <c r="Q312" i="3"/>
  <c r="N312" i="3"/>
  <c r="K312" i="3"/>
  <c r="AL311" i="3"/>
  <c r="AF311" i="3"/>
  <c r="AC311" i="3"/>
  <c r="Z311" i="3"/>
  <c r="W311" i="3"/>
  <c r="T311" i="3"/>
  <c r="N311" i="3"/>
  <c r="K311" i="3"/>
  <c r="AL310" i="3"/>
  <c r="AI310" i="3"/>
  <c r="AF310" i="3"/>
  <c r="AC310" i="3"/>
  <c r="Z310" i="3"/>
  <c r="W310" i="3"/>
  <c r="Q310" i="3"/>
  <c r="N310" i="3"/>
  <c r="K310" i="3"/>
  <c r="AL309" i="3"/>
  <c r="AI309" i="3"/>
  <c r="AF309" i="3"/>
  <c r="AC309" i="3"/>
  <c r="Z309" i="3"/>
  <c r="W309" i="3"/>
  <c r="Q309" i="3"/>
  <c r="N309" i="3"/>
  <c r="K309" i="3"/>
  <c r="AL308" i="3"/>
  <c r="AI308" i="3"/>
  <c r="AF308" i="3"/>
  <c r="AC308" i="3"/>
  <c r="Z308" i="3"/>
  <c r="W308" i="3"/>
  <c r="T308" i="3"/>
  <c r="N308" i="3"/>
  <c r="K308" i="3"/>
  <c r="AL307" i="3"/>
  <c r="AI307" i="3"/>
  <c r="AF307" i="3"/>
  <c r="AC307" i="3"/>
  <c r="Z307" i="3"/>
  <c r="W307" i="3"/>
  <c r="T307" i="3"/>
  <c r="Q307" i="3"/>
  <c r="N307" i="3"/>
  <c r="K307" i="3"/>
  <c r="AL306" i="3"/>
  <c r="AI306" i="3"/>
  <c r="AF306" i="3"/>
  <c r="AC306" i="3"/>
  <c r="Z306" i="3"/>
  <c r="W306" i="3"/>
  <c r="T306" i="3"/>
  <c r="Q306" i="3"/>
  <c r="N306" i="3"/>
  <c r="K306" i="3"/>
  <c r="AL305" i="3"/>
  <c r="AI305" i="3"/>
  <c r="AF305" i="3"/>
  <c r="AC305" i="3"/>
  <c r="Z305" i="3"/>
  <c r="T305" i="3"/>
  <c r="N305" i="3"/>
  <c r="K305" i="3"/>
  <c r="AL304" i="3"/>
  <c r="AF304" i="3"/>
  <c r="AC304" i="3"/>
  <c r="Z304" i="3"/>
  <c r="W304" i="3"/>
  <c r="Q304" i="3"/>
  <c r="N304" i="3"/>
  <c r="K304" i="3"/>
  <c r="AL303" i="3"/>
  <c r="AI303" i="3"/>
  <c r="AF303" i="3"/>
  <c r="AC303" i="3"/>
  <c r="Z303" i="3"/>
  <c r="W303" i="3"/>
  <c r="Q303" i="3"/>
  <c r="N303" i="3"/>
  <c r="K303" i="3"/>
  <c r="AL302" i="3"/>
  <c r="AI302" i="3"/>
  <c r="AF302" i="3"/>
  <c r="AC302" i="3"/>
  <c r="Z302" i="3"/>
  <c r="T302" i="3"/>
  <c r="Q302" i="3"/>
  <c r="N302" i="3"/>
  <c r="K302" i="3"/>
  <c r="AL301" i="3"/>
  <c r="AI301" i="3"/>
  <c r="AF301" i="3"/>
  <c r="AC301" i="3"/>
  <c r="Z301" i="3"/>
  <c r="W301" i="3"/>
  <c r="T301" i="3"/>
  <c r="N301" i="3"/>
  <c r="K301" i="3"/>
  <c r="AL300" i="3"/>
  <c r="AI300" i="3"/>
  <c r="AF300" i="3"/>
  <c r="AC300" i="3"/>
  <c r="W300" i="3"/>
  <c r="T300" i="3"/>
  <c r="Q300" i="3"/>
  <c r="N300" i="3"/>
  <c r="K300" i="3"/>
  <c r="AL299" i="3"/>
  <c r="AI299" i="3"/>
  <c r="AF299" i="3"/>
  <c r="AC299" i="3"/>
  <c r="Z299" i="3"/>
  <c r="W299" i="3"/>
  <c r="T299" i="3"/>
  <c r="N299" i="3"/>
  <c r="K299" i="3"/>
  <c r="AL298" i="3"/>
  <c r="AF298" i="3"/>
  <c r="AC298" i="3"/>
  <c r="Z298" i="3"/>
  <c r="W298" i="3"/>
  <c r="Q298" i="3"/>
  <c r="N298" i="3"/>
  <c r="K298" i="3"/>
  <c r="AL297" i="3"/>
  <c r="AI297" i="3"/>
  <c r="AF297" i="3"/>
  <c r="AC297" i="3"/>
  <c r="Z297" i="3"/>
  <c r="W297" i="3"/>
  <c r="Q297" i="3"/>
  <c r="N297" i="3"/>
  <c r="K297" i="3"/>
  <c r="AL296" i="3"/>
  <c r="AI296" i="3"/>
  <c r="AF296" i="3"/>
  <c r="AC296" i="3"/>
  <c r="Z296" i="3"/>
  <c r="T296" i="3"/>
  <c r="Q296" i="3"/>
  <c r="N296" i="3"/>
  <c r="K296" i="3"/>
  <c r="AL295" i="3"/>
  <c r="AI295" i="3"/>
  <c r="AF295" i="3"/>
  <c r="AC295" i="3"/>
  <c r="Z295" i="3"/>
  <c r="W295" i="3"/>
  <c r="T295" i="3"/>
  <c r="Q295" i="3"/>
  <c r="N295" i="3"/>
  <c r="K295" i="3"/>
  <c r="AL294" i="3"/>
  <c r="AI294" i="3"/>
  <c r="AF294" i="3"/>
  <c r="AC294" i="3"/>
  <c r="W294" i="3"/>
  <c r="T294" i="3"/>
  <c r="Q294" i="3"/>
  <c r="N294" i="3"/>
  <c r="K294" i="3"/>
  <c r="AL293" i="3"/>
  <c r="AI293" i="3"/>
  <c r="AF293" i="3"/>
  <c r="AC293" i="3"/>
  <c r="Z293" i="3"/>
  <c r="W293" i="3"/>
  <c r="T293" i="3"/>
  <c r="N293" i="3"/>
  <c r="K293" i="3"/>
  <c r="AL292" i="3"/>
  <c r="AF292" i="3"/>
  <c r="AC292" i="3"/>
  <c r="Z292" i="3"/>
  <c r="W292" i="3"/>
  <c r="Q292" i="3"/>
  <c r="N292" i="3"/>
  <c r="K292" i="3"/>
  <c r="AL291" i="3"/>
  <c r="AI291" i="3"/>
  <c r="AF291" i="3"/>
  <c r="AC291" i="3"/>
  <c r="Z291" i="3"/>
  <c r="W291" i="3"/>
  <c r="Q291" i="3"/>
  <c r="N291" i="3"/>
  <c r="K291" i="3"/>
  <c r="AL290" i="3"/>
  <c r="AI290" i="3"/>
  <c r="AF290" i="3"/>
  <c r="AC290" i="3"/>
  <c r="Z290" i="3"/>
  <c r="T290" i="3"/>
  <c r="Q290" i="3"/>
  <c r="N290" i="3"/>
  <c r="K290" i="3"/>
  <c r="AL289" i="3"/>
  <c r="AI289" i="3"/>
  <c r="AF289" i="3"/>
  <c r="AC289" i="3"/>
  <c r="Z289" i="3"/>
  <c r="W289" i="3"/>
  <c r="T289" i="3"/>
  <c r="Q289" i="3"/>
  <c r="N289" i="3"/>
  <c r="K289" i="3"/>
  <c r="AL288" i="3"/>
  <c r="AI288" i="3"/>
  <c r="AF288" i="3"/>
  <c r="AC288" i="3"/>
  <c r="W288" i="3"/>
  <c r="T288" i="3"/>
  <c r="Q288" i="3"/>
  <c r="N288" i="3"/>
  <c r="K288" i="3"/>
  <c r="AL287" i="3"/>
  <c r="AI287" i="3"/>
  <c r="AF287" i="3"/>
  <c r="AC287" i="3"/>
  <c r="Z287" i="3"/>
  <c r="W287" i="3"/>
  <c r="T287" i="3"/>
  <c r="N287" i="3"/>
  <c r="K287" i="3"/>
  <c r="AL286" i="3"/>
  <c r="AF286" i="3"/>
  <c r="AC286" i="3"/>
  <c r="Z286" i="3"/>
  <c r="W286" i="3"/>
  <c r="Q286" i="3"/>
  <c r="N286" i="3"/>
  <c r="K286" i="3"/>
  <c r="AL285" i="3"/>
  <c r="AI285" i="3"/>
  <c r="AF285" i="3"/>
  <c r="AC285" i="3"/>
  <c r="Z285" i="3"/>
  <c r="W285" i="3"/>
  <c r="Q285" i="3"/>
  <c r="N285" i="3"/>
  <c r="K285" i="3"/>
  <c r="AL284" i="3"/>
  <c r="AI284" i="3"/>
  <c r="AF284" i="3"/>
  <c r="AC284" i="3"/>
  <c r="Z284" i="3"/>
  <c r="T284" i="3"/>
  <c r="Q284" i="3"/>
  <c r="N284" i="3"/>
  <c r="K284" i="3"/>
  <c r="AL283" i="3"/>
  <c r="AI283" i="3"/>
  <c r="AF283" i="3"/>
  <c r="AC283" i="3"/>
  <c r="Z283" i="3"/>
  <c r="W283" i="3"/>
  <c r="T283" i="3"/>
  <c r="N283" i="3"/>
  <c r="K283" i="3"/>
  <c r="AL282" i="3"/>
  <c r="AI282" i="3"/>
  <c r="AF282" i="3"/>
  <c r="AC282" i="3"/>
  <c r="W282" i="3"/>
  <c r="T282" i="3"/>
  <c r="Q282" i="3"/>
  <c r="N282" i="3"/>
  <c r="K282" i="3"/>
  <c r="AL281" i="3"/>
  <c r="AI281" i="3"/>
  <c r="AF281" i="3"/>
  <c r="AC281" i="3"/>
  <c r="Z281" i="3"/>
  <c r="W281" i="3"/>
  <c r="T281" i="3"/>
  <c r="N281" i="3"/>
  <c r="K281" i="3"/>
  <c r="AL280" i="3"/>
  <c r="AF280" i="3"/>
  <c r="AC280" i="3"/>
  <c r="Z280" i="3"/>
  <c r="W280" i="3"/>
  <c r="Q280" i="3"/>
  <c r="N280" i="3"/>
  <c r="K280" i="3"/>
  <c r="AL279" i="3"/>
  <c r="AI279" i="3"/>
  <c r="AF279" i="3"/>
  <c r="AC279" i="3"/>
  <c r="Z279" i="3"/>
  <c r="W279" i="3"/>
  <c r="Q279" i="3"/>
  <c r="N279" i="3"/>
  <c r="K279" i="3"/>
  <c r="AL278" i="3"/>
  <c r="AI278" i="3"/>
  <c r="AF278" i="3"/>
  <c r="AC278" i="3"/>
  <c r="Z278" i="3"/>
  <c r="T278" i="3"/>
  <c r="Q278" i="3"/>
  <c r="N278" i="3"/>
  <c r="K278" i="3"/>
  <c r="AL277" i="3"/>
  <c r="AI277" i="3"/>
  <c r="AF277" i="3"/>
  <c r="AC277" i="3"/>
  <c r="Z277" i="3"/>
  <c r="W277" i="3"/>
  <c r="T277" i="3"/>
  <c r="Q277" i="3"/>
  <c r="N277" i="3"/>
  <c r="K277" i="3"/>
  <c r="AL276" i="3"/>
  <c r="AF276" i="3"/>
  <c r="AC276" i="3"/>
  <c r="W276" i="3"/>
  <c r="T276" i="3"/>
  <c r="Q276" i="3"/>
  <c r="N276" i="3"/>
  <c r="K276" i="3"/>
  <c r="AL275" i="3"/>
  <c r="AI275" i="3"/>
  <c r="AF275" i="3"/>
  <c r="AC275" i="3"/>
  <c r="Z275" i="3"/>
  <c r="W275" i="3"/>
  <c r="T275" i="3"/>
  <c r="N275" i="3"/>
  <c r="K275" i="3"/>
  <c r="AL274" i="3"/>
  <c r="AF274" i="3"/>
  <c r="AC274" i="3"/>
  <c r="Z274" i="3"/>
  <c r="W274" i="3"/>
  <c r="Q274" i="3"/>
  <c r="N274" i="3"/>
  <c r="K274" i="3"/>
  <c r="AL273" i="3"/>
  <c r="AI273" i="3"/>
  <c r="AF273" i="3"/>
  <c r="AC273" i="3"/>
  <c r="Z273" i="3"/>
  <c r="W273" i="3"/>
  <c r="Q273" i="3"/>
  <c r="N273" i="3"/>
  <c r="K273" i="3"/>
  <c r="AL272" i="3"/>
  <c r="AI272" i="3"/>
  <c r="AF272" i="3"/>
  <c r="AC272" i="3"/>
  <c r="Z272" i="3"/>
  <c r="T272" i="3"/>
  <c r="Q272" i="3"/>
  <c r="N272" i="3"/>
  <c r="K272" i="3"/>
  <c r="AL271" i="3"/>
  <c r="AI271" i="3"/>
  <c r="AF271" i="3"/>
  <c r="AC271" i="3"/>
  <c r="Z271" i="3"/>
  <c r="W271" i="3"/>
  <c r="T271" i="3"/>
  <c r="Q271" i="3"/>
  <c r="N271" i="3"/>
  <c r="K271" i="3"/>
  <c r="AL270" i="3"/>
  <c r="AI270" i="3"/>
  <c r="AF270" i="3"/>
  <c r="AC270" i="3"/>
  <c r="W270" i="3"/>
  <c r="T270" i="3"/>
  <c r="Q270" i="3"/>
  <c r="N270" i="3"/>
  <c r="K270" i="3"/>
  <c r="AL269" i="3"/>
  <c r="AI269" i="3"/>
  <c r="AF269" i="3"/>
  <c r="AC269" i="3"/>
  <c r="Z269" i="3"/>
  <c r="W269" i="3"/>
  <c r="T269" i="3"/>
  <c r="N269" i="3"/>
  <c r="K269" i="3"/>
  <c r="AL268" i="3"/>
  <c r="AF268" i="3"/>
  <c r="AC268" i="3"/>
  <c r="Z268" i="3"/>
  <c r="W268" i="3"/>
  <c r="Q268" i="3"/>
  <c r="N268" i="3"/>
  <c r="K268" i="3"/>
  <c r="AL267" i="3"/>
  <c r="AI267" i="3"/>
  <c r="AF267" i="3"/>
  <c r="AC267" i="3"/>
  <c r="Z267" i="3"/>
  <c r="W267" i="3"/>
  <c r="N267" i="3"/>
  <c r="K267" i="3"/>
  <c r="AL266" i="3"/>
  <c r="AI266" i="3"/>
  <c r="AF266" i="3"/>
  <c r="AC266" i="3"/>
  <c r="Z266" i="3"/>
  <c r="T266" i="3"/>
  <c r="Q266" i="3"/>
  <c r="N266" i="3"/>
  <c r="K266" i="3"/>
  <c r="AL265" i="3"/>
  <c r="AI265" i="3"/>
  <c r="AF265" i="3"/>
  <c r="AC265" i="3"/>
  <c r="Z265" i="3"/>
  <c r="W265" i="3"/>
  <c r="T265" i="3"/>
  <c r="Q265" i="3"/>
  <c r="N265" i="3"/>
  <c r="K265" i="3"/>
  <c r="AL264" i="3"/>
  <c r="AI264" i="3"/>
  <c r="AF264" i="3"/>
  <c r="AC264" i="3"/>
  <c r="W264" i="3"/>
  <c r="T264" i="3"/>
  <c r="Q264" i="3"/>
  <c r="N264" i="3"/>
  <c r="K264" i="3"/>
  <c r="AL263" i="3"/>
  <c r="AI263" i="3"/>
  <c r="AF263" i="3"/>
  <c r="AC263" i="3"/>
  <c r="Z263" i="3"/>
  <c r="W263" i="3"/>
  <c r="T263" i="3"/>
  <c r="N263" i="3"/>
  <c r="K263" i="3"/>
  <c r="AL262" i="3"/>
  <c r="AF262" i="3"/>
  <c r="AC262" i="3"/>
  <c r="Z262" i="3"/>
  <c r="W262" i="3"/>
  <c r="Q262" i="3"/>
  <c r="N262" i="3"/>
  <c r="K262" i="3"/>
  <c r="AL261" i="3"/>
  <c r="AI261" i="3"/>
  <c r="AF261" i="3"/>
  <c r="AC261" i="3"/>
  <c r="Z261" i="3"/>
  <c r="W261" i="3"/>
  <c r="N261" i="3"/>
  <c r="K261" i="3"/>
  <c r="AL260" i="3"/>
  <c r="AI260" i="3"/>
  <c r="AF260" i="3"/>
  <c r="AC260" i="3"/>
  <c r="Z260" i="3"/>
  <c r="T260" i="3"/>
  <c r="Q260" i="3"/>
  <c r="N260" i="3"/>
  <c r="K260" i="3"/>
  <c r="AL259" i="3"/>
  <c r="AI259" i="3"/>
  <c r="AF259" i="3"/>
  <c r="AC259" i="3"/>
  <c r="Z259" i="3"/>
  <c r="W259" i="3"/>
  <c r="T259" i="3"/>
  <c r="Q259" i="3"/>
  <c r="N259" i="3"/>
  <c r="K259" i="3"/>
  <c r="AL258" i="3"/>
  <c r="AI258" i="3"/>
  <c r="AF258" i="3"/>
  <c r="AC258" i="3"/>
  <c r="W258" i="3"/>
  <c r="T258" i="3"/>
  <c r="Q258" i="3"/>
  <c r="N258" i="3"/>
  <c r="K258" i="3"/>
  <c r="AL257" i="3"/>
  <c r="AI257" i="3"/>
  <c r="AF257" i="3"/>
  <c r="AC257" i="3"/>
  <c r="Z257" i="3"/>
  <c r="W257" i="3"/>
  <c r="T257" i="3"/>
  <c r="N257" i="3"/>
  <c r="K257" i="3"/>
  <c r="AL256" i="3"/>
  <c r="AF256" i="3"/>
  <c r="AC256" i="3"/>
  <c r="Z256" i="3"/>
  <c r="W256" i="3"/>
  <c r="Q256" i="3"/>
  <c r="N256" i="3"/>
  <c r="K256" i="3"/>
  <c r="AL255" i="3"/>
  <c r="AI255" i="3"/>
  <c r="AF255" i="3"/>
  <c r="AC255" i="3"/>
  <c r="Z255" i="3"/>
  <c r="W255" i="3"/>
  <c r="N255" i="3"/>
  <c r="K255" i="3"/>
  <c r="AL254" i="3"/>
  <c r="AI254" i="3"/>
  <c r="AF254" i="3"/>
  <c r="AC254" i="3"/>
  <c r="Z254" i="3"/>
  <c r="T254" i="3"/>
  <c r="Q254" i="3"/>
  <c r="N254" i="3"/>
  <c r="K254" i="3"/>
  <c r="AL253" i="3"/>
  <c r="AI253" i="3"/>
  <c r="AF253" i="3"/>
  <c r="AC253" i="3"/>
  <c r="Z253" i="3"/>
  <c r="W253" i="3"/>
  <c r="T253" i="3"/>
  <c r="Q253" i="3"/>
  <c r="N253" i="3"/>
  <c r="K253" i="3"/>
  <c r="AL252" i="3"/>
  <c r="AI252" i="3"/>
  <c r="AF252" i="3"/>
  <c r="AC252" i="3"/>
  <c r="Z252" i="3"/>
  <c r="T252" i="3"/>
  <c r="Q252" i="3"/>
  <c r="N252" i="3"/>
  <c r="K252" i="3"/>
  <c r="AL251" i="3"/>
  <c r="AI251" i="3"/>
  <c r="AF251" i="3"/>
  <c r="AC251" i="3"/>
  <c r="Z251" i="3"/>
  <c r="W251" i="3"/>
  <c r="T251" i="3"/>
  <c r="N251" i="3"/>
  <c r="K251" i="3"/>
  <c r="AL250" i="3"/>
  <c r="AF250" i="3"/>
  <c r="AC250" i="3"/>
  <c r="W250" i="3"/>
  <c r="Q250" i="3"/>
  <c r="N250" i="3"/>
  <c r="K250" i="3"/>
  <c r="AL249" i="3"/>
  <c r="AI249" i="3"/>
  <c r="AF249" i="3"/>
  <c r="AC249" i="3"/>
  <c r="Z249" i="3"/>
  <c r="W249" i="3"/>
  <c r="N249" i="3"/>
  <c r="K249" i="3"/>
  <c r="AL248" i="3"/>
  <c r="AF248" i="3"/>
  <c r="AC248" i="3"/>
  <c r="Z248" i="3"/>
  <c r="W248" i="3"/>
  <c r="T248" i="3"/>
  <c r="Q248" i="3"/>
  <c r="N248" i="3"/>
  <c r="K248" i="3"/>
  <c r="AL247" i="3"/>
  <c r="AI247" i="3"/>
  <c r="AF247" i="3"/>
  <c r="AC247" i="3"/>
  <c r="Z247" i="3"/>
  <c r="W247" i="3"/>
  <c r="T247" i="3"/>
  <c r="Q247" i="3"/>
  <c r="N247" i="3"/>
  <c r="K247" i="3"/>
  <c r="AL246" i="3"/>
  <c r="AI246" i="3"/>
  <c r="AF246" i="3"/>
  <c r="AC246" i="3"/>
  <c r="Z246" i="3"/>
  <c r="W246" i="3"/>
  <c r="T246" i="3"/>
  <c r="Q246" i="3"/>
  <c r="N246" i="3"/>
  <c r="K246" i="3"/>
  <c r="AL245" i="3"/>
  <c r="AF245" i="3"/>
  <c r="AC245" i="3"/>
  <c r="Z245" i="3"/>
  <c r="W245" i="3"/>
  <c r="T245" i="3"/>
  <c r="Q245" i="3"/>
  <c r="N245" i="3"/>
  <c r="K245" i="3"/>
  <c r="AL244" i="3"/>
  <c r="AI244" i="3"/>
  <c r="AF244" i="3"/>
  <c r="AC244" i="3"/>
  <c r="Z244" i="3"/>
  <c r="W244" i="3"/>
  <c r="Q244" i="3"/>
  <c r="N244" i="3"/>
  <c r="K244" i="3"/>
  <c r="AL243" i="3"/>
  <c r="AI243" i="3"/>
  <c r="AF243" i="3"/>
  <c r="AC243" i="3"/>
  <c r="Z243" i="3"/>
  <c r="W243" i="3"/>
  <c r="N243" i="3"/>
  <c r="K243" i="3"/>
  <c r="AL242" i="3"/>
  <c r="AI242" i="3"/>
  <c r="AF242" i="3"/>
  <c r="AC242" i="3"/>
  <c r="Z242" i="3"/>
  <c r="W242" i="3"/>
  <c r="T242" i="3"/>
  <c r="Q242" i="3"/>
  <c r="N242" i="3"/>
  <c r="K242" i="3"/>
  <c r="AL241" i="3"/>
  <c r="AF241" i="3"/>
  <c r="AC241" i="3"/>
  <c r="Z241" i="3"/>
  <c r="W241" i="3"/>
  <c r="T241" i="3"/>
  <c r="Q241" i="3"/>
  <c r="N241" i="3"/>
  <c r="K241" i="3"/>
  <c r="AL240" i="3"/>
  <c r="AI240" i="3"/>
  <c r="AF240" i="3"/>
  <c r="AC240" i="3"/>
  <c r="Z240" i="3"/>
  <c r="W240" i="3"/>
  <c r="T240" i="3"/>
  <c r="Q240" i="3"/>
  <c r="N240" i="3"/>
  <c r="K240" i="3"/>
  <c r="AL239" i="3"/>
  <c r="AI239" i="3"/>
  <c r="AF239" i="3"/>
  <c r="AC239" i="3"/>
  <c r="Z239" i="3"/>
  <c r="W239" i="3"/>
  <c r="T239" i="3"/>
  <c r="Q239" i="3"/>
  <c r="N239" i="3"/>
  <c r="K239" i="3"/>
  <c r="AL238" i="3"/>
  <c r="AI238" i="3"/>
  <c r="AF238" i="3"/>
  <c r="AC238" i="3"/>
  <c r="Z238" i="3"/>
  <c r="W238" i="3"/>
  <c r="Q238" i="3"/>
  <c r="N238" i="3"/>
  <c r="K238" i="3"/>
  <c r="AL237" i="3"/>
  <c r="AI237" i="3"/>
  <c r="AF237" i="3"/>
  <c r="AC237" i="3"/>
  <c r="W237" i="3"/>
  <c r="N237" i="3"/>
  <c r="K237" i="3"/>
  <c r="AL236" i="3"/>
  <c r="AI236" i="3"/>
  <c r="AF236" i="3"/>
  <c r="AC236" i="3"/>
  <c r="Z236" i="3"/>
  <c r="W236" i="3"/>
  <c r="T236" i="3"/>
  <c r="Q236" i="3"/>
  <c r="N236" i="3"/>
  <c r="K236" i="3"/>
  <c r="AL235" i="3"/>
  <c r="AF235" i="3"/>
  <c r="AC235" i="3"/>
  <c r="Z235" i="3"/>
  <c r="W235" i="3"/>
  <c r="T235" i="3"/>
  <c r="Q235" i="3"/>
  <c r="N235" i="3"/>
  <c r="K235" i="3"/>
  <c r="AL234" i="3"/>
  <c r="AI234" i="3"/>
  <c r="AF234" i="3"/>
  <c r="AC234" i="3"/>
  <c r="Z234" i="3"/>
  <c r="W234" i="3"/>
  <c r="T234" i="3"/>
  <c r="Q234" i="3"/>
  <c r="N234" i="3"/>
  <c r="K234" i="3"/>
  <c r="AL233" i="3"/>
  <c r="AI233" i="3"/>
  <c r="AF233" i="3"/>
  <c r="AC233" i="3"/>
  <c r="Z233" i="3"/>
  <c r="W233" i="3"/>
  <c r="T233" i="3"/>
  <c r="Q233" i="3"/>
  <c r="N233" i="3"/>
  <c r="K233" i="3"/>
  <c r="AL232" i="3"/>
  <c r="AI232" i="3"/>
  <c r="AF232" i="3"/>
  <c r="AC232" i="3"/>
  <c r="Z232" i="3"/>
  <c r="W232" i="3"/>
  <c r="N232" i="3"/>
  <c r="K232" i="3"/>
  <c r="AL231" i="3"/>
  <c r="AI231" i="3"/>
  <c r="AF231" i="3"/>
  <c r="AC231" i="3"/>
  <c r="W231" i="3"/>
  <c r="Q231" i="3"/>
  <c r="N231" i="3"/>
  <c r="K231" i="3"/>
  <c r="AL230" i="3"/>
  <c r="AI230" i="3"/>
  <c r="AF230" i="3"/>
  <c r="AC230" i="3"/>
  <c r="Z230" i="3"/>
  <c r="W230" i="3"/>
  <c r="T230" i="3"/>
  <c r="Q230" i="3"/>
  <c r="N230" i="3"/>
  <c r="K230" i="3"/>
  <c r="AL229" i="3"/>
  <c r="AF229" i="3"/>
  <c r="AC229" i="3"/>
  <c r="Z229" i="3"/>
  <c r="W229" i="3"/>
  <c r="T229" i="3"/>
  <c r="Q229" i="3"/>
  <c r="N229" i="3"/>
  <c r="K229" i="3"/>
  <c r="AL228" i="3"/>
  <c r="AI228" i="3"/>
  <c r="AF228" i="3"/>
  <c r="AC228" i="3"/>
  <c r="Z228" i="3"/>
  <c r="W228" i="3"/>
  <c r="T228" i="3"/>
  <c r="Q228" i="3"/>
  <c r="N228" i="3"/>
  <c r="K228" i="3"/>
  <c r="AL227" i="3"/>
  <c r="AI227" i="3"/>
  <c r="AF227" i="3"/>
  <c r="AC227" i="3"/>
  <c r="Z227" i="3"/>
  <c r="W227" i="3"/>
  <c r="T227" i="3"/>
  <c r="Q227" i="3"/>
  <c r="N227" i="3"/>
  <c r="K227" i="3"/>
  <c r="AL226" i="3"/>
  <c r="AI226" i="3"/>
  <c r="AF226" i="3"/>
  <c r="AC226" i="3"/>
  <c r="Z226" i="3"/>
  <c r="W226" i="3"/>
  <c r="Q226" i="3"/>
  <c r="N226" i="3"/>
  <c r="K226" i="3"/>
  <c r="AL225" i="3"/>
  <c r="AI225" i="3"/>
  <c r="AF225" i="3"/>
  <c r="AC225" i="3"/>
  <c r="W225" i="3"/>
  <c r="N225" i="3"/>
  <c r="K225" i="3"/>
  <c r="AL224" i="3"/>
  <c r="AI224" i="3"/>
  <c r="AF224" i="3"/>
  <c r="AC224" i="3"/>
  <c r="Z224" i="3"/>
  <c r="W224" i="3"/>
  <c r="T224" i="3"/>
  <c r="Q224" i="3"/>
  <c r="N224" i="3"/>
  <c r="K224" i="3"/>
  <c r="AL223" i="3"/>
  <c r="AF223" i="3"/>
  <c r="AC223" i="3"/>
  <c r="Z223" i="3"/>
  <c r="W223" i="3"/>
  <c r="T223" i="3"/>
  <c r="Q223" i="3"/>
  <c r="N223" i="3"/>
  <c r="K223" i="3"/>
  <c r="AL222" i="3"/>
  <c r="AI222" i="3"/>
  <c r="AF222" i="3"/>
  <c r="AC222" i="3"/>
  <c r="Z222" i="3"/>
  <c r="W222" i="3"/>
  <c r="T222" i="3"/>
  <c r="Q222" i="3"/>
  <c r="N222" i="3"/>
  <c r="K222" i="3"/>
  <c r="AL221" i="3"/>
  <c r="AI221" i="3"/>
  <c r="AF221" i="3"/>
  <c r="AC221" i="3"/>
  <c r="Z221" i="3"/>
  <c r="W221" i="3"/>
  <c r="T221" i="3"/>
  <c r="Q221" i="3"/>
  <c r="N221" i="3"/>
  <c r="K221" i="3"/>
  <c r="AL220" i="3"/>
  <c r="AI220" i="3"/>
  <c r="AF220" i="3"/>
  <c r="AC220" i="3"/>
  <c r="Z220" i="3"/>
  <c r="W220" i="3"/>
  <c r="Q220" i="3"/>
  <c r="N220" i="3"/>
  <c r="K220" i="3"/>
  <c r="AL219" i="3"/>
  <c r="AI219" i="3"/>
  <c r="AF219" i="3"/>
  <c r="AC219" i="3"/>
  <c r="W219" i="3"/>
  <c r="N219" i="3"/>
  <c r="K219" i="3"/>
  <c r="AL218" i="3"/>
  <c r="AI218" i="3"/>
  <c r="AF218" i="3"/>
  <c r="AC218" i="3"/>
  <c r="Z218" i="3"/>
  <c r="W218" i="3"/>
  <c r="T218" i="3"/>
  <c r="Q218" i="3"/>
  <c r="N218" i="3"/>
  <c r="K218" i="3"/>
  <c r="AL217" i="3"/>
  <c r="AF217" i="3"/>
  <c r="AC217" i="3"/>
  <c r="Z217" i="3"/>
  <c r="W217" i="3"/>
  <c r="T217" i="3"/>
  <c r="Q217" i="3"/>
  <c r="N217" i="3"/>
  <c r="K217" i="3"/>
  <c r="AL216" i="3"/>
  <c r="AI216" i="3"/>
  <c r="AF216" i="3"/>
  <c r="AC216" i="3"/>
  <c r="Z216" i="3"/>
  <c r="W216" i="3"/>
  <c r="T216" i="3"/>
  <c r="Q216" i="3"/>
  <c r="N216" i="3"/>
  <c r="K216" i="3"/>
  <c r="AL215" i="3"/>
  <c r="AI215" i="3"/>
  <c r="AF215" i="3"/>
  <c r="AC215" i="3"/>
  <c r="Z215" i="3"/>
  <c r="W215" i="3"/>
  <c r="T215" i="3"/>
  <c r="Q215" i="3"/>
  <c r="N215" i="3"/>
  <c r="K215" i="3"/>
  <c r="AL214" i="3"/>
  <c r="AI214" i="3"/>
  <c r="AF214" i="3"/>
  <c r="AC214" i="3"/>
  <c r="Z214" i="3"/>
  <c r="W214" i="3"/>
  <c r="Q214" i="3"/>
  <c r="N214" i="3"/>
  <c r="K214" i="3"/>
  <c r="AL213" i="3"/>
  <c r="AI213" i="3"/>
  <c r="AF213" i="3"/>
  <c r="AC213" i="3"/>
  <c r="W213" i="3"/>
  <c r="Q213" i="3"/>
  <c r="N213" i="3"/>
  <c r="K213" i="3"/>
  <c r="AL212" i="3"/>
  <c r="AI212" i="3"/>
  <c r="AF212" i="3"/>
  <c r="AC212" i="3"/>
  <c r="Z212" i="3"/>
  <c r="W212" i="3"/>
  <c r="T212" i="3"/>
  <c r="Q212" i="3"/>
  <c r="N212" i="3"/>
  <c r="K212" i="3"/>
  <c r="AL211" i="3"/>
  <c r="AF211" i="3"/>
  <c r="AC211" i="3"/>
  <c r="Z211" i="3"/>
  <c r="W211" i="3"/>
  <c r="T211" i="3"/>
  <c r="N211" i="3"/>
  <c r="K211" i="3"/>
  <c r="AL210" i="3"/>
  <c r="AI210" i="3"/>
  <c r="AF210" i="3"/>
  <c r="AC210" i="3"/>
  <c r="Z210" i="3"/>
  <c r="W210" i="3"/>
  <c r="T210" i="3"/>
  <c r="Q210" i="3"/>
  <c r="N210" i="3"/>
  <c r="K210" i="3"/>
  <c r="AL209" i="3"/>
  <c r="AI209" i="3"/>
  <c r="AF209" i="3"/>
  <c r="AC209" i="3"/>
  <c r="Z209" i="3"/>
  <c r="W209" i="3"/>
  <c r="T209" i="3"/>
  <c r="Q209" i="3"/>
  <c r="N209" i="3"/>
  <c r="K209" i="3"/>
  <c r="AL208" i="3"/>
  <c r="AI208" i="3"/>
  <c r="AF208" i="3"/>
  <c r="AC208" i="3"/>
  <c r="Z208" i="3"/>
  <c r="W208" i="3"/>
  <c r="Q208" i="3"/>
  <c r="N208" i="3"/>
  <c r="K208" i="3"/>
  <c r="AL207" i="3"/>
  <c r="AI207" i="3"/>
  <c r="AF207" i="3"/>
  <c r="AC207" i="3"/>
  <c r="W207" i="3"/>
  <c r="N207" i="3"/>
  <c r="K207" i="3"/>
  <c r="AL206" i="3"/>
  <c r="AI206" i="3"/>
  <c r="AF206" i="3"/>
  <c r="AC206" i="3"/>
  <c r="Z206" i="3"/>
  <c r="W206" i="3"/>
  <c r="T206" i="3"/>
  <c r="N206" i="3"/>
  <c r="K206" i="3"/>
  <c r="AL205" i="3"/>
  <c r="AF205" i="3"/>
  <c r="AC205" i="3"/>
  <c r="Z205" i="3"/>
  <c r="W205" i="3"/>
  <c r="T205" i="3"/>
  <c r="Q205" i="3"/>
  <c r="N205" i="3"/>
  <c r="K205" i="3"/>
  <c r="AL204" i="3"/>
  <c r="AI204" i="3"/>
  <c r="AF204" i="3"/>
  <c r="AC204" i="3"/>
  <c r="Z204" i="3"/>
  <c r="W204" i="3"/>
  <c r="T204" i="3"/>
  <c r="Q204" i="3"/>
  <c r="N204" i="3"/>
  <c r="K204" i="3"/>
  <c r="AL203" i="3"/>
  <c r="AI203" i="3"/>
  <c r="AF203" i="3"/>
  <c r="AC203" i="3"/>
  <c r="Z203" i="3"/>
  <c r="W203" i="3"/>
  <c r="T203" i="3"/>
  <c r="Q203" i="3"/>
  <c r="N203" i="3"/>
  <c r="K203" i="3"/>
  <c r="AL202" i="3"/>
  <c r="AI202" i="3"/>
  <c r="AF202" i="3"/>
  <c r="AC202" i="3"/>
  <c r="Z202" i="3"/>
  <c r="W202" i="3"/>
  <c r="Q202" i="3"/>
  <c r="N202" i="3"/>
  <c r="K202" i="3"/>
  <c r="AL201" i="3"/>
  <c r="AI201" i="3"/>
  <c r="AF201" i="3"/>
  <c r="AC201" i="3"/>
  <c r="W201" i="3"/>
  <c r="N201" i="3"/>
  <c r="K201" i="3"/>
  <c r="AL200" i="3"/>
  <c r="AI200" i="3"/>
  <c r="AF200" i="3"/>
  <c r="AC200" i="3"/>
  <c r="Z200" i="3"/>
  <c r="W200" i="3"/>
  <c r="T200" i="3"/>
  <c r="Q200" i="3"/>
  <c r="N200" i="3"/>
  <c r="K200" i="3"/>
  <c r="AL199" i="3"/>
  <c r="AF199" i="3"/>
  <c r="AC199" i="3"/>
  <c r="Z199" i="3"/>
  <c r="W199" i="3"/>
  <c r="T199" i="3"/>
  <c r="Q199" i="3"/>
  <c r="N199" i="3"/>
  <c r="K199" i="3"/>
  <c r="AL198" i="3"/>
  <c r="AI198" i="3"/>
  <c r="AF198" i="3"/>
  <c r="AC198" i="3"/>
  <c r="Z198" i="3"/>
  <c r="W198" i="3"/>
  <c r="T198" i="3"/>
  <c r="Q198" i="3"/>
  <c r="N198" i="3"/>
  <c r="K198" i="3"/>
  <c r="AL197" i="3"/>
  <c r="AI197" i="3"/>
  <c r="AF197" i="3"/>
  <c r="AC197" i="3"/>
  <c r="Z197" i="3"/>
  <c r="W197" i="3"/>
  <c r="T197" i="3"/>
  <c r="Q197" i="3"/>
  <c r="N197" i="3"/>
  <c r="K197" i="3"/>
  <c r="AL196" i="3"/>
  <c r="AI196" i="3"/>
  <c r="AF196" i="3"/>
  <c r="AC196" i="3"/>
  <c r="Z196" i="3"/>
  <c r="W196" i="3"/>
  <c r="Q196" i="3"/>
  <c r="N196" i="3"/>
  <c r="K196" i="3"/>
  <c r="AL195" i="3"/>
  <c r="AI195" i="3"/>
  <c r="AF195" i="3"/>
  <c r="AC195" i="3"/>
  <c r="W195" i="3"/>
  <c r="N195" i="3"/>
  <c r="K195" i="3"/>
  <c r="AL194" i="3"/>
  <c r="AI194" i="3"/>
  <c r="AF194" i="3"/>
  <c r="AC194" i="3"/>
  <c r="Z194" i="3"/>
  <c r="W194" i="3"/>
  <c r="T194" i="3"/>
  <c r="Q194" i="3"/>
  <c r="N194" i="3"/>
  <c r="K194" i="3"/>
  <c r="AL193" i="3"/>
  <c r="AF193" i="3"/>
  <c r="AC193" i="3"/>
  <c r="Z193" i="3"/>
  <c r="W193" i="3"/>
  <c r="T193" i="3"/>
  <c r="Q193" i="3"/>
  <c r="N193" i="3"/>
  <c r="K193" i="3"/>
  <c r="AL192" i="3"/>
  <c r="AI192" i="3"/>
  <c r="AF192" i="3"/>
  <c r="AC192" i="3"/>
  <c r="Z192" i="3"/>
  <c r="W192" i="3"/>
  <c r="T192" i="3"/>
  <c r="Q192" i="3"/>
  <c r="N192" i="3"/>
  <c r="K192" i="3"/>
  <c r="AL191" i="3"/>
  <c r="AI191" i="3"/>
  <c r="AF191" i="3"/>
  <c r="AC191" i="3"/>
  <c r="Z191" i="3"/>
  <c r="W191" i="3"/>
  <c r="T191" i="3"/>
  <c r="Q191" i="3"/>
  <c r="N191" i="3"/>
  <c r="K191" i="3"/>
  <c r="AL190" i="3"/>
  <c r="AI190" i="3"/>
  <c r="AF190" i="3"/>
  <c r="AC190" i="3"/>
  <c r="Z190" i="3"/>
  <c r="W190" i="3"/>
  <c r="Q190" i="3"/>
  <c r="N190" i="3"/>
  <c r="K190" i="3"/>
  <c r="AL189" i="3"/>
  <c r="AI189" i="3"/>
  <c r="AF189" i="3"/>
  <c r="AC189" i="3"/>
  <c r="W189" i="3"/>
  <c r="Q189" i="3"/>
  <c r="N189" i="3"/>
  <c r="K189" i="3"/>
  <c r="AL188" i="3"/>
  <c r="AI188" i="3"/>
  <c r="AF188" i="3"/>
  <c r="AC188" i="3"/>
  <c r="Z188" i="3"/>
  <c r="W188" i="3"/>
  <c r="T188" i="3"/>
  <c r="Q188" i="3"/>
  <c r="N188" i="3"/>
  <c r="K188" i="3"/>
  <c r="AL187" i="3"/>
  <c r="AF187" i="3"/>
  <c r="AC187" i="3"/>
  <c r="Z187" i="3"/>
  <c r="W187" i="3"/>
  <c r="T187" i="3"/>
  <c r="Q187" i="3"/>
  <c r="N187" i="3"/>
  <c r="K187" i="3"/>
  <c r="AL186" i="3"/>
  <c r="AI186" i="3"/>
  <c r="AF186" i="3"/>
  <c r="AC186" i="3"/>
  <c r="Z186" i="3"/>
  <c r="W186" i="3"/>
  <c r="T186" i="3"/>
  <c r="Q186" i="3"/>
  <c r="N186" i="3"/>
  <c r="K186" i="3"/>
  <c r="AL185" i="3"/>
  <c r="AI185" i="3"/>
  <c r="AF185" i="3"/>
  <c r="AC185" i="3"/>
  <c r="Z185" i="3"/>
  <c r="W185" i="3"/>
  <c r="T185" i="3"/>
  <c r="Q185" i="3"/>
  <c r="N185" i="3"/>
  <c r="K185" i="3"/>
  <c r="AL184" i="3"/>
  <c r="AI184" i="3"/>
  <c r="AF184" i="3"/>
  <c r="AC184" i="3"/>
  <c r="Z184" i="3"/>
  <c r="W184" i="3"/>
  <c r="Q184" i="3"/>
  <c r="N184" i="3"/>
  <c r="K184" i="3"/>
  <c r="AL183" i="3"/>
  <c r="AI183" i="3"/>
  <c r="AF183" i="3"/>
  <c r="AC183" i="3"/>
  <c r="W183" i="3"/>
  <c r="N183" i="3"/>
  <c r="K183" i="3"/>
  <c r="AL182" i="3"/>
  <c r="AI182" i="3"/>
  <c r="AF182" i="3"/>
  <c r="AC182" i="3"/>
  <c r="Z182" i="3"/>
  <c r="W182" i="3"/>
  <c r="T182" i="3"/>
  <c r="Q182" i="3"/>
  <c r="N182" i="3"/>
  <c r="K182" i="3"/>
  <c r="AL181" i="3"/>
  <c r="AF181" i="3"/>
  <c r="AC181" i="3"/>
  <c r="Z181" i="3"/>
  <c r="W181" i="3"/>
  <c r="T181" i="3"/>
  <c r="Q181" i="3"/>
  <c r="N181" i="3"/>
  <c r="K181" i="3"/>
  <c r="AL180" i="3"/>
  <c r="AI180" i="3"/>
  <c r="AF180" i="3"/>
  <c r="AC180" i="3"/>
  <c r="Z180" i="3"/>
  <c r="W180" i="3"/>
  <c r="T180" i="3"/>
  <c r="N180" i="3"/>
  <c r="K180" i="3"/>
  <c r="AL179" i="3"/>
  <c r="AI179" i="3"/>
  <c r="AF179" i="3"/>
  <c r="AC179" i="3"/>
  <c r="Z179" i="3"/>
  <c r="W179" i="3"/>
  <c r="T179" i="3"/>
  <c r="Q179" i="3"/>
  <c r="N179" i="3"/>
  <c r="K179" i="3"/>
  <c r="AL178" i="3"/>
  <c r="AI178" i="3"/>
  <c r="AF178" i="3"/>
  <c r="AC178" i="3"/>
  <c r="Z178" i="3"/>
  <c r="W178" i="3"/>
  <c r="Q178" i="3"/>
  <c r="N178" i="3"/>
  <c r="K178" i="3"/>
  <c r="AL177" i="3"/>
  <c r="AI177" i="3"/>
  <c r="AF177" i="3"/>
  <c r="AC177" i="3"/>
  <c r="W177" i="3"/>
  <c r="N177" i="3"/>
  <c r="K177" i="3"/>
  <c r="AL176" i="3"/>
  <c r="AI176" i="3"/>
  <c r="AF176" i="3"/>
  <c r="AC176" i="3"/>
  <c r="Z176" i="3"/>
  <c r="W176" i="3"/>
  <c r="T176" i="3"/>
  <c r="Q176" i="3"/>
  <c r="N176" i="3"/>
  <c r="K176" i="3"/>
  <c r="AL175" i="3"/>
  <c r="AF175" i="3"/>
  <c r="AC175" i="3"/>
  <c r="Z175" i="3"/>
  <c r="W175" i="3"/>
  <c r="T175" i="3"/>
  <c r="Q175" i="3"/>
  <c r="N175" i="3"/>
  <c r="K175" i="3"/>
  <c r="AL174" i="3"/>
  <c r="AI174" i="3"/>
  <c r="AF174" i="3"/>
  <c r="AC174" i="3"/>
  <c r="Z174" i="3"/>
  <c r="W174" i="3"/>
  <c r="T174" i="3"/>
  <c r="Q174" i="3"/>
  <c r="N174" i="3"/>
  <c r="K174" i="3"/>
  <c r="AL173" i="3"/>
  <c r="AI173" i="3"/>
  <c r="AF173" i="3"/>
  <c r="AC173" i="3"/>
  <c r="Z173" i="3"/>
  <c r="W173" i="3"/>
  <c r="T173" i="3"/>
  <c r="Q173" i="3"/>
  <c r="N173" i="3"/>
  <c r="K173" i="3"/>
  <c r="AL172" i="3"/>
  <c r="AI172" i="3"/>
  <c r="AF172" i="3"/>
  <c r="AC172" i="3"/>
  <c r="Z172" i="3"/>
  <c r="W172" i="3"/>
  <c r="Q172" i="3"/>
  <c r="N172" i="3"/>
  <c r="K172" i="3"/>
  <c r="AL171" i="3"/>
  <c r="AI171" i="3"/>
  <c r="AF171" i="3"/>
  <c r="AC171" i="3"/>
  <c r="W171" i="3"/>
  <c r="N171" i="3"/>
  <c r="K171" i="3"/>
  <c r="AL170" i="3"/>
  <c r="AI170" i="3"/>
  <c r="AF170" i="3"/>
  <c r="AC170" i="3"/>
  <c r="Z170" i="3"/>
  <c r="W170" i="3"/>
  <c r="T170" i="3"/>
  <c r="Q170" i="3"/>
  <c r="N170" i="3"/>
  <c r="K170" i="3"/>
  <c r="AL169" i="3"/>
  <c r="AF169" i="3"/>
  <c r="AC169" i="3"/>
  <c r="Z169" i="3"/>
  <c r="W169" i="3"/>
  <c r="T169" i="3"/>
  <c r="Q169" i="3"/>
  <c r="N169" i="3"/>
  <c r="K169" i="3"/>
  <c r="AL168" i="3"/>
  <c r="AI168" i="3"/>
  <c r="AF168" i="3"/>
  <c r="AC168" i="3"/>
  <c r="Z168" i="3"/>
  <c r="W168" i="3"/>
  <c r="T168" i="3"/>
  <c r="Q168" i="3"/>
  <c r="N168" i="3"/>
  <c r="K168" i="3"/>
  <c r="AL167" i="3"/>
  <c r="AI167" i="3"/>
  <c r="AF167" i="3"/>
  <c r="AC167" i="3"/>
  <c r="Z167" i="3"/>
  <c r="W167" i="3"/>
  <c r="T167" i="3"/>
  <c r="Q167" i="3"/>
  <c r="N167" i="3"/>
  <c r="K167" i="3"/>
  <c r="AL166" i="3"/>
  <c r="AI166" i="3"/>
  <c r="AF166" i="3"/>
  <c r="AC166" i="3"/>
  <c r="Z166" i="3"/>
  <c r="W166" i="3"/>
  <c r="Q166" i="3"/>
  <c r="N166" i="3"/>
  <c r="K166" i="3"/>
  <c r="AL165" i="3"/>
  <c r="AI165" i="3"/>
  <c r="AF165" i="3"/>
  <c r="AC165" i="3"/>
  <c r="W165" i="3"/>
  <c r="N165" i="3"/>
  <c r="K165" i="3"/>
  <c r="AL164" i="3"/>
  <c r="AI164" i="3"/>
  <c r="AF164" i="3"/>
  <c r="AC164" i="3"/>
  <c r="Z164" i="3"/>
  <c r="W164" i="3"/>
  <c r="T164" i="3"/>
  <c r="Q164" i="3"/>
  <c r="N164" i="3"/>
  <c r="K164" i="3"/>
  <c r="AL163" i="3"/>
  <c r="AF163" i="3"/>
  <c r="AC163" i="3"/>
  <c r="Z163" i="3"/>
  <c r="W163" i="3"/>
  <c r="T163" i="3"/>
  <c r="Q163" i="3"/>
  <c r="N163" i="3"/>
  <c r="K163" i="3"/>
  <c r="AL162" i="3"/>
  <c r="AI162" i="3"/>
  <c r="AF162" i="3"/>
  <c r="AC162" i="3"/>
  <c r="Z162" i="3"/>
  <c r="W162" i="3"/>
  <c r="T162" i="3"/>
  <c r="Q162" i="3"/>
  <c r="N162" i="3"/>
  <c r="K162" i="3"/>
  <c r="AL161" i="3"/>
  <c r="AI161" i="3"/>
  <c r="AF161" i="3"/>
  <c r="AC161" i="3"/>
  <c r="Z161" i="3"/>
  <c r="W161" i="3"/>
  <c r="T161" i="3"/>
  <c r="Q161" i="3"/>
  <c r="N161" i="3"/>
  <c r="K161" i="3"/>
  <c r="AL160" i="3"/>
  <c r="AI160" i="3"/>
  <c r="AF160" i="3"/>
  <c r="AC160" i="3"/>
  <c r="Z160" i="3"/>
  <c r="W160" i="3"/>
  <c r="N160" i="3"/>
  <c r="K160" i="3"/>
  <c r="AL159" i="3"/>
  <c r="AI159" i="3"/>
  <c r="AF159" i="3"/>
  <c r="AC159" i="3"/>
  <c r="W159" i="3"/>
  <c r="N159" i="3"/>
  <c r="K159" i="3"/>
  <c r="AL158" i="3"/>
  <c r="AI158" i="3"/>
  <c r="AF158" i="3"/>
  <c r="AC158" i="3"/>
  <c r="Z158" i="3"/>
  <c r="W158" i="3"/>
  <c r="T158" i="3"/>
  <c r="Q158" i="3"/>
  <c r="N158" i="3"/>
  <c r="K158" i="3"/>
  <c r="AL157" i="3"/>
  <c r="AF157" i="3"/>
  <c r="AC157" i="3"/>
  <c r="Z157" i="3"/>
  <c r="W157" i="3"/>
  <c r="T157" i="3"/>
  <c r="Q157" i="3"/>
  <c r="N157" i="3"/>
  <c r="K157" i="3"/>
  <c r="AL156" i="3"/>
  <c r="AI156" i="3"/>
  <c r="AF156" i="3"/>
  <c r="AC156" i="3"/>
  <c r="Z156" i="3"/>
  <c r="W156" i="3"/>
  <c r="T156" i="3"/>
  <c r="Q156" i="3"/>
  <c r="N156" i="3"/>
  <c r="K156" i="3"/>
  <c r="AL155" i="3"/>
  <c r="AI155" i="3"/>
  <c r="AF155" i="3"/>
  <c r="AC155" i="3"/>
  <c r="Z155" i="3"/>
  <c r="W155" i="3"/>
  <c r="T155" i="3"/>
  <c r="Q155" i="3"/>
  <c r="N155" i="3"/>
  <c r="K155" i="3"/>
  <c r="AL154" i="3"/>
  <c r="AI154" i="3"/>
  <c r="AF154" i="3"/>
  <c r="AC154" i="3"/>
  <c r="Z154" i="3"/>
  <c r="W154" i="3"/>
  <c r="N154" i="3"/>
  <c r="K154" i="3"/>
  <c r="AL153" i="3"/>
  <c r="AI153" i="3"/>
  <c r="AF153" i="3"/>
  <c r="AC153" i="3"/>
  <c r="W153" i="3"/>
  <c r="N153" i="3"/>
  <c r="K153" i="3"/>
  <c r="AL152" i="3"/>
  <c r="AI152" i="3"/>
  <c r="AF152" i="3"/>
  <c r="AC152" i="3"/>
  <c r="Z152" i="3"/>
  <c r="W152" i="3"/>
  <c r="T152" i="3"/>
  <c r="Q152" i="3"/>
  <c r="N152" i="3"/>
  <c r="K152" i="3"/>
  <c r="AL151" i="3"/>
  <c r="AF151" i="3"/>
  <c r="AC151" i="3"/>
  <c r="Z151" i="3"/>
  <c r="W151" i="3"/>
  <c r="T151" i="3"/>
  <c r="Q151" i="3"/>
  <c r="N151" i="3"/>
  <c r="K151" i="3"/>
  <c r="AL150" i="3"/>
  <c r="AI150" i="3"/>
  <c r="AF150" i="3"/>
  <c r="AC150" i="3"/>
  <c r="Z150" i="3"/>
  <c r="W150" i="3"/>
  <c r="T150" i="3"/>
  <c r="N150" i="3"/>
  <c r="K150" i="3"/>
  <c r="AL149" i="3"/>
  <c r="AI149" i="3"/>
  <c r="AF149" i="3"/>
  <c r="AC149" i="3"/>
  <c r="Z149" i="3"/>
  <c r="W149" i="3"/>
  <c r="T149" i="3"/>
  <c r="Q149" i="3"/>
  <c r="N149" i="3"/>
  <c r="K149" i="3"/>
  <c r="AL148" i="3"/>
  <c r="AI148" i="3"/>
  <c r="AF148" i="3"/>
  <c r="AC148" i="3"/>
  <c r="Z148" i="3"/>
  <c r="W148" i="3"/>
  <c r="T148" i="3"/>
  <c r="Q148" i="3"/>
  <c r="N148" i="3"/>
  <c r="K148" i="3"/>
  <c r="AL147" i="3"/>
  <c r="AI147" i="3"/>
  <c r="AF147" i="3"/>
  <c r="AC147" i="3"/>
  <c r="W147" i="3"/>
  <c r="N147" i="3"/>
  <c r="K147" i="3"/>
  <c r="AL146" i="3"/>
  <c r="AI146" i="3"/>
  <c r="AF146" i="3"/>
  <c r="AC146" i="3"/>
  <c r="Z146" i="3"/>
  <c r="W146" i="3"/>
  <c r="T146" i="3"/>
  <c r="Q146" i="3"/>
  <c r="N146" i="3"/>
  <c r="K146" i="3"/>
  <c r="AL145" i="3"/>
  <c r="AF145" i="3"/>
  <c r="AC145" i="3"/>
  <c r="Z145" i="3"/>
  <c r="W145" i="3"/>
  <c r="T145" i="3"/>
  <c r="Q145" i="3"/>
  <c r="N145" i="3"/>
  <c r="K145" i="3"/>
  <c r="AL144" i="3"/>
  <c r="AI144" i="3"/>
  <c r="AF144" i="3"/>
  <c r="AC144" i="3"/>
  <c r="Z144" i="3"/>
  <c r="W144" i="3"/>
  <c r="T144" i="3"/>
  <c r="Q144" i="3"/>
  <c r="N144" i="3"/>
  <c r="K144" i="3"/>
  <c r="AL143" i="3"/>
  <c r="AI143" i="3"/>
  <c r="AF143" i="3"/>
  <c r="AC143" i="3"/>
  <c r="Z143" i="3"/>
  <c r="W143" i="3"/>
  <c r="T143" i="3"/>
  <c r="Q143" i="3"/>
  <c r="N143" i="3"/>
  <c r="K143" i="3"/>
  <c r="AL142" i="3"/>
  <c r="AI142" i="3"/>
  <c r="AF142" i="3"/>
  <c r="AC142" i="3"/>
  <c r="Z142" i="3"/>
  <c r="W142" i="3"/>
  <c r="Q142" i="3"/>
  <c r="N142" i="3"/>
  <c r="K142" i="3"/>
  <c r="AL141" i="3"/>
  <c r="AI141" i="3"/>
  <c r="AF141" i="3"/>
  <c r="AC141" i="3"/>
  <c r="W141" i="3"/>
  <c r="N141" i="3"/>
  <c r="K141" i="3"/>
  <c r="AL140" i="3"/>
  <c r="AI140" i="3"/>
  <c r="AF140" i="3"/>
  <c r="AC140" i="3"/>
  <c r="Z140" i="3"/>
  <c r="W140" i="3"/>
  <c r="T140" i="3"/>
  <c r="Q140" i="3"/>
  <c r="N140" i="3"/>
  <c r="K140" i="3"/>
  <c r="AL139" i="3"/>
  <c r="AF139" i="3"/>
  <c r="AC139" i="3"/>
  <c r="Z139" i="3"/>
  <c r="W139" i="3"/>
  <c r="T139" i="3"/>
  <c r="Q139" i="3"/>
  <c r="N139" i="3"/>
  <c r="K139" i="3"/>
  <c r="AL138" i="3"/>
  <c r="AI138" i="3"/>
  <c r="AF138" i="3"/>
  <c r="AC138" i="3"/>
  <c r="Z138" i="3"/>
  <c r="W138" i="3"/>
  <c r="T138" i="3"/>
  <c r="Q138" i="3"/>
  <c r="N138" i="3"/>
  <c r="K138" i="3"/>
  <c r="AL137" i="3"/>
  <c r="AI137" i="3"/>
  <c r="AF137" i="3"/>
  <c r="AC137" i="3"/>
  <c r="Z137" i="3"/>
  <c r="W137" i="3"/>
  <c r="T137" i="3"/>
  <c r="Q137" i="3"/>
  <c r="N137" i="3"/>
  <c r="K137" i="3"/>
  <c r="AL136" i="3"/>
  <c r="AI136" i="3"/>
  <c r="AF136" i="3"/>
  <c r="AC136" i="3"/>
  <c r="Z136" i="3"/>
  <c r="W136" i="3"/>
  <c r="Q136" i="3"/>
  <c r="N136" i="3"/>
  <c r="K136" i="3"/>
  <c r="AL135" i="3"/>
  <c r="AI135" i="3"/>
  <c r="AF135" i="3"/>
  <c r="AC135" i="3"/>
  <c r="W135" i="3"/>
  <c r="N135" i="3"/>
  <c r="K135" i="3"/>
  <c r="AL134" i="3"/>
  <c r="AI134" i="3"/>
  <c r="AF134" i="3"/>
  <c r="AC134" i="3"/>
  <c r="Z134" i="3"/>
  <c r="W134" i="3"/>
  <c r="T134" i="3"/>
  <c r="Q134" i="3"/>
  <c r="N134" i="3"/>
  <c r="K134" i="3"/>
  <c r="AL133" i="3"/>
  <c r="AF133" i="3"/>
  <c r="AC133" i="3"/>
  <c r="Z133" i="3"/>
  <c r="W133" i="3"/>
  <c r="T133" i="3"/>
  <c r="Q133" i="3"/>
  <c r="N133" i="3"/>
  <c r="K133" i="3"/>
  <c r="AL132" i="3"/>
  <c r="AI132" i="3"/>
  <c r="AF132" i="3"/>
  <c r="AC132" i="3"/>
  <c r="Z132" i="3"/>
  <c r="W132" i="3"/>
  <c r="T132" i="3"/>
  <c r="Q132" i="3"/>
  <c r="N132" i="3"/>
  <c r="K132" i="3"/>
  <c r="AL131" i="3"/>
  <c r="AI131" i="3"/>
  <c r="AF131" i="3"/>
  <c r="AC131" i="3"/>
  <c r="Z131" i="3"/>
  <c r="W131" i="3"/>
  <c r="T131" i="3"/>
  <c r="Q131" i="3"/>
  <c r="N131" i="3"/>
  <c r="K131" i="3"/>
  <c r="AL130" i="3"/>
  <c r="AI130" i="3"/>
  <c r="AF130" i="3"/>
  <c r="AC130" i="3"/>
  <c r="Z130" i="3"/>
  <c r="W130" i="3"/>
  <c r="Q130" i="3"/>
  <c r="N130" i="3"/>
  <c r="K130" i="3"/>
  <c r="AL129" i="3"/>
  <c r="AI129" i="3"/>
  <c r="AF129" i="3"/>
  <c r="AC129" i="3"/>
  <c r="W129" i="3"/>
  <c r="N129" i="3"/>
  <c r="K129" i="3"/>
  <c r="AL128" i="3"/>
  <c r="AI128" i="3"/>
  <c r="AF128" i="3"/>
  <c r="AC128" i="3"/>
  <c r="Z128" i="3"/>
  <c r="W128" i="3"/>
  <c r="T128" i="3"/>
  <c r="Q128" i="3"/>
  <c r="N128" i="3"/>
  <c r="K128" i="3"/>
  <c r="AL127" i="3"/>
  <c r="AF127" i="3"/>
  <c r="AC127" i="3"/>
  <c r="Z127" i="3"/>
  <c r="W127" i="3"/>
  <c r="T127" i="3"/>
  <c r="Q127" i="3"/>
  <c r="N127" i="3"/>
  <c r="K127" i="3"/>
  <c r="AL126" i="3"/>
  <c r="AI126" i="3"/>
  <c r="AF126" i="3"/>
  <c r="AC126" i="3"/>
  <c r="Z126" i="3"/>
  <c r="W126" i="3"/>
  <c r="T126" i="3"/>
  <c r="Q126" i="3"/>
  <c r="N126" i="3"/>
  <c r="K126" i="3"/>
  <c r="AL125" i="3"/>
  <c r="AI125" i="3"/>
  <c r="AF125" i="3"/>
  <c r="AC125" i="3"/>
  <c r="Z125" i="3"/>
  <c r="W125" i="3"/>
  <c r="T125" i="3"/>
  <c r="Q125" i="3"/>
  <c r="N125" i="3"/>
  <c r="K125" i="3"/>
  <c r="AL124" i="3"/>
  <c r="AI124" i="3"/>
  <c r="AF124" i="3"/>
  <c r="AC124" i="3"/>
  <c r="Z124" i="3"/>
  <c r="W124" i="3"/>
  <c r="N124" i="3"/>
  <c r="K124" i="3"/>
  <c r="AL123" i="3"/>
  <c r="AI123" i="3"/>
  <c r="AF123" i="3"/>
  <c r="AC123" i="3"/>
  <c r="W123" i="3"/>
  <c r="Q123" i="3"/>
  <c r="N123" i="3"/>
  <c r="K123" i="3"/>
  <c r="AL122" i="3"/>
  <c r="AI122" i="3"/>
  <c r="AF122" i="3"/>
  <c r="AC122" i="3"/>
  <c r="Z122" i="3"/>
  <c r="W122" i="3"/>
  <c r="T122" i="3"/>
  <c r="Q122" i="3"/>
  <c r="N122" i="3"/>
  <c r="K122" i="3"/>
  <c r="AL121" i="3"/>
  <c r="AF121" i="3"/>
  <c r="AC121" i="3"/>
  <c r="Z121" i="3"/>
  <c r="W121" i="3"/>
  <c r="T121" i="3"/>
  <c r="Q121" i="3"/>
  <c r="N121" i="3"/>
  <c r="K121" i="3"/>
  <c r="AL120" i="3"/>
  <c r="AI120" i="3"/>
  <c r="AF120" i="3"/>
  <c r="AC120" i="3"/>
  <c r="Z120" i="3"/>
  <c r="W120" i="3"/>
  <c r="T120" i="3"/>
  <c r="Q120" i="3"/>
  <c r="N120" i="3"/>
  <c r="K120" i="3"/>
  <c r="AL119" i="3"/>
  <c r="AI119" i="3"/>
  <c r="AF119" i="3"/>
  <c r="AC119" i="3"/>
  <c r="W119" i="3"/>
  <c r="T119" i="3"/>
  <c r="Q119" i="3"/>
  <c r="N119" i="3"/>
  <c r="K119" i="3"/>
  <c r="AL118" i="3"/>
  <c r="AI118" i="3"/>
  <c r="AF118" i="3"/>
  <c r="AC118" i="3"/>
  <c r="Z118" i="3"/>
  <c r="W118" i="3"/>
  <c r="N118" i="3"/>
  <c r="K118" i="3"/>
  <c r="AL117" i="3"/>
  <c r="AF117" i="3"/>
  <c r="AC117" i="3"/>
  <c r="Z117" i="3"/>
  <c r="W117" i="3"/>
  <c r="Q117" i="3"/>
  <c r="N117" i="3"/>
  <c r="K117" i="3"/>
  <c r="AL116" i="3"/>
  <c r="AI116" i="3"/>
  <c r="AF116" i="3"/>
  <c r="AC116" i="3"/>
  <c r="Z116" i="3"/>
  <c r="W116" i="3"/>
  <c r="T116" i="3"/>
  <c r="Q116" i="3"/>
  <c r="N116" i="3"/>
  <c r="K116" i="3"/>
  <c r="AL115" i="3"/>
  <c r="AI115" i="3"/>
  <c r="AF115" i="3"/>
  <c r="AC115" i="3"/>
  <c r="W115" i="3"/>
  <c r="T115" i="3"/>
  <c r="N115" i="3"/>
  <c r="K115" i="3"/>
  <c r="AL114" i="3"/>
  <c r="AI114" i="3"/>
  <c r="AF114" i="3"/>
  <c r="AC114" i="3"/>
  <c r="Z114" i="3"/>
  <c r="W114" i="3"/>
  <c r="T114" i="3"/>
  <c r="Q114" i="3"/>
  <c r="N114" i="3"/>
  <c r="K114" i="3"/>
  <c r="AF113" i="3"/>
  <c r="AC113" i="3"/>
  <c r="Z113" i="3"/>
  <c r="T113" i="3"/>
  <c r="Q113" i="3"/>
  <c r="N113" i="3"/>
  <c r="K113" i="3"/>
  <c r="AF112" i="3"/>
  <c r="AC112" i="3"/>
  <c r="Z112" i="3"/>
  <c r="W112" i="3"/>
  <c r="T112" i="3"/>
  <c r="Q112" i="3"/>
  <c r="N112" i="3"/>
  <c r="K112" i="3"/>
  <c r="AL111" i="3"/>
  <c r="AI111" i="3"/>
  <c r="AF111" i="3"/>
  <c r="AC111" i="3"/>
  <c r="Z111" i="3"/>
  <c r="W111" i="3"/>
  <c r="Q111" i="3"/>
  <c r="N111" i="3"/>
  <c r="K111" i="3"/>
  <c r="AL110" i="3"/>
  <c r="AI110" i="3"/>
  <c r="AF110" i="3"/>
  <c r="AC110" i="3"/>
  <c r="Z110" i="3"/>
  <c r="W110" i="3"/>
  <c r="T110" i="3"/>
  <c r="N110" i="3"/>
  <c r="K110" i="3"/>
  <c r="AL109" i="3"/>
  <c r="AI109" i="3"/>
  <c r="AF109" i="3"/>
  <c r="AC109" i="3"/>
  <c r="W109" i="3"/>
  <c r="T109" i="3"/>
  <c r="N109" i="3"/>
  <c r="K109" i="3"/>
  <c r="AL108" i="3"/>
  <c r="AI108" i="3"/>
  <c r="AF108" i="3"/>
  <c r="AC108" i="3"/>
  <c r="Z108" i="3"/>
  <c r="W108" i="3"/>
  <c r="T108" i="3"/>
  <c r="Q108" i="3"/>
  <c r="N108" i="3"/>
  <c r="K108" i="3"/>
  <c r="AF107" i="3"/>
  <c r="AC107" i="3"/>
  <c r="Z107" i="3"/>
  <c r="T107" i="3"/>
  <c r="Q107" i="3"/>
  <c r="N107" i="3"/>
  <c r="K107" i="3"/>
  <c r="AF106" i="3"/>
  <c r="AC106" i="3"/>
  <c r="Z106" i="3"/>
  <c r="W106" i="3"/>
  <c r="T106" i="3"/>
  <c r="Q106" i="3"/>
  <c r="N106" i="3"/>
  <c r="K106" i="3"/>
  <c r="AL105" i="3"/>
  <c r="AI105" i="3"/>
  <c r="AF105" i="3"/>
  <c r="AC105" i="3"/>
  <c r="Z105" i="3"/>
  <c r="W105" i="3"/>
  <c r="Q105" i="3"/>
  <c r="N105" i="3"/>
  <c r="K105" i="3"/>
  <c r="AL104" i="3"/>
  <c r="AI104" i="3"/>
  <c r="AF104" i="3"/>
  <c r="AC104" i="3"/>
  <c r="Z104" i="3"/>
  <c r="W104" i="3"/>
  <c r="T104" i="3"/>
  <c r="N104" i="3"/>
  <c r="K104" i="3"/>
  <c r="AL103" i="3"/>
  <c r="AI103" i="3"/>
  <c r="AF103" i="3"/>
  <c r="AC103" i="3"/>
  <c r="W103" i="3"/>
  <c r="T103" i="3"/>
  <c r="N103" i="3"/>
  <c r="K103" i="3"/>
  <c r="AL102" i="3"/>
  <c r="AI102" i="3"/>
  <c r="AF102" i="3"/>
  <c r="AC102" i="3"/>
  <c r="Z102" i="3"/>
  <c r="W102" i="3"/>
  <c r="T102" i="3"/>
  <c r="Q102" i="3"/>
  <c r="N102" i="3"/>
  <c r="K102" i="3"/>
  <c r="AF101" i="3"/>
  <c r="AC101" i="3"/>
  <c r="Z101" i="3"/>
  <c r="T101" i="3"/>
  <c r="Q101" i="3"/>
  <c r="N101" i="3"/>
  <c r="K101" i="3"/>
  <c r="AL100" i="3"/>
  <c r="AF100" i="3"/>
  <c r="AC100" i="3"/>
  <c r="Z100" i="3"/>
  <c r="W100" i="3"/>
  <c r="T100" i="3"/>
  <c r="Q100" i="3"/>
  <c r="N100" i="3"/>
  <c r="K100" i="3"/>
  <c r="AL99" i="3"/>
  <c r="AI99" i="3"/>
  <c r="AF99" i="3"/>
  <c r="AC99" i="3"/>
  <c r="Z99" i="3"/>
  <c r="W99" i="3"/>
  <c r="Q99" i="3"/>
  <c r="N99" i="3"/>
  <c r="K99" i="3"/>
  <c r="AL98" i="3"/>
  <c r="AI98" i="3"/>
  <c r="AF98" i="3"/>
  <c r="AC98" i="3"/>
  <c r="Z98" i="3"/>
  <c r="W98" i="3"/>
  <c r="T98" i="3"/>
  <c r="N98" i="3"/>
  <c r="K98" i="3"/>
  <c r="AL97" i="3"/>
  <c r="AI97" i="3"/>
  <c r="AF97" i="3"/>
  <c r="AC97" i="3"/>
  <c r="W97" i="3"/>
  <c r="T97" i="3"/>
  <c r="N97" i="3"/>
  <c r="K97" i="3"/>
  <c r="AL96" i="3"/>
  <c r="AI96" i="3"/>
  <c r="AF96" i="3"/>
  <c r="AC96" i="3"/>
  <c r="Z96" i="3"/>
  <c r="W96" i="3"/>
  <c r="T96" i="3"/>
  <c r="Q96" i="3"/>
  <c r="N96" i="3"/>
  <c r="K96" i="3"/>
  <c r="AF95" i="3"/>
  <c r="AC95" i="3"/>
  <c r="Z95" i="3"/>
  <c r="T95" i="3"/>
  <c r="Q95" i="3"/>
  <c r="N95" i="3"/>
  <c r="K95" i="3"/>
  <c r="AF94" i="3"/>
  <c r="AC94" i="3"/>
  <c r="Z94" i="3"/>
  <c r="W94" i="3"/>
  <c r="T94" i="3"/>
  <c r="Q94" i="3"/>
  <c r="N94" i="3"/>
  <c r="K94" i="3"/>
  <c r="AL93" i="3"/>
  <c r="AI93" i="3"/>
  <c r="AF93" i="3"/>
  <c r="AC93" i="3"/>
  <c r="Z93" i="3"/>
  <c r="W93" i="3"/>
  <c r="Q93" i="3"/>
  <c r="N93" i="3"/>
  <c r="K93" i="3"/>
  <c r="AL92" i="3"/>
  <c r="AI92" i="3"/>
  <c r="AF92" i="3"/>
  <c r="AC92" i="3"/>
  <c r="Z92" i="3"/>
  <c r="W92" i="3"/>
  <c r="T92" i="3"/>
  <c r="N92" i="3"/>
  <c r="K92" i="3"/>
  <c r="AL91" i="3"/>
  <c r="AI91" i="3"/>
  <c r="AF91" i="3"/>
  <c r="AC91" i="3"/>
  <c r="W91" i="3"/>
  <c r="T91" i="3"/>
  <c r="N91" i="3"/>
  <c r="K91" i="3"/>
  <c r="AL90" i="3"/>
  <c r="AF90" i="3"/>
  <c r="AC90" i="3"/>
  <c r="Z90" i="3"/>
  <c r="W90" i="3"/>
  <c r="T90" i="3"/>
  <c r="Q90" i="3"/>
  <c r="N90" i="3"/>
  <c r="K90" i="3"/>
  <c r="AF89" i="3"/>
  <c r="AC89" i="3"/>
  <c r="Z89" i="3"/>
  <c r="T89" i="3"/>
  <c r="Q89" i="3"/>
  <c r="N89" i="3"/>
  <c r="K89" i="3"/>
  <c r="AF88" i="3"/>
  <c r="AC88" i="3"/>
  <c r="Z88" i="3"/>
  <c r="W88" i="3"/>
  <c r="T88" i="3"/>
  <c r="Q88" i="3"/>
  <c r="N88" i="3"/>
  <c r="K88" i="3"/>
  <c r="AL87" i="3"/>
  <c r="AI87" i="3"/>
  <c r="AF87" i="3"/>
  <c r="AC87" i="3"/>
  <c r="Z87" i="3"/>
  <c r="W87" i="3"/>
  <c r="Q87" i="3"/>
  <c r="N87" i="3"/>
  <c r="K87" i="3"/>
  <c r="AL86" i="3"/>
  <c r="AI86" i="3"/>
  <c r="AF86" i="3"/>
  <c r="AC86" i="3"/>
  <c r="Z86" i="3"/>
  <c r="W86" i="3"/>
  <c r="T86" i="3"/>
  <c r="Q86" i="3"/>
  <c r="N86" i="3"/>
  <c r="K86" i="3"/>
  <c r="AL85" i="3"/>
  <c r="AI85" i="3"/>
  <c r="AF85" i="3"/>
  <c r="AC85" i="3"/>
  <c r="W85" i="3"/>
  <c r="T85" i="3"/>
  <c r="N85" i="3"/>
  <c r="K85" i="3"/>
  <c r="AL84" i="3"/>
  <c r="AI84" i="3"/>
  <c r="AF84" i="3"/>
  <c r="AC84" i="3"/>
  <c r="Z84" i="3"/>
  <c r="W84" i="3"/>
  <c r="T84" i="3"/>
  <c r="Q84" i="3"/>
  <c r="N84" i="3"/>
  <c r="K84" i="3"/>
  <c r="AF83" i="3"/>
  <c r="AC83" i="3"/>
  <c r="Z83" i="3"/>
  <c r="T83" i="3"/>
  <c r="Q83" i="3"/>
  <c r="N83" i="3"/>
  <c r="K83" i="3"/>
  <c r="AF82" i="3"/>
  <c r="AC82" i="3"/>
  <c r="Z82" i="3"/>
  <c r="W82" i="3"/>
  <c r="T82" i="3"/>
  <c r="Q82" i="3"/>
  <c r="N82" i="3"/>
  <c r="K82" i="3"/>
  <c r="AL81" i="3"/>
  <c r="AI81" i="3"/>
  <c r="AF81" i="3"/>
  <c r="AC81" i="3"/>
  <c r="Z81" i="3"/>
  <c r="W81" i="3"/>
  <c r="Q81" i="3"/>
  <c r="N81" i="3"/>
  <c r="K81" i="3"/>
  <c r="AL80" i="3"/>
  <c r="AI80" i="3"/>
  <c r="AF80" i="3"/>
  <c r="AC80" i="3"/>
  <c r="Z80" i="3"/>
  <c r="W80" i="3"/>
  <c r="T80" i="3"/>
  <c r="Q80" i="3"/>
  <c r="N80" i="3"/>
  <c r="K80" i="3"/>
  <c r="AL79" i="3"/>
  <c r="AI79" i="3"/>
  <c r="AF79" i="3"/>
  <c r="AC79" i="3"/>
  <c r="W79" i="3"/>
  <c r="T79" i="3"/>
  <c r="N79" i="3"/>
  <c r="K79" i="3"/>
  <c r="AL78" i="3"/>
  <c r="AI78" i="3"/>
  <c r="AF78" i="3"/>
  <c r="AC78" i="3"/>
  <c r="Z78" i="3"/>
  <c r="W78" i="3"/>
  <c r="T78" i="3"/>
  <c r="Q78" i="3"/>
  <c r="N78" i="3"/>
  <c r="K78" i="3"/>
  <c r="AF77" i="3"/>
  <c r="AC77" i="3"/>
  <c r="Z77" i="3"/>
  <c r="T77" i="3"/>
  <c r="Q77" i="3"/>
  <c r="N77" i="3"/>
  <c r="K77" i="3"/>
  <c r="AF76" i="3"/>
  <c r="AC76" i="3"/>
  <c r="Z76" i="3"/>
  <c r="W76" i="3"/>
  <c r="T76" i="3"/>
  <c r="Q76" i="3"/>
  <c r="N76" i="3"/>
  <c r="K76" i="3"/>
  <c r="AL75" i="3"/>
  <c r="AI75" i="3"/>
  <c r="AF75" i="3"/>
  <c r="AC75" i="3"/>
  <c r="Z75" i="3"/>
  <c r="W75" i="3"/>
  <c r="Q75" i="3"/>
  <c r="N75" i="3"/>
  <c r="K75" i="3"/>
  <c r="AL74" i="3"/>
  <c r="AI74" i="3"/>
  <c r="AF74" i="3"/>
  <c r="AC74" i="3"/>
  <c r="Z74" i="3"/>
  <c r="W74" i="3"/>
  <c r="T74" i="3"/>
  <c r="Q74" i="3"/>
  <c r="N74" i="3"/>
  <c r="K74" i="3"/>
  <c r="AL73" i="3"/>
  <c r="AI73" i="3"/>
  <c r="AF73" i="3"/>
  <c r="AC73" i="3"/>
  <c r="W73" i="3"/>
  <c r="T73" i="3"/>
  <c r="N73" i="3"/>
  <c r="K73" i="3"/>
  <c r="AL72" i="3"/>
  <c r="AI72" i="3"/>
  <c r="AF72" i="3"/>
  <c r="AC72" i="3"/>
  <c r="Z72" i="3"/>
  <c r="W72" i="3"/>
  <c r="T72" i="3"/>
  <c r="Q72" i="3"/>
  <c r="N72" i="3"/>
  <c r="K72" i="3"/>
  <c r="AF71" i="3"/>
  <c r="AC71" i="3"/>
  <c r="Z71" i="3"/>
  <c r="T71" i="3"/>
  <c r="Q71" i="3"/>
  <c r="N71" i="3"/>
  <c r="K71" i="3"/>
  <c r="AF70" i="3"/>
  <c r="AC70" i="3"/>
  <c r="Z70" i="3"/>
  <c r="W70" i="3"/>
  <c r="T70" i="3"/>
  <c r="Q70" i="3"/>
  <c r="N70" i="3"/>
  <c r="K70" i="3"/>
  <c r="AL69" i="3"/>
  <c r="AI69" i="3"/>
  <c r="AF69" i="3"/>
  <c r="AC69" i="3"/>
  <c r="Z69" i="3"/>
  <c r="W69" i="3"/>
  <c r="Q69" i="3"/>
  <c r="N69" i="3"/>
  <c r="K69" i="3"/>
  <c r="AL68" i="3"/>
  <c r="AI68" i="3"/>
  <c r="AF68" i="3"/>
  <c r="AC68" i="3"/>
  <c r="Z68" i="3"/>
  <c r="W68" i="3"/>
  <c r="T68" i="3"/>
  <c r="Q68" i="3"/>
  <c r="N68" i="3"/>
  <c r="K68" i="3"/>
  <c r="AL67" i="3"/>
  <c r="AI67" i="3"/>
  <c r="AF67" i="3"/>
  <c r="AC67" i="3"/>
  <c r="Z67" i="3"/>
  <c r="W67" i="3"/>
  <c r="T67" i="3"/>
  <c r="N67" i="3"/>
  <c r="K67" i="3"/>
  <c r="AL66" i="3"/>
  <c r="AI66" i="3"/>
  <c r="AF66" i="3"/>
  <c r="AC66" i="3"/>
  <c r="Z66" i="3"/>
  <c r="W66" i="3"/>
  <c r="T66" i="3"/>
  <c r="Q66" i="3"/>
  <c r="N66" i="3"/>
  <c r="K66" i="3"/>
  <c r="AL65" i="3"/>
  <c r="AF65" i="3"/>
  <c r="AC65" i="3"/>
  <c r="Z65" i="3"/>
  <c r="W65" i="3"/>
  <c r="T65" i="3"/>
  <c r="Q65" i="3"/>
  <c r="N65" i="3"/>
  <c r="K65" i="3"/>
  <c r="AL64" i="3"/>
  <c r="AF64" i="3"/>
  <c r="AC64" i="3"/>
  <c r="Z64" i="3"/>
  <c r="W64" i="3"/>
  <c r="T64" i="3"/>
  <c r="Q64" i="3"/>
  <c r="N64" i="3"/>
  <c r="K64" i="3"/>
  <c r="AL63" i="3"/>
  <c r="AI63" i="3"/>
  <c r="AF63" i="3"/>
  <c r="AC63" i="3"/>
  <c r="Z63" i="3"/>
  <c r="W63" i="3"/>
  <c r="T63" i="3"/>
  <c r="Q63" i="3"/>
  <c r="N63" i="3"/>
  <c r="K63" i="3"/>
  <c r="AL62" i="3"/>
  <c r="AI62" i="3"/>
  <c r="AF62" i="3"/>
  <c r="AC62" i="3"/>
  <c r="W62" i="3"/>
  <c r="T62" i="3"/>
  <c r="Q62" i="3"/>
  <c r="N62" i="3"/>
  <c r="K62" i="3"/>
  <c r="AL61" i="3"/>
  <c r="AI61" i="3"/>
  <c r="AF61" i="3"/>
  <c r="AC61" i="3"/>
  <c r="Z61" i="3"/>
  <c r="W61" i="3"/>
  <c r="T61" i="3"/>
  <c r="N61" i="3"/>
  <c r="K61" i="3"/>
  <c r="AL60" i="3"/>
  <c r="AI60" i="3"/>
  <c r="AF60" i="3"/>
  <c r="AC60" i="3"/>
  <c r="Z60" i="3"/>
  <c r="W60" i="3"/>
  <c r="T60" i="3"/>
  <c r="Q60" i="3"/>
  <c r="N60" i="3"/>
  <c r="K60" i="3"/>
  <c r="AF59" i="3"/>
  <c r="AC59" i="3"/>
  <c r="Z59" i="3"/>
  <c r="W59" i="3"/>
  <c r="T59" i="3"/>
  <c r="Q59" i="3"/>
  <c r="N59" i="3"/>
  <c r="K59" i="3"/>
  <c r="AL58" i="3"/>
  <c r="AI58" i="3"/>
  <c r="AF58" i="3"/>
  <c r="AC58" i="3"/>
  <c r="Z58" i="3"/>
  <c r="W58" i="3"/>
  <c r="T58" i="3"/>
  <c r="Q58" i="3"/>
  <c r="N58" i="3"/>
  <c r="K58" i="3"/>
  <c r="AL57" i="3"/>
  <c r="AI57" i="3"/>
  <c r="AF57" i="3"/>
  <c r="AC57" i="3"/>
  <c r="Z57" i="3"/>
  <c r="W57" i="3"/>
  <c r="T57" i="3"/>
  <c r="Q57" i="3"/>
  <c r="N57" i="3"/>
  <c r="K57" i="3"/>
  <c r="AL56" i="3"/>
  <c r="AI56" i="3"/>
  <c r="AF56" i="3"/>
  <c r="AC56" i="3"/>
  <c r="Z56" i="3"/>
  <c r="T56" i="3"/>
  <c r="Q56" i="3"/>
  <c r="N56" i="3"/>
  <c r="K56" i="3"/>
  <c r="AL55" i="3"/>
  <c r="AI55" i="3"/>
  <c r="AF55" i="3"/>
  <c r="AC55" i="3"/>
  <c r="Z55" i="3"/>
  <c r="T55" i="3"/>
  <c r="Q55" i="3"/>
  <c r="N55" i="3"/>
  <c r="K55" i="3"/>
  <c r="AL54" i="3"/>
  <c r="AI54" i="3"/>
  <c r="AF54" i="3"/>
  <c r="AC54" i="3"/>
  <c r="Z54" i="3"/>
  <c r="W54" i="3"/>
  <c r="T54" i="3"/>
  <c r="Q54" i="3"/>
  <c r="N54" i="3"/>
  <c r="K54" i="3"/>
  <c r="AL53" i="3"/>
  <c r="AI53" i="3"/>
  <c r="AF53" i="3"/>
  <c r="AC53" i="3"/>
  <c r="Z53" i="3"/>
  <c r="W53" i="3"/>
  <c r="T53" i="3"/>
  <c r="Q53" i="3"/>
  <c r="N53" i="3"/>
  <c r="K53" i="3"/>
  <c r="AL52" i="3"/>
  <c r="AI52" i="3"/>
  <c r="AF52" i="3"/>
  <c r="AC52" i="3"/>
  <c r="Z52" i="3"/>
  <c r="W52" i="3"/>
  <c r="T52" i="3"/>
  <c r="Q52" i="3"/>
  <c r="N52" i="3"/>
  <c r="K52" i="3"/>
  <c r="AL51" i="3"/>
  <c r="AI51" i="3"/>
  <c r="AF51" i="3"/>
  <c r="AC51" i="3"/>
  <c r="Z51" i="3"/>
  <c r="W51" i="3"/>
  <c r="T51" i="3"/>
  <c r="Q51" i="3"/>
  <c r="N51" i="3"/>
  <c r="K51" i="3"/>
  <c r="AL50" i="3"/>
  <c r="AI50" i="3"/>
  <c r="AF50" i="3"/>
  <c r="AC50" i="3"/>
  <c r="Z50" i="3"/>
  <c r="T50" i="3"/>
  <c r="Q50" i="3"/>
  <c r="N50" i="3"/>
  <c r="K50" i="3"/>
  <c r="AL49" i="3"/>
  <c r="AI49" i="3"/>
  <c r="AF49" i="3"/>
  <c r="AC49" i="3"/>
  <c r="Z49" i="3"/>
  <c r="T49" i="3"/>
  <c r="Q49" i="3"/>
  <c r="N49" i="3"/>
  <c r="K49" i="3"/>
  <c r="AL48" i="3"/>
  <c r="AI48" i="3"/>
  <c r="AF48" i="3"/>
  <c r="AC48" i="3"/>
  <c r="Z48" i="3"/>
  <c r="W48" i="3"/>
  <c r="T48" i="3"/>
  <c r="Q48" i="3"/>
  <c r="N48" i="3"/>
  <c r="K48" i="3"/>
  <c r="AL47" i="3"/>
  <c r="AI47" i="3"/>
  <c r="AF47" i="3"/>
  <c r="AC47" i="3"/>
  <c r="Z47" i="3"/>
  <c r="W47" i="3"/>
  <c r="T47" i="3"/>
  <c r="Q47" i="3"/>
  <c r="N47" i="3"/>
  <c r="K47" i="3"/>
  <c r="AL46" i="3"/>
  <c r="AI46" i="3"/>
  <c r="AF46" i="3"/>
  <c r="AC46" i="3"/>
  <c r="Z46" i="3"/>
  <c r="W46" i="3"/>
  <c r="T46" i="3"/>
  <c r="Q46" i="3"/>
  <c r="N46" i="3"/>
  <c r="K46" i="3"/>
  <c r="AL45" i="3"/>
  <c r="AI45" i="3"/>
  <c r="AF45" i="3"/>
  <c r="AC45" i="3"/>
  <c r="Z45" i="3"/>
  <c r="W45" i="3"/>
  <c r="T45" i="3"/>
  <c r="Q45" i="3"/>
  <c r="N45" i="3"/>
  <c r="K45" i="3"/>
  <c r="AL44" i="3"/>
  <c r="AI44" i="3"/>
  <c r="AF44" i="3"/>
  <c r="AC44" i="3"/>
  <c r="Z44" i="3"/>
  <c r="T44" i="3"/>
  <c r="Q44" i="3"/>
  <c r="N44" i="3"/>
  <c r="K44" i="3"/>
  <c r="AL43" i="3"/>
  <c r="AI43" i="3"/>
  <c r="AF43" i="3"/>
  <c r="AC43" i="3"/>
  <c r="Z43" i="3"/>
  <c r="T43" i="3"/>
  <c r="Q43" i="3"/>
  <c r="N43" i="3"/>
  <c r="K43" i="3"/>
  <c r="AL42" i="3"/>
  <c r="AI42" i="3"/>
  <c r="AF42" i="3"/>
  <c r="AC42" i="3"/>
  <c r="Z42" i="3"/>
  <c r="W42" i="3"/>
  <c r="T42" i="3"/>
  <c r="Q42" i="3"/>
  <c r="N42" i="3"/>
  <c r="K42" i="3"/>
  <c r="AL41" i="3"/>
  <c r="AI41" i="3"/>
  <c r="AF41" i="3"/>
  <c r="AC41" i="3"/>
  <c r="Z41" i="3"/>
  <c r="W41" i="3"/>
  <c r="T41" i="3"/>
  <c r="Q41" i="3"/>
  <c r="N41" i="3"/>
  <c r="K41" i="3"/>
  <c r="AL40" i="3"/>
  <c r="AI40" i="3"/>
  <c r="AF40" i="3"/>
  <c r="AC40" i="3"/>
  <c r="Z40" i="3"/>
  <c r="W40" i="3"/>
  <c r="T40" i="3"/>
  <c r="Q40" i="3"/>
  <c r="N40" i="3"/>
  <c r="K40" i="3"/>
  <c r="AL39" i="3"/>
  <c r="AI39" i="3"/>
  <c r="AF39" i="3"/>
  <c r="AC39" i="3"/>
  <c r="Z39" i="3"/>
  <c r="W39" i="3"/>
  <c r="T39" i="3"/>
  <c r="Q39" i="3"/>
  <c r="N39" i="3"/>
  <c r="K39" i="3"/>
  <c r="AL38" i="3"/>
  <c r="AI38" i="3"/>
  <c r="AF38" i="3"/>
  <c r="AC38" i="3"/>
  <c r="Z38" i="3"/>
  <c r="T38" i="3"/>
  <c r="Q38" i="3"/>
  <c r="N38" i="3"/>
  <c r="K38" i="3"/>
  <c r="AL37" i="3"/>
  <c r="AI37" i="3"/>
  <c r="AF37" i="3"/>
  <c r="AC37" i="3"/>
  <c r="Z37" i="3"/>
  <c r="T37" i="3"/>
  <c r="Q37" i="3"/>
  <c r="N37" i="3"/>
  <c r="K37" i="3"/>
  <c r="AL36" i="3"/>
  <c r="AI36" i="3"/>
  <c r="AF36" i="3"/>
  <c r="AC36" i="3"/>
  <c r="Z36" i="3"/>
  <c r="W36" i="3"/>
  <c r="T36" i="3"/>
  <c r="Q36" i="3"/>
  <c r="N36" i="3"/>
  <c r="K36" i="3"/>
  <c r="AL35" i="3"/>
  <c r="AI35" i="3"/>
  <c r="AF35" i="3"/>
  <c r="AC35" i="3"/>
  <c r="Z35" i="3"/>
  <c r="W35" i="3"/>
  <c r="T35" i="3"/>
  <c r="Q35" i="3"/>
  <c r="N35" i="3"/>
  <c r="K35" i="3"/>
  <c r="AL34" i="3"/>
  <c r="AI34" i="3"/>
  <c r="AF34" i="3"/>
  <c r="AC34" i="3"/>
  <c r="Z34" i="3"/>
  <c r="W34" i="3"/>
  <c r="T34" i="3"/>
  <c r="Q34" i="3"/>
  <c r="N34" i="3"/>
  <c r="K34" i="3"/>
  <c r="AL33" i="3"/>
  <c r="AI33" i="3"/>
  <c r="AF33" i="3"/>
  <c r="AC33" i="3"/>
  <c r="Z33" i="3"/>
  <c r="W33" i="3"/>
  <c r="T33" i="3"/>
  <c r="Q33" i="3"/>
  <c r="N33" i="3"/>
  <c r="K33" i="3"/>
  <c r="AL32" i="3"/>
  <c r="AI32" i="3"/>
  <c r="AF32" i="3"/>
  <c r="AC32" i="3"/>
  <c r="Z32" i="3"/>
  <c r="T32" i="3"/>
  <c r="Q32" i="3"/>
  <c r="N32" i="3"/>
  <c r="K32" i="3"/>
  <c r="AL31" i="3"/>
  <c r="AI31" i="3"/>
  <c r="AF31" i="3"/>
  <c r="AC31" i="3"/>
  <c r="Z31" i="3"/>
  <c r="T31" i="3"/>
  <c r="Q31" i="3"/>
  <c r="N31" i="3"/>
  <c r="K31" i="3"/>
  <c r="AL30" i="3"/>
  <c r="AI30" i="3"/>
  <c r="AF30" i="3"/>
  <c r="AC30" i="3"/>
  <c r="Z30" i="3"/>
  <c r="W30" i="3"/>
  <c r="T30" i="3"/>
  <c r="Q30" i="3"/>
  <c r="N30" i="3"/>
  <c r="K30" i="3"/>
  <c r="AL29" i="3"/>
  <c r="AI29" i="3"/>
  <c r="AF29" i="3"/>
  <c r="AC29" i="3"/>
  <c r="Z29" i="3"/>
  <c r="W29" i="3"/>
  <c r="T29" i="3"/>
  <c r="Q29" i="3"/>
  <c r="N29" i="3"/>
  <c r="K29" i="3"/>
  <c r="AL28" i="3"/>
  <c r="AI28" i="3"/>
  <c r="AF28" i="3"/>
  <c r="AC28" i="3"/>
  <c r="Z28" i="3"/>
  <c r="W28" i="3"/>
  <c r="T28" i="3"/>
  <c r="Q28" i="3"/>
  <c r="N28" i="3"/>
  <c r="K28" i="3"/>
  <c r="AL27" i="3"/>
  <c r="AI27" i="3"/>
  <c r="AF27" i="3"/>
  <c r="AC27" i="3"/>
  <c r="Z27" i="3"/>
  <c r="W27" i="3"/>
  <c r="T27" i="3"/>
  <c r="Q27" i="3"/>
  <c r="N27" i="3"/>
  <c r="K27" i="3"/>
  <c r="AL26" i="3"/>
  <c r="AI26" i="3"/>
  <c r="AF26" i="3"/>
  <c r="AC26" i="3"/>
  <c r="Z26" i="3"/>
  <c r="T26" i="3"/>
  <c r="Q26" i="3"/>
  <c r="N26" i="3"/>
  <c r="K26" i="3"/>
  <c r="AL25" i="3"/>
  <c r="AI25" i="3"/>
  <c r="AF25" i="3"/>
  <c r="AC25" i="3"/>
  <c r="Z25" i="3"/>
  <c r="T25" i="3"/>
  <c r="Q25" i="3"/>
  <c r="N25" i="3"/>
  <c r="K25" i="3"/>
  <c r="AL24" i="3"/>
  <c r="AI24" i="3"/>
  <c r="AF24" i="3"/>
  <c r="AC24" i="3"/>
  <c r="Z24" i="3"/>
  <c r="W24" i="3"/>
  <c r="T24" i="3"/>
  <c r="Q24" i="3"/>
  <c r="N24" i="3"/>
  <c r="K24" i="3"/>
  <c r="AL23" i="3"/>
  <c r="AI23" i="3"/>
  <c r="AF23" i="3"/>
  <c r="AC23" i="3"/>
  <c r="Z23" i="3"/>
  <c r="W23" i="3"/>
  <c r="T23" i="3"/>
  <c r="Q23" i="3"/>
  <c r="N23" i="3"/>
  <c r="K23" i="3"/>
  <c r="AL22" i="3"/>
  <c r="AI22" i="3"/>
  <c r="AF22" i="3"/>
  <c r="AC22" i="3"/>
  <c r="Z22" i="3"/>
  <c r="W22" i="3"/>
  <c r="T22" i="3"/>
  <c r="Q22" i="3"/>
  <c r="N22" i="3"/>
  <c r="K22" i="3"/>
  <c r="AL21" i="3"/>
  <c r="AI21" i="3"/>
  <c r="AF21" i="3"/>
  <c r="AC21" i="3"/>
  <c r="Z21" i="3"/>
  <c r="W21" i="3"/>
  <c r="T21" i="3"/>
  <c r="Q21" i="3"/>
  <c r="N21" i="3"/>
  <c r="K21" i="3"/>
  <c r="AL20" i="3"/>
  <c r="AI20" i="3"/>
  <c r="AF20" i="3"/>
  <c r="AC20" i="3"/>
  <c r="Z20" i="3"/>
  <c r="T20" i="3"/>
  <c r="Q20" i="3"/>
  <c r="N20" i="3"/>
  <c r="K20" i="3"/>
  <c r="AL19" i="3"/>
  <c r="AI19" i="3"/>
  <c r="AF19" i="3"/>
  <c r="AC19" i="3"/>
  <c r="Z19" i="3"/>
  <c r="T19" i="3"/>
  <c r="Q19" i="3"/>
  <c r="N19" i="3"/>
  <c r="K19" i="3"/>
  <c r="AL18" i="3"/>
  <c r="AI18" i="3"/>
  <c r="AF18" i="3"/>
  <c r="AC18" i="3"/>
  <c r="Z18" i="3"/>
  <c r="W18" i="3"/>
  <c r="T18" i="3"/>
  <c r="Q18" i="3"/>
  <c r="N18" i="3"/>
  <c r="K18" i="3"/>
  <c r="AL17" i="3"/>
  <c r="AI17" i="3"/>
  <c r="AF17" i="3"/>
  <c r="AC17" i="3"/>
  <c r="Z17" i="3"/>
  <c r="W17" i="3"/>
  <c r="T17" i="3"/>
  <c r="Q17" i="3"/>
  <c r="N17" i="3"/>
  <c r="K17" i="3"/>
  <c r="AL16" i="3"/>
  <c r="AF16" i="3"/>
  <c r="AC16" i="3"/>
  <c r="Z16" i="3"/>
  <c r="W16" i="3"/>
  <c r="T16" i="3"/>
  <c r="Q16" i="3"/>
  <c r="N16" i="3"/>
  <c r="K16" i="3"/>
  <c r="AL15" i="3"/>
  <c r="AI15" i="3"/>
  <c r="AF15" i="3"/>
  <c r="AC15" i="3"/>
  <c r="Z15" i="3"/>
  <c r="W15" i="3"/>
  <c r="T15" i="3"/>
  <c r="N15" i="3"/>
  <c r="K15" i="3"/>
  <c r="AL14" i="3"/>
  <c r="AI14" i="3"/>
  <c r="AF14" i="3"/>
  <c r="AC14" i="3"/>
  <c r="Z14" i="3"/>
  <c r="T14" i="3"/>
  <c r="Q14" i="3"/>
  <c r="N14" i="3"/>
  <c r="K14" i="3"/>
  <c r="AL13" i="3"/>
  <c r="AI13" i="3"/>
  <c r="AF13" i="3"/>
  <c r="AC13" i="3"/>
  <c r="Z13" i="3"/>
  <c r="T13" i="3"/>
  <c r="Q13" i="3"/>
  <c r="N13" i="3"/>
  <c r="K13" i="3"/>
  <c r="AL12" i="3"/>
  <c r="AI12" i="3"/>
  <c r="AF12" i="3"/>
  <c r="AC12" i="3"/>
  <c r="Z12" i="3"/>
  <c r="W12" i="3"/>
  <c r="T12" i="3"/>
  <c r="Q12" i="3"/>
  <c r="N12" i="3"/>
  <c r="K12" i="3"/>
  <c r="AL11" i="3"/>
  <c r="AI11" i="3"/>
  <c r="AF11" i="3"/>
  <c r="AC11" i="3"/>
  <c r="Z11" i="3"/>
  <c r="W11" i="3"/>
  <c r="T11" i="3"/>
  <c r="Q11" i="3"/>
  <c r="N11" i="3"/>
  <c r="K11" i="3"/>
  <c r="AL10" i="3"/>
  <c r="AF10" i="3"/>
  <c r="AC10" i="3"/>
  <c r="Z10" i="3"/>
  <c r="W10" i="3"/>
  <c r="T10" i="3"/>
  <c r="Q10" i="3"/>
  <c r="N10" i="3"/>
  <c r="K10" i="3"/>
  <c r="AL9" i="3"/>
  <c r="AI9" i="3"/>
  <c r="AF9" i="3"/>
  <c r="AC9" i="3"/>
  <c r="Z9" i="3"/>
  <c r="W9" i="3"/>
  <c r="T9" i="3"/>
  <c r="Q9" i="3"/>
  <c r="N9" i="3"/>
  <c r="K9" i="3"/>
  <c r="AL8" i="3"/>
  <c r="AI8" i="3"/>
  <c r="AF8" i="3"/>
  <c r="AC8" i="3"/>
  <c r="Z8" i="3"/>
  <c r="W8" i="3"/>
  <c r="T8" i="3"/>
  <c r="Q8" i="3"/>
  <c r="N8" i="3"/>
  <c r="K8" i="3"/>
  <c r="AL7" i="3"/>
  <c r="AI7" i="3"/>
  <c r="AF7" i="3"/>
  <c r="AC7" i="3"/>
  <c r="Z7" i="3"/>
  <c r="T7" i="3"/>
  <c r="Q7" i="3"/>
  <c r="N7" i="3"/>
  <c r="K7" i="3"/>
  <c r="AE398" i="3"/>
  <c r="AE366" i="3"/>
  <c r="AE350" i="3"/>
  <c r="AE310" i="3"/>
  <c r="AE333" i="3"/>
  <c r="AE301" i="3"/>
  <c r="AE324" i="3"/>
  <c r="AE132" i="3"/>
  <c r="AE124" i="3"/>
  <c r="AE387" i="3"/>
  <c r="AE331" i="3"/>
  <c r="AE299" i="3"/>
  <c r="AE338" i="3"/>
  <c r="AE314" i="3"/>
  <c r="AE306" i="3"/>
  <c r="AE218" i="3"/>
  <c r="AE289" i="3"/>
  <c r="AE312" i="3"/>
  <c r="AE288" i="3"/>
  <c r="AE248" i="3"/>
  <c r="AE120" i="3"/>
  <c r="AB291" i="3"/>
  <c r="AB99" i="3"/>
  <c r="AB322" i="3"/>
  <c r="AB226" i="3"/>
  <c r="AB393" i="3"/>
  <c r="AB336" i="3"/>
  <c r="AB320" i="3"/>
  <c r="AB128" i="3"/>
  <c r="AB64" i="3"/>
  <c r="AB207" i="3"/>
  <c r="AB374" i="3"/>
  <c r="AB149" i="3"/>
  <c r="AB276" i="3"/>
  <c r="Y370" i="3"/>
  <c r="Y325" i="3"/>
  <c r="Y316" i="3"/>
  <c r="Y306" i="3"/>
  <c r="Y346" i="3"/>
  <c r="Y218" i="3"/>
  <c r="P391" i="3"/>
  <c r="P295" i="3"/>
  <c r="P255" i="3"/>
  <c r="P247" i="3"/>
  <c r="P167" i="3"/>
  <c r="P151" i="3"/>
  <c r="P174" i="3"/>
  <c r="P78" i="3"/>
  <c r="P341" i="3"/>
  <c r="P388" i="3"/>
  <c r="P260" i="3"/>
  <c r="P387" i="3"/>
  <c r="P339" i="3"/>
  <c r="P115" i="3"/>
  <c r="P370" i="3"/>
  <c r="P362" i="3"/>
  <c r="P130" i="3"/>
  <c r="P393" i="3"/>
  <c r="P353" i="3"/>
  <c r="P337" i="3"/>
  <c r="P153" i="3"/>
  <c r="P344" i="3"/>
  <c r="P208" i="3"/>
  <c r="P104" i="3"/>
  <c r="M155" i="3"/>
  <c r="M322" i="3"/>
  <c r="M290" i="3"/>
  <c r="M194" i="3"/>
  <c r="M146" i="3"/>
  <c r="M138" i="3"/>
  <c r="M98" i="3"/>
  <c r="M82" i="3"/>
  <c r="M42" i="3"/>
  <c r="M273" i="3"/>
  <c r="M217" i="3"/>
  <c r="M185" i="3"/>
  <c r="M73" i="3"/>
  <c r="M25" i="3"/>
  <c r="M384" i="3"/>
  <c r="M288" i="3"/>
  <c r="M272" i="3"/>
  <c r="M248" i="3"/>
  <c r="M232" i="3"/>
  <c r="M184" i="3"/>
  <c r="M144" i="3"/>
  <c r="M120" i="3"/>
  <c r="M88" i="3"/>
  <c r="M295" i="3"/>
  <c r="M255" i="3"/>
  <c r="M247" i="3"/>
  <c r="M207" i="3"/>
  <c r="M159" i="3"/>
  <c r="M119" i="3"/>
  <c r="M111" i="3"/>
  <c r="M103" i="3"/>
  <c r="M15" i="3"/>
  <c r="M374" i="3"/>
  <c r="M294" i="3"/>
  <c r="M230" i="3"/>
  <c r="M365" i="3"/>
  <c r="M357" i="3"/>
  <c r="M229" i="3"/>
  <c r="M213" i="3"/>
  <c r="M133" i="3"/>
  <c r="M37" i="3"/>
  <c r="M364" i="3"/>
  <c r="M324" i="3"/>
  <c r="M36" i="3"/>
  <c r="AK339" i="3"/>
  <c r="AK299" i="3"/>
  <c r="AK211" i="3"/>
  <c r="AK155" i="3"/>
  <c r="AK43" i="3"/>
  <c r="AK11" i="3"/>
  <c r="AK354" i="3"/>
  <c r="AK194" i="3"/>
  <c r="AK98" i="3"/>
  <c r="AK50" i="3"/>
  <c r="AK329" i="3"/>
  <c r="AK281" i="3"/>
  <c r="AK225" i="3"/>
  <c r="AK153" i="3"/>
  <c r="AK25" i="3"/>
  <c r="AK336" i="3"/>
  <c r="AK224" i="3"/>
  <c r="AK144" i="3"/>
  <c r="AK263" i="3"/>
  <c r="AK215" i="3"/>
  <c r="AK342" i="3"/>
  <c r="AK310" i="3"/>
  <c r="AK198" i="3"/>
  <c r="AK182" i="3"/>
  <c r="AK94" i="3"/>
  <c r="AK229" i="3"/>
  <c r="AK165" i="3"/>
  <c r="AK141" i="3"/>
  <c r="AK45" i="3"/>
  <c r="AK348" i="3"/>
  <c r="AK252" i="3"/>
  <c r="AK156" i="3"/>
  <c r="AK68" i="3"/>
  <c r="AK60" i="3"/>
  <c r="S355" i="3"/>
  <c r="S234" i="3"/>
  <c r="S319" i="3"/>
  <c r="S213" i="3"/>
  <c r="J357" i="3"/>
  <c r="J165" i="3"/>
  <c r="J53" i="3"/>
  <c r="J356" i="3"/>
  <c r="J268" i="3"/>
  <c r="J208" i="3"/>
  <c r="J104" i="3"/>
  <c r="J339" i="3"/>
  <c r="J263" i="3"/>
  <c r="J110" i="3"/>
  <c r="J185" i="3"/>
  <c r="J115" i="3"/>
  <c r="J17" i="3"/>
  <c r="J305" i="3"/>
  <c r="J215" i="3"/>
  <c r="J137" i="3"/>
  <c r="J56" i="3"/>
  <c r="M153" i="3"/>
  <c r="M308" i="3"/>
  <c r="M64" i="3"/>
  <c r="M164" i="3"/>
  <c r="M329" i="3"/>
  <c r="M9" i="3"/>
  <c r="M301" i="3"/>
  <c r="M210" i="3"/>
  <c r="M222" i="3"/>
  <c r="M375" i="3"/>
  <c r="AE286" i="3"/>
  <c r="AE125" i="3"/>
  <c r="M377" i="3"/>
  <c r="M226" i="3"/>
  <c r="AE374" i="3"/>
  <c r="M45" i="3"/>
  <c r="M46" i="3"/>
  <c r="M39" i="3"/>
  <c r="P180" i="3"/>
  <c r="M17" i="3"/>
  <c r="M340" i="3"/>
  <c r="P144" i="3"/>
  <c r="P327" i="3"/>
  <c r="AE280" i="3"/>
  <c r="AE123" i="3"/>
  <c r="M363" i="3"/>
  <c r="AE320" i="3"/>
  <c r="M289" i="3"/>
  <c r="M214" i="3"/>
  <c r="P269" i="3"/>
  <c r="M79" i="3"/>
  <c r="AE328" i="3"/>
  <c r="M92" i="3"/>
  <c r="M231" i="3"/>
  <c r="M385" i="3"/>
  <c r="M219" i="3"/>
  <c r="M201" i="3"/>
  <c r="M256" i="3"/>
  <c r="M179" i="3"/>
  <c r="M266" i="3"/>
  <c r="M227" i="3"/>
  <c r="M193" i="3"/>
  <c r="M352" i="3"/>
  <c r="M300" i="3"/>
  <c r="M47" i="3"/>
  <c r="M205" i="3"/>
  <c r="M171" i="3"/>
  <c r="M27" i="3"/>
  <c r="M292" i="3"/>
  <c r="M337" i="3"/>
  <c r="M187" i="3"/>
  <c r="M91" i="3"/>
  <c r="M109" i="3"/>
  <c r="M154" i="3"/>
  <c r="M156" i="3"/>
  <c r="M170" i="3"/>
  <c r="M157" i="3"/>
  <c r="M104" i="3"/>
  <c r="M258" i="3"/>
  <c r="AE195" i="3"/>
  <c r="AE225" i="3"/>
  <c r="AE294" i="3"/>
  <c r="AE135" i="3"/>
  <c r="AE345" i="3"/>
  <c r="AE292" i="3"/>
  <c r="AE86" i="3"/>
  <c r="AE203" i="3"/>
  <c r="AE216" i="3"/>
  <c r="AE269" i="3"/>
  <c r="M341" i="3"/>
  <c r="M62" i="3"/>
  <c r="P302" i="3"/>
  <c r="P246" i="3"/>
  <c r="P133" i="3"/>
  <c r="P355" i="3"/>
  <c r="P336" i="3"/>
  <c r="P224" i="3"/>
  <c r="P357" i="3"/>
  <c r="P311" i="3"/>
  <c r="P279" i="3"/>
  <c r="P64" i="3"/>
  <c r="P308" i="3"/>
  <c r="P350" i="3"/>
  <c r="P63" i="3"/>
  <c r="M344" i="3"/>
  <c r="M353" i="3"/>
  <c r="M35" i="3"/>
  <c r="M43" i="3"/>
  <c r="M264" i="3"/>
  <c r="M126" i="3"/>
  <c r="M315" i="3"/>
  <c r="AE242" i="3"/>
  <c r="M197" i="3"/>
  <c r="AE209" i="3"/>
  <c r="M110" i="3"/>
  <c r="AE186" i="3"/>
  <c r="AE226" i="3"/>
  <c r="AE264" i="3"/>
  <c r="AK292" i="3"/>
  <c r="AK372" i="3"/>
  <c r="AK196" i="3"/>
  <c r="AK261" i="3"/>
  <c r="AK30" i="3"/>
  <c r="AK187" i="3"/>
  <c r="AK222" i="3"/>
  <c r="AK143" i="3"/>
  <c r="AK256" i="3"/>
  <c r="AK374" i="3"/>
  <c r="AK53" i="3"/>
  <c r="AK39" i="3"/>
  <c r="AK13" i="3"/>
  <c r="AK83" i="3"/>
  <c r="AK121" i="3"/>
  <c r="AK10" i="3"/>
  <c r="AK318" i="3"/>
  <c r="AK341" i="3"/>
  <c r="AK82" i="3"/>
  <c r="AK295" i="3"/>
  <c r="AK109" i="3"/>
  <c r="AK228" i="3"/>
  <c r="AK248" i="3"/>
  <c r="P96" i="3"/>
  <c r="P106" i="3"/>
  <c r="P84" i="3"/>
  <c r="P284" i="3"/>
  <c r="P183" i="3"/>
  <c r="P102" i="3"/>
  <c r="P372" i="3"/>
  <c r="P280" i="3"/>
  <c r="P335" i="3"/>
  <c r="P397" i="3"/>
  <c r="AE272" i="3"/>
  <c r="AB388" i="3"/>
  <c r="AB150" i="3"/>
  <c r="AB123" i="3"/>
  <c r="AB146" i="3"/>
  <c r="AB371" i="3"/>
  <c r="AB189" i="3"/>
  <c r="AB163" i="3"/>
  <c r="AB294" i="3"/>
  <c r="AB284" i="3"/>
  <c r="AB235" i="3"/>
  <c r="AB258" i="3"/>
  <c r="AB231" i="3"/>
  <c r="AB350" i="3"/>
  <c r="AB148" i="3"/>
  <c r="AB98" i="3"/>
  <c r="M191" i="3"/>
  <c r="AE327" i="3"/>
  <c r="J10" i="3"/>
  <c r="J332" i="3"/>
  <c r="M204" i="3"/>
  <c r="Y338" i="3"/>
  <c r="Y397" i="3"/>
  <c r="Y300" i="3"/>
  <c r="Y222" i="3"/>
  <c r="Y321" i="3"/>
  <c r="AE213" i="3"/>
  <c r="Y226" i="3"/>
  <c r="Y341" i="3"/>
  <c r="Y375" i="3"/>
  <c r="M327" i="3"/>
  <c r="AB337" i="3"/>
  <c r="AB366" i="3"/>
  <c r="AB398" i="3"/>
  <c r="AB154" i="3"/>
  <c r="AB156" i="3"/>
  <c r="AB346" i="3"/>
  <c r="AB105" i="3"/>
  <c r="AB277" i="3"/>
  <c r="AB143" i="3"/>
  <c r="AB129" i="3"/>
  <c r="AB243" i="3"/>
  <c r="AB202" i="3"/>
  <c r="AB290" i="3"/>
  <c r="J166" i="3"/>
  <c r="AB27" i="3"/>
  <c r="AB302" i="3"/>
  <c r="AK65" i="3"/>
  <c r="AK266" i="3"/>
  <c r="P249" i="3"/>
  <c r="AK324" i="3"/>
  <c r="AK103" i="3"/>
  <c r="AK96" i="3"/>
  <c r="AK19" i="3"/>
  <c r="AK267" i="3"/>
  <c r="AK297" i="3"/>
  <c r="AK278" i="3"/>
  <c r="AK388" i="3"/>
  <c r="AK344" i="3"/>
  <c r="AK175" i="3"/>
  <c r="AK160" i="3"/>
  <c r="M123" i="3"/>
  <c r="AE282" i="3"/>
  <c r="AE252" i="3"/>
  <c r="M345" i="3"/>
  <c r="M360" i="3"/>
  <c r="M84" i="3"/>
  <c r="M349" i="3"/>
  <c r="AE361" i="3"/>
  <c r="AE342" i="3"/>
  <c r="AK313" i="3"/>
  <c r="AE308" i="3"/>
  <c r="AE219" i="3"/>
  <c r="AE370" i="3"/>
  <c r="AE130" i="3"/>
  <c r="S189" i="3"/>
  <c r="S167" i="3"/>
  <c r="S236" i="3"/>
  <c r="S226" i="3"/>
  <c r="S100" i="3"/>
  <c r="S333" i="3"/>
  <c r="S361" i="3"/>
  <c r="S222" i="3"/>
  <c r="S381" i="3"/>
  <c r="S188" i="3"/>
  <c r="S93" i="3"/>
  <c r="S349" i="3"/>
  <c r="S270" i="3"/>
  <c r="S256" i="3"/>
  <c r="S149" i="3"/>
  <c r="S169" i="3"/>
  <c r="P221" i="3"/>
  <c r="J374" i="3"/>
  <c r="J325" i="3"/>
  <c r="J338" i="3"/>
  <c r="J285" i="3"/>
  <c r="AI90" i="3"/>
  <c r="Q92" i="3"/>
  <c r="Q118" i="3"/>
  <c r="Q129" i="3"/>
  <c r="Q147" i="3"/>
  <c r="Q171" i="3"/>
  <c r="Q110" i="3"/>
  <c r="Q195" i="3"/>
  <c r="Q219" i="3"/>
  <c r="Q354" i="3"/>
  <c r="AI117" i="3"/>
  <c r="Q135" i="3"/>
  <c r="Q153" i="3"/>
  <c r="Q177" i="3"/>
  <c r="Q243" i="3"/>
  <c r="Q283" i="3"/>
  <c r="Q301" i="3"/>
  <c r="Q305" i="3"/>
  <c r="Q329" i="3"/>
  <c r="Q104" i="3"/>
  <c r="Q159" i="3"/>
  <c r="Q183" i="3"/>
  <c r="Q201" i="3"/>
  <c r="Q225" i="3"/>
  <c r="Q261" i="3"/>
  <c r="Q324" i="3"/>
  <c r="Q98" i="3"/>
  <c r="Q141" i="3"/>
  <c r="Q207" i="3"/>
  <c r="Q249" i="3"/>
  <c r="AI276" i="3"/>
  <c r="Q394" i="3"/>
  <c r="AB324" i="3"/>
  <c r="AE238" i="3"/>
  <c r="M307" i="3"/>
  <c r="W7" i="3"/>
  <c r="T130" i="3"/>
  <c r="T160" i="3"/>
  <c r="T184" i="3"/>
  <c r="T208" i="3"/>
  <c r="T232" i="3"/>
  <c r="T256" i="3"/>
  <c r="T292" i="3"/>
  <c r="T358" i="3"/>
  <c r="Q150" i="3"/>
  <c r="AL112" i="3"/>
  <c r="AL88" i="3"/>
  <c r="W55" i="3"/>
  <c r="W19" i="3"/>
  <c r="T154" i="3"/>
  <c r="T190" i="3"/>
  <c r="T244" i="3"/>
  <c r="T322" i="3"/>
  <c r="T352" i="3"/>
  <c r="T382" i="3"/>
  <c r="T124" i="3"/>
  <c r="Z119" i="3"/>
  <c r="AL94" i="3"/>
  <c r="Z62" i="3"/>
  <c r="W31" i="3"/>
  <c r="AI10" i="3"/>
  <c r="T142" i="3"/>
  <c r="T178" i="3"/>
  <c r="T220" i="3"/>
  <c r="T280" i="3"/>
  <c r="T304" i="3"/>
  <c r="T310" i="3"/>
  <c r="T334" i="3"/>
  <c r="T370" i="3"/>
  <c r="W37" i="3"/>
  <c r="Q180" i="3"/>
  <c r="AL106" i="3"/>
  <c r="AL76" i="3"/>
  <c r="W43" i="3"/>
  <c r="Q15" i="3"/>
  <c r="T166" i="3"/>
  <c r="T202" i="3"/>
  <c r="T238" i="3"/>
  <c r="T274" i="3"/>
  <c r="T376" i="3"/>
  <c r="T394" i="3"/>
  <c r="T262" i="3"/>
  <c r="AL70" i="3"/>
  <c r="W49" i="3"/>
  <c r="W25" i="3"/>
  <c r="W13" i="3"/>
  <c r="T118" i="3"/>
  <c r="T172" i="3"/>
  <c r="T196" i="3"/>
  <c r="T214" i="3"/>
  <c r="T226" i="3"/>
  <c r="T250" i="3"/>
  <c r="T268" i="3"/>
  <c r="T286" i="3"/>
  <c r="T316" i="3"/>
  <c r="T328" i="3"/>
  <c r="T364" i="3"/>
  <c r="T388" i="3"/>
  <c r="T298" i="3"/>
  <c r="T340" i="3"/>
  <c r="T346" i="3"/>
  <c r="Q374" i="3"/>
  <c r="Q361" i="3"/>
  <c r="Q251" i="3"/>
  <c r="Q257" i="3"/>
  <c r="Q269" i="3"/>
  <c r="Q275" i="3"/>
  <c r="Q287" i="3"/>
  <c r="Q293" i="3"/>
  <c r="Q386" i="3"/>
  <c r="Q316" i="3"/>
  <c r="Q397" i="3"/>
  <c r="Q328" i="3"/>
  <c r="Q340" i="3"/>
  <c r="Q341" i="3"/>
  <c r="Q392" i="3"/>
  <c r="Q388" i="3"/>
  <c r="Q160" i="3"/>
  <c r="Q124" i="3"/>
  <c r="AI64" i="3"/>
  <c r="AI70" i="3"/>
  <c r="AI76" i="3"/>
  <c r="AI82" i="3"/>
  <c r="AI88" i="3"/>
  <c r="AI94" i="3"/>
  <c r="AI100" i="3"/>
  <c r="AI106" i="3"/>
  <c r="AI112" i="3"/>
  <c r="AI245" i="3"/>
  <c r="AI352" i="3"/>
  <c r="AI311" i="3"/>
  <c r="AI319" i="3"/>
  <c r="AI344" i="3"/>
  <c r="AI356" i="3"/>
  <c r="AI362" i="3"/>
  <c r="AI368" i="3"/>
  <c r="AI374" i="3"/>
  <c r="AI386" i="3"/>
  <c r="AI379" i="3"/>
  <c r="T111" i="3"/>
  <c r="T105" i="3"/>
  <c r="T99" i="3"/>
  <c r="T93" i="3"/>
  <c r="T87" i="3"/>
  <c r="AL59" i="3"/>
  <c r="Z73" i="3"/>
  <c r="Z79" i="3"/>
  <c r="Z85" i="3"/>
  <c r="Z91" i="3"/>
  <c r="Z103" i="3"/>
  <c r="Z115" i="3"/>
  <c r="Z258" i="3"/>
  <c r="Z264" i="3"/>
  <c r="Z270" i="3"/>
  <c r="Z276" i="3"/>
  <c r="Z282" i="3"/>
  <c r="Z288" i="3"/>
  <c r="Z294" i="3"/>
  <c r="Z300" i="3"/>
  <c r="Z316" i="3"/>
  <c r="Z129" i="3"/>
  <c r="Z135" i="3"/>
  <c r="Z147" i="3"/>
  <c r="Z153" i="3"/>
  <c r="Z165" i="3"/>
  <c r="Z171" i="3"/>
  <c r="Z183" i="3"/>
  <c r="Z189" i="3"/>
  <c r="Z201" i="3"/>
  <c r="Z207" i="3"/>
  <c r="Z219" i="3"/>
  <c r="Z225" i="3"/>
  <c r="Z237" i="3"/>
  <c r="Z250" i="3"/>
  <c r="Z378" i="3"/>
  <c r="Z322" i="3"/>
  <c r="Z388" i="3"/>
  <c r="Q61" i="3"/>
  <c r="Q67" i="3"/>
  <c r="Q73" i="3"/>
  <c r="Q79" i="3"/>
  <c r="Q85" i="3"/>
  <c r="Q91" i="3"/>
  <c r="Q97" i="3"/>
  <c r="Q103" i="3"/>
  <c r="Q109" i="3"/>
  <c r="Q115" i="3"/>
  <c r="Q356" i="3"/>
  <c r="Q308" i="3"/>
  <c r="Q373" i="3"/>
  <c r="Q319" i="3"/>
  <c r="Q380" i="3"/>
  <c r="Q323" i="3"/>
  <c r="Q343" i="3"/>
  <c r="Q344" i="3"/>
  <c r="Q398" i="3"/>
  <c r="AI320" i="3"/>
  <c r="Q206" i="3"/>
  <c r="Q154" i="3"/>
  <c r="AI59" i="3"/>
  <c r="AI65" i="3"/>
  <c r="AI71" i="3"/>
  <c r="AI77" i="3"/>
  <c r="AI83" i="3"/>
  <c r="AI89" i="3"/>
  <c r="AI95" i="3"/>
  <c r="AI101" i="3"/>
  <c r="AI107" i="3"/>
  <c r="AI113" i="3"/>
  <c r="AI121" i="3"/>
  <c r="AI127" i="3"/>
  <c r="AI133" i="3"/>
  <c r="AI139" i="3"/>
  <c r="AI145" i="3"/>
  <c r="AI151" i="3"/>
  <c r="AI157" i="3"/>
  <c r="AI163" i="3"/>
  <c r="AI169" i="3"/>
  <c r="AI175" i="3"/>
  <c r="AI181" i="3"/>
  <c r="AI187" i="3"/>
  <c r="AI193" i="3"/>
  <c r="AI199" i="3"/>
  <c r="AI205" i="3"/>
  <c r="AI211" i="3"/>
  <c r="AI217" i="3"/>
  <c r="AI223" i="3"/>
  <c r="AI229" i="3"/>
  <c r="AI235" i="3"/>
  <c r="AI241" i="3"/>
  <c r="AI248" i="3"/>
  <c r="AI317" i="3"/>
  <c r="AI250" i="3"/>
  <c r="AI256" i="3"/>
  <c r="AI262" i="3"/>
  <c r="AI268" i="3"/>
  <c r="AI274" i="3"/>
  <c r="AI280" i="3"/>
  <c r="AI286" i="3"/>
  <c r="AI292" i="3"/>
  <c r="AI298" i="3"/>
  <c r="AI304" i="3"/>
  <c r="AI322" i="3"/>
  <c r="AI329" i="3"/>
  <c r="AI347" i="3"/>
  <c r="AI389" i="3"/>
  <c r="AI382" i="3"/>
  <c r="AI391" i="3"/>
  <c r="AI397" i="3"/>
  <c r="Q211" i="3"/>
  <c r="AL113" i="3"/>
  <c r="AL107" i="3"/>
  <c r="AL101" i="3"/>
  <c r="AL95" i="3"/>
  <c r="AL89" i="3"/>
  <c r="AL83" i="3"/>
  <c r="AL77" i="3"/>
  <c r="AL71" i="3"/>
  <c r="W56" i="3"/>
  <c r="W50" i="3"/>
  <c r="W44" i="3"/>
  <c r="W38" i="3"/>
  <c r="W32" i="3"/>
  <c r="W26" i="3"/>
  <c r="W20" i="3"/>
  <c r="W14" i="3"/>
  <c r="AI16" i="3"/>
  <c r="T117" i="3"/>
  <c r="T123" i="3"/>
  <c r="T129" i="3"/>
  <c r="T135" i="3"/>
  <c r="T141" i="3"/>
  <c r="T147" i="3"/>
  <c r="T153" i="3"/>
  <c r="T159" i="3"/>
  <c r="T165" i="3"/>
  <c r="T171" i="3"/>
  <c r="T177" i="3"/>
  <c r="T183" i="3"/>
  <c r="T189" i="3"/>
  <c r="T195" i="3"/>
  <c r="T201" i="3"/>
  <c r="T207" i="3"/>
  <c r="T213" i="3"/>
  <c r="T219" i="3"/>
  <c r="T225" i="3"/>
  <c r="T231" i="3"/>
  <c r="T237" i="3"/>
  <c r="T243" i="3"/>
  <c r="T249" i="3"/>
  <c r="T255" i="3"/>
  <c r="T261" i="3"/>
  <c r="T267" i="3"/>
  <c r="T273" i="3"/>
  <c r="T279" i="3"/>
  <c r="T285" i="3"/>
  <c r="T291" i="3"/>
  <c r="T297" i="3"/>
  <c r="T303" i="3"/>
  <c r="T309" i="3"/>
  <c r="T315" i="3"/>
  <c r="T321" i="3"/>
  <c r="T327" i="3"/>
  <c r="T333" i="3"/>
  <c r="T339" i="3"/>
  <c r="T345" i="3"/>
  <c r="T351" i="3"/>
  <c r="T357" i="3"/>
  <c r="T363" i="3"/>
  <c r="T369" i="3"/>
  <c r="T375" i="3"/>
  <c r="T381" i="3"/>
  <c r="T387" i="3"/>
  <c r="T393" i="3"/>
  <c r="T399" i="3"/>
  <c r="Q232" i="3"/>
  <c r="W89" i="3"/>
  <c r="W95" i="3"/>
  <c r="W101" i="3"/>
  <c r="W107" i="3"/>
  <c r="W113" i="3"/>
  <c r="W252" i="3"/>
  <c r="W305" i="3"/>
  <c r="W323" i="3"/>
  <c r="W260" i="3"/>
  <c r="W266" i="3"/>
  <c r="W272" i="3"/>
  <c r="W278" i="3"/>
  <c r="W284" i="3"/>
  <c r="W290" i="3"/>
  <c r="W296" i="3"/>
  <c r="W302" i="3"/>
  <c r="W342" i="3"/>
  <c r="W383" i="3"/>
  <c r="W357" i="3"/>
  <c r="W363" i="3"/>
  <c r="W369" i="3"/>
  <c r="W375" i="3"/>
  <c r="F1" i="6"/>
  <c r="M318" i="3"/>
  <c r="M148" i="3"/>
  <c r="AE273" i="3"/>
  <c r="P143" i="3"/>
  <c r="AE364" i="3"/>
  <c r="M228" i="3"/>
  <c r="P126" i="3"/>
  <c r="AK242" i="3"/>
  <c r="M299" i="3"/>
  <c r="AE316" i="3"/>
  <c r="M303" i="3"/>
  <c r="M321" i="3"/>
  <c r="AE341" i="3"/>
  <c r="M236" i="3"/>
  <c r="P283" i="3"/>
  <c r="M34" i="3"/>
  <c r="AE210" i="3"/>
  <c r="AE82" i="3"/>
  <c r="AE295" i="3"/>
  <c r="J331" i="3"/>
  <c r="J98" i="3"/>
  <c r="J60" i="3"/>
  <c r="J322" i="3"/>
  <c r="J275" i="3"/>
  <c r="J126" i="3"/>
  <c r="J111" i="3"/>
  <c r="J139" i="3"/>
  <c r="J390" i="3"/>
  <c r="AK309" i="3"/>
  <c r="J315" i="3"/>
  <c r="J39" i="3"/>
  <c r="J183" i="3"/>
  <c r="J306" i="3"/>
  <c r="J9" i="3"/>
  <c r="J147" i="3"/>
  <c r="J160" i="3"/>
  <c r="J212" i="3"/>
  <c r="J44" i="3"/>
  <c r="J45" i="3"/>
  <c r="AK268" i="3"/>
  <c r="AK285" i="3"/>
  <c r="AK238" i="3"/>
  <c r="AK63" i="3"/>
  <c r="AK26" i="3"/>
  <c r="AK218" i="3"/>
  <c r="AK282" i="3"/>
  <c r="M188" i="3"/>
  <c r="M245" i="3"/>
  <c r="M309" i="3"/>
  <c r="M262" i="3"/>
  <c r="M23" i="3"/>
  <c r="M215" i="3"/>
  <c r="M343" i="3"/>
  <c r="M112" i="3"/>
  <c r="M240" i="3"/>
  <c r="M41" i="3"/>
  <c r="M169" i="3"/>
  <c r="M233" i="3"/>
  <c r="M50" i="3"/>
  <c r="M114" i="3"/>
  <c r="M306" i="3"/>
  <c r="M387" i="3"/>
  <c r="P248" i="3"/>
  <c r="P376" i="3"/>
  <c r="P385" i="3"/>
  <c r="P228" i="3"/>
  <c r="P173" i="3"/>
  <c r="P365" i="3"/>
  <c r="P351" i="3"/>
  <c r="Y251" i="3"/>
  <c r="Y326" i="3"/>
  <c r="AB356" i="3"/>
  <c r="AB288" i="3"/>
  <c r="AB153" i="3"/>
  <c r="AB217" i="3"/>
  <c r="AB281" i="3"/>
  <c r="AB298" i="3"/>
  <c r="AE304" i="3"/>
  <c r="AE121" i="3"/>
  <c r="AE202" i="3"/>
  <c r="AE330" i="3"/>
  <c r="AE291" i="3"/>
  <c r="AE355" i="3"/>
  <c r="AE204" i="3"/>
  <c r="AE268" i="3"/>
  <c r="AE357" i="3"/>
  <c r="AE382" i="3"/>
  <c r="AE287" i="3"/>
  <c r="J7" i="3"/>
  <c r="S301" i="3"/>
  <c r="S300" i="3"/>
  <c r="S112" i="3"/>
  <c r="S377" i="3"/>
  <c r="S203" i="3"/>
  <c r="M260" i="3"/>
  <c r="M334" i="3"/>
  <c r="M398" i="3"/>
  <c r="M287" i="3"/>
  <c r="M351" i="3"/>
  <c r="M113" i="3"/>
  <c r="M369" i="3"/>
  <c r="M203" i="3"/>
  <c r="P384" i="3"/>
  <c r="P245" i="3"/>
  <c r="P373" i="3"/>
  <c r="P398" i="3"/>
  <c r="Y387" i="3"/>
  <c r="Y270" i="3"/>
  <c r="Y398" i="3"/>
  <c r="AB300" i="3"/>
  <c r="AB237" i="3"/>
  <c r="AB301" i="3"/>
  <c r="AB95" i="3"/>
  <c r="AB223" i="3"/>
  <c r="AB287" i="3"/>
  <c r="AB296" i="3"/>
  <c r="AB97" i="3"/>
  <c r="AB225" i="3"/>
  <c r="AB331" i="3"/>
  <c r="S184" i="3"/>
  <c r="S248" i="3"/>
  <c r="S385" i="3"/>
  <c r="Y376" i="3"/>
  <c r="AB244" i="3"/>
  <c r="AB334" i="3"/>
  <c r="AB295" i="3"/>
  <c r="AB169" i="3"/>
  <c r="AB233" i="3"/>
  <c r="AB297" i="3"/>
  <c r="AB122" i="3"/>
  <c r="AB211" i="3"/>
  <c r="AE9" i="3"/>
  <c r="AE393" i="3"/>
  <c r="AE179" i="3"/>
  <c r="AE307" i="3"/>
  <c r="AE92" i="3"/>
  <c r="AE348" i="3"/>
  <c r="AE245" i="3"/>
  <c r="J34" i="3"/>
  <c r="J158" i="3"/>
  <c r="J346" i="3"/>
  <c r="J50" i="3"/>
  <c r="J96" i="3"/>
  <c r="J128" i="3"/>
  <c r="J320" i="3"/>
  <c r="J180" i="3"/>
  <c r="AK172" i="3"/>
  <c r="AK142" i="3"/>
  <c r="AK334" i="3"/>
  <c r="AK95" i="3"/>
  <c r="AK159" i="3"/>
  <c r="AK223" i="3"/>
  <c r="AK232" i="3"/>
  <c r="AK296" i="3"/>
  <c r="AK360" i="3"/>
  <c r="AK177" i="3"/>
  <c r="AK241" i="3"/>
  <c r="AK58" i="3"/>
  <c r="AK122" i="3"/>
  <c r="AK314" i="3"/>
  <c r="AK67" i="3"/>
  <c r="AK195" i="3"/>
  <c r="AK387" i="3"/>
  <c r="AB167" i="3"/>
  <c r="M11" i="3"/>
  <c r="AK273" i="3"/>
  <c r="AE185" i="3"/>
  <c r="M87" i="3"/>
  <c r="M242" i="3"/>
  <c r="M316" i="3"/>
  <c r="AE318" i="3"/>
  <c r="P326" i="3"/>
  <c r="AB165" i="3"/>
  <c r="AE168" i="3"/>
  <c r="AE167" i="3"/>
  <c r="M167" i="3"/>
  <c r="M314" i="3"/>
  <c r="M305" i="3"/>
  <c r="M166" i="3"/>
  <c r="M168" i="3"/>
  <c r="AK381" i="3"/>
  <c r="AE319" i="3"/>
  <c r="M83" i="3"/>
  <c r="M125" i="3"/>
  <c r="M121" i="3"/>
  <c r="M277" i="3"/>
  <c r="M122" i="3"/>
  <c r="M216" i="3"/>
  <c r="AE214" i="3"/>
  <c r="AE377" i="3"/>
  <c r="P375" i="3"/>
  <c r="M131" i="3"/>
  <c r="P334" i="3"/>
  <c r="P107" i="3"/>
  <c r="M333" i="3"/>
  <c r="M347" i="3"/>
  <c r="P122" i="3"/>
  <c r="P116" i="3"/>
  <c r="M271" i="3"/>
  <c r="P288" i="3"/>
  <c r="M278" i="3"/>
  <c r="M286" i="3"/>
  <c r="AE212" i="3"/>
  <c r="P270" i="3"/>
  <c r="M97" i="3"/>
  <c r="M16" i="3"/>
  <c r="AK362" i="3"/>
  <c r="AE394" i="3"/>
  <c r="P240" i="3"/>
  <c r="AE221" i="3"/>
  <c r="M265" i="3"/>
  <c r="M142" i="3"/>
  <c r="AK274" i="3"/>
  <c r="AE315" i="3"/>
  <c r="M54" i="3"/>
  <c r="M59" i="3"/>
  <c r="AE59" i="3"/>
  <c r="M274" i="3"/>
  <c r="AE305" i="3"/>
  <c r="AE335" i="3"/>
  <c r="AE206" i="3"/>
  <c r="M86" i="3"/>
  <c r="AB335" i="3"/>
  <c r="M281" i="3"/>
  <c r="M100" i="3"/>
  <c r="M134" i="3"/>
  <c r="M283" i="3"/>
  <c r="AK27" i="3"/>
  <c r="M44" i="3"/>
  <c r="M225" i="3"/>
  <c r="M261" i="3"/>
  <c r="AE180" i="3"/>
  <c r="M130" i="3"/>
  <c r="P87" i="3"/>
  <c r="P301" i="3"/>
  <c r="P346" i="3"/>
  <c r="P244" i="3"/>
  <c r="Y327" i="3"/>
  <c r="AE258" i="3"/>
  <c r="M139" i="3"/>
  <c r="AE224" i="3"/>
  <c r="Y388" i="3"/>
  <c r="AE390" i="3"/>
  <c r="M74" i="3"/>
  <c r="M335" i="3"/>
  <c r="M192" i="3"/>
  <c r="P361" i="3"/>
  <c r="AE339" i="3"/>
  <c r="AB316" i="3"/>
  <c r="AE198" i="3"/>
  <c r="Y364" i="3"/>
  <c r="AE332" i="3"/>
  <c r="Y288" i="3"/>
  <c r="M221" i="3"/>
  <c r="AE200" i="3"/>
  <c r="AE80" i="3"/>
  <c r="M302" i="3"/>
  <c r="AE194" i="3"/>
  <c r="M162" i="3"/>
  <c r="AB111" i="3"/>
  <c r="AE279" i="3"/>
  <c r="AE340" i="3"/>
  <c r="AE87" i="3"/>
  <c r="P120" i="3"/>
  <c r="P160" i="3"/>
  <c r="M24" i="3"/>
  <c r="P175" i="3"/>
  <c r="AB178" i="3"/>
  <c r="AE89" i="3"/>
  <c r="P369" i="3"/>
  <c r="M68" i="3"/>
  <c r="P258" i="3"/>
  <c r="AK36" i="3"/>
  <c r="AE389" i="3"/>
  <c r="M95" i="3"/>
  <c r="P119" i="3"/>
  <c r="M181" i="3"/>
  <c r="M296" i="3"/>
  <c r="P309" i="3"/>
  <c r="P292" i="3"/>
  <c r="M356" i="3"/>
  <c r="AE159" i="3"/>
  <c r="AE353" i="3"/>
  <c r="P285" i="3"/>
  <c r="P340" i="3"/>
  <c r="M140" i="3"/>
  <c r="M56" i="3"/>
  <c r="P114" i="3"/>
  <c r="AE358" i="3"/>
  <c r="M66" i="3"/>
  <c r="AE322" i="3"/>
  <c r="AE369" i="3"/>
  <c r="AE383" i="3"/>
  <c r="M331" i="3"/>
  <c r="AB315" i="3"/>
  <c r="AE326" i="3"/>
  <c r="AE11" i="3"/>
  <c r="M381" i="3"/>
  <c r="AE381" i="3"/>
  <c r="AE151" i="3"/>
  <c r="P338" i="3"/>
  <c r="M328" i="3"/>
  <c r="M72" i="3"/>
  <c r="M358" i="3"/>
  <c r="AE290" i="3"/>
  <c r="M332" i="3"/>
  <c r="M8" i="3"/>
  <c r="M152" i="3"/>
  <c r="M61" i="3"/>
  <c r="AE392" i="3"/>
  <c r="AB340" i="3"/>
  <c r="AE384" i="3"/>
  <c r="AE84" i="3"/>
  <c r="M63" i="3"/>
  <c r="M172" i="3"/>
  <c r="AB172" i="3"/>
  <c r="AB183" i="3"/>
  <c r="M373" i="3"/>
  <c r="M313" i="3"/>
  <c r="M85" i="3"/>
  <c r="AB70" i="3"/>
  <c r="AB164" i="3"/>
  <c r="P307" i="3"/>
  <c r="P99" i="3"/>
  <c r="P204" i="3"/>
  <c r="P329" i="3"/>
  <c r="M267" i="3"/>
  <c r="AK31" i="3"/>
  <c r="AB364" i="3"/>
  <c r="P322" i="3"/>
  <c r="AK207" i="3"/>
  <c r="M108" i="3"/>
  <c r="AE386" i="3"/>
  <c r="P112" i="3"/>
  <c r="M174" i="3"/>
  <c r="AK316" i="3"/>
  <c r="M354" i="3"/>
  <c r="J316" i="3"/>
  <c r="M53" i="3"/>
  <c r="J181" i="3"/>
  <c r="AE283" i="3"/>
  <c r="AB65" i="3"/>
  <c r="M393" i="3"/>
  <c r="AE334" i="3"/>
  <c r="M394" i="3"/>
  <c r="M285" i="3"/>
  <c r="M312" i="3"/>
  <c r="M211" i="3"/>
  <c r="P352" i="3"/>
  <c r="J213" i="3"/>
  <c r="P333" i="3"/>
  <c r="J369" i="3"/>
  <c r="AB242" i="3"/>
  <c r="P379" i="3"/>
  <c r="P306" i="3"/>
  <c r="M182" i="3"/>
  <c r="P121" i="3"/>
  <c r="AB109" i="3"/>
  <c r="AB367" i="3"/>
  <c r="P276" i="3"/>
  <c r="AK119" i="3"/>
  <c r="P317" i="3"/>
  <c r="AK279" i="3"/>
  <c r="P236" i="3"/>
  <c r="AB220" i="3"/>
  <c r="AK152" i="3"/>
  <c r="J233" i="3"/>
  <c r="AB160" i="3"/>
  <c r="P231" i="3"/>
  <c r="P321" i="3"/>
  <c r="AK147" i="3"/>
  <c r="AK181" i="3"/>
  <c r="AK87" i="3"/>
  <c r="AK208" i="3"/>
  <c r="AE94" i="3"/>
  <c r="M206" i="3"/>
  <c r="M141" i="3"/>
  <c r="AE321" i="3"/>
  <c r="M105" i="3"/>
  <c r="J194" i="3"/>
  <c r="AE188" i="3"/>
  <c r="AB112" i="3"/>
  <c r="M257" i="3"/>
  <c r="P324" i="3"/>
  <c r="P364" i="3"/>
  <c r="AE190" i="3"/>
  <c r="M371" i="3"/>
  <c r="AE296" i="3"/>
  <c r="AE375" i="3"/>
  <c r="J273" i="3"/>
  <c r="P243" i="3"/>
  <c r="M106" i="3"/>
  <c r="AB275" i="3"/>
  <c r="AB157" i="3"/>
  <c r="P293" i="3"/>
  <c r="AK213" i="3"/>
  <c r="P328" i="3"/>
  <c r="Y312" i="3"/>
  <c r="M180" i="3"/>
  <c r="Y204" i="3"/>
  <c r="AB317" i="3"/>
  <c r="J399" i="3"/>
  <c r="M195" i="3"/>
  <c r="P296" i="3"/>
  <c r="Y273" i="3"/>
  <c r="M380" i="3"/>
  <c r="AE336" i="3"/>
  <c r="AE371" i="3"/>
  <c r="AE388" i="3"/>
  <c r="M135" i="3"/>
  <c r="M13" i="3"/>
  <c r="AB104" i="3"/>
  <c r="AE249" i="3"/>
  <c r="M18" i="3"/>
  <c r="AB293" i="3"/>
  <c r="AK40" i="3"/>
  <c r="M12" i="3"/>
  <c r="M282" i="3"/>
  <c r="M149" i="3"/>
  <c r="AE255" i="3"/>
  <c r="M145" i="3"/>
  <c r="M382" i="3"/>
  <c r="M319" i="3"/>
  <c r="M14" i="3"/>
  <c r="M209" i="3"/>
  <c r="M118" i="3"/>
  <c r="M30" i="3"/>
  <c r="M90" i="3"/>
  <c r="AE373" i="3"/>
  <c r="M238" i="3"/>
  <c r="M346" i="3"/>
  <c r="M259" i="3"/>
  <c r="AE257" i="3"/>
  <c r="M143" i="3"/>
  <c r="P100" i="3"/>
  <c r="AB363" i="3"/>
  <c r="P155" i="3"/>
  <c r="Y334" i="3"/>
  <c r="AK249" i="3"/>
  <c r="AE352" i="3"/>
  <c r="M151" i="3"/>
  <c r="AE235" i="3"/>
  <c r="AE239" i="3"/>
  <c r="AE234" i="3"/>
  <c r="M355" i="3"/>
  <c r="M280" i="3"/>
  <c r="M399" i="3"/>
  <c r="M75" i="3"/>
  <c r="M310" i="3"/>
  <c r="M246" i="3"/>
  <c r="M116" i="3"/>
  <c r="M253" i="3"/>
  <c r="M40" i="3"/>
  <c r="M326" i="3"/>
  <c r="M370" i="3"/>
  <c r="AE260" i="3"/>
  <c r="AE142" i="3"/>
  <c r="AE122" i="3"/>
  <c r="M350" i="3"/>
  <c r="M270" i="3"/>
  <c r="AK180" i="3"/>
  <c r="P30" i="3"/>
  <c r="P198" i="3"/>
  <c r="M81" i="3"/>
  <c r="AB107" i="3"/>
  <c r="AK357" i="3"/>
  <c r="M19" i="3"/>
  <c r="M348" i="3"/>
  <c r="M101" i="3"/>
  <c r="AE78" i="3"/>
  <c r="AE129" i="3"/>
  <c r="AE378" i="3"/>
  <c r="AE128" i="3"/>
  <c r="AE259" i="3"/>
  <c r="M395" i="3"/>
  <c r="M239" i="3"/>
  <c r="M243" i="3"/>
  <c r="M241" i="3"/>
  <c r="M190" i="3"/>
  <c r="M396" i="3"/>
  <c r="M150" i="3"/>
  <c r="M178" i="3"/>
  <c r="AE251" i="3"/>
  <c r="AE274" i="3"/>
  <c r="AE351" i="3"/>
  <c r="AE325" i="3"/>
  <c r="AE349" i="3"/>
  <c r="M202" i="3"/>
  <c r="AK226" i="3"/>
  <c r="M275" i="3"/>
  <c r="AB197" i="3"/>
  <c r="P21" i="3"/>
  <c r="M220" i="3"/>
  <c r="AK272" i="3"/>
  <c r="M32" i="3"/>
  <c r="M366" i="3"/>
  <c r="AE360" i="3"/>
  <c r="AE233" i="3"/>
  <c r="AE222" i="3"/>
  <c r="M279" i="3"/>
  <c r="AE359" i="3"/>
  <c r="AE175" i="3"/>
  <c r="AE236" i="3"/>
  <c r="M325" i="3"/>
  <c r="M276" i="3"/>
  <c r="M128" i="3"/>
  <c r="M383" i="3"/>
  <c r="M189" i="3"/>
  <c r="M208" i="3"/>
  <c r="AK240" i="3"/>
  <c r="AK91" i="3"/>
  <c r="P291" i="3"/>
  <c r="J308" i="3"/>
  <c r="P316" i="3"/>
  <c r="P282" i="3"/>
  <c r="AK255" i="3"/>
  <c r="AK330" i="3"/>
  <c r="AK397" i="3"/>
  <c r="AK134" i="3"/>
  <c r="AE244" i="3"/>
  <c r="M198" i="3"/>
  <c r="M297" i="3"/>
  <c r="M392" i="3"/>
  <c r="P178" i="3"/>
  <c r="P325" i="3"/>
  <c r="AE220" i="3"/>
  <c r="P158" i="3"/>
  <c r="P95" i="3"/>
  <c r="Y352" i="3"/>
  <c r="P314" i="3"/>
  <c r="AK47" i="3"/>
  <c r="AK188" i="3"/>
  <c r="AK106" i="3"/>
  <c r="Y272" i="3"/>
  <c r="AE285" i="3"/>
  <c r="P254" i="3"/>
  <c r="M21" i="3"/>
  <c r="P358" i="3"/>
  <c r="AK183" i="3"/>
  <c r="M173" i="3"/>
  <c r="M298" i="3"/>
  <c r="M115" i="3"/>
  <c r="M69" i="3"/>
  <c r="AE399" i="3"/>
  <c r="P377" i="3"/>
  <c r="P82" i="3"/>
  <c r="P266" i="3"/>
  <c r="P297" i="3"/>
  <c r="P342" i="3"/>
  <c r="P290" i="3"/>
  <c r="P97" i="3"/>
  <c r="P275" i="3"/>
  <c r="P129" i="3"/>
  <c r="P157" i="3"/>
  <c r="AE396" i="3"/>
  <c r="M379" i="3"/>
  <c r="M212" i="3"/>
  <c r="M291" i="3"/>
  <c r="M67" i="3"/>
  <c r="P134" i="3"/>
  <c r="P261" i="3"/>
  <c r="P392" i="3"/>
  <c r="P203" i="3"/>
  <c r="P108" i="3"/>
  <c r="P287" i="3"/>
  <c r="M175" i="3"/>
  <c r="P111" i="3"/>
  <c r="P98" i="3"/>
  <c r="P348" i="3"/>
  <c r="P349" i="3"/>
  <c r="P8" i="3"/>
  <c r="P201" i="3"/>
  <c r="P378" i="3"/>
  <c r="P23" i="3"/>
  <c r="P368" i="3"/>
  <c r="P286" i="3"/>
  <c r="M391" i="3"/>
  <c r="M48" i="3"/>
  <c r="M339" i="3"/>
  <c r="P103" i="3"/>
  <c r="P197" i="3"/>
  <c r="P19" i="3"/>
  <c r="P389" i="3"/>
  <c r="P330" i="3"/>
  <c r="P303" i="3"/>
  <c r="P124" i="3"/>
  <c r="P345" i="3"/>
  <c r="P399" i="3"/>
  <c r="P320" i="3"/>
  <c r="AE347" i="3"/>
  <c r="M161" i="3"/>
  <c r="M33" i="3"/>
  <c r="M269" i="3"/>
  <c r="M52" i="3"/>
  <c r="P380" i="3"/>
  <c r="P278" i="3"/>
  <c r="P152" i="3"/>
  <c r="P273" i="3"/>
  <c r="P169" i="3"/>
  <c r="P200" i="3"/>
  <c r="P259" i="3"/>
  <c r="P227" i="3"/>
  <c r="M218" i="3"/>
  <c r="M70" i="3"/>
  <c r="M57" i="3"/>
  <c r="M389" i="3"/>
  <c r="M330" i="3"/>
  <c r="P356" i="3"/>
  <c r="P343" i="3"/>
  <c r="P191" i="3"/>
  <c r="P22" i="3"/>
  <c r="P331" i="3"/>
  <c r="P101" i="3"/>
  <c r="P354" i="3"/>
  <c r="P386" i="3"/>
  <c r="P360" i="3"/>
  <c r="P234" i="3"/>
  <c r="AB116" i="3"/>
  <c r="AK366" i="3"/>
  <c r="AB396" i="3"/>
  <c r="AK171" i="3"/>
  <c r="AK80" i="3"/>
  <c r="AE323" i="3"/>
  <c r="AB338" i="3"/>
  <c r="AK22" i="3"/>
  <c r="S340" i="3"/>
  <c r="AB145" i="3"/>
  <c r="AB232" i="3"/>
  <c r="AB271" i="3"/>
  <c r="AK237" i="3"/>
  <c r="AK275" i="3"/>
  <c r="Y248" i="3"/>
  <c r="AK319" i="3"/>
  <c r="J248" i="3"/>
  <c r="AK231" i="3"/>
  <c r="P264" i="3"/>
  <c r="P396" i="3"/>
  <c r="AK201" i="3"/>
  <c r="AK107" i="3"/>
  <c r="AB397" i="3"/>
  <c r="AB330" i="3"/>
  <c r="AK219" i="3"/>
  <c r="AB257" i="3"/>
  <c r="AE131" i="3"/>
  <c r="AB132" i="3"/>
  <c r="AE271" i="3"/>
  <c r="AB305" i="3"/>
  <c r="AK135" i="3"/>
  <c r="AB222" i="3"/>
  <c r="AK178" i="3"/>
  <c r="AK301" i="3"/>
  <c r="AK322" i="3"/>
  <c r="AB377" i="3"/>
  <c r="J295" i="3"/>
  <c r="P123" i="3"/>
  <c r="P86" i="3"/>
  <c r="P217" i="3"/>
  <c r="P131" i="3"/>
  <c r="P105" i="3"/>
  <c r="P281" i="3"/>
  <c r="P371" i="3"/>
  <c r="P74" i="3"/>
  <c r="P300" i="3"/>
  <c r="P277" i="3"/>
  <c r="P159" i="3"/>
  <c r="P229" i="3"/>
  <c r="P188" i="3"/>
  <c r="AK289" i="3"/>
  <c r="AK233" i="3"/>
  <c r="AK375" i="3"/>
  <c r="AK164" i="3"/>
  <c r="AK327" i="3"/>
  <c r="AK398" i="3"/>
  <c r="AK247" i="3"/>
  <c r="AK251" i="3"/>
  <c r="AK20" i="3"/>
  <c r="AK390" i="3"/>
  <c r="AK335" i="3"/>
  <c r="AK120" i="3"/>
  <c r="AK331" i="3"/>
  <c r="AK216" i="3"/>
  <c r="AK18" i="3"/>
  <c r="AK131" i="3"/>
  <c r="AK97" i="3"/>
  <c r="AK176" i="3"/>
  <c r="AK117" i="3"/>
  <c r="AK365" i="3"/>
  <c r="AK217" i="3"/>
  <c r="AK139" i="3"/>
  <c r="AK76" i="3"/>
  <c r="AK77" i="3"/>
  <c r="AK37" i="3"/>
  <c r="AK349" i="3"/>
  <c r="AK162" i="3"/>
  <c r="M304" i="3"/>
  <c r="S398" i="3"/>
  <c r="AK298" i="3"/>
  <c r="S281" i="3"/>
  <c r="Y353" i="3"/>
  <c r="AK239" i="3"/>
  <c r="AK102" i="3"/>
  <c r="P156" i="3"/>
  <c r="P202" i="3"/>
  <c r="P363" i="3"/>
  <c r="P347" i="3"/>
  <c r="P235" i="3"/>
  <c r="P207" i="3"/>
  <c r="P113" i="3"/>
  <c r="P312" i="3"/>
  <c r="P250" i="3"/>
  <c r="AK307" i="3"/>
  <c r="AK236" i="3"/>
  <c r="AK332" i="3"/>
  <c r="AK111" i="3"/>
  <c r="AK86" i="3"/>
  <c r="AK305" i="3"/>
  <c r="AK338" i="3"/>
  <c r="AK280" i="3"/>
  <c r="AK54" i="3"/>
  <c r="AK363" i="3"/>
  <c r="AK140" i="3"/>
  <c r="AK290" i="3"/>
  <c r="AK364" i="3"/>
  <c r="AK44" i="3"/>
  <c r="AK145" i="3"/>
  <c r="AK136" i="3"/>
  <c r="AK15" i="3"/>
  <c r="AK300" i="3"/>
  <c r="AK125" i="3"/>
  <c r="AK137" i="3"/>
  <c r="P318" i="3"/>
  <c r="P91" i="3"/>
  <c r="P232" i="3"/>
  <c r="P192" i="3"/>
  <c r="P315" i="3"/>
  <c r="P110" i="3"/>
  <c r="P263" i="3"/>
  <c r="P366" i="3"/>
  <c r="P214" i="3"/>
  <c r="AK100" i="3"/>
  <c r="AK169" i="3"/>
  <c r="AK161" i="3"/>
  <c r="AK24" i="3"/>
  <c r="AK221" i="3"/>
  <c r="AK235" i="3"/>
  <c r="AK210" i="3"/>
  <c r="AK151" i="3"/>
  <c r="AK358" i="3"/>
  <c r="AK34" i="3"/>
  <c r="AK88" i="3"/>
  <c r="AK105" i="3"/>
  <c r="AK72" i="3"/>
  <c r="AK84" i="3"/>
  <c r="AK206" i="3"/>
  <c r="AK350" i="3"/>
  <c r="AK321" i="3"/>
  <c r="AK361" i="3"/>
  <c r="AK257" i="3"/>
  <c r="AK212" i="3"/>
  <c r="AK66" i="3"/>
  <c r="AK312" i="3"/>
  <c r="AK209" i="3"/>
  <c r="AK287" i="3"/>
  <c r="AK78" i="3"/>
  <c r="AK396" i="3"/>
  <c r="AK99" i="3"/>
  <c r="AK270" i="3"/>
  <c r="P305" i="3"/>
  <c r="P294" i="3"/>
  <c r="P239" i="3"/>
  <c r="P251" i="3"/>
  <c r="P117" i="3"/>
  <c r="P299" i="3"/>
  <c r="P71" i="3"/>
  <c r="P383" i="3"/>
  <c r="P132" i="3"/>
  <c r="P212" i="3"/>
  <c r="P184" i="3"/>
  <c r="AK9" i="3"/>
  <c r="AK148" i="3"/>
  <c r="AK184" i="3"/>
  <c r="AK89" i="3"/>
  <c r="AK193" i="3"/>
  <c r="AK288" i="3"/>
  <c r="AK185" i="3"/>
  <c r="AK328" i="3"/>
  <c r="AK17" i="3"/>
  <c r="AK286" i="3"/>
  <c r="AK32" i="3"/>
  <c r="AK205" i="3"/>
  <c r="AK283" i="3"/>
  <c r="AK306" i="3"/>
  <c r="AK112" i="3"/>
  <c r="AK108" i="3"/>
  <c r="J164" i="3"/>
  <c r="AK308" i="3"/>
  <c r="J377" i="3"/>
  <c r="J148" i="3"/>
  <c r="P211" i="3"/>
  <c r="P359" i="3"/>
  <c r="P323" i="3"/>
  <c r="P310" i="3"/>
  <c r="P394" i="3"/>
  <c r="P298" i="3"/>
  <c r="P374" i="3"/>
  <c r="P265" i="3"/>
  <c r="AK203" i="3"/>
  <c r="AK200" i="3"/>
  <c r="AK204" i="3"/>
  <c r="AK294" i="3"/>
  <c r="AK377" i="3"/>
  <c r="AK333" i="3"/>
  <c r="AK167" i="3"/>
  <c r="AK340" i="3"/>
  <c r="AK46" i="3"/>
  <c r="AK302" i="3"/>
  <c r="AK132" i="3"/>
  <c r="AK323" i="3"/>
  <c r="AK74" i="3"/>
  <c r="AK277" i="3"/>
  <c r="AK12" i="3"/>
  <c r="AK127" i="3"/>
  <c r="AK113" i="3"/>
  <c r="AK389" i="3"/>
  <c r="AK346" i="3"/>
  <c r="AK115" i="3"/>
  <c r="Y307" i="3"/>
  <c r="P382" i="3"/>
  <c r="P390" i="3"/>
  <c r="P319" i="3"/>
  <c r="P367" i="3"/>
  <c r="P225" i="3"/>
  <c r="P118" i="3"/>
  <c r="P13" i="3"/>
  <c r="P205" i="3"/>
  <c r="P220" i="3"/>
  <c r="P179" i="3"/>
  <c r="P274" i="3"/>
  <c r="AK71" i="3"/>
  <c r="AK154" i="3"/>
  <c r="AK16" i="3"/>
  <c r="AK168" i="3"/>
  <c r="AK104" i="3"/>
  <c r="AK14" i="3"/>
  <c r="AK192" i="3"/>
  <c r="AK370" i="3"/>
  <c r="AK262" i="3"/>
  <c r="AK21" i="3"/>
  <c r="AK326" i="3"/>
  <c r="AK55" i="3"/>
  <c r="AK59" i="3"/>
  <c r="AK179" i="3"/>
  <c r="AK64" i="3"/>
  <c r="AK356" i="3"/>
  <c r="AK42" i="3"/>
  <c r="AK133" i="3"/>
  <c r="J307" i="3"/>
  <c r="J228" i="3"/>
  <c r="J113" i="3"/>
  <c r="J54" i="3"/>
  <c r="AB158" i="3"/>
  <c r="AB131" i="3"/>
  <c r="AB155" i="3"/>
  <c r="AB214" i="3"/>
  <c r="AB208" i="3"/>
  <c r="J59" i="3"/>
  <c r="AB353" i="3"/>
  <c r="M107" i="3"/>
  <c r="AB380" i="3"/>
  <c r="Y340" i="3"/>
  <c r="S257" i="3"/>
  <c r="J289" i="3"/>
  <c r="S335" i="3"/>
  <c r="M99" i="3"/>
  <c r="J310" i="3"/>
  <c r="J203" i="3"/>
  <c r="J162" i="3"/>
  <c r="J387" i="3"/>
  <c r="J51" i="3"/>
  <c r="J184" i="3"/>
  <c r="J170" i="3"/>
  <c r="AB108" i="3"/>
  <c r="AB245" i="3"/>
  <c r="AB228" i="3"/>
  <c r="AB372" i="3"/>
  <c r="AB224" i="3"/>
  <c r="AB203" i="3"/>
  <c r="AB383" i="3"/>
  <c r="AB186" i="3"/>
  <c r="AB254" i="3"/>
  <c r="AB229" i="3"/>
  <c r="AB152" i="3"/>
  <c r="J42" i="3"/>
  <c r="J340" i="3"/>
  <c r="AB273" i="3"/>
  <c r="AB236" i="3"/>
  <c r="AB147" i="3"/>
  <c r="J112" i="3"/>
  <c r="J265" i="3"/>
  <c r="J344" i="3"/>
  <c r="AB266" i="3"/>
  <c r="AB133" i="3"/>
  <c r="AB191" i="3"/>
  <c r="AB238" i="3"/>
  <c r="J163" i="3"/>
  <c r="AB173" i="3"/>
  <c r="AB135" i="3"/>
  <c r="AB307" i="3"/>
  <c r="Y294" i="3"/>
  <c r="AB279" i="3"/>
  <c r="AB168" i="3"/>
  <c r="AB194" i="3"/>
  <c r="J382" i="3"/>
  <c r="J144" i="3"/>
  <c r="J270" i="3"/>
  <c r="J236" i="3"/>
  <c r="J363" i="3"/>
  <c r="J239" i="3"/>
  <c r="J220" i="3"/>
  <c r="J174" i="3"/>
  <c r="J52" i="3"/>
  <c r="J168" i="3"/>
  <c r="AB100" i="3"/>
  <c r="AB327" i="3"/>
  <c r="AB192" i="3"/>
  <c r="AB308" i="3"/>
  <c r="AB130" i="3"/>
  <c r="AB261" i="3"/>
  <c r="AB355" i="3"/>
  <c r="AB259" i="3"/>
  <c r="AB102" i="3"/>
  <c r="AB221" i="3"/>
  <c r="AB303" i="3"/>
  <c r="AB234" i="3"/>
  <c r="AB106" i="3"/>
  <c r="J46" i="3"/>
  <c r="J341" i="3"/>
  <c r="J37" i="3"/>
  <c r="J269" i="3"/>
  <c r="AB176" i="3"/>
  <c r="AB264" i="3"/>
  <c r="AB210" i="3"/>
  <c r="J327" i="3"/>
  <c r="J272" i="3"/>
  <c r="J319" i="3"/>
  <c r="J100" i="3"/>
  <c r="AB382" i="3"/>
  <c r="Y301" i="3"/>
  <c r="J266" i="3"/>
  <c r="M165" i="3"/>
  <c r="AB196" i="3"/>
  <c r="AB292" i="3"/>
  <c r="AB309" i="3"/>
  <c r="S233" i="3"/>
  <c r="J243" i="3"/>
  <c r="AB326" i="3"/>
  <c r="J204" i="3"/>
  <c r="J159" i="3"/>
  <c r="J334" i="3"/>
  <c r="J149" i="3"/>
  <c r="J301" i="3"/>
  <c r="AB29" i="3"/>
  <c r="AB272" i="3"/>
  <c r="AB204" i="3"/>
  <c r="AB278" i="3"/>
  <c r="AB341" i="3"/>
  <c r="AB248" i="3"/>
  <c r="AB69" i="3"/>
  <c r="AB304" i="3"/>
  <c r="AB285" i="3"/>
  <c r="AB311" i="3"/>
  <c r="AB357" i="3"/>
  <c r="AB289" i="3"/>
  <c r="AB240" i="3"/>
  <c r="AB387" i="3"/>
  <c r="AB219" i="3"/>
  <c r="J199" i="3"/>
  <c r="J190" i="3"/>
  <c r="AB385" i="3"/>
  <c r="AB246" i="3"/>
  <c r="AB282" i="3"/>
  <c r="Y390" i="3"/>
  <c r="J97" i="3"/>
  <c r="J207" i="3"/>
  <c r="J49" i="3"/>
  <c r="AB368" i="3"/>
  <c r="S135" i="3"/>
  <c r="AB333" i="3"/>
  <c r="J103" i="3"/>
  <c r="J210" i="3"/>
  <c r="J226" i="3"/>
  <c r="J350" i="3"/>
  <c r="J333" i="3"/>
  <c r="J298" i="3"/>
  <c r="J389" i="3"/>
  <c r="J129" i="3"/>
  <c r="J142" i="3"/>
  <c r="J167" i="3"/>
  <c r="J117" i="3"/>
  <c r="J360" i="3"/>
  <c r="AB79" i="3"/>
  <c r="AB349" i="3"/>
  <c r="AB213" i="3"/>
  <c r="AB262" i="3"/>
  <c r="AB319" i="3"/>
  <c r="AB251" i="3"/>
  <c r="AB332" i="3"/>
  <c r="AB215" i="3"/>
  <c r="AB381" i="3"/>
  <c r="AB138" i="3"/>
  <c r="Y211" i="3"/>
  <c r="J133" i="3"/>
  <c r="AB358" i="3"/>
  <c r="J396" i="3"/>
  <c r="AB117" i="3"/>
  <c r="J294" i="3"/>
  <c r="AB386" i="3"/>
  <c r="AB142" i="3"/>
  <c r="J57" i="3"/>
  <c r="J299" i="3"/>
  <c r="J58" i="3"/>
  <c r="J244" i="3"/>
  <c r="J229" i="3"/>
  <c r="AB379" i="3"/>
  <c r="AB390" i="3"/>
  <c r="AB283" i="3"/>
  <c r="AB280" i="3"/>
  <c r="AB351" i="3"/>
  <c r="AB378" i="3"/>
  <c r="AB103" i="3"/>
  <c r="AB347" i="3"/>
  <c r="Y309" i="3"/>
  <c r="Y205" i="3"/>
  <c r="Y169" i="3"/>
  <c r="Y200" i="3"/>
  <c r="Y347" i="3"/>
  <c r="Y201" i="3"/>
  <c r="Y362" i="3"/>
  <c r="Y369" i="3"/>
  <c r="Y275" i="3"/>
  <c r="J178" i="3"/>
  <c r="J293" i="3"/>
  <c r="Y358" i="3"/>
  <c r="AB18" i="3"/>
  <c r="AB199" i="3"/>
  <c r="AB359" i="3"/>
  <c r="J123" i="3"/>
  <c r="J359" i="3"/>
  <c r="J302" i="3"/>
  <c r="AB179" i="3"/>
  <c r="AB274" i="3"/>
  <c r="AB180" i="3"/>
  <c r="AB343" i="3"/>
  <c r="AB216" i="3"/>
  <c r="AB137" i="3"/>
  <c r="AB263" i="3"/>
  <c r="AB247" i="3"/>
  <c r="AB96" i="3"/>
  <c r="AB195" i="3"/>
  <c r="AB391" i="3"/>
  <c r="AB66" i="3"/>
  <c r="AB134" i="3"/>
  <c r="AB345" i="3"/>
  <c r="J13" i="3"/>
  <c r="J284" i="3"/>
  <c r="J105" i="3"/>
  <c r="Y168" i="3"/>
  <c r="Y263" i="3"/>
  <c r="Y255" i="3"/>
  <c r="Y382" i="3"/>
  <c r="Y230" i="3"/>
  <c r="Y280" i="3"/>
  <c r="Y239" i="3"/>
  <c r="Y331" i="3"/>
  <c r="Y332" i="3"/>
  <c r="Y313" i="3"/>
  <c r="Y339" i="3"/>
  <c r="Y80" i="3"/>
  <c r="Y289" i="3"/>
  <c r="Y193" i="3"/>
  <c r="Y365" i="3"/>
  <c r="Y252" i="3"/>
  <c r="Y198" i="3"/>
  <c r="Y238" i="3"/>
  <c r="Y237" i="3"/>
  <c r="Y258" i="3"/>
  <c r="Y291" i="3"/>
  <c r="Y281" i="3"/>
  <c r="Y177" i="3"/>
  <c r="Y391" i="3"/>
  <c r="Y367" i="3"/>
  <c r="Y216" i="3"/>
  <c r="Y212" i="3"/>
  <c r="Y160" i="3"/>
  <c r="Y187" i="3"/>
  <c r="Y176" i="3"/>
  <c r="Y268" i="3"/>
  <c r="Y214" i="3"/>
  <c r="Y361" i="3"/>
  <c r="Y349" i="3"/>
  <c r="AB375" i="3"/>
  <c r="AB354" i="3"/>
  <c r="AB339" i="3"/>
  <c r="AB314" i="3"/>
  <c r="AB352" i="3"/>
  <c r="J256" i="3"/>
  <c r="Y274" i="3"/>
  <c r="Y220" i="3"/>
  <c r="Y330" i="3"/>
  <c r="Y234" i="3"/>
  <c r="J238" i="3"/>
  <c r="J300" i="3"/>
  <c r="AB329" i="3"/>
  <c r="AB255" i="3"/>
  <c r="AB190" i="3"/>
  <c r="AB209" i="3"/>
  <c r="J22" i="3"/>
  <c r="Y302" i="3"/>
  <c r="Y286" i="3"/>
  <c r="Y174" i="3"/>
  <c r="Y372" i="3"/>
  <c r="Y264" i="3"/>
  <c r="J121" i="3"/>
  <c r="S251" i="3"/>
  <c r="AB230" i="3"/>
  <c r="AB321" i="3"/>
  <c r="J321" i="3"/>
  <c r="AB249" i="3"/>
  <c r="AB120" i="3"/>
  <c r="AB361" i="3"/>
  <c r="AB126" i="3"/>
  <c r="AB362" i="3"/>
  <c r="AB370" i="3"/>
  <c r="AB399" i="3"/>
  <c r="AB141" i="3"/>
  <c r="AB177" i="3"/>
  <c r="AB161" i="3"/>
  <c r="AB187" i="3"/>
  <c r="AB268" i="3"/>
  <c r="AB313" i="3"/>
  <c r="AB139" i="3"/>
  <c r="AB181" i="3"/>
  <c r="AB395" i="3"/>
  <c r="AB182" i="3"/>
  <c r="AB200" i="3"/>
  <c r="J63" i="3"/>
  <c r="J218" i="3"/>
  <c r="J383" i="3"/>
  <c r="J279" i="3"/>
  <c r="J385" i="3"/>
  <c r="Y295" i="3"/>
  <c r="Y206" i="3"/>
  <c r="Y319" i="3"/>
  <c r="Y310" i="3"/>
  <c r="Y203" i="3"/>
  <c r="Y304" i="3"/>
  <c r="Y48" i="3"/>
  <c r="Y208" i="3"/>
  <c r="Y260" i="3"/>
  <c r="Y152" i="3"/>
  <c r="Y344" i="3"/>
  <c r="Y396" i="3"/>
  <c r="Y298" i="3"/>
  <c r="Y345" i="3"/>
  <c r="Y235" i="3"/>
  <c r="Y283" i="3"/>
  <c r="Y243" i="3"/>
  <c r="Y253" i="3"/>
  <c r="Y282" i="3"/>
  <c r="Y323" i="3"/>
  <c r="Y384" i="3"/>
  <c r="Y389" i="3"/>
  <c r="Y245" i="3"/>
  <c r="Y276" i="3"/>
  <c r="Y395" i="3"/>
  <c r="Y342" i="3"/>
  <c r="Y386" i="3"/>
  <c r="Y320" i="3"/>
  <c r="Y285" i="3"/>
  <c r="Y317" i="3"/>
  <c r="AB140" i="3"/>
  <c r="AB299" i="3"/>
  <c r="AB310" i="3"/>
  <c r="AB113" i="3"/>
  <c r="AB392" i="3"/>
  <c r="AB369" i="3"/>
  <c r="J211" i="3"/>
  <c r="J277" i="3"/>
  <c r="Y233" i="3"/>
  <c r="Y350" i="3"/>
  <c r="Y355" i="3"/>
  <c r="Y292" i="3"/>
  <c r="Y190" i="3"/>
  <c r="Y267" i="3"/>
  <c r="Y336" i="3"/>
  <c r="Y287" i="3"/>
  <c r="Y232" i="3"/>
  <c r="Y266" i="3"/>
  <c r="Y371" i="3"/>
  <c r="AB325" i="3"/>
  <c r="AB252" i="3"/>
  <c r="AB348" i="3"/>
  <c r="AB286" i="3"/>
  <c r="AB124" i="3"/>
  <c r="AB269" i="3"/>
  <c r="J323" i="3"/>
  <c r="J171" i="3"/>
  <c r="J246" i="3"/>
  <c r="Y64" i="3"/>
  <c r="Y318" i="3"/>
  <c r="Y247" i="3"/>
  <c r="Y381" i="3"/>
  <c r="Y241" i="3"/>
  <c r="Y219" i="3"/>
  <c r="Y240" i="3"/>
  <c r="Y315" i="3"/>
  <c r="Y256" i="3"/>
  <c r="Y112" i="3"/>
  <c r="S197" i="3"/>
  <c r="AB188" i="3"/>
  <c r="AB136" i="3"/>
  <c r="AB384" i="3"/>
  <c r="AB171" i="3"/>
  <c r="AB250" i="3"/>
  <c r="AB342" i="3"/>
  <c r="AB256" i="3"/>
  <c r="AB373" i="3"/>
  <c r="AB270" i="3"/>
  <c r="AB318" i="3"/>
  <c r="AB360" i="3"/>
  <c r="AB201" i="3"/>
  <c r="AB328" i="3"/>
  <c r="AB312" i="3"/>
  <c r="AB121" i="3"/>
  <c r="AB184" i="3"/>
  <c r="AB174" i="3"/>
  <c r="AB323" i="3"/>
  <c r="AB253" i="3"/>
  <c r="J187" i="3"/>
  <c r="J347" i="3"/>
  <c r="J314" i="3"/>
  <c r="J196" i="3"/>
  <c r="J287" i="3"/>
  <c r="Y329" i="3"/>
  <c r="Y324" i="3"/>
  <c r="Y228" i="3"/>
  <c r="Y394" i="3"/>
  <c r="Y279" i="3"/>
  <c r="Y328" i="3"/>
  <c r="Y374" i="3"/>
  <c r="Y225" i="3"/>
  <c r="Y333" i="3"/>
  <c r="Y227" i="3"/>
  <c r="Y192" i="3"/>
  <c r="Y261" i="3"/>
  <c r="Y221" i="3"/>
  <c r="Y224" i="3"/>
  <c r="Y351" i="3"/>
  <c r="Y379" i="3"/>
  <c r="Y244" i="3"/>
  <c r="Y399" i="3"/>
  <c r="Y297" i="3"/>
  <c r="Y246" i="3"/>
  <c r="Y354" i="3"/>
  <c r="Y128" i="3"/>
  <c r="Y290" i="3"/>
  <c r="Y378" i="3"/>
  <c r="Y229" i="3"/>
  <c r="Y250" i="3"/>
  <c r="Y257" i="3"/>
  <c r="Y15" i="3"/>
  <c r="Y348" i="3"/>
  <c r="Y359" i="3"/>
  <c r="Y259" i="3"/>
  <c r="Y383" i="3"/>
  <c r="Y265" i="3"/>
  <c r="Y182" i="3"/>
  <c r="AB227" i="3"/>
  <c r="AB144" i="3"/>
  <c r="AB267" i="3"/>
  <c r="AB265" i="3"/>
  <c r="AB365" i="3"/>
  <c r="AB198" i="3"/>
  <c r="AB389" i="3"/>
  <c r="Y377" i="3"/>
  <c r="Y305" i="3"/>
  <c r="Y356" i="3"/>
  <c r="Y296" i="3"/>
  <c r="Y277" i="3"/>
  <c r="Y184" i="3"/>
  <c r="AB344" i="3"/>
  <c r="AB212" i="3"/>
  <c r="AB114" i="3"/>
  <c r="AB118" i="3"/>
  <c r="AB239" i="3"/>
  <c r="Y357" i="3"/>
  <c r="Y195" i="3"/>
  <c r="Y293" i="3"/>
  <c r="AB218" i="3"/>
  <c r="AB127" i="3"/>
  <c r="J237" i="3"/>
  <c r="AB175" i="3"/>
  <c r="AB119" i="3"/>
  <c r="J154" i="3"/>
  <c r="AB376" i="3"/>
  <c r="AB110" i="3"/>
  <c r="AB185" i="3"/>
  <c r="AB241" i="3"/>
  <c r="AB162" i="3"/>
  <c r="AB151" i="3"/>
  <c r="AB101" i="3"/>
  <c r="AB193" i="3"/>
  <c r="AB260" i="3"/>
  <c r="AB166" i="3"/>
  <c r="AB394" i="3"/>
  <c r="AB205" i="3"/>
  <c r="AB206" i="3"/>
  <c r="AB159" i="3"/>
  <c r="AB306" i="3"/>
  <c r="AB115" i="3"/>
  <c r="AB170" i="3"/>
  <c r="J258" i="3"/>
  <c r="J391" i="3"/>
  <c r="J318" i="3"/>
  <c r="J276" i="3"/>
  <c r="J127" i="3"/>
  <c r="J242" i="3"/>
  <c r="Y308" i="3"/>
  <c r="Y322" i="3"/>
  <c r="Y185" i="3"/>
  <c r="Y299" i="3"/>
  <c r="Y213" i="3"/>
  <c r="Y236" i="3"/>
  <c r="Y144" i="3"/>
  <c r="Y120" i="3"/>
  <c r="Y231" i="3"/>
  <c r="Y373" i="3"/>
  <c r="Y335" i="3"/>
  <c r="Y393" i="3"/>
  <c r="Y262" i="3"/>
  <c r="Y217" i="3"/>
  <c r="Y366" i="3"/>
  <c r="Y314" i="3"/>
  <c r="Y249" i="3"/>
  <c r="Y271" i="3"/>
  <c r="Y380" i="3"/>
  <c r="Y197" i="3"/>
  <c r="Y337" i="3"/>
  <c r="Y385" i="3"/>
  <c r="Y209" i="3"/>
  <c r="Y363" i="3"/>
  <c r="Y368" i="3"/>
  <c r="Y303" i="3"/>
  <c r="Y392" i="3"/>
  <c r="Y269" i="3"/>
  <c r="Y360" i="3"/>
  <c r="Y254" i="3"/>
  <c r="Y343" i="3"/>
  <c r="Y278" i="3"/>
  <c r="Y223" i="3"/>
  <c r="M378" i="3"/>
  <c r="AE267" i="3"/>
  <c r="M71" i="3"/>
  <c r="M160" i="3"/>
  <c r="AE61" i="3"/>
  <c r="M102" i="3"/>
  <c r="AE385" i="3"/>
  <c r="M76" i="3"/>
  <c r="M250" i="3"/>
  <c r="AK271" i="3"/>
  <c r="AK199" i="3"/>
  <c r="AK52" i="3"/>
  <c r="AK393" i="3"/>
  <c r="S295" i="3"/>
  <c r="M223" i="3"/>
  <c r="J303" i="3"/>
  <c r="S331" i="3"/>
  <c r="AE317" i="3"/>
  <c r="AE240" i="3"/>
  <c r="AE302" i="3"/>
  <c r="M127" i="3"/>
  <c r="M163" i="3"/>
  <c r="M22" i="3"/>
  <c r="M49" i="3"/>
  <c r="AE363" i="3"/>
  <c r="M268" i="3"/>
  <c r="M55" i="3"/>
  <c r="M323" i="3"/>
  <c r="M38" i="3"/>
  <c r="M199" i="3"/>
  <c r="M367" i="3"/>
  <c r="AE395" i="3"/>
  <c r="AE254" i="3"/>
  <c r="M89" i="3"/>
  <c r="M317" i="3"/>
  <c r="M60" i="3"/>
  <c r="M94" i="3"/>
  <c r="M244" i="3"/>
  <c r="M200" i="3"/>
  <c r="AK173" i="3"/>
  <c r="AK49" i="3"/>
  <c r="AK269" i="3"/>
  <c r="AK367" i="3"/>
  <c r="AK57" i="3"/>
  <c r="AK351" i="3"/>
  <c r="AK376" i="3"/>
  <c r="AK359" i="3"/>
  <c r="AK29" i="3"/>
  <c r="AK101" i="3"/>
  <c r="P230" i="3"/>
  <c r="P289" i="3"/>
  <c r="AK379" i="3"/>
  <c r="AK62" i="3"/>
  <c r="M237" i="3"/>
  <c r="M65" i="3"/>
  <c r="AE178" i="3"/>
  <c r="M397" i="3"/>
  <c r="AK284" i="3"/>
  <c r="AK380" i="3"/>
  <c r="AK320" i="3"/>
  <c r="AK220" i="3"/>
  <c r="AK123" i="3"/>
  <c r="AK124" i="3"/>
  <c r="AE173" i="3"/>
  <c r="M311" i="3"/>
  <c r="AE177" i="3"/>
  <c r="AK293" i="3"/>
  <c r="AK33" i="3"/>
  <c r="AK250" i="3"/>
  <c r="S185" i="3"/>
  <c r="P313" i="3"/>
  <c r="S221" i="3"/>
  <c r="AK191" i="3"/>
  <c r="AE368" i="3"/>
  <c r="AE139" i="3"/>
  <c r="M235" i="3"/>
  <c r="M372" i="3"/>
  <c r="M362" i="3"/>
  <c r="M96" i="3"/>
  <c r="M129" i="3"/>
  <c r="M29" i="3"/>
  <c r="AE354" i="3"/>
  <c r="M338" i="3"/>
  <c r="M368" i="3"/>
  <c r="M31" i="3"/>
  <c r="AK7" i="3"/>
  <c r="AK70" i="3"/>
  <c r="AK190" i="3"/>
  <c r="AK230" i="3"/>
  <c r="AK347" i="3"/>
  <c r="AK253" i="3"/>
  <c r="AK174" i="3"/>
  <c r="AK166" i="3"/>
  <c r="AK126" i="3"/>
  <c r="P262" i="3"/>
  <c r="AK373" i="3"/>
  <c r="AK325" i="3"/>
  <c r="AE143" i="3"/>
  <c r="M77" i="3"/>
  <c r="M80" i="3"/>
  <c r="AE281" i="3"/>
  <c r="AK227" i="3"/>
  <c r="AK90" i="3"/>
  <c r="AK258" i="3"/>
  <c r="P304" i="3"/>
  <c r="P381" i="3"/>
  <c r="M183" i="3"/>
  <c r="M249" i="3"/>
  <c r="M26" i="3"/>
  <c r="M147" i="3"/>
  <c r="M254" i="3"/>
  <c r="AK170" i="3"/>
  <c r="AK81" i="3"/>
  <c r="S209" i="3"/>
  <c r="AK254" i="3"/>
  <c r="AE275" i="3"/>
  <c r="AE298" i="3"/>
  <c r="M176" i="3"/>
  <c r="M263" i="3"/>
  <c r="M136" i="3"/>
  <c r="M342" i="3"/>
  <c r="AE182" i="3"/>
  <c r="M28" i="3"/>
  <c r="M124" i="3"/>
  <c r="M359" i="3"/>
  <c r="M186" i="3"/>
  <c r="M158" i="3"/>
  <c r="M252" i="3"/>
  <c r="AK264" i="3"/>
  <c r="AK118" i="3"/>
  <c r="AK355" i="3"/>
  <c r="AK51" i="3"/>
  <c r="AK378" i="3"/>
  <c r="AK244" i="3"/>
  <c r="AK93" i="3"/>
  <c r="AK186" i="3"/>
  <c r="AK158" i="3"/>
  <c r="AK92" i="3"/>
  <c r="AK311" i="3"/>
  <c r="AK352" i="3"/>
  <c r="AK371" i="3"/>
  <c r="AK392" i="3"/>
  <c r="P332" i="3"/>
  <c r="P154" i="3"/>
  <c r="AK129" i="3"/>
  <c r="M234" i="3"/>
  <c r="M386" i="3"/>
  <c r="AK163" i="3"/>
  <c r="AK23" i="3"/>
  <c r="AK85" i="3"/>
  <c r="AK41" i="3"/>
  <c r="AK61" i="3"/>
  <c r="AK345" i="3"/>
  <c r="AK246" i="3"/>
  <c r="AK38" i="3"/>
  <c r="AE256" i="3"/>
  <c r="AE136" i="3"/>
  <c r="M51" i="3"/>
  <c r="AE133" i="3"/>
  <c r="M137" i="3"/>
  <c r="AK214" i="3"/>
  <c r="AK157" i="3"/>
  <c r="AE337" i="3"/>
  <c r="AE379" i="3"/>
  <c r="AE138" i="3"/>
  <c r="M390" i="3"/>
  <c r="M78" i="3"/>
  <c r="M177" i="3"/>
  <c r="AE126" i="3"/>
  <c r="AE343" i="3"/>
  <c r="M284" i="3"/>
  <c r="M293" i="3"/>
  <c r="M361" i="3"/>
  <c r="M336" i="3"/>
  <c r="M132" i="3"/>
  <c r="M58" i="3"/>
  <c r="AK202" i="3"/>
  <c r="AK138" i="3"/>
  <c r="AK69" i="3"/>
  <c r="AK114" i="3"/>
  <c r="AK353" i="3"/>
  <c r="AK343" i="3"/>
  <c r="AK368" i="3"/>
  <c r="AK276" i="3"/>
  <c r="AK75" i="3"/>
  <c r="AK130" i="3"/>
  <c r="P109" i="3"/>
  <c r="P395" i="3"/>
  <c r="AK197" i="3"/>
  <c r="AK56" i="3"/>
  <c r="AK8" i="3"/>
  <c r="AK150" i="3"/>
  <c r="AK291" i="3"/>
  <c r="AE187" i="3"/>
  <c r="AE303" i="3"/>
  <c r="AE300" i="3"/>
  <c r="AE356" i="3"/>
  <c r="AE297" i="3"/>
  <c r="AE344" i="3"/>
  <c r="AE376" i="3"/>
  <c r="AE137" i="3"/>
  <c r="AE141" i="3"/>
  <c r="AE380" i="3"/>
  <c r="AE253" i="3"/>
  <c r="AE311" i="3"/>
  <c r="AE229" i="3"/>
  <c r="AE241" i="3"/>
  <c r="AE278" i="3"/>
  <c r="AE391" i="3"/>
  <c r="AE176" i="3"/>
  <c r="AE365" i="3"/>
  <c r="AE372" i="3"/>
  <c r="AE263" i="3"/>
  <c r="AE362" i="3"/>
  <c r="AE193" i="3"/>
  <c r="AE237" i="3"/>
  <c r="AE223" i="3"/>
  <c r="AE397" i="3"/>
  <c r="AE284" i="3"/>
  <c r="AE293" i="3"/>
  <c r="AE313" i="3"/>
  <c r="AE270" i="3"/>
  <c r="AE367" i="3"/>
  <c r="AE230" i="3"/>
  <c r="AE309" i="3"/>
  <c r="AE215" i="3"/>
  <c r="AE73" i="3"/>
  <c r="AE346" i="3"/>
  <c r="AE140" i="3"/>
  <c r="AE217" i="3"/>
  <c r="AB125" i="3"/>
  <c r="Y242" i="3"/>
  <c r="Y311" i="3"/>
  <c r="Y284" i="3"/>
  <c r="S101" i="3"/>
  <c r="S122" i="3"/>
  <c r="S303" i="3"/>
  <c r="S345" i="3"/>
  <c r="S168" i="3"/>
  <c r="S72" i="3"/>
  <c r="S327" i="3"/>
  <c r="S153" i="3"/>
  <c r="S157" i="3"/>
  <c r="S260" i="3"/>
  <c r="S127" i="3"/>
  <c r="S271" i="3"/>
  <c r="S341" i="3"/>
  <c r="S55" i="3"/>
  <c r="S278" i="3"/>
  <c r="S365" i="3"/>
  <c r="S25" i="3"/>
  <c r="S181" i="3"/>
  <c r="S390" i="3"/>
  <c r="S54" i="3"/>
  <c r="S339" i="3"/>
  <c r="S180" i="3"/>
  <c r="S204" i="3"/>
  <c r="S105" i="3"/>
  <c r="S152" i="3"/>
  <c r="S109" i="3"/>
  <c r="S235" i="3"/>
  <c r="S304" i="3"/>
  <c r="S76" i="3"/>
  <c r="S210" i="3"/>
  <c r="S338" i="3"/>
  <c r="S352" i="3"/>
  <c r="S357" i="3"/>
  <c r="S71" i="3"/>
  <c r="S291" i="3"/>
  <c r="S280" i="3"/>
  <c r="S132" i="3"/>
  <c r="S310" i="3"/>
  <c r="S230" i="3"/>
  <c r="S171" i="3"/>
  <c r="S207" i="3"/>
  <c r="S364" i="3"/>
  <c r="S140" i="3"/>
  <c r="S159" i="3"/>
  <c r="S396" i="3"/>
  <c r="S368" i="3"/>
  <c r="S264" i="3"/>
  <c r="S262" i="3"/>
  <c r="S294" i="3"/>
  <c r="S211" i="3"/>
  <c r="S124" i="3"/>
  <c r="S277" i="3"/>
  <c r="S308" i="3"/>
  <c r="S302" i="3"/>
  <c r="S272" i="3"/>
  <c r="S103" i="3"/>
  <c r="S288" i="3"/>
  <c r="S394" i="3"/>
  <c r="S324" i="3"/>
  <c r="S154" i="3"/>
  <c r="S218" i="3"/>
  <c r="S104" i="3"/>
  <c r="S208" i="3"/>
  <c r="S249" i="3"/>
  <c r="S282" i="3"/>
  <c r="S329" i="3"/>
  <c r="S89" i="3"/>
  <c r="S371" i="3"/>
  <c r="S137" i="3"/>
  <c r="S200" i="3"/>
  <c r="S225" i="3"/>
  <c r="S286" i="3"/>
  <c r="S314" i="3"/>
  <c r="S15" i="3"/>
  <c r="S163" i="3"/>
  <c r="S237" i="3"/>
  <c r="S231" i="3"/>
  <c r="S88" i="3"/>
  <c r="S266" i="3"/>
  <c r="S131" i="3"/>
  <c r="S276" i="3"/>
  <c r="S206" i="3"/>
  <c r="S241" i="3"/>
  <c r="S292" i="3"/>
  <c r="S94" i="3"/>
  <c r="S144" i="3"/>
  <c r="S74" i="3"/>
  <c r="S123" i="3"/>
  <c r="S91" i="3"/>
  <c r="S62" i="3"/>
  <c r="S307" i="3"/>
  <c r="S117" i="3"/>
  <c r="S376" i="3"/>
  <c r="S332" i="3"/>
  <c r="S320" i="3"/>
  <c r="S397" i="3"/>
  <c r="S164" i="3"/>
  <c r="S306" i="3"/>
  <c r="S279" i="3"/>
  <c r="S147" i="3"/>
  <c r="S142" i="3"/>
  <c r="S274" i="3"/>
  <c r="S326" i="3"/>
  <c r="S223" i="3"/>
  <c r="S96" i="3"/>
  <c r="S358" i="3"/>
  <c r="S182" i="3"/>
  <c r="S350" i="3"/>
  <c r="S120" i="3"/>
  <c r="S158" i="3"/>
  <c r="S113" i="3"/>
  <c r="S265" i="3"/>
  <c r="S50" i="3"/>
  <c r="S121" i="3"/>
  <c r="S148" i="3"/>
  <c r="S247" i="3"/>
  <c r="S255" i="3"/>
  <c r="S78" i="3"/>
  <c r="S399" i="3"/>
  <c r="S170" i="3"/>
  <c r="S23" i="3"/>
  <c r="S273" i="3"/>
  <c r="S24" i="3"/>
  <c r="S261" i="3"/>
  <c r="S87" i="3"/>
  <c r="S108" i="3"/>
  <c r="S172" i="3"/>
  <c r="S375" i="3"/>
  <c r="S289" i="3"/>
  <c r="S322" i="3"/>
  <c r="S317" i="3"/>
  <c r="S177" i="3"/>
  <c r="S391" i="3"/>
  <c r="S334" i="3"/>
  <c r="S146" i="3"/>
  <c r="S134" i="3"/>
  <c r="S344" i="3"/>
  <c r="S56" i="3"/>
  <c r="S382" i="3"/>
  <c r="S194" i="3"/>
  <c r="S254" i="3"/>
  <c r="S68" i="3"/>
  <c r="S383" i="3"/>
  <c r="S73" i="3"/>
  <c r="S305" i="3"/>
  <c r="S316" i="3"/>
  <c r="S119" i="3"/>
  <c r="S328" i="3"/>
  <c r="S205" i="3"/>
  <c r="S151" i="3"/>
  <c r="S130" i="3"/>
  <c r="S202" i="3"/>
  <c r="S318" i="3"/>
  <c r="S138" i="3"/>
  <c r="S228" i="3"/>
  <c r="S387" i="3"/>
  <c r="S176" i="3"/>
  <c r="S290" i="3"/>
  <c r="S395" i="3"/>
  <c r="S366" i="3"/>
  <c r="S359" i="3"/>
  <c r="S97" i="3"/>
  <c r="S166" i="3"/>
  <c r="S110" i="3"/>
  <c r="S111" i="3"/>
  <c r="S61" i="3"/>
  <c r="M224" i="3"/>
  <c r="J296" i="3"/>
  <c r="J38" i="3"/>
  <c r="J197" i="3"/>
  <c r="J286" i="3"/>
  <c r="J116" i="3"/>
  <c r="J397" i="3"/>
  <c r="J80" i="3"/>
  <c r="J232" i="3"/>
  <c r="J395" i="3"/>
  <c r="J348" i="3"/>
  <c r="J324" i="3"/>
  <c r="J337" i="3"/>
  <c r="J216" i="3"/>
  <c r="J32" i="3"/>
  <c r="J182" i="3"/>
  <c r="J156" i="3"/>
  <c r="J312" i="3"/>
  <c r="J247" i="3"/>
  <c r="J384" i="3"/>
  <c r="J342" i="3"/>
  <c r="J358" i="3"/>
  <c r="J335" i="3"/>
  <c r="J264" i="3"/>
  <c r="J224" i="3"/>
  <c r="J136" i="3"/>
  <c r="J134" i="3"/>
  <c r="J259" i="3"/>
  <c r="J109" i="3"/>
  <c r="J48" i="3"/>
  <c r="J394" i="3"/>
  <c r="J189" i="3"/>
  <c r="J330" i="3"/>
  <c r="J361" i="3"/>
  <c r="J138" i="3"/>
  <c r="J370" i="3"/>
  <c r="J257" i="3"/>
  <c r="J33" i="3"/>
  <c r="J119" i="3"/>
  <c r="J130" i="3"/>
  <c r="J47" i="3"/>
  <c r="J131" i="3"/>
  <c r="J252" i="3"/>
  <c r="J195" i="3"/>
  <c r="J283" i="3"/>
  <c r="J313" i="3"/>
  <c r="J317" i="3"/>
  <c r="J354" i="3"/>
  <c r="J61" i="3"/>
  <c r="J392" i="3"/>
  <c r="J365" i="3"/>
  <c r="J231" i="3"/>
  <c r="J304" i="3"/>
  <c r="J328" i="3"/>
  <c r="J62" i="3"/>
  <c r="J245" i="3"/>
  <c r="J386" i="3"/>
  <c r="J311" i="3"/>
  <c r="J329" i="3"/>
  <c r="J135" i="3"/>
  <c r="J102" i="3"/>
  <c r="J251" i="3"/>
  <c r="J274" i="3"/>
  <c r="J41" i="3"/>
  <c r="J31" i="3"/>
  <c r="J351" i="3"/>
  <c r="J309" i="3"/>
  <c r="J118" i="3"/>
  <c r="J234" i="3"/>
  <c r="J230" i="3"/>
  <c r="J349" i="3"/>
  <c r="J262" i="3"/>
  <c r="J35" i="3"/>
  <c r="J55" i="3"/>
  <c r="J253" i="3"/>
  <c r="J192" i="3"/>
  <c r="J186" i="3"/>
  <c r="J372" i="3"/>
  <c r="J172" i="3"/>
  <c r="J388" i="3"/>
  <c r="J108" i="3"/>
  <c r="J143" i="3"/>
  <c r="J280" i="3"/>
  <c r="J153" i="3"/>
  <c r="J124" i="3"/>
  <c r="J217" i="3"/>
  <c r="J352" i="3"/>
  <c r="J281" i="3"/>
  <c r="J373" i="3"/>
  <c r="J260" i="3"/>
  <c r="J336" i="3"/>
  <c r="J343" i="3"/>
  <c r="J200" i="3"/>
  <c r="J379" i="3"/>
  <c r="J155" i="3"/>
  <c r="J150" i="3"/>
  <c r="J222" i="3"/>
  <c r="J326" i="3"/>
  <c r="J235" i="3"/>
  <c r="J141" i="3"/>
  <c r="J40" i="3"/>
  <c r="J250" i="3"/>
  <c r="J198" i="3"/>
  <c r="J101" i="3"/>
  <c r="J278" i="3"/>
  <c r="J378" i="3"/>
  <c r="J355" i="3"/>
  <c r="J254" i="3"/>
  <c r="J362" i="3"/>
  <c r="J282" i="3"/>
  <c r="J120" i="3"/>
  <c r="J241" i="3"/>
  <c r="J202" i="3"/>
  <c r="J122" i="3"/>
  <c r="J380" i="3"/>
  <c r="J169" i="3"/>
  <c r="J393" i="3"/>
  <c r="J267" i="3"/>
  <c r="J209" i="3"/>
  <c r="J371" i="3"/>
  <c r="J106" i="3"/>
  <c r="J193" i="3"/>
  <c r="J191" i="3"/>
  <c r="J201" i="3"/>
  <c r="J288" i="3"/>
  <c r="J151" i="3"/>
  <c r="J107" i="3"/>
  <c r="J175" i="3"/>
  <c r="J125" i="3"/>
  <c r="J364" i="3"/>
  <c r="J177" i="3"/>
  <c r="J161" i="3"/>
  <c r="J227" i="3"/>
  <c r="J99" i="3"/>
  <c r="J297" i="3"/>
  <c r="J179" i="3"/>
  <c r="J261" i="3"/>
  <c r="J292" i="3"/>
  <c r="J255" i="3"/>
  <c r="J221" i="3"/>
  <c r="J214" i="3"/>
  <c r="J43" i="3"/>
  <c r="J290" i="3"/>
  <c r="J240" i="3"/>
  <c r="J249" i="3"/>
  <c r="J345" i="3"/>
  <c r="J206" i="3"/>
  <c r="J375" i="3"/>
  <c r="J353" i="3"/>
  <c r="J36" i="3"/>
  <c r="J376" i="3"/>
  <c r="J225" i="3"/>
  <c r="J205" i="3"/>
  <c r="J367" i="3"/>
  <c r="J176" i="3"/>
  <c r="J398" i="3"/>
  <c r="J291" i="3"/>
  <c r="J271" i="3"/>
  <c r="J152" i="3"/>
  <c r="J146" i="3"/>
  <c r="J114" i="3"/>
  <c r="J366" i="3"/>
  <c r="J145" i="3"/>
  <c r="J381" i="3"/>
  <c r="J368" i="3"/>
  <c r="J140" i="3"/>
  <c r="J219" i="3"/>
  <c r="J173" i="3"/>
  <c r="J132" i="3"/>
  <c r="J188" i="3"/>
  <c r="J157" i="3"/>
  <c r="I385" i="3"/>
  <c r="I301" i="3"/>
  <c r="I354" i="3"/>
  <c r="AA354" i="3"/>
  <c r="U190" i="3"/>
  <c r="U334" i="3"/>
  <c r="AJ320" i="3"/>
  <c r="R247" i="3"/>
  <c r="X229" i="3"/>
  <c r="AG129" i="3"/>
  <c r="AG226" i="3"/>
  <c r="O349" i="3"/>
  <c r="AA308" i="3"/>
  <c r="U175" i="3"/>
  <c r="U375" i="3"/>
  <c r="AJ201" i="3"/>
  <c r="R187" i="3"/>
  <c r="R391" i="3"/>
  <c r="X133" i="3"/>
  <c r="AG37" i="3"/>
  <c r="AG218" i="3"/>
  <c r="O296" i="3"/>
  <c r="O360" i="3"/>
  <c r="AA42" i="3"/>
  <c r="AA188" i="3"/>
  <c r="AA277" i="3"/>
  <c r="I17" i="3"/>
  <c r="X336" i="3"/>
  <c r="AJ48" i="3"/>
  <c r="X98" i="3"/>
  <c r="AG85" i="3"/>
  <c r="AG370" i="3"/>
  <c r="O337" i="3"/>
  <c r="AA269" i="3"/>
  <c r="U65" i="3"/>
  <c r="AJ245" i="3"/>
  <c r="R35" i="3"/>
  <c r="R214" i="3"/>
  <c r="X282" i="3"/>
  <c r="AG153" i="3"/>
  <c r="O78" i="3"/>
  <c r="O243" i="3"/>
  <c r="U380" i="3"/>
  <c r="AD52" i="3"/>
  <c r="AD224" i="3"/>
  <c r="L40" i="3"/>
  <c r="AJ215" i="3"/>
  <c r="R313" i="3"/>
  <c r="X305" i="3"/>
  <c r="AG322" i="3"/>
  <c r="O8" i="3"/>
  <c r="O261" i="3"/>
  <c r="AD68" i="3"/>
  <c r="AD373" i="3"/>
  <c r="L69" i="3"/>
  <c r="AJ59" i="3"/>
  <c r="AJ259" i="3"/>
  <c r="R240" i="3"/>
  <c r="X300" i="3"/>
  <c r="O309" i="3"/>
  <c r="AD122" i="3"/>
  <c r="L302" i="3"/>
  <c r="AD340" i="3"/>
  <c r="L375" i="3"/>
  <c r="L289" i="3"/>
  <c r="U83" i="3"/>
  <c r="U204" i="3"/>
  <c r="AA291" i="3"/>
  <c r="AA333" i="3"/>
  <c r="AD127" i="3"/>
  <c r="AD272" i="3"/>
  <c r="AD307" i="3"/>
  <c r="L39" i="3"/>
  <c r="L107" i="3"/>
  <c r="L300" i="3"/>
  <c r="L288" i="3"/>
  <c r="AA294" i="3"/>
  <c r="U360" i="3"/>
  <c r="AJ331" i="3"/>
  <c r="X67" i="3"/>
  <c r="AG287" i="3"/>
  <c r="O138" i="3"/>
  <c r="U276" i="3"/>
  <c r="R143" i="3"/>
  <c r="X175" i="3"/>
  <c r="X286" i="3"/>
  <c r="AG83" i="3"/>
  <c r="O253" i="3"/>
  <c r="AD64" i="3"/>
  <c r="AD20" i="3"/>
  <c r="AD153" i="3"/>
  <c r="L111" i="3"/>
  <c r="AJ67" i="3"/>
  <c r="AJ304" i="3"/>
  <c r="R368" i="3"/>
  <c r="X359" i="3"/>
  <c r="L45" i="3"/>
  <c r="L147" i="3"/>
  <c r="AJ156" i="3"/>
  <c r="R107" i="3"/>
  <c r="R353" i="3"/>
  <c r="X218" i="3"/>
  <c r="O245" i="3"/>
  <c r="AD36" i="3"/>
  <c r="L9" i="3"/>
  <c r="L139" i="3"/>
  <c r="L208" i="3"/>
  <c r="U93" i="3"/>
  <c r="U350" i="3"/>
  <c r="AA172" i="3"/>
  <c r="AA237" i="3"/>
  <c r="AA239" i="3"/>
  <c r="AA261" i="3"/>
  <c r="AA376" i="3"/>
  <c r="X397" i="3"/>
  <c r="U161" i="3"/>
  <c r="U153" i="3"/>
  <c r="AG323" i="3"/>
  <c r="AJ52" i="3"/>
  <c r="AJ141" i="3"/>
  <c r="AJ155" i="3"/>
  <c r="AJ139" i="3"/>
  <c r="AJ87" i="3"/>
  <c r="AJ294" i="3"/>
  <c r="AJ338" i="3"/>
  <c r="AJ337" i="3"/>
  <c r="R78" i="3"/>
  <c r="R112" i="3"/>
  <c r="R206" i="3"/>
  <c r="R287" i="3"/>
  <c r="X146" i="3"/>
  <c r="X176" i="3"/>
  <c r="X202" i="3"/>
  <c r="X376" i="3"/>
  <c r="X330" i="3"/>
  <c r="X320" i="3"/>
  <c r="AG77" i="3"/>
  <c r="AG268" i="3"/>
  <c r="AG344" i="3"/>
  <c r="AG248" i="3"/>
  <c r="AG378" i="3"/>
  <c r="O68" i="3"/>
  <c r="O184" i="3"/>
  <c r="O258" i="3"/>
  <c r="O371" i="3"/>
  <c r="AA35" i="3"/>
  <c r="AA94" i="3"/>
  <c r="AA240" i="3"/>
  <c r="AA264" i="3"/>
  <c r="AA220" i="3"/>
  <c r="AA326" i="3"/>
  <c r="AA298" i="3"/>
  <c r="AA381" i="3"/>
  <c r="AJ383" i="3"/>
  <c r="R348" i="3"/>
  <c r="U23" i="3"/>
  <c r="U193" i="3"/>
  <c r="U201" i="3"/>
  <c r="U111" i="3"/>
  <c r="U244" i="3"/>
  <c r="U303" i="3"/>
  <c r="U335" i="3"/>
  <c r="L359" i="3"/>
  <c r="AJ53" i="3"/>
  <c r="AJ144" i="3"/>
  <c r="AJ159" i="3"/>
  <c r="AJ148" i="3"/>
  <c r="AJ129" i="3"/>
  <c r="AJ237" i="3"/>
  <c r="AJ386" i="3"/>
  <c r="R88" i="3"/>
  <c r="R99" i="3"/>
  <c r="R122" i="3"/>
  <c r="R219" i="3"/>
  <c r="R270" i="3"/>
  <c r="R212" i="3"/>
  <c r="R318" i="3"/>
  <c r="R381" i="3"/>
  <c r="X79" i="3"/>
  <c r="X149" i="3"/>
  <c r="X179" i="3"/>
  <c r="X102" i="3"/>
  <c r="X203" i="3"/>
  <c r="X207" i="3"/>
  <c r="X145" i="3"/>
  <c r="X321" i="3"/>
  <c r="AG63" i="3"/>
  <c r="AG134" i="3"/>
  <c r="AG234" i="3"/>
  <c r="AG345" i="3"/>
  <c r="AG387" i="3"/>
  <c r="O176" i="3"/>
  <c r="O259" i="3"/>
  <c r="O370" i="3"/>
  <c r="O326" i="3"/>
  <c r="AA82" i="3"/>
  <c r="AA205" i="3"/>
  <c r="AA200" i="3"/>
  <c r="AA311" i="3"/>
  <c r="AA345" i="3"/>
  <c r="AA385" i="3"/>
  <c r="I33" i="3"/>
  <c r="U139" i="3"/>
  <c r="U200" i="3"/>
  <c r="U292" i="3"/>
  <c r="U285" i="3"/>
  <c r="U221" i="3"/>
  <c r="AJ37" i="3"/>
  <c r="AJ115" i="3"/>
  <c r="AJ224" i="3"/>
  <c r="AJ264" i="3"/>
  <c r="AJ308" i="3"/>
  <c r="AJ381" i="3"/>
  <c r="R60" i="3"/>
  <c r="R50" i="3"/>
  <c r="R139" i="3"/>
  <c r="R74" i="3"/>
  <c r="R352" i="3"/>
  <c r="R383" i="3"/>
  <c r="X335" i="3"/>
  <c r="X126" i="3"/>
  <c r="X309" i="3"/>
  <c r="AG21" i="3"/>
  <c r="AG127" i="3"/>
  <c r="AG199" i="3"/>
  <c r="AG131" i="3"/>
  <c r="AG283" i="3"/>
  <c r="AG270" i="3"/>
  <c r="AG394" i="3"/>
  <c r="O217" i="3"/>
  <c r="O283" i="3"/>
  <c r="AA46" i="3"/>
  <c r="AA70" i="3"/>
  <c r="AA252" i="3"/>
  <c r="AA201" i="3"/>
  <c r="AA209" i="3"/>
  <c r="AJ268" i="3"/>
  <c r="U35" i="3"/>
  <c r="U189" i="3"/>
  <c r="U224" i="3"/>
  <c r="U327" i="3"/>
  <c r="U282" i="3"/>
  <c r="AJ88" i="3"/>
  <c r="AJ183" i="3"/>
  <c r="AJ128" i="3"/>
  <c r="AJ149" i="3"/>
  <c r="AJ241" i="3"/>
  <c r="AJ140" i="3"/>
  <c r="AJ345" i="3"/>
  <c r="AJ296" i="3"/>
  <c r="R39" i="3"/>
  <c r="R126" i="3"/>
  <c r="R162" i="3"/>
  <c r="R203" i="3"/>
  <c r="R294" i="3"/>
  <c r="R365" i="3"/>
  <c r="X17" i="3"/>
  <c r="X151" i="3"/>
  <c r="X237" i="3"/>
  <c r="X350" i="3"/>
  <c r="AG119" i="3"/>
  <c r="AG212" i="3"/>
  <c r="AG254" i="3"/>
  <c r="O70" i="3"/>
  <c r="O150" i="3"/>
  <c r="O298" i="3"/>
  <c r="O357" i="3"/>
  <c r="O329" i="3"/>
  <c r="AG183" i="3"/>
  <c r="AD33" i="3"/>
  <c r="AD104" i="3"/>
  <c r="AD110" i="3"/>
  <c r="AD128" i="3"/>
  <c r="AD277" i="3"/>
  <c r="AD266" i="3"/>
  <c r="L83" i="3"/>
  <c r="L61" i="3"/>
  <c r="L178" i="3"/>
  <c r="L132" i="3"/>
  <c r="L102" i="3"/>
  <c r="U15" i="3"/>
  <c r="U155" i="3"/>
  <c r="U129" i="3"/>
  <c r="U205" i="3"/>
  <c r="U296" i="3"/>
  <c r="U250" i="3"/>
  <c r="U293" i="3"/>
  <c r="AD40" i="3"/>
  <c r="AD66" i="3"/>
  <c r="AD133" i="3"/>
  <c r="AD303" i="3"/>
  <c r="AD241" i="3"/>
  <c r="AD362" i="3"/>
  <c r="L120" i="3"/>
  <c r="L197" i="3"/>
  <c r="L292" i="3"/>
  <c r="L224" i="3"/>
  <c r="L366" i="3"/>
  <c r="L236" i="3"/>
  <c r="AJ181" i="3"/>
  <c r="AJ252" i="3"/>
  <c r="AJ232" i="3"/>
  <c r="AJ281" i="3"/>
  <c r="AJ358" i="3"/>
  <c r="AJ398" i="3"/>
  <c r="R43" i="3"/>
  <c r="R156" i="3"/>
  <c r="R114" i="3"/>
  <c r="R230" i="3"/>
  <c r="R290" i="3"/>
  <c r="L395" i="3"/>
  <c r="X19" i="3"/>
  <c r="X59" i="3"/>
  <c r="X65" i="3"/>
  <c r="X209" i="3"/>
  <c r="X251" i="3"/>
  <c r="X253" i="3"/>
  <c r="X351" i="3"/>
  <c r="AG17" i="3"/>
  <c r="AG135" i="3"/>
  <c r="AG340" i="3"/>
  <c r="AG366" i="3"/>
  <c r="AG398" i="3"/>
  <c r="O72" i="3"/>
  <c r="O156" i="3"/>
  <c r="O166" i="3"/>
  <c r="O251" i="3"/>
  <c r="O374" i="3"/>
  <c r="AD50" i="3"/>
  <c r="AD72" i="3"/>
  <c r="AD141" i="3"/>
  <c r="AD144" i="3"/>
  <c r="AD244" i="3"/>
  <c r="AD49" i="3"/>
  <c r="AD291" i="3"/>
  <c r="AD322" i="3"/>
  <c r="L55" i="3"/>
  <c r="L135" i="3"/>
  <c r="L129" i="3"/>
  <c r="L93" i="3"/>
  <c r="L243" i="3"/>
  <c r="L314" i="3"/>
  <c r="AJ19" i="3"/>
  <c r="AJ56" i="3"/>
  <c r="AJ101" i="3"/>
  <c r="AJ189" i="3"/>
  <c r="AJ152" i="3"/>
  <c r="AJ169" i="3"/>
  <c r="AJ203" i="3"/>
  <c r="AJ371" i="3"/>
  <c r="R63" i="3"/>
  <c r="R300" i="3"/>
  <c r="R222" i="3"/>
  <c r="X75" i="3"/>
  <c r="X210" i="3"/>
  <c r="X319" i="3"/>
  <c r="X368" i="3"/>
  <c r="AG137" i="3"/>
  <c r="AG141" i="3"/>
  <c r="AG73" i="3"/>
  <c r="AG260" i="3"/>
  <c r="AG223" i="3"/>
  <c r="O80" i="3"/>
  <c r="O162" i="3"/>
  <c r="O254" i="3"/>
  <c r="O187" i="3"/>
  <c r="O310" i="3"/>
  <c r="O375" i="3"/>
  <c r="O378" i="3"/>
  <c r="AD62" i="3"/>
  <c r="AD145" i="3"/>
  <c r="AD130" i="3"/>
  <c r="AD201" i="3"/>
  <c r="AD248" i="3"/>
  <c r="AD360" i="3"/>
  <c r="AD257" i="3"/>
  <c r="AD278" i="3"/>
  <c r="L244" i="3"/>
  <c r="L376" i="3"/>
  <c r="L51" i="3"/>
  <c r="L97" i="3"/>
  <c r="L115" i="3"/>
  <c r="L318" i="3"/>
  <c r="L207" i="3"/>
  <c r="L379" i="3"/>
  <c r="U340" i="3"/>
  <c r="AD90" i="3"/>
  <c r="AD114" i="3"/>
  <c r="AD218" i="3"/>
  <c r="AD327" i="3"/>
  <c r="AD379" i="3"/>
  <c r="L17" i="3"/>
  <c r="L81" i="3"/>
  <c r="L213" i="3"/>
  <c r="L309" i="3"/>
  <c r="L205" i="3"/>
  <c r="L273" i="3"/>
  <c r="L307" i="3"/>
  <c r="U237" i="3"/>
  <c r="U330" i="3"/>
  <c r="U382" i="3"/>
  <c r="AG379" i="3"/>
  <c r="AA202" i="3"/>
  <c r="AA353" i="3"/>
  <c r="AA302" i="3"/>
  <c r="AD234" i="3"/>
  <c r="AD282" i="3"/>
  <c r="AD366" i="3"/>
  <c r="AD158" i="3"/>
  <c r="AD380" i="3"/>
  <c r="L84" i="3"/>
  <c r="L304" i="3"/>
  <c r="L264" i="3"/>
  <c r="L385" i="3"/>
  <c r="AA196" i="3"/>
  <c r="AA320" i="3"/>
  <c r="AA380" i="3"/>
  <c r="AA203" i="3"/>
  <c r="U95" i="3"/>
  <c r="AJ160" i="3"/>
  <c r="AJ393" i="3"/>
  <c r="R79" i="3"/>
  <c r="L251" i="3"/>
  <c r="X293" i="3"/>
  <c r="AG385" i="3"/>
  <c r="O100" i="3"/>
  <c r="AA349" i="3"/>
  <c r="U210" i="3"/>
  <c r="R226" i="3"/>
  <c r="X159" i="3"/>
  <c r="AG65" i="3"/>
  <c r="AG282" i="3"/>
  <c r="O108" i="3"/>
  <c r="O352" i="3"/>
  <c r="AA124" i="3"/>
  <c r="AA318" i="3"/>
  <c r="AA312" i="3"/>
  <c r="AJ31" i="3"/>
  <c r="AJ234" i="3"/>
  <c r="R172" i="3"/>
  <c r="AG87" i="3"/>
  <c r="AG350" i="3"/>
  <c r="U278" i="3"/>
  <c r="AJ73" i="3"/>
  <c r="R236" i="3"/>
  <c r="R387" i="3"/>
  <c r="X94" i="3"/>
  <c r="X206" i="3"/>
  <c r="AG81" i="3"/>
  <c r="O84" i="3"/>
  <c r="AD18" i="3"/>
  <c r="L53" i="3"/>
  <c r="AD193" i="3"/>
  <c r="AD305" i="3"/>
  <c r="L85" i="3"/>
  <c r="AJ97" i="3"/>
  <c r="AG380" i="3"/>
  <c r="L113" i="3"/>
  <c r="R282" i="3"/>
  <c r="X29" i="3"/>
  <c r="AG238" i="3"/>
  <c r="AD156" i="3"/>
  <c r="AD394" i="3"/>
  <c r="L248" i="3"/>
  <c r="L319" i="3"/>
  <c r="AD32" i="3"/>
  <c r="L127" i="3"/>
  <c r="U377" i="3"/>
  <c r="AA98" i="3"/>
  <c r="AD382" i="3"/>
  <c r="AG321" i="3"/>
  <c r="AA38" i="3"/>
  <c r="AA279" i="3"/>
  <c r="AA341" i="3"/>
  <c r="AA339" i="3"/>
  <c r="AA396" i="3"/>
  <c r="U63" i="3"/>
  <c r="U77" i="3"/>
  <c r="U170" i="3"/>
  <c r="U149" i="3"/>
  <c r="U206" i="3"/>
  <c r="U297" i="3"/>
  <c r="U318" i="3"/>
  <c r="U257" i="3"/>
  <c r="U358" i="3"/>
  <c r="U218" i="3"/>
  <c r="AJ60" i="3"/>
  <c r="AJ174" i="3"/>
  <c r="AJ104" i="3"/>
  <c r="AJ196" i="3"/>
  <c r="AJ227" i="3"/>
  <c r="AJ260" i="3"/>
  <c r="AJ356" i="3"/>
  <c r="AJ355" i="3"/>
  <c r="R108" i="3"/>
  <c r="R148" i="3"/>
  <c r="R95" i="3"/>
  <c r="R163" i="3"/>
  <c r="R242" i="3"/>
  <c r="R356" i="3"/>
  <c r="R396" i="3"/>
  <c r="X51" i="3"/>
  <c r="X69" i="3"/>
  <c r="X70" i="3"/>
  <c r="X150" i="3"/>
  <c r="X189" i="3"/>
  <c r="X323" i="3"/>
  <c r="X270" i="3"/>
  <c r="X371" i="3"/>
  <c r="AG7" i="3"/>
  <c r="AG203" i="3"/>
  <c r="AG310" i="3"/>
  <c r="AG288" i="3"/>
  <c r="AG353" i="3"/>
  <c r="AG384" i="3"/>
  <c r="O60" i="3"/>
  <c r="AA110" i="3"/>
  <c r="AA151" i="3"/>
  <c r="AA90" i="3"/>
  <c r="AA176" i="3"/>
  <c r="AA399" i="3"/>
  <c r="U27" i="3"/>
  <c r="U123" i="3"/>
  <c r="U260" i="3"/>
  <c r="U288" i="3"/>
  <c r="U364" i="3"/>
  <c r="U219" i="3"/>
  <c r="U393" i="3"/>
  <c r="AJ61" i="3"/>
  <c r="AJ45" i="3"/>
  <c r="AJ177" i="3"/>
  <c r="AJ117" i="3"/>
  <c r="AJ103" i="3"/>
  <c r="AJ228" i="3"/>
  <c r="AJ277" i="3"/>
  <c r="AJ359" i="3"/>
  <c r="R164" i="3"/>
  <c r="R359" i="3"/>
  <c r="R399" i="3"/>
  <c r="R198" i="3"/>
  <c r="X39" i="3"/>
  <c r="X82" i="3"/>
  <c r="X157" i="3"/>
  <c r="X255" i="3"/>
  <c r="X372" i="3"/>
  <c r="AG13" i="3"/>
  <c r="AG151" i="3"/>
  <c r="AG204" i="3"/>
  <c r="AG294" i="3"/>
  <c r="O21" i="3"/>
  <c r="O76" i="3"/>
  <c r="O124" i="3"/>
  <c r="O172" i="3"/>
  <c r="O197" i="3"/>
  <c r="O222" i="3"/>
  <c r="AA96" i="3"/>
  <c r="AA130" i="3"/>
  <c r="AA329" i="3"/>
  <c r="AA299" i="3"/>
  <c r="AA384" i="3"/>
  <c r="U225" i="3"/>
  <c r="U311" i="3"/>
  <c r="U352" i="3"/>
  <c r="U323" i="3"/>
  <c r="U396" i="3"/>
  <c r="AJ135" i="3"/>
  <c r="AJ85" i="3"/>
  <c r="AJ187" i="3"/>
  <c r="AJ282" i="3"/>
  <c r="AJ399" i="3"/>
  <c r="R188" i="3"/>
  <c r="R235" i="3"/>
  <c r="R326" i="3"/>
  <c r="R397" i="3"/>
  <c r="X15" i="3"/>
  <c r="X239" i="3"/>
  <c r="X374" i="3"/>
  <c r="AG23" i="3"/>
  <c r="AG245" i="3"/>
  <c r="AG286" i="3"/>
  <c r="AG362" i="3"/>
  <c r="AG317" i="3"/>
  <c r="O47" i="3"/>
  <c r="O179" i="3"/>
  <c r="O209" i="3"/>
  <c r="O373" i="3"/>
  <c r="O385" i="3"/>
  <c r="AA18" i="3"/>
  <c r="AA108" i="3"/>
  <c r="AA253" i="3"/>
  <c r="AA387" i="3"/>
  <c r="I29" i="3"/>
  <c r="U208" i="3"/>
  <c r="U379" i="3"/>
  <c r="AJ49" i="3"/>
  <c r="AJ99" i="3"/>
  <c r="AJ191" i="3"/>
  <c r="AJ199" i="3"/>
  <c r="AJ272" i="3"/>
  <c r="AJ219" i="3"/>
  <c r="R42" i="3"/>
  <c r="R170" i="3"/>
  <c r="R191" i="3"/>
  <c r="R223" i="3"/>
  <c r="L396" i="3"/>
  <c r="X266" i="3"/>
  <c r="X250" i="3"/>
  <c r="X331" i="3"/>
  <c r="X344" i="3"/>
  <c r="AG272" i="3"/>
  <c r="AG181" i="3"/>
  <c r="AG342" i="3"/>
  <c r="O36" i="3"/>
  <c r="O266" i="3"/>
  <c r="O238" i="3"/>
  <c r="O322" i="3"/>
  <c r="O267" i="3"/>
  <c r="AD30" i="3"/>
  <c r="AD136" i="3"/>
  <c r="AD97" i="3"/>
  <c r="AD170" i="3"/>
  <c r="AD351" i="3"/>
  <c r="AD371" i="3"/>
  <c r="AD134" i="3"/>
  <c r="L76" i="3"/>
  <c r="L219" i="3"/>
  <c r="U39" i="3"/>
  <c r="U196" i="3"/>
  <c r="U241" i="3"/>
  <c r="U333" i="3"/>
  <c r="AD78" i="3"/>
  <c r="AD74" i="3"/>
  <c r="AD77" i="3"/>
  <c r="AD200" i="3"/>
  <c r="AD262" i="3"/>
  <c r="AD213" i="3"/>
  <c r="AD233" i="3"/>
  <c r="AD359" i="3"/>
  <c r="L63" i="3"/>
  <c r="L148" i="3"/>
  <c r="L163" i="3"/>
  <c r="L143" i="3"/>
  <c r="L225" i="3"/>
  <c r="L232" i="3"/>
  <c r="L367" i="3"/>
  <c r="L341" i="3"/>
  <c r="R345" i="3"/>
  <c r="AJ26" i="3"/>
  <c r="AJ96" i="3"/>
  <c r="AJ109" i="3"/>
  <c r="AJ107" i="3"/>
  <c r="AJ314" i="3"/>
  <c r="AJ283" i="3"/>
  <c r="AJ387" i="3"/>
  <c r="R28" i="3"/>
  <c r="R103" i="3"/>
  <c r="R283" i="3"/>
  <c r="R275" i="3"/>
  <c r="R316" i="3"/>
  <c r="AJ370" i="3"/>
  <c r="X109" i="3"/>
  <c r="X113" i="3"/>
  <c r="X269" i="3"/>
  <c r="X258" i="3"/>
  <c r="X345" i="3"/>
  <c r="X389" i="3"/>
  <c r="AG167" i="3"/>
  <c r="AG145" i="3"/>
  <c r="AG275" i="3"/>
  <c r="AG214" i="3"/>
  <c r="AG314" i="3"/>
  <c r="AG377" i="3"/>
  <c r="O94" i="3"/>
  <c r="O92" i="3"/>
  <c r="O98" i="3"/>
  <c r="O325" i="3"/>
  <c r="AD247" i="3"/>
  <c r="AD80" i="3"/>
  <c r="AD81" i="3"/>
  <c r="AD94" i="3"/>
  <c r="AD216" i="3"/>
  <c r="AD265" i="3"/>
  <c r="AD214" i="3"/>
  <c r="AD321" i="3"/>
  <c r="AD293" i="3"/>
  <c r="L64" i="3"/>
  <c r="L151" i="3"/>
  <c r="L166" i="3"/>
  <c r="L90" i="3"/>
  <c r="L199" i="3"/>
  <c r="L226" i="3"/>
  <c r="L368" i="3"/>
  <c r="AJ63" i="3"/>
  <c r="AJ75" i="3"/>
  <c r="AJ119" i="3"/>
  <c r="AJ120" i="3"/>
  <c r="AJ216" i="3"/>
  <c r="AJ240" i="3"/>
  <c r="AJ321" i="3"/>
  <c r="AJ312" i="3"/>
  <c r="R76" i="3"/>
  <c r="R186" i="3"/>
  <c r="R231" i="3"/>
  <c r="R260" i="3"/>
  <c r="X38" i="3"/>
  <c r="X77" i="3"/>
  <c r="X123" i="3"/>
  <c r="X337" i="3"/>
  <c r="X392" i="3"/>
  <c r="AG39" i="3"/>
  <c r="AG155" i="3"/>
  <c r="AG154" i="3"/>
  <c r="AG278" i="3"/>
  <c r="AG215" i="3"/>
  <c r="AG361" i="3"/>
  <c r="AG315" i="3"/>
  <c r="O225" i="3"/>
  <c r="O328" i="3"/>
  <c r="AD8" i="3"/>
  <c r="AD71" i="3"/>
  <c r="AD113" i="3"/>
  <c r="AD212" i="3"/>
  <c r="AD102" i="3"/>
  <c r="AD320" i="3"/>
  <c r="AD387" i="3"/>
  <c r="L80" i="3"/>
  <c r="L185" i="3"/>
  <c r="L228" i="3"/>
  <c r="L241" i="3"/>
  <c r="L328" i="3"/>
  <c r="L397" i="3"/>
  <c r="L281" i="3"/>
  <c r="AD37" i="3"/>
  <c r="AD57" i="3"/>
  <c r="AD289" i="3"/>
  <c r="AD397" i="3"/>
  <c r="L257" i="3"/>
  <c r="L303" i="3"/>
  <c r="L335" i="3"/>
  <c r="L320" i="3"/>
  <c r="O372" i="3"/>
  <c r="R349" i="3"/>
  <c r="L327" i="3"/>
  <c r="L340" i="3"/>
  <c r="AJ369" i="3"/>
  <c r="O351" i="3"/>
  <c r="U13" i="3"/>
  <c r="U145" i="3"/>
  <c r="U240" i="3"/>
  <c r="U269" i="3"/>
  <c r="U316" i="3"/>
  <c r="AA22" i="3"/>
  <c r="AA163" i="3"/>
  <c r="AA390" i="3"/>
  <c r="AA284" i="3"/>
  <c r="AA397" i="3"/>
  <c r="AA289" i="3"/>
  <c r="AA334" i="3"/>
  <c r="AD65" i="3"/>
  <c r="AD108" i="3"/>
  <c r="AD292" i="3"/>
  <c r="AD312" i="3"/>
  <c r="AD338" i="3"/>
  <c r="L41" i="3"/>
  <c r="L157" i="3"/>
  <c r="L91" i="3"/>
  <c r="L165" i="3"/>
  <c r="L342" i="3"/>
  <c r="L343" i="3"/>
  <c r="L349" i="3"/>
  <c r="L310" i="3"/>
  <c r="AA153" i="3"/>
  <c r="AA80" i="3"/>
  <c r="AA116" i="3"/>
  <c r="AA132" i="3"/>
  <c r="AA223" i="3"/>
  <c r="AA135" i="3"/>
  <c r="AA271" i="3"/>
  <c r="AA243" i="3"/>
  <c r="AA364" i="3"/>
  <c r="U165" i="3"/>
  <c r="AJ113" i="3"/>
  <c r="AJ200" i="3"/>
  <c r="AG299" i="3"/>
  <c r="O154" i="3"/>
  <c r="O359" i="3"/>
  <c r="L204" i="3"/>
  <c r="L387" i="3"/>
  <c r="AJ161" i="3"/>
  <c r="AJ324" i="3"/>
  <c r="R84" i="3"/>
  <c r="X119" i="3"/>
  <c r="AJ163" i="3"/>
  <c r="AJ388" i="3"/>
  <c r="R51" i="3"/>
  <c r="R307" i="3"/>
  <c r="AG179" i="3"/>
  <c r="AA122" i="3"/>
  <c r="AA134" i="3"/>
  <c r="U9" i="3"/>
  <c r="U309" i="3"/>
  <c r="AJ165" i="3"/>
  <c r="AJ244" i="3"/>
  <c r="R119" i="3"/>
  <c r="O201" i="3"/>
  <c r="I21" i="3"/>
  <c r="U105" i="3"/>
  <c r="U346" i="3"/>
  <c r="AD364" i="3"/>
  <c r="X57" i="3"/>
  <c r="X274" i="3"/>
  <c r="AG208" i="3"/>
  <c r="O304" i="3"/>
  <c r="AD365" i="3"/>
  <c r="AG271" i="3"/>
  <c r="AJ195" i="3"/>
  <c r="X117" i="3"/>
  <c r="X314" i="3"/>
  <c r="AD121" i="3"/>
  <c r="AD342" i="3"/>
  <c r="L201" i="3"/>
  <c r="AD84" i="3"/>
  <c r="AD125" i="3"/>
  <c r="L141" i="3"/>
  <c r="L332" i="3"/>
  <c r="L275" i="3"/>
  <c r="U343" i="3"/>
  <c r="AA229" i="3"/>
  <c r="AA50" i="3"/>
  <c r="AA138" i="3"/>
  <c r="AA142" i="3"/>
  <c r="AA148" i="3"/>
  <c r="AA235" i="3"/>
  <c r="AA351" i="3"/>
  <c r="U19" i="3"/>
  <c r="U197" i="3"/>
  <c r="U242" i="3"/>
  <c r="U264" i="3"/>
  <c r="U336" i="3"/>
  <c r="AJ57" i="3"/>
  <c r="AJ192" i="3"/>
  <c r="AJ170" i="3"/>
  <c r="AJ253" i="3"/>
  <c r="AJ204" i="3"/>
  <c r="AJ374" i="3"/>
  <c r="AJ364" i="3"/>
  <c r="AJ382" i="3"/>
  <c r="R144" i="3"/>
  <c r="R374" i="3"/>
  <c r="R367" i="3"/>
  <c r="X30" i="3"/>
  <c r="X121" i="3"/>
  <c r="X85" i="3"/>
  <c r="X301" i="3"/>
  <c r="X381" i="3"/>
  <c r="AG95" i="3"/>
  <c r="AG194" i="3"/>
  <c r="AG239" i="3"/>
  <c r="AG210" i="3"/>
  <c r="AG328" i="3"/>
  <c r="AG386" i="3"/>
  <c r="O64" i="3"/>
  <c r="O110" i="3"/>
  <c r="O338" i="3"/>
  <c r="O314" i="3"/>
  <c r="AA171" i="3"/>
  <c r="AA300" i="3"/>
  <c r="AA362" i="3"/>
  <c r="U42" i="3"/>
  <c r="U171" i="3"/>
  <c r="U182" i="3"/>
  <c r="U222" i="3"/>
  <c r="U228" i="3"/>
  <c r="U258" i="3"/>
  <c r="U319" i="3"/>
  <c r="U359" i="3"/>
  <c r="AJ121" i="3"/>
  <c r="AJ71" i="3"/>
  <c r="AJ173" i="3"/>
  <c r="AJ197" i="3"/>
  <c r="AJ212" i="3"/>
  <c r="AJ223" i="3"/>
  <c r="R27" i="3"/>
  <c r="R174" i="3"/>
  <c r="R75" i="3"/>
  <c r="R131" i="3"/>
  <c r="R127" i="3"/>
  <c r="R277" i="3"/>
  <c r="R375" i="3"/>
  <c r="X33" i="3"/>
  <c r="X73" i="3"/>
  <c r="X177" i="3"/>
  <c r="X111" i="3"/>
  <c r="X214" i="3"/>
  <c r="X332" i="3"/>
  <c r="AG117" i="3"/>
  <c r="AG121" i="3"/>
  <c r="AG195" i="3"/>
  <c r="AG240" i="3"/>
  <c r="AG235" i="3"/>
  <c r="AG347" i="3"/>
  <c r="O20" i="3"/>
  <c r="O122" i="3"/>
  <c r="O132" i="3"/>
  <c r="O233" i="3"/>
  <c r="O280" i="3"/>
  <c r="AA100" i="3"/>
  <c r="AA102" i="3"/>
  <c r="AA347" i="3"/>
  <c r="U131" i="3"/>
  <c r="U179" i="3"/>
  <c r="U261" i="3"/>
  <c r="U365" i="3"/>
  <c r="X393" i="3"/>
  <c r="AJ33" i="3"/>
  <c r="AJ147" i="3"/>
  <c r="AJ344" i="3"/>
  <c r="AJ220" i="3"/>
  <c r="R110" i="3"/>
  <c r="R220" i="3"/>
  <c r="R344" i="3"/>
  <c r="R319" i="3"/>
  <c r="X13" i="3"/>
  <c r="X99" i="3"/>
  <c r="X83" i="3"/>
  <c r="X341" i="3"/>
  <c r="X285" i="3"/>
  <c r="X384" i="3"/>
  <c r="AG162" i="3"/>
  <c r="AG220" i="3"/>
  <c r="AG295" i="3"/>
  <c r="AG316" i="3"/>
  <c r="AG305" i="3"/>
  <c r="O24" i="3"/>
  <c r="O56" i="3"/>
  <c r="O189" i="3"/>
  <c r="O198" i="3"/>
  <c r="O241" i="3"/>
  <c r="O203" i="3"/>
  <c r="O336" i="3"/>
  <c r="AA288" i="3"/>
  <c r="AA224" i="3"/>
  <c r="AA350" i="3"/>
  <c r="AA358" i="3"/>
  <c r="X240" i="3"/>
  <c r="U59" i="3"/>
  <c r="U103" i="3"/>
  <c r="U163" i="3"/>
  <c r="U277" i="3"/>
  <c r="U266" i="3"/>
  <c r="U363" i="3"/>
  <c r="U216" i="3"/>
  <c r="U397" i="3"/>
  <c r="AJ164" i="3"/>
  <c r="AJ235" i="3"/>
  <c r="AJ231" i="3"/>
  <c r="AJ280" i="3"/>
  <c r="AJ348" i="3"/>
  <c r="R98" i="3"/>
  <c r="R96" i="3"/>
  <c r="R173" i="3"/>
  <c r="R266" i="3"/>
  <c r="R274" i="3"/>
  <c r="R315" i="3"/>
  <c r="R340" i="3"/>
  <c r="X114" i="3"/>
  <c r="X195" i="3"/>
  <c r="X284" i="3"/>
  <c r="X118" i="3"/>
  <c r="AG45" i="3"/>
  <c r="AG290" i="3"/>
  <c r="O324" i="3"/>
  <c r="O398" i="3"/>
  <c r="AD48" i="3"/>
  <c r="AD172" i="3"/>
  <c r="AD76" i="3"/>
  <c r="AD96" i="3"/>
  <c r="AD194" i="3"/>
  <c r="AD269" i="3"/>
  <c r="AD369" i="3"/>
  <c r="AD346" i="3"/>
  <c r="L57" i="3"/>
  <c r="L121" i="3"/>
  <c r="L149" i="3"/>
  <c r="X394" i="3"/>
  <c r="U143" i="3"/>
  <c r="U232" i="3"/>
  <c r="U265" i="3"/>
  <c r="U351" i="3"/>
  <c r="U367" i="3"/>
  <c r="AD105" i="3"/>
  <c r="AD112" i="3"/>
  <c r="AD129" i="3"/>
  <c r="AD236" i="3"/>
  <c r="AD336" i="3"/>
  <c r="L26" i="3"/>
  <c r="L67" i="3"/>
  <c r="L181" i="3"/>
  <c r="L133" i="3"/>
  <c r="L240" i="3"/>
  <c r="L252" i="3"/>
  <c r="L386" i="3"/>
  <c r="AJ132" i="3"/>
  <c r="AJ137" i="3"/>
  <c r="AJ108" i="3"/>
  <c r="AJ193" i="3"/>
  <c r="AJ288" i="3"/>
  <c r="AJ343" i="3"/>
  <c r="AJ269" i="3"/>
  <c r="R31" i="3"/>
  <c r="R68" i="3"/>
  <c r="R157" i="3"/>
  <c r="R155" i="3"/>
  <c r="R207" i="3"/>
  <c r="R296" i="3"/>
  <c r="R298" i="3"/>
  <c r="U308" i="3"/>
  <c r="X115" i="3"/>
  <c r="X139" i="3"/>
  <c r="X86" i="3"/>
  <c r="X105" i="3"/>
  <c r="X287" i="3"/>
  <c r="X168" i="3"/>
  <c r="X352" i="3"/>
  <c r="X267" i="3"/>
  <c r="X357" i="3"/>
  <c r="AG9" i="3"/>
  <c r="AG105" i="3"/>
  <c r="AG185" i="3"/>
  <c r="AG103" i="3"/>
  <c r="AG293" i="3"/>
  <c r="AG184" i="3"/>
  <c r="O130" i="3"/>
  <c r="O168" i="3"/>
  <c r="O273" i="3"/>
  <c r="O343" i="3"/>
  <c r="O341" i="3"/>
  <c r="AD106" i="3"/>
  <c r="AD92" i="3"/>
  <c r="AD339" i="3"/>
  <c r="L29" i="3"/>
  <c r="L137" i="3"/>
  <c r="L183" i="3"/>
  <c r="AJ68" i="3"/>
  <c r="AJ182" i="3"/>
  <c r="AJ255" i="3"/>
  <c r="AJ243" i="3"/>
  <c r="AJ298" i="3"/>
  <c r="AJ366" i="3"/>
  <c r="R111" i="3"/>
  <c r="R185" i="3"/>
  <c r="R284" i="3"/>
  <c r="R333" i="3"/>
  <c r="X46" i="3"/>
  <c r="X93" i="3"/>
  <c r="X290" i="3"/>
  <c r="X190" i="3"/>
  <c r="X355" i="3"/>
  <c r="AG107" i="3"/>
  <c r="AG188" i="3"/>
  <c r="AG171" i="3"/>
  <c r="AG369" i="3"/>
  <c r="O88" i="3"/>
  <c r="O290" i="3"/>
  <c r="O274" i="3"/>
  <c r="AD26" i="3"/>
  <c r="AD38" i="3"/>
  <c r="AD120" i="3"/>
  <c r="AD85" i="3"/>
  <c r="AD165" i="3"/>
  <c r="AD264" i="3"/>
  <c r="AD232" i="3"/>
  <c r="AD381" i="3"/>
  <c r="L100" i="3"/>
  <c r="L87" i="3"/>
  <c r="L173" i="3"/>
  <c r="L280" i="3"/>
  <c r="L161" i="3"/>
  <c r="AD148" i="3"/>
  <c r="AD166" i="3"/>
  <c r="AD138" i="3"/>
  <c r="AD116" i="3"/>
  <c r="AD284" i="3"/>
  <c r="L27" i="3"/>
  <c r="L108" i="3"/>
  <c r="L125" i="3"/>
  <c r="L321" i="3"/>
  <c r="L235" i="3"/>
  <c r="L382" i="3"/>
  <c r="O335" i="3"/>
  <c r="AG274" i="3"/>
  <c r="L233" i="3"/>
  <c r="L322" i="3"/>
  <c r="U30" i="3"/>
  <c r="U137" i="3"/>
  <c r="U147" i="3"/>
  <c r="U262" i="3"/>
  <c r="U209" i="3"/>
  <c r="U220" i="3"/>
  <c r="X338" i="3"/>
  <c r="AA86" i="3"/>
  <c r="AA225" i="3"/>
  <c r="AD42" i="3"/>
  <c r="AD174" i="3"/>
  <c r="AD149" i="3"/>
  <c r="AD183" i="3"/>
  <c r="AD150" i="3"/>
  <c r="AD287" i="3"/>
  <c r="AD316" i="3"/>
  <c r="L75" i="3"/>
  <c r="L175" i="3"/>
  <c r="L153" i="3"/>
  <c r="L239" i="3"/>
  <c r="L272" i="3"/>
  <c r="L279" i="3"/>
  <c r="L188" i="3"/>
  <c r="AA26" i="3"/>
  <c r="AA398" i="3"/>
  <c r="AA367" i="3"/>
  <c r="AA304" i="3"/>
  <c r="AA379" i="3"/>
  <c r="AA382" i="3"/>
  <c r="I362" i="3"/>
  <c r="U151" i="3"/>
  <c r="AJ32" i="3"/>
  <c r="AJ276" i="3"/>
  <c r="X154" i="3"/>
  <c r="X388" i="3"/>
  <c r="AG191" i="3"/>
  <c r="AG224" i="3"/>
  <c r="AA34" i="3"/>
  <c r="AA166" i="3"/>
  <c r="AA388" i="3"/>
  <c r="U284" i="3"/>
  <c r="AJ133" i="3"/>
  <c r="AJ323" i="3"/>
  <c r="R52" i="3"/>
  <c r="R234" i="3"/>
  <c r="R385" i="3"/>
  <c r="X161" i="3"/>
  <c r="X361" i="3"/>
  <c r="AG190" i="3"/>
  <c r="AG243" i="3"/>
  <c r="O140" i="3"/>
  <c r="AA268" i="3"/>
  <c r="U89" i="3"/>
  <c r="U394" i="3"/>
  <c r="R265" i="3"/>
  <c r="U383" i="3"/>
  <c r="O281" i="3"/>
  <c r="L287" i="3"/>
  <c r="AJ347" i="3"/>
  <c r="R90" i="3"/>
  <c r="R347" i="3"/>
  <c r="X101" i="3"/>
  <c r="O286" i="3"/>
  <c r="L191" i="3"/>
  <c r="AD329" i="3"/>
  <c r="AD249" i="3"/>
  <c r="L112" i="3"/>
  <c r="X283" i="3"/>
  <c r="L124" i="3"/>
  <c r="AJ171" i="3"/>
  <c r="X110" i="3"/>
  <c r="X360" i="3"/>
  <c r="AG93" i="3"/>
  <c r="AG329" i="3"/>
  <c r="O321" i="3"/>
  <c r="X294" i="3"/>
  <c r="L71" i="3"/>
  <c r="AD253" i="3"/>
  <c r="L179" i="3"/>
  <c r="L338" i="3"/>
  <c r="AA72" i="3"/>
  <c r="AA336" i="3"/>
  <c r="AG388" i="3"/>
  <c r="AA10" i="3"/>
  <c r="AA156" i="3"/>
  <c r="AA325" i="3"/>
  <c r="AA389" i="3"/>
  <c r="U392" i="3"/>
  <c r="U51" i="3"/>
  <c r="U85" i="3"/>
  <c r="U233" i="3"/>
  <c r="U268" i="3"/>
  <c r="U354" i="3"/>
  <c r="U368" i="3"/>
  <c r="AJ27" i="3"/>
  <c r="AJ64" i="3"/>
  <c r="AJ76" i="3"/>
  <c r="AJ127" i="3"/>
  <c r="AJ217" i="3"/>
  <c r="AJ116" i="3"/>
  <c r="AJ249" i="3"/>
  <c r="AJ322" i="3"/>
  <c r="R16" i="3"/>
  <c r="R55" i="3"/>
  <c r="R83" i="3"/>
  <c r="R140" i="3"/>
  <c r="R123" i="3"/>
  <c r="X257" i="3"/>
  <c r="X225" i="3"/>
  <c r="X322" i="3"/>
  <c r="X304" i="3"/>
  <c r="AG142" i="3"/>
  <c r="AG91" i="3"/>
  <c r="AG263" i="3"/>
  <c r="AG346" i="3"/>
  <c r="AG252" i="3"/>
  <c r="AG228" i="3"/>
  <c r="O81" i="3"/>
  <c r="O211" i="3"/>
  <c r="O202" i="3"/>
  <c r="O387" i="3"/>
  <c r="AA62" i="3"/>
  <c r="AA185" i="3"/>
  <c r="AA199" i="3"/>
  <c r="AA342" i="3"/>
  <c r="U113" i="3"/>
  <c r="U109" i="3"/>
  <c r="U213" i="3"/>
  <c r="U253" i="3"/>
  <c r="U174" i="3"/>
  <c r="U373" i="3"/>
  <c r="AJ29" i="3"/>
  <c r="AJ23" i="3"/>
  <c r="AJ39" i="3"/>
  <c r="AJ151" i="3"/>
  <c r="AJ145" i="3"/>
  <c r="AJ233" i="3"/>
  <c r="AJ179" i="3"/>
  <c r="AJ262" i="3"/>
  <c r="AJ339" i="3"/>
  <c r="AJ330" i="3"/>
  <c r="AJ379" i="3"/>
  <c r="R19" i="3"/>
  <c r="R71" i="3"/>
  <c r="R151" i="3"/>
  <c r="R281" i="3"/>
  <c r="R322" i="3"/>
  <c r="X87" i="3"/>
  <c r="X184" i="3"/>
  <c r="AG143" i="3"/>
  <c r="AG158" i="3"/>
  <c r="AG231" i="3"/>
  <c r="AG266" i="3"/>
  <c r="AG262" i="3"/>
  <c r="O229" i="3"/>
  <c r="AA174" i="3"/>
  <c r="AA182" i="3"/>
  <c r="AA257" i="3"/>
  <c r="AA365" i="3"/>
  <c r="AA383" i="3"/>
  <c r="U7" i="3"/>
  <c r="U71" i="3"/>
  <c r="U188" i="3"/>
  <c r="U183" i="3"/>
  <c r="U324" i="3"/>
  <c r="U281" i="3"/>
  <c r="U386" i="3"/>
  <c r="AJ77" i="3"/>
  <c r="AJ124" i="3"/>
  <c r="AJ229" i="3"/>
  <c r="AJ362" i="3"/>
  <c r="AJ328" i="3"/>
  <c r="R44" i="3"/>
  <c r="R159" i="3"/>
  <c r="R190" i="3"/>
  <c r="R291" i="3"/>
  <c r="R373" i="3"/>
  <c r="R224" i="3"/>
  <c r="X50" i="3"/>
  <c r="X74" i="3"/>
  <c r="AG115" i="3"/>
  <c r="AG139" i="3"/>
  <c r="AG211" i="3"/>
  <c r="AG251" i="3"/>
  <c r="AG348" i="3"/>
  <c r="AG392" i="3"/>
  <c r="O28" i="3"/>
  <c r="O32" i="3"/>
  <c r="O66" i="3"/>
  <c r="O148" i="3"/>
  <c r="O234" i="3"/>
  <c r="O106" i="3"/>
  <c r="O356" i="3"/>
  <c r="O312" i="3"/>
  <c r="O368" i="3"/>
  <c r="O381" i="3"/>
  <c r="AA43" i="3"/>
  <c r="AA177" i="3"/>
  <c r="AA191" i="3"/>
  <c r="AA368" i="3"/>
  <c r="AA392" i="3"/>
  <c r="I337" i="3"/>
  <c r="U11" i="3"/>
  <c r="U91" i="3"/>
  <c r="U212" i="3"/>
  <c r="U305" i="3"/>
  <c r="AJ95" i="3"/>
  <c r="AJ125" i="3"/>
  <c r="AJ225" i="3"/>
  <c r="AJ311" i="3"/>
  <c r="AJ384" i="3"/>
  <c r="R23" i="3"/>
  <c r="R58" i="3"/>
  <c r="R152" i="3"/>
  <c r="R181" i="3"/>
  <c r="R369" i="3"/>
  <c r="R295" i="3"/>
  <c r="R299" i="3"/>
  <c r="R221" i="3"/>
  <c r="AD326" i="3"/>
  <c r="X37" i="3"/>
  <c r="X137" i="3"/>
  <c r="X311" i="3"/>
  <c r="AG147" i="3"/>
  <c r="AG200" i="3"/>
  <c r="AG244" i="3"/>
  <c r="AG309" i="3"/>
  <c r="AG306" i="3"/>
  <c r="O52" i="3"/>
  <c r="O146" i="3"/>
  <c r="O164" i="3"/>
  <c r="O142" i="3"/>
  <c r="O302" i="3"/>
  <c r="O218" i="3"/>
  <c r="AD98" i="3"/>
  <c r="AD190" i="3"/>
  <c r="AD140" i="3"/>
  <c r="AD239" i="3"/>
  <c r="AD288" i="3"/>
  <c r="L31" i="3"/>
  <c r="L77" i="3"/>
  <c r="L101" i="3"/>
  <c r="L89" i="3"/>
  <c r="I57" i="3"/>
  <c r="I224" i="3"/>
  <c r="U369" i="3"/>
  <c r="U384" i="3"/>
  <c r="O394" i="3"/>
  <c r="AD60" i="3"/>
  <c r="AD107" i="3"/>
  <c r="AD298" i="3"/>
  <c r="AD354" i="3"/>
  <c r="AD186" i="3"/>
  <c r="L24" i="3"/>
  <c r="L44" i="3"/>
  <c r="L88" i="3"/>
  <c r="L92" i="3"/>
  <c r="L177" i="3"/>
  <c r="L220" i="3"/>
  <c r="L312" i="3"/>
  <c r="L370" i="3"/>
  <c r="L383" i="3"/>
  <c r="L355" i="3"/>
  <c r="AJ153" i="3"/>
  <c r="AJ168" i="3"/>
  <c r="AJ83" i="3"/>
  <c r="AJ84" i="3"/>
  <c r="AJ247" i="3"/>
  <c r="AJ306" i="3"/>
  <c r="R80" i="3"/>
  <c r="R92" i="3"/>
  <c r="R263" i="3"/>
  <c r="X61" i="3"/>
  <c r="X170" i="3"/>
  <c r="X187" i="3"/>
  <c r="X95" i="3"/>
  <c r="X312" i="3"/>
  <c r="X246" i="3"/>
  <c r="AG53" i="3"/>
  <c r="AG112" i="3"/>
  <c r="AG201" i="3"/>
  <c r="AG246" i="3"/>
  <c r="AG256" i="3"/>
  <c r="AG356" i="3"/>
  <c r="O149" i="3"/>
  <c r="O74" i="3"/>
  <c r="O219" i="3"/>
  <c r="O361" i="3"/>
  <c r="O294" i="3"/>
  <c r="O317" i="3"/>
  <c r="AD61" i="3"/>
  <c r="AD142" i="3"/>
  <c r="AD160" i="3"/>
  <c r="AD117" i="3"/>
  <c r="AD192" i="3"/>
  <c r="AD246" i="3"/>
  <c r="AD357" i="3"/>
  <c r="AD206" i="3"/>
  <c r="L32" i="3"/>
  <c r="L47" i="3"/>
  <c r="L105" i="3"/>
  <c r="L221" i="3"/>
  <c r="L293" i="3"/>
  <c r="L315" i="3"/>
  <c r="L362" i="3"/>
  <c r="L371" i="3"/>
  <c r="R346" i="3"/>
  <c r="AJ112" i="3"/>
  <c r="AJ111" i="3"/>
  <c r="AJ273" i="3"/>
  <c r="AJ175" i="3"/>
  <c r="AJ284" i="3"/>
  <c r="AJ390" i="3"/>
  <c r="R34" i="3"/>
  <c r="R46" i="3"/>
  <c r="R158" i="3"/>
  <c r="R160" i="3"/>
  <c r="R246" i="3"/>
  <c r="R208" i="3"/>
  <c r="R306" i="3"/>
  <c r="AJ295" i="3"/>
  <c r="X62" i="3"/>
  <c r="X173" i="3"/>
  <c r="X262" i="3"/>
  <c r="X329" i="3"/>
  <c r="AG61" i="3"/>
  <c r="AG159" i="3"/>
  <c r="AG89" i="3"/>
  <c r="AG232" i="3"/>
  <c r="AG267" i="3"/>
  <c r="AG327" i="3"/>
  <c r="AG297" i="3"/>
  <c r="AG357" i="3"/>
  <c r="O170" i="3"/>
  <c r="O195" i="3"/>
  <c r="O295" i="3"/>
  <c r="O318" i="3"/>
  <c r="AD28" i="3"/>
  <c r="AD54" i="3"/>
  <c r="AD73" i="3"/>
  <c r="AD152" i="3"/>
  <c r="AD167" i="3"/>
  <c r="AD245" i="3"/>
  <c r="AD306" i="3"/>
  <c r="AD368" i="3"/>
  <c r="AD343" i="3"/>
  <c r="L56" i="3"/>
  <c r="L136" i="3"/>
  <c r="L140" i="3"/>
  <c r="L114" i="3"/>
  <c r="L152" i="3"/>
  <c r="L298" i="3"/>
  <c r="L245" i="3"/>
  <c r="L372" i="3"/>
  <c r="L390" i="3"/>
  <c r="L192" i="3"/>
  <c r="AD34" i="3"/>
  <c r="AD89" i="3"/>
  <c r="AD184" i="3"/>
  <c r="AD126" i="3"/>
  <c r="AD204" i="3"/>
  <c r="AD162" i="3"/>
  <c r="AD230" i="3"/>
  <c r="AD337" i="3"/>
  <c r="AD393" i="3"/>
  <c r="L34" i="3"/>
  <c r="L68" i="3"/>
  <c r="L60" i="3"/>
  <c r="L229" i="3"/>
  <c r="L265" i="3"/>
  <c r="L339" i="3"/>
  <c r="L329" i="3"/>
  <c r="AJ265" i="3"/>
  <c r="L215" i="3"/>
  <c r="L223" i="3"/>
  <c r="L388" i="3"/>
  <c r="O391" i="3"/>
  <c r="U398" i="3"/>
  <c r="U43" i="3"/>
  <c r="U312" i="3"/>
  <c r="U362" i="3"/>
  <c r="U326" i="3"/>
  <c r="AA92" i="3"/>
  <c r="AA255" i="3"/>
  <c r="AA217" i="3"/>
  <c r="AA245" i="3"/>
  <c r="I53" i="3"/>
  <c r="AD46" i="3"/>
  <c r="AD56" i="3"/>
  <c r="AD146" i="3"/>
  <c r="AD252" i="3"/>
  <c r="AD332" i="3"/>
  <c r="AD341" i="3"/>
  <c r="L79" i="3"/>
  <c r="L159" i="3"/>
  <c r="L195" i="3"/>
  <c r="L268" i="3"/>
  <c r="L260" i="3"/>
  <c r="L306" i="3"/>
  <c r="L360" i="3"/>
  <c r="L346" i="3"/>
  <c r="AA54" i="3"/>
  <c r="AA154" i="3"/>
  <c r="AA232" i="3"/>
  <c r="AA211" i="3"/>
  <c r="AA207" i="3"/>
  <c r="AA307" i="3"/>
  <c r="U304" i="3"/>
  <c r="U246" i="3"/>
  <c r="AJ80" i="3"/>
  <c r="X158" i="3"/>
  <c r="X358" i="3"/>
  <c r="AG172" i="3"/>
  <c r="AA249" i="3"/>
  <c r="U67" i="3"/>
  <c r="U289" i="3"/>
  <c r="U399" i="3"/>
  <c r="R18" i="3"/>
  <c r="R252" i="3"/>
  <c r="R325" i="3"/>
  <c r="X54" i="3"/>
  <c r="X296" i="3"/>
  <c r="AG393" i="3"/>
  <c r="I259" i="3"/>
  <c r="U274" i="3"/>
  <c r="AJ47" i="3"/>
  <c r="AJ263" i="3"/>
  <c r="X131" i="3"/>
  <c r="AG264" i="3"/>
  <c r="O40" i="3"/>
  <c r="L380" i="3"/>
  <c r="AJ303" i="3"/>
  <c r="AJ302" i="3"/>
  <c r="X201" i="3"/>
  <c r="AG163" i="3"/>
  <c r="O190" i="3"/>
  <c r="L160" i="3"/>
  <c r="AD356" i="3"/>
  <c r="L348" i="3"/>
  <c r="AJ289" i="3"/>
  <c r="X217" i="3"/>
  <c r="O270" i="3"/>
  <c r="O388" i="3"/>
  <c r="AD250" i="3"/>
  <c r="L99" i="3"/>
  <c r="AJ91" i="3"/>
  <c r="AJ354" i="3"/>
  <c r="X193" i="3"/>
  <c r="AG383" i="3"/>
  <c r="O300" i="3"/>
  <c r="AD286" i="3"/>
  <c r="L358" i="3"/>
  <c r="L263" i="3"/>
  <c r="L267" i="3"/>
  <c r="AG324" i="3"/>
  <c r="AA140" i="3"/>
  <c r="AA244" i="3"/>
  <c r="AA316" i="3"/>
  <c r="U121" i="3"/>
  <c r="U198" i="3"/>
  <c r="U286" i="3"/>
  <c r="U372" i="3"/>
  <c r="U273" i="3"/>
  <c r="AJ17" i="3"/>
  <c r="AJ55" i="3"/>
  <c r="AJ92" i="3"/>
  <c r="AJ207" i="3"/>
  <c r="AJ299" i="3"/>
  <c r="AJ367" i="3"/>
  <c r="R12" i="3"/>
  <c r="R53" i="3"/>
  <c r="R118" i="3"/>
  <c r="R133" i="3"/>
  <c r="R66" i="3"/>
  <c r="R301" i="3"/>
  <c r="R182" i="3"/>
  <c r="R330" i="3"/>
  <c r="X122" i="3"/>
  <c r="X144" i="3"/>
  <c r="X275" i="3"/>
  <c r="X363" i="3"/>
  <c r="AG173" i="3"/>
  <c r="AG216" i="3"/>
  <c r="AG364" i="3"/>
  <c r="AG332" i="3"/>
  <c r="AG391" i="3"/>
  <c r="O22" i="3"/>
  <c r="O114" i="3"/>
  <c r="O96" i="3"/>
  <c r="O275" i="3"/>
  <c r="O331" i="3"/>
  <c r="O389" i="3"/>
  <c r="AA114" i="3"/>
  <c r="AA251" i="3"/>
  <c r="AA260" i="3"/>
  <c r="AA310" i="3"/>
  <c r="AA283" i="3"/>
  <c r="X387" i="3"/>
  <c r="U101" i="3"/>
  <c r="U157" i="3"/>
  <c r="U87" i="3"/>
  <c r="U236" i="3"/>
  <c r="U391" i="3"/>
  <c r="AJ24" i="3"/>
  <c r="AJ81" i="3"/>
  <c r="AJ89" i="3"/>
  <c r="AJ105" i="3"/>
  <c r="AJ208" i="3"/>
  <c r="AJ261" i="3"/>
  <c r="AJ257" i="3"/>
  <c r="AJ305" i="3"/>
  <c r="AJ93" i="3"/>
  <c r="AJ378" i="3"/>
  <c r="R14" i="3"/>
  <c r="R59" i="3"/>
  <c r="R120" i="3"/>
  <c r="R134" i="3"/>
  <c r="R94" i="3"/>
  <c r="R227" i="3"/>
  <c r="R302" i="3"/>
  <c r="R351" i="3"/>
  <c r="U341" i="3"/>
  <c r="X153" i="3"/>
  <c r="X181" i="3"/>
  <c r="X278" i="3"/>
  <c r="X277" i="3"/>
  <c r="X343" i="3"/>
  <c r="X213" i="3"/>
  <c r="AG29" i="3"/>
  <c r="AG196" i="3"/>
  <c r="AG284" i="3"/>
  <c r="AG242" i="3"/>
  <c r="AG367" i="3"/>
  <c r="AG333" i="3"/>
  <c r="O112" i="3"/>
  <c r="O116" i="3"/>
  <c r="O246" i="3"/>
  <c r="O308" i="3"/>
  <c r="AA16" i="3"/>
  <c r="AA66" i="3"/>
  <c r="AA192" i="3"/>
  <c r="AA193" i="3"/>
  <c r="AA215" i="3"/>
  <c r="AA227" i="3"/>
  <c r="AA208" i="3"/>
  <c r="I314" i="3"/>
  <c r="U115" i="3"/>
  <c r="U214" i="3"/>
  <c r="U342" i="3"/>
  <c r="U332" i="3"/>
  <c r="U374" i="3"/>
  <c r="AJ28" i="3"/>
  <c r="AJ44" i="3"/>
  <c r="AJ123" i="3"/>
  <c r="AJ271" i="3"/>
  <c r="AJ213" i="3"/>
  <c r="AJ69" i="3"/>
  <c r="AJ251" i="3"/>
  <c r="R150" i="3"/>
  <c r="R91" i="3"/>
  <c r="R169" i="3"/>
  <c r="R215" i="3"/>
  <c r="R196" i="3"/>
  <c r="R278" i="3"/>
  <c r="X49" i="3"/>
  <c r="X90" i="3"/>
  <c r="X263" i="3"/>
  <c r="X243" i="3"/>
  <c r="X327" i="3"/>
  <c r="AG161" i="3"/>
  <c r="AG123" i="3"/>
  <c r="AG352" i="3"/>
  <c r="AG341" i="3"/>
  <c r="O82" i="3"/>
  <c r="O213" i="3"/>
  <c r="O249" i="3"/>
  <c r="O366" i="3"/>
  <c r="O397" i="3"/>
  <c r="AA58" i="3"/>
  <c r="AA84" i="3"/>
  <c r="AA194" i="3"/>
  <c r="AA216" i="3"/>
  <c r="U226" i="3"/>
  <c r="U252" i="3"/>
  <c r="U328" i="3"/>
  <c r="U353" i="3"/>
  <c r="U376" i="3"/>
  <c r="U344" i="3"/>
  <c r="AJ131" i="3"/>
  <c r="AJ136" i="3"/>
  <c r="AJ188" i="3"/>
  <c r="AJ285" i="3"/>
  <c r="AJ209" i="3"/>
  <c r="AJ329" i="3"/>
  <c r="R47" i="3"/>
  <c r="R56" i="3"/>
  <c r="R258" i="3"/>
  <c r="R329" i="3"/>
  <c r="R262" i="3"/>
  <c r="X81" i="3"/>
  <c r="X155" i="3"/>
  <c r="X147" i="3"/>
  <c r="X233" i="3"/>
  <c r="X365" i="3"/>
  <c r="AG25" i="3"/>
  <c r="AG175" i="3"/>
  <c r="AG258" i="3"/>
  <c r="AG303" i="3"/>
  <c r="AG363" i="3"/>
  <c r="AG318" i="3"/>
  <c r="AG339" i="3"/>
  <c r="O9" i="3"/>
  <c r="O277" i="3"/>
  <c r="O376" i="3"/>
  <c r="U390" i="3"/>
  <c r="AD24" i="3"/>
  <c r="AD58" i="3"/>
  <c r="AD118" i="3"/>
  <c r="AD299" i="3"/>
  <c r="AD273" i="3"/>
  <c r="AD349" i="3"/>
  <c r="AD302" i="3"/>
  <c r="AD228" i="3"/>
  <c r="AD399" i="3"/>
  <c r="L52" i="3"/>
  <c r="L109" i="3"/>
  <c r="L196" i="3"/>
  <c r="U55" i="3"/>
  <c r="U187" i="3"/>
  <c r="U301" i="3"/>
  <c r="U238" i="3"/>
  <c r="U317" i="3"/>
  <c r="U378" i="3"/>
  <c r="AD69" i="3"/>
  <c r="AD175" i="3"/>
  <c r="AD93" i="3"/>
  <c r="AD155" i="3"/>
  <c r="AD210" i="3"/>
  <c r="AD270" i="3"/>
  <c r="AD308" i="3"/>
  <c r="L16" i="3"/>
  <c r="L167" i="3"/>
  <c r="L211" i="3"/>
  <c r="L256" i="3"/>
  <c r="L217" i="3"/>
  <c r="L330" i="3"/>
  <c r="L296" i="3"/>
  <c r="AJ79" i="3"/>
  <c r="AJ143" i="3"/>
  <c r="AJ157" i="3"/>
  <c r="AJ248" i="3"/>
  <c r="AJ178" i="3"/>
  <c r="AJ346" i="3"/>
  <c r="AJ351" i="3"/>
  <c r="R36" i="3"/>
  <c r="R106" i="3"/>
  <c r="R130" i="3"/>
  <c r="R154" i="3"/>
  <c r="R237" i="3"/>
  <c r="R279" i="3"/>
  <c r="R337" i="3"/>
  <c r="X22" i="3"/>
  <c r="X188" i="3"/>
  <c r="X221" i="3"/>
  <c r="X234" i="3"/>
  <c r="X298" i="3"/>
  <c r="X366" i="3"/>
  <c r="AG169" i="3"/>
  <c r="AG192" i="3"/>
  <c r="AG259" i="3"/>
  <c r="AG109" i="3"/>
  <c r="AG374" i="3"/>
  <c r="O12" i="3"/>
  <c r="O58" i="3"/>
  <c r="O102" i="3"/>
  <c r="O178" i="3"/>
  <c r="O235" i="3"/>
  <c r="O186" i="3"/>
  <c r="O199" i="3"/>
  <c r="O345" i="3"/>
  <c r="X385" i="3"/>
  <c r="AD374" i="3"/>
  <c r="AD70" i="3"/>
  <c r="AD53" i="3"/>
  <c r="AD178" i="3"/>
  <c r="AD378" i="3"/>
  <c r="L59" i="3"/>
  <c r="L72" i="3"/>
  <c r="L259" i="3"/>
  <c r="L333" i="3"/>
  <c r="L394" i="3"/>
  <c r="AJ51" i="3"/>
  <c r="AJ72" i="3"/>
  <c r="AJ291" i="3"/>
  <c r="AJ211" i="3"/>
  <c r="AJ335" i="3"/>
  <c r="AJ360" i="3"/>
  <c r="AJ336" i="3"/>
  <c r="R67" i="3"/>
  <c r="R202" i="3"/>
  <c r="R264" i="3"/>
  <c r="R361" i="3"/>
  <c r="X41" i="3"/>
  <c r="X191" i="3"/>
  <c r="X222" i="3"/>
  <c r="X247" i="3"/>
  <c r="X306" i="3"/>
  <c r="X318" i="3"/>
  <c r="X391" i="3"/>
  <c r="AG33" i="3"/>
  <c r="AG186" i="3"/>
  <c r="AG113" i="3"/>
  <c r="AG202" i="3"/>
  <c r="AG276" i="3"/>
  <c r="AG307" i="3"/>
  <c r="AG227" i="3"/>
  <c r="AG336" i="3"/>
  <c r="AG375" i="3"/>
  <c r="O104" i="3"/>
  <c r="O193" i="3"/>
  <c r="O226" i="3"/>
  <c r="O362" i="3"/>
  <c r="O230" i="3"/>
  <c r="AJ372" i="3"/>
  <c r="AD86" i="3"/>
  <c r="AD82" i="3"/>
  <c r="AD101" i="3"/>
  <c r="AD217" i="3"/>
  <c r="AD294" i="3"/>
  <c r="AD377" i="3"/>
  <c r="L65" i="3"/>
  <c r="L169" i="3"/>
  <c r="L103" i="3"/>
  <c r="L200" i="3"/>
  <c r="L227" i="3"/>
  <c r="L249" i="3"/>
  <c r="L209" i="3"/>
  <c r="L393" i="3"/>
  <c r="R386" i="3"/>
  <c r="AJ395" i="3"/>
  <c r="AD29" i="3"/>
  <c r="AD45" i="3"/>
  <c r="AD41" i="3"/>
  <c r="AD182" i="3"/>
  <c r="AD225" i="3"/>
  <c r="AD281" i="3"/>
  <c r="AD260" i="3"/>
  <c r="L37" i="3"/>
  <c r="L116" i="3"/>
  <c r="L96" i="3"/>
  <c r="L144" i="3"/>
  <c r="L174" i="3"/>
  <c r="L189" i="3"/>
  <c r="O365" i="3"/>
  <c r="O333" i="3"/>
  <c r="L271" i="3"/>
  <c r="L363" i="3"/>
  <c r="L344" i="3"/>
  <c r="AJ392" i="3"/>
  <c r="AG301" i="3"/>
  <c r="U31" i="3"/>
  <c r="U75" i="3"/>
  <c r="U107" i="3"/>
  <c r="U298" i="3"/>
  <c r="AA14" i="3"/>
  <c r="AA74" i="3"/>
  <c r="AA162" i="3"/>
  <c r="AA146" i="3"/>
  <c r="AA273" i="3"/>
  <c r="AA335" i="3"/>
  <c r="AA164" i="3"/>
  <c r="AA281" i="3"/>
  <c r="AA366" i="3"/>
  <c r="AA247" i="3"/>
  <c r="I325" i="3"/>
  <c r="AD44" i="3"/>
  <c r="AD88" i="3"/>
  <c r="AD79" i="3"/>
  <c r="AD274" i="3"/>
  <c r="AD238" i="3"/>
  <c r="L193" i="3"/>
  <c r="AA104" i="3"/>
  <c r="AA88" i="3"/>
  <c r="AA78" i="3"/>
  <c r="AA292" i="3"/>
  <c r="I183" i="3"/>
  <c r="I9" i="3"/>
  <c r="I298" i="3"/>
  <c r="I317" i="3"/>
  <c r="I145" i="3"/>
  <c r="I121" i="3"/>
  <c r="I267" i="3"/>
  <c r="I10" i="3"/>
  <c r="I323" i="3"/>
  <c r="I231" i="3"/>
  <c r="I176" i="3"/>
  <c r="I158" i="3"/>
  <c r="I45" i="3"/>
  <c r="I239" i="3"/>
  <c r="I360" i="3"/>
  <c r="I289" i="3"/>
  <c r="I271" i="3"/>
  <c r="I75" i="3"/>
  <c r="I327" i="3"/>
  <c r="I179" i="3"/>
  <c r="I27" i="3"/>
  <c r="I240" i="3"/>
  <c r="I222" i="3"/>
  <c r="I180" i="3"/>
  <c r="I162" i="3"/>
  <c r="I246" i="3"/>
  <c r="I188" i="3"/>
  <c r="I278" i="3"/>
  <c r="I366" i="3"/>
  <c r="I342" i="3"/>
  <c r="I235" i="3"/>
  <c r="I203" i="3"/>
  <c r="I339" i="3"/>
  <c r="M320" i="3"/>
  <c r="AK110" i="3"/>
  <c r="AK385" i="3"/>
  <c r="AK395" i="3"/>
  <c r="S90" i="3"/>
  <c r="S269" i="3"/>
  <c r="S346" i="3"/>
  <c r="S388" i="3"/>
  <c r="S118" i="3"/>
  <c r="S244" i="3"/>
  <c r="S232" i="3"/>
  <c r="S216" i="3"/>
  <c r="R371" i="3"/>
  <c r="R280" i="3"/>
  <c r="I372" i="3"/>
  <c r="I345" i="3"/>
  <c r="I147" i="3"/>
  <c r="I397" i="3"/>
  <c r="AG311" i="3"/>
  <c r="AG149" i="3"/>
  <c r="AA228" i="3"/>
  <c r="AA359" i="3"/>
  <c r="L117" i="3"/>
  <c r="L285" i="3"/>
  <c r="L156" i="3"/>
  <c r="U248" i="3"/>
  <c r="U254" i="3"/>
  <c r="U186" i="3"/>
  <c r="L231" i="3"/>
  <c r="I311" i="3"/>
  <c r="I91" i="3"/>
  <c r="AG326" i="3"/>
  <c r="U177" i="3"/>
  <c r="S250" i="3"/>
  <c r="R335" i="3"/>
  <c r="R288" i="3"/>
  <c r="R255" i="3"/>
  <c r="R388" i="3"/>
  <c r="R342" i="3"/>
  <c r="I355" i="3"/>
  <c r="I272" i="3"/>
  <c r="I243" i="3"/>
  <c r="I302" i="3"/>
  <c r="I356" i="3"/>
  <c r="I177" i="3"/>
  <c r="AG111" i="3"/>
  <c r="AG343" i="3"/>
  <c r="AG49" i="3"/>
  <c r="AG241" i="3"/>
  <c r="AG360" i="3"/>
  <c r="AA374" i="3"/>
  <c r="AA158" i="3"/>
  <c r="AA303" i="3"/>
  <c r="AA118" i="3"/>
  <c r="AA233" i="3"/>
  <c r="AA296" i="3"/>
  <c r="AA139" i="3"/>
  <c r="AA99" i="3"/>
  <c r="AA330" i="3"/>
  <c r="L128" i="3"/>
  <c r="L308" i="3"/>
  <c r="L155" i="3"/>
  <c r="L286" i="3"/>
  <c r="L351" i="3"/>
  <c r="O75" i="3"/>
  <c r="O174" i="3"/>
  <c r="O386" i="3"/>
  <c r="O377" i="3"/>
  <c r="O157" i="3"/>
  <c r="O210" i="3"/>
  <c r="O395" i="3"/>
  <c r="O307" i="3"/>
  <c r="U181" i="3"/>
  <c r="U321" i="3"/>
  <c r="U290" i="3"/>
  <c r="U280" i="3"/>
  <c r="U99" i="3"/>
  <c r="U141" i="3"/>
  <c r="U356" i="3"/>
  <c r="U320" i="3"/>
  <c r="U230" i="3"/>
  <c r="U387" i="3"/>
  <c r="U245" i="3"/>
  <c r="L364" i="3"/>
  <c r="L212" i="3"/>
  <c r="I155" i="3"/>
  <c r="I258" i="3"/>
  <c r="AG261" i="3"/>
  <c r="AG250" i="3"/>
  <c r="AG99" i="3"/>
  <c r="AG180" i="3"/>
  <c r="R380" i="3"/>
  <c r="R376" i="3"/>
  <c r="U159" i="3"/>
  <c r="U347" i="3"/>
  <c r="X369" i="3"/>
  <c r="X303" i="3"/>
  <c r="X339" i="3"/>
  <c r="X333" i="3"/>
  <c r="X238" i="3"/>
  <c r="X377" i="3"/>
  <c r="X169" i="3"/>
  <c r="X379" i="3"/>
  <c r="AJ396" i="3"/>
  <c r="AJ166" i="3"/>
  <c r="AJ315" i="3"/>
  <c r="AJ368" i="3"/>
  <c r="AJ342" i="3"/>
  <c r="AJ287" i="3"/>
  <c r="I308" i="3"/>
  <c r="I283" i="3"/>
  <c r="I326" i="3"/>
  <c r="I65" i="3"/>
  <c r="I139" i="3"/>
  <c r="O237" i="3"/>
  <c r="O152" i="3"/>
  <c r="O215" i="3"/>
  <c r="O313" i="3"/>
  <c r="O316" i="3"/>
  <c r="O396" i="3"/>
  <c r="O183" i="3"/>
  <c r="O128" i="3"/>
  <c r="O393" i="3"/>
  <c r="O287" i="3"/>
  <c r="AD171" i="3"/>
  <c r="AD311" i="3"/>
  <c r="AD304" i="3"/>
  <c r="AD290" i="3"/>
  <c r="AD384" i="3"/>
  <c r="AD350" i="3"/>
  <c r="AD205" i="3"/>
  <c r="AD315" i="3"/>
  <c r="AD209" i="3"/>
  <c r="AD296" i="3"/>
  <c r="AD196" i="3"/>
  <c r="AD335" i="3"/>
  <c r="AD348" i="3"/>
  <c r="AD324" i="3"/>
  <c r="AD280" i="3"/>
  <c r="AD300" i="3"/>
  <c r="AD176" i="3"/>
  <c r="AA195" i="3"/>
  <c r="AA241" i="3"/>
  <c r="AA170" i="3"/>
  <c r="AA293" i="3"/>
  <c r="AA263" i="3"/>
  <c r="AA120" i="3"/>
  <c r="AA144" i="3"/>
  <c r="AA371" i="3"/>
  <c r="R370" i="3"/>
  <c r="R184" i="3"/>
  <c r="R104" i="3"/>
  <c r="R395" i="3"/>
  <c r="R382" i="3"/>
  <c r="R142" i="3"/>
  <c r="R177" i="3"/>
  <c r="R64" i="3"/>
  <c r="X107" i="3"/>
  <c r="X242" i="3"/>
  <c r="X71" i="3"/>
  <c r="X396" i="3"/>
  <c r="X245" i="3"/>
  <c r="X58" i="3"/>
  <c r="X356" i="3"/>
  <c r="X89" i="3"/>
  <c r="AK369" i="3"/>
  <c r="S107" i="3"/>
  <c r="S245" i="3"/>
  <c r="S284" i="3"/>
  <c r="S348" i="3"/>
  <c r="S253" i="3"/>
  <c r="S195" i="3"/>
  <c r="S79" i="3"/>
  <c r="I210" i="3"/>
  <c r="AG397" i="3"/>
  <c r="AG338" i="3"/>
  <c r="AG101" i="3"/>
  <c r="AA391" i="3"/>
  <c r="L250" i="3"/>
  <c r="O306" i="3"/>
  <c r="L326" i="3"/>
  <c r="I290" i="3"/>
  <c r="R392" i="3"/>
  <c r="M93" i="3"/>
  <c r="AK243" i="3"/>
  <c r="AK35" i="3"/>
  <c r="AK391" i="3"/>
  <c r="S337" i="3"/>
  <c r="S313" i="3"/>
  <c r="S75" i="3"/>
  <c r="S198" i="3"/>
  <c r="S178" i="3"/>
  <c r="S129" i="3"/>
  <c r="S315" i="3"/>
  <c r="S155" i="3"/>
  <c r="S95" i="3"/>
  <c r="S386" i="3"/>
  <c r="AK382" i="3"/>
  <c r="S217" i="3"/>
  <c r="S196" i="3"/>
  <c r="S296" i="3"/>
  <c r="S343" i="3"/>
  <c r="S13" i="3"/>
  <c r="S92" i="3"/>
  <c r="S219" i="3"/>
  <c r="S268" i="3"/>
  <c r="X398" i="3"/>
  <c r="R355" i="3"/>
  <c r="R147" i="3"/>
  <c r="R341" i="3"/>
  <c r="R336" i="3"/>
  <c r="R211" i="3"/>
  <c r="R321" i="3"/>
  <c r="R312" i="3"/>
  <c r="AJ319" i="3"/>
  <c r="X325" i="3"/>
  <c r="I244" i="3"/>
  <c r="I379" i="3"/>
  <c r="I350" i="3"/>
  <c r="I153" i="3"/>
  <c r="AG390" i="3"/>
  <c r="AG230" i="3"/>
  <c r="AG126" i="3"/>
  <c r="AG157" i="3"/>
  <c r="AG381" i="3"/>
  <c r="AG222" i="3"/>
  <c r="AG319" i="3"/>
  <c r="AA378" i="3"/>
  <c r="AA184" i="3"/>
  <c r="AA338" i="3"/>
  <c r="AA267" i="3"/>
  <c r="AA321" i="3"/>
  <c r="AA377" i="3"/>
  <c r="AA306" i="3"/>
  <c r="L261" i="3"/>
  <c r="L316" i="3"/>
  <c r="L33" i="3"/>
  <c r="L277" i="3"/>
  <c r="L331" i="3"/>
  <c r="L104" i="3"/>
  <c r="L365" i="3"/>
  <c r="L145" i="3"/>
  <c r="L255" i="3"/>
  <c r="O257" i="3"/>
  <c r="O194" i="3"/>
  <c r="O363" i="3"/>
  <c r="O399" i="3"/>
  <c r="O390" i="3"/>
  <c r="O355" i="3"/>
  <c r="O354" i="3"/>
  <c r="U176" i="3"/>
  <c r="U294" i="3"/>
  <c r="U117" i="3"/>
  <c r="U256" i="3"/>
  <c r="U272" i="3"/>
  <c r="U270" i="3"/>
  <c r="U217" i="3"/>
  <c r="U168" i="3"/>
  <c r="L398" i="3"/>
  <c r="L334" i="3"/>
  <c r="L130" i="3"/>
  <c r="L399" i="3"/>
  <c r="L374" i="3"/>
  <c r="R250" i="3"/>
  <c r="I109" i="3"/>
  <c r="I123" i="3"/>
  <c r="I371" i="3"/>
  <c r="I393" i="3"/>
  <c r="AG298" i="3"/>
  <c r="AG219" i="3"/>
  <c r="AG372" i="3"/>
  <c r="AG365" i="3"/>
  <c r="R239" i="3"/>
  <c r="R363" i="3"/>
  <c r="R354" i="3"/>
  <c r="U395" i="3"/>
  <c r="U127" i="3"/>
  <c r="U299" i="3"/>
  <c r="U249" i="3"/>
  <c r="X383" i="3"/>
  <c r="X280" i="3"/>
  <c r="X370" i="3"/>
  <c r="X211" i="3"/>
  <c r="X382" i="3"/>
  <c r="X308" i="3"/>
  <c r="X97" i="3"/>
  <c r="X362" i="3"/>
  <c r="AJ317" i="3"/>
  <c r="AJ350" i="3"/>
  <c r="AJ41" i="3"/>
  <c r="AJ185" i="3"/>
  <c r="AJ327" i="3"/>
  <c r="AJ167" i="3"/>
  <c r="AJ239" i="3"/>
  <c r="AJ373" i="3"/>
  <c r="AJ397" i="3"/>
  <c r="AJ394" i="3"/>
  <c r="I295" i="3"/>
  <c r="I324" i="3"/>
  <c r="I76" i="3"/>
  <c r="I238" i="3"/>
  <c r="I322" i="3"/>
  <c r="I332" i="3"/>
  <c r="I230" i="3"/>
  <c r="O134" i="3"/>
  <c r="O293" i="3"/>
  <c r="O120" i="3"/>
  <c r="O265" i="3"/>
  <c r="O289" i="3"/>
  <c r="O191" i="3"/>
  <c r="O297" i="3"/>
  <c r="O291" i="3"/>
  <c r="O301" i="3"/>
  <c r="O320" i="3"/>
  <c r="O205" i="3"/>
  <c r="AD261" i="3"/>
  <c r="AD256" i="3"/>
  <c r="AD189" i="3"/>
  <c r="AD179" i="3"/>
  <c r="AD352" i="3"/>
  <c r="AD258" i="3"/>
  <c r="AD334" i="3"/>
  <c r="AD358" i="3"/>
  <c r="AD240" i="3"/>
  <c r="AD331" i="3"/>
  <c r="AD319" i="3"/>
  <c r="AD388" i="3"/>
  <c r="AD353" i="3"/>
  <c r="AD301" i="3"/>
  <c r="AD198" i="3"/>
  <c r="AD323" i="3"/>
  <c r="AD180" i="3"/>
  <c r="AA343" i="3"/>
  <c r="AA165" i="3"/>
  <c r="AA276" i="3"/>
  <c r="AA309" i="3"/>
  <c r="AA373" i="3"/>
  <c r="AA30" i="3"/>
  <c r="AA180" i="3"/>
  <c r="R314" i="3"/>
  <c r="R192" i="3"/>
  <c r="R310" i="3"/>
  <c r="R176" i="3"/>
  <c r="R54" i="3"/>
  <c r="R167" i="3"/>
  <c r="R243" i="3"/>
  <c r="R102" i="3"/>
  <c r="R232" i="3"/>
  <c r="R146" i="3"/>
  <c r="X378" i="3"/>
  <c r="X199" i="3"/>
  <c r="X31" i="3"/>
  <c r="X241" i="3"/>
  <c r="X226" i="3"/>
  <c r="X334" i="3"/>
  <c r="X324" i="3"/>
  <c r="X143" i="3"/>
  <c r="X317" i="3"/>
  <c r="X346" i="3"/>
  <c r="X55" i="3"/>
  <c r="X289" i="3"/>
  <c r="X219" i="3"/>
  <c r="AK245" i="3"/>
  <c r="S212" i="3"/>
  <c r="S115" i="3"/>
  <c r="S373" i="3"/>
  <c r="S287" i="3"/>
  <c r="S312" i="3"/>
  <c r="R293" i="3"/>
  <c r="I280" i="3"/>
  <c r="AA356" i="3"/>
  <c r="L347" i="3"/>
  <c r="O126" i="3"/>
  <c r="U338" i="3"/>
  <c r="U339" i="3"/>
  <c r="U355" i="3"/>
  <c r="L123" i="3"/>
  <c r="U315" i="3"/>
  <c r="AK146" i="3"/>
  <c r="AK149" i="3"/>
  <c r="AK234" i="3"/>
  <c r="AK383" i="3"/>
  <c r="AK79" i="3"/>
  <c r="S353" i="3"/>
  <c r="S136" i="3"/>
  <c r="S227" i="3"/>
  <c r="S77" i="3"/>
  <c r="S240" i="3"/>
  <c r="S126" i="3"/>
  <c r="S141" i="3"/>
  <c r="S133" i="3"/>
  <c r="S190" i="3"/>
  <c r="S31" i="3"/>
  <c r="S380" i="3"/>
  <c r="S220" i="3"/>
  <c r="S336" i="3"/>
  <c r="S321" i="3"/>
  <c r="S53" i="3"/>
  <c r="S187" i="3"/>
  <c r="S267" i="3"/>
  <c r="M388" i="3"/>
  <c r="AK384" i="3"/>
  <c r="AK128" i="3"/>
  <c r="AK189" i="3"/>
  <c r="AK315" i="3"/>
  <c r="AK303" i="3"/>
  <c r="AK73" i="3"/>
  <c r="AK386" i="3"/>
  <c r="S393" i="3"/>
  <c r="S297" i="3"/>
  <c r="S199" i="3"/>
  <c r="S252" i="3"/>
  <c r="S243" i="3"/>
  <c r="S67" i="3"/>
  <c r="S309" i="3"/>
  <c r="S285" i="3"/>
  <c r="S193" i="3"/>
  <c r="S369" i="3"/>
  <c r="S242" i="3"/>
  <c r="S356" i="3"/>
  <c r="S363" i="3"/>
  <c r="S191" i="3"/>
  <c r="S125" i="3"/>
  <c r="S367" i="3"/>
  <c r="S179" i="3"/>
  <c r="S374" i="3"/>
  <c r="R343" i="3"/>
  <c r="R389" i="3"/>
  <c r="R394" i="3"/>
  <c r="R390" i="3"/>
  <c r="I310" i="3"/>
  <c r="I161" i="3"/>
  <c r="I95" i="3"/>
  <c r="I196" i="3"/>
  <c r="I351" i="3"/>
  <c r="I226" i="3"/>
  <c r="I388" i="3"/>
  <c r="I89" i="3"/>
  <c r="I329" i="3"/>
  <c r="AG313" i="3"/>
  <c r="AG133" i="3"/>
  <c r="AG330" i="3"/>
  <c r="AG373" i="3"/>
  <c r="AG247" i="3"/>
  <c r="AG280" i="3"/>
  <c r="AG198" i="3"/>
  <c r="AG354" i="3"/>
  <c r="AG359" i="3"/>
  <c r="AA346" i="3"/>
  <c r="AA361" i="3"/>
  <c r="AA314" i="3"/>
  <c r="AA136" i="3"/>
  <c r="AA324" i="3"/>
  <c r="AA315" i="3"/>
  <c r="L295" i="3"/>
  <c r="L170" i="3"/>
  <c r="L95" i="3"/>
  <c r="L258" i="3"/>
  <c r="L73" i="3"/>
  <c r="L283" i="3"/>
  <c r="L247" i="3"/>
  <c r="L369" i="3"/>
  <c r="R377" i="3"/>
  <c r="O392" i="3"/>
  <c r="O327" i="3"/>
  <c r="O175" i="3"/>
  <c r="O334" i="3"/>
  <c r="O344" i="3"/>
  <c r="O380" i="3"/>
  <c r="O292" i="3"/>
  <c r="U119" i="3"/>
  <c r="U133" i="3"/>
  <c r="L49" i="3"/>
  <c r="L186" i="3"/>
  <c r="I260" i="3"/>
  <c r="I87" i="3"/>
  <c r="I333" i="3"/>
  <c r="AG177" i="3"/>
  <c r="AG300" i="3"/>
  <c r="R93" i="3"/>
  <c r="R358" i="3"/>
  <c r="R216" i="3"/>
  <c r="U40" i="3"/>
  <c r="U325" i="3"/>
  <c r="U313" i="3"/>
  <c r="U56" i="3"/>
  <c r="U10" i="3"/>
  <c r="X354" i="3"/>
  <c r="X349" i="3"/>
  <c r="X185" i="3"/>
  <c r="X291" i="3"/>
  <c r="X259" i="3"/>
  <c r="X386" i="3"/>
  <c r="X141" i="3"/>
  <c r="X271" i="3"/>
  <c r="X265" i="3"/>
  <c r="X340" i="3"/>
  <c r="X399" i="3"/>
  <c r="AJ293" i="3"/>
  <c r="AJ376" i="3"/>
  <c r="AJ363" i="3"/>
  <c r="AJ310" i="3"/>
  <c r="AJ307" i="3"/>
  <c r="AJ375" i="3"/>
  <c r="AJ205" i="3"/>
  <c r="AJ316" i="3"/>
  <c r="I303" i="3"/>
  <c r="I212" i="3"/>
  <c r="I93" i="3"/>
  <c r="I204" i="3"/>
  <c r="I113" i="3"/>
  <c r="I370" i="3"/>
  <c r="O323" i="3"/>
  <c r="O231" i="3"/>
  <c r="O221" i="3"/>
  <c r="O144" i="3"/>
  <c r="O276" i="3"/>
  <c r="O269" i="3"/>
  <c r="O305" i="3"/>
  <c r="O250" i="3"/>
  <c r="O118" i="3"/>
  <c r="O379" i="3"/>
  <c r="AD363" i="3"/>
  <c r="AD188" i="3"/>
  <c r="AD398" i="3"/>
  <c r="AD383" i="3"/>
  <c r="AD132" i="3"/>
  <c r="AD396" i="3"/>
  <c r="AD154" i="3"/>
  <c r="AD164" i="3"/>
  <c r="AD297" i="3"/>
  <c r="AD100" i="3"/>
  <c r="AD276" i="3"/>
  <c r="AD385" i="3"/>
  <c r="AD325" i="3"/>
  <c r="AD372" i="3"/>
  <c r="AD361" i="3"/>
  <c r="AD157" i="3"/>
  <c r="AA126" i="3"/>
  <c r="AA178" i="3"/>
  <c r="AA197" i="3"/>
  <c r="AA272" i="3"/>
  <c r="AA230" i="3"/>
  <c r="AA259" i="3"/>
  <c r="AA168" i="3"/>
  <c r="AA112" i="3"/>
  <c r="AA327" i="3"/>
  <c r="R366" i="3"/>
  <c r="R48" i="3"/>
  <c r="R115" i="3"/>
  <c r="R124" i="3"/>
  <c r="R393" i="3"/>
  <c r="R178" i="3"/>
  <c r="R238" i="3"/>
  <c r="R128" i="3"/>
  <c r="R332" i="3"/>
  <c r="R228" i="3"/>
  <c r="R276" i="3"/>
  <c r="X313" i="3"/>
  <c r="X180" i="3"/>
  <c r="X364" i="3"/>
  <c r="X125" i="3"/>
  <c r="X167" i="3"/>
  <c r="X215" i="3"/>
  <c r="X328" i="3"/>
  <c r="X205" i="3"/>
  <c r="X194" i="3"/>
  <c r="X171" i="3"/>
  <c r="X47" i="3"/>
  <c r="R286" i="3"/>
  <c r="R244" i="3"/>
  <c r="I369" i="3"/>
  <c r="I103" i="3"/>
  <c r="I205" i="3"/>
  <c r="AG206" i="3"/>
  <c r="AG138" i="3"/>
  <c r="AA287" i="3"/>
  <c r="L356" i="3"/>
  <c r="L378" i="3"/>
  <c r="O271" i="3"/>
  <c r="U337" i="3"/>
  <c r="U389" i="3"/>
  <c r="R372" i="3"/>
  <c r="U194" i="3"/>
  <c r="R268" i="3"/>
  <c r="M196" i="3"/>
  <c r="AK259" i="3"/>
  <c r="AK399" i="3"/>
  <c r="AK116" i="3"/>
  <c r="S58" i="3"/>
  <c r="S173" i="3"/>
  <c r="S347" i="3"/>
  <c r="S229" i="3"/>
  <c r="S143" i="3"/>
  <c r="AK265" i="3"/>
  <c r="AK317" i="3"/>
  <c r="AK28" i="3"/>
  <c r="S201" i="3"/>
  <c r="S354" i="3"/>
  <c r="S275" i="3"/>
  <c r="S114" i="3"/>
  <c r="S372" i="3"/>
  <c r="S162" i="3"/>
  <c r="S342" i="3"/>
  <c r="S116" i="3"/>
  <c r="S246" i="3"/>
  <c r="S139" i="3"/>
  <c r="S299" i="3"/>
  <c r="S160" i="3"/>
  <c r="S183" i="3"/>
  <c r="S192" i="3"/>
  <c r="S258" i="3"/>
  <c r="S259" i="3"/>
  <c r="S150" i="3"/>
  <c r="S99" i="3"/>
  <c r="S238" i="3"/>
  <c r="S330" i="3"/>
  <c r="S283" i="3"/>
  <c r="R289" i="3"/>
  <c r="R331" i="3"/>
  <c r="R62" i="3"/>
  <c r="R320" i="3"/>
  <c r="R132" i="3"/>
  <c r="R323" i="3"/>
  <c r="R311" i="3"/>
  <c r="R199" i="3"/>
  <c r="I380" i="3"/>
  <c r="I137" i="3"/>
  <c r="I398" i="3"/>
  <c r="I353" i="3"/>
  <c r="I300" i="3"/>
  <c r="I281" i="3"/>
  <c r="AG396" i="3"/>
  <c r="AG358" i="3"/>
  <c r="AG69" i="3"/>
  <c r="AG291" i="3"/>
  <c r="AG382" i="3"/>
  <c r="AG371" i="3"/>
  <c r="AG279" i="3"/>
  <c r="AG166" i="3"/>
  <c r="AG325" i="3"/>
  <c r="R135" i="3"/>
  <c r="AA275" i="3"/>
  <c r="AA344" i="3"/>
  <c r="AA331" i="3"/>
  <c r="AA319" i="3"/>
  <c r="AA106" i="3"/>
  <c r="AA219" i="3"/>
  <c r="L276" i="3"/>
  <c r="L323" i="3"/>
  <c r="L171" i="3"/>
  <c r="L345" i="3"/>
  <c r="L284" i="3"/>
  <c r="L391" i="3"/>
  <c r="L131" i="3"/>
  <c r="L350" i="3"/>
  <c r="L269" i="3"/>
  <c r="L182" i="3"/>
  <c r="O358" i="3"/>
  <c r="O332" i="3"/>
  <c r="O16" i="3"/>
  <c r="O315" i="3"/>
  <c r="O260" i="3"/>
  <c r="U234" i="3"/>
  <c r="U385" i="3"/>
  <c r="U192" i="3"/>
  <c r="U97" i="3"/>
  <c r="U371" i="3"/>
  <c r="U79" i="3"/>
  <c r="U388" i="3"/>
  <c r="L317" i="3"/>
  <c r="L237" i="3"/>
  <c r="I392" i="3"/>
  <c r="I331" i="3"/>
  <c r="I347" i="3"/>
  <c r="AG376" i="3"/>
  <c r="AG236" i="3"/>
  <c r="R259" i="3"/>
  <c r="R328" i="3"/>
  <c r="R285" i="3"/>
  <c r="R210" i="3"/>
  <c r="R194" i="3"/>
  <c r="U135" i="3"/>
  <c r="U295" i="3"/>
  <c r="U229" i="3"/>
  <c r="X347" i="3"/>
  <c r="X227" i="3"/>
  <c r="X53" i="3"/>
  <c r="X279" i="3"/>
  <c r="X198" i="3"/>
  <c r="AJ279" i="3"/>
  <c r="AJ352" i="3"/>
  <c r="AJ300" i="3"/>
  <c r="AJ100" i="3"/>
  <c r="AJ275" i="3"/>
  <c r="AJ186" i="3"/>
  <c r="I335" i="3"/>
  <c r="I131" i="3"/>
  <c r="I185" i="3"/>
  <c r="I382" i="3"/>
  <c r="I115" i="3"/>
  <c r="I220" i="3"/>
  <c r="O262" i="3"/>
  <c r="O223" i="3"/>
  <c r="O384" i="3"/>
  <c r="O206" i="3"/>
  <c r="O340" i="3"/>
  <c r="O348" i="3"/>
  <c r="O182" i="3"/>
  <c r="O263" i="3"/>
  <c r="O282" i="3"/>
  <c r="O284" i="3"/>
  <c r="O244" i="3"/>
  <c r="O382" i="3"/>
  <c r="O181" i="3"/>
  <c r="AD109" i="3"/>
  <c r="AD161" i="3"/>
  <c r="AD237" i="3"/>
  <c r="AD295" i="3"/>
  <c r="AD389" i="3"/>
  <c r="AD137" i="3"/>
  <c r="AD254" i="3"/>
  <c r="AD255" i="3"/>
  <c r="AD391" i="3"/>
  <c r="AD317" i="3"/>
  <c r="AA160" i="3"/>
  <c r="AA152" i="3"/>
  <c r="AA221" i="3"/>
  <c r="AA280" i="3"/>
  <c r="AA386" i="3"/>
  <c r="AA363" i="3"/>
  <c r="AA375" i="3"/>
  <c r="R305" i="3"/>
  <c r="R136" i="3"/>
  <c r="R70" i="3"/>
  <c r="R204" i="3"/>
  <c r="R138" i="3"/>
  <c r="R398" i="3"/>
  <c r="R86" i="3"/>
  <c r="R166" i="3"/>
  <c r="R116" i="3"/>
  <c r="R168" i="3"/>
  <c r="R362" i="3"/>
  <c r="X310" i="3"/>
  <c r="X299" i="3"/>
  <c r="X138" i="3"/>
  <c r="X342" i="3"/>
  <c r="X91" i="3"/>
  <c r="X127" i="3"/>
  <c r="X165" i="3"/>
  <c r="X230" i="3"/>
  <c r="X78" i="3"/>
  <c r="X353" i="3"/>
  <c r="X197" i="3"/>
  <c r="X183" i="3"/>
  <c r="X42" i="3"/>
  <c r="X186" i="3"/>
  <c r="X142" i="3"/>
  <c r="AK337" i="3"/>
  <c r="AK48" i="3"/>
  <c r="AK260" i="3"/>
  <c r="AK394" i="3"/>
  <c r="S351" i="3"/>
  <c r="S384" i="3"/>
  <c r="S224" i="3"/>
  <c r="S80" i="3"/>
  <c r="S378" i="3"/>
  <c r="S215" i="3"/>
  <c r="S174" i="3"/>
  <c r="S311" i="3"/>
  <c r="S145" i="3"/>
  <c r="S389" i="3"/>
  <c r="S156" i="3"/>
  <c r="S239" i="3"/>
  <c r="S263" i="3"/>
  <c r="S362" i="3"/>
  <c r="S323" i="3"/>
  <c r="S165" i="3"/>
  <c r="S128" i="3"/>
  <c r="S298" i="3"/>
  <c r="S379" i="3"/>
  <c r="S161" i="3"/>
  <c r="S175" i="3"/>
  <c r="S392" i="3"/>
  <c r="S360" i="3"/>
  <c r="S186" i="3"/>
  <c r="S370" i="3"/>
  <c r="S293" i="3"/>
  <c r="S214" i="3"/>
  <c r="S325" i="3"/>
  <c r="R292" i="3"/>
  <c r="R334" i="3"/>
  <c r="R254" i="3"/>
  <c r="R379" i="3"/>
  <c r="R360" i="3"/>
  <c r="I367" i="3"/>
  <c r="I364" i="3"/>
  <c r="I195" i="3"/>
  <c r="I328" i="3"/>
  <c r="I101" i="3"/>
  <c r="I207" i="3"/>
  <c r="I386" i="3"/>
  <c r="I227" i="3"/>
  <c r="AG368" i="3"/>
  <c r="AG335" i="3"/>
  <c r="AG399" i="3"/>
  <c r="AG395" i="3"/>
  <c r="AG389" i="3"/>
  <c r="AG292" i="3"/>
  <c r="AG97" i="3"/>
  <c r="AG320" i="3"/>
  <c r="AG334" i="3"/>
  <c r="AG207" i="3"/>
  <c r="AG79" i="3"/>
  <c r="AG255" i="3"/>
  <c r="AA313" i="3"/>
  <c r="AA337" i="3"/>
  <c r="AA60" i="3"/>
  <c r="AA394" i="3"/>
  <c r="L176" i="3"/>
  <c r="L384" i="3"/>
  <c r="L203" i="3"/>
  <c r="L354" i="3"/>
  <c r="L311" i="3"/>
  <c r="L216" i="3"/>
  <c r="L324" i="3"/>
  <c r="L392" i="3"/>
  <c r="L119" i="3"/>
  <c r="O339" i="3"/>
  <c r="O369" i="3"/>
  <c r="O342" i="3"/>
  <c r="O136" i="3"/>
  <c r="O285" i="3"/>
  <c r="O159" i="3"/>
  <c r="O367" i="3"/>
  <c r="U202" i="3"/>
  <c r="U307" i="3"/>
  <c r="U381" i="3"/>
  <c r="U370" i="3"/>
  <c r="U331" i="3"/>
  <c r="U267" i="3"/>
  <c r="U361" i="3"/>
  <c r="U81" i="3"/>
  <c r="U348" i="3"/>
  <c r="L164" i="3"/>
  <c r="L253" i="3"/>
  <c r="L291" i="3"/>
  <c r="L187" i="3"/>
  <c r="I165" i="3"/>
  <c r="I219" i="3"/>
  <c r="I318" i="3"/>
  <c r="AG337" i="3"/>
  <c r="AG302" i="3"/>
  <c r="R272" i="3"/>
  <c r="R297" i="3"/>
  <c r="R251" i="3"/>
  <c r="U366" i="3"/>
  <c r="U125" i="3"/>
  <c r="U345" i="3"/>
  <c r="X307" i="3"/>
  <c r="X264" i="3"/>
  <c r="X348" i="3"/>
  <c r="AJ334" i="3"/>
  <c r="AJ221" i="3"/>
  <c r="AJ267" i="3"/>
  <c r="AJ341" i="3"/>
  <c r="AJ380" i="3"/>
  <c r="AJ326" i="3"/>
  <c r="AJ292" i="3"/>
  <c r="AJ138" i="3"/>
  <c r="I282" i="3"/>
  <c r="I264" i="3"/>
  <c r="I357" i="3"/>
  <c r="I163" i="3"/>
  <c r="I251" i="3"/>
  <c r="I368" i="3"/>
  <c r="I172" i="3"/>
  <c r="O167" i="3"/>
  <c r="O279" i="3"/>
  <c r="O255" i="3"/>
  <c r="O364" i="3"/>
  <c r="O227" i="3"/>
  <c r="O239" i="3"/>
  <c r="O180" i="3"/>
  <c r="O278" i="3"/>
  <c r="O347" i="3"/>
  <c r="AD220" i="3"/>
  <c r="AD367" i="3"/>
  <c r="AD370" i="3"/>
  <c r="AD229" i="3"/>
  <c r="AD242" i="3"/>
  <c r="AD187" i="3"/>
  <c r="AD202" i="3"/>
  <c r="AD376" i="3"/>
  <c r="AD395" i="3"/>
  <c r="AD330" i="3"/>
  <c r="AD375" i="3"/>
  <c r="AD285" i="3"/>
  <c r="AD386" i="3"/>
  <c r="AD226" i="3"/>
  <c r="AD309" i="3"/>
  <c r="AD390" i="3"/>
  <c r="AD355" i="3"/>
  <c r="AA357" i="3"/>
  <c r="AA256" i="3"/>
  <c r="AA128" i="3"/>
  <c r="AA236" i="3"/>
  <c r="AA369" i="3"/>
  <c r="AA265" i="3"/>
  <c r="AA150" i="3"/>
  <c r="AA213" i="3"/>
  <c r="AA372" i="3"/>
  <c r="AA248" i="3"/>
  <c r="AA295" i="3"/>
  <c r="AA322" i="3"/>
  <c r="AA370" i="3"/>
  <c r="R384" i="3"/>
  <c r="R218" i="3"/>
  <c r="R303" i="3"/>
  <c r="R378" i="3"/>
  <c r="R271" i="3"/>
  <c r="R364" i="3"/>
  <c r="R32" i="3"/>
  <c r="R338" i="3"/>
  <c r="R267" i="3"/>
  <c r="R256" i="3"/>
  <c r="R72" i="3"/>
  <c r="R309" i="3"/>
  <c r="R100" i="3"/>
  <c r="R317" i="3"/>
  <c r="X129" i="3"/>
  <c r="X390" i="3"/>
  <c r="X375" i="3"/>
  <c r="X373" i="3"/>
  <c r="X163" i="3"/>
  <c r="X162" i="3"/>
  <c r="X166" i="3"/>
  <c r="X302" i="3"/>
  <c r="X297" i="3"/>
  <c r="X172" i="3"/>
  <c r="X66" i="3"/>
  <c r="X249" i="3"/>
  <c r="X106" i="3"/>
  <c r="AG125" i="3"/>
  <c r="AA231" i="3"/>
  <c r="AG349" i="3"/>
  <c r="L299" i="3"/>
  <c r="U357" i="3"/>
  <c r="U300" i="3"/>
  <c r="X231" i="3"/>
  <c r="X254" i="3"/>
  <c r="X315" i="3"/>
  <c r="X295" i="3"/>
  <c r="X326" i="3"/>
  <c r="X135" i="3"/>
  <c r="X395" i="3"/>
  <c r="X316" i="3"/>
  <c r="X367" i="3"/>
  <c r="X281" i="3"/>
  <c r="AJ256" i="3"/>
  <c r="AJ391" i="3"/>
  <c r="AJ297" i="3"/>
  <c r="AJ236" i="3"/>
  <c r="AJ318" i="3"/>
  <c r="AJ65" i="3"/>
  <c r="I349" i="3"/>
  <c r="I245" i="3"/>
  <c r="I291" i="3"/>
  <c r="I77" i="3"/>
  <c r="I374" i="3"/>
  <c r="I63" i="3"/>
  <c r="I292" i="3"/>
  <c r="O242" i="3"/>
  <c r="O214" i="3"/>
  <c r="O353" i="3"/>
  <c r="O247" i="3"/>
  <c r="O383" i="3"/>
  <c r="O158" i="3"/>
  <c r="O207" i="3"/>
  <c r="O160" i="3"/>
  <c r="AD208" i="3"/>
  <c r="AD168" i="3"/>
  <c r="AD283" i="3"/>
  <c r="AD221" i="3"/>
  <c r="AD197" i="3"/>
  <c r="AD222" i="3"/>
  <c r="AD268" i="3"/>
  <c r="AD328" i="3"/>
  <c r="AD310" i="3"/>
  <c r="AD347" i="3"/>
  <c r="AD313" i="3"/>
  <c r="AD124" i="3"/>
  <c r="AD344" i="3"/>
  <c r="AD333" i="3"/>
  <c r="AD271" i="3"/>
  <c r="AD392" i="3"/>
  <c r="AA285" i="3"/>
  <c r="AA238" i="3"/>
  <c r="AA204" i="3"/>
  <c r="AA360" i="3"/>
  <c r="AA393" i="3"/>
  <c r="AA212" i="3"/>
  <c r="AA355" i="3"/>
  <c r="AA189" i="3"/>
  <c r="AA181" i="3"/>
  <c r="AA395" i="3"/>
  <c r="R357" i="3"/>
  <c r="R200" i="3"/>
  <c r="R40" i="3"/>
  <c r="R248" i="3"/>
  <c r="R82" i="3"/>
  <c r="R350" i="3"/>
  <c r="R180" i="3"/>
  <c r="R24" i="3"/>
  <c r="R87" i="3"/>
  <c r="X45" i="3"/>
  <c r="X235" i="3"/>
  <c r="X103" i="3"/>
  <c r="X380" i="3"/>
  <c r="X223" i="3"/>
  <c r="X63" i="3"/>
  <c r="X273" i="3"/>
  <c r="X130" i="3"/>
  <c r="X261" i="3"/>
  <c r="X134" i="3"/>
  <c r="I287" i="3"/>
  <c r="I71" i="3"/>
  <c r="I149" i="3"/>
  <c r="I216" i="3"/>
  <c r="I378" i="3"/>
  <c r="I320" i="3"/>
  <c r="I192" i="3"/>
  <c r="I361" i="3"/>
  <c r="I352" i="3"/>
  <c r="I338" i="3"/>
  <c r="I387" i="3"/>
  <c r="I359" i="3"/>
  <c r="I294" i="3"/>
  <c r="I12" i="3"/>
  <c r="I105" i="3"/>
  <c r="I348" i="3"/>
  <c r="I313" i="3"/>
  <c r="I358" i="3"/>
  <c r="I394" i="3"/>
  <c r="I130" i="3"/>
  <c r="I11" i="3"/>
  <c r="I141" i="3"/>
  <c r="I69" i="3"/>
  <c r="I299" i="3"/>
  <c r="I236" i="3"/>
  <c r="I111" i="3"/>
  <c r="I112" i="3"/>
  <c r="I275" i="3"/>
  <c r="I330" i="3"/>
  <c r="I343" i="3"/>
  <c r="I19" i="3"/>
  <c r="I247" i="3"/>
  <c r="I187" i="3"/>
  <c r="I223" i="3"/>
  <c r="I375" i="3"/>
  <c r="I135" i="3"/>
  <c r="I266" i="3"/>
  <c r="I273" i="3"/>
  <c r="I211" i="3"/>
  <c r="I42" i="3"/>
  <c r="I242" i="3"/>
  <c r="I315" i="3"/>
  <c r="I255" i="3"/>
  <c r="I297" i="3"/>
  <c r="I373" i="3"/>
  <c r="I13" i="3"/>
  <c r="I365" i="3"/>
  <c r="I218" i="3"/>
  <c r="I383" i="3"/>
  <c r="I194" i="3"/>
  <c r="I395" i="3"/>
  <c r="I61" i="3"/>
  <c r="I228" i="3"/>
  <c r="I396" i="3"/>
  <c r="I256" i="3"/>
  <c r="I363" i="3"/>
  <c r="I390" i="3"/>
  <c r="I346" i="3"/>
  <c r="I381" i="3"/>
  <c r="I254" i="3"/>
  <c r="I319" i="3"/>
  <c r="I79" i="3"/>
  <c r="I286" i="3"/>
  <c r="I97" i="3"/>
  <c r="I341" i="3"/>
  <c r="I376" i="3"/>
  <c r="I270" i="3"/>
  <c r="I248" i="3"/>
  <c r="I262" i="3"/>
  <c r="I171" i="3"/>
  <c r="I232" i="3"/>
  <c r="I200" i="3"/>
  <c r="I198" i="3"/>
  <c r="I117" i="3"/>
  <c r="I31" i="3"/>
  <c r="I174" i="3"/>
  <c r="I81" i="3"/>
  <c r="I107" i="3"/>
  <c r="I133" i="3"/>
  <c r="I157" i="3"/>
  <c r="I181" i="3"/>
  <c r="I268" i="3"/>
  <c r="I377" i="3"/>
  <c r="I85" i="3"/>
  <c r="I250" i="3"/>
  <c r="I169" i="3"/>
  <c r="I154" i="3"/>
  <c r="I399" i="3"/>
  <c r="I119" i="3"/>
  <c r="I7" i="3"/>
  <c r="I334" i="3"/>
  <c r="I384" i="3"/>
  <c r="I190" i="3"/>
  <c r="I142" i="3"/>
  <c r="I304" i="3"/>
  <c r="I252" i="3"/>
  <c r="I202" i="3"/>
  <c r="I284" i="3"/>
  <c r="I208" i="3"/>
  <c r="I306" i="3"/>
  <c r="I184" i="3"/>
  <c r="I129" i="3"/>
  <c r="I173" i="3"/>
  <c r="I312" i="3"/>
  <c r="I344" i="3"/>
  <c r="I288" i="3"/>
  <c r="I215" i="3"/>
  <c r="I99" i="3"/>
  <c r="I67" i="3"/>
  <c r="I336" i="3"/>
  <c r="I191" i="3"/>
  <c r="I166" i="3"/>
  <c r="I127" i="3"/>
  <c r="I151" i="3"/>
  <c r="I175" i="3"/>
  <c r="I199" i="3"/>
  <c r="I276" i="3"/>
  <c r="I279" i="3"/>
  <c r="I125" i="3"/>
  <c r="I263" i="3"/>
  <c r="I305" i="3"/>
  <c r="I143" i="3"/>
  <c r="I168" i="3"/>
  <c r="I37" i="3"/>
  <c r="I321" i="3"/>
  <c r="I389" i="3"/>
  <c r="I73" i="3"/>
  <c r="I214" i="3"/>
  <c r="I25" i="3"/>
  <c r="I309" i="3"/>
  <c r="I274" i="3"/>
  <c r="I150" i="3"/>
  <c r="I307" i="3"/>
  <c r="I340" i="3"/>
  <c r="I49" i="3"/>
  <c r="I234" i="3"/>
  <c r="I159" i="3"/>
  <c r="I206" i="3"/>
  <c r="I391" i="3"/>
  <c r="U138" i="4" l="1"/>
  <c r="V138" i="3" s="1"/>
  <c r="U151" i="4"/>
  <c r="V151" i="3" s="1"/>
  <c r="U152" i="4"/>
  <c r="V152" i="3" s="1"/>
  <c r="U153" i="4"/>
  <c r="V153" i="3" s="1"/>
  <c r="U173" i="4"/>
  <c r="V173" i="3" s="1"/>
  <c r="U174" i="4"/>
  <c r="V174" i="3" s="1"/>
  <c r="U175" i="4"/>
  <c r="V175" i="3" s="1"/>
  <c r="U178" i="4"/>
  <c r="V178" i="3" s="1"/>
  <c r="U179" i="4"/>
  <c r="V179" i="3" s="1"/>
  <c r="U180" i="4"/>
  <c r="V180" i="3" s="1"/>
  <c r="U193" i="4"/>
  <c r="V193" i="3" s="1"/>
  <c r="U194" i="4"/>
  <c r="V194" i="3" s="1"/>
  <c r="U205" i="4"/>
  <c r="V205" i="3" s="1"/>
  <c r="U207" i="4"/>
  <c r="V207" i="3" s="1"/>
  <c r="U215" i="4"/>
  <c r="V215" i="3" s="1"/>
  <c r="U217" i="4"/>
  <c r="V217" i="3" s="1"/>
  <c r="U218" i="4"/>
  <c r="V218" i="3" s="1"/>
  <c r="U219" i="4"/>
  <c r="V219" i="3" s="1"/>
  <c r="U231" i="4"/>
  <c r="V231" i="3" s="1"/>
  <c r="U232" i="4"/>
  <c r="V232" i="3" s="1"/>
  <c r="U233" i="4"/>
  <c r="V233" i="3" s="1"/>
  <c r="U246" i="4"/>
  <c r="V246" i="3" s="1"/>
  <c r="U247" i="4"/>
  <c r="V247" i="3" s="1"/>
  <c r="U248" i="4"/>
  <c r="V248" i="3" s="1"/>
  <c r="U261" i="4"/>
  <c r="V261" i="3" s="1"/>
  <c r="U262" i="4"/>
  <c r="V262" i="3" s="1"/>
  <c r="U263" i="4"/>
  <c r="V263" i="3" s="1"/>
  <c r="U279" i="4"/>
  <c r="V279" i="3" s="1"/>
  <c r="U287" i="4"/>
  <c r="V287" i="3" s="1"/>
  <c r="U295" i="4"/>
  <c r="V295" i="3" s="1"/>
  <c r="U303" i="4"/>
  <c r="V303" i="3" s="1"/>
  <c r="U311" i="4"/>
  <c r="V311" i="3" s="1"/>
  <c r="U318" i="4"/>
  <c r="V318" i="3" s="1"/>
  <c r="U326" i="4"/>
  <c r="V326" i="3" s="1"/>
  <c r="U334" i="4"/>
  <c r="V334" i="3" s="1"/>
  <c r="U342" i="4"/>
  <c r="V342" i="3" s="1"/>
  <c r="U350" i="4"/>
  <c r="V350" i="3" s="1"/>
  <c r="U358" i="4"/>
  <c r="V358" i="3" s="1"/>
  <c r="U366" i="4"/>
  <c r="V366" i="3" s="1"/>
  <c r="U374" i="4"/>
  <c r="V374" i="3" s="1"/>
  <c r="U382" i="4"/>
  <c r="V382" i="3" s="1"/>
  <c r="U390" i="4"/>
  <c r="V390" i="3" s="1"/>
  <c r="U398" i="4"/>
  <c r="V398" i="3" s="1"/>
  <c r="U406" i="4"/>
  <c r="V406" i="3" s="1"/>
  <c r="U414" i="4"/>
  <c r="V414" i="3" s="1"/>
  <c r="U422" i="4"/>
  <c r="V422" i="3" s="1"/>
  <c r="U429" i="4"/>
  <c r="V429" i="3" s="1"/>
  <c r="U437" i="4"/>
  <c r="V437" i="3" s="1"/>
  <c r="U444" i="4"/>
  <c r="V444" i="3" s="1"/>
  <c r="U452" i="4"/>
  <c r="V452" i="3" s="1"/>
  <c r="U460" i="4"/>
  <c r="V460" i="3" s="1"/>
  <c r="U467" i="4"/>
  <c r="V467" i="3" s="1"/>
  <c r="U475" i="4"/>
  <c r="V475" i="3" s="1"/>
  <c r="U482" i="4"/>
  <c r="V482" i="3" s="1"/>
  <c r="U490" i="4"/>
  <c r="V490" i="3" s="1"/>
  <c r="U504" i="4"/>
  <c r="V504" i="3" s="1"/>
  <c r="U512" i="4"/>
  <c r="V512" i="3" s="1"/>
  <c r="U519" i="4"/>
  <c r="V519" i="3" s="1"/>
  <c r="U527" i="4"/>
  <c r="V527" i="3" s="1"/>
  <c r="U535" i="4"/>
  <c r="V535" i="3" s="1"/>
  <c r="U543" i="4"/>
  <c r="V543" i="3" s="1"/>
  <c r="U550" i="4"/>
  <c r="V550" i="3" s="1"/>
  <c r="U558" i="4"/>
  <c r="V558" i="3" s="1"/>
  <c r="U566" i="4"/>
  <c r="V566" i="3" s="1"/>
  <c r="U137" i="4"/>
  <c r="V137" i="3" s="1"/>
  <c r="U146" i="4"/>
  <c r="V146" i="3" s="1"/>
  <c r="U150" i="4"/>
  <c r="V150" i="3" s="1"/>
  <c r="U161" i="4"/>
  <c r="V161" i="3" s="1"/>
  <c r="U165" i="4"/>
  <c r="V165" i="3" s="1"/>
  <c r="U172" i="4"/>
  <c r="V172" i="3" s="1"/>
  <c r="U190" i="4"/>
  <c r="V190" i="3" s="1"/>
  <c r="U192" i="4"/>
  <c r="V192" i="3" s="1"/>
  <c r="U220" i="4"/>
  <c r="V220" i="3" s="1"/>
  <c r="U234" i="4"/>
  <c r="V234" i="3" s="1"/>
  <c r="U249" i="4"/>
  <c r="V249" i="3" s="1"/>
  <c r="U264" i="4"/>
  <c r="V264" i="3" s="1"/>
  <c r="U267" i="4"/>
  <c r="V267" i="3" s="1"/>
  <c r="U268" i="4"/>
  <c r="V268" i="3" s="1"/>
  <c r="U280" i="4"/>
  <c r="V280" i="3" s="1"/>
  <c r="U288" i="4"/>
  <c r="V288" i="3" s="1"/>
  <c r="U296" i="4"/>
  <c r="V296" i="3" s="1"/>
  <c r="U304" i="4"/>
  <c r="V304" i="3" s="1"/>
  <c r="U312" i="4"/>
  <c r="V312" i="3" s="1"/>
  <c r="U319" i="4"/>
  <c r="V319" i="3" s="1"/>
  <c r="U327" i="4"/>
  <c r="V327" i="3" s="1"/>
  <c r="U335" i="4"/>
  <c r="V335" i="3" s="1"/>
  <c r="U343" i="4"/>
  <c r="V343" i="3" s="1"/>
  <c r="U351" i="4"/>
  <c r="V351" i="3" s="1"/>
  <c r="U359" i="4"/>
  <c r="V359" i="3" s="1"/>
  <c r="U367" i="4"/>
  <c r="V367" i="3" s="1"/>
  <c r="U375" i="4"/>
  <c r="V375" i="3" s="1"/>
  <c r="U383" i="4"/>
  <c r="V383" i="3" s="1"/>
  <c r="U391" i="4"/>
  <c r="V391" i="3" s="1"/>
  <c r="U399" i="4"/>
  <c r="V399" i="3" s="1"/>
  <c r="U407" i="4"/>
  <c r="V407" i="3" s="1"/>
  <c r="U415" i="4"/>
  <c r="V415" i="3" s="1"/>
  <c r="U423" i="4"/>
  <c r="V423" i="3" s="1"/>
  <c r="U430" i="4"/>
  <c r="V430" i="3" s="1"/>
  <c r="U438" i="4"/>
  <c r="V438" i="3" s="1"/>
  <c r="U445" i="4"/>
  <c r="V445" i="3" s="1"/>
  <c r="U453" i="4"/>
  <c r="V453" i="3" s="1"/>
  <c r="U461" i="4"/>
  <c r="V461" i="3" s="1"/>
  <c r="U468" i="4"/>
  <c r="V468" i="3" s="1"/>
  <c r="U476" i="4"/>
  <c r="V476" i="3" s="1"/>
  <c r="U483" i="4"/>
  <c r="V483" i="3" s="1"/>
  <c r="U491" i="4"/>
  <c r="V491" i="3" s="1"/>
  <c r="U497" i="4"/>
  <c r="V497" i="3" s="1"/>
  <c r="U505" i="4"/>
  <c r="V505" i="3" s="1"/>
  <c r="U513" i="4"/>
  <c r="V513" i="3" s="1"/>
  <c r="U520" i="4"/>
  <c r="V520" i="3" s="1"/>
  <c r="U528" i="4"/>
  <c r="V528" i="3" s="1"/>
  <c r="U536" i="4"/>
  <c r="V536" i="3" s="1"/>
  <c r="U544" i="4"/>
  <c r="V544" i="3" s="1"/>
  <c r="U551" i="4"/>
  <c r="V551" i="3" s="1"/>
  <c r="U559" i="4"/>
  <c r="V559" i="3" s="1"/>
  <c r="U567" i="4"/>
  <c r="V567" i="3" s="1"/>
  <c r="U136" i="4"/>
  <c r="V136" i="3" s="1"/>
  <c r="U159" i="4"/>
  <c r="V159" i="3" s="1"/>
  <c r="U160" i="4"/>
  <c r="V160" i="3" s="1"/>
  <c r="U191" i="4"/>
  <c r="V191" i="3" s="1"/>
  <c r="U221" i="4"/>
  <c r="V221" i="3" s="1"/>
  <c r="U222" i="4"/>
  <c r="V222" i="3" s="1"/>
  <c r="U223" i="4"/>
  <c r="V223" i="3" s="1"/>
  <c r="U235" i="4"/>
  <c r="V235" i="3" s="1"/>
  <c r="U250" i="4"/>
  <c r="V250" i="3" s="1"/>
  <c r="U251" i="4"/>
  <c r="V251" i="3" s="1"/>
  <c r="U252" i="4"/>
  <c r="V252" i="3" s="1"/>
  <c r="U253" i="4"/>
  <c r="V253" i="3" s="1"/>
  <c r="U265" i="4"/>
  <c r="V265" i="3" s="1"/>
  <c r="U266" i="4"/>
  <c r="V266" i="3" s="1"/>
  <c r="U269" i="4"/>
  <c r="V269" i="3" s="1"/>
  <c r="U281" i="4"/>
  <c r="V281" i="3" s="1"/>
  <c r="U289" i="4"/>
  <c r="V289" i="3" s="1"/>
  <c r="U297" i="4"/>
  <c r="V297" i="3" s="1"/>
  <c r="U305" i="4"/>
  <c r="V305" i="3" s="1"/>
  <c r="U320" i="4"/>
  <c r="V320" i="3" s="1"/>
  <c r="U328" i="4"/>
  <c r="V328" i="3" s="1"/>
  <c r="U336" i="4"/>
  <c r="V336" i="3" s="1"/>
  <c r="U344" i="4"/>
  <c r="V344" i="3" s="1"/>
  <c r="U352" i="4"/>
  <c r="V352" i="3" s="1"/>
  <c r="U360" i="4"/>
  <c r="V360" i="3" s="1"/>
  <c r="U368" i="4"/>
  <c r="V368" i="3" s="1"/>
  <c r="U376" i="4"/>
  <c r="V376" i="3" s="1"/>
  <c r="U384" i="4"/>
  <c r="V384" i="3" s="1"/>
  <c r="U392" i="4"/>
  <c r="V392" i="3" s="1"/>
  <c r="U400" i="4"/>
  <c r="V400" i="3" s="1"/>
  <c r="U408" i="4"/>
  <c r="V408" i="3" s="1"/>
  <c r="U416" i="4"/>
  <c r="V416" i="3" s="1"/>
  <c r="U424" i="4"/>
  <c r="V424" i="3" s="1"/>
  <c r="U431" i="4"/>
  <c r="V431" i="3" s="1"/>
  <c r="U439" i="4"/>
  <c r="V439" i="3" s="1"/>
  <c r="U446" i="4"/>
  <c r="V446" i="3" s="1"/>
  <c r="U454" i="4"/>
  <c r="V454" i="3" s="1"/>
  <c r="U469" i="4"/>
  <c r="V469" i="3" s="1"/>
  <c r="U477" i="4"/>
  <c r="V477" i="3" s="1"/>
  <c r="U484" i="4"/>
  <c r="V484" i="3" s="1"/>
  <c r="U492" i="4"/>
  <c r="V492" i="3" s="1"/>
  <c r="U498" i="4"/>
  <c r="V498" i="3" s="1"/>
  <c r="U506" i="4"/>
  <c r="V506" i="3" s="1"/>
  <c r="U521" i="4"/>
  <c r="V521" i="3" s="1"/>
  <c r="U529" i="4"/>
  <c r="V529" i="3" s="1"/>
  <c r="U537" i="4"/>
  <c r="V537" i="3" s="1"/>
  <c r="U545" i="4"/>
  <c r="V545" i="3" s="1"/>
  <c r="U552" i="4"/>
  <c r="V552" i="3" s="1"/>
  <c r="U560" i="4"/>
  <c r="V560" i="3" s="1"/>
  <c r="U568" i="4"/>
  <c r="V568" i="3" s="1"/>
  <c r="U145" i="4"/>
  <c r="V145" i="3" s="1"/>
  <c r="U149" i="4"/>
  <c r="V149" i="3" s="1"/>
  <c r="U158" i="4"/>
  <c r="V158" i="3" s="1"/>
  <c r="U164" i="4"/>
  <c r="V164" i="3" s="1"/>
  <c r="U171" i="4"/>
  <c r="V171" i="3" s="1"/>
  <c r="U187" i="4"/>
  <c r="V187" i="3" s="1"/>
  <c r="U189" i="4"/>
  <c r="V189" i="3" s="1"/>
  <c r="U224" i="4"/>
  <c r="V224" i="3" s="1"/>
  <c r="U236" i="4"/>
  <c r="V236" i="3" s="1"/>
  <c r="U237" i="4"/>
  <c r="V237" i="3" s="1"/>
  <c r="U238" i="4"/>
  <c r="V238" i="3" s="1"/>
  <c r="U254" i="4"/>
  <c r="V254" i="3" s="1"/>
  <c r="U270" i="4"/>
  <c r="V270" i="3" s="1"/>
  <c r="U271" i="4"/>
  <c r="V271" i="3" s="1"/>
  <c r="U272" i="4"/>
  <c r="V272" i="3" s="1"/>
  <c r="U282" i="4"/>
  <c r="V282" i="3" s="1"/>
  <c r="U290" i="4"/>
  <c r="V290" i="3" s="1"/>
  <c r="U298" i="4"/>
  <c r="V298" i="3" s="1"/>
  <c r="U306" i="4"/>
  <c r="V306" i="3" s="1"/>
  <c r="U313" i="4"/>
  <c r="V313" i="3" s="1"/>
  <c r="U321" i="4"/>
  <c r="V321" i="3" s="1"/>
  <c r="U329" i="4"/>
  <c r="V329" i="3" s="1"/>
  <c r="U337" i="4"/>
  <c r="V337" i="3" s="1"/>
  <c r="U345" i="4"/>
  <c r="V345" i="3" s="1"/>
  <c r="U353" i="4"/>
  <c r="V353" i="3" s="1"/>
  <c r="U361" i="4"/>
  <c r="V361" i="3" s="1"/>
  <c r="U369" i="4"/>
  <c r="V369" i="3" s="1"/>
  <c r="U377" i="4"/>
  <c r="V377" i="3" s="1"/>
  <c r="U385" i="4"/>
  <c r="V385" i="3" s="1"/>
  <c r="U393" i="4"/>
  <c r="V393" i="3" s="1"/>
  <c r="U401" i="4"/>
  <c r="V401" i="3" s="1"/>
  <c r="U409" i="4"/>
  <c r="V409" i="3" s="1"/>
  <c r="U417" i="4"/>
  <c r="V417" i="3" s="1"/>
  <c r="U425" i="4"/>
  <c r="V425" i="3" s="1"/>
  <c r="U432" i="4"/>
  <c r="V432" i="3" s="1"/>
  <c r="U440" i="4"/>
  <c r="V440" i="3" s="1"/>
  <c r="U447" i="4"/>
  <c r="V447" i="3" s="1"/>
  <c r="U455" i="4"/>
  <c r="V455" i="3" s="1"/>
  <c r="U462" i="4"/>
  <c r="V462" i="3" s="1"/>
  <c r="U470" i="4"/>
  <c r="V470" i="3" s="1"/>
  <c r="U478" i="4"/>
  <c r="V478" i="3" s="1"/>
  <c r="U485" i="4"/>
  <c r="V485" i="3" s="1"/>
  <c r="U493" i="4"/>
  <c r="V493" i="3" s="1"/>
  <c r="U499" i="4"/>
  <c r="V499" i="3" s="1"/>
  <c r="U507" i="4"/>
  <c r="V507" i="3" s="1"/>
  <c r="U514" i="4"/>
  <c r="V514" i="3" s="1"/>
  <c r="U522" i="4"/>
  <c r="V522" i="3" s="1"/>
  <c r="U530" i="4"/>
  <c r="V530" i="3" s="1"/>
  <c r="U538" i="4"/>
  <c r="V538" i="3" s="1"/>
  <c r="U546" i="4"/>
  <c r="V546" i="3" s="1"/>
  <c r="U553" i="4"/>
  <c r="V553" i="3" s="1"/>
  <c r="U561" i="4"/>
  <c r="V561" i="3" s="1"/>
  <c r="U569" i="4"/>
  <c r="V569" i="3" s="1"/>
  <c r="U43" i="4"/>
  <c r="V43" i="3" s="1"/>
  <c r="U67" i="4"/>
  <c r="V67" i="3" s="1"/>
  <c r="U71" i="4"/>
  <c r="V71" i="3" s="1"/>
  <c r="U92" i="4"/>
  <c r="V92" i="3" s="1"/>
  <c r="U115" i="4"/>
  <c r="V115" i="3" s="1"/>
  <c r="U129" i="4"/>
  <c r="V129" i="3" s="1"/>
  <c r="U130" i="4"/>
  <c r="V130" i="3" s="1"/>
  <c r="U131" i="4"/>
  <c r="V131" i="3" s="1"/>
  <c r="U132" i="4"/>
  <c r="V132" i="3" s="1"/>
  <c r="U133" i="4"/>
  <c r="V133" i="3" s="1"/>
  <c r="U134" i="4"/>
  <c r="V134" i="3" s="1"/>
  <c r="U142" i="4"/>
  <c r="V142" i="3" s="1"/>
  <c r="U143" i="4"/>
  <c r="V143" i="3" s="1"/>
  <c r="U144" i="4"/>
  <c r="V144" i="3" s="1"/>
  <c r="U157" i="4"/>
  <c r="V157" i="3" s="1"/>
  <c r="U185" i="4"/>
  <c r="V185" i="3" s="1"/>
  <c r="U186" i="4"/>
  <c r="V186" i="3" s="1"/>
  <c r="U188" i="4"/>
  <c r="V188" i="3" s="1"/>
  <c r="U225" i="4"/>
  <c r="V225" i="3" s="1"/>
  <c r="U239" i="4"/>
  <c r="V239" i="3" s="1"/>
  <c r="U255" i="4"/>
  <c r="V255" i="3" s="1"/>
  <c r="U256" i="4"/>
  <c r="V256" i="3" s="1"/>
  <c r="U257" i="4"/>
  <c r="V257" i="3" s="1"/>
  <c r="U273" i="4"/>
  <c r="V273" i="3" s="1"/>
  <c r="U283" i="4"/>
  <c r="V283" i="3" s="1"/>
  <c r="U291" i="4"/>
  <c r="V291" i="3" s="1"/>
  <c r="U299" i="4"/>
  <c r="V299" i="3" s="1"/>
  <c r="U307" i="4"/>
  <c r="V307" i="3" s="1"/>
  <c r="U314" i="4"/>
  <c r="V314" i="3" s="1"/>
  <c r="U322" i="4"/>
  <c r="V322" i="3" s="1"/>
  <c r="U330" i="4"/>
  <c r="V330" i="3" s="1"/>
  <c r="U338" i="4"/>
  <c r="V338" i="3" s="1"/>
  <c r="U346" i="4"/>
  <c r="V346" i="3" s="1"/>
  <c r="U354" i="4"/>
  <c r="V354" i="3" s="1"/>
  <c r="U362" i="4"/>
  <c r="V362" i="3" s="1"/>
  <c r="U370" i="4"/>
  <c r="V370" i="3" s="1"/>
  <c r="U378" i="4"/>
  <c r="V378" i="3" s="1"/>
  <c r="U386" i="4"/>
  <c r="V386" i="3" s="1"/>
  <c r="U394" i="4"/>
  <c r="V394" i="3" s="1"/>
  <c r="U402" i="4"/>
  <c r="V402" i="3" s="1"/>
  <c r="U410" i="4"/>
  <c r="V410" i="3" s="1"/>
  <c r="U418" i="4"/>
  <c r="V418" i="3" s="1"/>
  <c r="U433" i="4"/>
  <c r="V433" i="3" s="1"/>
  <c r="U448" i="4"/>
  <c r="V448" i="3" s="1"/>
  <c r="U456" i="4"/>
  <c r="V456" i="3" s="1"/>
  <c r="U463" i="4"/>
  <c r="V463" i="3" s="1"/>
  <c r="U471" i="4"/>
  <c r="V471" i="3" s="1"/>
  <c r="U479" i="4"/>
  <c r="V479" i="3" s="1"/>
  <c r="U486" i="4"/>
  <c r="V486" i="3" s="1"/>
  <c r="U494" i="4"/>
  <c r="V494" i="3" s="1"/>
  <c r="U500" i="4"/>
  <c r="V500" i="3" s="1"/>
  <c r="U508" i="4"/>
  <c r="V508" i="3" s="1"/>
  <c r="U515" i="4"/>
  <c r="V515" i="3" s="1"/>
  <c r="U523" i="4"/>
  <c r="V523" i="3" s="1"/>
  <c r="U531" i="4"/>
  <c r="V531" i="3" s="1"/>
  <c r="U539" i="4"/>
  <c r="V539" i="3" s="1"/>
  <c r="U547" i="4"/>
  <c r="V547" i="3" s="1"/>
  <c r="U554" i="4"/>
  <c r="V554" i="3" s="1"/>
  <c r="U562" i="4"/>
  <c r="V562" i="3" s="1"/>
  <c r="U570" i="4"/>
  <c r="V570" i="3" s="1"/>
  <c r="U17" i="4"/>
  <c r="V17" i="3" s="1"/>
  <c r="U25" i="4"/>
  <c r="V25" i="3" s="1"/>
  <c r="U41" i="4"/>
  <c r="V41" i="3" s="1"/>
  <c r="U82" i="4"/>
  <c r="V82" i="3" s="1"/>
  <c r="U84" i="4"/>
  <c r="V84" i="3" s="1"/>
  <c r="U89" i="4"/>
  <c r="V89" i="3" s="1"/>
  <c r="U114" i="4"/>
  <c r="V114" i="3" s="1"/>
  <c r="U141" i="4"/>
  <c r="V141" i="3" s="1"/>
  <c r="U148" i="4"/>
  <c r="V148" i="3" s="1"/>
  <c r="U156" i="4"/>
  <c r="V156" i="3" s="1"/>
  <c r="U163" i="4"/>
  <c r="V163" i="3" s="1"/>
  <c r="U168" i="4"/>
  <c r="V168" i="3" s="1"/>
  <c r="U170" i="4"/>
  <c r="V170" i="3" s="1"/>
  <c r="U182" i="4"/>
  <c r="V182" i="3" s="1"/>
  <c r="U184" i="4"/>
  <c r="V184" i="3" s="1"/>
  <c r="U200" i="4"/>
  <c r="V200" i="3" s="1"/>
  <c r="U226" i="4"/>
  <c r="V226" i="3" s="1"/>
  <c r="U240" i="4"/>
  <c r="V240" i="3" s="1"/>
  <c r="U241" i="4"/>
  <c r="V241" i="3" s="1"/>
  <c r="U242" i="4"/>
  <c r="V242" i="3" s="1"/>
  <c r="U258" i="4"/>
  <c r="V258" i="3" s="1"/>
  <c r="U274" i="4"/>
  <c r="V274" i="3" s="1"/>
  <c r="U284" i="4"/>
  <c r="V284" i="3" s="1"/>
  <c r="U292" i="4"/>
  <c r="V292" i="3" s="1"/>
  <c r="U300" i="4"/>
  <c r="V300" i="3" s="1"/>
  <c r="U308" i="4"/>
  <c r="V308" i="3" s="1"/>
  <c r="U315" i="4"/>
  <c r="V315" i="3" s="1"/>
  <c r="U323" i="4"/>
  <c r="V323" i="3" s="1"/>
  <c r="U331" i="4"/>
  <c r="V331" i="3" s="1"/>
  <c r="U339" i="4"/>
  <c r="V339" i="3" s="1"/>
  <c r="U347" i="4"/>
  <c r="V347" i="3" s="1"/>
  <c r="U355" i="4"/>
  <c r="V355" i="3" s="1"/>
  <c r="U363" i="4"/>
  <c r="V363" i="3" s="1"/>
  <c r="U371" i="4"/>
  <c r="V371" i="3" s="1"/>
  <c r="U379" i="4"/>
  <c r="V379" i="3" s="1"/>
  <c r="U387" i="4"/>
  <c r="V387" i="3" s="1"/>
  <c r="U395" i="4"/>
  <c r="V395" i="3" s="1"/>
  <c r="U403" i="4"/>
  <c r="V403" i="3" s="1"/>
  <c r="U411" i="4"/>
  <c r="V411" i="3" s="1"/>
  <c r="U419" i="4"/>
  <c r="V419" i="3" s="1"/>
  <c r="U426" i="4"/>
  <c r="V426" i="3" s="1"/>
  <c r="U434" i="4"/>
  <c r="V434" i="3" s="1"/>
  <c r="U441" i="4"/>
  <c r="V441" i="3" s="1"/>
  <c r="U449" i="4"/>
  <c r="V449" i="3" s="1"/>
  <c r="U457" i="4"/>
  <c r="V457" i="3" s="1"/>
  <c r="U464" i="4"/>
  <c r="V464" i="3" s="1"/>
  <c r="U472" i="4"/>
  <c r="V472" i="3" s="1"/>
  <c r="U480" i="4"/>
  <c r="V480" i="3" s="1"/>
  <c r="U487" i="4"/>
  <c r="V487" i="3" s="1"/>
  <c r="U495" i="4"/>
  <c r="V495" i="3" s="1"/>
  <c r="U501" i="4"/>
  <c r="V501" i="3" s="1"/>
  <c r="U509" i="4"/>
  <c r="V509" i="3" s="1"/>
  <c r="U516" i="4"/>
  <c r="V516" i="3" s="1"/>
  <c r="U524" i="4"/>
  <c r="V524" i="3" s="1"/>
  <c r="U532" i="4"/>
  <c r="V532" i="3" s="1"/>
  <c r="U540" i="4"/>
  <c r="V540" i="3" s="1"/>
  <c r="U555" i="4"/>
  <c r="V555" i="3" s="1"/>
  <c r="U563" i="4"/>
  <c r="V563" i="3" s="1"/>
  <c r="U120" i="4"/>
  <c r="V120" i="3" s="1"/>
  <c r="U139" i="4"/>
  <c r="V139" i="3" s="1"/>
  <c r="U147" i="4"/>
  <c r="V147" i="3" s="1"/>
  <c r="U154" i="4"/>
  <c r="V154" i="3" s="1"/>
  <c r="U162" i="4"/>
  <c r="V162" i="3" s="1"/>
  <c r="U166" i="4"/>
  <c r="V166" i="3" s="1"/>
  <c r="U176" i="4"/>
  <c r="V176" i="3" s="1"/>
  <c r="U177" i="4"/>
  <c r="V177" i="3" s="1"/>
  <c r="U181" i="4"/>
  <c r="V181" i="3" s="1"/>
  <c r="U195" i="4"/>
  <c r="V195" i="3" s="1"/>
  <c r="U196" i="4"/>
  <c r="V196" i="3" s="1"/>
  <c r="U204" i="4"/>
  <c r="V204" i="3" s="1"/>
  <c r="U206" i="4"/>
  <c r="V206" i="3" s="1"/>
  <c r="U208" i="4"/>
  <c r="V208" i="3" s="1"/>
  <c r="U214" i="4"/>
  <c r="V214" i="3" s="1"/>
  <c r="U216" i="4"/>
  <c r="V216" i="3" s="1"/>
  <c r="U230" i="4"/>
  <c r="V230" i="3" s="1"/>
  <c r="U245" i="4"/>
  <c r="V245" i="3" s="1"/>
  <c r="U260" i="4"/>
  <c r="V260" i="3" s="1"/>
  <c r="U276" i="4"/>
  <c r="V276" i="3" s="1"/>
  <c r="U277" i="4"/>
  <c r="V277" i="3" s="1"/>
  <c r="U278" i="4"/>
  <c r="V278" i="3" s="1"/>
  <c r="U286" i="4"/>
  <c r="V286" i="3" s="1"/>
  <c r="U294" i="4"/>
  <c r="V294" i="3" s="1"/>
  <c r="U302" i="4"/>
  <c r="V302" i="3" s="1"/>
  <c r="U310" i="4"/>
  <c r="V310" i="3" s="1"/>
  <c r="U317" i="4"/>
  <c r="V317" i="3" s="1"/>
  <c r="U325" i="4"/>
  <c r="V325" i="3" s="1"/>
  <c r="U333" i="4"/>
  <c r="V333" i="3" s="1"/>
  <c r="U341" i="4"/>
  <c r="V341" i="3" s="1"/>
  <c r="U349" i="4"/>
  <c r="V349" i="3" s="1"/>
  <c r="U357" i="4"/>
  <c r="V357" i="3" s="1"/>
  <c r="U365" i="4"/>
  <c r="V365" i="3" s="1"/>
  <c r="U373" i="4"/>
  <c r="V373" i="3" s="1"/>
  <c r="U381" i="4"/>
  <c r="V381" i="3" s="1"/>
  <c r="U389" i="4"/>
  <c r="V389" i="3" s="1"/>
  <c r="U397" i="4"/>
  <c r="V397" i="3" s="1"/>
  <c r="U405" i="4"/>
  <c r="V405" i="3" s="1"/>
  <c r="U413" i="4"/>
  <c r="V413" i="3" s="1"/>
  <c r="U421" i="4"/>
  <c r="V421" i="3" s="1"/>
  <c r="U428" i="4"/>
  <c r="V428" i="3" s="1"/>
  <c r="U436" i="4"/>
  <c r="V436" i="3" s="1"/>
  <c r="U443" i="4"/>
  <c r="V443" i="3" s="1"/>
  <c r="U451" i="4"/>
  <c r="V451" i="3" s="1"/>
  <c r="U459" i="4"/>
  <c r="V459" i="3" s="1"/>
  <c r="U466" i="4"/>
  <c r="V466" i="3" s="1"/>
  <c r="U474" i="4"/>
  <c r="V474" i="3" s="1"/>
  <c r="U489" i="4"/>
  <c r="V489" i="3" s="1"/>
  <c r="U496" i="4"/>
  <c r="V496" i="3" s="1"/>
  <c r="U503" i="4"/>
  <c r="V503" i="3" s="1"/>
  <c r="U511" i="4"/>
  <c r="V511" i="3" s="1"/>
  <c r="U518" i="4"/>
  <c r="V518" i="3" s="1"/>
  <c r="U526" i="4"/>
  <c r="V526" i="3" s="1"/>
  <c r="U534" i="4"/>
  <c r="V534" i="3" s="1"/>
  <c r="U542" i="4"/>
  <c r="V542" i="3" s="1"/>
  <c r="U549" i="4"/>
  <c r="V549" i="3" s="1"/>
  <c r="U557" i="4"/>
  <c r="V557" i="3" s="1"/>
  <c r="U565" i="4"/>
  <c r="V565" i="3" s="1"/>
  <c r="U75" i="4"/>
  <c r="V75" i="3" s="1"/>
  <c r="U167" i="4"/>
  <c r="V167" i="3" s="1"/>
  <c r="U301" i="4"/>
  <c r="V301" i="3" s="1"/>
  <c r="U364" i="4"/>
  <c r="V364" i="3" s="1"/>
  <c r="U427" i="4"/>
  <c r="V427" i="3" s="1"/>
  <c r="U488" i="4"/>
  <c r="V488" i="3" s="1"/>
  <c r="U556" i="4"/>
  <c r="V556" i="3" s="1"/>
  <c r="U112" i="4"/>
  <c r="V112" i="3" s="1"/>
  <c r="U113" i="4"/>
  <c r="V113" i="3" s="1"/>
  <c r="U140" i="4"/>
  <c r="V140" i="3" s="1"/>
  <c r="U227" i="4"/>
  <c r="V227" i="3" s="1"/>
  <c r="U228" i="4"/>
  <c r="V228" i="3" s="1"/>
  <c r="U229" i="4"/>
  <c r="V229" i="3" s="1"/>
  <c r="U309" i="4"/>
  <c r="V309" i="3" s="1"/>
  <c r="U372" i="4"/>
  <c r="V372" i="3" s="1"/>
  <c r="U435" i="4"/>
  <c r="V435" i="3" s="1"/>
  <c r="U502" i="4"/>
  <c r="V502" i="3" s="1"/>
  <c r="U564" i="4"/>
  <c r="V564" i="3" s="1"/>
  <c r="U39" i="4"/>
  <c r="V39" i="3" s="1"/>
  <c r="U111" i="4"/>
  <c r="V111" i="3" s="1"/>
  <c r="U183" i="4"/>
  <c r="V183" i="3" s="1"/>
  <c r="U316" i="4"/>
  <c r="V316" i="3" s="1"/>
  <c r="U380" i="4"/>
  <c r="V380" i="3" s="1"/>
  <c r="U442" i="4"/>
  <c r="V442" i="3" s="1"/>
  <c r="U510" i="4"/>
  <c r="V510" i="3" s="1"/>
  <c r="U110" i="4"/>
  <c r="V110" i="3" s="1"/>
  <c r="U155" i="4"/>
  <c r="V155" i="3" s="1"/>
  <c r="U324" i="4"/>
  <c r="V324" i="3" s="1"/>
  <c r="U388" i="4"/>
  <c r="V388" i="3" s="1"/>
  <c r="U450" i="4"/>
  <c r="V450" i="3" s="1"/>
  <c r="U517" i="4"/>
  <c r="V517" i="3" s="1"/>
  <c r="U109" i="4"/>
  <c r="V109" i="3" s="1"/>
  <c r="U201" i="4"/>
  <c r="V201" i="3" s="1"/>
  <c r="U202" i="4"/>
  <c r="V202" i="3" s="1"/>
  <c r="U203" i="4"/>
  <c r="V203" i="3" s="1"/>
  <c r="U243" i="4"/>
  <c r="V243" i="3" s="1"/>
  <c r="U244" i="4"/>
  <c r="V244" i="3" s="1"/>
  <c r="U332" i="4"/>
  <c r="V332" i="3" s="1"/>
  <c r="U396" i="4"/>
  <c r="V396" i="3" s="1"/>
  <c r="U458" i="4"/>
  <c r="V458" i="3" s="1"/>
  <c r="U525" i="4"/>
  <c r="V525" i="3" s="1"/>
  <c r="U108" i="4"/>
  <c r="V108" i="3" s="1"/>
  <c r="U197" i="4"/>
  <c r="V197" i="3" s="1"/>
  <c r="U198" i="4"/>
  <c r="V198" i="3" s="1"/>
  <c r="U199" i="4"/>
  <c r="V199" i="3" s="1"/>
  <c r="U340" i="4"/>
  <c r="V340" i="3" s="1"/>
  <c r="U404" i="4"/>
  <c r="V404" i="3" s="1"/>
  <c r="U465" i="4"/>
  <c r="V465" i="3" s="1"/>
  <c r="U533" i="4"/>
  <c r="V533" i="3" s="1"/>
  <c r="U169" i="4"/>
  <c r="V169" i="3" s="1"/>
  <c r="U209" i="4"/>
  <c r="V209" i="3" s="1"/>
  <c r="U210" i="4"/>
  <c r="V210" i="3" s="1"/>
  <c r="U211" i="4"/>
  <c r="V211" i="3" s="1"/>
  <c r="U212" i="4"/>
  <c r="V212" i="3" s="1"/>
  <c r="U213" i="4"/>
  <c r="V213" i="3" s="1"/>
  <c r="U275" i="4"/>
  <c r="V275" i="3" s="1"/>
  <c r="U293" i="4"/>
  <c r="V293" i="3" s="1"/>
  <c r="U356" i="4"/>
  <c r="V356" i="3" s="1"/>
  <c r="U420" i="4"/>
  <c r="V420" i="3" s="1"/>
  <c r="U481" i="4"/>
  <c r="V481" i="3" s="1"/>
  <c r="U548" i="4"/>
  <c r="V548" i="3" s="1"/>
  <c r="U285" i="4"/>
  <c r="V285" i="3" s="1"/>
  <c r="U259" i="4"/>
  <c r="V259" i="3" s="1"/>
  <c r="U348" i="4"/>
  <c r="V348" i="3" s="1"/>
  <c r="U412" i="4"/>
  <c r="V412" i="3" s="1"/>
  <c r="U473" i="4"/>
  <c r="V473" i="3" s="1"/>
  <c r="U541" i="4"/>
  <c r="V541" i="3" s="1"/>
  <c r="AG426" i="4"/>
  <c r="AH426" i="3" s="1"/>
  <c r="AG441" i="4"/>
  <c r="AH441" i="3" s="1"/>
  <c r="AG226" i="4"/>
  <c r="AH226" i="3" s="1"/>
  <c r="AG548" i="4"/>
  <c r="AH548" i="3" s="1"/>
  <c r="AG496" i="4"/>
  <c r="AH496" i="3" s="1"/>
  <c r="AG482" i="4"/>
  <c r="AH482" i="3" s="1"/>
  <c r="AG313" i="4"/>
  <c r="AH313" i="3" s="1"/>
  <c r="AG462" i="4"/>
  <c r="AH462" i="3" s="1"/>
  <c r="AG514" i="4"/>
  <c r="AH514" i="3" s="1"/>
  <c r="U10" i="4"/>
  <c r="V10" i="3" s="1"/>
  <c r="W572" i="3"/>
  <c r="AL572" i="3"/>
  <c r="K573" i="3"/>
  <c r="U91" i="4"/>
  <c r="V91" i="3" s="1"/>
  <c r="AD77" i="4"/>
  <c r="AE77" i="3" s="1"/>
  <c r="U66" i="4"/>
  <c r="V66" i="3" s="1"/>
  <c r="AD50" i="4"/>
  <c r="AE50" i="3" s="1"/>
  <c r="U37" i="4"/>
  <c r="V37" i="3" s="1"/>
  <c r="U28" i="4"/>
  <c r="V28" i="3" s="1"/>
  <c r="U15" i="4"/>
  <c r="V15" i="3" s="1"/>
  <c r="U135" i="4"/>
  <c r="V135" i="3" s="1"/>
  <c r="U116" i="4"/>
  <c r="V116" i="3" s="1"/>
  <c r="U87" i="4"/>
  <c r="V87" i="3" s="1"/>
  <c r="AD76" i="4"/>
  <c r="AE76" i="3" s="1"/>
  <c r="U69" i="4"/>
  <c r="V69" i="3" s="1"/>
  <c r="AD57" i="4"/>
  <c r="AE57" i="3" s="1"/>
  <c r="AD53" i="4"/>
  <c r="AE53" i="3" s="1"/>
  <c r="AD51" i="4"/>
  <c r="AE51" i="3" s="1"/>
  <c r="U45" i="4"/>
  <c r="V45" i="3" s="1"/>
  <c r="U27" i="4"/>
  <c r="V27" i="3" s="1"/>
  <c r="U117" i="4"/>
  <c r="V117" i="3" s="1"/>
  <c r="AD93" i="4"/>
  <c r="AE93" i="3" s="1"/>
  <c r="AD90" i="4"/>
  <c r="AE90" i="3" s="1"/>
  <c r="AD85" i="4"/>
  <c r="AE85" i="3" s="1"/>
  <c r="U76" i="4"/>
  <c r="V76" i="3" s="1"/>
  <c r="AD74" i="4"/>
  <c r="AE74" i="3" s="1"/>
  <c r="AD49" i="4"/>
  <c r="AE49" i="3" s="1"/>
  <c r="U47" i="4"/>
  <c r="V47" i="3" s="1"/>
  <c r="U29" i="4"/>
  <c r="V29" i="3" s="1"/>
  <c r="U118" i="4"/>
  <c r="V118" i="3" s="1"/>
  <c r="U93" i="4"/>
  <c r="V93" i="3" s="1"/>
  <c r="AD88" i="4"/>
  <c r="AE88" i="3" s="1"/>
  <c r="U85" i="4"/>
  <c r="V85" i="3" s="1"/>
  <c r="U83" i="4"/>
  <c r="V83" i="3" s="1"/>
  <c r="U81" i="4"/>
  <c r="V81" i="3" s="1"/>
  <c r="AD72" i="4"/>
  <c r="AE72" i="3" s="1"/>
  <c r="U33" i="4"/>
  <c r="V33" i="3" s="1"/>
  <c r="AA26" i="4"/>
  <c r="AB26" i="3" s="1"/>
  <c r="U126" i="4"/>
  <c r="V126" i="3" s="1"/>
  <c r="U125" i="4"/>
  <c r="V125" i="3" s="1"/>
  <c r="U124" i="4"/>
  <c r="V124" i="3" s="1"/>
  <c r="U123" i="4"/>
  <c r="V123" i="3" s="1"/>
  <c r="U122" i="4"/>
  <c r="V122" i="3" s="1"/>
  <c r="U121" i="4"/>
  <c r="V121" i="3" s="1"/>
  <c r="U119" i="4"/>
  <c r="V119" i="3" s="1"/>
  <c r="AD111" i="4"/>
  <c r="AE111" i="3" s="1"/>
  <c r="AD110" i="4"/>
  <c r="AE110" i="3" s="1"/>
  <c r="AD109" i="4"/>
  <c r="AE109" i="3" s="1"/>
  <c r="AD108" i="4"/>
  <c r="AE108" i="3" s="1"/>
  <c r="AD91" i="4"/>
  <c r="AE91" i="3" s="1"/>
  <c r="U88" i="4"/>
  <c r="V88" i="3" s="1"/>
  <c r="U72" i="4"/>
  <c r="V72" i="3" s="1"/>
  <c r="U68" i="4"/>
  <c r="V68" i="3" s="1"/>
  <c r="AD58" i="4"/>
  <c r="AE58" i="3" s="1"/>
  <c r="U35" i="4"/>
  <c r="V35" i="3" s="1"/>
  <c r="U26" i="4"/>
  <c r="V26" i="3" s="1"/>
  <c r="N573" i="3"/>
  <c r="J515" i="3"/>
  <c r="J463" i="3"/>
  <c r="AG135" i="4"/>
  <c r="AH135" i="3" s="1"/>
  <c r="AG168" i="4"/>
  <c r="AH168" i="3" s="1"/>
  <c r="AG186" i="4"/>
  <c r="AH186" i="3" s="1"/>
  <c r="AG194" i="4"/>
  <c r="AH194" i="3" s="1"/>
  <c r="AG210" i="4"/>
  <c r="AH210" i="3" s="1"/>
  <c r="AG219" i="4"/>
  <c r="AH219" i="3" s="1"/>
  <c r="AG223" i="4"/>
  <c r="AH223" i="3" s="1"/>
  <c r="AG238" i="4"/>
  <c r="AH238" i="3" s="1"/>
  <c r="AG242" i="4"/>
  <c r="AH242" i="3" s="1"/>
  <c r="AG253" i="4"/>
  <c r="AH253" i="3" s="1"/>
  <c r="AG257" i="4"/>
  <c r="AH257" i="3" s="1"/>
  <c r="AG268" i="4"/>
  <c r="AH268" i="3" s="1"/>
  <c r="AG272" i="4"/>
  <c r="AH272" i="3" s="1"/>
  <c r="AG181" i="4"/>
  <c r="AH181" i="3" s="1"/>
  <c r="AG189" i="4"/>
  <c r="AH189" i="3" s="1"/>
  <c r="AG196" i="4"/>
  <c r="AH196" i="3" s="1"/>
  <c r="AG216" i="4"/>
  <c r="AH216" i="3" s="1"/>
  <c r="AG220" i="4"/>
  <c r="AH220" i="3" s="1"/>
  <c r="AG224" i="4"/>
  <c r="AH224" i="3" s="1"/>
  <c r="AG235" i="4"/>
  <c r="AH235" i="3" s="1"/>
  <c r="AG239" i="4"/>
  <c r="AH239" i="3" s="1"/>
  <c r="AG254" i="4"/>
  <c r="AH254" i="3" s="1"/>
  <c r="AG258" i="4"/>
  <c r="AH258" i="3" s="1"/>
  <c r="AG269" i="4"/>
  <c r="AH269" i="3" s="1"/>
  <c r="AG273" i="4"/>
  <c r="AH273" i="3" s="1"/>
  <c r="AG183" i="4"/>
  <c r="AH183" i="3" s="1"/>
  <c r="AG191" i="4"/>
  <c r="AH191" i="3" s="1"/>
  <c r="AG203" i="4"/>
  <c r="AH203" i="3" s="1"/>
  <c r="AG207" i="4"/>
  <c r="AH207" i="3" s="1"/>
  <c r="AG212" i="4"/>
  <c r="AH212" i="3" s="1"/>
  <c r="AG217" i="4"/>
  <c r="AH217" i="3" s="1"/>
  <c r="AG197" i="4"/>
  <c r="AH197" i="3" s="1"/>
  <c r="AG205" i="4"/>
  <c r="AH205" i="3" s="1"/>
  <c r="AG208" i="4"/>
  <c r="AH208" i="3" s="1"/>
  <c r="AG211" i="4"/>
  <c r="AG227" i="4"/>
  <c r="AH227" i="3" s="1"/>
  <c r="AG233" i="4"/>
  <c r="AH233" i="3" s="1"/>
  <c r="AG237" i="4"/>
  <c r="AH237" i="3" s="1"/>
  <c r="AG245" i="4"/>
  <c r="AH245" i="3" s="1"/>
  <c r="AG250" i="4"/>
  <c r="AG256" i="4"/>
  <c r="AH256" i="3" s="1"/>
  <c r="AG263" i="4"/>
  <c r="AH263" i="3" s="1"/>
  <c r="AG275" i="4"/>
  <c r="AH275" i="3" s="1"/>
  <c r="AG280" i="4"/>
  <c r="AH280" i="3" s="1"/>
  <c r="AG291" i="4"/>
  <c r="AH291" i="3" s="1"/>
  <c r="AG295" i="4"/>
  <c r="AH295" i="3" s="1"/>
  <c r="AG310" i="4"/>
  <c r="AH310" i="3" s="1"/>
  <c r="AG314" i="4"/>
  <c r="AH314" i="3" s="1"/>
  <c r="AG325" i="4"/>
  <c r="AH325" i="3" s="1"/>
  <c r="AG329" i="4"/>
  <c r="AH329" i="3" s="1"/>
  <c r="AG348" i="4"/>
  <c r="AH348" i="3" s="1"/>
  <c r="AG352" i="4"/>
  <c r="AH352" i="3" s="1"/>
  <c r="AG363" i="4"/>
  <c r="AH363" i="3" s="1"/>
  <c r="AG367" i="4"/>
  <c r="AH367" i="3" s="1"/>
  <c r="AG378" i="4"/>
  <c r="AH378" i="3" s="1"/>
  <c r="AG382" i="4"/>
  <c r="AH382" i="3" s="1"/>
  <c r="AG393" i="4"/>
  <c r="AH393" i="3" s="1"/>
  <c r="AG397" i="4"/>
  <c r="AH397" i="3" s="1"/>
  <c r="AG412" i="4"/>
  <c r="AH412" i="3" s="1"/>
  <c r="AG416" i="4"/>
  <c r="AH416" i="3" s="1"/>
  <c r="AG427" i="4"/>
  <c r="AH427" i="3" s="1"/>
  <c r="AG431" i="4"/>
  <c r="AH431" i="3" s="1"/>
  <c r="AG442" i="4"/>
  <c r="AH442" i="3" s="1"/>
  <c r="AG446" i="4"/>
  <c r="AH446" i="3" s="1"/>
  <c r="AG457" i="4"/>
  <c r="AH457" i="3" s="1"/>
  <c r="AG461" i="4"/>
  <c r="AH461" i="3" s="1"/>
  <c r="AG476" i="4"/>
  <c r="AH476" i="3" s="1"/>
  <c r="AG480" i="4"/>
  <c r="AH480" i="3" s="1"/>
  <c r="AG491" i="4"/>
  <c r="AH491" i="3" s="1"/>
  <c r="AG495" i="4"/>
  <c r="AH495" i="3" s="1"/>
  <c r="AG506" i="4"/>
  <c r="AH506" i="3" s="1"/>
  <c r="AG510" i="4"/>
  <c r="AH510" i="3" s="1"/>
  <c r="AG521" i="4"/>
  <c r="AH521" i="3" s="1"/>
  <c r="AG525" i="4"/>
  <c r="AH525" i="3" s="1"/>
  <c r="AG71" i="4"/>
  <c r="AH71" i="3" s="1"/>
  <c r="AG95" i="4"/>
  <c r="AH95" i="3" s="1"/>
  <c r="AG151" i="4"/>
  <c r="AH151" i="3" s="1"/>
  <c r="AG167" i="4"/>
  <c r="AH167" i="3" s="1"/>
  <c r="AG200" i="4"/>
  <c r="AH200" i="3" s="1"/>
  <c r="AG221" i="4"/>
  <c r="AH221" i="3" s="1"/>
  <c r="AG228" i="4"/>
  <c r="AH228" i="3" s="1"/>
  <c r="AG270" i="4"/>
  <c r="AH270" i="3" s="1"/>
  <c r="AG284" i="4"/>
  <c r="AH284" i="3" s="1"/>
  <c r="AG288" i="4"/>
  <c r="AH288" i="3" s="1"/>
  <c r="AG299" i="4"/>
  <c r="AH299" i="3" s="1"/>
  <c r="AG303" i="4"/>
  <c r="AH303" i="3" s="1"/>
  <c r="AG318" i="4"/>
  <c r="AH318" i="3" s="1"/>
  <c r="AG322" i="4"/>
  <c r="AH322" i="3" s="1"/>
  <c r="AG333" i="4"/>
  <c r="AH333" i="3" s="1"/>
  <c r="AG337" i="4"/>
  <c r="AH337" i="3" s="1"/>
  <c r="AG341" i="4"/>
  <c r="AH341" i="3" s="1"/>
  <c r="AG356" i="4"/>
  <c r="AH356" i="3" s="1"/>
  <c r="AG360" i="4"/>
  <c r="AH360" i="3" s="1"/>
  <c r="AG371" i="4"/>
  <c r="AH371" i="3" s="1"/>
  <c r="AG375" i="4"/>
  <c r="AH375" i="3" s="1"/>
  <c r="AG386" i="4"/>
  <c r="AH386" i="3" s="1"/>
  <c r="AG390" i="4"/>
  <c r="AH390" i="3" s="1"/>
  <c r="AG401" i="4"/>
  <c r="AH401" i="3" s="1"/>
  <c r="AG405" i="4"/>
  <c r="AH405" i="3" s="1"/>
  <c r="AG420" i="4"/>
  <c r="AH420" i="3" s="1"/>
  <c r="AG424" i="4"/>
  <c r="AH424" i="3" s="1"/>
  <c r="AG435" i="4"/>
  <c r="AH435" i="3" s="1"/>
  <c r="AG439" i="4"/>
  <c r="AH439" i="3" s="1"/>
  <c r="AG450" i="4"/>
  <c r="AH450" i="3" s="1"/>
  <c r="AG454" i="4"/>
  <c r="AH454" i="3" s="1"/>
  <c r="AG465" i="4"/>
  <c r="AH465" i="3" s="1"/>
  <c r="AG469" i="4"/>
  <c r="AH469" i="3" s="1"/>
  <c r="AG484" i="4"/>
  <c r="AH484" i="3" s="1"/>
  <c r="AG488" i="4"/>
  <c r="AH488" i="3" s="1"/>
  <c r="AG499" i="4"/>
  <c r="AH499" i="3" s="1"/>
  <c r="AG503" i="4"/>
  <c r="AH503" i="3" s="1"/>
  <c r="AG192" i="4"/>
  <c r="AH192" i="3" s="1"/>
  <c r="AG199" i="4"/>
  <c r="AH199" i="3" s="1"/>
  <c r="AG229" i="4"/>
  <c r="AH229" i="3" s="1"/>
  <c r="AG234" i="4"/>
  <c r="AG240" i="4"/>
  <c r="AH240" i="3" s="1"/>
  <c r="AG246" i="4"/>
  <c r="AH246" i="3" s="1"/>
  <c r="AG251" i="4"/>
  <c r="AH251" i="3" s="1"/>
  <c r="AG259" i="4"/>
  <c r="AH259" i="3" s="1"/>
  <c r="AG264" i="4"/>
  <c r="AH264" i="3" s="1"/>
  <c r="AG276" i="4"/>
  <c r="AH276" i="3" s="1"/>
  <c r="AG281" i="4"/>
  <c r="AH281" i="3" s="1"/>
  <c r="AG292" i="4"/>
  <c r="AH292" i="3" s="1"/>
  <c r="AG296" i="4"/>
  <c r="AH296" i="3" s="1"/>
  <c r="AG307" i="4"/>
  <c r="AH307" i="3" s="1"/>
  <c r="AG311" i="4"/>
  <c r="AH311" i="3" s="1"/>
  <c r="AG213" i="4"/>
  <c r="AH213" i="3" s="1"/>
  <c r="AG247" i="4"/>
  <c r="AH247" i="3" s="1"/>
  <c r="AG271" i="4"/>
  <c r="AH271" i="3" s="1"/>
  <c r="AG277" i="4"/>
  <c r="AH277" i="3" s="1"/>
  <c r="AG285" i="4"/>
  <c r="AH285" i="3" s="1"/>
  <c r="AG289" i="4"/>
  <c r="AH289" i="3" s="1"/>
  <c r="AG300" i="4"/>
  <c r="AH300" i="3" s="1"/>
  <c r="AG304" i="4"/>
  <c r="AH304" i="3" s="1"/>
  <c r="AG315" i="4"/>
  <c r="AH315" i="3" s="1"/>
  <c r="AG319" i="4"/>
  <c r="AH319" i="3" s="1"/>
  <c r="AG334" i="4"/>
  <c r="AH334" i="3" s="1"/>
  <c r="AG338" i="4"/>
  <c r="AH338" i="3" s="1"/>
  <c r="AG342" i="4"/>
  <c r="AH342" i="3" s="1"/>
  <c r="AG353" i="4"/>
  <c r="AH353" i="3" s="1"/>
  <c r="AG357" i="4"/>
  <c r="AH357" i="3" s="1"/>
  <c r="AG372" i="4"/>
  <c r="AH372" i="3" s="1"/>
  <c r="AG376" i="4"/>
  <c r="AH376" i="3" s="1"/>
  <c r="AG387" i="4"/>
  <c r="AH387" i="3" s="1"/>
  <c r="AG391" i="4"/>
  <c r="AH391" i="3" s="1"/>
  <c r="AG402" i="4"/>
  <c r="AH402" i="3" s="1"/>
  <c r="AG406" i="4"/>
  <c r="AH406" i="3" s="1"/>
  <c r="AG417" i="4"/>
  <c r="AH417" i="3" s="1"/>
  <c r="AG421" i="4"/>
  <c r="AH421" i="3" s="1"/>
  <c r="AG436" i="4"/>
  <c r="AH436" i="3" s="1"/>
  <c r="AG440" i="4"/>
  <c r="AH440" i="3" s="1"/>
  <c r="AG451" i="4"/>
  <c r="AH451" i="3" s="1"/>
  <c r="AG455" i="4"/>
  <c r="AH455" i="3" s="1"/>
  <c r="AG466" i="4"/>
  <c r="AH466" i="3" s="1"/>
  <c r="AG470" i="4"/>
  <c r="AH470" i="3" s="1"/>
  <c r="AG481" i="4"/>
  <c r="AH481" i="3" s="1"/>
  <c r="AG485" i="4"/>
  <c r="AH485" i="3" s="1"/>
  <c r="AG500" i="4"/>
  <c r="AH500" i="3" s="1"/>
  <c r="AG504" i="4"/>
  <c r="AH504" i="3" s="1"/>
  <c r="AG515" i="4"/>
  <c r="AH515" i="3" s="1"/>
  <c r="AG519" i="4"/>
  <c r="AH519" i="3" s="1"/>
  <c r="AG530" i="4"/>
  <c r="AH530" i="3" s="1"/>
  <c r="AG143" i="4"/>
  <c r="AH143" i="3" s="1"/>
  <c r="AG159" i="4"/>
  <c r="AH159" i="3" s="1"/>
  <c r="AG173" i="4"/>
  <c r="AH173" i="3" s="1"/>
  <c r="AG202" i="4"/>
  <c r="AH202" i="3" s="1"/>
  <c r="AG225" i="4"/>
  <c r="AH225" i="3" s="1"/>
  <c r="AG230" i="4"/>
  <c r="AH230" i="3" s="1"/>
  <c r="AG241" i="4"/>
  <c r="AH241" i="3" s="1"/>
  <c r="AG248" i="4"/>
  <c r="AH248" i="3" s="1"/>
  <c r="AG252" i="4"/>
  <c r="AH252" i="3" s="1"/>
  <c r="AG260" i="4"/>
  <c r="AH260" i="3" s="1"/>
  <c r="AG265" i="4"/>
  <c r="AH265" i="3" s="1"/>
  <c r="AG278" i="4"/>
  <c r="AH278" i="3" s="1"/>
  <c r="AG282" i="4"/>
  <c r="AH282" i="3" s="1"/>
  <c r="AG293" i="4"/>
  <c r="AH293" i="3" s="1"/>
  <c r="AG297" i="4"/>
  <c r="AH297" i="3" s="1"/>
  <c r="AG308" i="4"/>
  <c r="AH308" i="3" s="1"/>
  <c r="AG312" i="4"/>
  <c r="AH312" i="3" s="1"/>
  <c r="AG323" i="4"/>
  <c r="AH323" i="3" s="1"/>
  <c r="AG327" i="4"/>
  <c r="AH327" i="3" s="1"/>
  <c r="AG346" i="4"/>
  <c r="AH346" i="3" s="1"/>
  <c r="AG350" i="4"/>
  <c r="AH350" i="3" s="1"/>
  <c r="AG361" i="4"/>
  <c r="AH361" i="3" s="1"/>
  <c r="AG365" i="4"/>
  <c r="AH365" i="3" s="1"/>
  <c r="AG380" i="4"/>
  <c r="AH380" i="3" s="1"/>
  <c r="AG384" i="4"/>
  <c r="AH384" i="3" s="1"/>
  <c r="AG395" i="4"/>
  <c r="AH395" i="3" s="1"/>
  <c r="AG399" i="4"/>
  <c r="AH399" i="3" s="1"/>
  <c r="AG410" i="4"/>
  <c r="AH410" i="3" s="1"/>
  <c r="AG414" i="4"/>
  <c r="AH414" i="3" s="1"/>
  <c r="AG425" i="4"/>
  <c r="AH425" i="3" s="1"/>
  <c r="AG429" i="4"/>
  <c r="AH429" i="3" s="1"/>
  <c r="AG444" i="4"/>
  <c r="AH444" i="3" s="1"/>
  <c r="AG448" i="4"/>
  <c r="AH448" i="3" s="1"/>
  <c r="AG459" i="4"/>
  <c r="AH459" i="3" s="1"/>
  <c r="AG463" i="4"/>
  <c r="AH463" i="3" s="1"/>
  <c r="AG474" i="4"/>
  <c r="AH474" i="3" s="1"/>
  <c r="AG478" i="4"/>
  <c r="AH478" i="3" s="1"/>
  <c r="AG489" i="4"/>
  <c r="AH489" i="3" s="1"/>
  <c r="AG493" i="4"/>
  <c r="AH493" i="3" s="1"/>
  <c r="AG232" i="4"/>
  <c r="AH232" i="3" s="1"/>
  <c r="AG243" i="4"/>
  <c r="AH243" i="3" s="1"/>
  <c r="AG262" i="4"/>
  <c r="AH262" i="3" s="1"/>
  <c r="AG274" i="4"/>
  <c r="AG287" i="4"/>
  <c r="AH287" i="3" s="1"/>
  <c r="AG320" i="4"/>
  <c r="AH320" i="3" s="1"/>
  <c r="AG335" i="4"/>
  <c r="AH335" i="3" s="1"/>
  <c r="AG340" i="4"/>
  <c r="AH340" i="3" s="1"/>
  <c r="AG355" i="4"/>
  <c r="AH355" i="3" s="1"/>
  <c r="AG366" i="4"/>
  <c r="AH366" i="3" s="1"/>
  <c r="AG370" i="4"/>
  <c r="AH370" i="3" s="1"/>
  <c r="AG381" i="4"/>
  <c r="AH381" i="3" s="1"/>
  <c r="AG392" i="4"/>
  <c r="AG407" i="4"/>
  <c r="AH407" i="3" s="1"/>
  <c r="AG411" i="4"/>
  <c r="AH411" i="3" s="1"/>
  <c r="AG422" i="4"/>
  <c r="AH422" i="3" s="1"/>
  <c r="AG437" i="4"/>
  <c r="AH437" i="3" s="1"/>
  <c r="AG453" i="4"/>
  <c r="AH453" i="3" s="1"/>
  <c r="AG458" i="4"/>
  <c r="AH458" i="3" s="1"/>
  <c r="AG468" i="4"/>
  <c r="AH468" i="3" s="1"/>
  <c r="AG483" i="4"/>
  <c r="AH483" i="3" s="1"/>
  <c r="AG494" i="4"/>
  <c r="AH494" i="3" s="1"/>
  <c r="AG498" i="4"/>
  <c r="AH498" i="3" s="1"/>
  <c r="AG517" i="4"/>
  <c r="AH517" i="3" s="1"/>
  <c r="AG526" i="4"/>
  <c r="AH526" i="3" s="1"/>
  <c r="AG534" i="4"/>
  <c r="AH534" i="3" s="1"/>
  <c r="AG549" i="4"/>
  <c r="AH549" i="3" s="1"/>
  <c r="AG553" i="4"/>
  <c r="AH553" i="3" s="1"/>
  <c r="AG564" i="4"/>
  <c r="AH564" i="3" s="1"/>
  <c r="AG568" i="4"/>
  <c r="AH568" i="3" s="1"/>
  <c r="AG204" i="4"/>
  <c r="AH204" i="3" s="1"/>
  <c r="AG244" i="4"/>
  <c r="AH244" i="3" s="1"/>
  <c r="AG309" i="4"/>
  <c r="AH309" i="3" s="1"/>
  <c r="AG326" i="4"/>
  <c r="AH326" i="3" s="1"/>
  <c r="AG345" i="4"/>
  <c r="AH345" i="3" s="1"/>
  <c r="AG428" i="4"/>
  <c r="AH428" i="3" s="1"/>
  <c r="AG443" i="4"/>
  <c r="AH443" i="3" s="1"/>
  <c r="AG464" i="4"/>
  <c r="AH464" i="3" s="1"/>
  <c r="AG473" i="4"/>
  <c r="AH473" i="3" s="1"/>
  <c r="AG509" i="4"/>
  <c r="AH509" i="3" s="1"/>
  <c r="AG513" i="4"/>
  <c r="AH513" i="3" s="1"/>
  <c r="AG522" i="4"/>
  <c r="AH522" i="3" s="1"/>
  <c r="AG538" i="4"/>
  <c r="AH538" i="3" s="1"/>
  <c r="AG542" i="4"/>
  <c r="AH542" i="3" s="1"/>
  <c r="AG546" i="4"/>
  <c r="AH546" i="3" s="1"/>
  <c r="AG557" i="4"/>
  <c r="AH557" i="3" s="1"/>
  <c r="AG561" i="4"/>
  <c r="AH561" i="3" s="1"/>
  <c r="AG255" i="4"/>
  <c r="AH255" i="3" s="1"/>
  <c r="AG283" i="4"/>
  <c r="AH283" i="3" s="1"/>
  <c r="AG294" i="4"/>
  <c r="AH294" i="3" s="1"/>
  <c r="AG305" i="4"/>
  <c r="AH305" i="3" s="1"/>
  <c r="AG316" i="4"/>
  <c r="AH316" i="3" s="1"/>
  <c r="AG321" i="4"/>
  <c r="AH321" i="3" s="1"/>
  <c r="AG331" i="4"/>
  <c r="AH331" i="3" s="1"/>
  <c r="AG336" i="4"/>
  <c r="AH336" i="3" s="1"/>
  <c r="AG351" i="4"/>
  <c r="AH351" i="3" s="1"/>
  <c r="AG362" i="4"/>
  <c r="AH362" i="3" s="1"/>
  <c r="AG377" i="4"/>
  <c r="AH377" i="3" s="1"/>
  <c r="AG388" i="4"/>
  <c r="AH388" i="3" s="1"/>
  <c r="AG398" i="4"/>
  <c r="AH398" i="3" s="1"/>
  <c r="AG403" i="4"/>
  <c r="AH403" i="3" s="1"/>
  <c r="AG408" i="4"/>
  <c r="AG418" i="4"/>
  <c r="AH418" i="3" s="1"/>
  <c r="AG423" i="4"/>
  <c r="AH423" i="3" s="1"/>
  <c r="AG433" i="4"/>
  <c r="AH433" i="3" s="1"/>
  <c r="AG438" i="4"/>
  <c r="AH438" i="3" s="1"/>
  <c r="AG449" i="4"/>
  <c r="AH449" i="3" s="1"/>
  <c r="AG479" i="4"/>
  <c r="AH479" i="3" s="1"/>
  <c r="AG490" i="4"/>
  <c r="AH490" i="3" s="1"/>
  <c r="AG505" i="4"/>
  <c r="AH505" i="3" s="1"/>
  <c r="AG518" i="4"/>
  <c r="AH518" i="3" s="1"/>
  <c r="AG527" i="4"/>
  <c r="AH527" i="3" s="1"/>
  <c r="AG531" i="4"/>
  <c r="AH531" i="3" s="1"/>
  <c r="AG535" i="4"/>
  <c r="AH535" i="3" s="1"/>
  <c r="AG550" i="4"/>
  <c r="AH550" i="3" s="1"/>
  <c r="AG554" i="4"/>
  <c r="AG565" i="4"/>
  <c r="AH565" i="3" s="1"/>
  <c r="AG569" i="4"/>
  <c r="AH569" i="3" s="1"/>
  <c r="AG215" i="4"/>
  <c r="AH215" i="3" s="1"/>
  <c r="AG236" i="4"/>
  <c r="AH236" i="3" s="1"/>
  <c r="AG267" i="4"/>
  <c r="AH267" i="3" s="1"/>
  <c r="AG290" i="4"/>
  <c r="AG301" i="4"/>
  <c r="AH301" i="3" s="1"/>
  <c r="AG306" i="4"/>
  <c r="AH306" i="3" s="1"/>
  <c r="AG317" i="4"/>
  <c r="AH317" i="3" s="1"/>
  <c r="AG328" i="4"/>
  <c r="AH328" i="3" s="1"/>
  <c r="AG332" i="4"/>
  <c r="AH332" i="3" s="1"/>
  <c r="AG343" i="4"/>
  <c r="AH343" i="3" s="1"/>
  <c r="AG347" i="4"/>
  <c r="AH347" i="3" s="1"/>
  <c r="AG358" i="4"/>
  <c r="AH358" i="3" s="1"/>
  <c r="AG373" i="4"/>
  <c r="AH373" i="3" s="1"/>
  <c r="AG389" i="4"/>
  <c r="AH389" i="3" s="1"/>
  <c r="AG394" i="4"/>
  <c r="AH394" i="3" s="1"/>
  <c r="AG404" i="4"/>
  <c r="AH404" i="3" s="1"/>
  <c r="AG419" i="4"/>
  <c r="AH419" i="3" s="1"/>
  <c r="AG430" i="4"/>
  <c r="AH430" i="3" s="1"/>
  <c r="AG434" i="4"/>
  <c r="AH434" i="3" s="1"/>
  <c r="AG445" i="4"/>
  <c r="AH445" i="3" s="1"/>
  <c r="AG456" i="4"/>
  <c r="AG471" i="4"/>
  <c r="AH471" i="3" s="1"/>
  <c r="AG475" i="4"/>
  <c r="AH475" i="3" s="1"/>
  <c r="AG486" i="4"/>
  <c r="AH486" i="3" s="1"/>
  <c r="AG501" i="4"/>
  <c r="AH501" i="3" s="1"/>
  <c r="AG511" i="4"/>
  <c r="AH511" i="3" s="1"/>
  <c r="AG528" i="4"/>
  <c r="AH528" i="3" s="1"/>
  <c r="AG532" i="4"/>
  <c r="AH532" i="3" s="1"/>
  <c r="AG536" i="4"/>
  <c r="AH536" i="3" s="1"/>
  <c r="AG547" i="4"/>
  <c r="AH547" i="3" s="1"/>
  <c r="AG551" i="4"/>
  <c r="AH551" i="3" s="1"/>
  <c r="AG566" i="4"/>
  <c r="AH566" i="3" s="1"/>
  <c r="AG570" i="4"/>
  <c r="AH570" i="3" s="1"/>
  <c r="AG127" i="4"/>
  <c r="AH127" i="3" s="1"/>
  <c r="AG249" i="4"/>
  <c r="AH249" i="3" s="1"/>
  <c r="AG279" i="4"/>
  <c r="AH279" i="3" s="1"/>
  <c r="AG364" i="4"/>
  <c r="AH364" i="3" s="1"/>
  <c r="AG379" i="4"/>
  <c r="AH379" i="3" s="1"/>
  <c r="AG400" i="4"/>
  <c r="AG409" i="4"/>
  <c r="AH409" i="3" s="1"/>
  <c r="AG492" i="4"/>
  <c r="AH492" i="3" s="1"/>
  <c r="AG507" i="4"/>
  <c r="AH507" i="3" s="1"/>
  <c r="AG520" i="4"/>
  <c r="AG524" i="4"/>
  <c r="AH524" i="3" s="1"/>
  <c r="AG540" i="4"/>
  <c r="AH540" i="3" s="1"/>
  <c r="AG544" i="4"/>
  <c r="AH544" i="3" s="1"/>
  <c r="AG555" i="4"/>
  <c r="AH555" i="3" s="1"/>
  <c r="AG559" i="4"/>
  <c r="AH559" i="3" s="1"/>
  <c r="AG176" i="4"/>
  <c r="AG231" i="4"/>
  <c r="AH231" i="3" s="1"/>
  <c r="AG261" i="4"/>
  <c r="AH261" i="3" s="1"/>
  <c r="AG298" i="4"/>
  <c r="AH298" i="3" s="1"/>
  <c r="AG330" i="4"/>
  <c r="AG349" i="4"/>
  <c r="AH349" i="3" s="1"/>
  <c r="AG396" i="4"/>
  <c r="AH396" i="3" s="1"/>
  <c r="AG432" i="4"/>
  <c r="AG447" i="4"/>
  <c r="AH447" i="3" s="1"/>
  <c r="AG477" i="4"/>
  <c r="AH477" i="3" s="1"/>
  <c r="AG508" i="4"/>
  <c r="AH508" i="3" s="1"/>
  <c r="AG529" i="4"/>
  <c r="AH529" i="3" s="1"/>
  <c r="AG537" i="4"/>
  <c r="AH537" i="3" s="1"/>
  <c r="AG541" i="4"/>
  <c r="AH541" i="3" s="1"/>
  <c r="AG545" i="4"/>
  <c r="AH545" i="3" s="1"/>
  <c r="AG556" i="4"/>
  <c r="AH556" i="3" s="1"/>
  <c r="AG560" i="4"/>
  <c r="AH560" i="3" s="1"/>
  <c r="AG344" i="4"/>
  <c r="AG543" i="4"/>
  <c r="AH543" i="3" s="1"/>
  <c r="AG218" i="4"/>
  <c r="AH218" i="3" s="1"/>
  <c r="AG286" i="4"/>
  <c r="AH286" i="3" s="1"/>
  <c r="AG497" i="4"/>
  <c r="AH497" i="3" s="1"/>
  <c r="AG516" i="4"/>
  <c r="AH516" i="3" s="1"/>
  <c r="AG523" i="4"/>
  <c r="AH523" i="3" s="1"/>
  <c r="AG302" i="4"/>
  <c r="AH302" i="3" s="1"/>
  <c r="AG324" i="4"/>
  <c r="AH324" i="3" s="1"/>
  <c r="AG339" i="4"/>
  <c r="AH339" i="3" s="1"/>
  <c r="AG359" i="4"/>
  <c r="AH359" i="3" s="1"/>
  <c r="AG385" i="4"/>
  <c r="AH385" i="3" s="1"/>
  <c r="AG415" i="4"/>
  <c r="AH415" i="3" s="1"/>
  <c r="AG452" i="4"/>
  <c r="AH452" i="3" s="1"/>
  <c r="AG472" i="4"/>
  <c r="AG512" i="4"/>
  <c r="AG558" i="4"/>
  <c r="AH558" i="3" s="1"/>
  <c r="AG563" i="4"/>
  <c r="AH563" i="3" s="1"/>
  <c r="AG266" i="4"/>
  <c r="AG460" i="4"/>
  <c r="AH460" i="3" s="1"/>
  <c r="AG539" i="4"/>
  <c r="AH539" i="3" s="1"/>
  <c r="AG552" i="4"/>
  <c r="AH552" i="3" s="1"/>
  <c r="AG184" i="4"/>
  <c r="AH184" i="3" s="1"/>
  <c r="AG354" i="4"/>
  <c r="AH354" i="3" s="1"/>
  <c r="AG368" i="4"/>
  <c r="AG467" i="4"/>
  <c r="AH467" i="3" s="1"/>
  <c r="AG487" i="4"/>
  <c r="AH487" i="3" s="1"/>
  <c r="AG533" i="4"/>
  <c r="AH533" i="3" s="1"/>
  <c r="AG175" i="4"/>
  <c r="AH175" i="3" s="1"/>
  <c r="AG374" i="4"/>
  <c r="AH374" i="3" s="1"/>
  <c r="AG369" i="4"/>
  <c r="AH369" i="3" s="1"/>
  <c r="AG383" i="4"/>
  <c r="AH383" i="3" s="1"/>
  <c r="AG413" i="4"/>
  <c r="AH413" i="3" s="1"/>
  <c r="AG502" i="4"/>
  <c r="AH502" i="3" s="1"/>
  <c r="AG562" i="4"/>
  <c r="AG567" i="4"/>
  <c r="AH567" i="3" s="1"/>
  <c r="E536" i="4"/>
  <c r="F536" i="3" s="1"/>
  <c r="E483" i="4"/>
  <c r="F483" i="3" s="1"/>
  <c r="J483" i="3"/>
  <c r="E226" i="4"/>
  <c r="F226" i="3" s="1"/>
  <c r="E427" i="4"/>
  <c r="F427" i="3" s="1"/>
  <c r="E503" i="4"/>
  <c r="F503" i="3" s="1"/>
  <c r="E414" i="4"/>
  <c r="F414" i="3" s="1"/>
  <c r="E262" i="4"/>
  <c r="F262" i="3" s="1"/>
  <c r="E541" i="4"/>
  <c r="F541" i="3" s="1"/>
  <c r="E488" i="4"/>
  <c r="F488" i="3" s="1"/>
  <c r="E440" i="4"/>
  <c r="F440" i="3" s="1"/>
  <c r="E315" i="4"/>
  <c r="F315" i="3" s="1"/>
  <c r="E416" i="4"/>
  <c r="F416" i="3" s="1"/>
  <c r="E401" i="4"/>
  <c r="F401" i="3" s="1"/>
  <c r="E287" i="4"/>
  <c r="F287" i="3" s="1"/>
  <c r="E464" i="4"/>
  <c r="F464" i="3" s="1"/>
  <c r="E567" i="4"/>
  <c r="F567" i="3" s="1"/>
  <c r="E478" i="4"/>
  <c r="F478" i="3" s="1"/>
  <c r="E476" i="4"/>
  <c r="F476" i="3" s="1"/>
  <c r="E381" i="4"/>
  <c r="F381" i="3" s="1"/>
  <c r="E348" i="4"/>
  <c r="F348" i="3" s="1"/>
  <c r="E323" i="4"/>
  <c r="F323" i="3" s="1"/>
  <c r="E313" i="4"/>
  <c r="F313" i="3" s="1"/>
  <c r="E260" i="4"/>
  <c r="F260" i="3" s="1"/>
  <c r="E505" i="4"/>
  <c r="F505" i="3" s="1"/>
  <c r="E449" i="4"/>
  <c r="F449" i="3" s="1"/>
  <c r="E291" i="4"/>
  <c r="F291" i="3" s="1"/>
  <c r="E237" i="4"/>
  <c r="F237" i="3" s="1"/>
  <c r="E474" i="4"/>
  <c r="F474" i="3" s="1"/>
  <c r="E446" i="4"/>
  <c r="F446" i="3" s="1"/>
  <c r="E435" i="4"/>
  <c r="F435" i="3" s="1"/>
  <c r="E431" i="4"/>
  <c r="F431" i="3" s="1"/>
  <c r="E399" i="4"/>
  <c r="F399" i="3" s="1"/>
  <c r="E395" i="4"/>
  <c r="F395" i="3" s="1"/>
  <c r="E385" i="4"/>
  <c r="F385" i="3" s="1"/>
  <c r="E346" i="4"/>
  <c r="F346" i="3" s="1"/>
  <c r="E318" i="4"/>
  <c r="F318" i="3" s="1"/>
  <c r="E300" i="4"/>
  <c r="F300" i="3" s="1"/>
  <c r="E269" i="4"/>
  <c r="F269" i="3" s="1"/>
  <c r="E551" i="4"/>
  <c r="F551" i="3" s="1"/>
  <c r="E537" i="4"/>
  <c r="F537" i="3" s="1"/>
  <c r="E500" i="4"/>
  <c r="F500" i="3" s="1"/>
  <c r="E485" i="4"/>
  <c r="F485" i="3" s="1"/>
  <c r="E480" i="4"/>
  <c r="F480" i="3" s="1"/>
  <c r="E404" i="4"/>
  <c r="F404" i="3" s="1"/>
  <c r="E352" i="4"/>
  <c r="F352" i="3" s="1"/>
  <c r="E295" i="4"/>
  <c r="F295" i="3" s="1"/>
  <c r="E245" i="4"/>
  <c r="F245" i="3" s="1"/>
  <c r="E569" i="4"/>
  <c r="E510" i="4"/>
  <c r="F510" i="3" s="1"/>
  <c r="E444" i="4"/>
  <c r="F444" i="3" s="1"/>
  <c r="E442" i="4"/>
  <c r="F442" i="3" s="1"/>
  <c r="E367" i="4"/>
  <c r="F367" i="3" s="1"/>
  <c r="E310" i="4"/>
  <c r="F310" i="3" s="1"/>
  <c r="E275" i="4"/>
  <c r="F275" i="3" s="1"/>
  <c r="E550" i="4"/>
  <c r="F550" i="3" s="1"/>
  <c r="E499" i="4"/>
  <c r="F499" i="3" s="1"/>
  <c r="E495" i="4"/>
  <c r="F495" i="3" s="1"/>
  <c r="E482" i="4"/>
  <c r="F482" i="3" s="1"/>
  <c r="E454" i="4"/>
  <c r="F454" i="3" s="1"/>
  <c r="E412" i="4"/>
  <c r="F412" i="3" s="1"/>
  <c r="E410" i="4"/>
  <c r="F410" i="3" s="1"/>
  <c r="E382" i="4"/>
  <c r="F382" i="3" s="1"/>
  <c r="E375" i="4"/>
  <c r="F375" i="3" s="1"/>
  <c r="E321" i="4"/>
  <c r="F321" i="3" s="1"/>
  <c r="E309" i="4"/>
  <c r="F309" i="3" s="1"/>
  <c r="E288" i="4"/>
  <c r="F288" i="3" s="1"/>
  <c r="E494" i="4"/>
  <c r="E460" i="4"/>
  <c r="F460" i="3" s="1"/>
  <c r="E458" i="4"/>
  <c r="F458" i="3" s="1"/>
  <c r="E396" i="4"/>
  <c r="F396" i="3" s="1"/>
  <c r="E394" i="4"/>
  <c r="F394" i="3" s="1"/>
  <c r="E373" i="4"/>
  <c r="F373" i="3" s="1"/>
  <c r="E328" i="4"/>
  <c r="F328" i="3" s="1"/>
  <c r="E289" i="4"/>
  <c r="F289" i="3" s="1"/>
  <c r="E235" i="4"/>
  <c r="F235" i="3" s="1"/>
  <c r="E203" i="4"/>
  <c r="F203" i="3" s="1"/>
  <c r="E508" i="4"/>
  <c r="F508" i="3" s="1"/>
  <c r="E486" i="4"/>
  <c r="E452" i="4"/>
  <c r="F452" i="3" s="1"/>
  <c r="E388" i="4"/>
  <c r="F388" i="3" s="1"/>
  <c r="E386" i="4"/>
  <c r="F386" i="3" s="1"/>
  <c r="E383" i="4"/>
  <c r="F383" i="3" s="1"/>
  <c r="E356" i="4"/>
  <c r="F356" i="3" s="1"/>
  <c r="E320" i="4"/>
  <c r="F320" i="3" s="1"/>
  <c r="E293" i="4"/>
  <c r="F293" i="3" s="1"/>
  <c r="E286" i="4"/>
  <c r="F286" i="3" s="1"/>
  <c r="E284" i="4"/>
  <c r="F284" i="3" s="1"/>
  <c r="E281" i="4"/>
  <c r="F281" i="3" s="1"/>
  <c r="E312" i="4"/>
  <c r="F312" i="3" s="1"/>
  <c r="E285" i="4"/>
  <c r="F285" i="3" s="1"/>
  <c r="E455" i="4"/>
  <c r="F455" i="3" s="1"/>
  <c r="E441" i="4"/>
  <c r="F441" i="3" s="1"/>
  <c r="E406" i="4"/>
  <c r="F406" i="3" s="1"/>
  <c r="E387" i="4"/>
  <c r="F387" i="3" s="1"/>
  <c r="E353" i="4"/>
  <c r="F353" i="3" s="1"/>
  <c r="E342" i="4"/>
  <c r="F342" i="3" s="1"/>
  <c r="E332" i="4"/>
  <c r="F332" i="3" s="1"/>
  <c r="E319" i="4"/>
  <c r="F319" i="3" s="1"/>
  <c r="E304" i="4"/>
  <c r="F304" i="3" s="1"/>
  <c r="E233" i="4"/>
  <c r="F233" i="3" s="1"/>
  <c r="E229" i="4"/>
  <c r="F229" i="3" s="1"/>
  <c r="E212" i="4"/>
  <c r="F212" i="3" s="1"/>
  <c r="E533" i="4"/>
  <c r="F533" i="3" s="1"/>
  <c r="E497" i="4"/>
  <c r="F497" i="3" s="1"/>
  <c r="E490" i="4"/>
  <c r="F490" i="3" s="1"/>
  <c r="E484" i="4"/>
  <c r="F484" i="3" s="1"/>
  <c r="E462" i="4"/>
  <c r="F462" i="3" s="1"/>
  <c r="E443" i="4"/>
  <c r="F443" i="3" s="1"/>
  <c r="E405" i="4"/>
  <c r="F405" i="3" s="1"/>
  <c r="E345" i="4"/>
  <c r="F345" i="3" s="1"/>
  <c r="E331" i="4"/>
  <c r="F331" i="3" s="1"/>
  <c r="E311" i="4"/>
  <c r="F311" i="3" s="1"/>
  <c r="E296" i="4"/>
  <c r="F296" i="3" s="1"/>
  <c r="E259" i="4"/>
  <c r="F259" i="3" s="1"/>
  <c r="E258" i="4"/>
  <c r="F258" i="3" s="1"/>
  <c r="E221" i="4"/>
  <c r="F221" i="3" s="1"/>
  <c r="O216" i="4"/>
  <c r="P216" i="3" s="1"/>
  <c r="AD208" i="4"/>
  <c r="AE208" i="3" s="1"/>
  <c r="O206" i="4"/>
  <c r="P206" i="3" s="1"/>
  <c r="AD199" i="4"/>
  <c r="AE199" i="3" s="1"/>
  <c r="O196" i="4"/>
  <c r="P196" i="3" s="1"/>
  <c r="AD192" i="4"/>
  <c r="AE192" i="3" s="1"/>
  <c r="O190" i="4"/>
  <c r="P190" i="3" s="1"/>
  <c r="O189" i="4"/>
  <c r="P189" i="3" s="1"/>
  <c r="AD184" i="4"/>
  <c r="AE184" i="3" s="1"/>
  <c r="O182" i="4"/>
  <c r="P182" i="3" s="1"/>
  <c r="O181" i="4"/>
  <c r="P181" i="3" s="1"/>
  <c r="O172" i="4"/>
  <c r="P172" i="3" s="1"/>
  <c r="O171" i="4"/>
  <c r="P171" i="3" s="1"/>
  <c r="O170" i="4"/>
  <c r="P170" i="3" s="1"/>
  <c r="AD166" i="4"/>
  <c r="AE166" i="3" s="1"/>
  <c r="AD165" i="4"/>
  <c r="AE165" i="3" s="1"/>
  <c r="AD164" i="4"/>
  <c r="AE164" i="3" s="1"/>
  <c r="AD163" i="4"/>
  <c r="AE163" i="3" s="1"/>
  <c r="AD162" i="4"/>
  <c r="AE162" i="3" s="1"/>
  <c r="AD161" i="4"/>
  <c r="AE161" i="3" s="1"/>
  <c r="AD160" i="4"/>
  <c r="AE160" i="3" s="1"/>
  <c r="O150" i="4"/>
  <c r="P150" i="3" s="1"/>
  <c r="O149" i="4"/>
  <c r="P149" i="3" s="1"/>
  <c r="O148" i="4"/>
  <c r="P148" i="3" s="1"/>
  <c r="O147" i="4"/>
  <c r="P147" i="3" s="1"/>
  <c r="O146" i="4"/>
  <c r="P146" i="3" s="1"/>
  <c r="O145" i="4"/>
  <c r="P145" i="3" s="1"/>
  <c r="AD127" i="4"/>
  <c r="AE127" i="3" s="1"/>
  <c r="O92" i="4"/>
  <c r="P92" i="3" s="1"/>
  <c r="O88" i="4"/>
  <c r="P88" i="3" s="1"/>
  <c r="O85" i="4"/>
  <c r="P85" i="3" s="1"/>
  <c r="AD83" i="4"/>
  <c r="AE83" i="3" s="1"/>
  <c r="O79" i="4"/>
  <c r="P79" i="3" s="1"/>
  <c r="O75" i="4"/>
  <c r="P75" i="3" s="1"/>
  <c r="AD56" i="4"/>
  <c r="AE56" i="3" s="1"/>
  <c r="AD48" i="4"/>
  <c r="AE48" i="3" s="1"/>
  <c r="U20" i="4"/>
  <c r="V20" i="3" s="1"/>
  <c r="U12" i="4"/>
  <c r="V12" i="3" s="1"/>
  <c r="U19" i="4"/>
  <c r="V19" i="3" s="1"/>
  <c r="U21" i="4"/>
  <c r="V21" i="3" s="1"/>
  <c r="U11" i="4"/>
  <c r="V11" i="3" s="1"/>
  <c r="U18" i="4"/>
  <c r="V18" i="3" s="1"/>
  <c r="U95" i="4"/>
  <c r="V95" i="3" s="1"/>
  <c r="U96" i="4"/>
  <c r="V96" i="3" s="1"/>
  <c r="U97" i="4"/>
  <c r="V97" i="3" s="1"/>
  <c r="U98" i="4"/>
  <c r="V98" i="3" s="1"/>
  <c r="U99" i="4"/>
  <c r="V99" i="3" s="1"/>
  <c r="U100" i="4"/>
  <c r="V100" i="3" s="1"/>
  <c r="U101" i="4"/>
  <c r="V101" i="3" s="1"/>
  <c r="U102" i="4"/>
  <c r="V102" i="3" s="1"/>
  <c r="U103" i="4"/>
  <c r="V103" i="3" s="1"/>
  <c r="U104" i="4"/>
  <c r="V104" i="3" s="1"/>
  <c r="U105" i="4"/>
  <c r="V105" i="3" s="1"/>
  <c r="U106" i="4"/>
  <c r="V106" i="3" s="1"/>
  <c r="U107" i="4"/>
  <c r="V107" i="3" s="1"/>
  <c r="U31" i="4"/>
  <c r="V31" i="3" s="1"/>
  <c r="U49" i="4"/>
  <c r="V49" i="3" s="1"/>
  <c r="U50" i="4"/>
  <c r="V50" i="3" s="1"/>
  <c r="U51" i="4"/>
  <c r="V51" i="3" s="1"/>
  <c r="U52" i="4"/>
  <c r="V52" i="3" s="1"/>
  <c r="U53" i="4"/>
  <c r="V53" i="3" s="1"/>
  <c r="U54" i="4"/>
  <c r="V54" i="3" s="1"/>
  <c r="U55" i="4"/>
  <c r="V55" i="3" s="1"/>
  <c r="U56" i="4"/>
  <c r="V56" i="3" s="1"/>
  <c r="U57" i="4"/>
  <c r="V57" i="3" s="1"/>
  <c r="U58" i="4"/>
  <c r="V58" i="3" s="1"/>
  <c r="U59" i="4"/>
  <c r="V59" i="3" s="1"/>
  <c r="U60" i="4"/>
  <c r="V60" i="3" s="1"/>
  <c r="U61" i="4"/>
  <c r="V61" i="3" s="1"/>
  <c r="U62" i="4"/>
  <c r="V62" i="3" s="1"/>
  <c r="U9" i="4"/>
  <c r="V9" i="3" s="1"/>
  <c r="U16" i="4"/>
  <c r="V16" i="3" s="1"/>
  <c r="U30" i="4"/>
  <c r="V30" i="3" s="1"/>
  <c r="U63" i="4"/>
  <c r="V63" i="3" s="1"/>
  <c r="U64" i="4"/>
  <c r="V64" i="3" s="1"/>
  <c r="U8" i="4"/>
  <c r="V8" i="3" s="1"/>
  <c r="U13" i="4"/>
  <c r="V13" i="3" s="1"/>
  <c r="U14" i="4"/>
  <c r="V14" i="3" s="1"/>
  <c r="U22" i="4"/>
  <c r="V22" i="3" s="1"/>
  <c r="U23" i="4"/>
  <c r="V23" i="3" s="1"/>
  <c r="U79" i="4"/>
  <c r="V79" i="3" s="1"/>
  <c r="U80" i="4"/>
  <c r="V80" i="3" s="1"/>
  <c r="AG31" i="4"/>
  <c r="AH31" i="3" s="1"/>
  <c r="AG63" i="4"/>
  <c r="AH63" i="3" s="1"/>
  <c r="AG14" i="4"/>
  <c r="AH14" i="3" s="1"/>
  <c r="AG23" i="4"/>
  <c r="AH23" i="3" s="1"/>
  <c r="AG79" i="4"/>
  <c r="AH79" i="3" s="1"/>
  <c r="AD21" i="4"/>
  <c r="AE21" i="3" s="1"/>
  <c r="AD24" i="4"/>
  <c r="AE24" i="3" s="1"/>
  <c r="AD71" i="4"/>
  <c r="AE71" i="3" s="1"/>
  <c r="AD79" i="4"/>
  <c r="AE79" i="3" s="1"/>
  <c r="AD95" i="4"/>
  <c r="AE95" i="3" s="1"/>
  <c r="AD96" i="4"/>
  <c r="AE96" i="3" s="1"/>
  <c r="AD97" i="4"/>
  <c r="AE97" i="3" s="1"/>
  <c r="AD98" i="4"/>
  <c r="AE98" i="3" s="1"/>
  <c r="AD99" i="4"/>
  <c r="AE99" i="3" s="1"/>
  <c r="AD100" i="4"/>
  <c r="AE100" i="3" s="1"/>
  <c r="AD101" i="4"/>
  <c r="AE101" i="3" s="1"/>
  <c r="AD102" i="4"/>
  <c r="AE102" i="3" s="1"/>
  <c r="AD103" i="4"/>
  <c r="AE103" i="3" s="1"/>
  <c r="AD104" i="4"/>
  <c r="AE104" i="3" s="1"/>
  <c r="AD105" i="4"/>
  <c r="AE105" i="3" s="1"/>
  <c r="AD106" i="4"/>
  <c r="AE106" i="3" s="1"/>
  <c r="AD107" i="4"/>
  <c r="AE107" i="3" s="1"/>
  <c r="AD32" i="4"/>
  <c r="AE32" i="3" s="1"/>
  <c r="AD33" i="4"/>
  <c r="AE33" i="3" s="1"/>
  <c r="AD34" i="4"/>
  <c r="AE34" i="3" s="1"/>
  <c r="AD35" i="4"/>
  <c r="AE35" i="3" s="1"/>
  <c r="AD36" i="4"/>
  <c r="AE36" i="3" s="1"/>
  <c r="AD37" i="4"/>
  <c r="AE37" i="3" s="1"/>
  <c r="AD38" i="4"/>
  <c r="AE38" i="3" s="1"/>
  <c r="AD39" i="4"/>
  <c r="AE39" i="3" s="1"/>
  <c r="AD40" i="4"/>
  <c r="AE40" i="3" s="1"/>
  <c r="AD41" i="4"/>
  <c r="AE41" i="3" s="1"/>
  <c r="AD42" i="4"/>
  <c r="AE42" i="3" s="1"/>
  <c r="AD43" i="4"/>
  <c r="AE43" i="3" s="1"/>
  <c r="AD44" i="4"/>
  <c r="AE44" i="3" s="1"/>
  <c r="AD45" i="4"/>
  <c r="AE45" i="3" s="1"/>
  <c r="AD46" i="4"/>
  <c r="AE46" i="3" s="1"/>
  <c r="AD47" i="4"/>
  <c r="AE47" i="3" s="1"/>
  <c r="AD26" i="4"/>
  <c r="AE26" i="3" s="1"/>
  <c r="AD27" i="4"/>
  <c r="AE27" i="3" s="1"/>
  <c r="AD28" i="4"/>
  <c r="AE28" i="3" s="1"/>
  <c r="AD64" i="4"/>
  <c r="AE64" i="3" s="1"/>
  <c r="AD65" i="4"/>
  <c r="AE65" i="3" s="1"/>
  <c r="AD66" i="4"/>
  <c r="AE66" i="3" s="1"/>
  <c r="AD67" i="4"/>
  <c r="AE67" i="3" s="1"/>
  <c r="AD68" i="4"/>
  <c r="AE68" i="3" s="1"/>
  <c r="AD69" i="4"/>
  <c r="AE69" i="3" s="1"/>
  <c r="AD70" i="4"/>
  <c r="AE70" i="3" s="1"/>
  <c r="R8" i="4"/>
  <c r="S8" i="3" s="1"/>
  <c r="R11" i="4"/>
  <c r="S11" i="3" s="1"/>
  <c r="R18" i="4"/>
  <c r="S18" i="3" s="1"/>
  <c r="R17" i="4"/>
  <c r="S17" i="3" s="1"/>
  <c r="R32" i="4"/>
  <c r="S32" i="3" s="1"/>
  <c r="R33" i="4"/>
  <c r="S33" i="3" s="1"/>
  <c r="R34" i="4"/>
  <c r="S34" i="3" s="1"/>
  <c r="R35" i="4"/>
  <c r="S35" i="3" s="1"/>
  <c r="R36" i="4"/>
  <c r="S36" i="3" s="1"/>
  <c r="R37" i="4"/>
  <c r="S37" i="3" s="1"/>
  <c r="R38" i="4"/>
  <c r="S38" i="3" s="1"/>
  <c r="R39" i="4"/>
  <c r="S39" i="3" s="1"/>
  <c r="R40" i="4"/>
  <c r="S40" i="3" s="1"/>
  <c r="R41" i="4"/>
  <c r="S41" i="3" s="1"/>
  <c r="R42" i="4"/>
  <c r="S42" i="3" s="1"/>
  <c r="R43" i="4"/>
  <c r="S43" i="3" s="1"/>
  <c r="R44" i="4"/>
  <c r="S44" i="3" s="1"/>
  <c r="R45" i="4"/>
  <c r="S45" i="3" s="1"/>
  <c r="R46" i="4"/>
  <c r="S46" i="3" s="1"/>
  <c r="R47" i="4"/>
  <c r="S47" i="3" s="1"/>
  <c r="R48" i="4"/>
  <c r="S48" i="3" s="1"/>
  <c r="R16" i="4"/>
  <c r="S16" i="3" s="1"/>
  <c r="R30" i="4"/>
  <c r="S30" i="3" s="1"/>
  <c r="R63" i="4"/>
  <c r="S63" i="3" s="1"/>
  <c r="R64" i="4"/>
  <c r="S64" i="3" s="1"/>
  <c r="R26" i="4"/>
  <c r="S26" i="3" s="1"/>
  <c r="R27" i="4"/>
  <c r="S27" i="3" s="1"/>
  <c r="R28" i="4"/>
  <c r="S28" i="3" s="1"/>
  <c r="R29" i="4"/>
  <c r="S29" i="3" s="1"/>
  <c r="R65" i="4"/>
  <c r="S65" i="3" s="1"/>
  <c r="R66" i="4"/>
  <c r="S66" i="3" s="1"/>
  <c r="R12" i="4"/>
  <c r="S12" i="3" s="1"/>
  <c r="R19" i="4"/>
  <c r="S19" i="3" s="1"/>
  <c r="R21" i="4"/>
  <c r="S21" i="3" s="1"/>
  <c r="R81" i="4"/>
  <c r="S81" i="3" s="1"/>
  <c r="R82" i="4"/>
  <c r="S82" i="3" s="1"/>
  <c r="R83" i="4"/>
  <c r="S83" i="3" s="1"/>
  <c r="R84" i="4"/>
  <c r="S84" i="3" s="1"/>
  <c r="R85" i="4"/>
  <c r="S85" i="3" s="1"/>
  <c r="R86" i="4"/>
  <c r="S86" i="3" s="1"/>
  <c r="AD277" i="4"/>
  <c r="AE277" i="3" s="1"/>
  <c r="O272" i="4"/>
  <c r="P272" i="3" s="1"/>
  <c r="O268" i="4"/>
  <c r="AD266" i="4"/>
  <c r="AE266" i="3" s="1"/>
  <c r="AD262" i="4"/>
  <c r="AE262" i="3" s="1"/>
  <c r="O257" i="4"/>
  <c r="P257" i="3" s="1"/>
  <c r="O253" i="4"/>
  <c r="P253" i="3" s="1"/>
  <c r="AD247" i="4"/>
  <c r="AE247" i="3" s="1"/>
  <c r="AD243" i="4"/>
  <c r="AE243" i="3" s="1"/>
  <c r="O242" i="4"/>
  <c r="P242" i="3" s="1"/>
  <c r="E240" i="4"/>
  <c r="F240" i="3" s="1"/>
  <c r="O238" i="4"/>
  <c r="P238" i="3" s="1"/>
  <c r="AD232" i="4"/>
  <c r="AE232" i="3" s="1"/>
  <c r="AD228" i="4"/>
  <c r="AE228" i="3" s="1"/>
  <c r="O223" i="4"/>
  <c r="P223" i="3" s="1"/>
  <c r="O219" i="4"/>
  <c r="P219" i="3" s="1"/>
  <c r="E217" i="4"/>
  <c r="F217" i="3" s="1"/>
  <c r="O210" i="4"/>
  <c r="P210" i="3" s="1"/>
  <c r="AD207" i="4"/>
  <c r="AE207" i="3" s="1"/>
  <c r="AD197" i="4"/>
  <c r="AE197" i="3" s="1"/>
  <c r="O195" i="4"/>
  <c r="P195" i="3" s="1"/>
  <c r="O194" i="4"/>
  <c r="P194" i="3" s="1"/>
  <c r="AD191" i="4"/>
  <c r="AE191" i="3" s="1"/>
  <c r="O187" i="4"/>
  <c r="P187" i="3" s="1"/>
  <c r="O186" i="4"/>
  <c r="P186" i="3" s="1"/>
  <c r="AD183" i="4"/>
  <c r="AE183" i="3" s="1"/>
  <c r="O177" i="4"/>
  <c r="P177" i="3" s="1"/>
  <c r="AD174" i="4"/>
  <c r="AE174" i="3" s="1"/>
  <c r="O168" i="4"/>
  <c r="P168" i="3" s="1"/>
  <c r="AD158" i="4"/>
  <c r="AE158" i="3" s="1"/>
  <c r="AD157" i="4"/>
  <c r="AE157" i="3" s="1"/>
  <c r="AD156" i="4"/>
  <c r="AE156" i="3" s="1"/>
  <c r="AD155" i="4"/>
  <c r="AE155" i="3" s="1"/>
  <c r="AD154" i="4"/>
  <c r="AE154" i="3" s="1"/>
  <c r="AD153" i="4"/>
  <c r="AE153" i="3" s="1"/>
  <c r="AD152" i="4"/>
  <c r="AE152" i="3" s="1"/>
  <c r="O142" i="4"/>
  <c r="P142" i="3" s="1"/>
  <c r="O141" i="4"/>
  <c r="P141" i="3" s="1"/>
  <c r="O140" i="4"/>
  <c r="P140" i="3" s="1"/>
  <c r="O139" i="4"/>
  <c r="P139" i="3" s="1"/>
  <c r="O138" i="4"/>
  <c r="P138" i="3" s="1"/>
  <c r="O137" i="4"/>
  <c r="P137" i="3" s="1"/>
  <c r="O136" i="4"/>
  <c r="P136" i="3" s="1"/>
  <c r="O135" i="4"/>
  <c r="P135" i="3" s="1"/>
  <c r="U128" i="4"/>
  <c r="V128" i="3" s="1"/>
  <c r="U127" i="4"/>
  <c r="V127" i="3" s="1"/>
  <c r="AD119" i="4"/>
  <c r="AE119" i="3" s="1"/>
  <c r="AD118" i="4"/>
  <c r="AE118" i="3" s="1"/>
  <c r="AD117" i="4"/>
  <c r="AE117" i="3" s="1"/>
  <c r="AD116" i="4"/>
  <c r="AE116" i="3" s="1"/>
  <c r="AD115" i="4"/>
  <c r="AE115" i="3" s="1"/>
  <c r="AD114" i="4"/>
  <c r="AE114" i="3" s="1"/>
  <c r="AD113" i="4"/>
  <c r="AE113" i="3" s="1"/>
  <c r="AD112" i="4"/>
  <c r="AE112" i="3" s="1"/>
  <c r="R106" i="4"/>
  <c r="S106" i="3" s="1"/>
  <c r="R102" i="4"/>
  <c r="S102" i="3" s="1"/>
  <c r="R98" i="4"/>
  <c r="S98" i="3" s="1"/>
  <c r="U94" i="4"/>
  <c r="V94" i="3" s="1"/>
  <c r="O93" i="4"/>
  <c r="P93" i="3" s="1"/>
  <c r="U90" i="4"/>
  <c r="V90" i="3" s="1"/>
  <c r="O89" i="4"/>
  <c r="P89" i="3" s="1"/>
  <c r="U86" i="4"/>
  <c r="V86" i="3" s="1"/>
  <c r="O83" i="4"/>
  <c r="P83" i="3" s="1"/>
  <c r="AD81" i="4"/>
  <c r="AE81" i="3" s="1"/>
  <c r="O80" i="4"/>
  <c r="P80" i="3" s="1"/>
  <c r="U77" i="4"/>
  <c r="V77" i="3" s="1"/>
  <c r="O76" i="4"/>
  <c r="P76" i="3" s="1"/>
  <c r="U73" i="4"/>
  <c r="V73" i="3" s="1"/>
  <c r="O72" i="4"/>
  <c r="P72" i="3" s="1"/>
  <c r="R69" i="4"/>
  <c r="S69" i="3" s="1"/>
  <c r="AA67" i="4"/>
  <c r="AB67" i="3" s="1"/>
  <c r="AD62" i="4"/>
  <c r="AE62" i="3" s="1"/>
  <c r="R59" i="4"/>
  <c r="S59" i="3" s="1"/>
  <c r="AD54" i="4"/>
  <c r="AE54" i="3" s="1"/>
  <c r="R51" i="4"/>
  <c r="S51" i="3" s="1"/>
  <c r="U48" i="4"/>
  <c r="V48" i="3" s="1"/>
  <c r="U46" i="4"/>
  <c r="V46" i="3" s="1"/>
  <c r="U44" i="4"/>
  <c r="V44" i="3" s="1"/>
  <c r="U42" i="4"/>
  <c r="V42" i="3" s="1"/>
  <c r="U40" i="4"/>
  <c r="V40" i="3" s="1"/>
  <c r="U38" i="4"/>
  <c r="V38" i="3" s="1"/>
  <c r="U36" i="4"/>
  <c r="V36" i="3" s="1"/>
  <c r="U34" i="4"/>
  <c r="V34" i="3" s="1"/>
  <c r="U32" i="4"/>
  <c r="V32" i="3" s="1"/>
  <c r="AA30" i="4"/>
  <c r="AB30" i="3" s="1"/>
  <c r="AA28" i="4"/>
  <c r="AB28" i="3" s="1"/>
  <c r="U24" i="4"/>
  <c r="V24" i="3" s="1"/>
  <c r="R22" i="4"/>
  <c r="S22" i="3" s="1"/>
  <c r="AD19" i="4"/>
  <c r="AE19" i="3" s="1"/>
  <c r="O17" i="4"/>
  <c r="P17" i="3" s="1"/>
  <c r="O32" i="4"/>
  <c r="P32" i="3" s="1"/>
  <c r="O33" i="4"/>
  <c r="P33" i="3" s="1"/>
  <c r="O34" i="4"/>
  <c r="P34" i="3" s="1"/>
  <c r="O35" i="4"/>
  <c r="P35" i="3" s="1"/>
  <c r="O36" i="4"/>
  <c r="P36" i="3" s="1"/>
  <c r="O37" i="4"/>
  <c r="P37" i="3" s="1"/>
  <c r="O38" i="4"/>
  <c r="P38" i="3" s="1"/>
  <c r="O39" i="4"/>
  <c r="P39" i="3" s="1"/>
  <c r="O40" i="4"/>
  <c r="P40" i="3" s="1"/>
  <c r="O41" i="4"/>
  <c r="P41" i="3" s="1"/>
  <c r="O42" i="4"/>
  <c r="P42" i="3" s="1"/>
  <c r="O43" i="4"/>
  <c r="P43" i="3" s="1"/>
  <c r="O44" i="4"/>
  <c r="P44" i="3" s="1"/>
  <c r="O45" i="4"/>
  <c r="P45" i="3" s="1"/>
  <c r="O46" i="4"/>
  <c r="P46" i="3" s="1"/>
  <c r="O47" i="4"/>
  <c r="P47" i="3" s="1"/>
  <c r="O48" i="4"/>
  <c r="P48" i="3" s="1"/>
  <c r="O7" i="4"/>
  <c r="P7" i="3" s="1"/>
  <c r="O10" i="4"/>
  <c r="P10" i="3" s="1"/>
  <c r="O31" i="4"/>
  <c r="P31" i="3" s="1"/>
  <c r="O49" i="4"/>
  <c r="P49" i="3" s="1"/>
  <c r="O50" i="4"/>
  <c r="P50" i="3" s="1"/>
  <c r="O51" i="4"/>
  <c r="P51" i="3" s="1"/>
  <c r="O52" i="4"/>
  <c r="P52" i="3" s="1"/>
  <c r="O53" i="4"/>
  <c r="P53" i="3" s="1"/>
  <c r="O54" i="4"/>
  <c r="P54" i="3" s="1"/>
  <c r="O55" i="4"/>
  <c r="P55" i="3" s="1"/>
  <c r="O56" i="4"/>
  <c r="P56" i="3" s="1"/>
  <c r="O57" i="4"/>
  <c r="P57" i="3" s="1"/>
  <c r="O58" i="4"/>
  <c r="P58" i="3" s="1"/>
  <c r="O59" i="4"/>
  <c r="P59" i="3" s="1"/>
  <c r="O60" i="4"/>
  <c r="P60" i="3" s="1"/>
  <c r="O61" i="4"/>
  <c r="P61" i="3" s="1"/>
  <c r="O62" i="4"/>
  <c r="P62" i="3" s="1"/>
  <c r="O9" i="4"/>
  <c r="P9" i="3" s="1"/>
  <c r="O26" i="4"/>
  <c r="P26" i="3" s="1"/>
  <c r="O27" i="4"/>
  <c r="P27" i="3" s="1"/>
  <c r="O28" i="4"/>
  <c r="P28" i="3" s="1"/>
  <c r="O29" i="4"/>
  <c r="P29" i="3" s="1"/>
  <c r="O65" i="4"/>
  <c r="P65" i="3" s="1"/>
  <c r="O66" i="4"/>
  <c r="P66" i="3" s="1"/>
  <c r="O67" i="4"/>
  <c r="P67" i="3" s="1"/>
  <c r="O68" i="4"/>
  <c r="P68" i="3" s="1"/>
  <c r="O69" i="4"/>
  <c r="P69" i="3" s="1"/>
  <c r="O70" i="4"/>
  <c r="P70" i="3" s="1"/>
  <c r="O15" i="4"/>
  <c r="P15" i="3" s="1"/>
  <c r="O24" i="4"/>
  <c r="P24" i="3" s="1"/>
  <c r="O25" i="4"/>
  <c r="P25" i="3" s="1"/>
  <c r="O11" i="4"/>
  <c r="P11" i="3" s="1"/>
  <c r="O18" i="4"/>
  <c r="P18" i="3" s="1"/>
  <c r="AD276" i="4"/>
  <c r="AE276" i="3" s="1"/>
  <c r="O271" i="4"/>
  <c r="P271" i="3" s="1"/>
  <c r="O267" i="4"/>
  <c r="P267" i="3" s="1"/>
  <c r="AD265" i="4"/>
  <c r="AE265" i="3" s="1"/>
  <c r="AD261" i="4"/>
  <c r="AE261" i="3" s="1"/>
  <c r="O256" i="4"/>
  <c r="P256" i="3" s="1"/>
  <c r="E254" i="4"/>
  <c r="F254" i="3" s="1"/>
  <c r="O252" i="4"/>
  <c r="AD250" i="4"/>
  <c r="AE250" i="3" s="1"/>
  <c r="AD246" i="4"/>
  <c r="AE246" i="3" s="1"/>
  <c r="O241" i="4"/>
  <c r="P241" i="3" s="1"/>
  <c r="O237" i="4"/>
  <c r="P237" i="3" s="1"/>
  <c r="AD231" i="4"/>
  <c r="AE231" i="3" s="1"/>
  <c r="AD227" i="4"/>
  <c r="AE227" i="3" s="1"/>
  <c r="O226" i="4"/>
  <c r="P226" i="3" s="1"/>
  <c r="E224" i="4"/>
  <c r="F224" i="3" s="1"/>
  <c r="O222" i="4"/>
  <c r="P222" i="3" s="1"/>
  <c r="O218" i="4"/>
  <c r="P218" i="3" s="1"/>
  <c r="O213" i="4"/>
  <c r="AD211" i="4"/>
  <c r="AE211" i="3" s="1"/>
  <c r="O209" i="4"/>
  <c r="P209" i="3" s="1"/>
  <c r="AD205" i="4"/>
  <c r="AE205" i="3" s="1"/>
  <c r="E204" i="4"/>
  <c r="F204" i="3" s="1"/>
  <c r="AD201" i="4"/>
  <c r="AE201" i="3" s="1"/>
  <c r="O199" i="4"/>
  <c r="P199" i="3" s="1"/>
  <c r="AD196" i="4"/>
  <c r="AE196" i="3" s="1"/>
  <c r="O193" i="4"/>
  <c r="P193" i="3" s="1"/>
  <c r="AD189" i="4"/>
  <c r="AE189" i="3" s="1"/>
  <c r="O185" i="4"/>
  <c r="P185" i="3" s="1"/>
  <c r="AD181" i="4"/>
  <c r="AE181" i="3" s="1"/>
  <c r="O176" i="4"/>
  <c r="P176" i="3" s="1"/>
  <c r="AD172" i="4"/>
  <c r="AE172" i="3" s="1"/>
  <c r="AD171" i="4"/>
  <c r="AE171" i="3" s="1"/>
  <c r="AD170" i="4"/>
  <c r="AE170" i="3" s="1"/>
  <c r="AD169" i="4"/>
  <c r="AE169" i="3" s="1"/>
  <c r="O166" i="4"/>
  <c r="P166" i="3" s="1"/>
  <c r="O165" i="4"/>
  <c r="P165" i="3" s="1"/>
  <c r="O164" i="4"/>
  <c r="P164" i="3" s="1"/>
  <c r="O163" i="4"/>
  <c r="P163" i="3" s="1"/>
  <c r="O162" i="4"/>
  <c r="P162" i="3" s="1"/>
  <c r="O161" i="4"/>
  <c r="P161" i="3" s="1"/>
  <c r="AD150" i="4"/>
  <c r="AE150" i="3" s="1"/>
  <c r="AD149" i="4"/>
  <c r="AE149" i="3" s="1"/>
  <c r="AD148" i="4"/>
  <c r="AE148" i="3" s="1"/>
  <c r="AD147" i="4"/>
  <c r="AE147" i="3" s="1"/>
  <c r="AD146" i="4"/>
  <c r="AE146" i="3" s="1"/>
  <c r="AD145" i="4"/>
  <c r="AE145" i="3" s="1"/>
  <c r="AD144" i="4"/>
  <c r="AE144" i="3" s="1"/>
  <c r="O128" i="4"/>
  <c r="P128" i="3" s="1"/>
  <c r="O127" i="4"/>
  <c r="P127" i="3" s="1"/>
  <c r="O94" i="4"/>
  <c r="P94" i="3" s="1"/>
  <c r="O90" i="4"/>
  <c r="P90" i="3" s="1"/>
  <c r="O81" i="4"/>
  <c r="P81" i="3" s="1"/>
  <c r="U78" i="4"/>
  <c r="V78" i="3" s="1"/>
  <c r="O77" i="4"/>
  <c r="P77" i="3" s="1"/>
  <c r="U74" i="4"/>
  <c r="V74" i="3" s="1"/>
  <c r="O73" i="4"/>
  <c r="P73" i="3" s="1"/>
  <c r="U70" i="4"/>
  <c r="V70" i="3" s="1"/>
  <c r="U65" i="4"/>
  <c r="V65" i="3" s="1"/>
  <c r="AD63" i="4"/>
  <c r="AE63" i="3" s="1"/>
  <c r="AD60" i="4"/>
  <c r="AE60" i="3" s="1"/>
  <c r="R57" i="4"/>
  <c r="S57" i="3" s="1"/>
  <c r="AD52" i="4"/>
  <c r="AE52" i="3" s="1"/>
  <c r="R49" i="4"/>
  <c r="S49" i="3" s="1"/>
  <c r="R14" i="4"/>
  <c r="S14" i="3" s="1"/>
  <c r="AA7" i="4"/>
  <c r="AB7" i="3" s="1"/>
  <c r="AA13" i="4"/>
  <c r="AB13" i="3" s="1"/>
  <c r="AA14" i="4"/>
  <c r="AB14" i="3" s="1"/>
  <c r="AA22" i="4"/>
  <c r="AB22" i="3" s="1"/>
  <c r="AA23" i="4"/>
  <c r="AB23" i="3" s="1"/>
  <c r="AA12" i="4"/>
  <c r="AB12" i="3" s="1"/>
  <c r="AA19" i="4"/>
  <c r="AB19" i="3" s="1"/>
  <c r="AA21" i="4"/>
  <c r="AB21" i="3" s="1"/>
  <c r="AA80" i="4"/>
  <c r="AB80" i="3" s="1"/>
  <c r="AA81" i="4"/>
  <c r="AB81" i="3" s="1"/>
  <c r="AA82" i="4"/>
  <c r="AB82" i="3" s="1"/>
  <c r="AA83" i="4"/>
  <c r="AB83" i="3" s="1"/>
  <c r="AA84" i="4"/>
  <c r="AB84" i="3" s="1"/>
  <c r="AA85" i="4"/>
  <c r="AB85" i="3" s="1"/>
  <c r="AA86" i="4"/>
  <c r="AB86" i="3" s="1"/>
  <c r="AA87" i="4"/>
  <c r="AB87" i="3" s="1"/>
  <c r="AA88" i="4"/>
  <c r="AB88" i="3" s="1"/>
  <c r="AA89" i="4"/>
  <c r="AB89" i="3" s="1"/>
  <c r="AA90" i="4"/>
  <c r="AB90" i="3" s="1"/>
  <c r="AA91" i="4"/>
  <c r="AB91" i="3" s="1"/>
  <c r="AA92" i="4"/>
  <c r="AB92" i="3" s="1"/>
  <c r="AA93" i="4"/>
  <c r="AB93" i="3" s="1"/>
  <c r="AA94" i="4"/>
  <c r="AB94" i="3" s="1"/>
  <c r="AA10" i="4"/>
  <c r="AB10" i="3" s="1"/>
  <c r="AA32" i="4"/>
  <c r="AB32" i="3" s="1"/>
  <c r="AA33" i="4"/>
  <c r="AB33" i="3" s="1"/>
  <c r="AA34" i="4"/>
  <c r="AB34" i="3" s="1"/>
  <c r="AA35" i="4"/>
  <c r="AB35" i="3" s="1"/>
  <c r="AA36" i="4"/>
  <c r="AB36" i="3" s="1"/>
  <c r="AA37" i="4"/>
  <c r="AB37" i="3" s="1"/>
  <c r="AA38" i="4"/>
  <c r="AB38" i="3" s="1"/>
  <c r="AA39" i="4"/>
  <c r="AB39" i="3" s="1"/>
  <c r="AA40" i="4"/>
  <c r="AB40" i="3" s="1"/>
  <c r="AA41" i="4"/>
  <c r="AB41" i="3" s="1"/>
  <c r="AA42" i="4"/>
  <c r="AB42" i="3" s="1"/>
  <c r="AA43" i="4"/>
  <c r="AB43" i="3" s="1"/>
  <c r="AA44" i="4"/>
  <c r="AB44" i="3" s="1"/>
  <c r="AA45" i="4"/>
  <c r="AB45" i="3" s="1"/>
  <c r="AA46" i="4"/>
  <c r="AB46" i="3" s="1"/>
  <c r="AA47" i="4"/>
  <c r="AB47" i="3" s="1"/>
  <c r="AA31" i="4"/>
  <c r="AB31" i="3" s="1"/>
  <c r="AA48" i="4"/>
  <c r="AB48" i="3" s="1"/>
  <c r="AA49" i="4"/>
  <c r="AB49" i="3" s="1"/>
  <c r="AA50" i="4"/>
  <c r="AB50" i="3" s="1"/>
  <c r="AA51" i="4"/>
  <c r="AB51" i="3" s="1"/>
  <c r="AA52" i="4"/>
  <c r="AB52" i="3" s="1"/>
  <c r="AA53" i="4"/>
  <c r="AB53" i="3" s="1"/>
  <c r="AA54" i="4"/>
  <c r="AB54" i="3" s="1"/>
  <c r="AA55" i="4"/>
  <c r="AB55" i="3" s="1"/>
  <c r="AA56" i="4"/>
  <c r="AB56" i="3" s="1"/>
  <c r="AA57" i="4"/>
  <c r="AB57" i="3" s="1"/>
  <c r="AA58" i="4"/>
  <c r="AB58" i="3" s="1"/>
  <c r="AA59" i="4"/>
  <c r="AB59" i="3" s="1"/>
  <c r="AA60" i="4"/>
  <c r="AB60" i="3" s="1"/>
  <c r="AA61" i="4"/>
  <c r="AB61" i="3" s="1"/>
  <c r="AA62" i="4"/>
  <c r="AB62" i="3" s="1"/>
  <c r="AA24" i="4"/>
  <c r="AB24" i="3" s="1"/>
  <c r="AA25" i="4"/>
  <c r="AB25" i="3" s="1"/>
  <c r="AA71" i="4"/>
  <c r="AB71" i="3" s="1"/>
  <c r="AA72" i="4"/>
  <c r="AB72" i="3" s="1"/>
  <c r="AA73" i="4"/>
  <c r="AB73" i="3" s="1"/>
  <c r="AA74" i="4"/>
  <c r="AB74" i="3" s="1"/>
  <c r="AA75" i="4"/>
  <c r="AB75" i="3" s="1"/>
  <c r="AA76" i="4"/>
  <c r="AB76" i="3" s="1"/>
  <c r="AA77" i="4"/>
  <c r="AB77" i="3" s="1"/>
  <c r="AA78" i="4"/>
  <c r="AB78" i="3" s="1"/>
  <c r="O20" i="4"/>
  <c r="P20" i="3" s="1"/>
  <c r="AD75" i="4"/>
  <c r="AE75" i="3" s="1"/>
  <c r="R70" i="4"/>
  <c r="S70" i="3" s="1"/>
  <c r="AA68" i="4"/>
  <c r="AB68" i="3" s="1"/>
  <c r="AA63" i="4"/>
  <c r="AB63" i="3" s="1"/>
  <c r="R60" i="4"/>
  <c r="S60" i="3" s="1"/>
  <c r="AD55" i="4"/>
  <c r="AE55" i="3" s="1"/>
  <c r="R52" i="4"/>
  <c r="S52" i="3" s="1"/>
  <c r="O16" i="4"/>
  <c r="P16" i="3" s="1"/>
  <c r="O14" i="4"/>
  <c r="P14" i="3" s="1"/>
  <c r="O12" i="4"/>
  <c r="P12" i="3" s="1"/>
  <c r="R7" i="4"/>
  <c r="S7" i="3" s="1"/>
  <c r="I64" i="4"/>
  <c r="J64" i="3" s="1"/>
  <c r="I30" i="4"/>
  <c r="J30" i="3" s="1"/>
  <c r="I16" i="4"/>
  <c r="J16" i="3" s="1"/>
  <c r="U7" i="4"/>
  <c r="V7" i="3" s="1"/>
  <c r="I18" i="4"/>
  <c r="J18" i="3" s="1"/>
  <c r="I11" i="4"/>
  <c r="J11" i="3" s="1"/>
  <c r="AD12" i="4"/>
  <c r="AE12" i="3" s="1"/>
  <c r="I95" i="4"/>
  <c r="J95" i="3" s="1"/>
  <c r="I94" i="4"/>
  <c r="J94" i="3" s="1"/>
  <c r="I93" i="4"/>
  <c r="J93" i="3" s="1"/>
  <c r="I92" i="4"/>
  <c r="J92" i="3" s="1"/>
  <c r="I91" i="4"/>
  <c r="J91" i="3" s="1"/>
  <c r="I90" i="4"/>
  <c r="J90" i="3" s="1"/>
  <c r="I89" i="4"/>
  <c r="J89" i="3" s="1"/>
  <c r="I88" i="4"/>
  <c r="J88" i="3" s="1"/>
  <c r="I87" i="4"/>
  <c r="J87" i="3" s="1"/>
  <c r="I86" i="4"/>
  <c r="J86" i="3" s="1"/>
  <c r="I85" i="4"/>
  <c r="J85" i="3" s="1"/>
  <c r="I84" i="4"/>
  <c r="J84" i="3" s="1"/>
  <c r="I83" i="4"/>
  <c r="J83" i="3" s="1"/>
  <c r="I82" i="4"/>
  <c r="J82" i="3" s="1"/>
  <c r="I81" i="4"/>
  <c r="J81" i="3" s="1"/>
  <c r="I21" i="4"/>
  <c r="J21" i="3" s="1"/>
  <c r="I19" i="4"/>
  <c r="J19" i="3" s="1"/>
  <c r="AD17" i="4"/>
  <c r="AE17" i="3" s="1"/>
  <c r="I12" i="4"/>
  <c r="J12" i="3" s="1"/>
  <c r="I8" i="4"/>
  <c r="J8" i="3" s="1"/>
  <c r="L20" i="4"/>
  <c r="M20" i="3" s="1"/>
  <c r="I79" i="4"/>
  <c r="J79" i="3" s="1"/>
  <c r="I78" i="4"/>
  <c r="J78" i="3" s="1"/>
  <c r="I77" i="4"/>
  <c r="J77" i="3" s="1"/>
  <c r="I76" i="4"/>
  <c r="J76" i="3" s="1"/>
  <c r="I75" i="4"/>
  <c r="J75" i="3" s="1"/>
  <c r="I74" i="4"/>
  <c r="J74" i="3" s="1"/>
  <c r="I73" i="4"/>
  <c r="J73" i="3" s="1"/>
  <c r="I72" i="4"/>
  <c r="J72" i="3" s="1"/>
  <c r="I25" i="4"/>
  <c r="J25" i="3" s="1"/>
  <c r="I24" i="4"/>
  <c r="J24" i="3" s="1"/>
  <c r="I23" i="4"/>
  <c r="J23" i="3" s="1"/>
  <c r="I15" i="4"/>
  <c r="J15" i="3" s="1"/>
  <c r="I14" i="4"/>
  <c r="J14" i="3" s="1"/>
  <c r="I20" i="4"/>
  <c r="J20" i="3" s="1"/>
  <c r="I71" i="4"/>
  <c r="J71" i="3" s="1"/>
  <c r="I70" i="4"/>
  <c r="J70" i="3" s="1"/>
  <c r="I69" i="4"/>
  <c r="J69" i="3" s="1"/>
  <c r="I68" i="4"/>
  <c r="J68" i="3" s="1"/>
  <c r="I67" i="4"/>
  <c r="J67" i="3" s="1"/>
  <c r="I66" i="4"/>
  <c r="J66" i="3" s="1"/>
  <c r="I65" i="4"/>
  <c r="J65" i="3" s="1"/>
  <c r="I29" i="4"/>
  <c r="J29" i="3" s="1"/>
  <c r="I28" i="4"/>
  <c r="J28" i="3" s="1"/>
  <c r="I27" i="4"/>
  <c r="J27" i="3" s="1"/>
  <c r="I26" i="4"/>
  <c r="J26" i="3" s="1"/>
  <c r="T573" i="3"/>
  <c r="Q573" i="3"/>
  <c r="AC573" i="3"/>
  <c r="AI572" i="3"/>
  <c r="AI573" i="3"/>
  <c r="W573" i="3"/>
  <c r="AC572" i="3"/>
  <c r="N572" i="3"/>
  <c r="K572" i="3"/>
  <c r="T572" i="3"/>
  <c r="Q572" i="3"/>
  <c r="Z572" i="3"/>
  <c r="Z573" i="3"/>
  <c r="AL573" i="3"/>
  <c r="AF573" i="3"/>
  <c r="AF572" i="3"/>
  <c r="F569" i="3"/>
  <c r="E565" i="4"/>
  <c r="M565" i="3"/>
  <c r="F494" i="3"/>
  <c r="E557" i="4"/>
  <c r="F486" i="3"/>
  <c r="E549" i="4"/>
  <c r="E542" i="4"/>
  <c r="E568" i="4"/>
  <c r="E564" i="4"/>
  <c r="E556" i="4"/>
  <c r="E548" i="4"/>
  <c r="E552" i="4"/>
  <c r="E555" i="4"/>
  <c r="E566" i="4"/>
  <c r="E547" i="4"/>
  <c r="AG119" i="4"/>
  <c r="X104" i="4"/>
  <c r="Y104" i="3" s="1"/>
  <c r="AG55" i="4"/>
  <c r="X40" i="4"/>
  <c r="Y40" i="3" s="1"/>
  <c r="AG9" i="4"/>
  <c r="AH9" i="3" s="1"/>
  <c r="AG17" i="4"/>
  <c r="AH17" i="3" s="1"/>
  <c r="AG26" i="4"/>
  <c r="AH26" i="3" s="1"/>
  <c r="AG34" i="4"/>
  <c r="AH34" i="3" s="1"/>
  <c r="AG42" i="4"/>
  <c r="AH42" i="3" s="1"/>
  <c r="AG50" i="4"/>
  <c r="AH50" i="3" s="1"/>
  <c r="AG58" i="4"/>
  <c r="AH58" i="3" s="1"/>
  <c r="AG66" i="4"/>
  <c r="AH66" i="3" s="1"/>
  <c r="AG74" i="4"/>
  <c r="AH74" i="3" s="1"/>
  <c r="AG82" i="4"/>
  <c r="AH82" i="3" s="1"/>
  <c r="AG90" i="4"/>
  <c r="AH90" i="3" s="1"/>
  <c r="AG98" i="4"/>
  <c r="AH98" i="3" s="1"/>
  <c r="AG106" i="4"/>
  <c r="AH106" i="3" s="1"/>
  <c r="AG114" i="4"/>
  <c r="AH114" i="3" s="1"/>
  <c r="AG122" i="4"/>
  <c r="AH122" i="3" s="1"/>
  <c r="AG130" i="4"/>
  <c r="AH130" i="3" s="1"/>
  <c r="AG138" i="4"/>
  <c r="AH138" i="3" s="1"/>
  <c r="AG146" i="4"/>
  <c r="AH146" i="3" s="1"/>
  <c r="AG154" i="4"/>
  <c r="AH154" i="3" s="1"/>
  <c r="AG162" i="4"/>
  <c r="AH162" i="3" s="1"/>
  <c r="AG170" i="4"/>
  <c r="AH170" i="3" s="1"/>
  <c r="AG178" i="4"/>
  <c r="AH178" i="3" s="1"/>
  <c r="AG20" i="4"/>
  <c r="AG12" i="4"/>
  <c r="AH12" i="3" s="1"/>
  <c r="AG21" i="4"/>
  <c r="AH21" i="3" s="1"/>
  <c r="AG29" i="4"/>
  <c r="AH29" i="3" s="1"/>
  <c r="AG37" i="4"/>
  <c r="AH37" i="3" s="1"/>
  <c r="AG45" i="4"/>
  <c r="AH45" i="3" s="1"/>
  <c r="AG53" i="4"/>
  <c r="AH53" i="3" s="1"/>
  <c r="AG61" i="4"/>
  <c r="AH61" i="3" s="1"/>
  <c r="AG69" i="4"/>
  <c r="AH69" i="3" s="1"/>
  <c r="AG77" i="4"/>
  <c r="AH77" i="3" s="1"/>
  <c r="AG85" i="4"/>
  <c r="AH85" i="3" s="1"/>
  <c r="AG93" i="4"/>
  <c r="AH93" i="3" s="1"/>
  <c r="AG101" i="4"/>
  <c r="AH101" i="3" s="1"/>
  <c r="AG109" i="4"/>
  <c r="AH109" i="3" s="1"/>
  <c r="AG117" i="4"/>
  <c r="AH117" i="3" s="1"/>
  <c r="AG125" i="4"/>
  <c r="AH125" i="3" s="1"/>
  <c r="AG133" i="4"/>
  <c r="AH133" i="3" s="1"/>
  <c r="AG141" i="4"/>
  <c r="AH141" i="3" s="1"/>
  <c r="AG149" i="4"/>
  <c r="AH149" i="3" s="1"/>
  <c r="AG157" i="4"/>
  <c r="AH157" i="3" s="1"/>
  <c r="AG165" i="4"/>
  <c r="AH165" i="3" s="1"/>
  <c r="AG7" i="4"/>
  <c r="AH7" i="3" s="1"/>
  <c r="AG15" i="4"/>
  <c r="AH15" i="3" s="1"/>
  <c r="AG24" i="4"/>
  <c r="AH24" i="3" s="1"/>
  <c r="AG32" i="4"/>
  <c r="AH32" i="3" s="1"/>
  <c r="AG40" i="4"/>
  <c r="AH40" i="3" s="1"/>
  <c r="AG48" i="4"/>
  <c r="AH48" i="3" s="1"/>
  <c r="AG56" i="4"/>
  <c r="AH56" i="3" s="1"/>
  <c r="AG64" i="4"/>
  <c r="AH64" i="3" s="1"/>
  <c r="AG72" i="4"/>
  <c r="AH72" i="3" s="1"/>
  <c r="AG80" i="4"/>
  <c r="AH80" i="3" s="1"/>
  <c r="AG88" i="4"/>
  <c r="AH88" i="3" s="1"/>
  <c r="AG96" i="4"/>
  <c r="AH96" i="3" s="1"/>
  <c r="AG104" i="4"/>
  <c r="AH104" i="3" s="1"/>
  <c r="AG112" i="4"/>
  <c r="AH112" i="3" s="1"/>
  <c r="AG120" i="4"/>
  <c r="AH120" i="3" s="1"/>
  <c r="AG128" i="4"/>
  <c r="AH128" i="3" s="1"/>
  <c r="AG136" i="4"/>
  <c r="AH136" i="3" s="1"/>
  <c r="AG144" i="4"/>
  <c r="AH144" i="3" s="1"/>
  <c r="AG152" i="4"/>
  <c r="AH152" i="3" s="1"/>
  <c r="AG160" i="4"/>
  <c r="AH160" i="3" s="1"/>
  <c r="AG10" i="4"/>
  <c r="AH10" i="3" s="1"/>
  <c r="AG18" i="4"/>
  <c r="AH18" i="3" s="1"/>
  <c r="AG27" i="4"/>
  <c r="AH27" i="3" s="1"/>
  <c r="AG35" i="4"/>
  <c r="AH35" i="3" s="1"/>
  <c r="AG43" i="4"/>
  <c r="AH43" i="3" s="1"/>
  <c r="AG51" i="4"/>
  <c r="AH51" i="3" s="1"/>
  <c r="AG59" i="4"/>
  <c r="AH59" i="3" s="1"/>
  <c r="AG67" i="4"/>
  <c r="AH67" i="3" s="1"/>
  <c r="AG75" i="4"/>
  <c r="AH75" i="3" s="1"/>
  <c r="AG83" i="4"/>
  <c r="AH83" i="3" s="1"/>
  <c r="AG91" i="4"/>
  <c r="AH91" i="3" s="1"/>
  <c r="AG99" i="4"/>
  <c r="AH99" i="3" s="1"/>
  <c r="AG107" i="4"/>
  <c r="AH107" i="3" s="1"/>
  <c r="AG115" i="4"/>
  <c r="AH115" i="3" s="1"/>
  <c r="AG123" i="4"/>
  <c r="AH123" i="3" s="1"/>
  <c r="AG131" i="4"/>
  <c r="AH131" i="3" s="1"/>
  <c r="AG139" i="4"/>
  <c r="AH139" i="3" s="1"/>
  <c r="AG147" i="4"/>
  <c r="AH147" i="3" s="1"/>
  <c r="AG155" i="4"/>
  <c r="AH155" i="3" s="1"/>
  <c r="AG163" i="4"/>
  <c r="AH163" i="3" s="1"/>
  <c r="AG171" i="4"/>
  <c r="AH171" i="3" s="1"/>
  <c r="AG179" i="4"/>
  <c r="AH179" i="3" s="1"/>
  <c r="AG187" i="4"/>
  <c r="AH187" i="3" s="1"/>
  <c r="AG195" i="4"/>
  <c r="AH195" i="3" s="1"/>
  <c r="AG13" i="4"/>
  <c r="AH13" i="3" s="1"/>
  <c r="AG22" i="4"/>
  <c r="AH22" i="3" s="1"/>
  <c r="AG30" i="4"/>
  <c r="AH30" i="3" s="1"/>
  <c r="AG38" i="4"/>
  <c r="AH38" i="3" s="1"/>
  <c r="AG46" i="4"/>
  <c r="AH46" i="3" s="1"/>
  <c r="AG54" i="4"/>
  <c r="AH54" i="3" s="1"/>
  <c r="AG62" i="4"/>
  <c r="AH62" i="3" s="1"/>
  <c r="AG70" i="4"/>
  <c r="AH70" i="3" s="1"/>
  <c r="AG78" i="4"/>
  <c r="AH78" i="3" s="1"/>
  <c r="AG86" i="4"/>
  <c r="AH86" i="3" s="1"/>
  <c r="AG94" i="4"/>
  <c r="AH94" i="3" s="1"/>
  <c r="AG102" i="4"/>
  <c r="AH102" i="3" s="1"/>
  <c r="AG110" i="4"/>
  <c r="AH110" i="3" s="1"/>
  <c r="AG118" i="4"/>
  <c r="AH118" i="3" s="1"/>
  <c r="AG126" i="4"/>
  <c r="AH126" i="3" s="1"/>
  <c r="AG134" i="4"/>
  <c r="AH134" i="3" s="1"/>
  <c r="AG142" i="4"/>
  <c r="AG150" i="4"/>
  <c r="AG158" i="4"/>
  <c r="AG166" i="4"/>
  <c r="AH166" i="3" s="1"/>
  <c r="AG174" i="4"/>
  <c r="AH174" i="3" s="1"/>
  <c r="AG182" i="4"/>
  <c r="AH182" i="3" s="1"/>
  <c r="AG190" i="4"/>
  <c r="AH190" i="3" s="1"/>
  <c r="AG198" i="4"/>
  <c r="AH198" i="3" s="1"/>
  <c r="AG206" i="4"/>
  <c r="AH206" i="3" s="1"/>
  <c r="AG214" i="4"/>
  <c r="AH214" i="3" s="1"/>
  <c r="AG222" i="4"/>
  <c r="AH222" i="3" s="1"/>
  <c r="AG8" i="4"/>
  <c r="AG16" i="4"/>
  <c r="AG25" i="4"/>
  <c r="AG33" i="4"/>
  <c r="AG41" i="4"/>
  <c r="AG49" i="4"/>
  <c r="AG57" i="4"/>
  <c r="AG65" i="4"/>
  <c r="AG73" i="4"/>
  <c r="AG81" i="4"/>
  <c r="AG89" i="4"/>
  <c r="AG97" i="4"/>
  <c r="AG105" i="4"/>
  <c r="AG113" i="4"/>
  <c r="AG121" i="4"/>
  <c r="AG129" i="4"/>
  <c r="AG137" i="4"/>
  <c r="AG145" i="4"/>
  <c r="AG153" i="4"/>
  <c r="AG161" i="4"/>
  <c r="AG169" i="4"/>
  <c r="AH169" i="3" s="1"/>
  <c r="AG177" i="4"/>
  <c r="AH177" i="3" s="1"/>
  <c r="AG185" i="4"/>
  <c r="AH185" i="3" s="1"/>
  <c r="AG193" i="4"/>
  <c r="AH193" i="3" s="1"/>
  <c r="AG201" i="4"/>
  <c r="AH201" i="3" s="1"/>
  <c r="AG209" i="4"/>
  <c r="AH209" i="3" s="1"/>
  <c r="AG11" i="4"/>
  <c r="AH11" i="3" s="1"/>
  <c r="AG19" i="4"/>
  <c r="AH19" i="3" s="1"/>
  <c r="AG28" i="4"/>
  <c r="AH28" i="3" s="1"/>
  <c r="AG36" i="4"/>
  <c r="AH36" i="3" s="1"/>
  <c r="AG44" i="4"/>
  <c r="AH44" i="3" s="1"/>
  <c r="AG52" i="4"/>
  <c r="AH52" i="3" s="1"/>
  <c r="AG60" i="4"/>
  <c r="AH60" i="3" s="1"/>
  <c r="AG68" i="4"/>
  <c r="AH68" i="3" s="1"/>
  <c r="AG76" i="4"/>
  <c r="AH76" i="3" s="1"/>
  <c r="AG84" i="4"/>
  <c r="AH84" i="3" s="1"/>
  <c r="AG92" i="4"/>
  <c r="AH92" i="3" s="1"/>
  <c r="AG100" i="4"/>
  <c r="AH100" i="3" s="1"/>
  <c r="AG108" i="4"/>
  <c r="AH108" i="3" s="1"/>
  <c r="AG116" i="4"/>
  <c r="AH116" i="3" s="1"/>
  <c r="AG124" i="4"/>
  <c r="AH124" i="3" s="1"/>
  <c r="AG132" i="4"/>
  <c r="AH132" i="3" s="1"/>
  <c r="AG140" i="4"/>
  <c r="AH140" i="3" s="1"/>
  <c r="AG148" i="4"/>
  <c r="AH148" i="3" s="1"/>
  <c r="AG156" i="4"/>
  <c r="AH156" i="3" s="1"/>
  <c r="AG164" i="4"/>
  <c r="AH164" i="3" s="1"/>
  <c r="AG172" i="4"/>
  <c r="AH172" i="3" s="1"/>
  <c r="AG180" i="4"/>
  <c r="AG188" i="4"/>
  <c r="E206" i="4"/>
  <c r="X56" i="4"/>
  <c r="Y56" i="3" s="1"/>
  <c r="X24" i="4"/>
  <c r="Y24" i="3" s="1"/>
  <c r="X7" i="4"/>
  <c r="Y7" i="3" s="1"/>
  <c r="E169" i="4"/>
  <c r="AG111" i="4"/>
  <c r="X96" i="4"/>
  <c r="Y96" i="3" s="1"/>
  <c r="AG47" i="4"/>
  <c r="X32" i="4"/>
  <c r="Y32" i="3" s="1"/>
  <c r="X136" i="4"/>
  <c r="Y136" i="3" s="1"/>
  <c r="AG87" i="4"/>
  <c r="X72" i="4"/>
  <c r="Y72" i="3" s="1"/>
  <c r="X10" i="4"/>
  <c r="Y10" i="3" s="1"/>
  <c r="X18" i="4"/>
  <c r="Y18" i="3" s="1"/>
  <c r="X27" i="4"/>
  <c r="Y27" i="3" s="1"/>
  <c r="X35" i="4"/>
  <c r="Y35" i="3" s="1"/>
  <c r="X43" i="4"/>
  <c r="Y43" i="3" s="1"/>
  <c r="X51" i="4"/>
  <c r="Y51" i="3" s="1"/>
  <c r="X59" i="4"/>
  <c r="Y59" i="3" s="1"/>
  <c r="X67" i="4"/>
  <c r="Y67" i="3" s="1"/>
  <c r="X75" i="4"/>
  <c r="Y75" i="3" s="1"/>
  <c r="X83" i="4"/>
  <c r="Y83" i="3" s="1"/>
  <c r="X91" i="4"/>
  <c r="Y91" i="3" s="1"/>
  <c r="X99" i="4"/>
  <c r="Y99" i="3" s="1"/>
  <c r="X107" i="4"/>
  <c r="Y107" i="3" s="1"/>
  <c r="X115" i="4"/>
  <c r="Y115" i="3" s="1"/>
  <c r="X123" i="4"/>
  <c r="Y123" i="3" s="1"/>
  <c r="X131" i="4"/>
  <c r="Y131" i="3" s="1"/>
  <c r="X139" i="4"/>
  <c r="Y139" i="3" s="1"/>
  <c r="X147" i="4"/>
  <c r="Y147" i="3" s="1"/>
  <c r="X155" i="4"/>
  <c r="Y155" i="3" s="1"/>
  <c r="X163" i="4"/>
  <c r="Y163" i="3" s="1"/>
  <c r="X171" i="4"/>
  <c r="Y171" i="3" s="1"/>
  <c r="X179" i="4"/>
  <c r="Y179" i="3" s="1"/>
  <c r="X13" i="4"/>
  <c r="Y13" i="3" s="1"/>
  <c r="X22" i="4"/>
  <c r="Y22" i="3" s="1"/>
  <c r="X30" i="4"/>
  <c r="Y30" i="3" s="1"/>
  <c r="X38" i="4"/>
  <c r="Y38" i="3" s="1"/>
  <c r="X46" i="4"/>
  <c r="Y46" i="3" s="1"/>
  <c r="X54" i="4"/>
  <c r="Y54" i="3" s="1"/>
  <c r="X62" i="4"/>
  <c r="Y62" i="3" s="1"/>
  <c r="X70" i="4"/>
  <c r="Y70" i="3" s="1"/>
  <c r="X78" i="4"/>
  <c r="Y78" i="3" s="1"/>
  <c r="X86" i="4"/>
  <c r="Y86" i="3" s="1"/>
  <c r="X94" i="4"/>
  <c r="Y94" i="3" s="1"/>
  <c r="X102" i="4"/>
  <c r="Y102" i="3" s="1"/>
  <c r="X110" i="4"/>
  <c r="Y110" i="3" s="1"/>
  <c r="X118" i="4"/>
  <c r="Y118" i="3" s="1"/>
  <c r="X126" i="4"/>
  <c r="Y126" i="3" s="1"/>
  <c r="X134" i="4"/>
  <c r="Y134" i="3" s="1"/>
  <c r="X142" i="4"/>
  <c r="Y142" i="3" s="1"/>
  <c r="X150" i="4"/>
  <c r="Y150" i="3" s="1"/>
  <c r="X158" i="4"/>
  <c r="Y158" i="3" s="1"/>
  <c r="X166" i="4"/>
  <c r="Y166" i="3" s="1"/>
  <c r="X8" i="4"/>
  <c r="Y8" i="3" s="1"/>
  <c r="X16" i="4"/>
  <c r="Y16" i="3" s="1"/>
  <c r="X25" i="4"/>
  <c r="Y25" i="3" s="1"/>
  <c r="X33" i="4"/>
  <c r="Y33" i="3" s="1"/>
  <c r="X41" i="4"/>
  <c r="Y41" i="3" s="1"/>
  <c r="X49" i="4"/>
  <c r="Y49" i="3" s="1"/>
  <c r="X57" i="4"/>
  <c r="Y57" i="3" s="1"/>
  <c r="X65" i="4"/>
  <c r="Y65" i="3" s="1"/>
  <c r="X73" i="4"/>
  <c r="Y73" i="3" s="1"/>
  <c r="X81" i="4"/>
  <c r="Y81" i="3" s="1"/>
  <c r="X89" i="4"/>
  <c r="Y89" i="3" s="1"/>
  <c r="X97" i="4"/>
  <c r="Y97" i="3" s="1"/>
  <c r="X105" i="4"/>
  <c r="Y105" i="3" s="1"/>
  <c r="X113" i="4"/>
  <c r="Y113" i="3" s="1"/>
  <c r="X121" i="4"/>
  <c r="Y121" i="3" s="1"/>
  <c r="X129" i="4"/>
  <c r="Y129" i="3" s="1"/>
  <c r="X137" i="4"/>
  <c r="Y137" i="3" s="1"/>
  <c r="X145" i="4"/>
  <c r="Y145" i="3" s="1"/>
  <c r="X153" i="4"/>
  <c r="Y153" i="3" s="1"/>
  <c r="X161" i="4"/>
  <c r="Y161" i="3" s="1"/>
  <c r="X11" i="4"/>
  <c r="Y11" i="3" s="1"/>
  <c r="X19" i="4"/>
  <c r="Y19" i="3" s="1"/>
  <c r="X28" i="4"/>
  <c r="Y28" i="3" s="1"/>
  <c r="X36" i="4"/>
  <c r="Y36" i="3" s="1"/>
  <c r="X44" i="4"/>
  <c r="Y44" i="3" s="1"/>
  <c r="X52" i="4"/>
  <c r="Y52" i="3" s="1"/>
  <c r="X60" i="4"/>
  <c r="Y60" i="3" s="1"/>
  <c r="X68" i="4"/>
  <c r="Y68" i="3" s="1"/>
  <c r="X76" i="4"/>
  <c r="Y76" i="3" s="1"/>
  <c r="X84" i="4"/>
  <c r="Y84" i="3" s="1"/>
  <c r="X92" i="4"/>
  <c r="Y92" i="3" s="1"/>
  <c r="X100" i="4"/>
  <c r="Y100" i="3" s="1"/>
  <c r="X108" i="4"/>
  <c r="Y108" i="3" s="1"/>
  <c r="X116" i="4"/>
  <c r="Y116" i="3" s="1"/>
  <c r="X124" i="4"/>
  <c r="Y124" i="3" s="1"/>
  <c r="X132" i="4"/>
  <c r="Y132" i="3" s="1"/>
  <c r="X140" i="4"/>
  <c r="Y140" i="3" s="1"/>
  <c r="X148" i="4"/>
  <c r="Y148" i="3" s="1"/>
  <c r="X156" i="4"/>
  <c r="Y156" i="3" s="1"/>
  <c r="X164" i="4"/>
  <c r="Y164" i="3" s="1"/>
  <c r="X172" i="4"/>
  <c r="Y172" i="3" s="1"/>
  <c r="X180" i="4"/>
  <c r="Y180" i="3" s="1"/>
  <c r="X188" i="4"/>
  <c r="Y188" i="3" s="1"/>
  <c r="X196" i="4"/>
  <c r="Y196" i="3" s="1"/>
  <c r="X14" i="4"/>
  <c r="Y14" i="3" s="1"/>
  <c r="X23" i="4"/>
  <c r="Y23" i="3" s="1"/>
  <c r="X31" i="4"/>
  <c r="Y31" i="3" s="1"/>
  <c r="X39" i="4"/>
  <c r="Y39" i="3" s="1"/>
  <c r="X47" i="4"/>
  <c r="Y47" i="3" s="1"/>
  <c r="X55" i="4"/>
  <c r="Y55" i="3" s="1"/>
  <c r="X63" i="4"/>
  <c r="Y63" i="3" s="1"/>
  <c r="X71" i="4"/>
  <c r="Y71" i="3" s="1"/>
  <c r="X79" i="4"/>
  <c r="Y79" i="3" s="1"/>
  <c r="X87" i="4"/>
  <c r="Y87" i="3" s="1"/>
  <c r="X95" i="4"/>
  <c r="Y95" i="3" s="1"/>
  <c r="X103" i="4"/>
  <c r="Y103" i="3" s="1"/>
  <c r="X111" i="4"/>
  <c r="Y111" i="3" s="1"/>
  <c r="X119" i="4"/>
  <c r="Y119" i="3" s="1"/>
  <c r="X127" i="4"/>
  <c r="Y127" i="3" s="1"/>
  <c r="X135" i="4"/>
  <c r="Y135" i="3" s="1"/>
  <c r="X143" i="4"/>
  <c r="Y143" i="3" s="1"/>
  <c r="X151" i="4"/>
  <c r="X159" i="4"/>
  <c r="Y159" i="3" s="1"/>
  <c r="X167" i="4"/>
  <c r="X175" i="4"/>
  <c r="Y175" i="3" s="1"/>
  <c r="X183" i="4"/>
  <c r="Y183" i="3" s="1"/>
  <c r="X191" i="4"/>
  <c r="Y191" i="3" s="1"/>
  <c r="X199" i="4"/>
  <c r="Y199" i="3" s="1"/>
  <c r="X207" i="4"/>
  <c r="Y207" i="3" s="1"/>
  <c r="X215" i="4"/>
  <c r="Y215" i="3" s="1"/>
  <c r="X9" i="4"/>
  <c r="Y9" i="3" s="1"/>
  <c r="X17" i="4"/>
  <c r="Y17" i="3" s="1"/>
  <c r="X26" i="4"/>
  <c r="Y26" i="3" s="1"/>
  <c r="X34" i="4"/>
  <c r="Y34" i="3" s="1"/>
  <c r="X42" i="4"/>
  <c r="Y42" i="3" s="1"/>
  <c r="X50" i="4"/>
  <c r="Y50" i="3" s="1"/>
  <c r="X58" i="4"/>
  <c r="Y58" i="3" s="1"/>
  <c r="X66" i="4"/>
  <c r="Y66" i="3" s="1"/>
  <c r="X74" i="4"/>
  <c r="Y74" i="3" s="1"/>
  <c r="X82" i="4"/>
  <c r="Y82" i="3" s="1"/>
  <c r="X90" i="4"/>
  <c r="Y90" i="3" s="1"/>
  <c r="X98" i="4"/>
  <c r="Y98" i="3" s="1"/>
  <c r="X106" i="4"/>
  <c r="Y106" i="3" s="1"/>
  <c r="X114" i="4"/>
  <c r="Y114" i="3" s="1"/>
  <c r="X122" i="4"/>
  <c r="Y122" i="3" s="1"/>
  <c r="X130" i="4"/>
  <c r="Y130" i="3" s="1"/>
  <c r="X138" i="4"/>
  <c r="Y138" i="3" s="1"/>
  <c r="X146" i="4"/>
  <c r="Y146" i="3" s="1"/>
  <c r="X154" i="4"/>
  <c r="Y154" i="3" s="1"/>
  <c r="X162" i="4"/>
  <c r="Y162" i="3" s="1"/>
  <c r="X170" i="4"/>
  <c r="Y170" i="3" s="1"/>
  <c r="X178" i="4"/>
  <c r="Y178" i="3" s="1"/>
  <c r="X186" i="4"/>
  <c r="X194" i="4"/>
  <c r="Y194" i="3" s="1"/>
  <c r="X202" i="4"/>
  <c r="Y202" i="3" s="1"/>
  <c r="X210" i="4"/>
  <c r="Y210" i="3" s="1"/>
  <c r="X12" i="4"/>
  <c r="Y12" i="3" s="1"/>
  <c r="X21" i="4"/>
  <c r="Y21" i="3" s="1"/>
  <c r="X29" i="4"/>
  <c r="Y29" i="3" s="1"/>
  <c r="X37" i="4"/>
  <c r="Y37" i="3" s="1"/>
  <c r="X45" i="4"/>
  <c r="Y45" i="3" s="1"/>
  <c r="X53" i="4"/>
  <c r="Y53" i="3" s="1"/>
  <c r="X61" i="4"/>
  <c r="Y61" i="3" s="1"/>
  <c r="X69" i="4"/>
  <c r="Y69" i="3" s="1"/>
  <c r="X77" i="4"/>
  <c r="Y77" i="3" s="1"/>
  <c r="X85" i="4"/>
  <c r="Y85" i="3" s="1"/>
  <c r="X93" i="4"/>
  <c r="Y93" i="3" s="1"/>
  <c r="X101" i="4"/>
  <c r="Y101" i="3" s="1"/>
  <c r="X109" i="4"/>
  <c r="Y109" i="3" s="1"/>
  <c r="X117" i="4"/>
  <c r="Y117" i="3" s="1"/>
  <c r="X125" i="4"/>
  <c r="Y125" i="3" s="1"/>
  <c r="X133" i="4"/>
  <c r="Y133" i="3" s="1"/>
  <c r="X141" i="4"/>
  <c r="Y141" i="3" s="1"/>
  <c r="X149" i="4"/>
  <c r="Y149" i="3" s="1"/>
  <c r="X157" i="4"/>
  <c r="Y157" i="3" s="1"/>
  <c r="X165" i="4"/>
  <c r="Y165" i="3" s="1"/>
  <c r="X173" i="4"/>
  <c r="Y173" i="3" s="1"/>
  <c r="X181" i="4"/>
  <c r="Y181" i="3" s="1"/>
  <c r="X189" i="4"/>
  <c r="Y189" i="3" s="1"/>
  <c r="E147" i="4"/>
  <c r="AG103" i="4"/>
  <c r="X88" i="4"/>
  <c r="Y88" i="3" s="1"/>
  <c r="AG39" i="4"/>
  <c r="X20" i="4"/>
  <c r="Y20" i="3" s="1"/>
  <c r="AD31" i="4"/>
  <c r="AE31" i="3" s="1"/>
  <c r="AD23" i="4"/>
  <c r="AE23" i="3" s="1"/>
  <c r="AA17" i="4"/>
  <c r="AB17" i="3" s="1"/>
  <c r="AD14" i="4"/>
  <c r="AE14" i="3" s="1"/>
  <c r="R10" i="4"/>
  <c r="S10" i="3" s="1"/>
  <c r="AA9" i="4"/>
  <c r="AB9" i="3" s="1"/>
  <c r="AD20" i="4"/>
  <c r="AE20" i="3" s="1"/>
  <c r="AD25" i="4"/>
  <c r="AE25" i="3" s="1"/>
  <c r="AD16" i="4"/>
  <c r="AE16" i="3" s="1"/>
  <c r="AA11" i="4"/>
  <c r="AB11" i="3" s="1"/>
  <c r="AD8" i="4"/>
  <c r="AE8" i="3" s="1"/>
  <c r="AD30" i="4"/>
  <c r="AE30" i="3" s="1"/>
  <c r="AD22" i="4"/>
  <c r="AE22" i="3" s="1"/>
  <c r="AA16" i="4"/>
  <c r="AB16" i="3" s="1"/>
  <c r="AD13" i="4"/>
  <c r="AE13" i="3" s="1"/>
  <c r="R9" i="4"/>
  <c r="S9" i="3" s="1"/>
  <c r="AA8" i="4"/>
  <c r="AB8" i="3" s="1"/>
  <c r="AA20" i="4"/>
  <c r="AB20" i="3" s="1"/>
  <c r="AD18" i="4"/>
  <c r="AE18" i="3" s="1"/>
  <c r="AD10" i="4"/>
  <c r="AE10" i="3" s="1"/>
  <c r="R20" i="4"/>
  <c r="S20" i="3" s="1"/>
  <c r="AD15" i="4"/>
  <c r="AE15" i="3" s="1"/>
  <c r="AD7" i="4"/>
  <c r="AE7" i="3" s="1"/>
  <c r="AD29" i="4"/>
  <c r="AE29" i="3" s="1"/>
  <c r="AA15" i="4"/>
  <c r="AB15" i="3" s="1"/>
  <c r="E209" i="4" l="1"/>
  <c r="E13" i="4"/>
  <c r="E544" i="4"/>
  <c r="E227" i="4"/>
  <c r="F227" i="3" s="1"/>
  <c r="E307" i="4"/>
  <c r="F307" i="3" s="1"/>
  <c r="E398" i="4"/>
  <c r="F398" i="3" s="1"/>
  <c r="E223" i="4"/>
  <c r="F223" i="3" s="1"/>
  <c r="E349" i="4"/>
  <c r="F349" i="3" s="1"/>
  <c r="E301" i="4"/>
  <c r="F301" i="3" s="1"/>
  <c r="E437" i="4"/>
  <c r="F437" i="3" s="1"/>
  <c r="E299" i="4"/>
  <c r="F299" i="3" s="1"/>
  <c r="E521" i="4"/>
  <c r="F521" i="3" s="1"/>
  <c r="E439" i="4"/>
  <c r="F439" i="3" s="1"/>
  <c r="E465" i="4"/>
  <c r="F465" i="3" s="1"/>
  <c r="E380" i="4"/>
  <c r="F380" i="3" s="1"/>
  <c r="E559" i="4"/>
  <c r="F559" i="3" s="1"/>
  <c r="E306" i="4"/>
  <c r="F306" i="3" s="1"/>
  <c r="E363" i="4"/>
  <c r="F363" i="3" s="1"/>
  <c r="E426" i="4"/>
  <c r="F426" i="3" s="1"/>
  <c r="E370" i="4"/>
  <c r="F370" i="3" s="1"/>
  <c r="E468" i="4"/>
  <c r="F468" i="3" s="1"/>
  <c r="E514" i="4"/>
  <c r="F514" i="3" s="1"/>
  <c r="E339" i="4"/>
  <c r="F339" i="3" s="1"/>
  <c r="E337" i="4"/>
  <c r="F337" i="3" s="1"/>
  <c r="E540" i="4"/>
  <c r="F540" i="3" s="1"/>
  <c r="E481" i="4"/>
  <c r="F481" i="3" s="1"/>
  <c r="E303" i="4"/>
  <c r="F303" i="3" s="1"/>
  <c r="E48" i="4"/>
  <c r="E68" i="4"/>
  <c r="E563" i="4"/>
  <c r="E192" i="4"/>
  <c r="F192" i="3" s="1"/>
  <c r="E341" i="4"/>
  <c r="F341" i="3" s="1"/>
  <c r="E428" i="4"/>
  <c r="F428" i="3" s="1"/>
  <c r="E507" i="4"/>
  <c r="F507" i="3" s="1"/>
  <c r="E251" i="4"/>
  <c r="F251" i="3" s="1"/>
  <c r="E372" i="4"/>
  <c r="F372" i="3" s="1"/>
  <c r="E470" i="4"/>
  <c r="F470" i="3" s="1"/>
  <c r="E403" i="4"/>
  <c r="F403" i="3" s="1"/>
  <c r="E531" i="4"/>
  <c r="F531" i="3" s="1"/>
  <c r="E369" i="4"/>
  <c r="F369" i="3" s="1"/>
  <c r="E475" i="4"/>
  <c r="F475" i="3" s="1"/>
  <c r="E371" i="4"/>
  <c r="F371" i="3" s="1"/>
  <c r="E459" i="4"/>
  <c r="F459" i="3" s="1"/>
  <c r="E308" i="4"/>
  <c r="F308" i="3" s="1"/>
  <c r="E523" i="4"/>
  <c r="F523" i="3" s="1"/>
  <c r="E491" i="4"/>
  <c r="F491" i="3" s="1"/>
  <c r="E316" i="4"/>
  <c r="F316" i="3" s="1"/>
  <c r="E420" i="4"/>
  <c r="F420" i="3" s="1"/>
  <c r="E200" i="4"/>
  <c r="F200" i="3" s="1"/>
  <c r="E506" i="4"/>
  <c r="F506" i="3" s="1"/>
  <c r="E350" i="4"/>
  <c r="F350" i="3" s="1"/>
  <c r="E504" i="4"/>
  <c r="F504" i="3" s="1"/>
  <c r="E317" i="4"/>
  <c r="F317" i="3" s="1"/>
  <c r="E525" i="4"/>
  <c r="F525" i="3" s="1"/>
  <c r="E384" i="4"/>
  <c r="F384" i="3" s="1"/>
  <c r="E389" i="4"/>
  <c r="F389" i="3" s="1"/>
  <c r="E305" i="4"/>
  <c r="F305" i="3" s="1"/>
  <c r="E80" i="4"/>
  <c r="E177" i="4"/>
  <c r="E239" i="4"/>
  <c r="F239" i="3" s="1"/>
  <c r="E261" i="4"/>
  <c r="F261" i="3" s="1"/>
  <c r="E433" i="4"/>
  <c r="F433" i="3" s="1"/>
  <c r="E513" i="4"/>
  <c r="F513" i="3" s="1"/>
  <c r="E248" i="4"/>
  <c r="F248" i="3" s="1"/>
  <c r="E479" i="4"/>
  <c r="F479" i="3" s="1"/>
  <c r="E539" i="4"/>
  <c r="F539" i="3" s="1"/>
  <c r="E357" i="4"/>
  <c r="F357" i="3" s="1"/>
  <c r="E168" i="4"/>
  <c r="F168" i="3" s="1"/>
  <c r="E355" i="4"/>
  <c r="F355" i="3" s="1"/>
  <c r="E338" i="4"/>
  <c r="F338" i="3" s="1"/>
  <c r="E538" i="4"/>
  <c r="F538" i="3" s="1"/>
  <c r="E85" i="4"/>
  <c r="E133" i="4"/>
  <c r="E195" i="4"/>
  <c r="E184" i="4"/>
  <c r="F184" i="3" s="1"/>
  <c r="E362" i="4"/>
  <c r="F362" i="3" s="1"/>
  <c r="E526" i="4"/>
  <c r="F526" i="3" s="1"/>
  <c r="E272" i="4"/>
  <c r="F272" i="3" s="1"/>
  <c r="E457" i="4"/>
  <c r="F457" i="3" s="1"/>
  <c r="E327" i="4"/>
  <c r="F327" i="3" s="1"/>
  <c r="E543" i="4"/>
  <c r="F543" i="3" s="1"/>
  <c r="E402" i="4"/>
  <c r="F402" i="3" s="1"/>
  <c r="E530" i="4"/>
  <c r="F530" i="3" s="1"/>
  <c r="E329" i="4"/>
  <c r="F329" i="3" s="1"/>
  <c r="E280" i="4"/>
  <c r="F280" i="3" s="1"/>
  <c r="E376" i="4"/>
  <c r="F376" i="3" s="1"/>
  <c r="E421" i="4"/>
  <c r="F421" i="3" s="1"/>
  <c r="E360" i="4"/>
  <c r="F360" i="3" s="1"/>
  <c r="E466" i="4"/>
  <c r="F466" i="3" s="1"/>
  <c r="E417" i="4"/>
  <c r="F417" i="3" s="1"/>
  <c r="E270" i="4"/>
  <c r="F270" i="3" s="1"/>
  <c r="E278" i="4"/>
  <c r="F278" i="3" s="1"/>
  <c r="E467" i="4"/>
  <c r="F467" i="3" s="1"/>
  <c r="E397" i="4"/>
  <c r="F397" i="3" s="1"/>
  <c r="E263" i="4"/>
  <c r="F263" i="3" s="1"/>
  <c r="E86" i="4"/>
  <c r="E243" i="4"/>
  <c r="F243" i="3" s="1"/>
  <c r="E364" i="4"/>
  <c r="F364" i="3" s="1"/>
  <c r="E434" i="4"/>
  <c r="F434" i="3" s="1"/>
  <c r="E283" i="4"/>
  <c r="F283" i="3" s="1"/>
  <c r="E198" i="4"/>
  <c r="E249" i="4"/>
  <c r="F249" i="3" s="1"/>
  <c r="E379" i="4"/>
  <c r="F379" i="3" s="1"/>
  <c r="E469" i="4"/>
  <c r="F469" i="3" s="1"/>
  <c r="E436" i="4"/>
  <c r="F436" i="3" s="1"/>
  <c r="E358" i="4"/>
  <c r="F358" i="3" s="1"/>
  <c r="E471" i="4"/>
  <c r="F471" i="3" s="1"/>
  <c r="E292" i="4"/>
  <c r="F292" i="3" s="1"/>
  <c r="E415" i="4"/>
  <c r="F415" i="3" s="1"/>
  <c r="E409" i="4"/>
  <c r="F409" i="3" s="1"/>
  <c r="E516" i="4"/>
  <c r="F516" i="3" s="1"/>
  <c r="E407" i="4"/>
  <c r="F407" i="3" s="1"/>
  <c r="E225" i="4"/>
  <c r="F225" i="3" s="1"/>
  <c r="E424" i="4"/>
  <c r="F424" i="3" s="1"/>
  <c r="E545" i="4"/>
  <c r="F545" i="3" s="1"/>
  <c r="E374" i="4"/>
  <c r="F374" i="3" s="1"/>
  <c r="E461" i="4"/>
  <c r="F461" i="3" s="1"/>
  <c r="E378" i="4"/>
  <c r="F378" i="3" s="1"/>
  <c r="E282" i="4"/>
  <c r="F282" i="3" s="1"/>
  <c r="E453" i="4"/>
  <c r="F453" i="3" s="1"/>
  <c r="E220" i="4"/>
  <c r="F220" i="3" s="1"/>
  <c r="E546" i="4"/>
  <c r="F546" i="3" s="1"/>
  <c r="E534" i="4"/>
  <c r="F534" i="3" s="1"/>
  <c r="E553" i="4"/>
  <c r="F553" i="3" s="1"/>
  <c r="E496" i="4"/>
  <c r="F496" i="3" s="1"/>
  <c r="E250" i="4"/>
  <c r="F250" i="3" s="1"/>
  <c r="AH250" i="3"/>
  <c r="E368" i="4"/>
  <c r="F368" i="3" s="1"/>
  <c r="AH368" i="3"/>
  <c r="E53" i="4"/>
  <c r="E511" i="4"/>
  <c r="F511" i="3" s="1"/>
  <c r="E512" i="4"/>
  <c r="F512" i="3" s="1"/>
  <c r="AH512" i="3"/>
  <c r="E176" i="4"/>
  <c r="F176" i="3" s="1"/>
  <c r="AH176" i="3"/>
  <c r="E45" i="4"/>
  <c r="E163" i="4"/>
  <c r="E71" i="4"/>
  <c r="E236" i="4"/>
  <c r="F236" i="3" s="1"/>
  <c r="E447" i="4"/>
  <c r="F447" i="3" s="1"/>
  <c r="E334" i="4"/>
  <c r="F334" i="3" s="1"/>
  <c r="E231" i="4"/>
  <c r="F231" i="3" s="1"/>
  <c r="E294" i="4"/>
  <c r="F294" i="3" s="1"/>
  <c r="E391" i="4"/>
  <c r="F391" i="3" s="1"/>
  <c r="E529" i="4"/>
  <c r="F529" i="3" s="1"/>
  <c r="E267" i="4"/>
  <c r="F267" i="3" s="1"/>
  <c r="E419" i="4"/>
  <c r="F419" i="3" s="1"/>
  <c r="E302" i="4"/>
  <c r="F302" i="3" s="1"/>
  <c r="E298" i="4"/>
  <c r="F298" i="3" s="1"/>
  <c r="E472" i="4"/>
  <c r="F472" i="3" s="1"/>
  <c r="AH472" i="3"/>
  <c r="E432" i="4"/>
  <c r="F432" i="3" s="1"/>
  <c r="AH432" i="3"/>
  <c r="E408" i="4"/>
  <c r="F408" i="3" s="1"/>
  <c r="AH408" i="3"/>
  <c r="E314" i="4"/>
  <c r="F314" i="3" s="1"/>
  <c r="E527" i="4"/>
  <c r="F527" i="3" s="1"/>
  <c r="E297" i="4"/>
  <c r="F297" i="3" s="1"/>
  <c r="E104" i="4"/>
  <c r="F104" i="3" s="1"/>
  <c r="E132" i="4"/>
  <c r="E112" i="4"/>
  <c r="E11" i="4"/>
  <c r="E214" i="4"/>
  <c r="E252" i="4"/>
  <c r="F252" i="3" s="1"/>
  <c r="P252" i="3"/>
  <c r="E244" i="4"/>
  <c r="F244" i="3" s="1"/>
  <c r="E324" i="4"/>
  <c r="F324" i="3" s="1"/>
  <c r="E524" i="4"/>
  <c r="F524" i="3" s="1"/>
  <c r="E247" i="4"/>
  <c r="F247" i="3" s="1"/>
  <c r="E340" i="4"/>
  <c r="F340" i="3" s="1"/>
  <c r="E413" i="4"/>
  <c r="F413" i="3" s="1"/>
  <c r="E477" i="4"/>
  <c r="F477" i="3" s="1"/>
  <c r="E335" i="4"/>
  <c r="F335" i="3" s="1"/>
  <c r="E473" i="4"/>
  <c r="F473" i="3" s="1"/>
  <c r="E535" i="4"/>
  <c r="F535" i="3" s="1"/>
  <c r="E359" i="4"/>
  <c r="F359" i="3" s="1"/>
  <c r="E361" i="4"/>
  <c r="F361" i="3" s="1"/>
  <c r="E197" i="4"/>
  <c r="F197" i="3" s="1"/>
  <c r="E400" i="4"/>
  <c r="F400" i="3" s="1"/>
  <c r="AH400" i="3"/>
  <c r="E392" i="4"/>
  <c r="F392" i="3" s="1"/>
  <c r="AH392" i="3"/>
  <c r="E268" i="4"/>
  <c r="F268" i="3" s="1"/>
  <c r="P268" i="3"/>
  <c r="E519" i="4"/>
  <c r="F519" i="3" s="1"/>
  <c r="E390" i="4"/>
  <c r="F390" i="3" s="1"/>
  <c r="E58" i="4"/>
  <c r="E146" i="4"/>
  <c r="F146" i="3" s="1"/>
  <c r="E128" i="4"/>
  <c r="E118" i="4"/>
  <c r="F118" i="3" s="1"/>
  <c r="E37" i="4"/>
  <c r="F37" i="3" s="1"/>
  <c r="E26" i="4"/>
  <c r="E213" i="4"/>
  <c r="F213" i="3" s="1"/>
  <c r="P213" i="3"/>
  <c r="E255" i="4"/>
  <c r="F255" i="3" s="1"/>
  <c r="E277" i="4"/>
  <c r="F277" i="3" s="1"/>
  <c r="E246" i="4"/>
  <c r="F246" i="3" s="1"/>
  <c r="E326" i="4"/>
  <c r="F326" i="3" s="1"/>
  <c r="E492" i="4"/>
  <c r="F492" i="3" s="1"/>
  <c r="E228" i="4"/>
  <c r="F228" i="3" s="1"/>
  <c r="E343" i="4"/>
  <c r="F343" i="3" s="1"/>
  <c r="E422" i="4"/>
  <c r="F422" i="3" s="1"/>
  <c r="E253" i="4"/>
  <c r="F253" i="3" s="1"/>
  <c r="E377" i="4"/>
  <c r="F377" i="3" s="1"/>
  <c r="E322" i="4"/>
  <c r="F322" i="3" s="1"/>
  <c r="E418" i="4"/>
  <c r="F418" i="3" s="1"/>
  <c r="E487" i="4"/>
  <c r="F487" i="3" s="1"/>
  <c r="E489" i="4"/>
  <c r="F489" i="3" s="1"/>
  <c r="E445" i="4"/>
  <c r="F445" i="3" s="1"/>
  <c r="E347" i="4"/>
  <c r="F347" i="3" s="1"/>
  <c r="E501" i="4"/>
  <c r="F501" i="3" s="1"/>
  <c r="E554" i="4"/>
  <c r="F554" i="3" s="1"/>
  <c r="AH554" i="3"/>
  <c r="E274" i="4"/>
  <c r="F274" i="3" s="1"/>
  <c r="AH274" i="3"/>
  <c r="E463" i="4"/>
  <c r="F463" i="3" s="1"/>
  <c r="E256" i="4"/>
  <c r="F256" i="3" s="1"/>
  <c r="E17" i="4"/>
  <c r="F17" i="3" s="1"/>
  <c r="E164" i="4"/>
  <c r="E79" i="4"/>
  <c r="F79" i="3" s="1"/>
  <c r="E216" i="4"/>
  <c r="F216" i="3" s="1"/>
  <c r="E257" i="4"/>
  <c r="F257" i="3" s="1"/>
  <c r="E498" i="4"/>
  <c r="F498" i="3" s="1"/>
  <c r="E242" i="4"/>
  <c r="F242" i="3" s="1"/>
  <c r="E429" i="4"/>
  <c r="F429" i="3" s="1"/>
  <c r="E493" i="4"/>
  <c r="F493" i="3" s="1"/>
  <c r="E273" i="4"/>
  <c r="F273" i="3" s="1"/>
  <c r="E411" i="4"/>
  <c r="F411" i="3" s="1"/>
  <c r="E336" i="4"/>
  <c r="F336" i="3" s="1"/>
  <c r="E509" i="4"/>
  <c r="F509" i="3" s="1"/>
  <c r="E561" i="4"/>
  <c r="F561" i="3" s="1"/>
  <c r="E393" i="4"/>
  <c r="F393" i="3" s="1"/>
  <c r="E558" i="4"/>
  <c r="F558" i="3" s="1"/>
  <c r="E502" i="4"/>
  <c r="F502" i="3" s="1"/>
  <c r="E517" i="4"/>
  <c r="F517" i="3" s="1"/>
  <c r="E522" i="4"/>
  <c r="F522" i="3" s="1"/>
  <c r="E528" i="4"/>
  <c r="F528" i="3" s="1"/>
  <c r="E330" i="4"/>
  <c r="F330" i="3" s="1"/>
  <c r="AH330" i="3"/>
  <c r="E456" i="4"/>
  <c r="F456" i="3" s="1"/>
  <c r="AH456" i="3"/>
  <c r="E82" i="4"/>
  <c r="E149" i="4"/>
  <c r="E64" i="4"/>
  <c r="F64" i="3" s="1"/>
  <c r="E333" i="4"/>
  <c r="F333" i="3" s="1"/>
  <c r="E271" i="4"/>
  <c r="F271" i="3" s="1"/>
  <c r="E230" i="4"/>
  <c r="F230" i="3" s="1"/>
  <c r="E450" i="4"/>
  <c r="F450" i="3" s="1"/>
  <c r="E276" i="4"/>
  <c r="F276" i="3" s="1"/>
  <c r="E351" i="4"/>
  <c r="F351" i="3" s="1"/>
  <c r="E208" i="4"/>
  <c r="F208" i="3" s="1"/>
  <c r="E354" i="4"/>
  <c r="F354" i="3" s="1"/>
  <c r="E423" i="4"/>
  <c r="F423" i="3" s="1"/>
  <c r="E205" i="4"/>
  <c r="F205" i="3" s="1"/>
  <c r="E218" i="4"/>
  <c r="F218" i="3" s="1"/>
  <c r="E425" i="4"/>
  <c r="F425" i="3" s="1"/>
  <c r="E570" i="4"/>
  <c r="F570" i="3" s="1"/>
  <c r="AH562" i="3"/>
  <c r="E562" i="4"/>
  <c r="F562" i="3" s="1"/>
  <c r="E266" i="4"/>
  <c r="F266" i="3" s="1"/>
  <c r="AH266" i="3"/>
  <c r="E290" i="4"/>
  <c r="F290" i="3" s="1"/>
  <c r="AH290" i="3"/>
  <c r="E234" i="4"/>
  <c r="F234" i="3" s="1"/>
  <c r="AH234" i="3"/>
  <c r="E211" i="4"/>
  <c r="F211" i="3" s="1"/>
  <c r="AH211" i="3"/>
  <c r="E515" i="4"/>
  <c r="F515" i="3" s="1"/>
  <c r="E344" i="4"/>
  <c r="F344" i="3" s="1"/>
  <c r="AH344" i="3"/>
  <c r="E40" i="4"/>
  <c r="F40" i="3" s="1"/>
  <c r="E83" i="4"/>
  <c r="E201" i="4"/>
  <c r="E67" i="4"/>
  <c r="F67" i="3" s="1"/>
  <c r="E99" i="4"/>
  <c r="E560" i="4"/>
  <c r="F560" i="3" s="1"/>
  <c r="E265" i="4"/>
  <c r="F265" i="3" s="1"/>
  <c r="E264" i="4"/>
  <c r="F264" i="3" s="1"/>
  <c r="E219" i="4"/>
  <c r="F219" i="3" s="1"/>
  <c r="E451" i="4"/>
  <c r="F451" i="3" s="1"/>
  <c r="E365" i="4"/>
  <c r="F365" i="3" s="1"/>
  <c r="E279" i="4"/>
  <c r="F279" i="3" s="1"/>
  <c r="E366" i="4"/>
  <c r="F366" i="3" s="1"/>
  <c r="E430" i="4"/>
  <c r="F430" i="3" s="1"/>
  <c r="E241" i="4"/>
  <c r="F241" i="3" s="1"/>
  <c r="E438" i="4"/>
  <c r="F438" i="3" s="1"/>
  <c r="E518" i="4"/>
  <c r="F518" i="3" s="1"/>
  <c r="E238" i="4"/>
  <c r="F238" i="3" s="1"/>
  <c r="E325" i="4"/>
  <c r="F325" i="3" s="1"/>
  <c r="E448" i="4"/>
  <c r="F448" i="3" s="1"/>
  <c r="E532" i="4"/>
  <c r="F532" i="3" s="1"/>
  <c r="E232" i="4"/>
  <c r="F232" i="3" s="1"/>
  <c r="E520" i="4"/>
  <c r="F520" i="3" s="1"/>
  <c r="AH520" i="3"/>
  <c r="E7" i="4"/>
  <c r="G557" i="4" s="1"/>
  <c r="H557" i="3" s="1"/>
  <c r="F83" i="3"/>
  <c r="F149" i="3"/>
  <c r="E46" i="4"/>
  <c r="E148" i="4"/>
  <c r="E69" i="4"/>
  <c r="E134" i="4"/>
  <c r="E88" i="4"/>
  <c r="E154" i="4"/>
  <c r="E114" i="4"/>
  <c r="F195" i="3"/>
  <c r="E153" i="4"/>
  <c r="AH153" i="3"/>
  <c r="E89" i="4"/>
  <c r="AH89" i="3"/>
  <c r="E25" i="4"/>
  <c r="AH25" i="3"/>
  <c r="E50" i="4"/>
  <c r="E139" i="4"/>
  <c r="E22" i="4"/>
  <c r="E38" i="4"/>
  <c r="E101" i="4"/>
  <c r="E165" i="4"/>
  <c r="E34" i="4"/>
  <c r="E125" i="4"/>
  <c r="E199" i="4"/>
  <c r="E135" i="4"/>
  <c r="E196" i="4"/>
  <c r="E10" i="4"/>
  <c r="F85" i="3"/>
  <c r="E187" i="4"/>
  <c r="E84" i="4"/>
  <c r="E193" i="4"/>
  <c r="E70" i="4"/>
  <c r="E90" i="4"/>
  <c r="E155" i="4"/>
  <c r="F48" i="3"/>
  <c r="E115" i="4"/>
  <c r="F206" i="3"/>
  <c r="E145" i="4"/>
  <c r="AH145" i="3"/>
  <c r="E81" i="4"/>
  <c r="AH81" i="3"/>
  <c r="E16" i="4"/>
  <c r="AH16" i="3"/>
  <c r="E52" i="4"/>
  <c r="E141" i="4"/>
  <c r="E27" i="4"/>
  <c r="E102" i="4"/>
  <c r="E174" i="4"/>
  <c r="E56" i="4"/>
  <c r="E126" i="4"/>
  <c r="F547" i="3"/>
  <c r="E181" i="4"/>
  <c r="E14" i="4"/>
  <c r="F556" i="3"/>
  <c r="E173" i="4"/>
  <c r="E18" i="4"/>
  <c r="F86" i="3"/>
  <c r="F201" i="3"/>
  <c r="E167" i="4"/>
  <c r="Y167" i="3"/>
  <c r="E9" i="4"/>
  <c r="E152" i="4"/>
  <c r="E91" i="4"/>
  <c r="E157" i="4"/>
  <c r="E51" i="4"/>
  <c r="E117" i="4"/>
  <c r="E188" i="4"/>
  <c r="AH188" i="3"/>
  <c r="E137" i="4"/>
  <c r="AH137" i="3"/>
  <c r="E73" i="4"/>
  <c r="AH73" i="3"/>
  <c r="E8" i="4"/>
  <c r="AH8" i="3"/>
  <c r="E72" i="4"/>
  <c r="E160" i="4"/>
  <c r="E28" i="4"/>
  <c r="E55" i="4"/>
  <c r="AH55" i="3"/>
  <c r="E178" i="4"/>
  <c r="E59" i="4"/>
  <c r="E144" i="4"/>
  <c r="F566" i="3"/>
  <c r="E189" i="4"/>
  <c r="E23" i="4"/>
  <c r="F564" i="3"/>
  <c r="E207" i="4"/>
  <c r="E39" i="4"/>
  <c r="AH39" i="3"/>
  <c r="E106" i="4"/>
  <c r="E87" i="4"/>
  <c r="AH87" i="3"/>
  <c r="F198" i="3"/>
  <c r="E93" i="4"/>
  <c r="F169" i="3"/>
  <c r="F53" i="3"/>
  <c r="E180" i="4"/>
  <c r="AH180" i="3"/>
  <c r="E129" i="4"/>
  <c r="AH129" i="3"/>
  <c r="E65" i="4"/>
  <c r="AH65" i="3"/>
  <c r="E158" i="4"/>
  <c r="AH158" i="3"/>
  <c r="E75" i="4"/>
  <c r="E170" i="4"/>
  <c r="E29" i="4"/>
  <c r="E74" i="4"/>
  <c r="E119" i="4"/>
  <c r="AH119" i="3"/>
  <c r="F214" i="3"/>
  <c r="E61" i="4"/>
  <c r="F164" i="3"/>
  <c r="E183" i="4"/>
  <c r="E194" i="4"/>
  <c r="F568" i="3"/>
  <c r="E159" i="4"/>
  <c r="F58" i="3"/>
  <c r="E103" i="4"/>
  <c r="AH103" i="3"/>
  <c r="E151" i="4"/>
  <c r="Y151" i="3"/>
  <c r="E107" i="4"/>
  <c r="E42" i="4"/>
  <c r="E108" i="4"/>
  <c r="F209" i="3"/>
  <c r="E94" i="4"/>
  <c r="E190" i="4"/>
  <c r="E54" i="4"/>
  <c r="E136" i="4"/>
  <c r="E121" i="4"/>
  <c r="AH121" i="3"/>
  <c r="E57" i="4"/>
  <c r="AH57" i="3"/>
  <c r="E150" i="4"/>
  <c r="AH150" i="3"/>
  <c r="E77" i="4"/>
  <c r="E172" i="4"/>
  <c r="E32" i="4"/>
  <c r="E76" i="4"/>
  <c r="E120" i="4"/>
  <c r="E19" i="4"/>
  <c r="E62" i="4"/>
  <c r="E166" i="4"/>
  <c r="E215" i="4"/>
  <c r="E210" i="4"/>
  <c r="E143" i="4"/>
  <c r="E31" i="4"/>
  <c r="E175" i="4"/>
  <c r="F565" i="3"/>
  <c r="E60" i="4"/>
  <c r="E124" i="4"/>
  <c r="E186" i="4"/>
  <c r="Y186" i="3"/>
  <c r="E43" i="4"/>
  <c r="E109" i="4"/>
  <c r="E130" i="4"/>
  <c r="E222" i="4"/>
  <c r="E156" i="4"/>
  <c r="E113" i="4"/>
  <c r="AH113" i="3"/>
  <c r="E49" i="4"/>
  <c r="AH49" i="3"/>
  <c r="E142" i="4"/>
  <c r="AH142" i="3"/>
  <c r="E12" i="4"/>
  <c r="E78" i="4"/>
  <c r="E179" i="4"/>
  <c r="E35" i="4"/>
  <c r="E96" i="4"/>
  <c r="E140" i="4"/>
  <c r="E21" i="4"/>
  <c r="E100" i="4"/>
  <c r="E182" i="4"/>
  <c r="F544" i="3"/>
  <c r="F552" i="3"/>
  <c r="E202" i="4"/>
  <c r="E95" i="4"/>
  <c r="E191" i="4"/>
  <c r="F80" i="3"/>
  <c r="E44" i="4"/>
  <c r="E110" i="4"/>
  <c r="E66" i="4"/>
  <c r="E131" i="4"/>
  <c r="E47" i="4"/>
  <c r="AH47" i="3"/>
  <c r="E111" i="4"/>
  <c r="AH111" i="3"/>
  <c r="E92" i="4"/>
  <c r="E171" i="4"/>
  <c r="E105" i="4"/>
  <c r="AH105" i="3"/>
  <c r="E41" i="4"/>
  <c r="AH41" i="3"/>
  <c r="E20" i="4"/>
  <c r="AH20" i="3"/>
  <c r="E15" i="4"/>
  <c r="G542" i="4" s="1"/>
  <c r="H542" i="3" s="1"/>
  <c r="E116" i="4"/>
  <c r="E185" i="4"/>
  <c r="E36" i="4"/>
  <c r="E98" i="4"/>
  <c r="E162" i="4"/>
  <c r="E24" i="4"/>
  <c r="E122" i="4"/>
  <c r="E63" i="4"/>
  <c r="F555" i="3"/>
  <c r="F563" i="3"/>
  <c r="F548" i="3"/>
  <c r="F542" i="3"/>
  <c r="F82" i="3"/>
  <c r="F147" i="3"/>
  <c r="F45" i="3"/>
  <c r="F128" i="3"/>
  <c r="F133" i="3"/>
  <c r="F68" i="3"/>
  <c r="F132" i="3"/>
  <c r="F13" i="3"/>
  <c r="F112" i="3"/>
  <c r="F177" i="3"/>
  <c r="E161" i="4"/>
  <c r="AH161" i="3"/>
  <c r="E97" i="4"/>
  <c r="AH97" i="3"/>
  <c r="E33" i="4"/>
  <c r="AH33" i="3"/>
  <c r="E30" i="4"/>
  <c r="E138" i="4"/>
  <c r="F11" i="3"/>
  <c r="F99" i="3"/>
  <c r="F163" i="3"/>
  <c r="F26" i="3"/>
  <c r="E123" i="4"/>
  <c r="E127" i="4"/>
  <c r="F71" i="3"/>
  <c r="F549" i="3"/>
  <c r="F557" i="3"/>
  <c r="G198" i="4" l="1"/>
  <c r="H198" i="3" s="1"/>
  <c r="G163" i="4"/>
  <c r="H163" i="3" s="1"/>
  <c r="G71" i="4"/>
  <c r="H71" i="3" s="1"/>
  <c r="G37" i="4"/>
  <c r="H37" i="3" s="1"/>
  <c r="G26" i="4"/>
  <c r="H26" i="3" s="1"/>
  <c r="G83" i="4"/>
  <c r="H83" i="3" s="1"/>
  <c r="G560" i="4"/>
  <c r="H560" i="3" s="1"/>
  <c r="G30" i="4"/>
  <c r="H30" i="3" s="1"/>
  <c r="F30" i="3"/>
  <c r="G98" i="4"/>
  <c r="H98" i="3" s="1"/>
  <c r="F98" i="3"/>
  <c r="G41" i="4"/>
  <c r="H41" i="3" s="1"/>
  <c r="F41" i="3"/>
  <c r="G47" i="4"/>
  <c r="H47" i="3" s="1"/>
  <c r="F47" i="3"/>
  <c r="G96" i="4"/>
  <c r="H96" i="3" s="1"/>
  <c r="F96" i="3"/>
  <c r="G49" i="4"/>
  <c r="H49" i="3" s="1"/>
  <c r="F49" i="3"/>
  <c r="G64" i="4"/>
  <c r="H64" i="3" s="1"/>
  <c r="G565" i="4"/>
  <c r="H565" i="3" s="1"/>
  <c r="G62" i="4"/>
  <c r="H62" i="3" s="1"/>
  <c r="F62" i="3"/>
  <c r="G150" i="4"/>
  <c r="H150" i="3" s="1"/>
  <c r="F150" i="3"/>
  <c r="G94" i="4"/>
  <c r="H94" i="3" s="1"/>
  <c r="F94" i="3"/>
  <c r="G58" i="4"/>
  <c r="H58" i="3" s="1"/>
  <c r="G194" i="4"/>
  <c r="H194" i="3" s="1"/>
  <c r="F194" i="3"/>
  <c r="G214" i="4"/>
  <c r="H214" i="3" s="1"/>
  <c r="G158" i="4"/>
  <c r="H158" i="3" s="1"/>
  <c r="F158" i="3"/>
  <c r="G93" i="4"/>
  <c r="H93" i="3" s="1"/>
  <c r="F93" i="3"/>
  <c r="F23" i="3"/>
  <c r="G23" i="4"/>
  <c r="H23" i="3" s="1"/>
  <c r="G73" i="4"/>
  <c r="H73" i="3" s="1"/>
  <c r="F73" i="3"/>
  <c r="G91" i="4"/>
  <c r="H91" i="3" s="1"/>
  <c r="F91" i="3"/>
  <c r="G556" i="4"/>
  <c r="H556" i="3" s="1"/>
  <c r="G126" i="4"/>
  <c r="H126" i="3" s="1"/>
  <c r="F126" i="3"/>
  <c r="F16" i="3"/>
  <c r="G16" i="4"/>
  <c r="H16" i="3" s="1"/>
  <c r="G115" i="4"/>
  <c r="H115" i="3" s="1"/>
  <c r="F115" i="3"/>
  <c r="G84" i="4"/>
  <c r="H84" i="3" s="1"/>
  <c r="F84" i="3"/>
  <c r="G199" i="4"/>
  <c r="H199" i="3" s="1"/>
  <c r="F199" i="3"/>
  <c r="G50" i="4"/>
  <c r="H50" i="3" s="1"/>
  <c r="F50" i="3"/>
  <c r="G46" i="4"/>
  <c r="H46" i="3" s="1"/>
  <c r="F46" i="3"/>
  <c r="G177" i="4"/>
  <c r="H177" i="3" s="1"/>
  <c r="G45" i="4"/>
  <c r="H45" i="3" s="1"/>
  <c r="G555" i="4"/>
  <c r="H555" i="3" s="1"/>
  <c r="G36" i="4"/>
  <c r="H36" i="3" s="1"/>
  <c r="F36" i="3"/>
  <c r="G131" i="4"/>
  <c r="H131" i="3" s="1"/>
  <c r="F131" i="3"/>
  <c r="G35" i="4"/>
  <c r="H35" i="3" s="1"/>
  <c r="F35" i="3"/>
  <c r="G109" i="4"/>
  <c r="H109" i="3" s="1"/>
  <c r="F109" i="3"/>
  <c r="F19" i="3"/>
  <c r="G19" i="4"/>
  <c r="H19" i="3" s="1"/>
  <c r="G40" i="4"/>
  <c r="H40" i="3" s="1"/>
  <c r="G159" i="4"/>
  <c r="H159" i="3" s="1"/>
  <c r="F159" i="3"/>
  <c r="G183" i="4"/>
  <c r="H183" i="3" s="1"/>
  <c r="F183" i="3"/>
  <c r="G118" i="4"/>
  <c r="H118" i="3" s="1"/>
  <c r="G106" i="4"/>
  <c r="H106" i="3" s="1"/>
  <c r="F106" i="3"/>
  <c r="G189" i="4"/>
  <c r="H189" i="3" s="1"/>
  <c r="F189" i="3"/>
  <c r="G55" i="4"/>
  <c r="H55" i="3" s="1"/>
  <c r="F55" i="3"/>
  <c r="G152" i="4"/>
  <c r="H152" i="3" s="1"/>
  <c r="F152" i="3"/>
  <c r="G56" i="4"/>
  <c r="H56" i="3" s="1"/>
  <c r="F56" i="3"/>
  <c r="F187" i="3"/>
  <c r="G187" i="4"/>
  <c r="H187" i="3" s="1"/>
  <c r="G125" i="4"/>
  <c r="H125" i="3" s="1"/>
  <c r="F125" i="3"/>
  <c r="G195" i="4"/>
  <c r="H195" i="3" s="1"/>
  <c r="G33" i="4"/>
  <c r="H33" i="3" s="1"/>
  <c r="F33" i="3"/>
  <c r="G132" i="4"/>
  <c r="H132" i="3" s="1"/>
  <c r="G185" i="4"/>
  <c r="H185" i="3" s="1"/>
  <c r="F185" i="3"/>
  <c r="G105" i="4"/>
  <c r="H105" i="3" s="1"/>
  <c r="F105" i="3"/>
  <c r="G66" i="4"/>
  <c r="H66" i="3" s="1"/>
  <c r="F66" i="3"/>
  <c r="G80" i="4"/>
  <c r="H80" i="3" s="1"/>
  <c r="G544" i="4"/>
  <c r="H544" i="3" s="1"/>
  <c r="G179" i="4"/>
  <c r="H179" i="3" s="1"/>
  <c r="F179" i="3"/>
  <c r="G113" i="4"/>
  <c r="H113" i="3" s="1"/>
  <c r="F113" i="3"/>
  <c r="G43" i="4"/>
  <c r="H43" i="3" s="1"/>
  <c r="F43" i="3"/>
  <c r="G175" i="4"/>
  <c r="H175" i="3" s="1"/>
  <c r="F175" i="3"/>
  <c r="G120" i="4"/>
  <c r="H120" i="3" s="1"/>
  <c r="F120" i="3"/>
  <c r="G57" i="4"/>
  <c r="H57" i="3" s="1"/>
  <c r="F57" i="3"/>
  <c r="G119" i="4"/>
  <c r="H119" i="3" s="1"/>
  <c r="F119" i="3"/>
  <c r="G65" i="4"/>
  <c r="H65" i="3" s="1"/>
  <c r="F65" i="3"/>
  <c r="G28" i="4"/>
  <c r="H28" i="3" s="1"/>
  <c r="F28" i="3"/>
  <c r="G137" i="4"/>
  <c r="H137" i="3" s="1"/>
  <c r="F137" i="3"/>
  <c r="F9" i="3"/>
  <c r="G9" i="4"/>
  <c r="H9" i="3" s="1"/>
  <c r="G201" i="4"/>
  <c r="H201" i="3" s="1"/>
  <c r="G174" i="4"/>
  <c r="H174" i="3" s="1"/>
  <c r="F174" i="3"/>
  <c r="G81" i="4"/>
  <c r="H81" i="3" s="1"/>
  <c r="F81" i="3"/>
  <c r="G34" i="4"/>
  <c r="H34" i="3" s="1"/>
  <c r="F34" i="3"/>
  <c r="G25" i="4"/>
  <c r="H25" i="3" s="1"/>
  <c r="F25" i="3"/>
  <c r="G114" i="4"/>
  <c r="H114" i="3" s="1"/>
  <c r="F114" i="3"/>
  <c r="G149" i="4"/>
  <c r="H149" i="3" s="1"/>
  <c r="G67" i="4"/>
  <c r="H67" i="3" s="1"/>
  <c r="G147" i="4"/>
  <c r="H147" i="3" s="1"/>
  <c r="G116" i="4"/>
  <c r="H116" i="3" s="1"/>
  <c r="F116" i="3"/>
  <c r="G171" i="4"/>
  <c r="H171" i="3" s="1"/>
  <c r="F171" i="3"/>
  <c r="G110" i="4"/>
  <c r="H110" i="3" s="1"/>
  <c r="F110" i="3"/>
  <c r="G191" i="4"/>
  <c r="H191" i="3" s="1"/>
  <c r="F191" i="3"/>
  <c r="G78" i="4"/>
  <c r="H78" i="3" s="1"/>
  <c r="F78" i="3"/>
  <c r="G156" i="4"/>
  <c r="H156" i="3" s="1"/>
  <c r="F156" i="3"/>
  <c r="F31" i="3"/>
  <c r="G31" i="4"/>
  <c r="H31" i="3" s="1"/>
  <c r="G76" i="4"/>
  <c r="H76" i="3" s="1"/>
  <c r="F76" i="3"/>
  <c r="G209" i="4"/>
  <c r="H209" i="3" s="1"/>
  <c r="G151" i="4"/>
  <c r="H151" i="3" s="1"/>
  <c r="F151" i="3"/>
  <c r="G74" i="4"/>
  <c r="H74" i="3" s="1"/>
  <c r="F74" i="3"/>
  <c r="F39" i="3"/>
  <c r="G39" i="4"/>
  <c r="H39" i="3" s="1"/>
  <c r="G160" i="4"/>
  <c r="H160" i="3" s="1"/>
  <c r="F160" i="3"/>
  <c r="F14" i="3"/>
  <c r="G14" i="4"/>
  <c r="H14" i="3" s="1"/>
  <c r="G102" i="4"/>
  <c r="H102" i="3" s="1"/>
  <c r="F102" i="3"/>
  <c r="G48" i="4"/>
  <c r="H48" i="3" s="1"/>
  <c r="G85" i="4"/>
  <c r="H85" i="3" s="1"/>
  <c r="G165" i="4"/>
  <c r="H165" i="3" s="1"/>
  <c r="F165" i="3"/>
  <c r="G154" i="4"/>
  <c r="H154" i="3" s="1"/>
  <c r="F154" i="3"/>
  <c r="G11" i="4"/>
  <c r="H11" i="3" s="1"/>
  <c r="G97" i="4"/>
  <c r="H97" i="3" s="1"/>
  <c r="F97" i="3"/>
  <c r="G112" i="4"/>
  <c r="H112" i="3" s="1"/>
  <c r="G548" i="4"/>
  <c r="H548" i="3" s="1"/>
  <c r="G63" i="4"/>
  <c r="H63" i="3" s="1"/>
  <c r="F63" i="3"/>
  <c r="F15" i="3"/>
  <c r="G15" i="4"/>
  <c r="H15" i="3" s="1"/>
  <c r="G92" i="4"/>
  <c r="H92" i="3" s="1"/>
  <c r="F92" i="3"/>
  <c r="G44" i="4"/>
  <c r="H44" i="3" s="1"/>
  <c r="F44" i="3"/>
  <c r="G95" i="4"/>
  <c r="H95" i="3" s="1"/>
  <c r="F95" i="3"/>
  <c r="G182" i="4"/>
  <c r="H182" i="3" s="1"/>
  <c r="F182" i="3"/>
  <c r="F12" i="3"/>
  <c r="G12" i="4"/>
  <c r="H12" i="3" s="1"/>
  <c r="G222" i="4"/>
  <c r="H222" i="3" s="1"/>
  <c r="F222" i="3"/>
  <c r="G186" i="4"/>
  <c r="H186" i="3" s="1"/>
  <c r="F186" i="3"/>
  <c r="G143" i="4"/>
  <c r="H143" i="3" s="1"/>
  <c r="F143" i="3"/>
  <c r="G32" i="4"/>
  <c r="H32" i="3" s="1"/>
  <c r="F32" i="3"/>
  <c r="G121" i="4"/>
  <c r="H121" i="3" s="1"/>
  <c r="F121" i="3"/>
  <c r="G108" i="4"/>
  <c r="H108" i="3" s="1"/>
  <c r="F108" i="3"/>
  <c r="G568" i="4"/>
  <c r="H568" i="3" s="1"/>
  <c r="G164" i="4"/>
  <c r="H164" i="3" s="1"/>
  <c r="G29" i="4"/>
  <c r="H29" i="3" s="1"/>
  <c r="F29" i="3"/>
  <c r="G129" i="4"/>
  <c r="H129" i="3" s="1"/>
  <c r="F129" i="3"/>
  <c r="G53" i="4"/>
  <c r="H53" i="3" s="1"/>
  <c r="G207" i="4"/>
  <c r="H207" i="3" s="1"/>
  <c r="F207" i="3"/>
  <c r="G566" i="4"/>
  <c r="H566" i="3" s="1"/>
  <c r="G72" i="4"/>
  <c r="H72" i="3" s="1"/>
  <c r="F72" i="3"/>
  <c r="G188" i="4"/>
  <c r="H188" i="3" s="1"/>
  <c r="F188" i="3"/>
  <c r="G181" i="4"/>
  <c r="H181" i="3" s="1"/>
  <c r="F181" i="3"/>
  <c r="G27" i="4"/>
  <c r="H27" i="3" s="1"/>
  <c r="F27" i="3"/>
  <c r="G145" i="4"/>
  <c r="H145" i="3" s="1"/>
  <c r="F145" i="3"/>
  <c r="G155" i="4"/>
  <c r="H155" i="3" s="1"/>
  <c r="F155" i="3"/>
  <c r="G101" i="4"/>
  <c r="H101" i="3" s="1"/>
  <c r="F101" i="3"/>
  <c r="G89" i="4"/>
  <c r="H89" i="3" s="1"/>
  <c r="F89" i="3"/>
  <c r="G88" i="4"/>
  <c r="H88" i="3" s="1"/>
  <c r="F88" i="3"/>
  <c r="G13" i="4"/>
  <c r="H13" i="3" s="1"/>
  <c r="G68" i="4"/>
  <c r="H68" i="3" s="1"/>
  <c r="G122" i="4"/>
  <c r="H122" i="3" s="1"/>
  <c r="F122" i="3"/>
  <c r="G202" i="4"/>
  <c r="H202" i="3" s="1"/>
  <c r="F202" i="3"/>
  <c r="G100" i="4"/>
  <c r="H100" i="3" s="1"/>
  <c r="F100" i="3"/>
  <c r="G130" i="4"/>
  <c r="H130" i="3" s="1"/>
  <c r="F130" i="3"/>
  <c r="G124" i="4"/>
  <c r="H124" i="3" s="1"/>
  <c r="F124" i="3"/>
  <c r="G210" i="4"/>
  <c r="H210" i="3" s="1"/>
  <c r="F210" i="3"/>
  <c r="G172" i="4"/>
  <c r="H172" i="3" s="1"/>
  <c r="F172" i="3"/>
  <c r="G136" i="4"/>
  <c r="H136" i="3" s="1"/>
  <c r="F136" i="3"/>
  <c r="G42" i="4"/>
  <c r="H42" i="3" s="1"/>
  <c r="F42" i="3"/>
  <c r="G103" i="4"/>
  <c r="H103" i="3" s="1"/>
  <c r="F103" i="3"/>
  <c r="G61" i="4"/>
  <c r="H61" i="3" s="1"/>
  <c r="F61" i="3"/>
  <c r="G170" i="4"/>
  <c r="H170" i="3" s="1"/>
  <c r="F170" i="3"/>
  <c r="G87" i="4"/>
  <c r="H87" i="3" s="1"/>
  <c r="F87" i="3"/>
  <c r="G564" i="4"/>
  <c r="H564" i="3" s="1"/>
  <c r="G144" i="4"/>
  <c r="H144" i="3" s="1"/>
  <c r="F144" i="3"/>
  <c r="G117" i="4"/>
  <c r="H117" i="3" s="1"/>
  <c r="F117" i="3"/>
  <c r="G104" i="4"/>
  <c r="H104" i="3" s="1"/>
  <c r="G86" i="4"/>
  <c r="H86" i="3" s="1"/>
  <c r="G547" i="4"/>
  <c r="H547" i="3" s="1"/>
  <c r="G141" i="4"/>
  <c r="H141" i="3" s="1"/>
  <c r="F141" i="3"/>
  <c r="G90" i="4"/>
  <c r="H90" i="3" s="1"/>
  <c r="F90" i="3"/>
  <c r="G10" i="4"/>
  <c r="H10" i="3" s="1"/>
  <c r="F10" i="3"/>
  <c r="G38" i="4"/>
  <c r="H38" i="3" s="1"/>
  <c r="F38" i="3"/>
  <c r="G134" i="4"/>
  <c r="H134" i="3" s="1"/>
  <c r="F134" i="3"/>
  <c r="G549" i="4"/>
  <c r="H549" i="3" s="1"/>
  <c r="G127" i="4"/>
  <c r="H127" i="3" s="1"/>
  <c r="F127" i="3"/>
  <c r="G161" i="4"/>
  <c r="H161" i="3" s="1"/>
  <c r="F161" i="3"/>
  <c r="G128" i="4"/>
  <c r="H128" i="3" s="1"/>
  <c r="G563" i="4"/>
  <c r="H563" i="3" s="1"/>
  <c r="G24" i="4"/>
  <c r="H24" i="3" s="1"/>
  <c r="F24" i="3"/>
  <c r="G20" i="4"/>
  <c r="F20" i="3"/>
  <c r="AJ14" i="6"/>
  <c r="G111" i="4"/>
  <c r="H111" i="3" s="1"/>
  <c r="F111" i="3"/>
  <c r="G21" i="4"/>
  <c r="H21" i="3" s="1"/>
  <c r="F21" i="3"/>
  <c r="G142" i="4"/>
  <c r="H142" i="3" s="1"/>
  <c r="F142" i="3"/>
  <c r="G60" i="4"/>
  <c r="H60" i="3" s="1"/>
  <c r="F60" i="3"/>
  <c r="G215" i="4"/>
  <c r="H215" i="3" s="1"/>
  <c r="F215" i="3"/>
  <c r="G77" i="4"/>
  <c r="H77" i="3" s="1"/>
  <c r="F77" i="3"/>
  <c r="G54" i="4"/>
  <c r="H54" i="3" s="1"/>
  <c r="F54" i="3"/>
  <c r="G107" i="4"/>
  <c r="H107" i="3" s="1"/>
  <c r="F107" i="3"/>
  <c r="G79" i="4"/>
  <c r="H79" i="3" s="1"/>
  <c r="G75" i="4"/>
  <c r="H75" i="3" s="1"/>
  <c r="F75" i="3"/>
  <c r="G180" i="4"/>
  <c r="H180" i="3" s="1"/>
  <c r="F180" i="3"/>
  <c r="G59" i="4"/>
  <c r="H59" i="3" s="1"/>
  <c r="F59" i="3"/>
  <c r="F8" i="3"/>
  <c r="G8" i="4"/>
  <c r="H8" i="3" s="1"/>
  <c r="G51" i="4"/>
  <c r="H51" i="3" s="1"/>
  <c r="F51" i="3"/>
  <c r="G18" i="4"/>
  <c r="H18" i="3" s="1"/>
  <c r="F18" i="3"/>
  <c r="G52" i="4"/>
  <c r="H52" i="3" s="1"/>
  <c r="F52" i="3"/>
  <c r="G70" i="4"/>
  <c r="H70" i="3" s="1"/>
  <c r="F70" i="3"/>
  <c r="G196" i="4"/>
  <c r="H196" i="3" s="1"/>
  <c r="F196" i="3"/>
  <c r="G22" i="4"/>
  <c r="H22" i="3" s="1"/>
  <c r="F22" i="3"/>
  <c r="G153" i="4"/>
  <c r="H153" i="3" s="1"/>
  <c r="F153" i="3"/>
  <c r="G69" i="4"/>
  <c r="H69" i="3" s="1"/>
  <c r="F69" i="3"/>
  <c r="G123" i="4"/>
  <c r="H123" i="3" s="1"/>
  <c r="F123" i="3"/>
  <c r="G99" i="4"/>
  <c r="H99" i="3" s="1"/>
  <c r="G138" i="4"/>
  <c r="H138" i="3" s="1"/>
  <c r="F138" i="3"/>
  <c r="G133" i="4"/>
  <c r="H133" i="3" s="1"/>
  <c r="G82" i="4"/>
  <c r="H82" i="3" s="1"/>
  <c r="G162" i="4"/>
  <c r="H162" i="3" s="1"/>
  <c r="F162" i="3"/>
  <c r="G146" i="4"/>
  <c r="H146" i="3" s="1"/>
  <c r="G552" i="4"/>
  <c r="H552" i="3" s="1"/>
  <c r="G140" i="4"/>
  <c r="H140" i="3" s="1"/>
  <c r="F140" i="3"/>
  <c r="G166" i="4"/>
  <c r="H166" i="3" s="1"/>
  <c r="F166" i="3"/>
  <c r="G190" i="4"/>
  <c r="H190" i="3" s="1"/>
  <c r="F190" i="3"/>
  <c r="G169" i="4"/>
  <c r="H169" i="3" s="1"/>
  <c r="G17" i="4"/>
  <c r="H17" i="3" s="1"/>
  <c r="G178" i="4"/>
  <c r="H178" i="3" s="1"/>
  <c r="F178" i="3"/>
  <c r="G157" i="4"/>
  <c r="H157" i="3" s="1"/>
  <c r="F157" i="3"/>
  <c r="G167" i="4"/>
  <c r="H167" i="3" s="1"/>
  <c r="F167" i="3"/>
  <c r="G173" i="4"/>
  <c r="H173" i="3" s="1"/>
  <c r="F173" i="3"/>
  <c r="G206" i="4"/>
  <c r="H206" i="3" s="1"/>
  <c r="G193" i="4"/>
  <c r="H193" i="3" s="1"/>
  <c r="F193" i="3"/>
  <c r="G135" i="4"/>
  <c r="H135" i="3" s="1"/>
  <c r="F135" i="3"/>
  <c r="G139" i="4"/>
  <c r="H139" i="3" s="1"/>
  <c r="F139" i="3"/>
  <c r="G148" i="4"/>
  <c r="H148" i="3" s="1"/>
  <c r="F148" i="3"/>
  <c r="F580" i="4"/>
  <c r="F579" i="4"/>
  <c r="G534" i="4"/>
  <c r="H534" i="3" s="1"/>
  <c r="G526" i="4"/>
  <c r="H526" i="3" s="1"/>
  <c r="G518" i="4"/>
  <c r="H518" i="3" s="1"/>
  <c r="G510" i="4"/>
  <c r="H510" i="3" s="1"/>
  <c r="G502" i="4"/>
  <c r="H502" i="3" s="1"/>
  <c r="G478" i="4"/>
  <c r="H478" i="3" s="1"/>
  <c r="G470" i="4"/>
  <c r="H470" i="3" s="1"/>
  <c r="G462" i="4"/>
  <c r="H462" i="3" s="1"/>
  <c r="G454" i="4"/>
  <c r="H454" i="3" s="1"/>
  <c r="G446" i="4"/>
  <c r="H446" i="3" s="1"/>
  <c r="G438" i="4"/>
  <c r="H438" i="3" s="1"/>
  <c r="G553" i="4"/>
  <c r="H553" i="3" s="1"/>
  <c r="G545" i="4"/>
  <c r="H545" i="3" s="1"/>
  <c r="G537" i="4"/>
  <c r="H537" i="3" s="1"/>
  <c r="G529" i="4"/>
  <c r="H529" i="3" s="1"/>
  <c r="G521" i="4"/>
  <c r="H521" i="3" s="1"/>
  <c r="G513" i="4"/>
  <c r="H513" i="3" s="1"/>
  <c r="G505" i="4"/>
  <c r="H505" i="3" s="1"/>
  <c r="G497" i="4"/>
  <c r="H497" i="3" s="1"/>
  <c r="G489" i="4"/>
  <c r="H489" i="3" s="1"/>
  <c r="G481" i="4"/>
  <c r="H481" i="3" s="1"/>
  <c r="G465" i="4"/>
  <c r="H465" i="3" s="1"/>
  <c r="G449" i="4"/>
  <c r="H449" i="3" s="1"/>
  <c r="G441" i="4"/>
  <c r="H441" i="3" s="1"/>
  <c r="G433" i="4"/>
  <c r="H433" i="3" s="1"/>
  <c r="G559" i="4"/>
  <c r="H559" i="3" s="1"/>
  <c r="G551" i="4"/>
  <c r="H551" i="3" s="1"/>
  <c r="G527" i="4"/>
  <c r="H527" i="3" s="1"/>
  <c r="G519" i="4"/>
  <c r="H519" i="3" s="1"/>
  <c r="G511" i="4"/>
  <c r="H511" i="3" s="1"/>
  <c r="G503" i="4"/>
  <c r="H503" i="3" s="1"/>
  <c r="G495" i="4"/>
  <c r="H495" i="3" s="1"/>
  <c r="G487" i="4"/>
  <c r="H487" i="3" s="1"/>
  <c r="G463" i="4"/>
  <c r="H463" i="3" s="1"/>
  <c r="G455" i="4"/>
  <c r="H455" i="3" s="1"/>
  <c r="G447" i="4"/>
  <c r="H447" i="3" s="1"/>
  <c r="G439" i="4"/>
  <c r="H439" i="3" s="1"/>
  <c r="G431" i="4"/>
  <c r="H431" i="3" s="1"/>
  <c r="G562" i="4"/>
  <c r="H562" i="3" s="1"/>
  <c r="G554" i="4"/>
  <c r="H554" i="3" s="1"/>
  <c r="G538" i="4"/>
  <c r="H538" i="3" s="1"/>
  <c r="G530" i="4"/>
  <c r="H530" i="3" s="1"/>
  <c r="G506" i="4"/>
  <c r="H506" i="3" s="1"/>
  <c r="G498" i="4"/>
  <c r="H498" i="3" s="1"/>
  <c r="G490" i="4"/>
  <c r="H490" i="3" s="1"/>
  <c r="G482" i="4"/>
  <c r="H482" i="3" s="1"/>
  <c r="G474" i="4"/>
  <c r="H474" i="3" s="1"/>
  <c r="G466" i="4"/>
  <c r="H466" i="3" s="1"/>
  <c r="G442" i="4"/>
  <c r="H442" i="3" s="1"/>
  <c r="G434" i="4"/>
  <c r="H434" i="3" s="1"/>
  <c r="G541" i="4"/>
  <c r="H541" i="3" s="1"/>
  <c r="G533" i="4"/>
  <c r="H533" i="3" s="1"/>
  <c r="G525" i="4"/>
  <c r="H525" i="3" s="1"/>
  <c r="G517" i="4"/>
  <c r="H517" i="3" s="1"/>
  <c r="G509" i="4"/>
  <c r="H509" i="3" s="1"/>
  <c r="G485" i="4"/>
  <c r="H485" i="3" s="1"/>
  <c r="G477" i="4"/>
  <c r="H477" i="3" s="1"/>
  <c r="G469" i="4"/>
  <c r="H469" i="3" s="1"/>
  <c r="G461" i="4"/>
  <c r="H461" i="3" s="1"/>
  <c r="G453" i="4"/>
  <c r="H453" i="3" s="1"/>
  <c r="G445" i="4"/>
  <c r="H445" i="3" s="1"/>
  <c r="G520" i="4"/>
  <c r="H520" i="3" s="1"/>
  <c r="G500" i="4"/>
  <c r="H500" i="3" s="1"/>
  <c r="G459" i="4"/>
  <c r="H459" i="3" s="1"/>
  <c r="G452" i="4"/>
  <c r="H452" i="3" s="1"/>
  <c r="G435" i="4"/>
  <c r="H435" i="3" s="1"/>
  <c r="G432" i="4"/>
  <c r="H432" i="3" s="1"/>
  <c r="G428" i="4"/>
  <c r="H428" i="3" s="1"/>
  <c r="G426" i="4"/>
  <c r="H426" i="3" s="1"/>
  <c r="G418" i="4"/>
  <c r="H418" i="3" s="1"/>
  <c r="G410" i="4"/>
  <c r="H410" i="3" s="1"/>
  <c r="G402" i="4"/>
  <c r="H402" i="3" s="1"/>
  <c r="G540" i="4"/>
  <c r="H540" i="3" s="1"/>
  <c r="G523" i="4"/>
  <c r="H523" i="3" s="1"/>
  <c r="G476" i="4"/>
  <c r="H476" i="3" s="1"/>
  <c r="G472" i="4"/>
  <c r="H472" i="3" s="1"/>
  <c r="G448" i="4"/>
  <c r="H448" i="3" s="1"/>
  <c r="G421" i="4"/>
  <c r="H421" i="3" s="1"/>
  <c r="G413" i="4"/>
  <c r="H413" i="3" s="1"/>
  <c r="G405" i="4"/>
  <c r="H405" i="3" s="1"/>
  <c r="G536" i="4"/>
  <c r="H536" i="3" s="1"/>
  <c r="G516" i="4"/>
  <c r="H516" i="3" s="1"/>
  <c r="G499" i="4"/>
  <c r="H499" i="3" s="1"/>
  <c r="G496" i="4"/>
  <c r="H496" i="3" s="1"/>
  <c r="G492" i="4"/>
  <c r="H492" i="3" s="1"/>
  <c r="G451" i="4"/>
  <c r="H451" i="3" s="1"/>
  <c r="G424" i="4"/>
  <c r="H424" i="3" s="1"/>
  <c r="G416" i="4"/>
  <c r="H416" i="3" s="1"/>
  <c r="G408" i="4"/>
  <c r="H408" i="3" s="1"/>
  <c r="G512" i="4"/>
  <c r="H512" i="3" s="1"/>
  <c r="G468" i="4"/>
  <c r="H468" i="3" s="1"/>
  <c r="G444" i="4"/>
  <c r="H444" i="3" s="1"/>
  <c r="G427" i="4"/>
  <c r="H427" i="3" s="1"/>
  <c r="G419" i="4"/>
  <c r="H419" i="3" s="1"/>
  <c r="G403" i="4"/>
  <c r="H403" i="3" s="1"/>
  <c r="G400" i="4"/>
  <c r="H400" i="3" s="1"/>
  <c r="G528" i="4"/>
  <c r="H528" i="3" s="1"/>
  <c r="G508" i="4"/>
  <c r="H508" i="3" s="1"/>
  <c r="G484" i="4"/>
  <c r="H484" i="3" s="1"/>
  <c r="G467" i="4"/>
  <c r="H467" i="3" s="1"/>
  <c r="G443" i="4"/>
  <c r="H443" i="3" s="1"/>
  <c r="G440" i="4"/>
  <c r="H440" i="3" s="1"/>
  <c r="G425" i="4"/>
  <c r="H425" i="3" s="1"/>
  <c r="G417" i="4"/>
  <c r="H417" i="3" s="1"/>
  <c r="G409" i="4"/>
  <c r="H409" i="3" s="1"/>
  <c r="G401" i="4"/>
  <c r="H401" i="3" s="1"/>
  <c r="G524" i="4"/>
  <c r="H524" i="3" s="1"/>
  <c r="G488" i="4"/>
  <c r="H488" i="3" s="1"/>
  <c r="G464" i="4"/>
  <c r="H464" i="3" s="1"/>
  <c r="G414" i="4"/>
  <c r="H414" i="3" s="1"/>
  <c r="G480" i="4"/>
  <c r="H480" i="3" s="1"/>
  <c r="G504" i="4"/>
  <c r="H504" i="3" s="1"/>
  <c r="G491" i="4"/>
  <c r="H491" i="3" s="1"/>
  <c r="G456" i="4"/>
  <c r="H456" i="3" s="1"/>
  <c r="G407" i="4"/>
  <c r="H407" i="3" s="1"/>
  <c r="G404" i="4"/>
  <c r="H404" i="3" s="1"/>
  <c r="G406" i="4"/>
  <c r="H406" i="3" s="1"/>
  <c r="G531" i="4"/>
  <c r="H531" i="3" s="1"/>
  <c r="G483" i="4"/>
  <c r="H483" i="3" s="1"/>
  <c r="G422" i="4"/>
  <c r="H422" i="3" s="1"/>
  <c r="G436" i="4"/>
  <c r="H436" i="3" s="1"/>
  <c r="G532" i="4"/>
  <c r="H532" i="3" s="1"/>
  <c r="G420" i="4"/>
  <c r="H420" i="3" s="1"/>
  <c r="G515" i="4"/>
  <c r="H515" i="3" s="1"/>
  <c r="G507" i="4"/>
  <c r="H507" i="3" s="1"/>
  <c r="G412" i="4"/>
  <c r="H412" i="3" s="1"/>
  <c r="G423" i="4"/>
  <c r="H423" i="3" s="1"/>
  <c r="G398" i="4"/>
  <c r="H398" i="3" s="1"/>
  <c r="G391" i="4"/>
  <c r="H391" i="3" s="1"/>
  <c r="G389" i="4"/>
  <c r="H389" i="3" s="1"/>
  <c r="G387" i="4"/>
  <c r="H387" i="3" s="1"/>
  <c r="G385" i="4"/>
  <c r="H385" i="3" s="1"/>
  <c r="G383" i="4"/>
  <c r="H383" i="3" s="1"/>
  <c r="G381" i="4"/>
  <c r="H381" i="3" s="1"/>
  <c r="G379" i="4"/>
  <c r="H379" i="3" s="1"/>
  <c r="G377" i="4"/>
  <c r="H377" i="3" s="1"/>
  <c r="G375" i="4"/>
  <c r="H375" i="3" s="1"/>
  <c r="G373" i="4"/>
  <c r="H373" i="3" s="1"/>
  <c r="G371" i="4"/>
  <c r="H371" i="3" s="1"/>
  <c r="G369" i="4"/>
  <c r="H369" i="3" s="1"/>
  <c r="G367" i="4"/>
  <c r="H367" i="3" s="1"/>
  <c r="G365" i="4"/>
  <c r="H365" i="3" s="1"/>
  <c r="G363" i="4"/>
  <c r="H363" i="3" s="1"/>
  <c r="G361" i="4"/>
  <c r="H361" i="3" s="1"/>
  <c r="G359" i="4"/>
  <c r="H359" i="3" s="1"/>
  <c r="G357" i="4"/>
  <c r="H357" i="3" s="1"/>
  <c r="G355" i="4"/>
  <c r="H355" i="3" s="1"/>
  <c r="G353" i="4"/>
  <c r="H353" i="3" s="1"/>
  <c r="G351" i="4"/>
  <c r="H351" i="3" s="1"/>
  <c r="G349" i="4"/>
  <c r="H349" i="3" s="1"/>
  <c r="G347" i="4"/>
  <c r="H347" i="3" s="1"/>
  <c r="G345" i="4"/>
  <c r="H345" i="3" s="1"/>
  <c r="G343" i="4"/>
  <c r="H343" i="3" s="1"/>
  <c r="G341" i="4"/>
  <c r="H341" i="3" s="1"/>
  <c r="G339" i="4"/>
  <c r="H339" i="3" s="1"/>
  <c r="G337" i="4"/>
  <c r="H337" i="3" s="1"/>
  <c r="G335" i="4"/>
  <c r="H335" i="3" s="1"/>
  <c r="G333" i="4"/>
  <c r="H333" i="3" s="1"/>
  <c r="G331" i="4"/>
  <c r="H331" i="3" s="1"/>
  <c r="G329" i="4"/>
  <c r="H329" i="3" s="1"/>
  <c r="G327" i="4"/>
  <c r="H327" i="3" s="1"/>
  <c r="G325" i="4"/>
  <c r="H325" i="3" s="1"/>
  <c r="G292" i="4"/>
  <c r="H292" i="3" s="1"/>
  <c r="G290" i="4"/>
  <c r="H290" i="3" s="1"/>
  <c r="G288" i="4"/>
  <c r="H288" i="3" s="1"/>
  <c r="G286" i="4"/>
  <c r="H286" i="3" s="1"/>
  <c r="G284" i="4"/>
  <c r="H284" i="3" s="1"/>
  <c r="G282" i="4"/>
  <c r="H282" i="3" s="1"/>
  <c r="G280" i="4"/>
  <c r="H280" i="3" s="1"/>
  <c r="G278" i="4"/>
  <c r="H278" i="3" s="1"/>
  <c r="G276" i="4"/>
  <c r="H276" i="3" s="1"/>
  <c r="G274" i="4"/>
  <c r="H274" i="3" s="1"/>
  <c r="G272" i="4"/>
  <c r="H272" i="3" s="1"/>
  <c r="G270" i="4"/>
  <c r="H270" i="3" s="1"/>
  <c r="G268" i="4"/>
  <c r="H268" i="3" s="1"/>
  <c r="G266" i="4"/>
  <c r="H266" i="3" s="1"/>
  <c r="G264" i="4"/>
  <c r="H264" i="3" s="1"/>
  <c r="G262" i="4"/>
  <c r="H262" i="3" s="1"/>
  <c r="G260" i="4"/>
  <c r="H260" i="3" s="1"/>
  <c r="G258" i="4"/>
  <c r="H258" i="3" s="1"/>
  <c r="G256" i="4"/>
  <c r="H256" i="3" s="1"/>
  <c r="G254" i="4"/>
  <c r="H254" i="3" s="1"/>
  <c r="G252" i="4"/>
  <c r="H252" i="3" s="1"/>
  <c r="G250" i="4"/>
  <c r="H250" i="3" s="1"/>
  <c r="G248" i="4"/>
  <c r="H248" i="3" s="1"/>
  <c r="G246" i="4"/>
  <c r="H246" i="3" s="1"/>
  <c r="G244" i="4"/>
  <c r="H244" i="3" s="1"/>
  <c r="G242" i="4"/>
  <c r="H242" i="3" s="1"/>
  <c r="G240" i="4"/>
  <c r="H240" i="3" s="1"/>
  <c r="G238" i="4"/>
  <c r="H238" i="3" s="1"/>
  <c r="G236" i="4"/>
  <c r="H236" i="3" s="1"/>
  <c r="G234" i="4"/>
  <c r="H234" i="3" s="1"/>
  <c r="G232" i="4"/>
  <c r="H232" i="3" s="1"/>
  <c r="G230" i="4"/>
  <c r="H230" i="3" s="1"/>
  <c r="G228" i="4"/>
  <c r="H228" i="3" s="1"/>
  <c r="G226" i="4"/>
  <c r="H226" i="3" s="1"/>
  <c r="G224" i="4"/>
  <c r="H224" i="3" s="1"/>
  <c r="G220" i="4"/>
  <c r="H220" i="3" s="1"/>
  <c r="G218" i="4"/>
  <c r="H218" i="3" s="1"/>
  <c r="G216" i="4"/>
  <c r="H216" i="3" s="1"/>
  <c r="G212" i="4"/>
  <c r="H212" i="3" s="1"/>
  <c r="G208" i="4"/>
  <c r="H208" i="3" s="1"/>
  <c r="G204" i="4"/>
  <c r="H204" i="3" s="1"/>
  <c r="G200" i="4"/>
  <c r="H200" i="3" s="1"/>
  <c r="G192" i="4"/>
  <c r="H192" i="3" s="1"/>
  <c r="G393" i="4"/>
  <c r="H393" i="3" s="1"/>
  <c r="G324" i="4"/>
  <c r="H324" i="3" s="1"/>
  <c r="G395" i="4"/>
  <c r="H395" i="3" s="1"/>
  <c r="G323" i="4"/>
  <c r="H323" i="3" s="1"/>
  <c r="G321" i="4"/>
  <c r="H321" i="3" s="1"/>
  <c r="G319" i="4"/>
  <c r="H319" i="3" s="1"/>
  <c r="G317" i="4"/>
  <c r="H317" i="3" s="1"/>
  <c r="G315" i="4"/>
  <c r="H315" i="3" s="1"/>
  <c r="G313" i="4"/>
  <c r="H313" i="3" s="1"/>
  <c r="G311" i="4"/>
  <c r="H311" i="3" s="1"/>
  <c r="G309" i="4"/>
  <c r="H309" i="3" s="1"/>
  <c r="G307" i="4"/>
  <c r="H307" i="3" s="1"/>
  <c r="G305" i="4"/>
  <c r="H305" i="3" s="1"/>
  <c r="G303" i="4"/>
  <c r="H303" i="3" s="1"/>
  <c r="G301" i="4"/>
  <c r="H301" i="3" s="1"/>
  <c r="G299" i="4"/>
  <c r="H299" i="3" s="1"/>
  <c r="G297" i="4"/>
  <c r="H297" i="3" s="1"/>
  <c r="G295" i="4"/>
  <c r="H295" i="3" s="1"/>
  <c r="G397" i="4"/>
  <c r="H397" i="3" s="1"/>
  <c r="G294" i="4"/>
  <c r="H294" i="3" s="1"/>
  <c r="G399" i="4"/>
  <c r="H399" i="3" s="1"/>
  <c r="G390" i="4"/>
  <c r="H390" i="3" s="1"/>
  <c r="G388" i="4"/>
  <c r="H388" i="3" s="1"/>
  <c r="G386" i="4"/>
  <c r="H386" i="3" s="1"/>
  <c r="G384" i="4"/>
  <c r="H384" i="3" s="1"/>
  <c r="G382" i="4"/>
  <c r="H382" i="3" s="1"/>
  <c r="G380" i="4"/>
  <c r="H380" i="3" s="1"/>
  <c r="G378" i="4"/>
  <c r="H378" i="3" s="1"/>
  <c r="G376" i="4"/>
  <c r="H376" i="3" s="1"/>
  <c r="G374" i="4"/>
  <c r="H374" i="3" s="1"/>
  <c r="G372" i="4"/>
  <c r="H372" i="3" s="1"/>
  <c r="G370" i="4"/>
  <c r="H370" i="3" s="1"/>
  <c r="G368" i="4"/>
  <c r="H368" i="3" s="1"/>
  <c r="G366" i="4"/>
  <c r="H366" i="3" s="1"/>
  <c r="G364" i="4"/>
  <c r="H364" i="3" s="1"/>
  <c r="G362" i="4"/>
  <c r="H362" i="3" s="1"/>
  <c r="G360" i="4"/>
  <c r="H360" i="3" s="1"/>
  <c r="G358" i="4"/>
  <c r="H358" i="3" s="1"/>
  <c r="G356" i="4"/>
  <c r="H356" i="3" s="1"/>
  <c r="G354" i="4"/>
  <c r="H354" i="3" s="1"/>
  <c r="G352" i="4"/>
  <c r="H352" i="3" s="1"/>
  <c r="G350" i="4"/>
  <c r="H350" i="3" s="1"/>
  <c r="G348" i="4"/>
  <c r="H348" i="3" s="1"/>
  <c r="G346" i="4"/>
  <c r="H346" i="3" s="1"/>
  <c r="G344" i="4"/>
  <c r="H344" i="3" s="1"/>
  <c r="G342" i="4"/>
  <c r="H342" i="3" s="1"/>
  <c r="G340" i="4"/>
  <c r="H340" i="3" s="1"/>
  <c r="G338" i="4"/>
  <c r="H338" i="3" s="1"/>
  <c r="G336" i="4"/>
  <c r="H336" i="3" s="1"/>
  <c r="G334" i="4"/>
  <c r="H334" i="3" s="1"/>
  <c r="G332" i="4"/>
  <c r="H332" i="3" s="1"/>
  <c r="G330" i="4"/>
  <c r="H330" i="3" s="1"/>
  <c r="G328" i="4"/>
  <c r="H328" i="3" s="1"/>
  <c r="G326" i="4"/>
  <c r="H326" i="3" s="1"/>
  <c r="G293" i="4"/>
  <c r="H293" i="3" s="1"/>
  <c r="G291" i="4"/>
  <c r="H291" i="3" s="1"/>
  <c r="G289" i="4"/>
  <c r="H289" i="3" s="1"/>
  <c r="G287" i="4"/>
  <c r="H287" i="3" s="1"/>
  <c r="G285" i="4"/>
  <c r="H285" i="3" s="1"/>
  <c r="G283" i="4"/>
  <c r="H283" i="3" s="1"/>
  <c r="G281" i="4"/>
  <c r="H281" i="3" s="1"/>
  <c r="G279" i="4"/>
  <c r="H279" i="3" s="1"/>
  <c r="G277" i="4"/>
  <c r="H277" i="3" s="1"/>
  <c r="G275" i="4"/>
  <c r="H275" i="3" s="1"/>
  <c r="G273" i="4"/>
  <c r="H273" i="3" s="1"/>
  <c r="G271" i="4"/>
  <c r="H271" i="3" s="1"/>
  <c r="G269" i="4"/>
  <c r="H269" i="3" s="1"/>
  <c r="G267" i="4"/>
  <c r="H267" i="3" s="1"/>
  <c r="G265" i="4"/>
  <c r="H265" i="3" s="1"/>
  <c r="G263" i="4"/>
  <c r="H263" i="3" s="1"/>
  <c r="G261" i="4"/>
  <c r="H261" i="3" s="1"/>
  <c r="G259" i="4"/>
  <c r="H259" i="3" s="1"/>
  <c r="G257" i="4"/>
  <c r="H257" i="3" s="1"/>
  <c r="G255" i="4"/>
  <c r="H255" i="3" s="1"/>
  <c r="G253" i="4"/>
  <c r="H253" i="3" s="1"/>
  <c r="G251" i="4"/>
  <c r="H251" i="3" s="1"/>
  <c r="G249" i="4"/>
  <c r="H249" i="3" s="1"/>
  <c r="G247" i="4"/>
  <c r="H247" i="3" s="1"/>
  <c r="G245" i="4"/>
  <c r="H245" i="3" s="1"/>
  <c r="G243" i="4"/>
  <c r="H243" i="3" s="1"/>
  <c r="G241" i="4"/>
  <c r="H241" i="3" s="1"/>
  <c r="G239" i="4"/>
  <c r="H239" i="3" s="1"/>
  <c r="G237" i="4"/>
  <c r="H237" i="3" s="1"/>
  <c r="G235" i="4"/>
  <c r="H235" i="3" s="1"/>
  <c r="G233" i="4"/>
  <c r="H233" i="3" s="1"/>
  <c r="G231" i="4"/>
  <c r="H231" i="3" s="1"/>
  <c r="G229" i="4"/>
  <c r="H229" i="3" s="1"/>
  <c r="G227" i="4"/>
  <c r="H227" i="3" s="1"/>
  <c r="G225" i="4"/>
  <c r="H225" i="3" s="1"/>
  <c r="G223" i="4"/>
  <c r="H223" i="3" s="1"/>
  <c r="G221" i="4"/>
  <c r="H221" i="3" s="1"/>
  <c r="G219" i="4"/>
  <c r="H219" i="3" s="1"/>
  <c r="G217" i="4"/>
  <c r="H217" i="3" s="1"/>
  <c r="G213" i="4"/>
  <c r="H213" i="3" s="1"/>
  <c r="G211" i="4"/>
  <c r="H211" i="3" s="1"/>
  <c r="G205" i="4"/>
  <c r="H205" i="3" s="1"/>
  <c r="G203" i="4"/>
  <c r="H203" i="3" s="1"/>
  <c r="G197" i="4"/>
  <c r="H197" i="3" s="1"/>
  <c r="G168" i="4"/>
  <c r="H168" i="3" s="1"/>
  <c r="G392" i="4"/>
  <c r="H392" i="3" s="1"/>
  <c r="G396" i="4"/>
  <c r="H396" i="3" s="1"/>
  <c r="G184" i="4"/>
  <c r="H184" i="3" s="1"/>
  <c r="G176" i="4"/>
  <c r="H176" i="3" s="1"/>
  <c r="G394" i="4"/>
  <c r="H394" i="3" s="1"/>
  <c r="G320" i="4"/>
  <c r="H320" i="3" s="1"/>
  <c r="G304" i="4"/>
  <c r="H304" i="3" s="1"/>
  <c r="G316" i="4"/>
  <c r="H316" i="3" s="1"/>
  <c r="G300" i="4"/>
  <c r="H300" i="3" s="1"/>
  <c r="G322" i="4"/>
  <c r="H322" i="3" s="1"/>
  <c r="G306" i="4"/>
  <c r="H306" i="3" s="1"/>
  <c r="G312" i="4"/>
  <c r="H312" i="3" s="1"/>
  <c r="G296" i="4"/>
  <c r="H296" i="3" s="1"/>
  <c r="G318" i="4"/>
  <c r="H318" i="3" s="1"/>
  <c r="G302" i="4"/>
  <c r="H302" i="3" s="1"/>
  <c r="G308" i="4"/>
  <c r="H308" i="3" s="1"/>
  <c r="G314" i="4"/>
  <c r="H314" i="3" s="1"/>
  <c r="G298" i="4"/>
  <c r="H298" i="3" s="1"/>
  <c r="G7" i="4"/>
  <c r="H7" i="3" s="1"/>
  <c r="G310" i="4"/>
  <c r="H310" i="3" s="1"/>
  <c r="F7" i="3"/>
  <c r="G539" i="4"/>
  <c r="H539" i="3" s="1"/>
  <c r="G514" i="4"/>
  <c r="H514" i="3" s="1"/>
  <c r="G570" i="4"/>
  <c r="H570" i="3" s="1"/>
  <c r="G546" i="4"/>
  <c r="H546" i="3" s="1"/>
  <c r="G430" i="4"/>
  <c r="H430" i="3" s="1"/>
  <c r="G550" i="4"/>
  <c r="H550" i="3" s="1"/>
  <c r="G471" i="4"/>
  <c r="H471" i="3" s="1"/>
  <c r="G569" i="4"/>
  <c r="H569" i="3" s="1"/>
  <c r="G522" i="4"/>
  <c r="H522" i="3" s="1"/>
  <c r="G479" i="4"/>
  <c r="H479" i="3" s="1"/>
  <c r="G460" i="4"/>
  <c r="H460" i="3" s="1"/>
  <c r="G450" i="4"/>
  <c r="H450" i="3" s="1"/>
  <c r="G543" i="4"/>
  <c r="H543" i="3" s="1"/>
  <c r="G535" i="4"/>
  <c r="H535" i="3" s="1"/>
  <c r="G493" i="4"/>
  <c r="H493" i="3" s="1"/>
  <c r="G458" i="4"/>
  <c r="H458" i="3" s="1"/>
  <c r="G486" i="4"/>
  <c r="H486" i="3" s="1"/>
  <c r="G429" i="4"/>
  <c r="H429" i="3" s="1"/>
  <c r="G558" i="4"/>
  <c r="H558" i="3" s="1"/>
  <c r="G501" i="4"/>
  <c r="H501" i="3" s="1"/>
  <c r="G561" i="4"/>
  <c r="H561" i="3" s="1"/>
  <c r="G457" i="4"/>
  <c r="H457" i="3" s="1"/>
  <c r="G415" i="4"/>
  <c r="H415" i="3" s="1"/>
  <c r="G473" i="4"/>
  <c r="H473" i="3" s="1"/>
  <c r="G494" i="4"/>
  <c r="H494" i="3" s="1"/>
  <c r="G475" i="4"/>
  <c r="H475" i="3" s="1"/>
  <c r="G437" i="4"/>
  <c r="H437" i="3" s="1"/>
  <c r="G411" i="4"/>
  <c r="H411" i="3" s="1"/>
  <c r="G567" i="4"/>
  <c r="H567" i="3" s="1"/>
  <c r="I579" i="4" l="1"/>
  <c r="F573" i="3"/>
  <c r="F572" i="3"/>
  <c r="H20" i="3"/>
  <c r="AJ21" i="6" s="1"/>
  <c r="D14" i="6" s="1"/>
  <c r="AJ19" i="6"/>
  <c r="C9" i="6" s="1"/>
  <c r="F187" i="4" l="1"/>
  <c r="G187" i="3" s="1"/>
  <c r="F106" i="4"/>
  <c r="G106" i="3" s="1"/>
  <c r="F81" i="4"/>
  <c r="G81" i="3" s="1"/>
  <c r="F555" i="4"/>
  <c r="G555" i="3" s="1"/>
  <c r="F565" i="4"/>
  <c r="G565" i="3" s="1"/>
  <c r="F310" i="4"/>
  <c r="G310" i="3" s="1"/>
  <c r="F239" i="4"/>
  <c r="G239" i="3" s="1"/>
  <c r="F350" i="4"/>
  <c r="G350" i="3" s="1"/>
  <c r="F295" i="4"/>
  <c r="G295" i="3" s="1"/>
  <c r="F252" i="4"/>
  <c r="G252" i="3" s="1"/>
  <c r="F331" i="4"/>
  <c r="G331" i="3" s="1"/>
  <c r="F422" i="4"/>
  <c r="G422" i="3" s="1"/>
  <c r="F450" i="4"/>
  <c r="G450" i="3" s="1"/>
  <c r="F431" i="4"/>
  <c r="G431" i="3" s="1"/>
  <c r="F540" i="4"/>
  <c r="G540" i="3" s="1"/>
  <c r="F191" i="4"/>
  <c r="G191" i="3" s="1"/>
  <c r="F89" i="4"/>
  <c r="G89" i="3" s="1"/>
  <c r="F22" i="4"/>
  <c r="G22" i="3" s="1"/>
  <c r="F156" i="4"/>
  <c r="G156" i="3" s="1"/>
  <c r="F45" i="4"/>
  <c r="G45" i="3" s="1"/>
  <c r="F53" i="4"/>
  <c r="G53" i="3" s="1"/>
  <c r="F543" i="4"/>
  <c r="G543" i="3" s="1"/>
  <c r="F316" i="4"/>
  <c r="G316" i="3" s="1"/>
  <c r="F277" i="4"/>
  <c r="G277" i="3" s="1"/>
  <c r="F356" i="4"/>
  <c r="G356" i="3" s="1"/>
  <c r="F200" i="4"/>
  <c r="G200" i="3" s="1"/>
  <c r="F258" i="4"/>
  <c r="G258" i="3" s="1"/>
  <c r="F369" i="4"/>
  <c r="G369" i="3" s="1"/>
  <c r="F416" i="4"/>
  <c r="G416" i="3" s="1"/>
  <c r="F426" i="4"/>
  <c r="G426" i="3" s="1"/>
  <c r="F455" i="4"/>
  <c r="G455" i="3" s="1"/>
  <c r="F483" i="4"/>
  <c r="G483" i="3" s="1"/>
  <c r="F111" i="4"/>
  <c r="G111" i="3" s="1"/>
  <c r="F161" i="4"/>
  <c r="G161" i="3" s="1"/>
  <c r="F23" i="4"/>
  <c r="G23" i="3" s="1"/>
  <c r="F563" i="4"/>
  <c r="G563" i="3" s="1"/>
  <c r="F149" i="4"/>
  <c r="G149" i="3" s="1"/>
  <c r="F430" i="4"/>
  <c r="G430" i="3" s="1"/>
  <c r="F320" i="4"/>
  <c r="G320" i="3" s="1"/>
  <c r="F281" i="4"/>
  <c r="G281" i="3" s="1"/>
  <c r="F360" i="4"/>
  <c r="G360" i="3" s="1"/>
  <c r="F208" i="4"/>
  <c r="G208" i="3" s="1"/>
  <c r="F262" i="4"/>
  <c r="G262" i="3" s="1"/>
  <c r="F373" i="4"/>
  <c r="G373" i="3" s="1"/>
  <c r="F514" i="4"/>
  <c r="G514" i="3" s="1"/>
  <c r="F482" i="4"/>
  <c r="G482" i="3" s="1"/>
  <c r="F487" i="4"/>
  <c r="G487" i="3" s="1"/>
  <c r="F499" i="4"/>
  <c r="G499" i="3" s="1"/>
  <c r="J579" i="4"/>
  <c r="F62" i="4"/>
  <c r="G62" i="3" s="1"/>
  <c r="F56" i="4"/>
  <c r="G56" i="3" s="1"/>
  <c r="F34" i="4"/>
  <c r="G34" i="3" s="1"/>
  <c r="F210" i="4"/>
  <c r="G210" i="3" s="1"/>
  <c r="F74" i="4"/>
  <c r="G74" i="3" s="1"/>
  <c r="F65" i="4"/>
  <c r="G65" i="3" s="1"/>
  <c r="F96" i="4"/>
  <c r="G96" i="3" s="1"/>
  <c r="F190" i="4"/>
  <c r="G190" i="3" s="1"/>
  <c r="F54" i="4"/>
  <c r="G54" i="3" s="1"/>
  <c r="F41" i="4"/>
  <c r="G41" i="3" s="1"/>
  <c r="F520" i="4"/>
  <c r="G520" i="3" s="1"/>
  <c r="F16" i="4"/>
  <c r="G16" i="3" s="1"/>
  <c r="F91" i="4"/>
  <c r="G91" i="3" s="1"/>
  <c r="F181" i="4"/>
  <c r="G181" i="3" s="1"/>
  <c r="F9" i="4"/>
  <c r="G9" i="3" s="1"/>
  <c r="F189" i="4"/>
  <c r="G189" i="3" s="1"/>
  <c r="F42" i="4"/>
  <c r="G42" i="3" s="1"/>
  <c r="F171" i="4"/>
  <c r="G171" i="3" s="1"/>
  <c r="F172" i="4"/>
  <c r="G172" i="3" s="1"/>
  <c r="F129" i="4"/>
  <c r="G129" i="3" s="1"/>
  <c r="F123" i="4"/>
  <c r="G123" i="3" s="1"/>
  <c r="F167" i="4"/>
  <c r="G167" i="3" s="1"/>
  <c r="F7" i="4"/>
  <c r="G7" i="3" s="1"/>
  <c r="F207" i="4"/>
  <c r="G207" i="3" s="1"/>
  <c r="F160" i="4"/>
  <c r="G160" i="3" s="1"/>
  <c r="F183" i="4"/>
  <c r="G183" i="3" s="1"/>
  <c r="F143" i="4"/>
  <c r="G143" i="3" s="1"/>
  <c r="F78" i="4"/>
  <c r="G78" i="3" s="1"/>
  <c r="F69" i="4"/>
  <c r="G69" i="3" s="1"/>
  <c r="F103" i="4" l="1"/>
  <c r="G103" i="3" s="1"/>
  <c r="F512" i="4"/>
  <c r="G512" i="3" s="1"/>
  <c r="F440" i="4"/>
  <c r="G440" i="3" s="1"/>
  <c r="F459" i="4"/>
  <c r="G459" i="3" s="1"/>
  <c r="F521" i="4"/>
  <c r="G521" i="3" s="1"/>
  <c r="F441" i="4"/>
  <c r="G441" i="3" s="1"/>
  <c r="F484" i="4"/>
  <c r="G484" i="3" s="1"/>
  <c r="F527" i="4"/>
  <c r="G527" i="3" s="1"/>
  <c r="F447" i="4"/>
  <c r="G447" i="3" s="1"/>
  <c r="F412" i="4"/>
  <c r="G412" i="3" s="1"/>
  <c r="F407" i="4"/>
  <c r="G407" i="3" s="1"/>
  <c r="F418" i="4"/>
  <c r="G418" i="3" s="1"/>
  <c r="F434" i="4"/>
  <c r="G434" i="3" s="1"/>
  <c r="F498" i="4"/>
  <c r="G498" i="3" s="1"/>
  <c r="F470" i="4"/>
  <c r="G470" i="3" s="1"/>
  <c r="F414" i="4"/>
  <c r="G414" i="3" s="1"/>
  <c r="F406" i="4"/>
  <c r="G406" i="3" s="1"/>
  <c r="F394" i="4"/>
  <c r="G394" i="3" s="1"/>
  <c r="F383" i="4"/>
  <c r="G383" i="3" s="1"/>
  <c r="F57" i="4"/>
  <c r="G57" i="3" s="1"/>
  <c r="F114" i="4"/>
  <c r="G114" i="3" s="1"/>
  <c r="F185" i="4"/>
  <c r="G185" i="3" s="1"/>
  <c r="F480" i="4"/>
  <c r="G480" i="3" s="1"/>
  <c r="F515" i="4"/>
  <c r="G515" i="3" s="1"/>
  <c r="F435" i="4"/>
  <c r="G435" i="3" s="1"/>
  <c r="F497" i="4"/>
  <c r="G497" i="3" s="1"/>
  <c r="F532" i="4"/>
  <c r="G532" i="3" s="1"/>
  <c r="F444" i="4"/>
  <c r="G444" i="3" s="1"/>
  <c r="F503" i="4"/>
  <c r="G503" i="3" s="1"/>
  <c r="F530" i="4"/>
  <c r="G530" i="3" s="1"/>
  <c r="F486" i="4"/>
  <c r="G486" i="3" s="1"/>
  <c r="F526" i="4"/>
  <c r="G526" i="3" s="1"/>
  <c r="F562" i="4"/>
  <c r="G562" i="3" s="1"/>
  <c r="F405" i="4"/>
  <c r="G405" i="3" s="1"/>
  <c r="F427" i="4"/>
  <c r="G427" i="3" s="1"/>
  <c r="F534" i="4"/>
  <c r="G534" i="3" s="1"/>
  <c r="F28" i="4"/>
  <c r="G28" i="3" s="1"/>
  <c r="F84" i="4"/>
  <c r="G84" i="3" s="1"/>
  <c r="F451" i="4"/>
  <c r="G451" i="3" s="1"/>
  <c r="F500" i="4"/>
  <c r="G500" i="3" s="1"/>
  <c r="F517" i="4"/>
  <c r="G517" i="3" s="1"/>
  <c r="F410" i="4"/>
  <c r="G410" i="3" s="1"/>
  <c r="F400" i="4"/>
  <c r="G400" i="3" s="1"/>
  <c r="F478" i="4"/>
  <c r="G478" i="3" s="1"/>
  <c r="F381" i="4"/>
  <c r="G381" i="3" s="1"/>
  <c r="F355" i="4"/>
  <c r="G355" i="3" s="1"/>
  <c r="F329" i="4"/>
  <c r="G329" i="3" s="1"/>
  <c r="F272" i="4"/>
  <c r="G272" i="3" s="1"/>
  <c r="F248" i="4"/>
  <c r="G248" i="3" s="1"/>
  <c r="F220" i="4"/>
  <c r="G220" i="3" s="1"/>
  <c r="F319" i="4"/>
  <c r="G319" i="3" s="1"/>
  <c r="F397" i="4"/>
  <c r="G397" i="3" s="1"/>
  <c r="F370" i="4"/>
  <c r="G370" i="3" s="1"/>
  <c r="F346" i="4"/>
  <c r="G346" i="3" s="1"/>
  <c r="F289" i="4"/>
  <c r="G289" i="3" s="1"/>
  <c r="F263" i="4"/>
  <c r="G263" i="3" s="1"/>
  <c r="F237" i="4"/>
  <c r="G237" i="3" s="1"/>
  <c r="F205" i="4"/>
  <c r="G205" i="3" s="1"/>
  <c r="F306" i="4"/>
  <c r="G306" i="3" s="1"/>
  <c r="F546" i="4"/>
  <c r="G546" i="3" s="1"/>
  <c r="F501" i="4"/>
  <c r="G501" i="3" s="1"/>
  <c r="F64" i="4"/>
  <c r="G64" i="3" s="1"/>
  <c r="F85" i="4"/>
  <c r="G85" i="3" s="1"/>
  <c r="F48" i="4"/>
  <c r="G48" i="3" s="1"/>
  <c r="F195" i="4"/>
  <c r="G195" i="3" s="1"/>
  <c r="F77" i="4"/>
  <c r="G77" i="3" s="1"/>
  <c r="F120" i="4"/>
  <c r="G120" i="3" s="1"/>
  <c r="F135" i="4"/>
  <c r="G135" i="3" s="1"/>
  <c r="F159" i="4"/>
  <c r="G159" i="3" s="1"/>
  <c r="F39" i="4"/>
  <c r="G39" i="3" s="1"/>
  <c r="F33" i="4"/>
  <c r="G33" i="3" s="1"/>
  <c r="F155" i="4"/>
  <c r="G155" i="3" s="1"/>
  <c r="F536" i="4"/>
  <c r="G536" i="3" s="1"/>
  <c r="F553" i="4"/>
  <c r="G553" i="3" s="1"/>
  <c r="F476" i="4"/>
  <c r="G476" i="3" s="1"/>
  <c r="F442" i="4"/>
  <c r="G442" i="3" s="1"/>
  <c r="F554" i="4"/>
  <c r="G554" i="3" s="1"/>
  <c r="F453" i="4"/>
  <c r="G453" i="3" s="1"/>
  <c r="F417" i="4"/>
  <c r="G417" i="3" s="1"/>
  <c r="F377" i="4"/>
  <c r="G377" i="3" s="1"/>
  <c r="F351" i="4"/>
  <c r="G351" i="3" s="1"/>
  <c r="F327" i="4"/>
  <c r="G327" i="3" s="1"/>
  <c r="F270" i="4"/>
  <c r="G270" i="3" s="1"/>
  <c r="F244" i="4"/>
  <c r="G244" i="3" s="1"/>
  <c r="F216" i="4"/>
  <c r="G216" i="3" s="1"/>
  <c r="F315" i="4"/>
  <c r="G315" i="3" s="1"/>
  <c r="F294" i="4"/>
  <c r="G294" i="3" s="1"/>
  <c r="F368" i="4"/>
  <c r="G368" i="3" s="1"/>
  <c r="F342" i="4"/>
  <c r="G342" i="3" s="1"/>
  <c r="F285" i="4"/>
  <c r="G285" i="3" s="1"/>
  <c r="F259" i="4"/>
  <c r="G259" i="3" s="1"/>
  <c r="F235" i="4"/>
  <c r="G235" i="3" s="1"/>
  <c r="F203" i="4"/>
  <c r="G203" i="3" s="1"/>
  <c r="F302" i="4"/>
  <c r="G302" i="3" s="1"/>
  <c r="F522" i="4"/>
  <c r="G522" i="3" s="1"/>
  <c r="F457" i="4"/>
  <c r="G457" i="3" s="1"/>
  <c r="F13" i="4"/>
  <c r="G13" i="3" s="1"/>
  <c r="F86" i="4"/>
  <c r="G86" i="3" s="1"/>
  <c r="F198" i="4"/>
  <c r="G198" i="3" s="1"/>
  <c r="F118" i="4"/>
  <c r="G118" i="3" s="1"/>
  <c r="F10" i="4"/>
  <c r="G10" i="3" s="1"/>
  <c r="F125" i="4"/>
  <c r="G125" i="3" s="1"/>
  <c r="F166" i="4"/>
  <c r="G166" i="3" s="1"/>
  <c r="F50" i="4"/>
  <c r="G50" i="3" s="1"/>
  <c r="F110" i="4"/>
  <c r="G110" i="3" s="1"/>
  <c r="F38" i="4"/>
  <c r="G38" i="3" s="1"/>
  <c r="F55" i="4"/>
  <c r="G55" i="3" s="1"/>
  <c r="F524" i="4"/>
  <c r="G524" i="3" s="1"/>
  <c r="F19" i="4"/>
  <c r="G19" i="3" s="1"/>
  <c r="F496" i="4"/>
  <c r="G496" i="3" s="1"/>
  <c r="F537" i="4"/>
  <c r="G537" i="3" s="1"/>
  <c r="F436" i="4"/>
  <c r="G436" i="3" s="1"/>
  <c r="F404" i="4"/>
  <c r="G404" i="3" s="1"/>
  <c r="F485" i="4"/>
  <c r="G485" i="3" s="1"/>
  <c r="F429" i="4"/>
  <c r="G429" i="3" s="1"/>
  <c r="F477" i="4"/>
  <c r="G477" i="3" s="1"/>
  <c r="F375" i="4"/>
  <c r="G375" i="3" s="1"/>
  <c r="F349" i="4"/>
  <c r="G349" i="3" s="1"/>
  <c r="F292" i="4"/>
  <c r="G292" i="3" s="1"/>
  <c r="F266" i="4"/>
  <c r="G266" i="3" s="1"/>
  <c r="F240" i="4"/>
  <c r="G240" i="3" s="1"/>
  <c r="F212" i="4"/>
  <c r="G212" i="3" s="1"/>
  <c r="F313" i="4"/>
  <c r="G313" i="3" s="1"/>
  <c r="F390" i="4"/>
  <c r="G390" i="3" s="1"/>
  <c r="F364" i="4"/>
  <c r="G364" i="3" s="1"/>
  <c r="F338" i="4"/>
  <c r="G338" i="3" s="1"/>
  <c r="F283" i="4"/>
  <c r="G283" i="3" s="1"/>
  <c r="F257" i="4"/>
  <c r="G257" i="3" s="1"/>
  <c r="F231" i="4"/>
  <c r="G231" i="3" s="1"/>
  <c r="F168" i="4"/>
  <c r="G168" i="3" s="1"/>
  <c r="F298" i="4"/>
  <c r="G298" i="3" s="1"/>
  <c r="F479" i="4"/>
  <c r="G479" i="3" s="1"/>
  <c r="F558" i="4"/>
  <c r="G558" i="3" s="1"/>
  <c r="F206" i="4"/>
  <c r="G206" i="3" s="1"/>
  <c r="F147" i="4"/>
  <c r="G147" i="3" s="1"/>
  <c r="F209" i="4"/>
  <c r="G209" i="3" s="1"/>
  <c r="F552" i="4"/>
  <c r="G552" i="3" s="1"/>
  <c r="F61" i="4"/>
  <c r="G61" i="3" s="1"/>
  <c r="F109" i="4"/>
  <c r="G109" i="3" s="1"/>
  <c r="F51" i="4"/>
  <c r="G51" i="3" s="1"/>
  <c r="F47" i="4"/>
  <c r="G47" i="3" s="1"/>
  <c r="F113" i="4"/>
  <c r="G113" i="3" s="1"/>
  <c r="F202" i="4"/>
  <c r="G202" i="3" s="1"/>
  <c r="F35" i="4"/>
  <c r="G35" i="3" s="1"/>
  <c r="F75" i="4"/>
  <c r="G75" i="3" s="1"/>
  <c r="F472" i="4"/>
  <c r="G472" i="3" s="1"/>
  <c r="F513" i="4"/>
  <c r="G513" i="3" s="1"/>
  <c r="F559" i="4"/>
  <c r="G559" i="3" s="1"/>
  <c r="F469" i="4"/>
  <c r="G469" i="3" s="1"/>
  <c r="F421" i="4"/>
  <c r="G421" i="3" s="1"/>
  <c r="F446" i="4"/>
  <c r="G446" i="3" s="1"/>
  <c r="F398" i="4"/>
  <c r="G398" i="3" s="1"/>
  <c r="F371" i="4"/>
  <c r="G371" i="3" s="1"/>
  <c r="F345" i="4"/>
  <c r="G345" i="3" s="1"/>
  <c r="F288" i="4"/>
  <c r="G288" i="3" s="1"/>
  <c r="F264" i="4"/>
  <c r="G264" i="3" s="1"/>
  <c r="F238" i="4"/>
  <c r="G238" i="3" s="1"/>
  <c r="F204" i="4"/>
  <c r="G204" i="3" s="1"/>
  <c r="F309" i="4"/>
  <c r="G309" i="3" s="1"/>
  <c r="F386" i="4"/>
  <c r="G386" i="3" s="1"/>
  <c r="F362" i="4"/>
  <c r="G362" i="3" s="1"/>
  <c r="F336" i="4"/>
  <c r="G336" i="3" s="1"/>
  <c r="F279" i="4"/>
  <c r="G279" i="3" s="1"/>
  <c r="F253" i="4"/>
  <c r="G253" i="3" s="1"/>
  <c r="F227" i="4"/>
  <c r="G227" i="3" s="1"/>
  <c r="F322" i="4"/>
  <c r="G322" i="3" s="1"/>
  <c r="F296" i="4"/>
  <c r="G296" i="3" s="1"/>
  <c r="F467" i="4"/>
  <c r="G467" i="3" s="1"/>
  <c r="F570" i="4"/>
  <c r="G570" i="3" s="1"/>
  <c r="F146" i="4"/>
  <c r="G146" i="3" s="1"/>
  <c r="F68" i="4"/>
  <c r="G68" i="3" s="1"/>
  <c r="F26" i="4"/>
  <c r="G26" i="3" s="1"/>
  <c r="F542" i="4"/>
  <c r="G542" i="3" s="1"/>
  <c r="F145" i="4"/>
  <c r="G145" i="3" s="1"/>
  <c r="F126" i="4"/>
  <c r="G126" i="3" s="1"/>
  <c r="F136" i="4"/>
  <c r="G136" i="3" s="1"/>
  <c r="F107" i="4"/>
  <c r="G107" i="3" s="1"/>
  <c r="F49" i="4"/>
  <c r="G49" i="3" s="1"/>
  <c r="F88" i="4"/>
  <c r="G88" i="3" s="1"/>
  <c r="F150" i="4"/>
  <c r="G150" i="3" s="1"/>
  <c r="F29" i="4"/>
  <c r="G29" i="3" s="1"/>
  <c r="F456" i="4"/>
  <c r="G456" i="3" s="1"/>
  <c r="F489" i="4"/>
  <c r="G489" i="3" s="1"/>
  <c r="F519" i="4"/>
  <c r="G519" i="3" s="1"/>
  <c r="F445" i="4"/>
  <c r="G445" i="3" s="1"/>
  <c r="F550" i="4"/>
  <c r="G550" i="3" s="1"/>
  <c r="F401" i="4"/>
  <c r="G401" i="3" s="1"/>
  <c r="F392" i="4"/>
  <c r="G392" i="3" s="1"/>
  <c r="F367" i="4"/>
  <c r="G367" i="3" s="1"/>
  <c r="F343" i="4"/>
  <c r="G343" i="3" s="1"/>
  <c r="F286" i="4"/>
  <c r="G286" i="3" s="1"/>
  <c r="F260" i="4"/>
  <c r="G260" i="3" s="1"/>
  <c r="F234" i="4"/>
  <c r="G234" i="3" s="1"/>
  <c r="F192" i="4"/>
  <c r="G192" i="3" s="1"/>
  <c r="F307" i="4"/>
  <c r="G307" i="3" s="1"/>
  <c r="F384" i="4"/>
  <c r="G384" i="3" s="1"/>
  <c r="F358" i="4"/>
  <c r="G358" i="3" s="1"/>
  <c r="F332" i="4"/>
  <c r="G332" i="3" s="1"/>
  <c r="F275" i="4"/>
  <c r="G275" i="3" s="1"/>
  <c r="F251" i="4"/>
  <c r="G251" i="3" s="1"/>
  <c r="F225" i="4"/>
  <c r="G225" i="3" s="1"/>
  <c r="F318" i="4"/>
  <c r="G318" i="3" s="1"/>
  <c r="F460" i="4"/>
  <c r="G460" i="3" s="1"/>
  <c r="F415" i="4"/>
  <c r="G415" i="3" s="1"/>
  <c r="F547" i="4"/>
  <c r="G547" i="3" s="1"/>
  <c r="F82" i="4"/>
  <c r="G82" i="3" s="1"/>
  <c r="F566" i="4"/>
  <c r="G566" i="3" s="1"/>
  <c r="F557" i="4"/>
  <c r="G557" i="3" s="1"/>
  <c r="F133" i="4"/>
  <c r="G133" i="3" s="1"/>
  <c r="F188" i="4"/>
  <c r="G188" i="3" s="1"/>
  <c r="F73" i="4"/>
  <c r="G73" i="3" s="1"/>
  <c r="F32" i="4"/>
  <c r="G32" i="3" s="1"/>
  <c r="F215" i="4"/>
  <c r="G215" i="3" s="1"/>
  <c r="F140" i="4"/>
  <c r="G140" i="3" s="1"/>
  <c r="F108" i="4"/>
  <c r="G108" i="3" s="1"/>
  <c r="F121" i="4"/>
  <c r="G121" i="3" s="1"/>
  <c r="F323" i="4"/>
  <c r="G323" i="3" s="1"/>
  <c r="F291" i="4"/>
  <c r="G291" i="3" s="1"/>
  <c r="F241" i="4"/>
  <c r="G241" i="3" s="1"/>
  <c r="F308" i="4"/>
  <c r="G308" i="3" s="1"/>
  <c r="F531" i="4"/>
  <c r="G531" i="3" s="1"/>
  <c r="F71" i="4"/>
  <c r="G71" i="3" s="1"/>
  <c r="F37" i="4"/>
  <c r="G37" i="3" s="1"/>
  <c r="F116" i="4"/>
  <c r="G116" i="3" s="1"/>
  <c r="F66" i="4"/>
  <c r="G66" i="3" s="1"/>
  <c r="F46" i="4"/>
  <c r="G46" i="3" s="1"/>
  <c r="F432" i="4"/>
  <c r="G432" i="3" s="1"/>
  <c r="F465" i="4"/>
  <c r="G465" i="3" s="1"/>
  <c r="F495" i="4"/>
  <c r="G495" i="3" s="1"/>
  <c r="F567" i="4"/>
  <c r="G567" i="3" s="1"/>
  <c r="F525" i="4"/>
  <c r="G525" i="3" s="1"/>
  <c r="F466" i="4"/>
  <c r="G466" i="3" s="1"/>
  <c r="F176" i="4"/>
  <c r="G176" i="3" s="1"/>
  <c r="F365" i="4"/>
  <c r="G365" i="3" s="1"/>
  <c r="F339" i="4"/>
  <c r="G339" i="3" s="1"/>
  <c r="F282" i="4"/>
  <c r="G282" i="3" s="1"/>
  <c r="F256" i="4"/>
  <c r="G256" i="3" s="1"/>
  <c r="F232" i="4"/>
  <c r="G232" i="3" s="1"/>
  <c r="F393" i="4"/>
  <c r="G393" i="3" s="1"/>
  <c r="F303" i="4"/>
  <c r="G303" i="3" s="1"/>
  <c r="F380" i="4"/>
  <c r="G380" i="3" s="1"/>
  <c r="F354" i="4"/>
  <c r="G354" i="3" s="1"/>
  <c r="F330" i="4"/>
  <c r="G330" i="3" s="1"/>
  <c r="F273" i="4"/>
  <c r="G273" i="3" s="1"/>
  <c r="F247" i="4"/>
  <c r="G247" i="3" s="1"/>
  <c r="F221" i="4"/>
  <c r="G221" i="3" s="1"/>
  <c r="F314" i="4"/>
  <c r="G314" i="3" s="1"/>
  <c r="F437" i="4"/>
  <c r="G437" i="3" s="1"/>
  <c r="F535" i="4"/>
  <c r="G535" i="3" s="1"/>
  <c r="F214" i="4"/>
  <c r="G214" i="3" s="1"/>
  <c r="F548" i="4"/>
  <c r="G548" i="3" s="1"/>
  <c r="F164" i="4"/>
  <c r="G164" i="3" s="1"/>
  <c r="F201" i="4"/>
  <c r="G201" i="3" s="1"/>
  <c r="F177" i="4"/>
  <c r="G177" i="3" s="1"/>
  <c r="F154" i="4"/>
  <c r="G154" i="3" s="1"/>
  <c r="F94" i="4"/>
  <c r="G94" i="3" s="1"/>
  <c r="F92" i="4"/>
  <c r="G92" i="3" s="1"/>
  <c r="F90" i="4"/>
  <c r="G90" i="3" s="1"/>
  <c r="F52" i="4"/>
  <c r="G52" i="3" s="1"/>
  <c r="F14" i="4"/>
  <c r="G14" i="3" s="1"/>
  <c r="F173" i="4"/>
  <c r="G173" i="3" s="1"/>
  <c r="F507" i="4"/>
  <c r="G507" i="3" s="1"/>
  <c r="F433" i="4"/>
  <c r="G433" i="3" s="1"/>
  <c r="F463" i="4"/>
  <c r="G463" i="3" s="1"/>
  <c r="F506" i="4"/>
  <c r="G506" i="3" s="1"/>
  <c r="F474" i="4"/>
  <c r="G474" i="3" s="1"/>
  <c r="F461" i="4"/>
  <c r="G461" i="3" s="1"/>
  <c r="F391" i="4"/>
  <c r="G391" i="3" s="1"/>
  <c r="F361" i="4"/>
  <c r="G361" i="3" s="1"/>
  <c r="F335" i="4"/>
  <c r="G335" i="3" s="1"/>
  <c r="F280" i="4"/>
  <c r="G280" i="3" s="1"/>
  <c r="F254" i="4"/>
  <c r="G254" i="3" s="1"/>
  <c r="F228" i="4"/>
  <c r="G228" i="3" s="1"/>
  <c r="F395" i="4"/>
  <c r="G395" i="3" s="1"/>
  <c r="F299" i="4"/>
  <c r="G299" i="3" s="1"/>
  <c r="F378" i="4"/>
  <c r="G378" i="3" s="1"/>
  <c r="F352" i="4"/>
  <c r="G352" i="3" s="1"/>
  <c r="F326" i="4"/>
  <c r="G326" i="3" s="1"/>
  <c r="F269" i="4"/>
  <c r="G269" i="3" s="1"/>
  <c r="F243" i="4"/>
  <c r="G243" i="3" s="1"/>
  <c r="F219" i="4"/>
  <c r="G219" i="3" s="1"/>
  <c r="F312" i="4"/>
  <c r="G312" i="3" s="1"/>
  <c r="F452" i="4"/>
  <c r="G452" i="3" s="1"/>
  <c r="F458" i="4"/>
  <c r="G458" i="3" s="1"/>
  <c r="F58" i="4"/>
  <c r="G58" i="3" s="1"/>
  <c r="F128" i="4"/>
  <c r="G128" i="3" s="1"/>
  <c r="F544" i="4"/>
  <c r="G544" i="3" s="1"/>
  <c r="F67" i="4"/>
  <c r="G67" i="3" s="1"/>
  <c r="F162" i="4"/>
  <c r="G162" i="3" s="1"/>
  <c r="F151" i="4"/>
  <c r="G151" i="3" s="1"/>
  <c r="F25" i="4"/>
  <c r="G25" i="3" s="1"/>
  <c r="F124" i="4"/>
  <c r="G124" i="3" s="1"/>
  <c r="F180" i="4"/>
  <c r="G180" i="3" s="1"/>
  <c r="F174" i="4"/>
  <c r="G174" i="3" s="1"/>
  <c r="F117" i="4"/>
  <c r="G117" i="3" s="1"/>
  <c r="F491" i="4"/>
  <c r="G491" i="3" s="1"/>
  <c r="F439" i="4"/>
  <c r="G439" i="3" s="1"/>
  <c r="F438" i="4"/>
  <c r="G438" i="3" s="1"/>
  <c r="F419" i="4"/>
  <c r="G419" i="3" s="1"/>
  <c r="F502" i="4"/>
  <c r="G502" i="3" s="1"/>
  <c r="F387" i="4"/>
  <c r="G387" i="3" s="1"/>
  <c r="F359" i="4"/>
  <c r="G359" i="3" s="1"/>
  <c r="F333" i="4"/>
  <c r="G333" i="3" s="1"/>
  <c r="F276" i="4"/>
  <c r="G276" i="3" s="1"/>
  <c r="F250" i="4"/>
  <c r="G250" i="3" s="1"/>
  <c r="F224" i="4"/>
  <c r="G224" i="3" s="1"/>
  <c r="F297" i="4"/>
  <c r="G297" i="3" s="1"/>
  <c r="F374" i="4"/>
  <c r="G374" i="3" s="1"/>
  <c r="F348" i="4"/>
  <c r="G348" i="3" s="1"/>
  <c r="F267" i="4"/>
  <c r="G267" i="3" s="1"/>
  <c r="F213" i="4"/>
  <c r="G213" i="3" s="1"/>
  <c r="F508" i="4"/>
  <c r="G508" i="3" s="1"/>
  <c r="F40" i="4"/>
  <c r="G40" i="3" s="1"/>
  <c r="F112" i="4"/>
  <c r="G112" i="3" s="1"/>
  <c r="F153" i="4"/>
  <c r="G153" i="3" s="1"/>
  <c r="F27" i="4"/>
  <c r="G27" i="3" s="1"/>
  <c r="F175" i="4"/>
  <c r="G175" i="3" s="1"/>
  <c r="F510" i="4"/>
  <c r="G510" i="3" s="1"/>
  <c r="F409" i="4"/>
  <c r="G409" i="3" s="1"/>
  <c r="F246" i="4"/>
  <c r="G246" i="3" s="1"/>
  <c r="F344" i="4"/>
  <c r="G344" i="3" s="1"/>
  <c r="F304" i="4"/>
  <c r="G304" i="3" s="1"/>
  <c r="F556" i="4"/>
  <c r="G556" i="3" s="1"/>
  <c r="F101" i="4"/>
  <c r="G101" i="3" s="1"/>
  <c r="F528" i="4"/>
  <c r="G528" i="3" s="1"/>
  <c r="F420" i="4"/>
  <c r="G420" i="3" s="1"/>
  <c r="F396" i="4"/>
  <c r="G396" i="3" s="1"/>
  <c r="F242" i="4"/>
  <c r="G242" i="3" s="1"/>
  <c r="F340" i="4"/>
  <c r="G340" i="3" s="1"/>
  <c r="F300" i="4"/>
  <c r="G300" i="3" s="1"/>
  <c r="F568" i="4"/>
  <c r="G568" i="3" s="1"/>
  <c r="F30" i="4"/>
  <c r="G30" i="3" s="1"/>
  <c r="F97" i="4"/>
  <c r="G97" i="3" s="1"/>
  <c r="F468" i="4"/>
  <c r="G468" i="3" s="1"/>
  <c r="F425" i="4"/>
  <c r="G425" i="3" s="1"/>
  <c r="F284" i="4"/>
  <c r="G284" i="3" s="1"/>
  <c r="F382" i="4"/>
  <c r="G382" i="3" s="1"/>
  <c r="F223" i="4"/>
  <c r="G223" i="3" s="1"/>
  <c r="F11" i="4"/>
  <c r="G11" i="3" s="1"/>
  <c r="F158" i="4"/>
  <c r="G158" i="3" s="1"/>
  <c r="F98" i="4"/>
  <c r="G98" i="3" s="1"/>
  <c r="F138" i="4"/>
  <c r="G138" i="3" s="1"/>
  <c r="F148" i="4"/>
  <c r="G148" i="3" s="1"/>
  <c r="F157" i="4"/>
  <c r="G157" i="3" s="1"/>
  <c r="F194" i="4"/>
  <c r="G194" i="3" s="1"/>
  <c r="F12" i="4"/>
  <c r="G12" i="3" s="1"/>
  <c r="F504" i="4"/>
  <c r="G504" i="3" s="1"/>
  <c r="F130" i="4"/>
  <c r="G130" i="3" s="1"/>
  <c r="F464" i="4"/>
  <c r="G464" i="3" s="1"/>
  <c r="F462" i="4"/>
  <c r="G462" i="3" s="1"/>
  <c r="F389" i="4"/>
  <c r="G389" i="3" s="1"/>
  <c r="F230" i="4"/>
  <c r="G230" i="3" s="1"/>
  <c r="F328" i="4"/>
  <c r="G328" i="3" s="1"/>
  <c r="F411" i="4"/>
  <c r="G411" i="3" s="1"/>
  <c r="F80" i="4"/>
  <c r="G80" i="3" s="1"/>
  <c r="F193" i="4"/>
  <c r="G193" i="3" s="1"/>
  <c r="F448" i="4"/>
  <c r="G448" i="3" s="1"/>
  <c r="F423" i="4"/>
  <c r="G423" i="3" s="1"/>
  <c r="F385" i="4"/>
  <c r="G385" i="3" s="1"/>
  <c r="F226" i="4"/>
  <c r="G226" i="3" s="1"/>
  <c r="F293" i="4"/>
  <c r="G293" i="3" s="1"/>
  <c r="F494" i="4"/>
  <c r="G494" i="3" s="1"/>
  <c r="F132" i="4"/>
  <c r="G132" i="3" s="1"/>
  <c r="F222" i="4"/>
  <c r="G222" i="3" s="1"/>
  <c r="F31" i="4"/>
  <c r="G31" i="3" s="1"/>
  <c r="F511" i="4"/>
  <c r="G511" i="3" s="1"/>
  <c r="F490" i="4"/>
  <c r="G490" i="3" s="1"/>
  <c r="F268" i="4"/>
  <c r="G268" i="3" s="1"/>
  <c r="F366" i="4"/>
  <c r="G366" i="3" s="1"/>
  <c r="F197" i="4"/>
  <c r="G197" i="3" s="1"/>
  <c r="F104" i="4"/>
  <c r="G104" i="3" s="1"/>
  <c r="F134" i="4"/>
  <c r="G134" i="3" s="1"/>
  <c r="F60" i="4"/>
  <c r="G60" i="3" s="1"/>
  <c r="F144" i="4"/>
  <c r="G144" i="3" s="1"/>
  <c r="F545" i="4"/>
  <c r="G545" i="3" s="1"/>
  <c r="F509" i="4"/>
  <c r="G509" i="3" s="1"/>
  <c r="F357" i="4"/>
  <c r="G357" i="3" s="1"/>
  <c r="F321" i="4"/>
  <c r="G321" i="3" s="1"/>
  <c r="F265" i="4"/>
  <c r="G265" i="3" s="1"/>
  <c r="F539" i="4"/>
  <c r="G539" i="3" s="1"/>
  <c r="F70" i="4"/>
  <c r="G70" i="3" s="1"/>
  <c r="F76" i="4"/>
  <c r="G76" i="3" s="1"/>
  <c r="F529" i="4"/>
  <c r="G529" i="3" s="1"/>
  <c r="F454" i="4"/>
  <c r="G454" i="3" s="1"/>
  <c r="F353" i="4"/>
  <c r="G353" i="3" s="1"/>
  <c r="F317" i="4"/>
  <c r="G317" i="3" s="1"/>
  <c r="F261" i="4"/>
  <c r="G261" i="3" s="1"/>
  <c r="F561" i="4"/>
  <c r="G561" i="3" s="1"/>
  <c r="F142" i="4"/>
  <c r="G142" i="3" s="1"/>
  <c r="F87" i="4"/>
  <c r="G87" i="3" s="1"/>
  <c r="F488" i="4"/>
  <c r="G488" i="3" s="1"/>
  <c r="F493" i="4"/>
  <c r="G493" i="3" s="1"/>
  <c r="F184" i="4"/>
  <c r="G184" i="3" s="1"/>
  <c r="F236" i="4"/>
  <c r="G236" i="3" s="1"/>
  <c r="F334" i="4"/>
  <c r="G334" i="3" s="1"/>
  <c r="F569" i="4"/>
  <c r="G569" i="3" s="1"/>
  <c r="F560" i="4"/>
  <c r="G560" i="3" s="1"/>
  <c r="F20" i="4"/>
  <c r="F127" i="4"/>
  <c r="G127" i="3" s="1"/>
  <c r="F179" i="4"/>
  <c r="G179" i="3" s="1"/>
  <c r="F18" i="4"/>
  <c r="G18" i="3" s="1"/>
  <c r="F122" i="4"/>
  <c r="G122" i="3" s="1"/>
  <c r="F15" i="4"/>
  <c r="G15" i="3" s="1"/>
  <c r="F105" i="4"/>
  <c r="G105" i="3" s="1"/>
  <c r="F131" i="4"/>
  <c r="G131" i="3" s="1"/>
  <c r="F481" i="4"/>
  <c r="G481" i="3" s="1"/>
  <c r="F538" i="4"/>
  <c r="G538" i="3" s="1"/>
  <c r="F341" i="4"/>
  <c r="G341" i="3" s="1"/>
  <c r="F305" i="4"/>
  <c r="G305" i="3" s="1"/>
  <c r="F249" i="4"/>
  <c r="G249" i="3" s="1"/>
  <c r="F564" i="4"/>
  <c r="G564" i="3" s="1"/>
  <c r="F186" i="4"/>
  <c r="G186" i="3" s="1"/>
  <c r="F115" i="4"/>
  <c r="G115" i="3" s="1"/>
  <c r="F449" i="4"/>
  <c r="G449" i="3" s="1"/>
  <c r="F518" i="4"/>
  <c r="G518" i="3" s="1"/>
  <c r="F337" i="4"/>
  <c r="G337" i="3" s="1"/>
  <c r="F301" i="4"/>
  <c r="G301" i="3" s="1"/>
  <c r="F245" i="4"/>
  <c r="G245" i="3" s="1"/>
  <c r="F79" i="4"/>
  <c r="G79" i="3" s="1"/>
  <c r="F102" i="4"/>
  <c r="G102" i="3" s="1"/>
  <c r="F119" i="4"/>
  <c r="G119" i="3" s="1"/>
  <c r="F523" i="4"/>
  <c r="G523" i="3" s="1"/>
  <c r="F533" i="4"/>
  <c r="G533" i="3" s="1"/>
  <c r="F379" i="4"/>
  <c r="G379" i="3" s="1"/>
  <c r="F218" i="4"/>
  <c r="G218" i="3" s="1"/>
  <c r="F287" i="4"/>
  <c r="G287" i="3" s="1"/>
  <c r="F471" i="4"/>
  <c r="G471" i="3" s="1"/>
  <c r="F17" i="4"/>
  <c r="G17" i="3" s="1"/>
  <c r="F137" i="4"/>
  <c r="G137" i="3" s="1"/>
  <c r="F59" i="4"/>
  <c r="G59" i="3" s="1"/>
  <c r="F141" i="4"/>
  <c r="G141" i="3" s="1"/>
  <c r="F95" i="4"/>
  <c r="G95" i="3" s="1"/>
  <c r="F516" i="4"/>
  <c r="G516" i="3" s="1"/>
  <c r="F403" i="4"/>
  <c r="G403" i="3" s="1"/>
  <c r="F325" i="4"/>
  <c r="G325" i="3" s="1"/>
  <c r="F399" i="4"/>
  <c r="G399" i="3" s="1"/>
  <c r="F233" i="4"/>
  <c r="G233" i="3" s="1"/>
  <c r="F83" i="4"/>
  <c r="G83" i="3" s="1"/>
  <c r="F152" i="4"/>
  <c r="G152" i="3" s="1"/>
  <c r="F196" i="4"/>
  <c r="G196" i="3" s="1"/>
  <c r="F492" i="4"/>
  <c r="G492" i="3" s="1"/>
  <c r="F541" i="4"/>
  <c r="G541" i="3" s="1"/>
  <c r="F290" i="4"/>
  <c r="G290" i="3" s="1"/>
  <c r="F388" i="4"/>
  <c r="G388" i="3" s="1"/>
  <c r="F229" i="4"/>
  <c r="G229" i="3" s="1"/>
  <c r="F169" i="4"/>
  <c r="G169" i="3" s="1"/>
  <c r="F36" i="4"/>
  <c r="G36" i="3" s="1"/>
  <c r="F8" i="4"/>
  <c r="G8" i="3" s="1"/>
  <c r="F443" i="4"/>
  <c r="G443" i="3" s="1"/>
  <c r="F402" i="4"/>
  <c r="G402" i="3" s="1"/>
  <c r="F363" i="4"/>
  <c r="G363" i="3" s="1"/>
  <c r="F324" i="4"/>
  <c r="G324" i="3" s="1"/>
  <c r="F271" i="4"/>
  <c r="G271" i="3" s="1"/>
  <c r="F475" i="4"/>
  <c r="G475" i="3" s="1"/>
  <c r="F99" i="4"/>
  <c r="G99" i="3" s="1"/>
  <c r="F21" i="4"/>
  <c r="G21" i="3" s="1"/>
  <c r="F93" i="4"/>
  <c r="G93" i="3" s="1"/>
  <c r="F199" i="4"/>
  <c r="G199" i="3" s="1"/>
  <c r="F165" i="4"/>
  <c r="G165" i="3" s="1"/>
  <c r="F63" i="4"/>
  <c r="G63" i="3" s="1"/>
  <c r="F44" i="4"/>
  <c r="G44" i="3" s="1"/>
  <c r="F43" i="4"/>
  <c r="G43" i="3" s="1"/>
  <c r="F139" i="4"/>
  <c r="G139" i="3" s="1"/>
  <c r="F428" i="4"/>
  <c r="G428" i="3" s="1"/>
  <c r="F408" i="4"/>
  <c r="G408" i="3" s="1"/>
  <c r="F278" i="4"/>
  <c r="G278" i="3" s="1"/>
  <c r="F376" i="4"/>
  <c r="G376" i="3" s="1"/>
  <c r="F217" i="4"/>
  <c r="G217" i="3" s="1"/>
  <c r="F163" i="4"/>
  <c r="G163" i="3" s="1"/>
  <c r="F182" i="4"/>
  <c r="G182" i="3" s="1"/>
  <c r="F24" i="4"/>
  <c r="G24" i="3" s="1"/>
  <c r="F551" i="4"/>
  <c r="G551" i="3" s="1"/>
  <c r="F424" i="4"/>
  <c r="G424" i="3" s="1"/>
  <c r="F274" i="4"/>
  <c r="G274" i="3" s="1"/>
  <c r="F372" i="4"/>
  <c r="G372" i="3" s="1"/>
  <c r="F211" i="4"/>
  <c r="G211" i="3" s="1"/>
  <c r="F549" i="4"/>
  <c r="G549" i="3" s="1"/>
  <c r="F178" i="4"/>
  <c r="G178" i="3" s="1"/>
  <c r="F170" i="4"/>
  <c r="G170" i="3" s="1"/>
  <c r="F505" i="4"/>
  <c r="G505" i="3" s="1"/>
  <c r="F413" i="4"/>
  <c r="G413" i="3" s="1"/>
  <c r="F347" i="4"/>
  <c r="G347" i="3" s="1"/>
  <c r="F311" i="4"/>
  <c r="G311" i="3" s="1"/>
  <c r="F255" i="4"/>
  <c r="G255" i="3" s="1"/>
  <c r="F473" i="4"/>
  <c r="G473" i="3" s="1"/>
  <c r="F100" i="4"/>
  <c r="G100" i="3" s="1"/>
  <c r="F72" i="4"/>
  <c r="G72" i="3" s="1"/>
  <c r="G20" i="3" l="1"/>
  <c r="AJ15" i="6"/>
  <c r="AJ20" i="6" l="1"/>
  <c r="C14" i="6" s="1"/>
  <c r="G573" i="3"/>
  <c r="G572" i="3"/>
  <c r="B9" i="6"/>
  <c r="AJ16" i="6" l="1"/>
  <c r="B14" i="6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Christopher Wheeler</author>
  </authors>
  <commentList>
    <comment ref="Y493" authorId="0" shapeId="0" xr:uid="{A6E66083-701B-4584-83A2-0CA53626F5C7}">
      <text>
        <r>
          <rPr>
            <b/>
            <sz val="9"/>
            <color indexed="81"/>
            <rFont val="Tahoma"/>
            <family val="2"/>
          </rPr>
          <t>Christopher Wheeler:</t>
        </r>
        <r>
          <rPr>
            <sz val="9"/>
            <color indexed="81"/>
            <rFont val="Tahoma"/>
            <family val="2"/>
          </rPr>
          <t xml:space="preserve">
2012 estimate, most recent available</t>
        </r>
      </text>
    </comment>
    <comment ref="Y496" authorId="0" shapeId="0" xr:uid="{F0CABEDE-CD15-4FCF-9AA0-D2DAD4D925A2}">
      <text>
        <r>
          <rPr>
            <b/>
            <sz val="9"/>
            <color indexed="81"/>
            <rFont val="Tahoma"/>
            <family val="2"/>
          </rPr>
          <t>Christopher Wheeler:</t>
        </r>
        <r>
          <rPr>
            <sz val="9"/>
            <color indexed="81"/>
            <rFont val="Tahoma"/>
            <family val="2"/>
          </rPr>
          <t xml:space="preserve">
2019 estimate, most recent available</t>
        </r>
      </text>
    </comment>
    <comment ref="Y521" authorId="0" shapeId="0" xr:uid="{21E839E5-BF5D-4359-B330-2D04D109C849}">
      <text>
        <r>
          <rPr>
            <b/>
            <sz val="9"/>
            <color indexed="81"/>
            <rFont val="Tahoma"/>
            <family val="2"/>
          </rPr>
          <t>Christopher Wheeler:</t>
        </r>
        <r>
          <rPr>
            <sz val="9"/>
            <color indexed="81"/>
            <rFont val="Tahoma"/>
            <family val="2"/>
          </rPr>
          <t xml:space="preserve">
2015 estimate, most recent available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Christopher Wheeler</author>
  </authors>
  <commentList>
    <comment ref="Y91" authorId="0" shapeId="0" xr:uid="{5D3A2A3C-048E-4A35-82BB-525C7F585BE3}">
      <text>
        <r>
          <rPr>
            <b/>
            <sz val="9"/>
            <color indexed="81"/>
            <rFont val="Tahoma"/>
            <family val="2"/>
          </rPr>
          <t>Christopher Wheeler:</t>
        </r>
        <r>
          <rPr>
            <sz val="9"/>
            <color indexed="81"/>
            <rFont val="Tahoma"/>
            <family val="2"/>
          </rPr>
          <t xml:space="preserve">
2019 estimate, most recent available</t>
        </r>
      </text>
    </comment>
    <comment ref="Y171" authorId="0" shapeId="0" xr:uid="{A28A8F7C-D4B4-4BCB-AE29-7854DF26B4A9}">
      <text>
        <r>
          <rPr>
            <b/>
            <sz val="9"/>
            <color indexed="81"/>
            <rFont val="Tahoma"/>
            <family val="2"/>
          </rPr>
          <t>Christopher Wheeler:</t>
        </r>
        <r>
          <rPr>
            <sz val="9"/>
            <color indexed="81"/>
            <rFont val="Tahoma"/>
            <family val="2"/>
          </rPr>
          <t xml:space="preserve">
2012 estimate, most recent available</t>
        </r>
      </text>
    </comment>
    <comment ref="Y526" authorId="0" shapeId="0" xr:uid="{8E56E2C3-C982-43EE-A7CE-BED6E03E1F9B}">
      <text>
        <r>
          <rPr>
            <b/>
            <sz val="9"/>
            <color indexed="81"/>
            <rFont val="Tahoma"/>
            <family val="2"/>
          </rPr>
          <t>Christopher Wheeler:</t>
        </r>
        <r>
          <rPr>
            <sz val="9"/>
            <color indexed="81"/>
            <rFont val="Tahoma"/>
            <family val="2"/>
          </rPr>
          <t xml:space="preserve">
2015 estimate, most recent available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Christopher Wheeler</author>
  </authors>
  <commentList>
    <comment ref="Y12" authorId="0" shapeId="0" xr:uid="{018AF0D7-5E37-442A-863C-BFF111FE1E1E}">
      <text>
        <r>
          <rPr>
            <b/>
            <sz val="9"/>
            <color indexed="81"/>
            <rFont val="Tahoma"/>
            <family val="2"/>
          </rPr>
          <t>Christopher Wheeler:</t>
        </r>
        <r>
          <rPr>
            <sz val="9"/>
            <color indexed="81"/>
            <rFont val="Tahoma"/>
            <family val="2"/>
          </rPr>
          <t xml:space="preserve">
2019 estimate, most recent available</t>
        </r>
      </text>
    </comment>
    <comment ref="Y477" authorId="0" shapeId="0" xr:uid="{C50C16D3-4C0D-4184-918F-BD2285286FE5}">
      <text>
        <r>
          <rPr>
            <b/>
            <sz val="9"/>
            <color indexed="81"/>
            <rFont val="Tahoma"/>
            <family val="2"/>
          </rPr>
          <t>Christopher Wheeler:</t>
        </r>
        <r>
          <rPr>
            <sz val="9"/>
            <color indexed="81"/>
            <rFont val="Tahoma"/>
            <family val="2"/>
          </rPr>
          <t xml:space="preserve">
2015 estimate, most recent available</t>
        </r>
      </text>
    </comment>
    <comment ref="Y570" authorId="0" shapeId="0" xr:uid="{EA7861DE-0F12-43B2-9DFB-9B024FA43912}">
      <text>
        <r>
          <rPr>
            <b/>
            <sz val="9"/>
            <color indexed="81"/>
            <rFont val="Tahoma"/>
            <family val="2"/>
          </rPr>
          <t>Christopher Wheeler:</t>
        </r>
        <r>
          <rPr>
            <sz val="9"/>
            <color indexed="81"/>
            <rFont val="Tahoma"/>
            <family val="2"/>
          </rPr>
          <t xml:space="preserve">
2012 estimate, most recent available</t>
        </r>
      </text>
    </comment>
  </commentList>
</comments>
</file>

<file path=xl/sharedStrings.xml><?xml version="1.0" encoding="utf-8"?>
<sst xmlns="http://schemas.openxmlformats.org/spreadsheetml/2006/main" count="18017" uniqueCount="1223">
  <si>
    <t>Residential Desirability</t>
  </si>
  <si>
    <t>Social Indicators</t>
  </si>
  <si>
    <t>Economic Indicators</t>
  </si>
  <si>
    <t>Education Indicator</t>
  </si>
  <si>
    <t>Fiscal Indicators</t>
  </si>
  <si>
    <t>1 = most distressed, 565 = least distressed</t>
  </si>
  <si>
    <t>Weighted at 0.25 each</t>
  </si>
  <si>
    <t>Weighted at 1 each</t>
  </si>
  <si>
    <t>Retained</t>
  </si>
  <si>
    <t>New</t>
  </si>
  <si>
    <t>Municipality</t>
  </si>
  <si>
    <t>County</t>
  </si>
  <si>
    <t>Region</t>
  </si>
  <si>
    <t>MRI Score</t>
  </si>
  <si>
    <t>MRI Distress Score</t>
  </si>
  <si>
    <t>MRI Rank</t>
  </si>
  <si>
    <t>Rank</t>
  </si>
  <si>
    <t>Value</t>
  </si>
  <si>
    <t>Camden city</t>
  </si>
  <si>
    <t>Camden</t>
  </si>
  <si>
    <t>South</t>
  </si>
  <si>
    <t>Salem city</t>
  </si>
  <si>
    <t>Salem</t>
  </si>
  <si>
    <t>Atlantic City city</t>
  </si>
  <si>
    <t>Atlantic</t>
  </si>
  <si>
    <t>Bridgeton city</t>
  </si>
  <si>
    <t>Cumberland</t>
  </si>
  <si>
    <t>Wildwood city</t>
  </si>
  <si>
    <t>Cape May</t>
  </si>
  <si>
    <t>Seaside Heights borough</t>
  </si>
  <si>
    <t>Ocean</t>
  </si>
  <si>
    <t>Penns Grove borough</t>
  </si>
  <si>
    <t>Paterson city</t>
  </si>
  <si>
    <t>Passaic</t>
  </si>
  <si>
    <t>North</t>
  </si>
  <si>
    <t>Woodbine borough</t>
  </si>
  <si>
    <t>Passaic city</t>
  </si>
  <si>
    <t>Trenton city</t>
  </si>
  <si>
    <t>Mercer</t>
  </si>
  <si>
    <t>Central</t>
  </si>
  <si>
    <t>Newark city</t>
  </si>
  <si>
    <t>Essex</t>
  </si>
  <si>
    <t>Pleasantville city</t>
  </si>
  <si>
    <t>Wrightstown borough</t>
  </si>
  <si>
    <t>Burlington</t>
  </si>
  <si>
    <t>Woodlynne borough</t>
  </si>
  <si>
    <t>Paulsboro borough</t>
  </si>
  <si>
    <t>Gloucester</t>
  </si>
  <si>
    <t>New Brunswick city</t>
  </si>
  <si>
    <t>Middlesex</t>
  </si>
  <si>
    <t>Egg Harbor City city</t>
  </si>
  <si>
    <t>Union City city</t>
  </si>
  <si>
    <t>Hudson</t>
  </si>
  <si>
    <t>Asbury Park city</t>
  </si>
  <si>
    <t>Monmouth</t>
  </si>
  <si>
    <t>East Orange city</t>
  </si>
  <si>
    <t>City of Orange township</t>
  </si>
  <si>
    <t>Irvington township</t>
  </si>
  <si>
    <t>Commercial township</t>
  </si>
  <si>
    <t>Perth Amboy city</t>
  </si>
  <si>
    <t>Plainfield city</t>
  </si>
  <si>
    <t>Union</t>
  </si>
  <si>
    <t>Phillipsburg town</t>
  </si>
  <si>
    <t>Warren</t>
  </si>
  <si>
    <t>Elizabeth city</t>
  </si>
  <si>
    <t>Millville city</t>
  </si>
  <si>
    <t>Pemberton borough</t>
  </si>
  <si>
    <t>Vineland city</t>
  </si>
  <si>
    <t>Lindenwold borough</t>
  </si>
  <si>
    <t>Woodbury city</t>
  </si>
  <si>
    <t>Sussex borough</t>
  </si>
  <si>
    <t>Sussex</t>
  </si>
  <si>
    <t>West New York town</t>
  </si>
  <si>
    <t>Buena borough</t>
  </si>
  <si>
    <t>Lakewood township</t>
  </si>
  <si>
    <t>Prospect Park borough</t>
  </si>
  <si>
    <t>Keansburg borough</t>
  </si>
  <si>
    <t>Beverly city</t>
  </si>
  <si>
    <t>North Wildwood city</t>
  </si>
  <si>
    <t>Clementon borough</t>
  </si>
  <si>
    <t>Victory Gardens borough</t>
  </si>
  <si>
    <t>Morris</t>
  </si>
  <si>
    <t>Fairfield township</t>
  </si>
  <si>
    <t>South Toms River borough</t>
  </si>
  <si>
    <t>Lawnside borough</t>
  </si>
  <si>
    <t>Lawrence township</t>
  </si>
  <si>
    <t>Buena Vista township</t>
  </si>
  <si>
    <t>Chesilhurst borough</t>
  </si>
  <si>
    <t>Haledon borough</t>
  </si>
  <si>
    <t>Gloucester City city</t>
  </si>
  <si>
    <t>Flemington borough</t>
  </si>
  <si>
    <t>Hunterdon</t>
  </si>
  <si>
    <t>Garfield city</t>
  </si>
  <si>
    <t>Bergen</t>
  </si>
  <si>
    <t>Carneys Point township</t>
  </si>
  <si>
    <t>Pine Hill borough</t>
  </si>
  <si>
    <t>Newton town</t>
  </si>
  <si>
    <t>Brooklawn borough</t>
  </si>
  <si>
    <t>Westville borough</t>
  </si>
  <si>
    <t>Mount Holly township</t>
  </si>
  <si>
    <t>Burlington city</t>
  </si>
  <si>
    <t>Somers Point city</t>
  </si>
  <si>
    <t>Maurice River township</t>
  </si>
  <si>
    <t>Downe township</t>
  </si>
  <si>
    <t>Jersey City city</t>
  </si>
  <si>
    <t>East Newark borough</t>
  </si>
  <si>
    <t>National Park borough</t>
  </si>
  <si>
    <t>Ocean Gate borough</t>
  </si>
  <si>
    <t>Ventnor City city</t>
  </si>
  <si>
    <t>Mullica township</t>
  </si>
  <si>
    <t>Guttenberg town</t>
  </si>
  <si>
    <t>Pennsauken township</t>
  </si>
  <si>
    <t>Roselle borough</t>
  </si>
  <si>
    <t>Freehold borough</t>
  </si>
  <si>
    <t>Lower township</t>
  </si>
  <si>
    <t>Fairview borough</t>
  </si>
  <si>
    <t>Audubon Park borough</t>
  </si>
  <si>
    <t>Lodi borough</t>
  </si>
  <si>
    <t>Long Branch city</t>
  </si>
  <si>
    <t>Riverside township</t>
  </si>
  <si>
    <t>North Bergen township</t>
  </si>
  <si>
    <t>Hamilton township</t>
  </si>
  <si>
    <t>Bayonne city</t>
  </si>
  <si>
    <t>Bellmawr borough</t>
  </si>
  <si>
    <t>Hi-Nella borough</t>
  </si>
  <si>
    <t>Dover town</t>
  </si>
  <si>
    <t>Cape May city</t>
  </si>
  <si>
    <t>Harrison town</t>
  </si>
  <si>
    <t>Willingboro township</t>
  </si>
  <si>
    <t>Clayton borough</t>
  </si>
  <si>
    <t>Middle township</t>
  </si>
  <si>
    <t>Pemberton township</t>
  </si>
  <si>
    <t>Glassboro borough</t>
  </si>
  <si>
    <t>Hammonton town</t>
  </si>
  <si>
    <t>Berlin township</t>
  </si>
  <si>
    <t>Winfield township</t>
  </si>
  <si>
    <t>Wildwood Crest borough</t>
  </si>
  <si>
    <t>Brigantine city</t>
  </si>
  <si>
    <t>Shrewsbury township</t>
  </si>
  <si>
    <t>West Wildwood borough</t>
  </si>
  <si>
    <t>West Cape May borough</t>
  </si>
  <si>
    <t>Carteret borough</t>
  </si>
  <si>
    <t>Estell Manor city</t>
  </si>
  <si>
    <t>Neptune City borough</t>
  </si>
  <si>
    <t>Bass River township</t>
  </si>
  <si>
    <t>Union Beach borough</t>
  </si>
  <si>
    <t>Kearny town</t>
  </si>
  <si>
    <t>Lakehurst borough</t>
  </si>
  <si>
    <t>Absecon city</t>
  </si>
  <si>
    <t>Hackensack city</t>
  </si>
  <si>
    <t>Folsom borough</t>
  </si>
  <si>
    <t>Moonachie borough</t>
  </si>
  <si>
    <t>Washington township</t>
  </si>
  <si>
    <t>South River borough</t>
  </si>
  <si>
    <t>Hillside township</t>
  </si>
  <si>
    <t>Teterboro borough</t>
  </si>
  <si>
    <t>Mount Ephraim borough</t>
  </si>
  <si>
    <t>Quinton township</t>
  </si>
  <si>
    <t>Magnolia borough</t>
  </si>
  <si>
    <t>Egg Harbor township</t>
  </si>
  <si>
    <t>Belleville township</t>
  </si>
  <si>
    <t>Somerdale borough</t>
  </si>
  <si>
    <t>Runnemede borough</t>
  </si>
  <si>
    <t>Mannington township</t>
  </si>
  <si>
    <t>Red Bank borough</t>
  </si>
  <si>
    <t>Deerfield township</t>
  </si>
  <si>
    <t>Linden city</t>
  </si>
  <si>
    <t>Galloway township</t>
  </si>
  <si>
    <t>Manchester township</t>
  </si>
  <si>
    <t>Merchantville borough</t>
  </si>
  <si>
    <t>Swedesboro borough</t>
  </si>
  <si>
    <t>Manville borough</t>
  </si>
  <si>
    <t>Somerset</t>
  </si>
  <si>
    <t>Rahway city</t>
  </si>
  <si>
    <t>Bound Brook borough</t>
  </si>
  <si>
    <t>Wharton borough</t>
  </si>
  <si>
    <t>Montague township</t>
  </si>
  <si>
    <t>Keyport borough</t>
  </si>
  <si>
    <t>Washington borough</t>
  </si>
  <si>
    <t>Berkeley township</t>
  </si>
  <si>
    <t>Little Egg Harbor township</t>
  </si>
  <si>
    <t>Weymouth township</t>
  </si>
  <si>
    <t>South Hackensack township</t>
  </si>
  <si>
    <t>Pennsville township</t>
  </si>
  <si>
    <t>Neptune township</t>
  </si>
  <si>
    <t>Belvidere town</t>
  </si>
  <si>
    <t>Franklin township</t>
  </si>
  <si>
    <t>Edgewater Park township</t>
  </si>
  <si>
    <t>North Plainfield borough</t>
  </si>
  <si>
    <t>Clifton city</t>
  </si>
  <si>
    <t>Franklin borough</t>
  </si>
  <si>
    <t>Elk township</t>
  </si>
  <si>
    <t>Lake Como borough</t>
  </si>
  <si>
    <t>Northfield city</t>
  </si>
  <si>
    <t>Dennis township</t>
  </si>
  <si>
    <t>Netcong borough</t>
  </si>
  <si>
    <t>Farmingdale borough</t>
  </si>
  <si>
    <t>Elsinboro township</t>
  </si>
  <si>
    <t>Upper Deerfield township</t>
  </si>
  <si>
    <t>Alpha borough</t>
  </si>
  <si>
    <t>Woodstown borough</t>
  </si>
  <si>
    <t>Tuckerton borough</t>
  </si>
  <si>
    <t>Hackettstown town</t>
  </si>
  <si>
    <t>Corbin City city</t>
  </si>
  <si>
    <t>Newfield borough</t>
  </si>
  <si>
    <t>Jamesburg borough</t>
  </si>
  <si>
    <t>Waterford township</t>
  </si>
  <si>
    <t>Wallington borough</t>
  </si>
  <si>
    <t>New Hanover township</t>
  </si>
  <si>
    <t>Shiloh borough</t>
  </si>
  <si>
    <t>Greenwich township</t>
  </si>
  <si>
    <t>Monroe township</t>
  </si>
  <si>
    <t>Barrington borough</t>
  </si>
  <si>
    <t>Deptford township</t>
  </si>
  <si>
    <t>South Amboy city</t>
  </si>
  <si>
    <t>Barnegat township</t>
  </si>
  <si>
    <t>Elmwood Park borough</t>
  </si>
  <si>
    <t>Laurel Springs borough</t>
  </si>
  <si>
    <t>Bradley Beach borough</t>
  </si>
  <si>
    <t>Stratford borough</t>
  </si>
  <si>
    <t>Pittsgrove township</t>
  </si>
  <si>
    <t>Palmyra borough</t>
  </si>
  <si>
    <t>Bogota borough</t>
  </si>
  <si>
    <t>Maple Shade township</t>
  </si>
  <si>
    <t>Fieldsboro borough</t>
  </si>
  <si>
    <t>Englewood city</t>
  </si>
  <si>
    <t>Woodland Park borough</t>
  </si>
  <si>
    <t>Highlands borough</t>
  </si>
  <si>
    <t>Ocean City city</t>
  </si>
  <si>
    <t>Eatontown borough</t>
  </si>
  <si>
    <t>Cliffside Park borough</t>
  </si>
  <si>
    <t>Elmer borough</t>
  </si>
  <si>
    <t>Winslow township</t>
  </si>
  <si>
    <t>Oaklyn borough</t>
  </si>
  <si>
    <t>Somerville borough</t>
  </si>
  <si>
    <t>Gloucester township</t>
  </si>
  <si>
    <t>Bloomfield township</t>
  </si>
  <si>
    <t>Oxford township</t>
  </si>
  <si>
    <t>Hopewell township</t>
  </si>
  <si>
    <t>Port Republic city</t>
  </si>
  <si>
    <t>Pohatcong township</t>
  </si>
  <si>
    <t>Hightstown borough</t>
  </si>
  <si>
    <t>Little Ferry borough</t>
  </si>
  <si>
    <t>Lyndhurst township</t>
  </si>
  <si>
    <t>Dunellen borough</t>
  </si>
  <si>
    <t>Hamburg borough</t>
  </si>
  <si>
    <t>Berlin borough</t>
  </si>
  <si>
    <t>Southampton township</t>
  </si>
  <si>
    <t>Glen Gardner borough</t>
  </si>
  <si>
    <t>Beachwood borough</t>
  </si>
  <si>
    <t>Collingswood borough</t>
  </si>
  <si>
    <t>Ewing township</t>
  </si>
  <si>
    <t>Ridgefield Park village</t>
  </si>
  <si>
    <t>Roselle Park borough</t>
  </si>
  <si>
    <t>Lower Alloways Creek township</t>
  </si>
  <si>
    <t>Branchville borough</t>
  </si>
  <si>
    <t>Morristown town</t>
  </si>
  <si>
    <t>Stanhope borough</t>
  </si>
  <si>
    <t>South Bound Brook borough</t>
  </si>
  <si>
    <t>Weehawken township</t>
  </si>
  <si>
    <t>Margate City city</t>
  </si>
  <si>
    <t>Stow Creek township</t>
  </si>
  <si>
    <t>Cape May Point borough</t>
  </si>
  <si>
    <t>Florence township</t>
  </si>
  <si>
    <t>Seaside Park borough</t>
  </si>
  <si>
    <t>White township</t>
  </si>
  <si>
    <t>Belmar borough</t>
  </si>
  <si>
    <t>North Arlington borough</t>
  </si>
  <si>
    <t>Toms River township</t>
  </si>
  <si>
    <t>Union township</t>
  </si>
  <si>
    <t>West Deptford township</t>
  </si>
  <si>
    <t>Stafford township</t>
  </si>
  <si>
    <t>Burlington township</t>
  </si>
  <si>
    <t>Hampton borough</t>
  </si>
  <si>
    <t>Totowa borough</t>
  </si>
  <si>
    <t>Lopatcong township</t>
  </si>
  <si>
    <t>Lacey township</t>
  </si>
  <si>
    <t>Ocean township</t>
  </si>
  <si>
    <t>Woodbury Heights borough</t>
  </si>
  <si>
    <t>Bloomsbury borough</t>
  </si>
  <si>
    <t>Oceanport borough</t>
  </si>
  <si>
    <t>Brick township</t>
  </si>
  <si>
    <t>Pitman borough</t>
  </si>
  <si>
    <t>Mansfield township</t>
  </si>
  <si>
    <t>East Rutherford borough</t>
  </si>
  <si>
    <t>Upper Pittsgrove township</t>
  </si>
  <si>
    <t>Gibbsboro borough</t>
  </si>
  <si>
    <t>Palisades Park borough</t>
  </si>
  <si>
    <t>Lumberton township</t>
  </si>
  <si>
    <t>Oldmans township</t>
  </si>
  <si>
    <t>Liberty township</t>
  </si>
  <si>
    <t>Woodland township</t>
  </si>
  <si>
    <t>Carlstadt borough</t>
  </si>
  <si>
    <t>Secaucus town</t>
  </si>
  <si>
    <t>Audubon borough</t>
  </si>
  <si>
    <t>Bergenfield borough</t>
  </si>
  <si>
    <t>Bloomingdale borough</t>
  </si>
  <si>
    <t>Mine Hill township</t>
  </si>
  <si>
    <t>North Hanover township</t>
  </si>
  <si>
    <t>Alloway township</t>
  </si>
  <si>
    <t>Lavallette borough</t>
  </si>
  <si>
    <t>Sea Isle City city</t>
  </si>
  <si>
    <t>Woodbridge township</t>
  </si>
  <si>
    <t>Matawan borough</t>
  </si>
  <si>
    <t>High Bridge borough</t>
  </si>
  <si>
    <t>Bordentown city</t>
  </si>
  <si>
    <t>Andover borough</t>
  </si>
  <si>
    <t>Highland Park borough</t>
  </si>
  <si>
    <t>North Brunswick township</t>
  </si>
  <si>
    <t>Delanco township</t>
  </si>
  <si>
    <t>Hazlet township</t>
  </si>
  <si>
    <t>Plumsted township</t>
  </si>
  <si>
    <t>Sea Bright borough</t>
  </si>
  <si>
    <t>East Windsor township</t>
  </si>
  <si>
    <t>Hopatcong borough</t>
  </si>
  <si>
    <t>Ogdensburg borough</t>
  </si>
  <si>
    <t>Rochelle Park township</t>
  </si>
  <si>
    <t>Little Falls township</t>
  </si>
  <si>
    <t>Vernon township</t>
  </si>
  <si>
    <t>Ridgefield borough</t>
  </si>
  <si>
    <t>Knowlton township</t>
  </si>
  <si>
    <t>Upper township</t>
  </si>
  <si>
    <t>Helmetta borough</t>
  </si>
  <si>
    <t>Spotswood borough</t>
  </si>
  <si>
    <t>Voorhees township</t>
  </si>
  <si>
    <t>Ship Bottom borough</t>
  </si>
  <si>
    <t>Mantua township</t>
  </si>
  <si>
    <t>Fort Lee borough</t>
  </si>
  <si>
    <t>Surf City borough</t>
  </si>
  <si>
    <t>Pompton Lakes borough</t>
  </si>
  <si>
    <t>Sayreville borough</t>
  </si>
  <si>
    <t>West Orange township</t>
  </si>
  <si>
    <t>Maywood borough</t>
  </si>
  <si>
    <t>Saddle Brook township</t>
  </si>
  <si>
    <t>Eastampton township</t>
  </si>
  <si>
    <t>Milford borough</t>
  </si>
  <si>
    <t>Wanaque borough</t>
  </si>
  <si>
    <t>Pilesgrove township</t>
  </si>
  <si>
    <t>Boonton town</t>
  </si>
  <si>
    <t>Frenchtown borough</t>
  </si>
  <si>
    <t>Leonia borough</t>
  </si>
  <si>
    <t>Island Heights borough</t>
  </si>
  <si>
    <t>Hawthorne borough</t>
  </si>
  <si>
    <t>New Milford borough</t>
  </si>
  <si>
    <t>Garwood borough</t>
  </si>
  <si>
    <t>Point Pleasant Beach borough</t>
  </si>
  <si>
    <t>Caldwell borough</t>
  </si>
  <si>
    <t>Walpack township</t>
  </si>
  <si>
    <t>Sandyston township</t>
  </si>
  <si>
    <t>Delran township</t>
  </si>
  <si>
    <t>Kenilworth borough</t>
  </si>
  <si>
    <t>Stillwater township</t>
  </si>
  <si>
    <t>Harmony township</t>
  </si>
  <si>
    <t>Linwood city</t>
  </si>
  <si>
    <t>Tinton Falls borough</t>
  </si>
  <si>
    <t>Hope township</t>
  </si>
  <si>
    <t>Nutley township</t>
  </si>
  <si>
    <t>Deal borough</t>
  </si>
  <si>
    <t>Hasbrouck Heights borough</t>
  </si>
  <si>
    <t>Harvey Cedars borough</t>
  </si>
  <si>
    <t>Eagleswood township</t>
  </si>
  <si>
    <t>Northvale borough</t>
  </si>
  <si>
    <t>Middlesex borough</t>
  </si>
  <si>
    <t>Aberdeen township</t>
  </si>
  <si>
    <t>Logan township</t>
  </si>
  <si>
    <t>Frankford township</t>
  </si>
  <si>
    <t>Piscataway township</t>
  </si>
  <si>
    <t>South Plainfield borough</t>
  </si>
  <si>
    <t>Beach Haven borough</t>
  </si>
  <si>
    <t>Teaneck township</t>
  </si>
  <si>
    <t>Wantage township</t>
  </si>
  <si>
    <t>Clinton town</t>
  </si>
  <si>
    <t>Englishtown borough</t>
  </si>
  <si>
    <t>West Milford township</t>
  </si>
  <si>
    <t>Roosevelt borough</t>
  </si>
  <si>
    <t>Millstone borough</t>
  </si>
  <si>
    <t>Hampton township</t>
  </si>
  <si>
    <t>Point Pleasant borough</t>
  </si>
  <si>
    <t>Cherry Hill township</t>
  </si>
  <si>
    <t>West Long Branch borough</t>
  </si>
  <si>
    <t>Westampton township</t>
  </si>
  <si>
    <t>Shamong township</t>
  </si>
  <si>
    <t>Westwood borough</t>
  </si>
  <si>
    <t>Jackson township</t>
  </si>
  <si>
    <t>Raritan borough</t>
  </si>
  <si>
    <t>Jefferson township</t>
  </si>
  <si>
    <t>Independence township</t>
  </si>
  <si>
    <t>Haddon township</t>
  </si>
  <si>
    <t>East Hanover township</t>
  </si>
  <si>
    <t>Riverton borough</t>
  </si>
  <si>
    <t>Wenonah borough</t>
  </si>
  <si>
    <t>Old Bridge township</t>
  </si>
  <si>
    <t>Emerson borough</t>
  </si>
  <si>
    <t>Atlantic Highlands borough</t>
  </si>
  <si>
    <t>Dumont borough</t>
  </si>
  <si>
    <t>Fair Lawn borough</t>
  </si>
  <si>
    <t>Lincoln Park borough</t>
  </si>
  <si>
    <t>Mount Laurel township</t>
  </si>
  <si>
    <t>Edison township</t>
  </si>
  <si>
    <t>Blairstown township</t>
  </si>
  <si>
    <t>Tabernacle township</t>
  </si>
  <si>
    <t>Montclair township</t>
  </si>
  <si>
    <t>Mount Olive township</t>
  </si>
  <si>
    <t>Bay Head borough</t>
  </si>
  <si>
    <t>Rockaway borough</t>
  </si>
  <si>
    <t>Cinnaminson township</t>
  </si>
  <si>
    <t>Howell township</t>
  </si>
  <si>
    <t>Lafayette township</t>
  </si>
  <si>
    <t>Butler borough</t>
  </si>
  <si>
    <t>Haddon Heights borough</t>
  </si>
  <si>
    <t>Andover township</t>
  </si>
  <si>
    <t>Parsippany-Troy Hills township</t>
  </si>
  <si>
    <t>Hardwick township</t>
  </si>
  <si>
    <t>Wood-Ridge borough</t>
  </si>
  <si>
    <t>Rutherford borough</t>
  </si>
  <si>
    <t>East Brunswick township</t>
  </si>
  <si>
    <t>Frelinghuysen township</t>
  </si>
  <si>
    <t>Stone Harbor borough</t>
  </si>
  <si>
    <t>Midland Park borough</t>
  </si>
  <si>
    <t>Spring Lake Heights borough</t>
  </si>
  <si>
    <t>Lambertville city</t>
  </si>
  <si>
    <t>Evesham township</t>
  </si>
  <si>
    <t>South Orange Village township</t>
  </si>
  <si>
    <t>Milltown borough</t>
  </si>
  <si>
    <t>Springfield township</t>
  </si>
  <si>
    <t>Wall township</t>
  </si>
  <si>
    <t>Pine Beach borough</t>
  </si>
  <si>
    <t>Bordentown township</t>
  </si>
  <si>
    <t>Stockton borough</t>
  </si>
  <si>
    <t>Ringwood borough</t>
  </si>
  <si>
    <t>Avalon borough</t>
  </si>
  <si>
    <t>Long Beach township</t>
  </si>
  <si>
    <t>Roxbury township</t>
  </si>
  <si>
    <t>Wayne township</t>
  </si>
  <si>
    <t>Clark township</t>
  </si>
  <si>
    <t>Mount Arlington borough</t>
  </si>
  <si>
    <t>Manasquan borough</t>
  </si>
  <si>
    <t>Middletown township</t>
  </si>
  <si>
    <t>Allentown borough</t>
  </si>
  <si>
    <t>Holland township</t>
  </si>
  <si>
    <t>Edgewater borough</t>
  </si>
  <si>
    <t>Hainesport township</t>
  </si>
  <si>
    <t>Cedar Grove township</t>
  </si>
  <si>
    <t>Maplewood township</t>
  </si>
  <si>
    <t>Barnegat Light borough</t>
  </si>
  <si>
    <t>Green Brook township</t>
  </si>
  <si>
    <t>South Harrison township</t>
  </si>
  <si>
    <t>East Amwell township</t>
  </si>
  <si>
    <t>Pequannock township</t>
  </si>
  <si>
    <t>Hillsdale borough</t>
  </si>
  <si>
    <t>Avon-by-the-Sea borough</t>
  </si>
  <si>
    <t>Norwood borough</t>
  </si>
  <si>
    <t>Chester borough</t>
  </si>
  <si>
    <t>Fredon township</t>
  </si>
  <si>
    <t>Medford Lakes borough</t>
  </si>
  <si>
    <t>Alpine borough</t>
  </si>
  <si>
    <t>Paramus borough</t>
  </si>
  <si>
    <t>Hoboken city</t>
  </si>
  <si>
    <t>North Haledon borough</t>
  </si>
  <si>
    <t>Byram township</t>
  </si>
  <si>
    <t>Loch Arbour village</t>
  </si>
  <si>
    <t>Freehold township</t>
  </si>
  <si>
    <t>Hardyston township</t>
  </si>
  <si>
    <t>Manalapan township</t>
  </si>
  <si>
    <t>Rockleigh borough</t>
  </si>
  <si>
    <t>Lebanon borough</t>
  </si>
  <si>
    <t>East Greenwich township</t>
  </si>
  <si>
    <t>West Caldwell township</t>
  </si>
  <si>
    <t>West Amwell township</t>
  </si>
  <si>
    <t>Verona township</t>
  </si>
  <si>
    <t>Allenhurst borough</t>
  </si>
  <si>
    <t>Rockaway township</t>
  </si>
  <si>
    <t>Raritan township</t>
  </si>
  <si>
    <t>Montvale borough</t>
  </si>
  <si>
    <t>Plainsboro township</t>
  </si>
  <si>
    <t>Riverdale borough</t>
  </si>
  <si>
    <t>River Edge borough</t>
  </si>
  <si>
    <t>Park Ridge borough</t>
  </si>
  <si>
    <t>Longport borough</t>
  </si>
  <si>
    <t>Lebanon township</t>
  </si>
  <si>
    <t>Madison borough</t>
  </si>
  <si>
    <t>South Brunswick township</t>
  </si>
  <si>
    <t>Allamuchy township</t>
  </si>
  <si>
    <t>Waldwick borough</t>
  </si>
  <si>
    <t>Bridgewater township</t>
  </si>
  <si>
    <t>Florham Park borough</t>
  </si>
  <si>
    <t>Pennington borough</t>
  </si>
  <si>
    <t>Oakland borough</t>
  </si>
  <si>
    <t>Hanover township</t>
  </si>
  <si>
    <t>Monmouth Beach borough</t>
  </si>
  <si>
    <t>Delaware township</t>
  </si>
  <si>
    <t>Medford township</t>
  </si>
  <si>
    <t>Metuchen borough</t>
  </si>
  <si>
    <t>Hopewell borough</t>
  </si>
  <si>
    <t>Readington township</t>
  </si>
  <si>
    <t>Scotch Plains township</t>
  </si>
  <si>
    <t>Bedminster township</t>
  </si>
  <si>
    <t>Clinton township</t>
  </si>
  <si>
    <t>Pine Valley borough</t>
  </si>
  <si>
    <t>Boonton township</t>
  </si>
  <si>
    <t>Bethlehem township</t>
  </si>
  <si>
    <t>Califon borough</t>
  </si>
  <si>
    <t>Morris Plains borough</t>
  </si>
  <si>
    <t>Moorestown township</t>
  </si>
  <si>
    <t>Cresskill borough</t>
  </si>
  <si>
    <t>Chesterfield township</t>
  </si>
  <si>
    <t>Rocky Hill borough</t>
  </si>
  <si>
    <t>Far Hills borough</t>
  </si>
  <si>
    <t>Denville township</t>
  </si>
  <si>
    <t>Spring Lake borough</t>
  </si>
  <si>
    <t>Kingwood township</t>
  </si>
  <si>
    <t>Harrison township</t>
  </si>
  <si>
    <t>Princeton borough</t>
  </si>
  <si>
    <t>Mahwah township</t>
  </si>
  <si>
    <t>Long Hill township</t>
  </si>
  <si>
    <t>Hillsborough township</t>
  </si>
  <si>
    <t>Green township</t>
  </si>
  <si>
    <t>Millstone township</t>
  </si>
  <si>
    <t>Sparta township</t>
  </si>
  <si>
    <t>Roseland borough</t>
  </si>
  <si>
    <t>Old Tappan borough</t>
  </si>
  <si>
    <t>Summit city</t>
  </si>
  <si>
    <t>Brielle borough</t>
  </si>
  <si>
    <t>Englewood Cliffs borough</t>
  </si>
  <si>
    <t>Peapack and Gladstone borough</t>
  </si>
  <si>
    <t>Branchburg township</t>
  </si>
  <si>
    <t>New Providence borough</t>
  </si>
  <si>
    <t>Holmdel township</t>
  </si>
  <si>
    <t>Morris township</t>
  </si>
  <si>
    <t>Cranford township</t>
  </si>
  <si>
    <t>Randolph township</t>
  </si>
  <si>
    <t>Montville township</t>
  </si>
  <si>
    <t>Watchung borough</t>
  </si>
  <si>
    <t>Harrington Park borough</t>
  </si>
  <si>
    <t>Closter borough</t>
  </si>
  <si>
    <t>Cranbury township</t>
  </si>
  <si>
    <t>Robbinsville township</t>
  </si>
  <si>
    <t>Upper Freehold township</t>
  </si>
  <si>
    <t>River Vale township</t>
  </si>
  <si>
    <t>Allendale borough</t>
  </si>
  <si>
    <t>Alexandria township</t>
  </si>
  <si>
    <t>Mountainside borough</t>
  </si>
  <si>
    <t>Bernardsville borough</t>
  </si>
  <si>
    <t>Haddonfield borough</t>
  </si>
  <si>
    <t>Fanwood borough</t>
  </si>
  <si>
    <t>Bernards township</t>
  </si>
  <si>
    <t>Marlboro township</t>
  </si>
  <si>
    <t>Interlaken borough</t>
  </si>
  <si>
    <t>Tenafly borough</t>
  </si>
  <si>
    <t>Berkeley Heights township</t>
  </si>
  <si>
    <t>Woolwich township</t>
  </si>
  <si>
    <t>Shrewsbury borough</t>
  </si>
  <si>
    <t>Livingston township</t>
  </si>
  <si>
    <t>Warren township</t>
  </si>
  <si>
    <t>Sea Girt borough</t>
  </si>
  <si>
    <t>Wyckoff township</t>
  </si>
  <si>
    <t>Oradell borough</t>
  </si>
  <si>
    <t>Westfield town</t>
  </si>
  <si>
    <t>Mendham borough</t>
  </si>
  <si>
    <t>Kinnelon borough</t>
  </si>
  <si>
    <t>Rumson borough</t>
  </si>
  <si>
    <t>Ridgewood village</t>
  </si>
  <si>
    <t>Colts Neck township</t>
  </si>
  <si>
    <t>Saddle River borough</t>
  </si>
  <si>
    <t>Ramsey borough</t>
  </si>
  <si>
    <t>Chatham borough</t>
  </si>
  <si>
    <t>Mantoloking borough</t>
  </si>
  <si>
    <t>Little Silver borough</t>
  </si>
  <si>
    <t>Woodcliff Lake borough</t>
  </si>
  <si>
    <t>Montgomery township</t>
  </si>
  <si>
    <t>Chester township</t>
  </si>
  <si>
    <t>Franklin Lakes borough</t>
  </si>
  <si>
    <t>Glen Rock borough</t>
  </si>
  <si>
    <t>Mendham township</t>
  </si>
  <si>
    <t>Chatham township</t>
  </si>
  <si>
    <t>Tewksbury township</t>
  </si>
  <si>
    <t>Mountain Lakes borough</t>
  </si>
  <si>
    <t>West Windsor township</t>
  </si>
  <si>
    <t>Demarest borough</t>
  </si>
  <si>
    <t>Ho-Ho-Kus borough</t>
  </si>
  <si>
    <t>Glen Ridge borough</t>
  </si>
  <si>
    <t>Fair Haven borough</t>
  </si>
  <si>
    <t>Haworth borough</t>
  </si>
  <si>
    <t>Upper Saddle River borough</t>
  </si>
  <si>
    <t>Essex Fells borough</t>
  </si>
  <si>
    <t>Harding township</t>
  </si>
  <si>
    <t>Millburn township</t>
  </si>
  <si>
    <t>North Caldwell borough</t>
  </si>
  <si>
    <t>Tavistock borough</t>
  </si>
  <si>
    <t>Standard Deviation</t>
  </si>
  <si>
    <t>Index</t>
  </si>
  <si>
    <t>Average</t>
  </si>
  <si>
    <t>Chg MRI Distress Score</t>
  </si>
  <si>
    <t>Chg MRI Rank</t>
  </si>
  <si>
    <t>Chg MRI Score</t>
  </si>
  <si>
    <t>Chg in Rank</t>
  </si>
  <si>
    <t>Chg in Index</t>
  </si>
  <si>
    <t>Chg in Value</t>
  </si>
  <si>
    <t>Select Municipality:</t>
  </si>
  <si>
    <t>1330</t>
  </si>
  <si>
    <t>0101</t>
  </si>
  <si>
    <t>1001</t>
  </si>
  <si>
    <t>2101</t>
  </si>
  <si>
    <t>0201</t>
  </si>
  <si>
    <t>1301</t>
  </si>
  <si>
    <t>1302</t>
  </si>
  <si>
    <t>1701</t>
  </si>
  <si>
    <t>2102</t>
  </si>
  <si>
    <t>0202</t>
  </si>
  <si>
    <t>1901</t>
  </si>
  <si>
    <t>1902</t>
  </si>
  <si>
    <t>1303</t>
  </si>
  <si>
    <t>0102</t>
  </si>
  <si>
    <t>1304</t>
  </si>
  <si>
    <t>0401</t>
  </si>
  <si>
    <t>0402</t>
  </si>
  <si>
    <t>0501</t>
  </si>
  <si>
    <t>1305</t>
  </si>
  <si>
    <t>1501</t>
  </si>
  <si>
    <t>1533</t>
  </si>
  <si>
    <t>0403</t>
  </si>
  <si>
    <t>0301</t>
  </si>
  <si>
    <t>1502</t>
  </si>
  <si>
    <t>0901</t>
  </si>
  <si>
    <t>1503</t>
  </si>
  <si>
    <t>1504</t>
  </si>
  <si>
    <t>1801</t>
  </si>
  <si>
    <t>0701</t>
  </si>
  <si>
    <t>0404</t>
  </si>
  <si>
    <t>1306</t>
  </si>
  <si>
    <t>2103</t>
  </si>
  <si>
    <t>0203</t>
  </si>
  <si>
    <t>2001</t>
  </si>
  <si>
    <t>1505</t>
  </si>
  <si>
    <t>0405</t>
  </si>
  <si>
    <t>0406</t>
  </si>
  <si>
    <t>1802</t>
  </si>
  <si>
    <t>1803</t>
  </si>
  <si>
    <t>1002</t>
  </si>
  <si>
    <t>0302</t>
  </si>
  <si>
    <t>2104</t>
  </si>
  <si>
    <t>0702</t>
  </si>
  <si>
    <t>1601</t>
  </si>
  <si>
    <t>1003</t>
  </si>
  <si>
    <t>0204</t>
  </si>
  <si>
    <t>1401</t>
  </si>
  <si>
    <t>1402</t>
  </si>
  <si>
    <t>0303</t>
  </si>
  <si>
    <t>0304</t>
  </si>
  <si>
    <t>1804</t>
  </si>
  <si>
    <t>1307</t>
  </si>
  <si>
    <t>1805</t>
  </si>
  <si>
    <t>1903</t>
  </si>
  <si>
    <t>1506</t>
  </si>
  <si>
    <t>0601</t>
  </si>
  <si>
    <t>1806</t>
  </si>
  <si>
    <t>1308</t>
  </si>
  <si>
    <t>0103</t>
  </si>
  <si>
    <t>0407</t>
  </si>
  <si>
    <t>0104</t>
  </si>
  <si>
    <t>0105</t>
  </si>
  <si>
    <t>0305</t>
  </si>
  <si>
    <t>0306</t>
  </si>
  <si>
    <t>1403</t>
  </si>
  <si>
    <t>1904</t>
  </si>
  <si>
    <t>0703</t>
  </si>
  <si>
    <t>1004</t>
  </si>
  <si>
    <t>0408</t>
  </si>
  <si>
    <t>0502</t>
  </si>
  <si>
    <t>0503</t>
  </si>
  <si>
    <t>0205</t>
  </si>
  <si>
    <t>1713</t>
  </si>
  <si>
    <t>1201</t>
  </si>
  <si>
    <t>0704</t>
  </si>
  <si>
    <t>1404</t>
  </si>
  <si>
    <t>1405</t>
  </si>
  <si>
    <t>0409</t>
  </si>
  <si>
    <t>0410</t>
  </si>
  <si>
    <t>1406</t>
  </si>
  <si>
    <t>1407</t>
  </si>
  <si>
    <t>0307</t>
  </si>
  <si>
    <t>0308</t>
  </si>
  <si>
    <t>0717</t>
  </si>
  <si>
    <t>2002</t>
  </si>
  <si>
    <t>0801</t>
  </si>
  <si>
    <t>0411</t>
  </si>
  <si>
    <t>0206</t>
  </si>
  <si>
    <t>1602</t>
  </si>
  <si>
    <t>1005</t>
  </si>
  <si>
    <t>1006</t>
  </si>
  <si>
    <t>0207</t>
  </si>
  <si>
    <t>0412</t>
  </si>
  <si>
    <t>1309</t>
  </si>
  <si>
    <t>0602</t>
  </si>
  <si>
    <t>0106</t>
  </si>
  <si>
    <t>1202</t>
  </si>
  <si>
    <t>2003</t>
  </si>
  <si>
    <t>0208</t>
  </si>
  <si>
    <t>1310</t>
  </si>
  <si>
    <t>0603</t>
  </si>
  <si>
    <t>0309</t>
  </si>
  <si>
    <t>1007</t>
  </si>
  <si>
    <t>0310</t>
  </si>
  <si>
    <t>0209</t>
  </si>
  <si>
    <t>0504</t>
  </si>
  <si>
    <t>1408</t>
  </si>
  <si>
    <t>0802</t>
  </si>
  <si>
    <t>1409</t>
  </si>
  <si>
    <t>0604</t>
  </si>
  <si>
    <t>0210</t>
  </si>
  <si>
    <t>1203</t>
  </si>
  <si>
    <t>1508</t>
  </si>
  <si>
    <t>1008</t>
  </si>
  <si>
    <t>1204</t>
  </si>
  <si>
    <t>0803</t>
  </si>
  <si>
    <t>1410</t>
  </si>
  <si>
    <t>0902</t>
  </si>
  <si>
    <t>0705</t>
  </si>
  <si>
    <t>0212</t>
  </si>
  <si>
    <t>1101</t>
  </si>
  <si>
    <t>0311</t>
  </si>
  <si>
    <t>1311</t>
  </si>
  <si>
    <t>0213</t>
  </si>
  <si>
    <t>0312</t>
  </si>
  <si>
    <t>1205</t>
  </si>
  <si>
    <t>0107</t>
  </si>
  <si>
    <t>0108</t>
  </si>
  <si>
    <t>2004</t>
  </si>
  <si>
    <t>0804</t>
  </si>
  <si>
    <t>1702</t>
  </si>
  <si>
    <t>0211</t>
  </si>
  <si>
    <t>1703</t>
  </si>
  <si>
    <t>0214</t>
  </si>
  <si>
    <t>0215</t>
  </si>
  <si>
    <t>0216</t>
  </si>
  <si>
    <t>1312</t>
  </si>
  <si>
    <t>0706</t>
  </si>
  <si>
    <t>0109</t>
  </si>
  <si>
    <t>0313</t>
  </si>
  <si>
    <t>1102</t>
  </si>
  <si>
    <t>1313</t>
  </si>
  <si>
    <t>0217</t>
  </si>
  <si>
    <t>0605</t>
  </si>
  <si>
    <t>0707</t>
  </si>
  <si>
    <t>0218</t>
  </si>
  <si>
    <t>2005</t>
  </si>
  <si>
    <t>1807</t>
  </si>
  <si>
    <t>1314</t>
  </si>
  <si>
    <t>0314</t>
  </si>
  <si>
    <t>1009</t>
  </si>
  <si>
    <t>0315</t>
  </si>
  <si>
    <t>1411</t>
  </si>
  <si>
    <t>0110</t>
  </si>
  <si>
    <t>0219</t>
  </si>
  <si>
    <t>1905</t>
  </si>
  <si>
    <t>1906</t>
  </si>
  <si>
    <t>0220</t>
  </si>
  <si>
    <t>0805</t>
  </si>
  <si>
    <t>1808</t>
  </si>
  <si>
    <t>2105</t>
  </si>
  <si>
    <t>1010</t>
  </si>
  <si>
    <t>1907</t>
  </si>
  <si>
    <t>1315</t>
  </si>
  <si>
    <t>1316</t>
  </si>
  <si>
    <t>2106</t>
  </si>
  <si>
    <t>1011</t>
  </si>
  <si>
    <t>0111</t>
  </si>
  <si>
    <t>0221</t>
  </si>
  <si>
    <t>2006</t>
  </si>
  <si>
    <t>0413</t>
  </si>
  <si>
    <t>0806</t>
  </si>
  <si>
    <t>1012</t>
  </si>
  <si>
    <t>0708</t>
  </si>
  <si>
    <t>0222</t>
  </si>
  <si>
    <t>0414</t>
  </si>
  <si>
    <t>0415</t>
  </si>
  <si>
    <t>1809</t>
  </si>
  <si>
    <t>1908</t>
  </si>
  <si>
    <t>0807</t>
  </si>
  <si>
    <t>0606</t>
  </si>
  <si>
    <t>2107</t>
  </si>
  <si>
    <t>0903</t>
  </si>
  <si>
    <t>0223</t>
  </si>
  <si>
    <t>2108</t>
  </si>
  <si>
    <t>0418</t>
  </si>
  <si>
    <t>0416</t>
  </si>
  <si>
    <t>0417</t>
  </si>
  <si>
    <t>0316</t>
  </si>
  <si>
    <t>1603</t>
  </si>
  <si>
    <t>1909</t>
  </si>
  <si>
    <t>0112</t>
  </si>
  <si>
    <t>1103</t>
  </si>
  <si>
    <t>0113</t>
  </si>
  <si>
    <t>1013</t>
  </si>
  <si>
    <t>1910</t>
  </si>
  <si>
    <t>1412</t>
  </si>
  <si>
    <t>1413</t>
  </si>
  <si>
    <t>2109</t>
  </si>
  <si>
    <t>1911</t>
  </si>
  <si>
    <t>2110</t>
  </si>
  <si>
    <t>0224</t>
  </si>
  <si>
    <t>0904</t>
  </si>
  <si>
    <t>0808</t>
  </si>
  <si>
    <t>1509</t>
  </si>
  <si>
    <t>0225</t>
  </si>
  <si>
    <t>0226</t>
  </si>
  <si>
    <t>1604</t>
  </si>
  <si>
    <t>1339</t>
  </si>
  <si>
    <t>1206</t>
  </si>
  <si>
    <t>1014</t>
  </si>
  <si>
    <t>1207</t>
  </si>
  <si>
    <t>1317</t>
  </si>
  <si>
    <t>1104</t>
  </si>
  <si>
    <t>1810</t>
  </si>
  <si>
    <t>0227</t>
  </si>
  <si>
    <t>2007</t>
  </si>
  <si>
    <t>0419</t>
  </si>
  <si>
    <t>0905</t>
  </si>
  <si>
    <t>0228</t>
  </si>
  <si>
    <t>1015</t>
  </si>
  <si>
    <t>1318</t>
  </si>
  <si>
    <t>1912</t>
  </si>
  <si>
    <t>2111</t>
  </si>
  <si>
    <t>1105</t>
  </si>
  <si>
    <t>0607</t>
  </si>
  <si>
    <t>1106</t>
  </si>
  <si>
    <t>1319</t>
  </si>
  <si>
    <t>2112</t>
  </si>
  <si>
    <t>1320</t>
  </si>
  <si>
    <t>0709</t>
  </si>
  <si>
    <t>1510</t>
  </si>
  <si>
    <t>1511</t>
  </si>
  <si>
    <t>1208</t>
  </si>
  <si>
    <t>1414</t>
  </si>
  <si>
    <t>0906</t>
  </si>
  <si>
    <t>1321</t>
  </si>
  <si>
    <t>0907</t>
  </si>
  <si>
    <t>2008</t>
  </si>
  <si>
    <t>1322</t>
  </si>
  <si>
    <t>1016</t>
  </si>
  <si>
    <t>1415</t>
  </si>
  <si>
    <t>2113</t>
  </si>
  <si>
    <t>1512</t>
  </si>
  <si>
    <t>1913</t>
  </si>
  <si>
    <t>1347</t>
  </si>
  <si>
    <t>1513</t>
  </si>
  <si>
    <t>1514</t>
  </si>
  <si>
    <t>1017</t>
  </si>
  <si>
    <t>0420</t>
  </si>
  <si>
    <t>1515</t>
  </si>
  <si>
    <t>0421</t>
  </si>
  <si>
    <t>0608</t>
  </si>
  <si>
    <t>1107</t>
  </si>
  <si>
    <t>1018</t>
  </si>
  <si>
    <t>1019</t>
  </si>
  <si>
    <t>0229</t>
  </si>
  <si>
    <t>2114</t>
  </si>
  <si>
    <t>1416</t>
  </si>
  <si>
    <t>2009</t>
  </si>
  <si>
    <t>0422</t>
  </si>
  <si>
    <t>0114</t>
  </si>
  <si>
    <t>1516</t>
  </si>
  <si>
    <t>1605</t>
  </si>
  <si>
    <t>0230</t>
  </si>
  <si>
    <t>1323</t>
  </si>
  <si>
    <t>0710</t>
  </si>
  <si>
    <t>1324</t>
  </si>
  <si>
    <t>0231</t>
  </si>
  <si>
    <t>0809</t>
  </si>
  <si>
    <t>1517</t>
  </si>
  <si>
    <t>1325</t>
  </si>
  <si>
    <t>1430</t>
  </si>
  <si>
    <t>0115</t>
  </si>
  <si>
    <t>2115</t>
  </si>
  <si>
    <t>1704</t>
  </si>
  <si>
    <t>0505</t>
  </si>
  <si>
    <t>0317</t>
  </si>
  <si>
    <t>0232</t>
  </si>
  <si>
    <t>1417</t>
  </si>
  <si>
    <t>0423</t>
  </si>
  <si>
    <t>0233</t>
  </si>
  <si>
    <t>1326</t>
  </si>
  <si>
    <t>1327</t>
  </si>
  <si>
    <t>1518</t>
  </si>
  <si>
    <t>1705</t>
  </si>
  <si>
    <t>2116</t>
  </si>
  <si>
    <t>0318</t>
  </si>
  <si>
    <t>1519</t>
  </si>
  <si>
    <t>0810</t>
  </si>
  <si>
    <t>1811</t>
  </si>
  <si>
    <t>0319</t>
  </si>
  <si>
    <t>0711</t>
  </si>
  <si>
    <t>0116</t>
  </si>
  <si>
    <t>1328</t>
  </si>
  <si>
    <t>1329</t>
  </si>
  <si>
    <t>0609</t>
  </si>
  <si>
    <t>0234</t>
  </si>
  <si>
    <t>0321</t>
  </si>
  <si>
    <t>0320</t>
  </si>
  <si>
    <t>1418</t>
  </si>
  <si>
    <t>1419</t>
  </si>
  <si>
    <t>0424</t>
  </si>
  <si>
    <t>1210</t>
  </si>
  <si>
    <t>0506</t>
  </si>
  <si>
    <t>1211</t>
  </si>
  <si>
    <t>1331</t>
  </si>
  <si>
    <t>0235</t>
  </si>
  <si>
    <t>1020</t>
  </si>
  <si>
    <t>0712</t>
  </si>
  <si>
    <t>1812</t>
  </si>
  <si>
    <t>1332</t>
  </si>
  <si>
    <t>1212</t>
  </si>
  <si>
    <t>0610</t>
  </si>
  <si>
    <t>1420</t>
  </si>
  <si>
    <t>1333</t>
  </si>
  <si>
    <t>0811</t>
  </si>
  <si>
    <t>1213</t>
  </si>
  <si>
    <t>1914</t>
  </si>
  <si>
    <t>0713</t>
  </si>
  <si>
    <t>1813</t>
  </si>
  <si>
    <t>0236</t>
  </si>
  <si>
    <t>1421</t>
  </si>
  <si>
    <t>0237</t>
  </si>
  <si>
    <t>0322</t>
  </si>
  <si>
    <t>1423</t>
  </si>
  <si>
    <t>1422</t>
  </si>
  <si>
    <t>1424</t>
  </si>
  <si>
    <t>1426</t>
  </si>
  <si>
    <t>0425</t>
  </si>
  <si>
    <t>0323</t>
  </si>
  <si>
    <t>0324</t>
  </si>
  <si>
    <t>1427</t>
  </si>
  <si>
    <t>1425</t>
  </si>
  <si>
    <t>2010</t>
  </si>
  <si>
    <t>0117</t>
  </si>
  <si>
    <t>0812</t>
  </si>
  <si>
    <t>1335</t>
  </si>
  <si>
    <t>1334</t>
  </si>
  <si>
    <t>1428</t>
  </si>
  <si>
    <t>1214</t>
  </si>
  <si>
    <t>0325</t>
  </si>
  <si>
    <t>0238</t>
  </si>
  <si>
    <t>2011</t>
  </si>
  <si>
    <t>0714</t>
  </si>
  <si>
    <t>0813</t>
  </si>
  <si>
    <t>1915</t>
  </si>
  <si>
    <t>0239</t>
  </si>
  <si>
    <t>0908</t>
  </si>
  <si>
    <t>1215</t>
  </si>
  <si>
    <t>0715</t>
  </si>
  <si>
    <t>1606</t>
  </si>
  <si>
    <t>0326</t>
  </si>
  <si>
    <t>1814</t>
  </si>
  <si>
    <t>0507</t>
  </si>
  <si>
    <t>0118</t>
  </si>
  <si>
    <t>0240</t>
  </si>
  <si>
    <t>0241</t>
  </si>
  <si>
    <t>0716</t>
  </si>
  <si>
    <t>0242</t>
  </si>
  <si>
    <t>0426</t>
  </si>
  <si>
    <t>0508</t>
  </si>
  <si>
    <t>1521</t>
  </si>
  <si>
    <t>1520</t>
  </si>
  <si>
    <t>1337</t>
  </si>
  <si>
    <t>1338</t>
  </si>
  <si>
    <t>1916</t>
  </si>
  <si>
    <t>1209</t>
  </si>
  <si>
    <t>0243</t>
  </si>
  <si>
    <t>1706</t>
  </si>
  <si>
    <t>0244</t>
  </si>
  <si>
    <t>2117</t>
  </si>
  <si>
    <t>0245</t>
  </si>
  <si>
    <t>0327</t>
  </si>
  <si>
    <t>0246</t>
  </si>
  <si>
    <t>0247</t>
  </si>
  <si>
    <t>1429</t>
  </si>
  <si>
    <t>1607</t>
  </si>
  <si>
    <t>1608</t>
  </si>
  <si>
    <t>0814</t>
  </si>
  <si>
    <t>1815</t>
  </si>
  <si>
    <t>0328</t>
  </si>
  <si>
    <t>0329</t>
  </si>
  <si>
    <t>1108</t>
  </si>
  <si>
    <t>1707</t>
  </si>
  <si>
    <t>0427</t>
  </si>
  <si>
    <t>1708</t>
  </si>
  <si>
    <t>1431</t>
  </si>
  <si>
    <t>1216</t>
  </si>
  <si>
    <t>2119</t>
  </si>
  <si>
    <t>1709</t>
  </si>
  <si>
    <t>1522</t>
  </si>
  <si>
    <t>0428</t>
  </si>
  <si>
    <t>0429</t>
  </si>
  <si>
    <t>1217</t>
  </si>
  <si>
    <t>0815</t>
  </si>
  <si>
    <t>1710</t>
  </si>
  <si>
    <t>2012</t>
  </si>
  <si>
    <t>1218</t>
  </si>
  <si>
    <t>0119</t>
  </si>
  <si>
    <t>1523</t>
  </si>
  <si>
    <t>2120</t>
  </si>
  <si>
    <t>1525</t>
  </si>
  <si>
    <t>1524</t>
  </si>
  <si>
    <t>1609</t>
  </si>
  <si>
    <t>0120</t>
  </si>
  <si>
    <t>1114</t>
  </si>
  <si>
    <t>1610</t>
  </si>
  <si>
    <t>1711</t>
  </si>
  <si>
    <t>2013</t>
  </si>
  <si>
    <t>0248</t>
  </si>
  <si>
    <t>1432</t>
  </si>
  <si>
    <t>1816</t>
  </si>
  <si>
    <t>1021</t>
  </si>
  <si>
    <t>1022</t>
  </si>
  <si>
    <t>1340</t>
  </si>
  <si>
    <t>0249</t>
  </si>
  <si>
    <t>0250</t>
  </si>
  <si>
    <t>0251</t>
  </si>
  <si>
    <t>1611</t>
  </si>
  <si>
    <t>0252</t>
  </si>
  <si>
    <t>0253</t>
  </si>
  <si>
    <t>1433</t>
  </si>
  <si>
    <t>0330</t>
  </si>
  <si>
    <t>0331</t>
  </si>
  <si>
    <t>1112</t>
  </si>
  <si>
    <t>0254</t>
  </si>
  <si>
    <t>1434</t>
  </si>
  <si>
    <t>1435</t>
  </si>
  <si>
    <t>0255</t>
  </si>
  <si>
    <t>1817</t>
  </si>
  <si>
    <t>1341</t>
  </si>
  <si>
    <t>0718</t>
  </si>
  <si>
    <t>2014</t>
  </si>
  <si>
    <t>2015</t>
  </si>
  <si>
    <t>1436</t>
  </si>
  <si>
    <t>1342</t>
  </si>
  <si>
    <t>0430</t>
  </si>
  <si>
    <t>0256</t>
  </si>
  <si>
    <t>0257</t>
  </si>
  <si>
    <t>0258</t>
  </si>
  <si>
    <t>1712</t>
  </si>
  <si>
    <t>1917</t>
  </si>
  <si>
    <t>1219</t>
  </si>
  <si>
    <t>2016</t>
  </si>
  <si>
    <t>1343</t>
  </si>
  <si>
    <t>1344</t>
  </si>
  <si>
    <t>0509</t>
  </si>
  <si>
    <t>1526</t>
  </si>
  <si>
    <t>1527</t>
  </si>
  <si>
    <t>0909</t>
  </si>
  <si>
    <t>0332</t>
  </si>
  <si>
    <t>0611</t>
  </si>
  <si>
    <t>1528</t>
  </si>
  <si>
    <t>1345</t>
  </si>
  <si>
    <t>1346</t>
  </si>
  <si>
    <t>0431</t>
  </si>
  <si>
    <t>0121</t>
  </si>
  <si>
    <t>1818</t>
  </si>
  <si>
    <t>1220</t>
  </si>
  <si>
    <t>1819</t>
  </si>
  <si>
    <t>1221</t>
  </si>
  <si>
    <t>0259</t>
  </si>
  <si>
    <t>0816</t>
  </si>
  <si>
    <t>0719</t>
  </si>
  <si>
    <t>1222</t>
  </si>
  <si>
    <t>1223</t>
  </si>
  <si>
    <t>1529</t>
  </si>
  <si>
    <t>0333</t>
  </si>
  <si>
    <t>1918</t>
  </si>
  <si>
    <t>1224</t>
  </si>
  <si>
    <t>1348</t>
  </si>
  <si>
    <t>1349</t>
  </si>
  <si>
    <t>0334</t>
  </si>
  <si>
    <t>2017</t>
  </si>
  <si>
    <t>1530</t>
  </si>
  <si>
    <t>1919</t>
  </si>
  <si>
    <t>1920</t>
  </si>
  <si>
    <t>1023</t>
  </si>
  <si>
    <t>0510</t>
  </si>
  <si>
    <t>0612</t>
  </si>
  <si>
    <t>0432</t>
  </si>
  <si>
    <t>2018</t>
  </si>
  <si>
    <t>1531</t>
  </si>
  <si>
    <t>1921</t>
  </si>
  <si>
    <t>0817</t>
  </si>
  <si>
    <t>0335</t>
  </si>
  <si>
    <t>0433</t>
  </si>
  <si>
    <t>0260</t>
  </si>
  <si>
    <t>0261</t>
  </si>
  <si>
    <t>0262</t>
  </si>
  <si>
    <t>1024</t>
  </si>
  <si>
    <t>1336</t>
  </si>
  <si>
    <t>1507</t>
  </si>
  <si>
    <t>1612</t>
  </si>
  <si>
    <t>1111</t>
  </si>
  <si>
    <t>1532</t>
  </si>
  <si>
    <t>1350</t>
  </si>
  <si>
    <t>0910</t>
  </si>
  <si>
    <t>2019</t>
  </si>
  <si>
    <t>1025</t>
  </si>
  <si>
    <t>0613</t>
  </si>
  <si>
    <t>1351</t>
  </si>
  <si>
    <t>1714</t>
  </si>
  <si>
    <t>0263</t>
  </si>
  <si>
    <t>0511</t>
  </si>
  <si>
    <t>0122</t>
  </si>
  <si>
    <t>1922</t>
  </si>
  <si>
    <t>0720</t>
  </si>
  <si>
    <t>1437</t>
  </si>
  <si>
    <t>0614</t>
  </si>
  <si>
    <t>0434</t>
  </si>
  <si>
    <t>0264</t>
  </si>
  <si>
    <t>1352</t>
  </si>
  <si>
    <t>0265</t>
  </si>
  <si>
    <t>1923</t>
  </si>
  <si>
    <t>1613</t>
  </si>
  <si>
    <t>1924</t>
  </si>
  <si>
    <t>1820</t>
  </si>
  <si>
    <t>2121</t>
  </si>
  <si>
    <t>0336</t>
  </si>
  <si>
    <t>0818</t>
  </si>
  <si>
    <t>2122</t>
  </si>
  <si>
    <t>0266</t>
  </si>
  <si>
    <t>1438</t>
  </si>
  <si>
    <t>1821</t>
  </si>
  <si>
    <t>0435</t>
  </si>
  <si>
    <t>1614</t>
  </si>
  <si>
    <t>0911</t>
  </si>
  <si>
    <t>0819</t>
  </si>
  <si>
    <t>1026</t>
  </si>
  <si>
    <t>0721</t>
  </si>
  <si>
    <t>0512</t>
  </si>
  <si>
    <t>0820</t>
  </si>
  <si>
    <t>1353</t>
  </si>
  <si>
    <t>1615</t>
  </si>
  <si>
    <t>0912</t>
  </si>
  <si>
    <t>0722</t>
  </si>
  <si>
    <t>0513</t>
  </si>
  <si>
    <t>1113</t>
  </si>
  <si>
    <t>0337</t>
  </si>
  <si>
    <t>2020</t>
  </si>
  <si>
    <t>0821</t>
  </si>
  <si>
    <t>0267</t>
  </si>
  <si>
    <t>0123</t>
  </si>
  <si>
    <t>1439</t>
  </si>
  <si>
    <t>2123</t>
  </si>
  <si>
    <t>0514</t>
  </si>
  <si>
    <t>0515</t>
  </si>
  <si>
    <t>0338</t>
  </si>
  <si>
    <t>2021</t>
  </si>
  <si>
    <t>0436</t>
  </si>
  <si>
    <t>0516</t>
  </si>
  <si>
    <t>1225</t>
  </si>
  <si>
    <t>0822</t>
  </si>
  <si>
    <t>0823</t>
  </si>
  <si>
    <t>0268</t>
  </si>
  <si>
    <t>1616</t>
  </si>
  <si>
    <t>0339</t>
  </si>
  <si>
    <t>0437</t>
  </si>
  <si>
    <t>0269</t>
  </si>
  <si>
    <t>1715</t>
  </si>
  <si>
    <t>0824</t>
  </si>
  <si>
    <t>0340</t>
  </si>
  <si>
    <t>0270</t>
  </si>
  <si>
    <t>Select Municipality</t>
  </si>
  <si>
    <t>Muni MRI vs. State &amp; County Average</t>
  </si>
  <si>
    <t>MRI Distress Viewer</t>
  </si>
  <si>
    <t>Children on TANF Rate (2020)</t>
  </si>
  <si>
    <t>2020 Municipal Revitalization Index - Alphabetical</t>
  </si>
  <si>
    <t>Pop. Change (2009-2019)</t>
  </si>
  <si>
    <t>2020 Urban Aid</t>
  </si>
  <si>
    <t>Equalized Valuation Per Capita (2019)</t>
  </si>
  <si>
    <t>Regression Equation</t>
  </si>
  <si>
    <t>x</t>
  </si>
  <si>
    <t>y</t>
  </si>
  <si>
    <t>slope</t>
  </si>
  <si>
    <t>intercept</t>
  </si>
  <si>
    <t>Non-Seasonal Housing Vacancy Rate (2019)</t>
  </si>
  <si>
    <t>% w SNAP Benefits (2019)</t>
  </si>
  <si>
    <t>Poverty Rate (2019)</t>
  </si>
  <si>
    <t>Median Household Income (2019)</t>
  </si>
  <si>
    <t>Unemployment Rate (2019)</t>
  </si>
  <si>
    <t>HS Diploma or Higher (2019)</t>
  </si>
  <si>
    <t>Avg Property Tax Rate (2017-19)</t>
  </si>
  <si>
    <r>
      <t>2020 MRI Distress Score</t>
    </r>
    <r>
      <rPr>
        <b/>
        <sz val="10"/>
        <rFont val="Arial Narrow"/>
        <family val="2"/>
      </rPr>
      <t xml:space="preserve"> (of 100)</t>
    </r>
  </si>
  <si>
    <t>2023 Municipal Revitalization Index - Alphabetical</t>
  </si>
  <si>
    <t>Pop. Change (2012-2022)</t>
  </si>
  <si>
    <t>Non-Seasonal Housing Vacancy Rate (2022)</t>
  </si>
  <si>
    <t>% w SNAP Benefits (2022)</t>
  </si>
  <si>
    <t>Poverty Rate (2022)</t>
  </si>
  <si>
    <t>Median Household Income (2022)</t>
  </si>
  <si>
    <t>Unemployment Rate (2022)</t>
  </si>
  <si>
    <t>HS Diploma or Higher (2022)</t>
  </si>
  <si>
    <t>Avg Property Tax Rate (2020-22)</t>
  </si>
  <si>
    <t>Equalized Valuation Per Capita (2022)</t>
  </si>
  <si>
    <t>Princeton</t>
  </si>
  <si>
    <t>2023 Municipal Revitalization Index - By County</t>
  </si>
  <si>
    <t>2023 Municipal Revitalization Index - Ranked</t>
  </si>
  <si>
    <t>1 = most distressed, 564 = least distressed</t>
  </si>
  <si>
    <t>2020 MRI Distress Score</t>
  </si>
  <si>
    <t>2020-2023 Change in Municipal Revitalization Index - By County</t>
  </si>
  <si>
    <t>2020-2023 Change in Municipal Revitalization Index - Alphabetical</t>
  </si>
  <si>
    <t>Pop. Change (2009-2019 to 2012-2022)</t>
  </si>
  <si>
    <t>Non-Seasonal Housing Vacancy Rate (2019 to 2022)</t>
  </si>
  <si>
    <t>Children on TANF Rate (2023)</t>
  </si>
  <si>
    <t>Children on TANF Rate (2020 to 2023)</t>
  </si>
  <si>
    <t>Poverty Rate (2019 to 2022)</t>
  </si>
  <si>
    <t>Median Household Income (2019 to 2022)</t>
  </si>
  <si>
    <t>Unemployment Rate (2019 to 2022)</t>
  </si>
  <si>
    <t>HS Diploma or Higher (2019 to 2022)</t>
  </si>
  <si>
    <t>Avg Property Tax Rate (2017 to 2019) to (2020 to 2022)</t>
  </si>
  <si>
    <t>Equalized Valuation Per Capita (2019 to 2022)</t>
  </si>
  <si>
    <t>% w SNAP Benefits (2019 to 2022)</t>
  </si>
  <si>
    <t>2023 Urban Aid</t>
  </si>
  <si>
    <t>2020-23 Change in MRI Distress Score</t>
  </si>
  <si>
    <t>2020-23 Change in MRI Rank</t>
  </si>
  <si>
    <t>2020 Distress Score</t>
  </si>
  <si>
    <r>
      <t>2023 MRI Distress Score</t>
    </r>
    <r>
      <rPr>
        <b/>
        <sz val="10"/>
        <rFont val="Arial Narrow"/>
        <family val="2"/>
      </rPr>
      <t xml:space="preserve"> (of 100)</t>
    </r>
  </si>
  <si>
    <r>
      <t>MRI Rank</t>
    </r>
    <r>
      <rPr>
        <b/>
        <sz val="10"/>
        <rFont val="Arial Narrow"/>
        <family val="2"/>
      </rPr>
      <t xml:space="preserve"> (of 564)</t>
    </r>
  </si>
  <si>
    <t>2020-23  Change in MRI Rank</t>
  </si>
  <si>
    <t>2023 MRI*</t>
  </si>
  <si>
    <t>2020 MRI</t>
  </si>
  <si>
    <t>2020-2023 Change in Municipal Revitalization Index - Ranked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</si>
</sst>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0.0"/>
    <numFmt numFmtId="165" formatCode="0.0%"/>
    <numFmt numFmtId="166" formatCode="&quot;$&quot;#,##0"/>
    <numFmt numFmtId="167" formatCode="0.000_)"/>
  </numFmts>
  <fonts count="3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color theme="0"/>
      <name val="Tw Cen MT Condensed"/>
      <family val="2"/>
    </font>
    <font>
      <sz val="9"/>
      <color theme="1"/>
      <name val="Tw Cen MT Condensed"/>
      <family val="2"/>
    </font>
    <font>
      <b/>
      <sz val="9"/>
      <color theme="1"/>
      <name val="Tw Cen MT Condensed"/>
      <family val="2"/>
    </font>
    <font>
      <b/>
      <sz val="9"/>
      <name val="Tw Cen MT Condensed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sz val="8"/>
      <color theme="1"/>
      <name val="Calibri"/>
      <family val="2"/>
      <scheme val="minor"/>
    </font>
    <font>
      <b/>
      <sz val="7"/>
      <color theme="1"/>
      <name val="Arial"/>
      <family val="2"/>
    </font>
    <font>
      <b/>
      <sz val="18"/>
      <name val="Book Antiqua"/>
      <family val="1"/>
    </font>
    <font>
      <b/>
      <sz val="10"/>
      <name val="Arial"/>
      <family val="2"/>
    </font>
    <font>
      <b/>
      <sz val="12"/>
      <name val="Arial Narrow"/>
      <family val="2"/>
    </font>
    <font>
      <sz val="10"/>
      <name val="Arial"/>
      <family val="2"/>
    </font>
    <font>
      <sz val="12"/>
      <name val="Arial Narrow"/>
      <family val="2"/>
    </font>
    <font>
      <sz val="11"/>
      <name val="Calibri"/>
      <family val="2"/>
      <scheme val="minor"/>
    </font>
    <font>
      <sz val="11"/>
      <color theme="0" tint="-0.14999847407452621"/>
      <name val="Calibri"/>
      <family val="2"/>
      <scheme val="minor"/>
    </font>
    <font>
      <sz val="10"/>
      <color theme="0" tint="-0.14999847407452621"/>
      <name val="Arial"/>
      <family val="2"/>
    </font>
    <font>
      <sz val="11"/>
      <color theme="0" tint="-0.14999847407452621"/>
      <name val="Arial Narrow"/>
      <family val="2"/>
    </font>
    <font>
      <sz val="12"/>
      <color theme="0" tint="-0.14999847407452621"/>
      <name val="Arial Narrow"/>
      <family val="2"/>
    </font>
    <font>
      <b/>
      <u/>
      <sz val="12"/>
      <color theme="1"/>
      <name val="Arial Narrow"/>
      <family val="2"/>
    </font>
    <font>
      <b/>
      <sz val="10"/>
      <name val="Arial Narrow"/>
      <family val="2"/>
    </font>
    <font>
      <sz val="9"/>
      <color theme="1"/>
      <name val="Arial Narrow"/>
      <family val="2"/>
    </font>
    <font>
      <b/>
      <sz val="10"/>
      <color theme="0" tint="-0.14999847407452621"/>
      <name val="Arial"/>
      <family val="2"/>
    </font>
    <font>
      <b/>
      <u/>
      <sz val="10"/>
      <color theme="0" tint="-0.14999847407452621"/>
      <name val="Arial"/>
      <family val="2"/>
    </font>
    <font>
      <sz val="20"/>
      <color rgb="FF00B0F0"/>
      <name val="Franklin Gothic Demi Cond"/>
      <family val="2"/>
    </font>
    <font>
      <sz val="18"/>
      <color rgb="FF0070C0"/>
      <name val="Franklin Gothic Demi Cond"/>
      <family val="2"/>
    </font>
    <font>
      <sz val="24"/>
      <color rgb="FF00B0F0"/>
      <name val="Franklin Gothic Demi Cond"/>
      <family val="2"/>
    </font>
    <font>
      <b/>
      <sz val="10"/>
      <color theme="1"/>
      <name val="Book Antiqua"/>
      <family val="1"/>
    </font>
    <font>
      <sz val="10"/>
      <color theme="1"/>
      <name val="Book Antiqua"/>
      <family val="1"/>
    </font>
    <font>
      <b/>
      <i/>
      <sz val="10"/>
      <color theme="1"/>
      <name val="Book Antiqua"/>
      <family val="1"/>
    </font>
    <font>
      <b/>
      <sz val="9"/>
      <color indexed="81"/>
      <name val="Tahoma"/>
      <family val="2"/>
    </font>
    <font>
      <sz val="9"/>
      <color indexed="81"/>
      <name val="Tahoma"/>
      <family val="2"/>
    </font>
  </fonts>
  <fills count="9">
    <fill>
      <patternFill patternType="none"/>
    </fill>
    <fill>
      <patternFill patternType="gray125"/>
    </fill>
    <fill>
      <patternFill patternType="solid">
        <fgColor rgb="FF0070C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6F9FC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BFBFB"/>
        <bgColor indexed="64"/>
      </patternFill>
    </fill>
    <fill>
      <patternFill patternType="solid">
        <fgColor theme="7" tint="0.79998168889431442"/>
        <bgColor indexed="64"/>
      </patternFill>
    </fill>
  </fills>
  <borders count="37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6795556505021"/>
      </left>
      <right/>
      <top style="thin">
        <color theme="0" tint="-0.14996795556505021"/>
      </top>
      <bottom style="thin">
        <color theme="0" tint="-0.14996795556505021"/>
      </bottom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auto="1"/>
      </right>
      <top style="thin">
        <color theme="0" tint="-0.14996795556505021"/>
      </top>
      <bottom style="thin">
        <color theme="0" tint="-0.14996795556505021"/>
      </bottom>
      <diagonal/>
    </border>
    <border>
      <left style="medium">
        <color auto="1"/>
      </left>
      <right style="medium">
        <color auto="1"/>
      </right>
      <top style="thin">
        <color theme="0" tint="-0.14996795556505021"/>
      </top>
      <bottom style="thin">
        <color theme="0" tint="-0.14996795556505021"/>
      </bottom>
      <diagonal/>
    </border>
    <border>
      <left style="medium">
        <color auto="1"/>
      </left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medium">
        <color auto="1"/>
      </right>
      <top/>
      <bottom style="thin">
        <color theme="0" tint="-0.14996795556505021"/>
      </bottom>
      <diagonal/>
    </border>
    <border>
      <left style="medium">
        <color auto="1"/>
      </left>
      <right/>
      <top style="thin">
        <color theme="0" tint="-0.14996795556505021"/>
      </top>
      <bottom style="medium">
        <color indexed="64"/>
      </bottom>
      <diagonal/>
    </border>
    <border>
      <left/>
      <right/>
      <top style="thin">
        <color theme="0" tint="-0.14996795556505021"/>
      </top>
      <bottom style="medium">
        <color indexed="64"/>
      </bottom>
      <diagonal/>
    </border>
    <border>
      <left style="medium">
        <color indexed="64"/>
      </left>
      <right style="medium">
        <color auto="1"/>
      </right>
      <top style="thin">
        <color theme="0" tint="-0.14996795556505021"/>
      </top>
      <bottom style="medium">
        <color indexed="64"/>
      </bottom>
      <diagonal/>
    </border>
    <border>
      <left/>
      <right style="medium">
        <color auto="1"/>
      </right>
      <top style="thin">
        <color theme="0" tint="-0.14996795556505021"/>
      </top>
      <bottom style="medium">
        <color indexed="64"/>
      </bottom>
      <diagonal/>
    </border>
    <border>
      <left style="medium">
        <color auto="1"/>
      </left>
      <right style="medium">
        <color auto="1"/>
      </right>
      <top/>
      <bottom style="thin">
        <color theme="0" tint="-0.1499679555650502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theme="0" tint="-0.14996795556505021"/>
      </right>
      <top style="medium">
        <color auto="1"/>
      </top>
      <bottom style="thin">
        <color auto="1"/>
      </bottom>
      <diagonal/>
    </border>
    <border>
      <left style="thin">
        <color theme="0" tint="-0.1499679555650502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auto="1"/>
      </top>
      <bottom style="thin">
        <color auto="1"/>
      </bottom>
      <diagonal/>
    </border>
    <border>
      <left style="medium">
        <color indexed="64"/>
      </left>
      <right/>
      <top/>
      <bottom style="thin">
        <color theme="0" tint="-0.14996795556505021"/>
      </bottom>
      <diagonal/>
    </border>
    <border>
      <left/>
      <right/>
      <top style="medium">
        <color indexed="64"/>
      </top>
      <bottom style="thin">
        <color theme="0" tint="-0.14996795556505021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134">
    <xf numFmtId="0" fontId="0" fillId="0" borderId="0" xfId="0"/>
    <xf numFmtId="0" fontId="2" fillId="2" borderId="1" xfId="0" applyFont="1" applyFill="1" applyBorder="1" applyAlignment="1">
      <alignment horizontal="left" vertical="center" wrapText="1"/>
    </xf>
    <xf numFmtId="0" fontId="2" fillId="2" borderId="2" xfId="0" applyFont="1" applyFill="1" applyBorder="1" applyAlignment="1">
      <alignment horizontal="left" vertical="center" wrapText="1"/>
    </xf>
    <xf numFmtId="0" fontId="3" fillId="3" borderId="1" xfId="0" applyFont="1" applyFill="1" applyBorder="1" applyAlignment="1">
      <alignment horizontal="left" vertical="center" wrapText="1"/>
    </xf>
    <xf numFmtId="0" fontId="3" fillId="3" borderId="2" xfId="0" applyFont="1" applyFill="1" applyBorder="1" applyAlignment="1">
      <alignment horizontal="left" vertical="center" wrapText="1"/>
    </xf>
    <xf numFmtId="0" fontId="6" fillId="0" borderId="8" xfId="0" applyFont="1" applyBorder="1" applyAlignment="1">
      <alignment vertical="center" wrapText="1"/>
    </xf>
    <xf numFmtId="0" fontId="6" fillId="0" borderId="10" xfId="0" applyFont="1" applyBorder="1" applyAlignment="1">
      <alignment vertical="center"/>
    </xf>
    <xf numFmtId="0" fontId="6" fillId="5" borderId="11" xfId="0" applyFont="1" applyFill="1" applyBorder="1" applyAlignment="1">
      <alignment horizontal="center" vertical="center"/>
    </xf>
    <xf numFmtId="164" fontId="7" fillId="7" borderId="9" xfId="0" applyNumberFormat="1" applyFont="1" applyFill="1" applyBorder="1" applyAlignment="1">
      <alignment horizontal="center" vertical="center"/>
    </xf>
    <xf numFmtId="1" fontId="7" fillId="6" borderId="13" xfId="0" applyNumberFormat="1" applyFont="1" applyFill="1" applyBorder="1" applyAlignment="1">
      <alignment horizontal="center" vertical="center"/>
    </xf>
    <xf numFmtId="0" fontId="6" fillId="0" borderId="9" xfId="0" applyFont="1" applyBorder="1" applyAlignment="1">
      <alignment horizontal="center" vertical="center"/>
    </xf>
    <xf numFmtId="165" fontId="6" fillId="0" borderId="12" xfId="1" applyNumberFormat="1" applyFont="1" applyBorder="1" applyAlignment="1">
      <alignment horizontal="center" vertical="center"/>
    </xf>
    <xf numFmtId="164" fontId="6" fillId="0" borderId="12" xfId="1" applyNumberFormat="1" applyFont="1" applyBorder="1" applyAlignment="1">
      <alignment horizontal="center" vertical="center"/>
    </xf>
    <xf numFmtId="3" fontId="6" fillId="0" borderId="12" xfId="1" applyNumberFormat="1" applyFont="1" applyBorder="1" applyAlignment="1">
      <alignment horizontal="center" vertical="center"/>
    </xf>
    <xf numFmtId="2" fontId="6" fillId="0" borderId="12" xfId="1" applyNumberFormat="1" applyFont="1" applyBorder="1" applyAlignment="1">
      <alignment horizontal="center" vertical="center"/>
    </xf>
    <xf numFmtId="0" fontId="6" fillId="0" borderId="14" xfId="0" applyFont="1" applyBorder="1" applyAlignment="1">
      <alignment vertical="center" wrapText="1"/>
    </xf>
    <xf numFmtId="0" fontId="6" fillId="0" borderId="15" xfId="0" applyFont="1" applyBorder="1" applyAlignment="1">
      <alignment vertical="center"/>
    </xf>
    <xf numFmtId="0" fontId="6" fillId="0" borderId="11" xfId="0" applyFont="1" applyBorder="1" applyAlignment="1">
      <alignment horizontal="center" vertical="center"/>
    </xf>
    <xf numFmtId="165" fontId="6" fillId="0" borderId="16" xfId="1" applyNumberFormat="1" applyFont="1" applyBorder="1" applyAlignment="1">
      <alignment horizontal="center" vertical="center"/>
    </xf>
    <xf numFmtId="164" fontId="6" fillId="0" borderId="16" xfId="1" applyNumberFormat="1" applyFont="1" applyBorder="1" applyAlignment="1">
      <alignment horizontal="center" vertical="center"/>
    </xf>
    <xf numFmtId="3" fontId="6" fillId="0" borderId="16" xfId="1" applyNumberFormat="1" applyFont="1" applyBorder="1" applyAlignment="1">
      <alignment horizontal="center" vertical="center"/>
    </xf>
    <xf numFmtId="2" fontId="6" fillId="0" borderId="16" xfId="1" applyNumberFormat="1" applyFont="1" applyBorder="1" applyAlignment="1">
      <alignment horizontal="center" vertical="center"/>
    </xf>
    <xf numFmtId="164" fontId="7" fillId="7" borderId="18" xfId="0" applyNumberFormat="1" applyFont="1" applyFill="1" applyBorder="1" applyAlignment="1">
      <alignment horizontal="center" vertical="center"/>
    </xf>
    <xf numFmtId="1" fontId="7" fillId="6" borderId="19" xfId="0" applyNumberFormat="1" applyFont="1" applyFill="1" applyBorder="1" applyAlignment="1">
      <alignment horizontal="center" vertical="center"/>
    </xf>
    <xf numFmtId="0" fontId="6" fillId="0" borderId="18" xfId="0" applyFont="1" applyBorder="1" applyAlignment="1">
      <alignment horizontal="center" vertical="center"/>
    </xf>
    <xf numFmtId="165" fontId="6" fillId="0" borderId="20" xfId="1" applyNumberFormat="1" applyFont="1" applyBorder="1" applyAlignment="1">
      <alignment horizontal="center" vertical="center"/>
    </xf>
    <xf numFmtId="164" fontId="6" fillId="0" borderId="20" xfId="1" applyNumberFormat="1" applyFont="1" applyBorder="1" applyAlignment="1">
      <alignment horizontal="center" vertical="center"/>
    </xf>
    <xf numFmtId="3" fontId="6" fillId="0" borderId="20" xfId="1" applyNumberFormat="1" applyFont="1" applyBorder="1" applyAlignment="1">
      <alignment horizontal="center" vertical="center"/>
    </xf>
    <xf numFmtId="2" fontId="6" fillId="0" borderId="20" xfId="1" applyNumberFormat="1" applyFont="1" applyBorder="1" applyAlignment="1">
      <alignment horizontal="center" vertical="center"/>
    </xf>
    <xf numFmtId="0" fontId="8" fillId="0" borderId="0" xfId="0" applyFont="1"/>
    <xf numFmtId="0" fontId="4" fillId="3" borderId="7" xfId="0" applyFont="1" applyFill="1" applyBorder="1" applyAlignment="1">
      <alignment horizontal="left" vertical="center" wrapText="1"/>
    </xf>
    <xf numFmtId="0" fontId="6" fillId="0" borderId="0" xfId="0" applyFont="1" applyAlignment="1">
      <alignment horizontal="center" vertical="center"/>
    </xf>
    <xf numFmtId="9" fontId="6" fillId="0" borderId="0" xfId="1" applyFont="1" applyBorder="1" applyAlignment="1">
      <alignment horizontal="center" vertical="center"/>
    </xf>
    <xf numFmtId="2" fontId="6" fillId="0" borderId="9" xfId="0" applyNumberFormat="1" applyFont="1" applyBorder="1" applyAlignment="1">
      <alignment horizontal="center" vertical="center"/>
    </xf>
    <xf numFmtId="2" fontId="6" fillId="0" borderId="11" xfId="0" applyNumberFormat="1" applyFont="1" applyBorder="1" applyAlignment="1">
      <alignment horizontal="center" vertical="center"/>
    </xf>
    <xf numFmtId="2" fontId="6" fillId="0" borderId="18" xfId="0" applyNumberFormat="1" applyFont="1" applyBorder="1" applyAlignment="1">
      <alignment horizontal="center" vertical="center"/>
    </xf>
    <xf numFmtId="2" fontId="7" fillId="6" borderId="9" xfId="0" applyNumberFormat="1" applyFont="1" applyFill="1" applyBorder="1" applyAlignment="1">
      <alignment horizontal="center" vertical="center"/>
    </xf>
    <xf numFmtId="2" fontId="7" fillId="6" borderId="18" xfId="0" applyNumberFormat="1" applyFont="1" applyFill="1" applyBorder="1" applyAlignment="1">
      <alignment horizontal="center" vertical="center"/>
    </xf>
    <xf numFmtId="0" fontId="6" fillId="0" borderId="13" xfId="0" applyFont="1" applyBorder="1" applyAlignment="1">
      <alignment horizontal="center" vertical="center"/>
    </xf>
    <xf numFmtId="0" fontId="6" fillId="0" borderId="21" xfId="0" applyFont="1" applyBorder="1" applyAlignment="1">
      <alignment horizontal="center" vertical="center"/>
    </xf>
    <xf numFmtId="0" fontId="6" fillId="0" borderId="19" xfId="0" applyFont="1" applyBorder="1" applyAlignment="1">
      <alignment horizontal="center" vertical="center"/>
    </xf>
    <xf numFmtId="164" fontId="9" fillId="0" borderId="0" xfId="0" applyNumberFormat="1" applyFont="1" applyAlignment="1">
      <alignment horizontal="right" vertical="center"/>
    </xf>
    <xf numFmtId="2" fontId="7" fillId="6" borderId="11" xfId="0" applyNumberFormat="1" applyFont="1" applyFill="1" applyBorder="1" applyAlignment="1">
      <alignment horizontal="center" vertical="center"/>
    </xf>
    <xf numFmtId="164" fontId="7" fillId="7" borderId="11" xfId="0" applyNumberFormat="1" applyFont="1" applyFill="1" applyBorder="1" applyAlignment="1">
      <alignment horizontal="center" vertical="center"/>
    </xf>
    <xf numFmtId="1" fontId="7" fillId="6" borderId="21" xfId="0" applyNumberFormat="1" applyFont="1" applyFill="1" applyBorder="1" applyAlignment="1">
      <alignment horizontal="center" vertical="center"/>
    </xf>
    <xf numFmtId="0" fontId="4" fillId="4" borderId="23" xfId="0" applyFont="1" applyFill="1" applyBorder="1" applyAlignment="1">
      <alignment horizontal="center" vertical="center" wrapText="1"/>
    </xf>
    <xf numFmtId="0" fontId="4" fillId="4" borderId="24" xfId="0" applyFont="1" applyFill="1" applyBorder="1" applyAlignment="1">
      <alignment horizontal="center" vertical="center" wrapText="1"/>
    </xf>
    <xf numFmtId="0" fontId="4" fillId="4" borderId="25" xfId="0" applyFont="1" applyFill="1" applyBorder="1" applyAlignment="1">
      <alignment horizontal="center" vertical="center" wrapText="1"/>
    </xf>
    <xf numFmtId="0" fontId="4" fillId="4" borderId="22" xfId="0" applyFont="1" applyFill="1" applyBorder="1" applyAlignment="1">
      <alignment horizontal="center" vertical="center" wrapText="1"/>
    </xf>
    <xf numFmtId="10" fontId="5" fillId="4" borderId="25" xfId="0" applyNumberFormat="1" applyFont="1" applyFill="1" applyBorder="1" applyAlignment="1">
      <alignment horizontal="center" vertical="center" wrapText="1"/>
    </xf>
    <xf numFmtId="10" fontId="5" fillId="4" borderId="26" xfId="0" applyNumberFormat="1" applyFont="1" applyFill="1" applyBorder="1" applyAlignment="1">
      <alignment horizontal="center" vertical="center" wrapText="1"/>
    </xf>
    <xf numFmtId="10" fontId="5" fillId="4" borderId="22" xfId="0" applyNumberFormat="1" applyFont="1" applyFill="1" applyBorder="1" applyAlignment="1">
      <alignment horizontal="center" vertical="center" wrapText="1"/>
    </xf>
    <xf numFmtId="0" fontId="6" fillId="0" borderId="8" xfId="0" applyFont="1" applyBorder="1" applyAlignment="1">
      <alignment horizontal="left" vertical="center" wrapText="1"/>
    </xf>
    <xf numFmtId="0" fontId="6" fillId="0" borderId="17" xfId="0" applyFont="1" applyBorder="1" applyAlignment="1">
      <alignment vertical="center" wrapText="1"/>
    </xf>
    <xf numFmtId="0" fontId="6" fillId="0" borderId="10" xfId="0" applyFont="1" applyBorder="1" applyAlignment="1">
      <alignment horizontal="left" vertical="center" wrapText="1"/>
    </xf>
    <xf numFmtId="0" fontId="6" fillId="0" borderId="18" xfId="0" applyFont="1" applyBorder="1" applyAlignment="1">
      <alignment vertical="center"/>
    </xf>
    <xf numFmtId="0" fontId="6" fillId="8" borderId="11" xfId="0" applyFont="1" applyFill="1" applyBorder="1" applyAlignment="1">
      <alignment horizontal="center" vertical="center" wrapText="1"/>
    </xf>
    <xf numFmtId="0" fontId="6" fillId="5" borderId="18" xfId="0" applyFont="1" applyFill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165" fontId="7" fillId="0" borderId="0" xfId="1" applyNumberFormat="1" applyFont="1" applyBorder="1" applyAlignment="1">
      <alignment horizontal="center" vertical="center"/>
    </xf>
    <xf numFmtId="164" fontId="7" fillId="0" borderId="0" xfId="1" applyNumberFormat="1" applyFont="1" applyBorder="1" applyAlignment="1">
      <alignment horizontal="center" vertical="center"/>
    </xf>
    <xf numFmtId="3" fontId="7" fillId="0" borderId="0" xfId="1" applyNumberFormat="1" applyFont="1" applyBorder="1" applyAlignment="1">
      <alignment horizontal="center" vertical="center"/>
    </xf>
    <xf numFmtId="2" fontId="7" fillId="0" borderId="0" xfId="1" applyNumberFormat="1" applyFont="1" applyBorder="1" applyAlignment="1">
      <alignment horizontal="center" vertical="center"/>
    </xf>
    <xf numFmtId="0" fontId="13" fillId="0" borderId="0" xfId="0" applyFont="1"/>
    <xf numFmtId="0" fontId="15" fillId="0" borderId="0" xfId="0" applyFont="1"/>
    <xf numFmtId="0" fontId="12" fillId="0" borderId="0" xfId="0" applyFont="1" applyAlignment="1">
      <alignment vertical="center" wrapText="1"/>
    </xf>
    <xf numFmtId="2" fontId="0" fillId="0" borderId="0" xfId="0" applyNumberFormat="1"/>
    <xf numFmtId="164" fontId="12" fillId="0" borderId="0" xfId="0" applyNumberFormat="1" applyFont="1" applyAlignment="1">
      <alignment horizontal="center" vertical="center" wrapText="1"/>
    </xf>
    <xf numFmtId="0" fontId="0" fillId="0" borderId="0" xfId="0" applyAlignment="1">
      <alignment wrapText="1"/>
    </xf>
    <xf numFmtId="164" fontId="12" fillId="0" borderId="27" xfId="0" applyNumberFormat="1" applyFont="1" applyBorder="1" applyAlignment="1">
      <alignment horizontal="center" vertical="center" wrapText="1"/>
    </xf>
    <xf numFmtId="0" fontId="12" fillId="0" borderId="28" xfId="0" applyFont="1" applyBorder="1" applyAlignment="1">
      <alignment horizontal="left" vertical="center" wrapText="1"/>
    </xf>
    <xf numFmtId="1" fontId="12" fillId="0" borderId="27" xfId="0" applyNumberFormat="1" applyFont="1" applyBorder="1" applyAlignment="1">
      <alignment horizontal="center" vertical="center" wrapText="1"/>
    </xf>
    <xf numFmtId="0" fontId="12" fillId="3" borderId="27" xfId="0" applyFont="1" applyFill="1" applyBorder="1" applyAlignment="1">
      <alignment horizontal="center" vertical="center" wrapText="1"/>
    </xf>
    <xf numFmtId="0" fontId="16" fillId="0" borderId="0" xfId="0" applyFont="1"/>
    <xf numFmtId="0" fontId="17" fillId="0" borderId="0" xfId="0" applyFont="1"/>
    <xf numFmtId="0" fontId="18" fillId="0" borderId="0" xfId="0" applyFont="1" applyAlignment="1">
      <alignment horizontal="left"/>
    </xf>
    <xf numFmtId="0" fontId="18" fillId="0" borderId="0" xfId="0" quotePrefix="1" applyFont="1" applyAlignment="1">
      <alignment horizontal="left"/>
    </xf>
    <xf numFmtId="166" fontId="19" fillId="0" borderId="0" xfId="0" quotePrefix="1" applyNumberFormat="1" applyFont="1" applyAlignment="1">
      <alignment horizontal="left" vertical="center" wrapText="1"/>
    </xf>
    <xf numFmtId="0" fontId="19" fillId="0" borderId="0" xfId="0" applyFont="1" applyAlignment="1">
      <alignment horizontal="left" vertical="center" wrapText="1"/>
    </xf>
    <xf numFmtId="167" fontId="17" fillId="0" borderId="0" xfId="0" applyNumberFormat="1" applyFont="1"/>
    <xf numFmtId="0" fontId="0" fillId="0" borderId="4" xfId="0" applyBorder="1" applyAlignment="1">
      <alignment wrapText="1"/>
    </xf>
    <xf numFmtId="0" fontId="10" fillId="0" borderId="29" xfId="0" applyFont="1" applyBorder="1"/>
    <xf numFmtId="0" fontId="0" fillId="0" borderId="30" xfId="0" applyBorder="1"/>
    <xf numFmtId="0" fontId="11" fillId="0" borderId="29" xfId="0" applyFont="1" applyBorder="1"/>
    <xf numFmtId="0" fontId="0" fillId="0" borderId="29" xfId="0" applyBorder="1"/>
    <xf numFmtId="0" fontId="0" fillId="3" borderId="28" xfId="0" applyFill="1" applyBorder="1"/>
    <xf numFmtId="0" fontId="0" fillId="0" borderId="31" xfId="0" applyBorder="1"/>
    <xf numFmtId="0" fontId="0" fillId="0" borderId="32" xfId="0" applyBorder="1" applyAlignment="1">
      <alignment wrapText="1"/>
    </xf>
    <xf numFmtId="0" fontId="0" fillId="0" borderId="32" xfId="0" applyBorder="1"/>
    <xf numFmtId="0" fontId="0" fillId="0" borderId="33" xfId="0" applyBorder="1"/>
    <xf numFmtId="0" fontId="20" fillId="0" borderId="29" xfId="0" applyFont="1" applyBorder="1"/>
    <xf numFmtId="164" fontId="14" fillId="0" borderId="0" xfId="0" applyNumberFormat="1" applyFont="1" applyAlignment="1">
      <alignment horizontal="center" vertical="center" wrapText="1"/>
    </xf>
    <xf numFmtId="0" fontId="22" fillId="0" borderId="29" xfId="0" applyFont="1" applyBorder="1" applyAlignment="1">
      <alignment vertical="top"/>
    </xf>
    <xf numFmtId="0" fontId="23" fillId="0" borderId="0" xfId="0" applyFont="1"/>
    <xf numFmtId="0" fontId="24" fillId="0" borderId="0" xfId="0" applyFont="1"/>
    <xf numFmtId="2" fontId="16" fillId="0" borderId="0" xfId="0" applyNumberFormat="1" applyFont="1" applyAlignment="1">
      <alignment horizontal="center" vertical="center"/>
    </xf>
    <xf numFmtId="164" fontId="17" fillId="0" borderId="0" xfId="0" applyNumberFormat="1" applyFont="1" applyAlignment="1">
      <alignment horizontal="center" vertical="center"/>
    </xf>
    <xf numFmtId="0" fontId="12" fillId="0" borderId="29" xfId="0" applyFont="1" applyBorder="1" applyAlignment="1">
      <alignment horizontal="left" vertical="center" wrapText="1"/>
    </xf>
    <xf numFmtId="10" fontId="5" fillId="4" borderId="34" xfId="0" applyNumberFormat="1" applyFont="1" applyFill="1" applyBorder="1" applyAlignment="1">
      <alignment horizontal="center" vertical="center" wrapText="1"/>
    </xf>
    <xf numFmtId="0" fontId="6" fillId="0" borderId="35" xfId="0" applyFont="1" applyBorder="1" applyAlignment="1">
      <alignment horizontal="center" vertical="center"/>
    </xf>
    <xf numFmtId="0" fontId="6" fillId="0" borderId="31" xfId="0" applyFont="1" applyBorder="1" applyAlignment="1">
      <alignment horizontal="center" vertical="center"/>
    </xf>
    <xf numFmtId="0" fontId="25" fillId="0" borderId="0" xfId="0" applyFont="1"/>
    <xf numFmtId="0" fontId="27" fillId="0" borderId="0" xfId="0" applyFont="1"/>
    <xf numFmtId="164" fontId="7" fillId="7" borderId="0" xfId="0" applyNumberFormat="1" applyFont="1" applyFill="1" applyAlignment="1">
      <alignment horizontal="center" vertical="center"/>
    </xf>
    <xf numFmtId="0" fontId="4" fillId="4" borderId="36" xfId="0" applyFont="1" applyFill="1" applyBorder="1" applyAlignment="1">
      <alignment horizontal="center" vertical="center" wrapText="1"/>
    </xf>
    <xf numFmtId="164" fontId="7" fillId="7" borderId="4" xfId="0" applyNumberFormat="1" applyFont="1" applyFill="1" applyBorder="1" applyAlignment="1">
      <alignment horizontal="center" vertical="center"/>
    </xf>
    <xf numFmtId="0" fontId="28" fillId="0" borderId="0" xfId="0" applyFont="1" applyAlignment="1">
      <alignment vertical="center"/>
    </xf>
    <xf numFmtId="0" fontId="29" fillId="0" borderId="0" xfId="0" applyFont="1"/>
    <xf numFmtId="0" fontId="30" fillId="0" borderId="0" xfId="0" applyFont="1" applyAlignment="1">
      <alignment horizontal="center"/>
    </xf>
    <xf numFmtId="0" fontId="28" fillId="0" borderId="0" xfId="0" applyFont="1"/>
    <xf numFmtId="0" fontId="30" fillId="0" borderId="0" xfId="0" applyFont="1"/>
    <xf numFmtId="2" fontId="29" fillId="0" borderId="0" xfId="0" applyNumberFormat="1" applyFont="1"/>
    <xf numFmtId="0" fontId="29" fillId="0" borderId="0" xfId="0" applyFont="1" applyAlignment="1">
      <alignment horizontal="center"/>
    </xf>
    <xf numFmtId="166" fontId="0" fillId="0" borderId="0" xfId="0" applyNumberFormat="1"/>
    <xf numFmtId="0" fontId="0" fillId="0" borderId="5" xfId="0" applyBorder="1"/>
    <xf numFmtId="165" fontId="6" fillId="0" borderId="33" xfId="1" applyNumberFormat="1" applyFont="1" applyBorder="1" applyAlignment="1">
      <alignment horizontal="center" vertical="center"/>
    </xf>
    <xf numFmtId="0" fontId="6" fillId="0" borderId="17" xfId="0" applyFont="1" applyBorder="1" applyAlignment="1">
      <alignment horizontal="left" vertical="center" wrapText="1"/>
    </xf>
    <xf numFmtId="0" fontId="6" fillId="0" borderId="18" xfId="0" applyFont="1" applyBorder="1" applyAlignment="1">
      <alignment horizontal="left" vertical="center" wrapText="1"/>
    </xf>
    <xf numFmtId="0" fontId="6" fillId="8" borderId="18" xfId="0" applyFont="1" applyFill="1" applyBorder="1" applyAlignment="1">
      <alignment horizontal="center" vertical="center" wrapText="1"/>
    </xf>
    <xf numFmtId="164" fontId="7" fillId="6" borderId="18" xfId="0" applyNumberFormat="1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left" vertical="center" wrapText="1"/>
    </xf>
    <xf numFmtId="0" fontId="2" fillId="2" borderId="2" xfId="0" applyFont="1" applyFill="1" applyBorder="1" applyAlignment="1">
      <alignment horizontal="left" vertical="center" wrapText="1"/>
    </xf>
    <xf numFmtId="0" fontId="2" fillId="2" borderId="6" xfId="0" applyFont="1" applyFill="1" applyBorder="1" applyAlignment="1">
      <alignment horizontal="left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 wrapText="1"/>
    </xf>
    <xf numFmtId="0" fontId="2" fillId="2" borderId="6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 wrapText="1"/>
    </xf>
    <xf numFmtId="0" fontId="2" fillId="2" borderId="4" xfId="0" applyFont="1" applyFill="1" applyBorder="1" applyAlignment="1">
      <alignment horizontal="center" vertical="center" wrapText="1"/>
    </xf>
    <xf numFmtId="0" fontId="2" fillId="2" borderId="5" xfId="0" applyFont="1" applyFill="1" applyBorder="1" applyAlignment="1">
      <alignment horizontal="center" vertical="center" wrapText="1"/>
    </xf>
    <xf numFmtId="0" fontId="4" fillId="3" borderId="1" xfId="0" applyFont="1" applyFill="1" applyBorder="1" applyAlignment="1">
      <alignment horizontal="center" vertical="center" wrapText="1"/>
    </xf>
    <xf numFmtId="0" fontId="4" fillId="3" borderId="2" xfId="0" applyFont="1" applyFill="1" applyBorder="1" applyAlignment="1">
      <alignment horizontal="center" vertical="center" wrapText="1"/>
    </xf>
    <xf numFmtId="0" fontId="4" fillId="3" borderId="6" xfId="0" applyFont="1" applyFill="1" applyBorder="1" applyAlignment="1">
      <alignment horizontal="center" vertical="center" wrapText="1"/>
    </xf>
    <xf numFmtId="0" fontId="26" fillId="0" borderId="4" xfId="0" applyFont="1" applyBorder="1" applyAlignment="1">
      <alignment horizontal="center"/>
    </xf>
    <xf numFmtId="0" fontId="26" fillId="0" borderId="5" xfId="0" applyFont="1" applyBorder="1" applyAlignment="1">
      <alignment horizontal="center"/>
    </xf>
  </cellXfs>
  <cellStyles count="2">
    <cellStyle name="Normal" xfId="0" builtinId="0"/>
    <cellStyle name="Percent" xfId="1" builtinId="5"/>
  </cellStyles>
  <dxfs count="0"/>
  <tableStyles count="0" defaultTableStyle="TableStyleMedium2" defaultPivotStyle="PivotStyleLight16"/>
  <colors>
    <mruColors>
      <color rgb="FFFFBDBD"/>
      <color rgb="FFFF8B8B"/>
      <color rgb="FFFFEBEB"/>
      <color rgb="FFFF6D6D"/>
      <color rgb="FFFFCDD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2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2023 MRI Distress Score (of 100)</a:t>
            </a:r>
          </a:p>
          <a:p>
            <a:pPr>
              <a:defRPr b="1"/>
            </a:pPr>
            <a:r>
              <a:rPr lang="en-US" sz="1050" b="1"/>
              <a:t>(HIgh Score = More Distress)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'Distress Viewer'!$B$8</c:f>
              <c:strCache>
                <c:ptCount val="1"/>
                <c:pt idx="0">
                  <c:v>2023 MRI Distress Score (of 100)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1D01-469E-90CF-4C296D3013A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'Distress Viewer'!$A$9:$A$9</c:f>
              <c:strCache>
                <c:ptCount val="1"/>
                <c:pt idx="0">
                  <c:v>Atlantic City city, Atlantic County</c:v>
                </c:pt>
              </c:strCache>
            </c:strRef>
          </c:cat>
          <c:val>
            <c:numRef>
              <c:f>'Distress Viewer'!$B$9:$B$9</c:f>
              <c:numCache>
                <c:formatCode>0.0</c:formatCode>
                <c:ptCount val="1"/>
                <c:pt idx="0">
                  <c:v>80.884716083915123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01-469E-90CF-4C296D3013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57150712"/>
        <c:axId val="557151040"/>
      </c:barChart>
      <c:catAx>
        <c:axId val="557150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57151040"/>
        <c:crosses val="autoZero"/>
        <c:auto val="1"/>
        <c:lblAlgn val="ctr"/>
        <c:lblOffset val="100"/>
        <c:noMultiLvlLbl val="0"/>
      </c:catAx>
      <c:valAx>
        <c:axId val="557151040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571507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1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MRI Rank (of 564)</a:t>
            </a:r>
          </a:p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1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n-US" sz="1050" b="1" i="0" baseline="0">
                <a:effectLst/>
              </a:rPr>
              <a:t>(Low Rank =  More Distress)</a:t>
            </a:r>
            <a:endParaRPr lang="en-US" sz="900">
              <a:effectLst/>
            </a:endParaRPr>
          </a:p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1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'Distress Viewer'!$C$8</c:f>
              <c:strCache>
                <c:ptCount val="1"/>
                <c:pt idx="0">
                  <c:v>MRI Rank (of 564)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CFBD-4BA4-B1A2-2C37C161DC7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'Distress Viewer'!$A$9:$A$9</c:f>
              <c:strCache>
                <c:ptCount val="1"/>
                <c:pt idx="0">
                  <c:v>Atlantic City city, Atlantic County</c:v>
                </c:pt>
              </c:strCache>
            </c:strRef>
          </c:cat>
          <c:val>
            <c:numRef>
              <c:f>'Distress Viewer'!$C$9:$C$9</c:f>
              <c:numCache>
                <c:formatCode>0</c:formatCode>
                <c:ptCount val="1"/>
                <c:pt idx="0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FBD-4BA4-B1A2-2C37C161DC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57150712"/>
        <c:axId val="557151040"/>
      </c:barChart>
      <c:catAx>
        <c:axId val="557150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57151040"/>
        <c:crosses val="autoZero"/>
        <c:auto val="1"/>
        <c:lblAlgn val="ctr"/>
        <c:lblOffset val="100"/>
        <c:noMultiLvlLbl val="0"/>
      </c:catAx>
      <c:valAx>
        <c:axId val="557151040"/>
        <c:scaling>
          <c:orientation val="minMax"/>
          <c:max val="6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57150712"/>
        <c:crosses val="autoZero"/>
        <c:crossBetween val="between"/>
      </c:valAx>
    </c:plotArea>
    <c:plotVisOnly val="1"/>
    <c:dispBlanksAs val="gap"/>
    <c:showDLblsOverMax val="0"/>
  </c:chart>
  <c:spPr>
    <a:ln>
      <a:solidFill>
        <a:sysClr val="windowText" lastClr="000000"/>
      </a:solidFill>
    </a:ln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1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2020-23 Change in MRI Distress Score</a:t>
            </a:r>
          </a:p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1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baseline="0">
                <a:effectLst/>
              </a:rPr>
              <a:t>(Increase = More Distress)</a:t>
            </a:r>
            <a:endParaRPr lang="en-US" sz="1000">
              <a:effectLst/>
            </a:endParaRPr>
          </a:p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1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'Distress Viewer'!$C$13</c:f>
              <c:strCache>
                <c:ptCount val="1"/>
                <c:pt idx="0">
                  <c:v>2020-23 Change in MRI Distress Score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0B92-42CA-8536-524084A562A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'Distress Viewer'!$A$9:$A$9</c:f>
              <c:strCache>
                <c:ptCount val="1"/>
                <c:pt idx="0">
                  <c:v>Atlantic City city, Atlantic County</c:v>
                </c:pt>
              </c:strCache>
            </c:strRef>
          </c:cat>
          <c:val>
            <c:numRef>
              <c:f>'Distress Viewer'!$C$14:$C$14</c:f>
              <c:numCache>
                <c:formatCode>0.0</c:formatCode>
                <c:ptCount val="1"/>
                <c:pt idx="0">
                  <c:v>-8.9511783047954623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B92-42CA-8536-524084A562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57150712"/>
        <c:axId val="557151040"/>
      </c:barChart>
      <c:catAx>
        <c:axId val="557150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57151040"/>
        <c:crosses val="autoZero"/>
        <c:auto val="1"/>
        <c:lblAlgn val="ctr"/>
        <c:lblOffset val="100"/>
        <c:noMultiLvlLbl val="0"/>
      </c:catAx>
      <c:valAx>
        <c:axId val="557151040"/>
        <c:scaling>
          <c:orientation val="minMax"/>
          <c:max val="40"/>
          <c:min val="-2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57150712"/>
        <c:crosses val="autoZero"/>
        <c:crossBetween val="between"/>
      </c:valAx>
    </c:plotArea>
    <c:plotVisOnly val="1"/>
    <c:dispBlanksAs val="gap"/>
    <c:showDLblsOverMax val="0"/>
  </c:chart>
  <c:spPr>
    <a:ln>
      <a:solidFill>
        <a:sysClr val="windowText" lastClr="000000"/>
      </a:solidFill>
    </a:ln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1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2020-23 Change in MRI Rank</a:t>
            </a:r>
          </a:p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1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n-US" sz="1050" b="1" i="0" baseline="0">
                <a:effectLst/>
              </a:rPr>
              <a:t>(Decrease in Rank = More Distress Relative to Other Towns)</a:t>
            </a:r>
            <a:endParaRPr lang="en-US" sz="900">
              <a:effectLst/>
            </a:endParaRPr>
          </a:p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1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 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'Distress Viewer'!$D$13</c:f>
              <c:strCache>
                <c:ptCount val="1"/>
                <c:pt idx="0">
                  <c:v>2020-23  Change in MRI Rank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BB69-4869-B1C1-25414E0A59DA}"/>
              </c:ext>
            </c:extLst>
          </c:dPt>
          <c:dLbls>
            <c:dLbl>
              <c:idx val="0"/>
              <c:layout>
                <c:manualLayout>
                  <c:x val="0"/>
                  <c:y val="8.465608465608466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B69-4869-B1C1-25414E0A59DA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'Distress Viewer'!$A$9:$A$9</c:f>
              <c:strCache>
                <c:ptCount val="1"/>
                <c:pt idx="0">
                  <c:v>Atlantic City city, Atlantic County</c:v>
                </c:pt>
              </c:strCache>
            </c:strRef>
          </c:cat>
          <c:val>
            <c:numRef>
              <c:f>'Distress Viewer'!$D$14:$D$14</c:f>
              <c:numCache>
                <c:formatCode>0</c:formatCode>
                <c:ptCount val="1"/>
                <c:pt idx="0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B69-4869-B1C1-25414E0A59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57150712"/>
        <c:axId val="557151040"/>
      </c:barChart>
      <c:catAx>
        <c:axId val="557150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57151040"/>
        <c:crosses val="autoZero"/>
        <c:auto val="1"/>
        <c:lblAlgn val="ctr"/>
        <c:lblOffset val="100"/>
        <c:noMultiLvlLbl val="0"/>
      </c:catAx>
      <c:valAx>
        <c:axId val="557151040"/>
        <c:scaling>
          <c:orientation val="minMax"/>
          <c:max val="280"/>
          <c:min val="-42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57150712"/>
        <c:crosses val="autoZero"/>
        <c:crossBetween val="between"/>
      </c:valAx>
    </c:plotArea>
    <c:plotVisOnly val="1"/>
    <c:dispBlanksAs val="gap"/>
    <c:showDLblsOverMax val="0"/>
  </c:chart>
  <c:spPr>
    <a:ln>
      <a:solidFill>
        <a:sysClr val="windowText" lastClr="000000"/>
      </a:solidFill>
    </a:ln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trlProps/ctrlProp1.xml><?xml version="1.0" encoding="utf-8"?>
<formControlPr xmlns="http://schemas.microsoft.com/office/spreadsheetml/2009/9/main" objectType="Drop" dropLines="20" dropStyle="combo" dx="22" fmlaLink="$A$5" fmlaRange="$AC$10:$AC$575" noThreeD="1" sel="15" val="0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</xdr:colOff>
          <xdr:row>4</xdr:row>
          <xdr:rowOff>28575</xdr:rowOff>
        </xdr:from>
        <xdr:to>
          <xdr:col>1</xdr:col>
          <xdr:colOff>19050</xdr:colOff>
          <xdr:row>5</xdr:row>
          <xdr:rowOff>38100</xdr:rowOff>
        </xdr:to>
        <xdr:sp macro="" textlink="">
          <xdr:nvSpPr>
            <xdr:cNvPr id="1025" name="Drop Down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7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5</xdr:col>
      <xdr:colOff>4762</xdr:colOff>
      <xdr:row>1</xdr:row>
      <xdr:rowOff>9525</xdr:rowOff>
    </xdr:from>
    <xdr:to>
      <xdr:col>12</xdr:col>
      <xdr:colOff>309562</xdr:colOff>
      <xdr:row>12</xdr:row>
      <xdr:rowOff>76200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0</xdr:colOff>
      <xdr:row>12</xdr:row>
      <xdr:rowOff>85725</xdr:rowOff>
    </xdr:from>
    <xdr:to>
      <xdr:col>12</xdr:col>
      <xdr:colOff>304800</xdr:colOff>
      <xdr:row>24</xdr:row>
      <xdr:rowOff>85725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314325</xdr:colOff>
      <xdr:row>1</xdr:row>
      <xdr:rowOff>9525</xdr:rowOff>
    </xdr:from>
    <xdr:to>
      <xdr:col>20</xdr:col>
      <xdr:colOff>9525</xdr:colOff>
      <xdr:row>12</xdr:row>
      <xdr:rowOff>76200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12</xdr:col>
      <xdr:colOff>314325</xdr:colOff>
      <xdr:row>12</xdr:row>
      <xdr:rowOff>85725</xdr:rowOff>
    </xdr:from>
    <xdr:to>
      <xdr:col>20</xdr:col>
      <xdr:colOff>9525</xdr:colOff>
      <xdr:row>24</xdr:row>
      <xdr:rowOff>85725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8.bin"/><Relationship Id="rId4" Type="http://schemas.openxmlformats.org/officeDocument/2006/relationships/ctrlProp" Target="../ctrlProps/ctrlProp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4" tint="0.59999389629810485"/>
  </sheetPr>
  <dimension ref="A1:AL1156"/>
  <sheetViews>
    <sheetView tabSelected="1" zoomScaleNormal="100" zoomScaleSheetLayoutView="120" workbookViewId="0">
      <pane xSplit="4" ySplit="6" topLeftCell="E7" activePane="bottomRight" state="frozen"/>
      <selection activeCell="K21" sqref="K21"/>
      <selection pane="topRight" activeCell="K21" sqref="K21"/>
      <selection pane="bottomLeft" activeCell="K21" sqref="K21"/>
      <selection pane="bottomRight" activeCell="X15" sqref="X15"/>
    </sheetView>
  </sheetViews>
  <sheetFormatPr defaultRowHeight="15" x14ac:dyDescent="0.25"/>
  <cols>
    <col min="1" max="1" width="9.5703125" hidden="1" customWidth="1"/>
    <col min="2" max="2" width="19.5703125" style="29" customWidth="1"/>
    <col min="3" max="3" width="9.5703125" style="29" customWidth="1"/>
    <col min="4" max="4" width="11.5703125" style="29" hidden="1" customWidth="1"/>
    <col min="5" max="5" width="6.140625" style="29" customWidth="1"/>
    <col min="6" max="6" width="8.42578125" style="29" customWidth="1"/>
    <col min="7" max="7" width="4.28515625" style="29" customWidth="1"/>
    <col min="8" max="8" width="4" style="29" customWidth="1"/>
    <col min="9" max="9" width="4.5703125" style="29" customWidth="1"/>
    <col min="10" max="10" width="6.140625" style="29" customWidth="1"/>
    <col min="11" max="11" width="4.140625" style="29" customWidth="1"/>
    <col min="12" max="12" width="5.5703125" style="29" customWidth="1"/>
    <col min="13" max="13" width="6.28515625" style="29" customWidth="1"/>
    <col min="14" max="14" width="4" style="29" customWidth="1"/>
    <col min="15" max="15" width="5" style="29" customWidth="1"/>
    <col min="16" max="16" width="5.140625" style="29" customWidth="1"/>
    <col min="17" max="17" width="4" style="29" customWidth="1"/>
    <col min="18" max="18" width="4.7109375" style="29" customWidth="1"/>
    <col min="19" max="19" width="5" style="29" customWidth="1"/>
    <col min="20" max="20" width="4" style="29" customWidth="1"/>
    <col min="21" max="21" width="4.5703125" style="29" customWidth="1"/>
    <col min="22" max="22" width="6" style="29" customWidth="1"/>
    <col min="23" max="23" width="6.42578125" style="29" customWidth="1"/>
    <col min="24" max="24" width="4.7109375" style="29" customWidth="1"/>
    <col min="25" max="25" width="7.7109375" style="29" customWidth="1"/>
    <col min="26" max="26" width="4" style="29" customWidth="1"/>
    <col min="27" max="27" width="4.5703125" style="29" customWidth="1"/>
    <col min="28" max="28" width="5.42578125" style="29" customWidth="1"/>
    <col min="29" max="29" width="4" style="29" customWidth="1"/>
    <col min="30" max="30" width="4.42578125" style="29" customWidth="1"/>
    <col min="31" max="31" width="6.42578125" style="29" customWidth="1"/>
    <col min="32" max="32" width="4.7109375" style="29" customWidth="1"/>
    <col min="33" max="34" width="5.5703125" style="29" customWidth="1"/>
    <col min="35" max="35" width="4" style="29" customWidth="1"/>
    <col min="36" max="36" width="4.85546875" style="29" customWidth="1"/>
    <col min="37" max="37" width="9.28515625" style="29" customWidth="1"/>
    <col min="38" max="38" width="7" customWidth="1"/>
  </cols>
  <sheetData>
    <row r="1" spans="1:38" ht="27.75" thickBot="1" x14ac:dyDescent="0.5">
      <c r="B1" s="101" t="s">
        <v>1185</v>
      </c>
    </row>
    <row r="2" spans="1:38" ht="14.25" customHeight="1" thickBot="1" x14ac:dyDescent="0.3">
      <c r="B2" s="1"/>
      <c r="C2" s="2"/>
      <c r="D2" s="2"/>
      <c r="E2" s="2"/>
      <c r="F2" s="2"/>
      <c r="G2" s="2"/>
      <c r="H2" s="126" t="s">
        <v>0</v>
      </c>
      <c r="I2" s="127"/>
      <c r="J2" s="127"/>
      <c r="K2" s="127"/>
      <c r="L2" s="127"/>
      <c r="M2" s="128"/>
      <c r="N2" s="126" t="s">
        <v>1</v>
      </c>
      <c r="O2" s="127"/>
      <c r="P2" s="127"/>
      <c r="Q2" s="127"/>
      <c r="R2" s="127"/>
      <c r="S2" s="128"/>
      <c r="T2" s="126" t="s">
        <v>2</v>
      </c>
      <c r="U2" s="127"/>
      <c r="V2" s="127"/>
      <c r="W2" s="127"/>
      <c r="X2" s="127"/>
      <c r="Y2" s="127"/>
      <c r="Z2" s="127"/>
      <c r="AA2" s="127"/>
      <c r="AB2" s="128"/>
      <c r="AC2" s="126" t="s">
        <v>3</v>
      </c>
      <c r="AD2" s="127"/>
      <c r="AE2" s="128"/>
      <c r="AF2" s="126" t="s">
        <v>4</v>
      </c>
      <c r="AG2" s="127"/>
      <c r="AH2" s="127"/>
      <c r="AI2" s="127"/>
      <c r="AJ2" s="127"/>
      <c r="AK2" s="128"/>
      <c r="AL2" s="114"/>
    </row>
    <row r="3" spans="1:38" ht="29.25" customHeight="1" thickBot="1" x14ac:dyDescent="0.3">
      <c r="B3" s="120" t="s">
        <v>1198</v>
      </c>
      <c r="C3" s="121"/>
      <c r="D3" s="121"/>
      <c r="E3" s="121"/>
      <c r="F3" s="121"/>
      <c r="G3" s="122"/>
      <c r="H3" s="123" t="s">
        <v>1186</v>
      </c>
      <c r="I3" s="124"/>
      <c r="J3" s="125"/>
      <c r="K3" s="123" t="s">
        <v>1187</v>
      </c>
      <c r="L3" s="124"/>
      <c r="M3" s="125"/>
      <c r="N3" s="123" t="s">
        <v>1188</v>
      </c>
      <c r="O3" s="124"/>
      <c r="P3" s="125"/>
      <c r="Q3" s="123" t="s">
        <v>1204</v>
      </c>
      <c r="R3" s="124"/>
      <c r="S3" s="125"/>
      <c r="T3" s="123" t="s">
        <v>1189</v>
      </c>
      <c r="U3" s="124"/>
      <c r="V3" s="125"/>
      <c r="W3" s="123" t="s">
        <v>1190</v>
      </c>
      <c r="X3" s="124"/>
      <c r="Y3" s="125"/>
      <c r="Z3" s="123" t="s">
        <v>1191</v>
      </c>
      <c r="AA3" s="124"/>
      <c r="AB3" s="125"/>
      <c r="AC3" s="123" t="s">
        <v>1192</v>
      </c>
      <c r="AD3" s="124"/>
      <c r="AE3" s="125"/>
      <c r="AF3" s="123" t="s">
        <v>1193</v>
      </c>
      <c r="AG3" s="124"/>
      <c r="AH3" s="125"/>
      <c r="AI3" s="123" t="s">
        <v>1194</v>
      </c>
      <c r="AJ3" s="124"/>
      <c r="AK3" s="125"/>
      <c r="AL3" s="82"/>
    </row>
    <row r="4" spans="1:38" ht="13.5" customHeight="1" thickBot="1" x14ac:dyDescent="0.3">
      <c r="B4" s="3"/>
      <c r="C4" s="4"/>
      <c r="D4" s="4"/>
      <c r="E4" s="4"/>
      <c r="F4" s="4"/>
      <c r="G4" s="30"/>
      <c r="H4" s="129" t="s">
        <v>6</v>
      </c>
      <c r="I4" s="130"/>
      <c r="J4" s="130"/>
      <c r="K4" s="130"/>
      <c r="L4" s="130"/>
      <c r="M4" s="131"/>
      <c r="N4" s="129" t="s">
        <v>7</v>
      </c>
      <c r="O4" s="130"/>
      <c r="P4" s="130"/>
      <c r="Q4" s="130"/>
      <c r="R4" s="130"/>
      <c r="S4" s="130"/>
      <c r="T4" s="130"/>
      <c r="U4" s="130"/>
      <c r="V4" s="130"/>
      <c r="W4" s="130"/>
      <c r="X4" s="130"/>
      <c r="Y4" s="130"/>
      <c r="Z4" s="130"/>
      <c r="AA4" s="130"/>
      <c r="AB4" s="130"/>
      <c r="AC4" s="130"/>
      <c r="AD4" s="130"/>
      <c r="AE4" s="131"/>
      <c r="AF4" s="129" t="s">
        <v>6</v>
      </c>
      <c r="AG4" s="130"/>
      <c r="AH4" s="130"/>
      <c r="AI4" s="130"/>
      <c r="AJ4" s="130"/>
      <c r="AK4" s="131"/>
      <c r="AL4" s="82"/>
    </row>
    <row r="5" spans="1:38" ht="13.5" customHeight="1" thickBot="1" x14ac:dyDescent="0.3">
      <c r="B5" s="3"/>
      <c r="C5" s="4"/>
      <c r="D5" s="4"/>
      <c r="E5" s="4"/>
      <c r="F5" s="4"/>
      <c r="G5" s="30"/>
      <c r="H5" s="129" t="s">
        <v>8</v>
      </c>
      <c r="I5" s="130"/>
      <c r="J5" s="130"/>
      <c r="K5" s="129" t="s">
        <v>9</v>
      </c>
      <c r="L5" s="130"/>
      <c r="M5" s="130"/>
      <c r="N5" s="129" t="s">
        <v>9</v>
      </c>
      <c r="O5" s="130"/>
      <c r="P5" s="130"/>
      <c r="Q5" s="129" t="s">
        <v>8</v>
      </c>
      <c r="R5" s="130"/>
      <c r="S5" s="130"/>
      <c r="T5" s="129" t="s">
        <v>9</v>
      </c>
      <c r="U5" s="130"/>
      <c r="V5" s="130"/>
      <c r="W5" s="129" t="s">
        <v>9</v>
      </c>
      <c r="X5" s="130"/>
      <c r="Y5" s="131"/>
      <c r="Z5" s="129" t="s">
        <v>8</v>
      </c>
      <c r="AA5" s="130"/>
      <c r="AB5" s="130"/>
      <c r="AC5" s="129" t="s">
        <v>9</v>
      </c>
      <c r="AD5" s="130"/>
      <c r="AE5" s="130"/>
      <c r="AF5" s="129" t="s">
        <v>8</v>
      </c>
      <c r="AG5" s="130"/>
      <c r="AH5" s="130"/>
      <c r="AI5" s="129" t="s">
        <v>8</v>
      </c>
      <c r="AJ5" s="130"/>
      <c r="AK5" s="131"/>
      <c r="AL5" s="82"/>
    </row>
    <row r="6" spans="1:38" ht="27.75" customHeight="1" x14ac:dyDescent="0.25">
      <c r="B6" s="45" t="s">
        <v>10</v>
      </c>
      <c r="C6" s="46" t="s">
        <v>11</v>
      </c>
      <c r="D6" s="47" t="s">
        <v>12</v>
      </c>
      <c r="E6" s="47" t="s">
        <v>13</v>
      </c>
      <c r="F6" s="47" t="s">
        <v>14</v>
      </c>
      <c r="G6" s="48" t="s">
        <v>15</v>
      </c>
      <c r="H6" s="49" t="s">
        <v>16</v>
      </c>
      <c r="I6" s="49" t="s">
        <v>590</v>
      </c>
      <c r="J6" s="50" t="s">
        <v>17</v>
      </c>
      <c r="K6" s="49" t="s">
        <v>16</v>
      </c>
      <c r="L6" s="49" t="s">
        <v>590</v>
      </c>
      <c r="M6" s="50" t="s">
        <v>17</v>
      </c>
      <c r="N6" s="49" t="s">
        <v>16</v>
      </c>
      <c r="O6" s="49" t="s">
        <v>590</v>
      </c>
      <c r="P6" s="50" t="s">
        <v>17</v>
      </c>
      <c r="Q6" s="49" t="s">
        <v>16</v>
      </c>
      <c r="R6" s="49" t="s">
        <v>590</v>
      </c>
      <c r="S6" s="50" t="s">
        <v>17</v>
      </c>
      <c r="T6" s="49" t="s">
        <v>16</v>
      </c>
      <c r="U6" s="49" t="s">
        <v>590</v>
      </c>
      <c r="V6" s="50" t="s">
        <v>17</v>
      </c>
      <c r="W6" s="98" t="s">
        <v>16</v>
      </c>
      <c r="X6" s="49" t="s">
        <v>590</v>
      </c>
      <c r="Y6" s="50" t="s">
        <v>17</v>
      </c>
      <c r="Z6" s="49" t="s">
        <v>16</v>
      </c>
      <c r="AA6" s="49" t="s">
        <v>590</v>
      </c>
      <c r="AB6" s="50" t="s">
        <v>17</v>
      </c>
      <c r="AC6" s="49" t="s">
        <v>16</v>
      </c>
      <c r="AD6" s="49" t="s">
        <v>590</v>
      </c>
      <c r="AE6" s="50" t="s">
        <v>17</v>
      </c>
      <c r="AF6" s="49" t="s">
        <v>16</v>
      </c>
      <c r="AG6" s="49" t="s">
        <v>590</v>
      </c>
      <c r="AH6" s="50" t="s">
        <v>17</v>
      </c>
      <c r="AI6" s="49" t="s">
        <v>16</v>
      </c>
      <c r="AJ6" s="49" t="s">
        <v>590</v>
      </c>
      <c r="AK6" s="50" t="s">
        <v>17</v>
      </c>
      <c r="AL6" s="51" t="s">
        <v>1213</v>
      </c>
    </row>
    <row r="7" spans="1:38" x14ac:dyDescent="0.25">
      <c r="A7" t="s">
        <v>599</v>
      </c>
      <c r="B7" s="15" t="s">
        <v>363</v>
      </c>
      <c r="C7" s="16" t="s">
        <v>54</v>
      </c>
      <c r="D7" s="7" t="s">
        <v>39</v>
      </c>
      <c r="E7" s="42">
        <f>((I7+L7+AG7+AJ7)*0.25)+(O7+R7+U7+X7+AA7+AD7)</f>
        <v>2.3299252349444441</v>
      </c>
      <c r="F7" s="8">
        <f t="shared" ref="F7:F38" si="0">((E7*$I$579)+$J$579)</f>
        <v>25.091195894353703</v>
      </c>
      <c r="G7" s="9">
        <f t="shared" ref="G7:G70" si="1">RANK(E7,$E$7:$E$570,1)</f>
        <v>360</v>
      </c>
      <c r="H7" s="99">
        <f t="shared" ref="H7:H70" si="2">RANK(J7,J$7:J$570,1)</f>
        <v>458</v>
      </c>
      <c r="I7" s="34">
        <f t="shared" ref="I7:I70" si="3">(J7-J$572)/J$573</f>
        <v>0.55824425959506518</v>
      </c>
      <c r="J7" s="18">
        <v>6.7908420644159806E-2</v>
      </c>
      <c r="K7" s="99">
        <f t="shared" ref="K7:K70" si="4">RANK(M7,M$7:M$570,0)</f>
        <v>486</v>
      </c>
      <c r="L7" s="34">
        <f t="shared" ref="L7:L70" si="5">-(M7-M$572)/M$573</f>
        <v>0.85924957692408599</v>
      </c>
      <c r="M7" s="18">
        <v>1.9929943229858679E-2</v>
      </c>
      <c r="N7" s="17">
        <f t="shared" ref="N7:N70" si="6">RANK(P7,P$7:P$570,0)</f>
        <v>317</v>
      </c>
      <c r="O7" s="34">
        <f t="shared" ref="O7:O70" si="7">-(P7-P$572)/P$573</f>
        <v>0.40651283444524811</v>
      </c>
      <c r="P7" s="18">
        <v>3.2321981424148605E-2</v>
      </c>
      <c r="Q7" s="17">
        <f t="shared" ref="Q7:Q70" si="8">RANK(S7,S$7:S$570,0)</f>
        <v>404</v>
      </c>
      <c r="R7" s="34">
        <f t="shared" ref="R7:R70" si="9">-(S7-S$572)/S$573</f>
        <v>0.48542260890556049</v>
      </c>
      <c r="S7" s="19">
        <v>5.1910299003322259E-2</v>
      </c>
      <c r="T7" s="17">
        <f t="shared" ref="T7:T70" si="10">RANK(V7,V$7:V$570,0)</f>
        <v>359</v>
      </c>
      <c r="U7" s="34">
        <f t="shared" ref="U7:U70" si="11">-(V7-V$572)/V$573</f>
        <v>0.50571039163486342</v>
      </c>
      <c r="V7" s="18">
        <v>4.2753358072440288E-2</v>
      </c>
      <c r="W7" s="99">
        <f t="shared" ref="W7:W70" si="12">RANK(Y7,Y$7:Y$570,1)</f>
        <v>356</v>
      </c>
      <c r="X7" s="34">
        <f t="shared" ref="X7:X70" si="13">(Y7-Y$572)/Y$573</f>
        <v>7.6661042698747586E-2</v>
      </c>
      <c r="Y7" s="20">
        <v>118085</v>
      </c>
      <c r="Z7" s="17">
        <f t="shared" ref="Z7:Z70" si="14">RANK(AB7,AB$7:AB$570,0)</f>
        <v>312</v>
      </c>
      <c r="AA7" s="34">
        <f t="shared" ref="AA7:AA70" si="15">-(AB7-AB$572)/AB$573</f>
        <v>0.3123165023389648</v>
      </c>
      <c r="AB7" s="18">
        <v>3.2789790854306985E-2</v>
      </c>
      <c r="AC7" s="99">
        <f t="shared" ref="AC7:AC70" si="16">RANK(AE7,AE$7:AE$570,1)</f>
        <v>265</v>
      </c>
      <c r="AD7" s="34">
        <f t="shared" ref="AD7:AD70" si="17">(AE7-AE$572)/AE$573</f>
        <v>0.19074353531594163</v>
      </c>
      <c r="AE7" s="18">
        <v>0.94032043657734554</v>
      </c>
      <c r="AF7" s="17">
        <f t="shared" ref="AF7:AF70" si="18">RANK(AH7,AH$7:AH$570,0)</f>
        <v>342</v>
      </c>
      <c r="AG7" s="34">
        <f t="shared" ref="AG7:AG70" si="19">-(AH7-AH$572)/AH$573</f>
        <v>0.19723249099580897</v>
      </c>
      <c r="AH7" s="21">
        <v>2.2786666666666666</v>
      </c>
      <c r="AI7" s="99">
        <f t="shared" ref="AI7:AI70" si="20">RANK(AK7,AK$7:AK$570,1)</f>
        <v>261</v>
      </c>
      <c r="AJ7" s="34">
        <f t="shared" ref="AJ7:AJ70" si="21">(AK7-AK$572)/AK$573</f>
        <v>-0.20449304909448818</v>
      </c>
      <c r="AK7" s="20">
        <v>147961.0787479236</v>
      </c>
      <c r="AL7" s="39"/>
    </row>
    <row r="8" spans="1:38" x14ac:dyDescent="0.25">
      <c r="A8" t="s">
        <v>600</v>
      </c>
      <c r="B8" s="5" t="s">
        <v>148</v>
      </c>
      <c r="C8" s="6" t="s">
        <v>24</v>
      </c>
      <c r="D8" s="7" t="s">
        <v>20</v>
      </c>
      <c r="E8" s="42">
        <f>((I8+L8+AG8+AJ8)*0.25)+(O8+R8+U8+X8+AA8+AD8)</f>
        <v>-2.9410580303456464</v>
      </c>
      <c r="F8" s="8">
        <f t="shared" si="0"/>
        <v>38.18559936067588</v>
      </c>
      <c r="G8" s="9">
        <f t="shared" si="1"/>
        <v>120</v>
      </c>
      <c r="H8" s="99">
        <f t="shared" si="2"/>
        <v>483</v>
      </c>
      <c r="I8" s="33">
        <f t="shared" si="3"/>
        <v>0.74216678794552038</v>
      </c>
      <c r="J8" s="11">
        <v>8.1895532970928775E-2</v>
      </c>
      <c r="K8" s="99">
        <f t="shared" si="4"/>
        <v>379</v>
      </c>
      <c r="L8" s="33">
        <f t="shared" si="5"/>
        <v>0.55214459731004029</v>
      </c>
      <c r="M8" s="11">
        <v>3.0892143808255661E-2</v>
      </c>
      <c r="N8" s="10">
        <f t="shared" si="6"/>
        <v>186</v>
      </c>
      <c r="O8" s="33">
        <f t="shared" si="7"/>
        <v>-0.10048386011254956</v>
      </c>
      <c r="P8" s="11">
        <v>6.3692480359147027E-2</v>
      </c>
      <c r="Q8" s="10">
        <f t="shared" si="8"/>
        <v>54</v>
      </c>
      <c r="R8" s="33">
        <f t="shared" si="9"/>
        <v>-0.82180853556722344</v>
      </c>
      <c r="S8" s="19">
        <v>2.6215182960131078</v>
      </c>
      <c r="T8" s="10">
        <f t="shared" si="10"/>
        <v>144</v>
      </c>
      <c r="U8" s="33">
        <f t="shared" si="11"/>
        <v>-0.30048858248452281</v>
      </c>
      <c r="V8" s="18">
        <v>9.1720598080785545E-2</v>
      </c>
      <c r="W8" s="99">
        <f t="shared" si="12"/>
        <v>77</v>
      </c>
      <c r="X8" s="33">
        <f t="shared" si="13"/>
        <v>-0.95213813040261941</v>
      </c>
      <c r="Y8" s="13">
        <v>73141</v>
      </c>
      <c r="Z8" s="10">
        <f t="shared" si="14"/>
        <v>68</v>
      </c>
      <c r="AA8" s="33">
        <f t="shared" si="15"/>
        <v>-1.0091118063248876</v>
      </c>
      <c r="AB8" s="11">
        <v>4.8547993792950564E-2</v>
      </c>
      <c r="AC8" s="99">
        <f t="shared" si="16"/>
        <v>241</v>
      </c>
      <c r="AD8" s="33">
        <f t="shared" si="17"/>
        <v>0.10109285770181778</v>
      </c>
      <c r="AE8" s="11">
        <v>0.93522640061396778</v>
      </c>
      <c r="AF8" s="10">
        <f t="shared" si="18"/>
        <v>118</v>
      </c>
      <c r="AG8" s="33">
        <f t="shared" si="19"/>
        <v>-0.46138980497912363</v>
      </c>
      <c r="AH8" s="14">
        <v>3.0336666666666665</v>
      </c>
      <c r="AI8" s="99">
        <f t="shared" si="20"/>
        <v>106</v>
      </c>
      <c r="AJ8" s="33">
        <f t="shared" si="21"/>
        <v>-0.26540147289908245</v>
      </c>
      <c r="AK8" s="13">
        <v>93666.191807755327</v>
      </c>
      <c r="AL8" s="38"/>
    </row>
    <row r="9" spans="1:38" x14ac:dyDescent="0.25">
      <c r="A9" t="s">
        <v>601</v>
      </c>
      <c r="B9" s="5" t="s">
        <v>540</v>
      </c>
      <c r="C9" s="6" t="s">
        <v>91</v>
      </c>
      <c r="D9" s="7" t="s">
        <v>39</v>
      </c>
      <c r="E9" s="42">
        <f t="shared" ref="E9:E72" si="22">((I9+L9+AG9+AJ9)*0.25)+(O9+R9+U9+X9+AA9+AD9)</f>
        <v>3.9499197306465654</v>
      </c>
      <c r="F9" s="8">
        <f t="shared" si="0"/>
        <v>21.066735851076135</v>
      </c>
      <c r="G9" s="9">
        <f t="shared" si="1"/>
        <v>448</v>
      </c>
      <c r="H9" s="99">
        <f t="shared" si="2"/>
        <v>172</v>
      </c>
      <c r="I9" s="33">
        <f t="shared" si="3"/>
        <v>-0.39155454575730914</v>
      </c>
      <c r="J9" s="11">
        <v>-4.3227665706051521E-3</v>
      </c>
      <c r="K9" s="10">
        <f t="shared" si="4"/>
        <v>427</v>
      </c>
      <c r="L9" s="33">
        <f t="shared" si="5"/>
        <v>0.65256854110275708</v>
      </c>
      <c r="M9" s="11">
        <v>2.7307482250136537E-2</v>
      </c>
      <c r="N9" s="10">
        <f t="shared" si="6"/>
        <v>525</v>
      </c>
      <c r="O9" s="33">
        <f t="shared" si="7"/>
        <v>0.9288869853172832</v>
      </c>
      <c r="P9" s="11">
        <v>0</v>
      </c>
      <c r="Q9" s="10">
        <f t="shared" si="8"/>
        <v>409</v>
      </c>
      <c r="R9" s="33">
        <f t="shared" si="9"/>
        <v>0.51183082356515197</v>
      </c>
      <c r="S9" s="12">
        <v>0</v>
      </c>
      <c r="T9" s="10">
        <f t="shared" si="10"/>
        <v>335</v>
      </c>
      <c r="U9" s="33">
        <f t="shared" si="11"/>
        <v>0.44263429344030186</v>
      </c>
      <c r="V9" s="18">
        <v>4.6584499686651348E-2</v>
      </c>
      <c r="W9" s="99">
        <f t="shared" si="12"/>
        <v>445</v>
      </c>
      <c r="X9" s="33">
        <f t="shared" si="13"/>
        <v>0.71869911690547461</v>
      </c>
      <c r="Y9" s="13">
        <v>146133</v>
      </c>
      <c r="Z9" s="10">
        <f t="shared" si="14"/>
        <v>487</v>
      </c>
      <c r="AA9" s="33">
        <f t="shared" si="15"/>
        <v>0.80167078908456602</v>
      </c>
      <c r="AB9" s="11">
        <v>2.6954177897574125E-2</v>
      </c>
      <c r="AC9" s="99">
        <f t="shared" si="16"/>
        <v>363</v>
      </c>
      <c r="AD9" s="33">
        <f t="shared" si="17"/>
        <v>0.48673239001592306</v>
      </c>
      <c r="AE9" s="11">
        <v>0.95713880215725233</v>
      </c>
      <c r="AF9" s="10">
        <f t="shared" si="18"/>
        <v>317</v>
      </c>
      <c r="AG9" s="33">
        <f t="shared" si="19"/>
        <v>0.14169303910564862</v>
      </c>
      <c r="AH9" s="14">
        <v>2.3423333333333338</v>
      </c>
      <c r="AI9" s="99">
        <f t="shared" si="20"/>
        <v>341</v>
      </c>
      <c r="AJ9" s="33">
        <f t="shared" si="21"/>
        <v>-0.16484570517963537</v>
      </c>
      <c r="AK9" s="13">
        <v>183303.4488319206</v>
      </c>
      <c r="AL9" s="38"/>
    </row>
    <row r="10" spans="1:38" x14ac:dyDescent="0.25">
      <c r="A10" t="s">
        <v>602</v>
      </c>
      <c r="B10" s="5" t="s">
        <v>482</v>
      </c>
      <c r="C10" s="6" t="s">
        <v>63</v>
      </c>
      <c r="D10" s="7" t="s">
        <v>34</v>
      </c>
      <c r="E10" s="42">
        <f t="shared" si="22"/>
        <v>4.0334852553042717</v>
      </c>
      <c r="F10" s="8">
        <f t="shared" si="0"/>
        <v>20.85913877844861</v>
      </c>
      <c r="G10" s="9">
        <f t="shared" si="1"/>
        <v>460</v>
      </c>
      <c r="H10" s="99">
        <f t="shared" si="2"/>
        <v>555</v>
      </c>
      <c r="I10" s="33">
        <f t="shared" si="3"/>
        <v>2.5575718917474735</v>
      </c>
      <c r="J10" s="11">
        <v>0.21995515695067258</v>
      </c>
      <c r="K10" s="10">
        <f t="shared" si="4"/>
        <v>549</v>
      </c>
      <c r="L10" s="33">
        <f t="shared" si="5"/>
        <v>1.4175849919297712</v>
      </c>
      <c r="M10" s="11">
        <v>0</v>
      </c>
      <c r="N10" s="10">
        <f t="shared" si="6"/>
        <v>278</v>
      </c>
      <c r="O10" s="33">
        <f t="shared" si="7"/>
        <v>0.28078664958270727</v>
      </c>
      <c r="P10" s="11">
        <v>4.0101308569016461E-2</v>
      </c>
      <c r="Q10" s="10">
        <f t="shared" si="8"/>
        <v>409</v>
      </c>
      <c r="R10" s="33">
        <f t="shared" si="9"/>
        <v>0.51183082356515197</v>
      </c>
      <c r="S10" s="12">
        <v>0</v>
      </c>
      <c r="T10" s="10">
        <f t="shared" si="10"/>
        <v>357</v>
      </c>
      <c r="U10" s="33">
        <f t="shared" si="11"/>
        <v>0.50077368946032319</v>
      </c>
      <c r="V10" s="18">
        <v>4.3053205489753714E-2</v>
      </c>
      <c r="W10" s="99">
        <f t="shared" si="12"/>
        <v>384</v>
      </c>
      <c r="X10" s="33">
        <f t="shared" si="13"/>
        <v>0.21286064842928187</v>
      </c>
      <c r="Y10" s="13">
        <v>124035</v>
      </c>
      <c r="Z10" s="10">
        <f t="shared" si="14"/>
        <v>397</v>
      </c>
      <c r="AA10" s="33">
        <f t="shared" si="15"/>
        <v>0.53905040074633415</v>
      </c>
      <c r="AB10" s="11">
        <v>3.0085959885386818E-2</v>
      </c>
      <c r="AC10" s="99">
        <f t="shared" si="16"/>
        <v>532</v>
      </c>
      <c r="AD10" s="33">
        <f t="shared" si="17"/>
        <v>1.0063406594827033</v>
      </c>
      <c r="AE10" s="11">
        <v>0.9866634335596508</v>
      </c>
      <c r="AF10" s="10">
        <f t="shared" si="18"/>
        <v>325</v>
      </c>
      <c r="AG10" s="33">
        <f t="shared" si="19"/>
        <v>0.14867181840074764</v>
      </c>
      <c r="AH10" s="14">
        <v>2.3343333333333334</v>
      </c>
      <c r="AI10" s="99">
        <f t="shared" si="20"/>
        <v>282</v>
      </c>
      <c r="AJ10" s="33">
        <f t="shared" si="21"/>
        <v>-0.19645916592691068</v>
      </c>
      <c r="AK10" s="13">
        <v>155122.62966366476</v>
      </c>
      <c r="AL10" s="38"/>
    </row>
    <row r="11" spans="1:38" x14ac:dyDescent="0.25">
      <c r="A11" t="s">
        <v>603</v>
      </c>
      <c r="B11" s="5" t="s">
        <v>539</v>
      </c>
      <c r="C11" s="6" t="s">
        <v>93</v>
      </c>
      <c r="D11" s="7" t="s">
        <v>34</v>
      </c>
      <c r="E11" s="36">
        <f t="shared" si="22"/>
        <v>4.3286771419526806</v>
      </c>
      <c r="F11" s="8">
        <f t="shared" si="0"/>
        <v>20.125810389946057</v>
      </c>
      <c r="G11" s="9">
        <f t="shared" si="1"/>
        <v>477</v>
      </c>
      <c r="H11" s="99">
        <f t="shared" si="2"/>
        <v>304</v>
      </c>
      <c r="I11" s="33">
        <f t="shared" si="3"/>
        <v>1.8585205314111029E-2</v>
      </c>
      <c r="J11" s="11">
        <v>2.686792452830189E-2</v>
      </c>
      <c r="K11" s="10">
        <f t="shared" si="4"/>
        <v>228</v>
      </c>
      <c r="L11" s="33">
        <f t="shared" si="5"/>
        <v>4.6796193076956158E-3</v>
      </c>
      <c r="M11" s="11">
        <v>5.0434063662670524E-2</v>
      </c>
      <c r="N11" s="10">
        <f t="shared" si="6"/>
        <v>500</v>
      </c>
      <c r="O11" s="33">
        <f t="shared" si="7"/>
        <v>0.82213945730816052</v>
      </c>
      <c r="P11" s="11">
        <v>6.6050198150594455E-3</v>
      </c>
      <c r="Q11" s="10">
        <f t="shared" si="8"/>
        <v>370</v>
      </c>
      <c r="R11" s="33">
        <f t="shared" si="9"/>
        <v>0.43705089600343355</v>
      </c>
      <c r="S11" s="12">
        <v>0.14699397324709687</v>
      </c>
      <c r="T11" s="10">
        <f t="shared" si="10"/>
        <v>487</v>
      </c>
      <c r="U11" s="33">
        <f t="shared" si="11"/>
        <v>0.79678115684827144</v>
      </c>
      <c r="V11" s="18">
        <v>2.5074183976261127E-2</v>
      </c>
      <c r="W11" s="99">
        <f t="shared" si="12"/>
        <v>488</v>
      </c>
      <c r="X11" s="33">
        <f t="shared" si="13"/>
        <v>1.1248257395728931</v>
      </c>
      <c r="Y11" s="13">
        <v>163875</v>
      </c>
      <c r="Z11" s="10">
        <f t="shared" si="14"/>
        <v>314</v>
      </c>
      <c r="AA11" s="33">
        <f t="shared" si="15"/>
        <v>0.31665151762985827</v>
      </c>
      <c r="AB11" s="11">
        <v>3.273809523809524E-2</v>
      </c>
      <c r="AC11" s="99">
        <f t="shared" si="16"/>
        <v>454</v>
      </c>
      <c r="AD11" s="33">
        <f t="shared" si="17"/>
        <v>0.76519113432813268</v>
      </c>
      <c r="AE11" s="11">
        <v>0.97296109034952738</v>
      </c>
      <c r="AF11" s="10">
        <f t="shared" si="18"/>
        <v>373</v>
      </c>
      <c r="AG11" s="33">
        <f t="shared" si="19"/>
        <v>0.26905576124119884</v>
      </c>
      <c r="AH11" s="14">
        <v>2.1963333333333335</v>
      </c>
      <c r="AI11" s="99">
        <f t="shared" si="20"/>
        <v>474</v>
      </c>
      <c r="AJ11" s="33">
        <f t="shared" si="21"/>
        <v>-2.8171624815280145E-2</v>
      </c>
      <c r="AK11" s="13">
        <v>305137.23269145965</v>
      </c>
      <c r="AL11" s="38"/>
    </row>
    <row r="12" spans="1:38" x14ac:dyDescent="0.25">
      <c r="A12" t="s">
        <v>604</v>
      </c>
      <c r="B12" s="5" t="s">
        <v>470</v>
      </c>
      <c r="C12" s="6" t="s">
        <v>54</v>
      </c>
      <c r="D12" s="7" t="s">
        <v>39</v>
      </c>
      <c r="E12" s="36">
        <f t="shared" si="22"/>
        <v>2.3515192433106922</v>
      </c>
      <c r="F12" s="8">
        <f t="shared" si="0"/>
        <v>25.037551129464241</v>
      </c>
      <c r="G12" s="9">
        <f t="shared" si="1"/>
        <v>362</v>
      </c>
      <c r="H12" s="99">
        <f t="shared" si="2"/>
        <v>45</v>
      </c>
      <c r="I12" s="33">
        <f t="shared" si="3"/>
        <v>-1.0001695267941051</v>
      </c>
      <c r="J12" s="11">
        <v>-5.0607287449392691E-2</v>
      </c>
      <c r="K12" s="10">
        <f t="shared" si="4"/>
        <v>265</v>
      </c>
      <c r="L12" s="33">
        <f t="shared" si="5"/>
        <v>0.16691970490810806</v>
      </c>
      <c r="M12" s="11">
        <v>4.4642857142857144E-2</v>
      </c>
      <c r="N12" s="10">
        <f t="shared" si="6"/>
        <v>338</v>
      </c>
      <c r="O12" s="33">
        <f t="shared" si="7"/>
        <v>0.4671276784435357</v>
      </c>
      <c r="P12" s="11">
        <v>2.8571428571428571E-2</v>
      </c>
      <c r="Q12" s="10">
        <f t="shared" si="8"/>
        <v>76</v>
      </c>
      <c r="R12" s="33">
        <f t="shared" si="9"/>
        <v>-0.57287673976612874</v>
      </c>
      <c r="S12" s="12">
        <v>2.1321961620469083</v>
      </c>
      <c r="T12" s="10">
        <f t="shared" si="10"/>
        <v>384</v>
      </c>
      <c r="U12" s="33">
        <f t="shared" si="11"/>
        <v>0.57022322498156486</v>
      </c>
      <c r="V12" s="18">
        <v>3.8834951456310676E-2</v>
      </c>
      <c r="W12" s="99">
        <f t="shared" si="12"/>
        <v>221</v>
      </c>
      <c r="X12" s="33">
        <f t="shared" si="13"/>
        <v>-0.43746385557147094</v>
      </c>
      <c r="Y12" s="13">
        <v>95625</v>
      </c>
      <c r="Z12" s="10">
        <f t="shared" si="14"/>
        <v>444</v>
      </c>
      <c r="AA12" s="33">
        <f t="shared" si="15"/>
        <v>0.66605375007587131</v>
      </c>
      <c r="AB12" s="11">
        <v>2.8571428571428571E-2</v>
      </c>
      <c r="AC12" s="99">
        <f t="shared" si="16"/>
        <v>521</v>
      </c>
      <c r="AD12" s="33">
        <f t="shared" si="17"/>
        <v>0.96346378818523248</v>
      </c>
      <c r="AE12" s="11">
        <v>0.98422712933753942</v>
      </c>
      <c r="AF12" s="10">
        <f t="shared" si="18"/>
        <v>557</v>
      </c>
      <c r="AG12" s="33">
        <f t="shared" si="19"/>
        <v>1.6479462369644353</v>
      </c>
      <c r="AH12" s="14">
        <v>0.6156666666666667</v>
      </c>
      <c r="AI12" s="99">
        <f t="shared" si="20"/>
        <v>550</v>
      </c>
      <c r="AJ12" s="33">
        <f t="shared" si="21"/>
        <v>1.965269172769913</v>
      </c>
      <c r="AK12" s="13">
        <v>2082126.9488272921</v>
      </c>
      <c r="AL12" s="38"/>
    </row>
    <row r="13" spans="1:38" x14ac:dyDescent="0.25">
      <c r="A13" t="s">
        <v>605</v>
      </c>
      <c r="B13" s="5" t="s">
        <v>438</v>
      </c>
      <c r="C13" s="6" t="s">
        <v>54</v>
      </c>
      <c r="D13" s="7" t="s">
        <v>39</v>
      </c>
      <c r="E13" s="36">
        <f t="shared" si="22"/>
        <v>2.5256468957226788</v>
      </c>
      <c r="F13" s="8">
        <f t="shared" si="0"/>
        <v>24.604975721695311</v>
      </c>
      <c r="G13" s="9">
        <f t="shared" si="1"/>
        <v>378</v>
      </c>
      <c r="H13" s="99">
        <f t="shared" si="2"/>
        <v>48</v>
      </c>
      <c r="I13" s="33">
        <f t="shared" si="3"/>
        <v>-0.97702828172695955</v>
      </c>
      <c r="J13" s="11">
        <v>-4.8847420417124088E-2</v>
      </c>
      <c r="K13" s="10">
        <f t="shared" si="4"/>
        <v>226</v>
      </c>
      <c r="L13" s="33">
        <f t="shared" si="5"/>
        <v>-6.2493348333529392E-3</v>
      </c>
      <c r="M13" s="11">
        <v>5.0824175824175824E-2</v>
      </c>
      <c r="N13" s="10">
        <f t="shared" si="6"/>
        <v>435</v>
      </c>
      <c r="O13" s="33">
        <f t="shared" si="7"/>
        <v>0.69500021627848196</v>
      </c>
      <c r="P13" s="11">
        <v>1.4471780028943559E-2</v>
      </c>
      <c r="Q13" s="10">
        <f t="shared" si="8"/>
        <v>409</v>
      </c>
      <c r="R13" s="33">
        <f t="shared" si="9"/>
        <v>0.51183082356515197</v>
      </c>
      <c r="S13" s="12">
        <v>0</v>
      </c>
      <c r="T13" s="10">
        <f t="shared" si="10"/>
        <v>422</v>
      </c>
      <c r="U13" s="33">
        <f t="shared" si="11"/>
        <v>0.62969229663922255</v>
      </c>
      <c r="V13" s="18">
        <v>3.5222894881673086E-2</v>
      </c>
      <c r="W13" s="99">
        <f t="shared" si="12"/>
        <v>335</v>
      </c>
      <c r="X13" s="33">
        <f t="shared" si="13"/>
        <v>-2.9711993911301637E-2</v>
      </c>
      <c r="Y13" s="13">
        <v>113438</v>
      </c>
      <c r="Z13" s="10">
        <f t="shared" si="14"/>
        <v>544</v>
      </c>
      <c r="AA13" s="33">
        <f t="shared" si="15"/>
        <v>1.0634672657219422</v>
      </c>
      <c r="AB13" s="11">
        <v>2.3832221163012392E-2</v>
      </c>
      <c r="AC13" s="99">
        <f t="shared" si="16"/>
        <v>223</v>
      </c>
      <c r="AD13" s="33">
        <f t="shared" si="17"/>
        <v>3.9159996159166544E-2</v>
      </c>
      <c r="AE13" s="11">
        <v>0.93170731707317078</v>
      </c>
      <c r="AF13" s="10">
        <f t="shared" si="18"/>
        <v>150</v>
      </c>
      <c r="AG13" s="33">
        <f t="shared" si="19"/>
        <v>-0.31047370272261582</v>
      </c>
      <c r="AH13" s="14">
        <v>2.8606666666666665</v>
      </c>
      <c r="AI13" s="99">
        <f t="shared" si="20"/>
        <v>165</v>
      </c>
      <c r="AJ13" s="33">
        <f t="shared" si="21"/>
        <v>-0.24141551563701108</v>
      </c>
      <c r="AK13" s="13">
        <v>115047.71436814772</v>
      </c>
      <c r="AL13" s="38"/>
    </row>
    <row r="14" spans="1:38" x14ac:dyDescent="0.25">
      <c r="A14" t="s">
        <v>606</v>
      </c>
      <c r="B14" s="5" t="s">
        <v>299</v>
      </c>
      <c r="C14" s="6" t="s">
        <v>22</v>
      </c>
      <c r="D14" s="7" t="s">
        <v>20</v>
      </c>
      <c r="E14" s="36">
        <f t="shared" si="22"/>
        <v>0.83346130007790886</v>
      </c>
      <c r="F14" s="8">
        <f t="shared" si="0"/>
        <v>28.808776002220739</v>
      </c>
      <c r="G14" s="9">
        <f t="shared" si="1"/>
        <v>267</v>
      </c>
      <c r="H14" s="99">
        <f t="shared" si="2"/>
        <v>50</v>
      </c>
      <c r="I14" s="33">
        <f t="shared" si="3"/>
        <v>-0.94172605387628816</v>
      </c>
      <c r="J14" s="11">
        <v>-4.6162723600692401E-2</v>
      </c>
      <c r="K14" s="10">
        <f t="shared" si="4"/>
        <v>82</v>
      </c>
      <c r="L14" s="33">
        <f t="shared" si="5"/>
        <v>-0.86195459737328717</v>
      </c>
      <c r="M14" s="11">
        <v>8.1368821292775659E-2</v>
      </c>
      <c r="N14" s="10">
        <f t="shared" si="6"/>
        <v>525</v>
      </c>
      <c r="O14" s="33">
        <f t="shared" si="7"/>
        <v>0.9288869853172832</v>
      </c>
      <c r="P14" s="11">
        <v>0</v>
      </c>
      <c r="Q14" s="10">
        <f t="shared" si="8"/>
        <v>89</v>
      </c>
      <c r="R14" s="33">
        <f t="shared" si="9"/>
        <v>-0.41145020584023939</v>
      </c>
      <c r="S14" s="12">
        <v>1.8148820326678765</v>
      </c>
      <c r="T14" s="10">
        <f t="shared" si="10"/>
        <v>540</v>
      </c>
      <c r="U14" s="33">
        <f t="shared" si="11"/>
        <v>0.96114719245212821</v>
      </c>
      <c r="V14" s="18">
        <v>1.5090853095164768E-2</v>
      </c>
      <c r="W14" s="99">
        <f t="shared" si="12"/>
        <v>338</v>
      </c>
      <c r="X14" s="33">
        <f t="shared" si="13"/>
        <v>-2.4470025892428974E-2</v>
      </c>
      <c r="Y14" s="13">
        <v>113667</v>
      </c>
      <c r="Z14" s="10">
        <f t="shared" si="14"/>
        <v>121</v>
      </c>
      <c r="AA14" s="33">
        <f t="shared" si="15"/>
        <v>-0.48470056489613189</v>
      </c>
      <c r="AB14" s="11">
        <v>4.2294322132097335E-2</v>
      </c>
      <c r="AC14" s="99">
        <f t="shared" si="16"/>
        <v>352</v>
      </c>
      <c r="AD14" s="33">
        <f t="shared" si="17"/>
        <v>0.46336192866930792</v>
      </c>
      <c r="AE14" s="11">
        <v>0.95581087052585068</v>
      </c>
      <c r="AF14" s="10">
        <f t="shared" si="18"/>
        <v>144</v>
      </c>
      <c r="AG14" s="33">
        <f t="shared" si="19"/>
        <v>-0.33577177766734861</v>
      </c>
      <c r="AH14" s="14">
        <v>2.8896666666666668</v>
      </c>
      <c r="AI14" s="99">
        <f t="shared" si="20"/>
        <v>116</v>
      </c>
      <c r="AJ14" s="33">
        <f t="shared" si="21"/>
        <v>-0.25780361001111646</v>
      </c>
      <c r="AK14" s="13">
        <v>100439.06624319419</v>
      </c>
      <c r="AL14" s="38"/>
    </row>
    <row r="15" spans="1:38" x14ac:dyDescent="0.25">
      <c r="A15" t="s">
        <v>607</v>
      </c>
      <c r="B15" s="5" t="s">
        <v>199</v>
      </c>
      <c r="C15" s="6" t="s">
        <v>63</v>
      </c>
      <c r="D15" s="7" t="s">
        <v>34</v>
      </c>
      <c r="E15" s="36">
        <f t="shared" si="22"/>
        <v>-1.2283481730862214</v>
      </c>
      <c r="F15" s="8">
        <f t="shared" si="0"/>
        <v>33.930811826178235</v>
      </c>
      <c r="G15" s="9">
        <f t="shared" si="1"/>
        <v>177</v>
      </c>
      <c r="H15" s="99">
        <f t="shared" si="2"/>
        <v>215</v>
      </c>
      <c r="I15" s="33">
        <f t="shared" si="3"/>
        <v>-0.25002331922477422</v>
      </c>
      <c r="J15" s="11">
        <v>6.440532417346434E-3</v>
      </c>
      <c r="K15" s="10">
        <f t="shared" si="4"/>
        <v>167</v>
      </c>
      <c r="L15" s="33">
        <f t="shared" si="5"/>
        <v>-0.26275822162617801</v>
      </c>
      <c r="M15" s="11">
        <v>5.9980334316617499E-2</v>
      </c>
      <c r="N15" s="10">
        <f t="shared" si="6"/>
        <v>273</v>
      </c>
      <c r="O15" s="33">
        <f t="shared" si="7"/>
        <v>0.2695758410885537</v>
      </c>
      <c r="P15" s="11">
        <v>4.079497907949791E-2</v>
      </c>
      <c r="Q15" s="10">
        <f t="shared" si="8"/>
        <v>169</v>
      </c>
      <c r="R15" s="33">
        <f t="shared" si="9"/>
        <v>7.7762694552890296E-2</v>
      </c>
      <c r="S15" s="12">
        <v>0.85324232081911267</v>
      </c>
      <c r="T15" s="10">
        <f t="shared" si="10"/>
        <v>208</v>
      </c>
      <c r="U15" s="33">
        <f t="shared" si="11"/>
        <v>1.5903954109655501E-2</v>
      </c>
      <c r="V15" s="18">
        <v>7.2503419972640218E-2</v>
      </c>
      <c r="W15" s="99">
        <f t="shared" si="12"/>
        <v>97</v>
      </c>
      <c r="X15" s="33">
        <f t="shared" si="13"/>
        <v>-0.82946692248498355</v>
      </c>
      <c r="Y15" s="13">
        <v>78500</v>
      </c>
      <c r="Z15" s="10">
        <f t="shared" si="14"/>
        <v>266</v>
      </c>
      <c r="AA15" s="33">
        <f t="shared" si="15"/>
        <v>0.19186500604199644</v>
      </c>
      <c r="AB15" s="11">
        <v>3.4226190476190479E-2</v>
      </c>
      <c r="AC15" s="99">
        <f t="shared" si="16"/>
        <v>96</v>
      </c>
      <c r="AD15" s="33">
        <f t="shared" si="17"/>
        <v>-0.63377018189143697</v>
      </c>
      <c r="AE15" s="11">
        <v>0.89347079037800692</v>
      </c>
      <c r="AF15" s="10">
        <f t="shared" si="18"/>
        <v>102</v>
      </c>
      <c r="AG15" s="33">
        <f t="shared" si="19"/>
        <v>-0.51402143216299245</v>
      </c>
      <c r="AH15" s="14">
        <v>3.0939999999999999</v>
      </c>
      <c r="AI15" s="99">
        <f t="shared" si="20"/>
        <v>126</v>
      </c>
      <c r="AJ15" s="33">
        <f t="shared" si="21"/>
        <v>-0.25407128499764237</v>
      </c>
      <c r="AK15" s="13">
        <v>103766.1292662116</v>
      </c>
      <c r="AL15" s="38"/>
    </row>
    <row r="16" spans="1:38" x14ac:dyDescent="0.25">
      <c r="A16" t="s">
        <v>608</v>
      </c>
      <c r="B16" s="5" t="s">
        <v>455</v>
      </c>
      <c r="C16" s="6" t="s">
        <v>93</v>
      </c>
      <c r="D16" s="7" t="s">
        <v>34</v>
      </c>
      <c r="E16" s="36">
        <f t="shared" si="22"/>
        <v>5.4921597900685502</v>
      </c>
      <c r="F16" s="8">
        <f t="shared" si="0"/>
        <v>17.235436724596227</v>
      </c>
      <c r="G16" s="9">
        <f t="shared" si="1"/>
        <v>523</v>
      </c>
      <c r="H16" s="99">
        <f t="shared" si="2"/>
        <v>40</v>
      </c>
      <c r="I16" s="33">
        <f t="shared" si="3"/>
        <v>-1.1002858118041117</v>
      </c>
      <c r="J16" s="11">
        <v>-5.8221024258760079E-2</v>
      </c>
      <c r="K16" s="10">
        <f t="shared" si="4"/>
        <v>17</v>
      </c>
      <c r="L16" s="33">
        <f t="shared" si="5"/>
        <v>-2.3083027048943618</v>
      </c>
      <c r="M16" s="11">
        <v>0.132996632996633</v>
      </c>
      <c r="N16" s="10">
        <f t="shared" si="6"/>
        <v>525</v>
      </c>
      <c r="O16" s="33">
        <f t="shared" si="7"/>
        <v>0.9288869853172832</v>
      </c>
      <c r="P16" s="11">
        <v>0</v>
      </c>
      <c r="Q16" s="10">
        <f t="shared" si="8"/>
        <v>409</v>
      </c>
      <c r="R16" s="33">
        <f t="shared" si="9"/>
        <v>0.51183082356515197</v>
      </c>
      <c r="S16" s="12">
        <v>0</v>
      </c>
      <c r="T16" s="10">
        <f t="shared" si="10"/>
        <v>341</v>
      </c>
      <c r="U16" s="33">
        <f t="shared" si="11"/>
        <v>0.45968850218930235</v>
      </c>
      <c r="V16" s="18">
        <v>4.5548654244306416E-2</v>
      </c>
      <c r="W16" s="99">
        <f t="shared" si="12"/>
        <v>551</v>
      </c>
      <c r="X16" s="33">
        <f t="shared" si="13"/>
        <v>2.5971320321749496</v>
      </c>
      <c r="Y16" s="13">
        <v>228194</v>
      </c>
      <c r="Z16" s="10">
        <f t="shared" si="14"/>
        <v>402</v>
      </c>
      <c r="AA16" s="33">
        <f t="shared" si="15"/>
        <v>0.54346037183960938</v>
      </c>
      <c r="AB16" s="11">
        <v>3.0033370411568408E-2</v>
      </c>
      <c r="AC16" s="99">
        <f t="shared" si="16"/>
        <v>440</v>
      </c>
      <c r="AD16" s="33">
        <f t="shared" si="17"/>
        <v>0.72241397519272299</v>
      </c>
      <c r="AE16" s="11">
        <v>0.97053045186640474</v>
      </c>
      <c r="AF16" s="10">
        <f t="shared" si="18"/>
        <v>548</v>
      </c>
      <c r="AG16" s="33">
        <f t="shared" si="19"/>
        <v>1.4865619657652795</v>
      </c>
      <c r="AH16" s="14">
        <v>0.80066666666666675</v>
      </c>
      <c r="AI16" s="99">
        <f t="shared" si="20"/>
        <v>541</v>
      </c>
      <c r="AJ16" s="33">
        <f t="shared" si="21"/>
        <v>0.83701495009131943</v>
      </c>
      <c r="AK16" s="13">
        <v>1076380.425872925</v>
      </c>
      <c r="AL16" s="38"/>
    </row>
    <row r="17" spans="1:38" x14ac:dyDescent="0.25">
      <c r="A17" t="s">
        <v>609</v>
      </c>
      <c r="B17" s="5" t="s">
        <v>306</v>
      </c>
      <c r="C17" s="6" t="s">
        <v>71</v>
      </c>
      <c r="D17" s="7" t="s">
        <v>34</v>
      </c>
      <c r="E17" s="36">
        <f t="shared" si="22"/>
        <v>-1.3855321272887968</v>
      </c>
      <c r="F17" s="8">
        <f t="shared" si="0"/>
        <v>34.321294969677105</v>
      </c>
      <c r="G17" s="9">
        <f t="shared" si="1"/>
        <v>169</v>
      </c>
      <c r="H17" s="99">
        <f t="shared" si="2"/>
        <v>243</v>
      </c>
      <c r="I17" s="33">
        <f t="shared" si="3"/>
        <v>-0.1797530465838208</v>
      </c>
      <c r="J17" s="11">
        <v>1.1784511784511675E-2</v>
      </c>
      <c r="K17" s="10">
        <f t="shared" si="4"/>
        <v>55</v>
      </c>
      <c r="L17" s="33">
        <f t="shared" si="5"/>
        <v>-1.3023084478066611</v>
      </c>
      <c r="M17" s="11">
        <v>9.7087378640776698E-2</v>
      </c>
      <c r="N17" s="10">
        <f t="shared" si="6"/>
        <v>168</v>
      </c>
      <c r="O17" s="33">
        <f t="shared" si="7"/>
        <v>-0.17172211529577094</v>
      </c>
      <c r="P17" s="11">
        <v>6.8100358422939072E-2</v>
      </c>
      <c r="Q17" s="10">
        <f t="shared" si="8"/>
        <v>409</v>
      </c>
      <c r="R17" s="33">
        <f t="shared" si="9"/>
        <v>0.51183082356515197</v>
      </c>
      <c r="S17" s="12">
        <v>0</v>
      </c>
      <c r="T17" s="10">
        <f t="shared" si="10"/>
        <v>368</v>
      </c>
      <c r="U17" s="33">
        <f t="shared" si="11"/>
        <v>0.52635675880838551</v>
      </c>
      <c r="V17" s="18">
        <v>4.1499330655957165E-2</v>
      </c>
      <c r="W17" s="99">
        <f t="shared" si="12"/>
        <v>101</v>
      </c>
      <c r="X17" s="33">
        <f t="shared" si="13"/>
        <v>-0.82374424997529727</v>
      </c>
      <c r="Y17" s="13">
        <v>78750</v>
      </c>
      <c r="Z17" s="10">
        <f t="shared" si="14"/>
        <v>281</v>
      </c>
      <c r="AA17" s="33">
        <f t="shared" si="15"/>
        <v>0.23532997075237558</v>
      </c>
      <c r="AB17" s="11">
        <v>3.3707865168539325E-2</v>
      </c>
      <c r="AC17" s="99">
        <f t="shared" si="16"/>
        <v>58</v>
      </c>
      <c r="AD17" s="33">
        <f t="shared" si="17"/>
        <v>-1.1838815595168324</v>
      </c>
      <c r="AE17" s="11">
        <v>0.86221294363256784</v>
      </c>
      <c r="AF17" s="10">
        <f t="shared" si="18"/>
        <v>177</v>
      </c>
      <c r="AG17" s="33">
        <f t="shared" si="19"/>
        <v>-0.22120348423947939</v>
      </c>
      <c r="AH17" s="14">
        <v>2.7583333333333333</v>
      </c>
      <c r="AI17" s="99">
        <f t="shared" si="20"/>
        <v>222</v>
      </c>
      <c r="AJ17" s="33">
        <f t="shared" si="21"/>
        <v>-0.21554204387727571</v>
      </c>
      <c r="AK17" s="13">
        <v>138111.80199667221</v>
      </c>
      <c r="AL17" s="38"/>
    </row>
    <row r="18" spans="1:38" x14ac:dyDescent="0.25">
      <c r="A18" t="s">
        <v>610</v>
      </c>
      <c r="B18" s="5" t="s">
        <v>410</v>
      </c>
      <c r="C18" s="6" t="s">
        <v>71</v>
      </c>
      <c r="D18" s="7" t="s">
        <v>34</v>
      </c>
      <c r="E18" s="36">
        <f t="shared" si="22"/>
        <v>0.94415528951714733</v>
      </c>
      <c r="F18" s="8">
        <f t="shared" si="0"/>
        <v>28.53378522989955</v>
      </c>
      <c r="G18" s="9">
        <f t="shared" si="1"/>
        <v>280</v>
      </c>
      <c r="H18" s="99">
        <f t="shared" si="2"/>
        <v>110</v>
      </c>
      <c r="I18" s="33">
        <f t="shared" si="3"/>
        <v>-0.61201062284609054</v>
      </c>
      <c r="J18" s="11">
        <v>-2.1088216355441114E-2</v>
      </c>
      <c r="K18" s="10">
        <f t="shared" si="4"/>
        <v>391</v>
      </c>
      <c r="L18" s="33">
        <f t="shared" si="5"/>
        <v>0.5756737255444565</v>
      </c>
      <c r="M18" s="11">
        <v>3.0052264808362369E-2</v>
      </c>
      <c r="N18" s="10">
        <f t="shared" si="6"/>
        <v>421</v>
      </c>
      <c r="O18" s="33">
        <f t="shared" si="7"/>
        <v>0.65458501173861205</v>
      </c>
      <c r="P18" s="11">
        <v>1.6972477064220184E-2</v>
      </c>
      <c r="Q18" s="10">
        <f t="shared" si="8"/>
        <v>409</v>
      </c>
      <c r="R18" s="33">
        <f t="shared" si="9"/>
        <v>0.51183082356515197</v>
      </c>
      <c r="S18" s="12">
        <v>0</v>
      </c>
      <c r="T18" s="10">
        <f t="shared" si="10"/>
        <v>124</v>
      </c>
      <c r="U18" s="33">
        <f t="shared" si="11"/>
        <v>-0.44284290277996957</v>
      </c>
      <c r="V18" s="18">
        <v>0.10036697247706422</v>
      </c>
      <c r="W18" s="99">
        <f t="shared" si="12"/>
        <v>320</v>
      </c>
      <c r="X18" s="33">
        <f t="shared" si="13"/>
        <v>-7.5035560188017256E-2</v>
      </c>
      <c r="Y18" s="13">
        <v>111458</v>
      </c>
      <c r="Z18" s="10">
        <f t="shared" si="14"/>
        <v>349</v>
      </c>
      <c r="AA18" s="33">
        <f t="shared" si="15"/>
        <v>0.40500666162514343</v>
      </c>
      <c r="AB18" s="11">
        <v>3.1684448755253801E-2</v>
      </c>
      <c r="AC18" s="99">
        <f t="shared" si="16"/>
        <v>231</v>
      </c>
      <c r="AD18" s="33">
        <f t="shared" si="17"/>
        <v>8.2370107248936716E-2</v>
      </c>
      <c r="AE18" s="11">
        <v>0.93416255629423117</v>
      </c>
      <c r="AF18" s="10">
        <f t="shared" si="18"/>
        <v>100</v>
      </c>
      <c r="AG18" s="33">
        <f t="shared" si="19"/>
        <v>-0.52070942898746198</v>
      </c>
      <c r="AH18" s="14">
        <v>3.1016666666666666</v>
      </c>
      <c r="AI18" s="99">
        <f t="shared" si="20"/>
        <v>243</v>
      </c>
      <c r="AJ18" s="33">
        <f t="shared" si="21"/>
        <v>-0.20998908048174458</v>
      </c>
      <c r="AK18" s="13">
        <v>143061.81549087321</v>
      </c>
      <c r="AL18" s="38"/>
    </row>
    <row r="19" spans="1:38" x14ac:dyDescent="0.25">
      <c r="A19" t="s">
        <v>611</v>
      </c>
      <c r="B19" s="5" t="s">
        <v>53</v>
      </c>
      <c r="C19" s="6" t="s">
        <v>54</v>
      </c>
      <c r="D19" s="7" t="s">
        <v>39</v>
      </c>
      <c r="E19" s="36">
        <f t="shared" si="22"/>
        <v>-8.2492456373319527</v>
      </c>
      <c r="F19" s="8">
        <f t="shared" si="0"/>
        <v>51.372427453742212</v>
      </c>
      <c r="G19" s="9">
        <f t="shared" si="1"/>
        <v>37</v>
      </c>
      <c r="H19" s="99">
        <f t="shared" si="2"/>
        <v>47</v>
      </c>
      <c r="I19" s="33">
        <f t="shared" si="3"/>
        <v>-0.98186591156126113</v>
      </c>
      <c r="J19" s="11">
        <v>-4.9215317011927162E-2</v>
      </c>
      <c r="K19" s="10">
        <f t="shared" si="4"/>
        <v>124</v>
      </c>
      <c r="L19" s="33">
        <f t="shared" si="5"/>
        <v>-0.5271277853493882</v>
      </c>
      <c r="M19" s="11">
        <v>6.9417081933016572E-2</v>
      </c>
      <c r="N19" s="10">
        <f t="shared" si="6"/>
        <v>24</v>
      </c>
      <c r="O19" s="33">
        <f t="shared" si="7"/>
        <v>-2.0842515170727318</v>
      </c>
      <c r="P19" s="11">
        <v>0.18643841112745754</v>
      </c>
      <c r="Q19" s="10">
        <f t="shared" si="8"/>
        <v>40</v>
      </c>
      <c r="R19" s="33">
        <f t="shared" si="9"/>
        <v>-1.1675823786082622</v>
      </c>
      <c r="S19" s="12">
        <v>3.3012016373960118</v>
      </c>
      <c r="T19" s="10">
        <f t="shared" si="10"/>
        <v>25</v>
      </c>
      <c r="U19" s="33">
        <f t="shared" si="11"/>
        <v>-2.0326104125822275</v>
      </c>
      <c r="V19" s="18">
        <v>0.19692691575283996</v>
      </c>
      <c r="W19" s="99">
        <f t="shared" si="12"/>
        <v>43</v>
      </c>
      <c r="X19" s="33">
        <f t="shared" si="13"/>
        <v>-1.1737200099776735</v>
      </c>
      <c r="Y19" s="13">
        <v>63461</v>
      </c>
      <c r="Z19" s="10">
        <f t="shared" si="14"/>
        <v>74</v>
      </c>
      <c r="AA19" s="33">
        <f t="shared" si="15"/>
        <v>-0.97461760227931937</v>
      </c>
      <c r="AB19" s="11">
        <v>4.813664596273292E-2</v>
      </c>
      <c r="AC19" s="99">
        <f t="shared" si="16"/>
        <v>99</v>
      </c>
      <c r="AD19" s="33">
        <f t="shared" si="17"/>
        <v>-0.61140929347335315</v>
      </c>
      <c r="AE19" s="11">
        <v>0.89474135712447456</v>
      </c>
      <c r="AF19" s="10">
        <f t="shared" si="18"/>
        <v>508</v>
      </c>
      <c r="AG19" s="33">
        <f t="shared" si="19"/>
        <v>0.87533721250289209</v>
      </c>
      <c r="AH19" s="14">
        <v>1.5013333333333332</v>
      </c>
      <c r="AI19" s="99">
        <f t="shared" si="20"/>
        <v>303</v>
      </c>
      <c r="AJ19" s="33">
        <f t="shared" si="21"/>
        <v>-0.18656120894578371</v>
      </c>
      <c r="AK19" s="13">
        <v>163945.85019146968</v>
      </c>
      <c r="AL19" s="38">
        <v>1</v>
      </c>
    </row>
    <row r="20" spans="1:38" x14ac:dyDescent="0.25">
      <c r="A20" t="s">
        <v>612</v>
      </c>
      <c r="B20" s="5" t="s">
        <v>23</v>
      </c>
      <c r="C20" s="6" t="s">
        <v>24</v>
      </c>
      <c r="D20" s="7" t="s">
        <v>20</v>
      </c>
      <c r="E20" s="36">
        <f t="shared" si="22"/>
        <v>-20.129036869528054</v>
      </c>
      <c r="F20" s="8">
        <f t="shared" si="0"/>
        <v>80.884716083915123</v>
      </c>
      <c r="G20" s="9">
        <f t="shared" si="1"/>
        <v>5</v>
      </c>
      <c r="H20" s="99">
        <f t="shared" si="2"/>
        <v>112</v>
      </c>
      <c r="I20" s="33">
        <f t="shared" si="3"/>
        <v>-0.60982064254530466</v>
      </c>
      <c r="J20" s="11">
        <v>-2.0921670686809724E-2</v>
      </c>
      <c r="K20" s="10">
        <f t="shared" si="4"/>
        <v>19</v>
      </c>
      <c r="L20" s="33">
        <f t="shared" si="5"/>
        <v>-2.2279761691118538</v>
      </c>
      <c r="M20" s="11">
        <v>0.13012935419795552</v>
      </c>
      <c r="N20" s="10">
        <f t="shared" si="6"/>
        <v>10</v>
      </c>
      <c r="O20" s="33">
        <f t="shared" si="7"/>
        <v>-3.3535921082076836</v>
      </c>
      <c r="P20" s="11">
        <v>0.26497905663813515</v>
      </c>
      <c r="Q20" s="10">
        <f t="shared" si="8"/>
        <v>7</v>
      </c>
      <c r="R20" s="33">
        <f t="shared" si="9"/>
        <v>-4.3035438873828351</v>
      </c>
      <c r="S20" s="12">
        <v>9.4655221596950287</v>
      </c>
      <c r="T20" s="10">
        <f t="shared" si="10"/>
        <v>5</v>
      </c>
      <c r="U20" s="33">
        <f t="shared" si="11"/>
        <v>-4.1248921172557251</v>
      </c>
      <c r="V20" s="18">
        <v>0.32400876984441451</v>
      </c>
      <c r="W20" s="99">
        <f t="shared" si="12"/>
        <v>4</v>
      </c>
      <c r="X20" s="33">
        <f t="shared" si="13"/>
        <v>-1.8209084894431182</v>
      </c>
      <c r="Y20" s="13">
        <v>35188</v>
      </c>
      <c r="Z20" s="10">
        <f t="shared" si="14"/>
        <v>18</v>
      </c>
      <c r="AA20" s="33">
        <f t="shared" si="15"/>
        <v>-2.2819272369291048</v>
      </c>
      <c r="AB20" s="11">
        <v>6.3726481893586887E-2</v>
      </c>
      <c r="AC20" s="99">
        <f t="shared" si="16"/>
        <v>9</v>
      </c>
      <c r="AD20" s="33">
        <f t="shared" si="17"/>
        <v>-3.3083529205016591</v>
      </c>
      <c r="AE20" s="11">
        <v>0.74149847940281999</v>
      </c>
      <c r="AF20" s="10">
        <f t="shared" si="18"/>
        <v>85</v>
      </c>
      <c r="AG20" s="33">
        <f t="shared" si="19"/>
        <v>-0.62771737817897444</v>
      </c>
      <c r="AH20" s="14">
        <v>3.2243333333333335</v>
      </c>
      <c r="AI20" s="99">
        <f t="shared" si="20"/>
        <v>72</v>
      </c>
      <c r="AJ20" s="33">
        <f t="shared" si="21"/>
        <v>-0.27776624939557848</v>
      </c>
      <c r="AK20" s="13">
        <v>82644.003086019555</v>
      </c>
      <c r="AL20" s="38">
        <v>1</v>
      </c>
    </row>
    <row r="21" spans="1:38" ht="15.75" customHeight="1" x14ac:dyDescent="0.25">
      <c r="A21" t="s">
        <v>613</v>
      </c>
      <c r="B21" s="5" t="s">
        <v>393</v>
      </c>
      <c r="C21" s="6" t="s">
        <v>54</v>
      </c>
      <c r="D21" s="7" t="s">
        <v>39</v>
      </c>
      <c r="E21" s="36">
        <f t="shared" si="22"/>
        <v>2.9401580808395553</v>
      </c>
      <c r="F21" s="8">
        <f t="shared" si="0"/>
        <v>23.575229196987834</v>
      </c>
      <c r="G21" s="9">
        <f t="shared" si="1"/>
        <v>393</v>
      </c>
      <c r="H21" s="99">
        <f t="shared" si="2"/>
        <v>237</v>
      </c>
      <c r="I21" s="33">
        <f t="shared" si="3"/>
        <v>-0.19270364789043506</v>
      </c>
      <c r="J21" s="11">
        <v>1.0799632352941124E-2</v>
      </c>
      <c r="K21" s="10">
        <f t="shared" si="4"/>
        <v>424</v>
      </c>
      <c r="L21" s="33">
        <f t="shared" si="5"/>
        <v>0.64613943803818341</v>
      </c>
      <c r="M21" s="11">
        <v>2.7536970933197347E-2</v>
      </c>
      <c r="N21" s="10">
        <f t="shared" si="6"/>
        <v>342</v>
      </c>
      <c r="O21" s="33">
        <f t="shared" si="7"/>
        <v>0.47971891282079571</v>
      </c>
      <c r="P21" s="11">
        <v>2.7792343995804929E-2</v>
      </c>
      <c r="Q21" s="10">
        <f t="shared" si="8"/>
        <v>241</v>
      </c>
      <c r="R21" s="33">
        <f t="shared" si="9"/>
        <v>0.28053832654202371</v>
      </c>
      <c r="S21" s="12">
        <v>0.4546487838145033</v>
      </c>
      <c r="T21" s="10">
        <f t="shared" si="10"/>
        <v>298</v>
      </c>
      <c r="U21" s="33">
        <f t="shared" si="11"/>
        <v>0.31339790134865336</v>
      </c>
      <c r="V21" s="18">
        <v>5.4434112043547291E-2</v>
      </c>
      <c r="W21" s="99">
        <f t="shared" si="12"/>
        <v>360</v>
      </c>
      <c r="X21" s="33">
        <f t="shared" si="13"/>
        <v>8.8243731858352686E-2</v>
      </c>
      <c r="Y21" s="13">
        <v>118591</v>
      </c>
      <c r="Z21" s="10">
        <f t="shared" si="14"/>
        <v>378</v>
      </c>
      <c r="AA21" s="33">
        <f t="shared" si="15"/>
        <v>0.4784804913382199</v>
      </c>
      <c r="AB21" s="11">
        <v>3.0808263863718738E-2</v>
      </c>
      <c r="AC21" s="99">
        <f t="shared" si="16"/>
        <v>544</v>
      </c>
      <c r="AD21" s="33">
        <f t="shared" si="17"/>
        <v>1.062274538086496</v>
      </c>
      <c r="AE21" s="11">
        <v>0.98984164923812368</v>
      </c>
      <c r="AF21" s="10">
        <f t="shared" si="18"/>
        <v>466</v>
      </c>
      <c r="AG21" s="33">
        <f t="shared" si="19"/>
        <v>0.5903703912863647</v>
      </c>
      <c r="AH21" s="14">
        <v>1.8280000000000001</v>
      </c>
      <c r="AI21" s="99">
        <f t="shared" si="20"/>
        <v>429</v>
      </c>
      <c r="AJ21" s="33">
        <f t="shared" si="21"/>
        <v>-9.3789466054055623E-2</v>
      </c>
      <c r="AK21" s="13">
        <v>246644.28461013868</v>
      </c>
      <c r="AL21" s="38"/>
    </row>
    <row r="22" spans="1:38" x14ac:dyDescent="0.25">
      <c r="A22" t="s">
        <v>614</v>
      </c>
      <c r="B22" s="5" t="s">
        <v>294</v>
      </c>
      <c r="C22" s="6" t="s">
        <v>19</v>
      </c>
      <c r="D22" s="7" t="s">
        <v>20</v>
      </c>
      <c r="E22" s="36">
        <f t="shared" si="22"/>
        <v>1.3907197520302321</v>
      </c>
      <c r="F22" s="8">
        <f t="shared" si="0"/>
        <v>27.42441057405992</v>
      </c>
      <c r="G22" s="9">
        <f t="shared" si="1"/>
        <v>307</v>
      </c>
      <c r="H22" s="99">
        <f t="shared" si="2"/>
        <v>156</v>
      </c>
      <c r="I22" s="33">
        <f t="shared" si="3"/>
        <v>-0.44721630042122784</v>
      </c>
      <c r="J22" s="11">
        <v>-8.5557837097878231E-3</v>
      </c>
      <c r="K22" s="10">
        <f t="shared" si="4"/>
        <v>378</v>
      </c>
      <c r="L22" s="33">
        <f t="shared" si="5"/>
        <v>0.55188843617503369</v>
      </c>
      <c r="M22" s="11">
        <v>3.0901287553648068E-2</v>
      </c>
      <c r="N22" s="10">
        <f t="shared" si="6"/>
        <v>176</v>
      </c>
      <c r="O22" s="33">
        <f t="shared" si="7"/>
        <v>-0.12945591388568861</v>
      </c>
      <c r="P22" s="11">
        <v>6.5485130669870828E-2</v>
      </c>
      <c r="Q22" s="10">
        <f t="shared" si="8"/>
        <v>128</v>
      </c>
      <c r="R22" s="33">
        <f t="shared" si="9"/>
        <v>-0.13205438173068015</v>
      </c>
      <c r="S22" s="12">
        <v>1.2656771372684386</v>
      </c>
      <c r="T22" s="10">
        <f t="shared" si="10"/>
        <v>504</v>
      </c>
      <c r="U22" s="33">
        <f t="shared" si="11"/>
        <v>0.82539188379823203</v>
      </c>
      <c r="V22" s="18">
        <v>2.333641404805915E-2</v>
      </c>
      <c r="W22" s="99">
        <f t="shared" si="12"/>
        <v>267</v>
      </c>
      <c r="X22" s="33">
        <f t="shared" si="13"/>
        <v>-0.25996944501104019</v>
      </c>
      <c r="Y22" s="13">
        <v>103379</v>
      </c>
      <c r="Z22" s="10">
        <f t="shared" si="14"/>
        <v>432</v>
      </c>
      <c r="AA22" s="33">
        <f t="shared" si="15"/>
        <v>0.6395003412147332</v>
      </c>
      <c r="AB22" s="11">
        <v>2.8888081395348836E-2</v>
      </c>
      <c r="AC22" s="99">
        <f t="shared" si="16"/>
        <v>421</v>
      </c>
      <c r="AD22" s="33">
        <f t="shared" si="17"/>
        <v>0.65509151217163775</v>
      </c>
      <c r="AE22" s="11">
        <v>0.96670512609197301</v>
      </c>
      <c r="AF22" s="10">
        <f t="shared" si="18"/>
        <v>77</v>
      </c>
      <c r="AG22" s="33">
        <f t="shared" si="19"/>
        <v>-0.67802274559781017</v>
      </c>
      <c r="AH22" s="14">
        <v>3.282</v>
      </c>
      <c r="AI22" s="99">
        <f t="shared" si="20"/>
        <v>117</v>
      </c>
      <c r="AJ22" s="33">
        <f t="shared" si="21"/>
        <v>-0.25778636826384388</v>
      </c>
      <c r="AK22" s="13">
        <v>100454.43585318145</v>
      </c>
      <c r="AL22" s="38"/>
    </row>
    <row r="23" spans="1:38" x14ac:dyDescent="0.25">
      <c r="A23" t="s">
        <v>615</v>
      </c>
      <c r="B23" s="5" t="s">
        <v>116</v>
      </c>
      <c r="C23" s="6" t="s">
        <v>19</v>
      </c>
      <c r="D23" s="7" t="s">
        <v>20</v>
      </c>
      <c r="E23" s="36">
        <f t="shared" si="22"/>
        <v>-5.7775246408966758</v>
      </c>
      <c r="F23" s="8">
        <f t="shared" si="0"/>
        <v>45.23207178298253</v>
      </c>
      <c r="G23" s="9">
        <f t="shared" si="1"/>
        <v>56</v>
      </c>
      <c r="H23" s="99">
        <f t="shared" si="2"/>
        <v>85</v>
      </c>
      <c r="I23" s="33">
        <f t="shared" si="3"/>
        <v>-0.72260137292666016</v>
      </c>
      <c r="J23" s="11">
        <v>-2.9498525073746285E-2</v>
      </c>
      <c r="K23" s="10">
        <f t="shared" si="4"/>
        <v>356</v>
      </c>
      <c r="L23" s="33">
        <f t="shared" si="5"/>
        <v>0.47046195606425545</v>
      </c>
      <c r="M23" s="11">
        <v>3.3807829181494664E-2</v>
      </c>
      <c r="N23" s="10">
        <f t="shared" si="6"/>
        <v>150</v>
      </c>
      <c r="O23" s="33">
        <f t="shared" si="7"/>
        <v>-0.23188917284600466</v>
      </c>
      <c r="P23" s="11">
        <v>7.18232044198895E-2</v>
      </c>
      <c r="Q23" s="10">
        <f t="shared" si="8"/>
        <v>80</v>
      </c>
      <c r="R23" s="33">
        <f t="shared" si="9"/>
        <v>-0.51902600967166812</v>
      </c>
      <c r="S23" s="12">
        <v>2.0263424518743669</v>
      </c>
      <c r="T23" s="10">
        <f t="shared" si="10"/>
        <v>67</v>
      </c>
      <c r="U23" s="33">
        <f t="shared" si="11"/>
        <v>-0.96218142731816991</v>
      </c>
      <c r="V23" s="18">
        <v>0.13191076624636275</v>
      </c>
      <c r="W23" s="99">
        <f t="shared" si="12"/>
        <v>15</v>
      </c>
      <c r="X23" s="33">
        <f t="shared" si="13"/>
        <v>-1.4501022015054839</v>
      </c>
      <c r="Y23" s="13">
        <v>51387</v>
      </c>
      <c r="Z23" s="10">
        <f t="shared" si="14"/>
        <v>33</v>
      </c>
      <c r="AA23" s="33">
        <f t="shared" si="15"/>
        <v>-1.6600637474842692</v>
      </c>
      <c r="AB23" s="11">
        <v>5.6310679611650483E-2</v>
      </c>
      <c r="AC23" s="99">
        <f t="shared" si="16"/>
        <v>226</v>
      </c>
      <c r="AD23" s="33">
        <f t="shared" si="17"/>
        <v>4.5794734096962116E-2</v>
      </c>
      <c r="AE23" s="11">
        <v>0.9320843091334895</v>
      </c>
      <c r="AF23" s="10">
        <f t="shared" si="18"/>
        <v>3</v>
      </c>
      <c r="AG23" s="33">
        <f t="shared" si="19"/>
        <v>-3.401491365510048</v>
      </c>
      <c r="AH23" s="14">
        <v>6.4039999999999999</v>
      </c>
      <c r="AI23" s="99">
        <f t="shared" si="20"/>
        <v>3</v>
      </c>
      <c r="AJ23" s="33">
        <f t="shared" si="21"/>
        <v>-0.34659648229971818</v>
      </c>
      <c r="AK23" s="13">
        <v>21287.470111448834</v>
      </c>
      <c r="AL23" s="38"/>
    </row>
    <row r="24" spans="1:38" x14ac:dyDescent="0.25">
      <c r="A24" t="s">
        <v>616</v>
      </c>
      <c r="B24" s="5" t="s">
        <v>430</v>
      </c>
      <c r="C24" s="6" t="s">
        <v>28</v>
      </c>
      <c r="D24" s="7" t="s">
        <v>20</v>
      </c>
      <c r="E24" s="36">
        <f t="shared" si="22"/>
        <v>5.5686217688631281</v>
      </c>
      <c r="F24" s="8">
        <f t="shared" si="0"/>
        <v>17.045486586305572</v>
      </c>
      <c r="G24" s="9">
        <f t="shared" si="1"/>
        <v>526</v>
      </c>
      <c r="H24" s="99">
        <f t="shared" si="2"/>
        <v>27</v>
      </c>
      <c r="I24" s="33">
        <f t="shared" si="3"/>
        <v>-1.3139253708172749</v>
      </c>
      <c r="J24" s="11">
        <v>-7.4468085106383031E-2</v>
      </c>
      <c r="K24" s="10">
        <f t="shared" si="4"/>
        <v>97</v>
      </c>
      <c r="L24" s="33">
        <f t="shared" si="5"/>
        <v>-0.7533497441291378</v>
      </c>
      <c r="M24" s="11">
        <v>7.7492139818753469E-2</v>
      </c>
      <c r="N24" s="10">
        <f t="shared" si="6"/>
        <v>515</v>
      </c>
      <c r="O24" s="33">
        <f t="shared" si="7"/>
        <v>0.86283149863915853</v>
      </c>
      <c r="P24" s="11">
        <v>4.0871934604904629E-3</v>
      </c>
      <c r="Q24" s="10">
        <f t="shared" si="8"/>
        <v>409</v>
      </c>
      <c r="R24" s="33">
        <f t="shared" si="9"/>
        <v>0.51183082356515197</v>
      </c>
      <c r="S24" s="12">
        <v>0</v>
      </c>
      <c r="T24" s="10">
        <f t="shared" si="10"/>
        <v>331</v>
      </c>
      <c r="U24" s="33">
        <f t="shared" si="11"/>
        <v>0.40730626700383959</v>
      </c>
      <c r="V24" s="18">
        <v>4.8730267673301304E-2</v>
      </c>
      <c r="W24" s="99">
        <f t="shared" si="12"/>
        <v>460</v>
      </c>
      <c r="X24" s="33">
        <f t="shared" si="13"/>
        <v>0.88264223896296823</v>
      </c>
      <c r="Y24" s="13">
        <v>153295</v>
      </c>
      <c r="Z24" s="10">
        <f t="shared" si="14"/>
        <v>56</v>
      </c>
      <c r="AA24" s="33">
        <f t="shared" si="15"/>
        <v>-1.1148075463320493</v>
      </c>
      <c r="AB24" s="11">
        <v>4.9808429118773943E-2</v>
      </c>
      <c r="AC24" s="99">
        <f t="shared" si="16"/>
        <v>515</v>
      </c>
      <c r="AD24" s="33">
        <f t="shared" si="17"/>
        <v>0.95186499739393626</v>
      </c>
      <c r="AE24" s="11">
        <v>0.98356807511737088</v>
      </c>
      <c r="AF24" s="10">
        <f t="shared" si="18"/>
        <v>564</v>
      </c>
      <c r="AG24" s="33">
        <f t="shared" si="19"/>
        <v>1.8061319009866708</v>
      </c>
      <c r="AH24" s="14">
        <v>0.43433333333333329</v>
      </c>
      <c r="AI24" s="99">
        <f t="shared" si="20"/>
        <v>564</v>
      </c>
      <c r="AJ24" s="33">
        <f t="shared" si="21"/>
        <v>12.528957172480235</v>
      </c>
      <c r="AK24" s="13">
        <v>11498792.32594417</v>
      </c>
      <c r="AL24" s="38"/>
    </row>
    <row r="25" spans="1:38" x14ac:dyDescent="0.25">
      <c r="A25" t="s">
        <v>617</v>
      </c>
      <c r="B25" s="5" t="s">
        <v>450</v>
      </c>
      <c r="C25" s="6" t="s">
        <v>54</v>
      </c>
      <c r="D25" s="7" t="s">
        <v>39</v>
      </c>
      <c r="E25" s="36">
        <f t="shared" si="22"/>
        <v>2.4183020494553271</v>
      </c>
      <c r="F25" s="8">
        <f t="shared" si="0"/>
        <v>24.871646408417302</v>
      </c>
      <c r="G25" s="9">
        <f t="shared" si="1"/>
        <v>365</v>
      </c>
      <c r="H25" s="99">
        <f t="shared" si="2"/>
        <v>250</v>
      </c>
      <c r="I25" s="33">
        <f t="shared" si="3"/>
        <v>-0.16304908472467441</v>
      </c>
      <c r="J25" s="11">
        <v>1.3054830287206221E-2</v>
      </c>
      <c r="K25" s="10">
        <f t="shared" si="4"/>
        <v>56</v>
      </c>
      <c r="L25" s="33">
        <f t="shared" si="5"/>
        <v>-1.2949690528105471</v>
      </c>
      <c r="M25" s="11">
        <v>9.6825396825396828E-2</v>
      </c>
      <c r="N25" s="10">
        <f t="shared" si="6"/>
        <v>419</v>
      </c>
      <c r="O25" s="33">
        <f t="shared" si="7"/>
        <v>0.64959708196622623</v>
      </c>
      <c r="P25" s="11">
        <v>1.7281105990783412E-2</v>
      </c>
      <c r="Q25" s="10">
        <f t="shared" si="8"/>
        <v>409</v>
      </c>
      <c r="R25" s="33">
        <f t="shared" si="9"/>
        <v>0.51183082356515197</v>
      </c>
      <c r="S25" s="12">
        <v>0</v>
      </c>
      <c r="T25" s="10">
        <f t="shared" si="10"/>
        <v>148</v>
      </c>
      <c r="U25" s="33">
        <f t="shared" si="11"/>
        <v>-0.28796311941075192</v>
      </c>
      <c r="V25" s="18">
        <v>9.0959821428571425E-2</v>
      </c>
      <c r="W25" s="99">
        <f t="shared" si="12"/>
        <v>283</v>
      </c>
      <c r="X25" s="33">
        <f t="shared" si="13"/>
        <v>-0.18708548792767529</v>
      </c>
      <c r="Y25" s="13">
        <v>106563</v>
      </c>
      <c r="Z25" s="10">
        <f t="shared" si="14"/>
        <v>486</v>
      </c>
      <c r="AA25" s="33">
        <f t="shared" si="15"/>
        <v>0.80009017091430179</v>
      </c>
      <c r="AB25" s="11">
        <v>2.6973026973026972E-2</v>
      </c>
      <c r="AC25" s="99">
        <f t="shared" si="16"/>
        <v>481</v>
      </c>
      <c r="AD25" s="33">
        <f t="shared" si="17"/>
        <v>0.82114340138438324</v>
      </c>
      <c r="AE25" s="11">
        <v>0.97614035087719297</v>
      </c>
      <c r="AF25" s="10">
        <f t="shared" si="18"/>
        <v>543</v>
      </c>
      <c r="AG25" s="33">
        <f t="shared" si="19"/>
        <v>1.4286962541100869</v>
      </c>
      <c r="AH25" s="14">
        <v>0.86699999999999999</v>
      </c>
      <c r="AI25" s="99">
        <f t="shared" si="20"/>
        <v>533</v>
      </c>
      <c r="AJ25" s="33">
        <f t="shared" si="21"/>
        <v>0.47207859927990004</v>
      </c>
      <c r="AK25" s="13">
        <v>751069.46443298971</v>
      </c>
      <c r="AL25" s="38"/>
    </row>
    <row r="26" spans="1:38" x14ac:dyDescent="0.25">
      <c r="A26" t="s">
        <v>618</v>
      </c>
      <c r="B26" s="5" t="s">
        <v>444</v>
      </c>
      <c r="C26" s="6" t="s">
        <v>30</v>
      </c>
      <c r="D26" s="7" t="s">
        <v>20</v>
      </c>
      <c r="E26" s="36">
        <f t="shared" si="22"/>
        <v>5.1866081247970666</v>
      </c>
      <c r="F26" s="8">
        <f t="shared" si="0"/>
        <v>17.994501320991077</v>
      </c>
      <c r="G26" s="9">
        <f t="shared" si="1"/>
        <v>515</v>
      </c>
      <c r="H26" s="99">
        <f t="shared" si="2"/>
        <v>530</v>
      </c>
      <c r="I26" s="33">
        <f t="shared" si="3"/>
        <v>1.2920207400729127</v>
      </c>
      <c r="J26" s="11">
        <v>0.12371134020618557</v>
      </c>
      <c r="K26" s="10">
        <f t="shared" si="4"/>
        <v>505</v>
      </c>
      <c r="L26" s="33">
        <f t="shared" si="5"/>
        <v>0.92998384205297102</v>
      </c>
      <c r="M26" s="11">
        <v>1.740506329113924E-2</v>
      </c>
      <c r="N26" s="10">
        <f t="shared" si="6"/>
        <v>525</v>
      </c>
      <c r="O26" s="33">
        <f t="shared" si="7"/>
        <v>0.9288869853172832</v>
      </c>
      <c r="P26" s="11">
        <v>0</v>
      </c>
      <c r="Q26" s="10">
        <f t="shared" si="8"/>
        <v>409</v>
      </c>
      <c r="R26" s="33">
        <f t="shared" si="9"/>
        <v>0.51183082356515197</v>
      </c>
      <c r="S26" s="12">
        <v>0</v>
      </c>
      <c r="T26" s="10">
        <f t="shared" si="10"/>
        <v>502</v>
      </c>
      <c r="U26" s="33">
        <f t="shared" si="11"/>
        <v>0.8231237248778196</v>
      </c>
      <c r="V26" s="18">
        <v>2.3474178403755867E-2</v>
      </c>
      <c r="W26" s="99">
        <f t="shared" si="12"/>
        <v>211</v>
      </c>
      <c r="X26" s="33">
        <f t="shared" si="13"/>
        <v>-0.4756226358660593</v>
      </c>
      <c r="Y26" s="13">
        <v>93958</v>
      </c>
      <c r="Z26" s="10">
        <f t="shared" si="14"/>
        <v>523</v>
      </c>
      <c r="AA26" s="33">
        <f t="shared" si="15"/>
        <v>0.94792445860374697</v>
      </c>
      <c r="AB26" s="11">
        <v>2.5210084033613446E-2</v>
      </c>
      <c r="AC26" s="99">
        <f t="shared" si="16"/>
        <v>536</v>
      </c>
      <c r="AD26" s="33">
        <f t="shared" si="17"/>
        <v>1.0404927691111225</v>
      </c>
      <c r="AE26" s="11">
        <v>0.98860398860398857</v>
      </c>
      <c r="AF26" s="10">
        <f t="shared" si="18"/>
        <v>551</v>
      </c>
      <c r="AG26" s="33">
        <f t="shared" si="19"/>
        <v>1.5069167387093174</v>
      </c>
      <c r="AH26" s="14">
        <v>0.77733333333333332</v>
      </c>
      <c r="AI26" s="99">
        <f t="shared" si="20"/>
        <v>548</v>
      </c>
      <c r="AJ26" s="33">
        <f t="shared" si="21"/>
        <v>1.9109666759168051</v>
      </c>
      <c r="AK26" s="13">
        <v>2033720.7064220184</v>
      </c>
      <c r="AL26" s="38"/>
    </row>
    <row r="27" spans="1:38" x14ac:dyDescent="0.25">
      <c r="A27" t="s">
        <v>619</v>
      </c>
      <c r="B27" s="5" t="s">
        <v>215</v>
      </c>
      <c r="C27" s="6" t="s">
        <v>30</v>
      </c>
      <c r="D27" s="7" t="s">
        <v>20</v>
      </c>
      <c r="E27" s="36">
        <f t="shared" si="22"/>
        <v>-1.1618643029281153</v>
      </c>
      <c r="F27" s="8">
        <f t="shared" si="0"/>
        <v>33.765649734773852</v>
      </c>
      <c r="G27" s="9">
        <f t="shared" si="1"/>
        <v>179</v>
      </c>
      <c r="H27" s="99">
        <f t="shared" si="2"/>
        <v>547</v>
      </c>
      <c r="I27" s="33">
        <f t="shared" si="3"/>
        <v>1.9925485499351452</v>
      </c>
      <c r="J27" s="11">
        <v>0.17698573379160987</v>
      </c>
      <c r="K27" s="10">
        <f t="shared" si="4"/>
        <v>261</v>
      </c>
      <c r="L27" s="33">
        <f t="shared" si="5"/>
        <v>0.15576727559708686</v>
      </c>
      <c r="M27" s="11">
        <v>4.5040946314831666E-2</v>
      </c>
      <c r="N27" s="10">
        <f t="shared" si="6"/>
        <v>218</v>
      </c>
      <c r="O27" s="33">
        <f t="shared" si="7"/>
        <v>7.9932617621385552E-2</v>
      </c>
      <c r="P27" s="11">
        <v>5.2529182879377433E-2</v>
      </c>
      <c r="Q27" s="10">
        <f t="shared" si="8"/>
        <v>93</v>
      </c>
      <c r="R27" s="33">
        <f t="shared" si="9"/>
        <v>-0.36325108017522478</v>
      </c>
      <c r="S27" s="12">
        <v>1.7201376110088806</v>
      </c>
      <c r="T27" s="10">
        <f t="shared" si="10"/>
        <v>187</v>
      </c>
      <c r="U27" s="33">
        <f t="shared" si="11"/>
        <v>-6.5238620101967612E-2</v>
      </c>
      <c r="V27" s="18">
        <v>7.7431890528752739E-2</v>
      </c>
      <c r="W27" s="99">
        <f t="shared" si="12"/>
        <v>132</v>
      </c>
      <c r="X27" s="33">
        <f t="shared" si="13"/>
        <v>-0.72812983768345829</v>
      </c>
      <c r="Y27" s="13">
        <v>82927</v>
      </c>
      <c r="Z27" s="10">
        <f t="shared" si="14"/>
        <v>96</v>
      </c>
      <c r="AA27" s="33">
        <f t="shared" si="15"/>
        <v>-0.70624636609035996</v>
      </c>
      <c r="AB27" s="11">
        <v>4.493628437290409E-2</v>
      </c>
      <c r="AC27" s="99">
        <f t="shared" si="16"/>
        <v>242</v>
      </c>
      <c r="AD27" s="33">
        <f t="shared" si="17"/>
        <v>0.10763301301707791</v>
      </c>
      <c r="AE27" s="11">
        <v>0.93559801840056622</v>
      </c>
      <c r="AF27" s="10">
        <f t="shared" si="18"/>
        <v>306</v>
      </c>
      <c r="AG27" s="33">
        <f t="shared" si="19"/>
        <v>0.11988435380846588</v>
      </c>
      <c r="AH27" s="14">
        <v>2.3673333333333333</v>
      </c>
      <c r="AI27" s="99">
        <f t="shared" si="20"/>
        <v>227</v>
      </c>
      <c r="AJ27" s="33">
        <f t="shared" si="21"/>
        <v>-0.21445629740296998</v>
      </c>
      <c r="AK27" s="13">
        <v>139079.65633250659</v>
      </c>
      <c r="AL27" s="38"/>
    </row>
    <row r="28" spans="1:38" x14ac:dyDescent="0.25">
      <c r="A28" t="s">
        <v>620</v>
      </c>
      <c r="B28" s="5" t="s">
        <v>212</v>
      </c>
      <c r="C28" s="6" t="s">
        <v>19</v>
      </c>
      <c r="D28" s="7" t="s">
        <v>20</v>
      </c>
      <c r="E28" s="36">
        <f t="shared" si="22"/>
        <v>0.17501711095752381</v>
      </c>
      <c r="F28" s="8">
        <f t="shared" si="0"/>
        <v>30.444511393219589</v>
      </c>
      <c r="G28" s="9">
        <f t="shared" si="1"/>
        <v>235</v>
      </c>
      <c r="H28" s="99">
        <f t="shared" si="2"/>
        <v>297</v>
      </c>
      <c r="I28" s="33">
        <f t="shared" si="3"/>
        <v>-7.1740778893623373E-3</v>
      </c>
      <c r="J28" s="11">
        <v>2.4908958485069244E-2</v>
      </c>
      <c r="K28" s="10">
        <f t="shared" si="4"/>
        <v>476</v>
      </c>
      <c r="L28" s="33">
        <f t="shared" si="5"/>
        <v>0.83275664315953679</v>
      </c>
      <c r="M28" s="11">
        <v>2.0875616120614671E-2</v>
      </c>
      <c r="N28" s="10">
        <f t="shared" si="6"/>
        <v>128</v>
      </c>
      <c r="O28" s="33">
        <f t="shared" si="7"/>
        <v>-0.38720224437173645</v>
      </c>
      <c r="P28" s="11">
        <v>8.143322475570032E-2</v>
      </c>
      <c r="Q28" s="10">
        <f t="shared" si="8"/>
        <v>375</v>
      </c>
      <c r="R28" s="33">
        <f t="shared" si="9"/>
        <v>0.43952726370125617</v>
      </c>
      <c r="S28" s="12">
        <v>0.14212620807276863</v>
      </c>
      <c r="T28" s="10">
        <f t="shared" si="10"/>
        <v>258</v>
      </c>
      <c r="U28" s="33">
        <f t="shared" si="11"/>
        <v>0.19906476132212203</v>
      </c>
      <c r="V28" s="18">
        <v>6.13785246368556E-2</v>
      </c>
      <c r="W28" s="99">
        <f t="shared" si="12"/>
        <v>127</v>
      </c>
      <c r="X28" s="33">
        <f t="shared" si="13"/>
        <v>-0.747747159046663</v>
      </c>
      <c r="Y28" s="13">
        <v>82070</v>
      </c>
      <c r="Z28" s="10">
        <f t="shared" si="14"/>
        <v>331</v>
      </c>
      <c r="AA28" s="33">
        <f t="shared" si="15"/>
        <v>0.37496297164287767</v>
      </c>
      <c r="AB28" s="11">
        <v>3.2042723631508681E-2</v>
      </c>
      <c r="AC28" s="99">
        <f t="shared" si="16"/>
        <v>344</v>
      </c>
      <c r="AD28" s="33">
        <f t="shared" si="17"/>
        <v>0.44561124377596534</v>
      </c>
      <c r="AE28" s="11">
        <v>0.95480225988700562</v>
      </c>
      <c r="AF28" s="10">
        <f t="shared" si="18"/>
        <v>30</v>
      </c>
      <c r="AG28" s="33">
        <f t="shared" si="19"/>
        <v>-1.1549059974295497</v>
      </c>
      <c r="AH28" s="14">
        <v>3.8286666666666669</v>
      </c>
      <c r="AI28" s="99">
        <f t="shared" si="20"/>
        <v>99</v>
      </c>
      <c r="AJ28" s="33">
        <f t="shared" si="21"/>
        <v>-0.26747547210581663</v>
      </c>
      <c r="AK28" s="13">
        <v>91817.390847072194</v>
      </c>
      <c r="AL28" s="38"/>
    </row>
    <row r="29" spans="1:38" x14ac:dyDescent="0.25">
      <c r="A29" t="s">
        <v>621</v>
      </c>
      <c r="B29" s="5" t="s">
        <v>144</v>
      </c>
      <c r="C29" s="6" t="s">
        <v>44</v>
      </c>
      <c r="D29" s="7" t="s">
        <v>20</v>
      </c>
      <c r="E29" s="36">
        <f t="shared" si="22"/>
        <v>-5.4130220309343979</v>
      </c>
      <c r="F29" s="8">
        <f t="shared" si="0"/>
        <v>44.326558712811391</v>
      </c>
      <c r="G29" s="9">
        <f t="shared" si="1"/>
        <v>66</v>
      </c>
      <c r="H29" s="99">
        <f t="shared" si="2"/>
        <v>44</v>
      </c>
      <c r="I29" s="33">
        <f t="shared" si="3"/>
        <v>-1.0368665669085531</v>
      </c>
      <c r="J29" s="11">
        <v>-5.3398058252427161E-2</v>
      </c>
      <c r="K29" s="10">
        <f t="shared" si="4"/>
        <v>5</v>
      </c>
      <c r="L29" s="33">
        <f t="shared" si="5"/>
        <v>-3.8512728044036941</v>
      </c>
      <c r="M29" s="11">
        <v>0.18807339449541285</v>
      </c>
      <c r="N29" s="10">
        <f t="shared" si="6"/>
        <v>189</v>
      </c>
      <c r="O29" s="33">
        <f t="shared" si="7"/>
        <v>-7.5504727374201525E-2</v>
      </c>
      <c r="P29" s="11">
        <v>6.2146892655367235E-2</v>
      </c>
      <c r="Q29" s="10">
        <f t="shared" si="8"/>
        <v>409</v>
      </c>
      <c r="R29" s="33">
        <f t="shared" si="9"/>
        <v>0.51183082356515197</v>
      </c>
      <c r="S29" s="12">
        <v>0</v>
      </c>
      <c r="T29" s="10">
        <f t="shared" si="10"/>
        <v>88</v>
      </c>
      <c r="U29" s="33">
        <f t="shared" si="11"/>
        <v>-0.68091680750837624</v>
      </c>
      <c r="V29" s="18">
        <v>0.11482720178372352</v>
      </c>
      <c r="W29" s="99">
        <f t="shared" si="12"/>
        <v>198</v>
      </c>
      <c r="X29" s="33">
        <f t="shared" si="13"/>
        <v>-0.50899726194254991</v>
      </c>
      <c r="Y29" s="13">
        <v>92500</v>
      </c>
      <c r="Z29" s="10">
        <f t="shared" si="14"/>
        <v>27</v>
      </c>
      <c r="AA29" s="33">
        <f t="shared" si="15"/>
        <v>-1.9936161923178934</v>
      </c>
      <c r="AB29" s="11">
        <v>6.0288335517693317E-2</v>
      </c>
      <c r="AC29" s="99">
        <f t="shared" si="16"/>
        <v>46</v>
      </c>
      <c r="AD29" s="33">
        <f t="shared" si="17"/>
        <v>-1.4915779519404504</v>
      </c>
      <c r="AE29" s="11">
        <v>0.84472934472934469</v>
      </c>
      <c r="AF29" s="10">
        <f t="shared" si="18"/>
        <v>413</v>
      </c>
      <c r="AG29" s="33">
        <f t="shared" si="19"/>
        <v>0.39583691843549085</v>
      </c>
      <c r="AH29" s="14">
        <v>2.0509999999999997</v>
      </c>
      <c r="AI29" s="99">
        <f t="shared" si="20"/>
        <v>260</v>
      </c>
      <c r="AJ29" s="33">
        <f t="shared" si="21"/>
        <v>-0.2046572007875602</v>
      </c>
      <c r="AK29" s="13">
        <v>147814.75091575092</v>
      </c>
      <c r="AL29" s="38"/>
    </row>
    <row r="30" spans="1:38" x14ac:dyDescent="0.25">
      <c r="A30" t="s">
        <v>622</v>
      </c>
      <c r="B30" s="5" t="s">
        <v>403</v>
      </c>
      <c r="C30" s="6" t="s">
        <v>30</v>
      </c>
      <c r="D30" s="7" t="s">
        <v>20</v>
      </c>
      <c r="E30" s="36">
        <f t="shared" si="22"/>
        <v>4.50607522759924</v>
      </c>
      <c r="F30" s="8">
        <f t="shared" si="0"/>
        <v>19.685110431191518</v>
      </c>
      <c r="G30" s="9">
        <f t="shared" si="1"/>
        <v>481</v>
      </c>
      <c r="H30" s="99">
        <f t="shared" si="2"/>
        <v>140</v>
      </c>
      <c r="I30" s="33">
        <f t="shared" si="3"/>
        <v>-0.4977220770790482</v>
      </c>
      <c r="J30" s="11">
        <v>-1.2396694214875992E-2</v>
      </c>
      <c r="K30" s="10">
        <f t="shared" si="4"/>
        <v>127</v>
      </c>
      <c r="L30" s="33">
        <f t="shared" si="5"/>
        <v>-0.5172964015325372</v>
      </c>
      <c r="M30" s="11">
        <v>6.9066147859922183E-2</v>
      </c>
      <c r="N30" s="10">
        <f t="shared" si="6"/>
        <v>505</v>
      </c>
      <c r="O30" s="33">
        <f t="shared" si="7"/>
        <v>0.82787713693865095</v>
      </c>
      <c r="P30" s="11">
        <v>6.2500000000000003E-3</v>
      </c>
      <c r="Q30" s="10">
        <f t="shared" si="8"/>
        <v>409</v>
      </c>
      <c r="R30" s="33">
        <f t="shared" si="9"/>
        <v>0.51183082356515197</v>
      </c>
      <c r="S30" s="12">
        <v>0</v>
      </c>
      <c r="T30" s="10">
        <f t="shared" si="10"/>
        <v>417</v>
      </c>
      <c r="U30" s="33">
        <f t="shared" si="11"/>
        <v>0.62374800615884318</v>
      </c>
      <c r="V30" s="18">
        <v>3.5583941605839414E-2</v>
      </c>
      <c r="W30" s="99">
        <f t="shared" si="12"/>
        <v>396</v>
      </c>
      <c r="X30" s="33">
        <f t="shared" si="13"/>
        <v>0.2921768894135342</v>
      </c>
      <c r="Y30" s="13">
        <v>127500</v>
      </c>
      <c r="Z30" s="10">
        <f t="shared" si="14"/>
        <v>455</v>
      </c>
      <c r="AA30" s="33">
        <f t="shared" si="15"/>
        <v>0.69723684364403116</v>
      </c>
      <c r="AB30" s="11">
        <v>2.8199566160520606E-2</v>
      </c>
      <c r="AC30" s="99">
        <f t="shared" si="16"/>
        <v>505</v>
      </c>
      <c r="AD30" s="33">
        <f t="shared" si="17"/>
        <v>0.87983890352175131</v>
      </c>
      <c r="AE30" s="11">
        <v>0.97947548460661349</v>
      </c>
      <c r="AF30" s="10">
        <f t="shared" si="18"/>
        <v>553</v>
      </c>
      <c r="AG30" s="33">
        <f t="shared" si="19"/>
        <v>1.516512560240078</v>
      </c>
      <c r="AH30" s="14">
        <v>0.76633333333333331</v>
      </c>
      <c r="AI30" s="99">
        <f t="shared" si="20"/>
        <v>552</v>
      </c>
      <c r="AJ30" s="33">
        <f t="shared" si="21"/>
        <v>2.191972415800616</v>
      </c>
      <c r="AK30" s="13">
        <v>2284214.3807531381</v>
      </c>
      <c r="AL30" s="38"/>
    </row>
    <row r="31" spans="1:38" x14ac:dyDescent="0.25">
      <c r="A31" t="s">
        <v>623</v>
      </c>
      <c r="B31" s="5" t="s">
        <v>122</v>
      </c>
      <c r="C31" s="6" t="s">
        <v>52</v>
      </c>
      <c r="D31" s="7" t="s">
        <v>34</v>
      </c>
      <c r="E31" s="36">
        <f t="shared" si="22"/>
        <v>-5.1581438464613223</v>
      </c>
      <c r="F31" s="8">
        <f t="shared" si="0"/>
        <v>43.693379358167689</v>
      </c>
      <c r="G31" s="9">
        <f t="shared" si="1"/>
        <v>70</v>
      </c>
      <c r="H31" s="99">
        <f t="shared" si="2"/>
        <v>485</v>
      </c>
      <c r="I31" s="33">
        <f t="shared" si="3"/>
        <v>0.74483715731430955</v>
      </c>
      <c r="J31" s="11">
        <v>8.2098611716366898E-2</v>
      </c>
      <c r="K31" s="10">
        <f t="shared" si="4"/>
        <v>180</v>
      </c>
      <c r="L31" s="33">
        <f t="shared" si="5"/>
        <v>-0.19149576446097871</v>
      </c>
      <c r="M31" s="11">
        <v>5.7436600411240574E-2</v>
      </c>
      <c r="N31" s="10">
        <f t="shared" si="6"/>
        <v>44</v>
      </c>
      <c r="O31" s="33">
        <f t="shared" si="7"/>
        <v>-1.5103831233335616</v>
      </c>
      <c r="P31" s="11">
        <v>0.1509302154570189</v>
      </c>
      <c r="Q31" s="10">
        <f t="shared" si="8"/>
        <v>48</v>
      </c>
      <c r="R31" s="33">
        <f t="shared" si="9"/>
        <v>-1.0027845685974714</v>
      </c>
      <c r="S31" s="12">
        <v>2.9772606325600126</v>
      </c>
      <c r="T31" s="10">
        <f t="shared" si="10"/>
        <v>83</v>
      </c>
      <c r="U31" s="33">
        <f t="shared" si="11"/>
        <v>-0.75866446011554167</v>
      </c>
      <c r="V31" s="18">
        <v>0.11954947021560662</v>
      </c>
      <c r="W31" s="99">
        <f t="shared" si="12"/>
        <v>111</v>
      </c>
      <c r="X31" s="33">
        <f t="shared" si="13"/>
        <v>-0.79412369706516084</v>
      </c>
      <c r="Y31" s="13">
        <v>80044</v>
      </c>
      <c r="Z31" s="10">
        <f t="shared" si="14"/>
        <v>104</v>
      </c>
      <c r="AA31" s="33">
        <f t="shared" si="15"/>
        <v>-0.65584669486866598</v>
      </c>
      <c r="AB31" s="11">
        <v>4.4335261796086871E-2</v>
      </c>
      <c r="AC31" s="99">
        <f t="shared" si="16"/>
        <v>108</v>
      </c>
      <c r="AD31" s="33">
        <f t="shared" si="17"/>
        <v>-0.55410648095337878</v>
      </c>
      <c r="AE31" s="11">
        <v>0.8979973569177595</v>
      </c>
      <c r="AF31" s="10">
        <f t="shared" si="18"/>
        <v>319</v>
      </c>
      <c r="AG31" s="33">
        <f t="shared" si="19"/>
        <v>0.14198382157627809</v>
      </c>
      <c r="AH31" s="14">
        <v>2.3420000000000001</v>
      </c>
      <c r="AI31" s="99">
        <f t="shared" si="20"/>
        <v>203</v>
      </c>
      <c r="AJ31" s="33">
        <f t="shared" si="21"/>
        <v>-0.22426450053977948</v>
      </c>
      <c r="AK31" s="13">
        <v>130336.44402893839</v>
      </c>
      <c r="AL31" s="38">
        <v>1</v>
      </c>
    </row>
    <row r="32" spans="1:38" x14ac:dyDescent="0.25">
      <c r="A32" t="s">
        <v>624</v>
      </c>
      <c r="B32" s="5" t="s">
        <v>368</v>
      </c>
      <c r="C32" s="6" t="s">
        <v>30</v>
      </c>
      <c r="D32" s="7" t="s">
        <v>20</v>
      </c>
      <c r="E32" s="36">
        <f t="shared" si="22"/>
        <v>-4.8259655853880368E-2</v>
      </c>
      <c r="F32" s="8">
        <f t="shared" si="0"/>
        <v>30.999185146129623</v>
      </c>
      <c r="G32" s="9">
        <f t="shared" si="1"/>
        <v>219</v>
      </c>
      <c r="H32" s="99">
        <f t="shared" si="2"/>
        <v>19</v>
      </c>
      <c r="I32" s="33">
        <f t="shared" si="3"/>
        <v>-1.5352150353425411</v>
      </c>
      <c r="J32" s="11">
        <v>-9.1296928327645022E-2</v>
      </c>
      <c r="K32" s="10">
        <f t="shared" si="4"/>
        <v>380</v>
      </c>
      <c r="L32" s="33">
        <f t="shared" si="5"/>
        <v>0.55318465675108119</v>
      </c>
      <c r="M32" s="11">
        <v>3.0855018587360596E-2</v>
      </c>
      <c r="N32" s="10">
        <f t="shared" si="6"/>
        <v>234</v>
      </c>
      <c r="O32" s="33">
        <f t="shared" si="7"/>
        <v>0.13891179636830583</v>
      </c>
      <c r="P32" s="11">
        <v>4.8879837067209775E-2</v>
      </c>
      <c r="Q32" s="10">
        <f t="shared" si="8"/>
        <v>409</v>
      </c>
      <c r="R32" s="33">
        <f t="shared" si="9"/>
        <v>0.51183082356515197</v>
      </c>
      <c r="S32" s="12">
        <v>0</v>
      </c>
      <c r="T32" s="10">
        <f t="shared" si="10"/>
        <v>160</v>
      </c>
      <c r="U32" s="33">
        <f t="shared" si="11"/>
        <v>-0.25142341436102777</v>
      </c>
      <c r="V32" s="18">
        <v>8.8740458015267171E-2</v>
      </c>
      <c r="W32" s="99">
        <f t="shared" si="12"/>
        <v>313</v>
      </c>
      <c r="X32" s="33">
        <f t="shared" si="13"/>
        <v>-8.975427388293046E-2</v>
      </c>
      <c r="Y32" s="13">
        <v>110815</v>
      </c>
      <c r="Z32" s="10">
        <f t="shared" si="14"/>
        <v>99</v>
      </c>
      <c r="AA32" s="33">
        <f t="shared" si="15"/>
        <v>-0.66500237352798719</v>
      </c>
      <c r="AB32" s="11">
        <v>4.4444444444444446E-2</v>
      </c>
      <c r="AC32" s="99">
        <f t="shared" si="16"/>
        <v>111</v>
      </c>
      <c r="AD32" s="33">
        <f t="shared" si="17"/>
        <v>-0.5348246182636589</v>
      </c>
      <c r="AE32" s="11">
        <v>0.89909297052154191</v>
      </c>
      <c r="AF32" s="10">
        <f t="shared" si="18"/>
        <v>540</v>
      </c>
      <c r="AG32" s="33">
        <f t="shared" si="19"/>
        <v>1.4092138285779365</v>
      </c>
      <c r="AH32" s="14">
        <v>0.88933333333333342</v>
      </c>
      <c r="AI32" s="99">
        <f t="shared" si="20"/>
        <v>556</v>
      </c>
      <c r="AJ32" s="33">
        <f t="shared" si="21"/>
        <v>2.9408261670065876</v>
      </c>
      <c r="AK32" s="13">
        <v>2951756.3596244133</v>
      </c>
      <c r="AL32" s="38"/>
    </row>
    <row r="33" spans="1:38" x14ac:dyDescent="0.25">
      <c r="A33" t="s">
        <v>625</v>
      </c>
      <c r="B33" s="5" t="s">
        <v>249</v>
      </c>
      <c r="C33" s="6" t="s">
        <v>30</v>
      </c>
      <c r="D33" s="7" t="s">
        <v>20</v>
      </c>
      <c r="E33" s="36">
        <f t="shared" si="22"/>
        <v>0.57493089333582315</v>
      </c>
      <c r="F33" s="8">
        <f t="shared" si="0"/>
        <v>29.451028364599839</v>
      </c>
      <c r="G33" s="9">
        <f t="shared" si="1"/>
        <v>257</v>
      </c>
      <c r="H33" s="99">
        <f t="shared" si="2"/>
        <v>229</v>
      </c>
      <c r="I33" s="33">
        <f t="shared" si="3"/>
        <v>-0.20704828657410057</v>
      </c>
      <c r="J33" s="11">
        <v>9.7087378640776656E-3</v>
      </c>
      <c r="K33" s="10">
        <f t="shared" si="4"/>
        <v>249</v>
      </c>
      <c r="L33" s="33">
        <f t="shared" si="5"/>
        <v>0.11565315834763952</v>
      </c>
      <c r="M33" s="11">
        <v>4.6472831267874166E-2</v>
      </c>
      <c r="N33" s="10">
        <f t="shared" si="6"/>
        <v>165</v>
      </c>
      <c r="O33" s="33">
        <f t="shared" si="7"/>
        <v>-0.17593229656742643</v>
      </c>
      <c r="P33" s="11">
        <v>6.8360864040660732E-2</v>
      </c>
      <c r="Q33" s="10">
        <f t="shared" si="8"/>
        <v>389</v>
      </c>
      <c r="R33" s="33">
        <f t="shared" si="9"/>
        <v>0.46611480566414815</v>
      </c>
      <c r="S33" s="12">
        <v>8.986340762041696E-2</v>
      </c>
      <c r="T33" s="10">
        <f t="shared" si="10"/>
        <v>323</v>
      </c>
      <c r="U33" s="33">
        <f t="shared" si="11"/>
        <v>0.38587426706392458</v>
      </c>
      <c r="V33" s="18">
        <v>5.0032013171133267E-2</v>
      </c>
      <c r="W33" s="99">
        <f t="shared" si="12"/>
        <v>240</v>
      </c>
      <c r="X33" s="33">
        <f t="shared" si="13"/>
        <v>-0.35794159837686995</v>
      </c>
      <c r="Y33" s="13">
        <v>99099</v>
      </c>
      <c r="Z33" s="10">
        <f t="shared" si="14"/>
        <v>204</v>
      </c>
      <c r="AA33" s="33">
        <f t="shared" si="15"/>
        <v>-5.1020772326692443E-2</v>
      </c>
      <c r="AB33" s="11">
        <v>3.7122634695941063E-2</v>
      </c>
      <c r="AC33" s="99">
        <f t="shared" si="16"/>
        <v>295</v>
      </c>
      <c r="AD33" s="33">
        <f t="shared" si="17"/>
        <v>0.28821114643502505</v>
      </c>
      <c r="AE33" s="11">
        <v>0.94585863806693371</v>
      </c>
      <c r="AF33" s="10">
        <f t="shared" si="18"/>
        <v>420</v>
      </c>
      <c r="AG33" s="33">
        <f t="shared" si="19"/>
        <v>0.42171655832148147</v>
      </c>
      <c r="AH33" s="14">
        <v>2.0213333333333332</v>
      </c>
      <c r="AI33" s="99">
        <f t="shared" si="20"/>
        <v>131</v>
      </c>
      <c r="AJ33" s="33">
        <f t="shared" si="21"/>
        <v>-0.25182006432016346</v>
      </c>
      <c r="AK33" s="13">
        <v>105772.90869877786</v>
      </c>
      <c r="AL33" s="38"/>
    </row>
    <row r="34" spans="1:38" x14ac:dyDescent="0.25">
      <c r="A34" t="s">
        <v>626</v>
      </c>
      <c r="B34" s="15" t="s">
        <v>496</v>
      </c>
      <c r="C34" s="16" t="s">
        <v>172</v>
      </c>
      <c r="D34" s="7" t="s">
        <v>39</v>
      </c>
      <c r="E34" s="36">
        <f t="shared" si="22"/>
        <v>3.9386602457189679</v>
      </c>
      <c r="F34" s="8">
        <f t="shared" si="0"/>
        <v>21.094707148089316</v>
      </c>
      <c r="G34" s="9">
        <f t="shared" si="1"/>
        <v>445</v>
      </c>
      <c r="H34" s="99">
        <f t="shared" si="2"/>
        <v>201</v>
      </c>
      <c r="I34" s="34">
        <f t="shared" si="3"/>
        <v>-0.29775798843410439</v>
      </c>
      <c r="J34" s="18">
        <v>2.8103616813295318E-3</v>
      </c>
      <c r="K34" s="17">
        <f t="shared" si="4"/>
        <v>539</v>
      </c>
      <c r="L34" s="34">
        <f t="shared" si="5"/>
        <v>1.2033218758358113</v>
      </c>
      <c r="M34" s="18">
        <v>7.6481835564053535E-3</v>
      </c>
      <c r="N34" s="17">
        <f t="shared" si="6"/>
        <v>518</v>
      </c>
      <c r="O34" s="34">
        <f t="shared" si="7"/>
        <v>0.8739956557762506</v>
      </c>
      <c r="P34" s="18">
        <v>3.3964095099466279E-3</v>
      </c>
      <c r="Q34" s="17">
        <f t="shared" si="8"/>
        <v>325</v>
      </c>
      <c r="R34" s="34">
        <f t="shared" si="9"/>
        <v>0.38785669240824433</v>
      </c>
      <c r="S34" s="19">
        <v>0.24369440721335442</v>
      </c>
      <c r="T34" s="17">
        <f t="shared" si="10"/>
        <v>224</v>
      </c>
      <c r="U34" s="33">
        <f t="shared" si="11"/>
        <v>7.0467428098010237E-2</v>
      </c>
      <c r="V34" s="18">
        <v>6.9189321577271617E-2</v>
      </c>
      <c r="W34" s="99">
        <f t="shared" si="12"/>
        <v>392</v>
      </c>
      <c r="X34" s="34">
        <f t="shared" si="13"/>
        <v>0.26219008546277794</v>
      </c>
      <c r="Y34" s="20">
        <v>126190</v>
      </c>
      <c r="Z34" s="17">
        <f t="shared" si="14"/>
        <v>512</v>
      </c>
      <c r="AA34" s="34">
        <f t="shared" si="15"/>
        <v>0.90757034657681057</v>
      </c>
      <c r="AB34" s="18">
        <v>2.569131202196509E-2</v>
      </c>
      <c r="AC34" s="99">
        <f t="shared" si="16"/>
        <v>518</v>
      </c>
      <c r="AD34" s="34">
        <f t="shared" si="17"/>
        <v>0.96087289939567055</v>
      </c>
      <c r="AE34" s="18">
        <v>0.98407991259559857</v>
      </c>
      <c r="AF34" s="17">
        <f t="shared" si="18"/>
        <v>517</v>
      </c>
      <c r="AG34" s="33">
        <f t="shared" si="19"/>
        <v>1.0088063665216531</v>
      </c>
      <c r="AH34" s="21">
        <v>1.3483333333333334</v>
      </c>
      <c r="AI34" s="99">
        <f t="shared" si="20"/>
        <v>488</v>
      </c>
      <c r="AJ34" s="34">
        <f t="shared" si="21"/>
        <v>-1.1541701918544827E-2</v>
      </c>
      <c r="AK34" s="20">
        <v>319961.45120019495</v>
      </c>
      <c r="AL34" s="38"/>
    </row>
    <row r="35" spans="1:38" x14ac:dyDescent="0.25">
      <c r="A35" t="s">
        <v>627</v>
      </c>
      <c r="B35" s="5" t="s">
        <v>160</v>
      </c>
      <c r="C35" s="6" t="s">
        <v>41</v>
      </c>
      <c r="D35" s="7" t="s">
        <v>34</v>
      </c>
      <c r="E35" s="36">
        <f t="shared" si="22"/>
        <v>-3.5687803717841269</v>
      </c>
      <c r="F35" s="8">
        <f t="shared" si="0"/>
        <v>39.74501421553741</v>
      </c>
      <c r="G35" s="9">
        <f t="shared" si="1"/>
        <v>111</v>
      </c>
      <c r="H35" s="99">
        <f t="shared" si="2"/>
        <v>379</v>
      </c>
      <c r="I35" s="33">
        <f t="shared" si="3"/>
        <v>0.26353884207240524</v>
      </c>
      <c r="J35" s="11">
        <v>4.5496387625875157E-2</v>
      </c>
      <c r="K35" s="10">
        <f t="shared" si="4"/>
        <v>153</v>
      </c>
      <c r="L35" s="33">
        <f t="shared" si="5"/>
        <v>-0.33788312020122202</v>
      </c>
      <c r="M35" s="11">
        <v>6.2661939179053591E-2</v>
      </c>
      <c r="N35" s="10">
        <f t="shared" si="6"/>
        <v>101</v>
      </c>
      <c r="O35" s="33">
        <f t="shared" si="7"/>
        <v>-0.5881393423122081</v>
      </c>
      <c r="P35" s="11">
        <v>9.38662387863759E-2</v>
      </c>
      <c r="Q35" s="10">
        <f t="shared" si="8"/>
        <v>213</v>
      </c>
      <c r="R35" s="33">
        <f t="shared" si="9"/>
        <v>0.22679120800352484</v>
      </c>
      <c r="S35" s="12">
        <v>0.56029882604055503</v>
      </c>
      <c r="T35" s="10">
        <f t="shared" si="10"/>
        <v>98</v>
      </c>
      <c r="U35" s="33">
        <f t="shared" si="11"/>
        <v>-0.60747373582939113</v>
      </c>
      <c r="V35" s="18">
        <v>0.11036638673272048</v>
      </c>
      <c r="W35" s="99">
        <f t="shared" si="12"/>
        <v>147</v>
      </c>
      <c r="X35" s="33">
        <f t="shared" si="13"/>
        <v>-0.66209019692167825</v>
      </c>
      <c r="Y35" s="13">
        <v>85812</v>
      </c>
      <c r="Z35" s="10">
        <f t="shared" si="14"/>
        <v>118</v>
      </c>
      <c r="AA35" s="33">
        <f t="shared" si="15"/>
        <v>-0.50976632975292091</v>
      </c>
      <c r="AB35" s="11">
        <v>4.2593234609479474E-2</v>
      </c>
      <c r="AC35" s="99">
        <f t="shared" si="16"/>
        <v>62</v>
      </c>
      <c r="AD35" s="33">
        <f t="shared" si="17"/>
        <v>-1.1551648971565533</v>
      </c>
      <c r="AE35" s="11">
        <v>0.86384465144230771</v>
      </c>
      <c r="AF35" s="10">
        <f t="shared" si="18"/>
        <v>66</v>
      </c>
      <c r="AG35" s="33">
        <f t="shared" si="19"/>
        <v>-0.76147731466836432</v>
      </c>
      <c r="AH35" s="14">
        <v>3.3776666666666664</v>
      </c>
      <c r="AI35" s="99">
        <f t="shared" si="20"/>
        <v>124</v>
      </c>
      <c r="AJ35" s="33">
        <f t="shared" si="21"/>
        <v>-0.25592671846241732</v>
      </c>
      <c r="AK35" s="13">
        <v>102112.16181963714</v>
      </c>
      <c r="AL35" s="38">
        <v>1</v>
      </c>
    </row>
    <row r="36" spans="1:38" x14ac:dyDescent="0.25">
      <c r="A36" t="s">
        <v>628</v>
      </c>
      <c r="B36" s="5" t="s">
        <v>123</v>
      </c>
      <c r="C36" s="6" t="s">
        <v>19</v>
      </c>
      <c r="D36" s="7" t="s">
        <v>20</v>
      </c>
      <c r="E36" s="36">
        <f t="shared" si="22"/>
        <v>-4.03970365294981</v>
      </c>
      <c r="F36" s="8">
        <f t="shared" si="0"/>
        <v>40.914902096964475</v>
      </c>
      <c r="G36" s="9">
        <f t="shared" si="1"/>
        <v>99</v>
      </c>
      <c r="H36" s="99">
        <f t="shared" si="2"/>
        <v>236</v>
      </c>
      <c r="I36" s="33">
        <f t="shared" si="3"/>
        <v>-0.19365120572407038</v>
      </c>
      <c r="J36" s="11">
        <v>1.0727571589237872E-2</v>
      </c>
      <c r="K36" s="10">
        <f t="shared" si="4"/>
        <v>157</v>
      </c>
      <c r="L36" s="33">
        <f t="shared" si="5"/>
        <v>-0.32179583410268536</v>
      </c>
      <c r="M36" s="11">
        <v>6.2087698874660459E-2</v>
      </c>
      <c r="N36" s="10">
        <f t="shared" si="6"/>
        <v>92</v>
      </c>
      <c r="O36" s="33">
        <f t="shared" si="7"/>
        <v>-0.67256001090497086</v>
      </c>
      <c r="P36" s="11">
        <v>9.9089780719900697E-2</v>
      </c>
      <c r="Q36" s="10">
        <f t="shared" si="8"/>
        <v>94</v>
      </c>
      <c r="R36" s="33">
        <f t="shared" si="9"/>
        <v>-0.35905481745576845</v>
      </c>
      <c r="S36" s="12">
        <v>1.7118890695882907</v>
      </c>
      <c r="T36" s="10">
        <f t="shared" si="10"/>
        <v>162</v>
      </c>
      <c r="U36" s="33">
        <f t="shared" si="11"/>
        <v>-0.23659123249369698</v>
      </c>
      <c r="V36" s="18">
        <v>8.7839574942154428E-2</v>
      </c>
      <c r="W36" s="99">
        <f t="shared" si="12"/>
        <v>69</v>
      </c>
      <c r="X36" s="33">
        <f t="shared" si="13"/>
        <v>-0.97974430258934619</v>
      </c>
      <c r="Y36" s="13">
        <v>71935</v>
      </c>
      <c r="Z36" s="10">
        <f t="shared" si="14"/>
        <v>125</v>
      </c>
      <c r="AA36" s="33">
        <f t="shared" si="15"/>
        <v>-0.44098087415358778</v>
      </c>
      <c r="AB36" s="11">
        <v>4.1772959183673471E-2</v>
      </c>
      <c r="AC36" s="99">
        <f t="shared" si="16"/>
        <v>76</v>
      </c>
      <c r="AD36" s="33">
        <f t="shared" si="17"/>
        <v>-0.91415782908257004</v>
      </c>
      <c r="AE36" s="11">
        <v>0.87753890010690105</v>
      </c>
      <c r="AF36" s="10">
        <f t="shared" si="18"/>
        <v>43</v>
      </c>
      <c r="AG36" s="33">
        <f t="shared" si="19"/>
        <v>-0.94583340104721991</v>
      </c>
      <c r="AH36" s="14">
        <v>3.589</v>
      </c>
      <c r="AI36" s="99">
        <f t="shared" si="20"/>
        <v>56</v>
      </c>
      <c r="AJ36" s="33">
        <f t="shared" si="21"/>
        <v>-0.2851779042055011</v>
      </c>
      <c r="AK36" s="13">
        <v>76037.117949156891</v>
      </c>
      <c r="AL36" s="38"/>
    </row>
    <row r="37" spans="1:38" x14ac:dyDescent="0.25">
      <c r="A37" t="s">
        <v>629</v>
      </c>
      <c r="B37" s="5" t="s">
        <v>266</v>
      </c>
      <c r="C37" s="6" t="s">
        <v>54</v>
      </c>
      <c r="D37" s="7" t="s">
        <v>39</v>
      </c>
      <c r="E37" s="36">
        <f t="shared" si="22"/>
        <v>0.3633179899873335</v>
      </c>
      <c r="F37" s="8">
        <f t="shared" si="0"/>
        <v>29.976726245936682</v>
      </c>
      <c r="G37" s="9">
        <f t="shared" si="1"/>
        <v>247</v>
      </c>
      <c r="H37" s="99">
        <f t="shared" si="2"/>
        <v>270</v>
      </c>
      <c r="I37" s="33">
        <f t="shared" si="3"/>
        <v>-8.0694794907335471E-2</v>
      </c>
      <c r="J37" s="11">
        <v>1.9317786286112026E-2</v>
      </c>
      <c r="K37" s="10">
        <f t="shared" si="4"/>
        <v>73</v>
      </c>
      <c r="L37" s="33">
        <f t="shared" si="5"/>
        <v>-0.96635084517463798</v>
      </c>
      <c r="M37" s="11">
        <v>8.5095275385016961E-2</v>
      </c>
      <c r="N37" s="10">
        <f t="shared" si="6"/>
        <v>265</v>
      </c>
      <c r="O37" s="33">
        <f t="shared" si="7"/>
        <v>0.25224450340336274</v>
      </c>
      <c r="P37" s="11">
        <v>4.1867358280844758E-2</v>
      </c>
      <c r="Q37" s="10">
        <f t="shared" si="8"/>
        <v>288</v>
      </c>
      <c r="R37" s="33">
        <f t="shared" si="9"/>
        <v>0.33811463875983511</v>
      </c>
      <c r="S37" s="12">
        <v>0.34147174321324908</v>
      </c>
      <c r="T37" s="10">
        <f t="shared" si="10"/>
        <v>201</v>
      </c>
      <c r="U37" s="33">
        <f t="shared" si="11"/>
        <v>-9.2289477079230547E-3</v>
      </c>
      <c r="V37" s="18">
        <v>7.4029952348536418E-2</v>
      </c>
      <c r="W37" s="99">
        <f t="shared" si="12"/>
        <v>175</v>
      </c>
      <c r="X37" s="33">
        <f t="shared" si="13"/>
        <v>-0.57226712920964184</v>
      </c>
      <c r="Y37" s="13">
        <v>89736</v>
      </c>
      <c r="Z37" s="10">
        <f t="shared" si="14"/>
        <v>316</v>
      </c>
      <c r="AA37" s="33">
        <f t="shared" si="15"/>
        <v>0.31953634817685694</v>
      </c>
      <c r="AB37" s="11">
        <v>3.2703693261911478E-2</v>
      </c>
      <c r="AC37" s="99">
        <f t="shared" si="16"/>
        <v>203</v>
      </c>
      <c r="AD37" s="33">
        <f t="shared" si="17"/>
        <v>-2.5723678471590967E-2</v>
      </c>
      <c r="AE37" s="11">
        <v>0.92802056555269918</v>
      </c>
      <c r="AF37" s="10">
        <f t="shared" si="18"/>
        <v>529</v>
      </c>
      <c r="AG37" s="33">
        <f t="shared" si="19"/>
        <v>1.2079923589025932</v>
      </c>
      <c r="AH37" s="14">
        <v>1.1199999999999999</v>
      </c>
      <c r="AI37" s="99">
        <f t="shared" si="20"/>
        <v>511</v>
      </c>
      <c r="AJ37" s="33">
        <f t="shared" si="21"/>
        <v>8.1622301325118413E-2</v>
      </c>
      <c r="AK37" s="13">
        <v>403009.55369643163</v>
      </c>
      <c r="AL37" s="38"/>
    </row>
    <row r="38" spans="1:38" x14ac:dyDescent="0.25">
      <c r="A38" t="s">
        <v>630</v>
      </c>
      <c r="B38" s="5" t="s">
        <v>185</v>
      </c>
      <c r="C38" s="6" t="s">
        <v>63</v>
      </c>
      <c r="D38" s="7" t="s">
        <v>34</v>
      </c>
      <c r="E38" s="36">
        <f t="shared" si="22"/>
        <v>-3.979128856106771</v>
      </c>
      <c r="F38" s="8">
        <f t="shared" si="0"/>
        <v>40.764419579788509</v>
      </c>
      <c r="G38" s="9">
        <f t="shared" si="1"/>
        <v>102</v>
      </c>
      <c r="H38" s="99">
        <f t="shared" si="2"/>
        <v>61</v>
      </c>
      <c r="I38" s="33">
        <f t="shared" si="3"/>
        <v>-0.87223657324993276</v>
      </c>
      <c r="J38" s="11">
        <v>-4.0878122634367853E-2</v>
      </c>
      <c r="K38" s="10">
        <f t="shared" si="4"/>
        <v>428</v>
      </c>
      <c r="L38" s="33">
        <f t="shared" si="5"/>
        <v>0.65527472174513846</v>
      </c>
      <c r="M38" s="11">
        <v>2.7210884353741496E-2</v>
      </c>
      <c r="N38" s="10">
        <f t="shared" si="6"/>
        <v>28</v>
      </c>
      <c r="O38" s="33">
        <f t="shared" si="7"/>
        <v>-1.9389450735445839</v>
      </c>
      <c r="P38" s="11">
        <v>0.17744755244755245</v>
      </c>
      <c r="Q38" s="10">
        <f t="shared" si="8"/>
        <v>104</v>
      </c>
      <c r="R38" s="33">
        <f t="shared" si="9"/>
        <v>-0.29121234486795095</v>
      </c>
      <c r="S38" s="12">
        <v>1.5785319652722969</v>
      </c>
      <c r="T38" s="10">
        <f t="shared" si="10"/>
        <v>96</v>
      </c>
      <c r="U38" s="33">
        <f t="shared" si="11"/>
        <v>-0.62406983916701297</v>
      </c>
      <c r="V38" s="18">
        <v>0.11137440758293839</v>
      </c>
      <c r="W38" s="99">
        <f t="shared" si="12"/>
        <v>222</v>
      </c>
      <c r="X38" s="33">
        <f t="shared" si="13"/>
        <v>-0.43206165272232711</v>
      </c>
      <c r="Y38" s="13">
        <v>95861</v>
      </c>
      <c r="Z38" s="10">
        <f t="shared" si="14"/>
        <v>131</v>
      </c>
      <c r="AA38" s="33">
        <f t="shared" si="15"/>
        <v>-0.40455556509053942</v>
      </c>
      <c r="AB38" s="11">
        <v>4.1338582677165357E-2</v>
      </c>
      <c r="AC38" s="99">
        <f t="shared" si="16"/>
        <v>227</v>
      </c>
      <c r="AD38" s="33">
        <f t="shared" si="17"/>
        <v>4.6215518132492882E-2</v>
      </c>
      <c r="AE38" s="11">
        <v>0.93210821847881575</v>
      </c>
      <c r="AF38" s="10">
        <f t="shared" si="18"/>
        <v>54</v>
      </c>
      <c r="AG38" s="33">
        <f t="shared" si="19"/>
        <v>-0.854818487740309</v>
      </c>
      <c r="AH38" s="14">
        <v>3.484666666666667</v>
      </c>
      <c r="AI38" s="99">
        <f t="shared" si="20"/>
        <v>104</v>
      </c>
      <c r="AJ38" s="33">
        <f t="shared" si="21"/>
        <v>-0.26621925614229636</v>
      </c>
      <c r="AK38" s="13">
        <v>92937.204814522498</v>
      </c>
      <c r="AL38" s="38"/>
    </row>
    <row r="39" spans="1:38" x14ac:dyDescent="0.25">
      <c r="A39" t="s">
        <v>631</v>
      </c>
      <c r="B39" s="5" t="s">
        <v>295</v>
      </c>
      <c r="C39" s="6" t="s">
        <v>93</v>
      </c>
      <c r="D39" s="7" t="s">
        <v>34</v>
      </c>
      <c r="E39" s="36">
        <f t="shared" si="22"/>
        <v>0.8550862918892389</v>
      </c>
      <c r="F39" s="8">
        <f t="shared" ref="F39:F70" si="23">((E39*$I$579)+$J$579)</f>
        <v>28.755054266923619</v>
      </c>
      <c r="G39" s="9">
        <f t="shared" si="1"/>
        <v>271</v>
      </c>
      <c r="H39" s="99">
        <f t="shared" si="2"/>
        <v>338</v>
      </c>
      <c r="I39" s="33">
        <f t="shared" si="3"/>
        <v>0.13333834382329013</v>
      </c>
      <c r="J39" s="11">
        <v>3.5594778451921272E-2</v>
      </c>
      <c r="K39" s="10">
        <f t="shared" si="4"/>
        <v>408</v>
      </c>
      <c r="L39" s="33">
        <f t="shared" si="5"/>
        <v>0.61632369071639337</v>
      </c>
      <c r="M39" s="11">
        <v>2.8601252609603341E-2</v>
      </c>
      <c r="N39" s="10">
        <f t="shared" si="6"/>
        <v>199</v>
      </c>
      <c r="O39" s="33">
        <f t="shared" si="7"/>
        <v>-8.9220518537706656E-3</v>
      </c>
      <c r="P39" s="11">
        <v>5.8027079303675046E-2</v>
      </c>
      <c r="Q39" s="10">
        <f t="shared" si="8"/>
        <v>247</v>
      </c>
      <c r="R39" s="33">
        <f t="shared" si="9"/>
        <v>0.29506648146990472</v>
      </c>
      <c r="S39" s="12">
        <v>0.42609097042218513</v>
      </c>
      <c r="T39" s="10">
        <f t="shared" si="10"/>
        <v>239</v>
      </c>
      <c r="U39" s="33">
        <f t="shared" si="11"/>
        <v>0.13056960026938888</v>
      </c>
      <c r="V39" s="18">
        <v>6.5538811487062837E-2</v>
      </c>
      <c r="W39" s="99">
        <f t="shared" si="12"/>
        <v>375</v>
      </c>
      <c r="X39" s="33">
        <f t="shared" si="13"/>
        <v>0.16028073341028401</v>
      </c>
      <c r="Y39" s="13">
        <v>121738</v>
      </c>
      <c r="Z39" s="10">
        <f t="shared" si="14"/>
        <v>324</v>
      </c>
      <c r="AA39" s="33">
        <f t="shared" si="15"/>
        <v>0.34190334411871548</v>
      </c>
      <c r="AB39" s="11">
        <v>3.2436963951763723E-2</v>
      </c>
      <c r="AC39" s="99">
        <f t="shared" si="16"/>
        <v>168</v>
      </c>
      <c r="AD39" s="33">
        <f t="shared" si="17"/>
        <v>-0.18258034513785601</v>
      </c>
      <c r="AE39" s="11">
        <v>0.91910782197553709</v>
      </c>
      <c r="AF39" s="10">
        <f t="shared" si="18"/>
        <v>238</v>
      </c>
      <c r="AG39" s="33">
        <f t="shared" si="19"/>
        <v>-5.4585128568999879E-2</v>
      </c>
      <c r="AH39" s="14">
        <v>2.5673333333333335</v>
      </c>
      <c r="AI39" s="99">
        <f t="shared" si="20"/>
        <v>212</v>
      </c>
      <c r="AJ39" s="33">
        <f t="shared" si="21"/>
        <v>-0.22000278752039371</v>
      </c>
      <c r="AK39" s="13">
        <v>134135.41323722614</v>
      </c>
      <c r="AL39" s="38">
        <v>1</v>
      </c>
    </row>
    <row r="40" spans="1:38" ht="16.5" customHeight="1" x14ac:dyDescent="0.25">
      <c r="A40" t="s">
        <v>632</v>
      </c>
      <c r="B40" s="5" t="s">
        <v>549</v>
      </c>
      <c r="C40" s="6" t="s">
        <v>61</v>
      </c>
      <c r="D40" s="7" t="s">
        <v>39</v>
      </c>
      <c r="E40" s="36">
        <f t="shared" si="22"/>
        <v>6.0879307945718502</v>
      </c>
      <c r="F40" s="8">
        <f t="shared" si="23"/>
        <v>15.755396755986515</v>
      </c>
      <c r="G40" s="9">
        <f t="shared" si="1"/>
        <v>541</v>
      </c>
      <c r="H40" s="99">
        <f t="shared" si="2"/>
        <v>139</v>
      </c>
      <c r="I40" s="33">
        <f t="shared" si="3"/>
        <v>-0.50255654636273683</v>
      </c>
      <c r="J40" s="11">
        <v>-1.2764350453172257E-2</v>
      </c>
      <c r="K40" s="10">
        <f t="shared" si="4"/>
        <v>330</v>
      </c>
      <c r="L40" s="33">
        <f t="shared" si="5"/>
        <v>0.40050260513080055</v>
      </c>
      <c r="M40" s="11">
        <v>3.6305048335123526E-2</v>
      </c>
      <c r="N40" s="10">
        <f t="shared" si="6"/>
        <v>525</v>
      </c>
      <c r="O40" s="33">
        <f t="shared" si="7"/>
        <v>0.9288869853172832</v>
      </c>
      <c r="P40" s="11">
        <v>0</v>
      </c>
      <c r="Q40" s="10">
        <f t="shared" si="8"/>
        <v>409</v>
      </c>
      <c r="R40" s="33">
        <f t="shared" si="9"/>
        <v>0.51183082356515197</v>
      </c>
      <c r="S40" s="12">
        <v>0</v>
      </c>
      <c r="T40" s="10">
        <f t="shared" si="10"/>
        <v>552</v>
      </c>
      <c r="U40" s="33">
        <f t="shared" si="11"/>
        <v>1.029879220239583</v>
      </c>
      <c r="V40" s="18">
        <v>1.091617933723197E-2</v>
      </c>
      <c r="W40" s="99">
        <f t="shared" si="12"/>
        <v>530</v>
      </c>
      <c r="X40" s="33">
        <f t="shared" si="13"/>
        <v>1.8690936354926564</v>
      </c>
      <c r="Y40" s="13">
        <v>196389</v>
      </c>
      <c r="Z40" s="10">
        <f t="shared" si="14"/>
        <v>516</v>
      </c>
      <c r="AA40" s="33">
        <f t="shared" si="15"/>
        <v>0.9175414280235048</v>
      </c>
      <c r="AB40" s="11">
        <v>2.5572405590246802E-2</v>
      </c>
      <c r="AC40" s="99">
        <f t="shared" si="16"/>
        <v>466</v>
      </c>
      <c r="AD40" s="33">
        <f t="shared" si="17"/>
        <v>0.78891589695205822</v>
      </c>
      <c r="AE40" s="11">
        <v>0.97430915371329874</v>
      </c>
      <c r="AF40" s="10">
        <f t="shared" si="18"/>
        <v>386</v>
      </c>
      <c r="AG40" s="33">
        <f t="shared" si="19"/>
        <v>0.30511278759920868</v>
      </c>
      <c r="AH40" s="14">
        <v>2.1549999999999998</v>
      </c>
      <c r="AI40" s="99">
        <f t="shared" si="20"/>
        <v>466</v>
      </c>
      <c r="AJ40" s="33">
        <f t="shared" si="21"/>
        <v>-3.5927626440817248E-2</v>
      </c>
      <c r="AK40" s="13">
        <v>298223.39048274804</v>
      </c>
      <c r="AL40" s="38"/>
    </row>
    <row r="41" spans="1:38" x14ac:dyDescent="0.25">
      <c r="A41" t="s">
        <v>633</v>
      </c>
      <c r="B41" s="5" t="s">
        <v>179</v>
      </c>
      <c r="C41" s="6" t="s">
        <v>30</v>
      </c>
      <c r="D41" s="7" t="s">
        <v>20</v>
      </c>
      <c r="E41" s="36">
        <f t="shared" si="22"/>
        <v>-2.1484528320527057</v>
      </c>
      <c r="F41" s="8">
        <f t="shared" si="23"/>
        <v>36.216575417022575</v>
      </c>
      <c r="G41" s="9">
        <f t="shared" si="1"/>
        <v>138</v>
      </c>
      <c r="H41" s="99">
        <f t="shared" si="2"/>
        <v>486</v>
      </c>
      <c r="I41" s="33">
        <f t="shared" si="3"/>
        <v>0.74895978597053203</v>
      </c>
      <c r="J41" s="11">
        <v>8.2412133233351836E-2</v>
      </c>
      <c r="K41" s="10">
        <f t="shared" si="4"/>
        <v>271</v>
      </c>
      <c r="L41" s="33">
        <f t="shared" si="5"/>
        <v>0.19425632131442003</v>
      </c>
      <c r="M41" s="11">
        <v>4.3667068757539201E-2</v>
      </c>
      <c r="N41" s="10">
        <f t="shared" si="6"/>
        <v>219</v>
      </c>
      <c r="O41" s="33">
        <f t="shared" si="7"/>
        <v>8.0266348637400814E-2</v>
      </c>
      <c r="P41" s="11">
        <v>5.2508533221115629E-2</v>
      </c>
      <c r="Q41" s="10">
        <f t="shared" si="8"/>
        <v>257</v>
      </c>
      <c r="R41" s="33">
        <f t="shared" si="9"/>
        <v>0.30719371688680497</v>
      </c>
      <c r="S41" s="12">
        <v>0.40225261464199519</v>
      </c>
      <c r="T41" s="10">
        <f t="shared" si="10"/>
        <v>175</v>
      </c>
      <c r="U41" s="33">
        <f t="shared" si="11"/>
        <v>-0.13436142385541308</v>
      </c>
      <c r="V41" s="18">
        <v>8.1630299395672831E-2</v>
      </c>
      <c r="W41" s="99">
        <f t="shared" si="12"/>
        <v>42</v>
      </c>
      <c r="X41" s="33">
        <f t="shared" si="13"/>
        <v>-1.179694480077786</v>
      </c>
      <c r="Y41" s="13">
        <v>63200</v>
      </c>
      <c r="Z41" s="10">
        <f t="shared" si="14"/>
        <v>70</v>
      </c>
      <c r="AA41" s="33">
        <f t="shared" si="15"/>
        <v>-0.99459352454045213</v>
      </c>
      <c r="AB41" s="11">
        <v>4.8374861410982087E-2</v>
      </c>
      <c r="AC41" s="99">
        <f t="shared" si="16"/>
        <v>105</v>
      </c>
      <c r="AD41" s="33">
        <f t="shared" si="17"/>
        <v>-0.57350175964229533</v>
      </c>
      <c r="AE41" s="11">
        <v>0.89689529891005171</v>
      </c>
      <c r="AF41" s="10">
        <f t="shared" si="18"/>
        <v>470</v>
      </c>
      <c r="AG41" s="33">
        <f t="shared" si="19"/>
        <v>0.62206568058493761</v>
      </c>
      <c r="AH41" s="14">
        <v>1.7916666666666667</v>
      </c>
      <c r="AI41" s="99">
        <f t="shared" si="20"/>
        <v>314</v>
      </c>
      <c r="AJ41" s="33">
        <f t="shared" si="21"/>
        <v>-0.18032862571374941</v>
      </c>
      <c r="AK41" s="13">
        <v>169501.68928220257</v>
      </c>
      <c r="AL41" s="38"/>
    </row>
    <row r="42" spans="1:38" x14ac:dyDescent="0.25">
      <c r="A42" t="s">
        <v>634</v>
      </c>
      <c r="B42" s="5" t="s">
        <v>246</v>
      </c>
      <c r="C42" s="6" t="s">
        <v>19</v>
      </c>
      <c r="D42" s="7" t="s">
        <v>20</v>
      </c>
      <c r="E42" s="36">
        <f t="shared" si="22"/>
        <v>9.8526555911278069E-2</v>
      </c>
      <c r="F42" s="8">
        <f t="shared" si="23"/>
        <v>30.634532521864422</v>
      </c>
      <c r="G42" s="9">
        <f t="shared" si="1"/>
        <v>228</v>
      </c>
      <c r="H42" s="99">
        <f t="shared" si="2"/>
        <v>124</v>
      </c>
      <c r="I42" s="33">
        <f t="shared" si="3"/>
        <v>-0.56196119902846386</v>
      </c>
      <c r="J42" s="11">
        <v>-1.7282010997643371E-2</v>
      </c>
      <c r="K42" s="10">
        <f t="shared" si="4"/>
        <v>184</v>
      </c>
      <c r="L42" s="33">
        <f t="shared" si="5"/>
        <v>-0.18486370040047947</v>
      </c>
      <c r="M42" s="11">
        <v>5.7199866977053544E-2</v>
      </c>
      <c r="N42" s="10">
        <f t="shared" si="6"/>
        <v>286</v>
      </c>
      <c r="O42" s="33">
        <f t="shared" si="7"/>
        <v>0.29610571293474031</v>
      </c>
      <c r="P42" s="11">
        <v>3.9153439153439155E-2</v>
      </c>
      <c r="Q42" s="10">
        <f t="shared" si="8"/>
        <v>118</v>
      </c>
      <c r="R42" s="33">
        <f t="shared" si="9"/>
        <v>-0.16593076343507537</v>
      </c>
      <c r="S42" s="12">
        <v>1.332267519317879</v>
      </c>
      <c r="T42" s="10">
        <f t="shared" si="10"/>
        <v>383</v>
      </c>
      <c r="U42" s="33">
        <f t="shared" si="11"/>
        <v>0.57011506073533402</v>
      </c>
      <c r="V42" s="18">
        <v>3.8841521180132628E-2</v>
      </c>
      <c r="W42" s="99">
        <f t="shared" si="12"/>
        <v>236</v>
      </c>
      <c r="X42" s="33">
        <f t="shared" si="13"/>
        <v>-0.3669376395620968</v>
      </c>
      <c r="Y42" s="13">
        <v>98706</v>
      </c>
      <c r="Z42" s="10">
        <f t="shared" si="14"/>
        <v>207</v>
      </c>
      <c r="AA42" s="33">
        <f t="shared" si="15"/>
        <v>-4.5281384437390278E-2</v>
      </c>
      <c r="AB42" s="11">
        <v>3.7054191755442334E-2</v>
      </c>
      <c r="AC42" s="99">
        <f t="shared" si="16"/>
        <v>263</v>
      </c>
      <c r="AD42" s="33">
        <f t="shared" si="17"/>
        <v>0.18344513306433788</v>
      </c>
      <c r="AE42" s="11">
        <v>0.93990573448546744</v>
      </c>
      <c r="AF42" s="10">
        <f t="shared" si="18"/>
        <v>104</v>
      </c>
      <c r="AG42" s="33">
        <f t="shared" si="19"/>
        <v>-0.50936891263292683</v>
      </c>
      <c r="AH42" s="14">
        <v>3.0886666666666667</v>
      </c>
      <c r="AI42" s="99">
        <f t="shared" si="20"/>
        <v>180</v>
      </c>
      <c r="AJ42" s="33">
        <f t="shared" si="21"/>
        <v>-0.23576444149241618</v>
      </c>
      <c r="AK42" s="13">
        <v>120085.18558486544</v>
      </c>
      <c r="AL42" s="38"/>
    </row>
    <row r="43" spans="1:38" x14ac:dyDescent="0.25">
      <c r="A43" t="s">
        <v>635</v>
      </c>
      <c r="B43" s="5" t="s">
        <v>134</v>
      </c>
      <c r="C43" s="6" t="s">
        <v>19</v>
      </c>
      <c r="D43" s="7" t="s">
        <v>20</v>
      </c>
      <c r="E43" s="36">
        <f t="shared" si="22"/>
        <v>0.31074680656799364</v>
      </c>
      <c r="F43" s="8">
        <f t="shared" si="23"/>
        <v>30.107325842207072</v>
      </c>
      <c r="G43" s="9">
        <f t="shared" si="1"/>
        <v>242</v>
      </c>
      <c r="H43" s="99">
        <f t="shared" si="2"/>
        <v>517</v>
      </c>
      <c r="I43" s="33">
        <f t="shared" si="3"/>
        <v>1.0587013869001434</v>
      </c>
      <c r="J43" s="11">
        <v>0.10596765197992197</v>
      </c>
      <c r="K43" s="10">
        <f t="shared" si="4"/>
        <v>327</v>
      </c>
      <c r="L43" s="33">
        <f t="shared" si="5"/>
        <v>0.38657969948145604</v>
      </c>
      <c r="M43" s="11">
        <v>3.6802030456852791E-2</v>
      </c>
      <c r="N43" s="10">
        <f t="shared" si="6"/>
        <v>413</v>
      </c>
      <c r="O43" s="33">
        <f t="shared" si="7"/>
        <v>0.64359879925230246</v>
      </c>
      <c r="P43" s="11">
        <v>1.7652250661959398E-2</v>
      </c>
      <c r="Q43" s="10">
        <f t="shared" si="8"/>
        <v>358</v>
      </c>
      <c r="R43" s="33">
        <f t="shared" si="9"/>
        <v>0.42631597279991906</v>
      </c>
      <c r="S43" s="12">
        <v>0.16809547823163556</v>
      </c>
      <c r="T43" s="10">
        <f t="shared" si="10"/>
        <v>455</v>
      </c>
      <c r="U43" s="33">
        <f t="shared" si="11"/>
        <v>0.73648280972553903</v>
      </c>
      <c r="V43" s="18">
        <v>2.8736609420166637E-2</v>
      </c>
      <c r="W43" s="99">
        <f t="shared" si="12"/>
        <v>163</v>
      </c>
      <c r="X43" s="33">
        <f t="shared" si="13"/>
        <v>-0.62132187796267291</v>
      </c>
      <c r="Y43" s="13">
        <v>87593</v>
      </c>
      <c r="Z43" s="10">
        <f t="shared" si="14"/>
        <v>135</v>
      </c>
      <c r="AA43" s="33">
        <f t="shared" si="15"/>
        <v>-0.37671025505125227</v>
      </c>
      <c r="AB43" s="11">
        <v>4.1006523765144458E-2</v>
      </c>
      <c r="AC43" s="99">
        <f t="shared" si="16"/>
        <v>94</v>
      </c>
      <c r="AD43" s="33">
        <f t="shared" si="17"/>
        <v>-0.64485464783970625</v>
      </c>
      <c r="AE43" s="11">
        <v>0.89284096057997286</v>
      </c>
      <c r="AF43" s="10">
        <f t="shared" si="18"/>
        <v>83</v>
      </c>
      <c r="AG43" s="33">
        <f t="shared" si="19"/>
        <v>-0.63469615747407271</v>
      </c>
      <c r="AH43" s="14">
        <v>3.2323333333333331</v>
      </c>
      <c r="AI43" s="99">
        <f t="shared" si="20"/>
        <v>208</v>
      </c>
      <c r="AJ43" s="33">
        <f t="shared" si="21"/>
        <v>-0.22164090633206981</v>
      </c>
      <c r="AK43" s="13">
        <v>132675.16406118675</v>
      </c>
      <c r="AL43" s="38"/>
    </row>
    <row r="44" spans="1:38" x14ac:dyDescent="0.25">
      <c r="A44" t="s">
        <v>636</v>
      </c>
      <c r="B44" s="5" t="s">
        <v>545</v>
      </c>
      <c r="C44" s="6" t="s">
        <v>172</v>
      </c>
      <c r="D44" s="7" t="s">
        <v>39</v>
      </c>
      <c r="E44" s="36">
        <f t="shared" si="22"/>
        <v>4.9069680812594392</v>
      </c>
      <c r="F44" s="8">
        <f t="shared" si="23"/>
        <v>18.689195151558579</v>
      </c>
      <c r="G44" s="9">
        <f t="shared" si="1"/>
        <v>506</v>
      </c>
      <c r="H44" s="99">
        <f t="shared" si="2"/>
        <v>312</v>
      </c>
      <c r="I44" s="33">
        <f t="shared" si="3"/>
        <v>4.6528620950513445E-2</v>
      </c>
      <c r="J44" s="11">
        <v>2.8992991516045841E-2</v>
      </c>
      <c r="K44" s="10">
        <f t="shared" si="4"/>
        <v>369</v>
      </c>
      <c r="L44" s="33">
        <f t="shared" si="5"/>
        <v>0.52544214951170132</v>
      </c>
      <c r="M44" s="11">
        <v>3.1845295362709254E-2</v>
      </c>
      <c r="N44" s="10">
        <f t="shared" si="6"/>
        <v>439</v>
      </c>
      <c r="O44" s="33">
        <f t="shared" si="7"/>
        <v>0.70048892051209566</v>
      </c>
      <c r="P44" s="11">
        <v>1.4132165605095542E-2</v>
      </c>
      <c r="Q44" s="10">
        <f t="shared" si="8"/>
        <v>396</v>
      </c>
      <c r="R44" s="33">
        <f t="shared" si="9"/>
        <v>0.47535764840008382</v>
      </c>
      <c r="S44" s="12">
        <v>7.1694866647548039E-2</v>
      </c>
      <c r="T44" s="10">
        <f t="shared" si="10"/>
        <v>411</v>
      </c>
      <c r="U44" s="33">
        <f t="shared" si="11"/>
        <v>0.61293627359536285</v>
      </c>
      <c r="V44" s="18">
        <v>3.624062899981715E-2</v>
      </c>
      <c r="W44" s="99">
        <f t="shared" si="12"/>
        <v>505</v>
      </c>
      <c r="X44" s="33">
        <f t="shared" si="13"/>
        <v>1.3582421058979786</v>
      </c>
      <c r="Y44" s="13">
        <v>174072</v>
      </c>
      <c r="Z44" s="10">
        <f t="shared" si="14"/>
        <v>508</v>
      </c>
      <c r="AA44" s="33">
        <f t="shared" si="15"/>
        <v>0.8943886643340111</v>
      </c>
      <c r="AB44" s="11">
        <v>2.5848505282085862E-2</v>
      </c>
      <c r="AC44" s="99">
        <f t="shared" si="16"/>
        <v>405</v>
      </c>
      <c r="AD44" s="33">
        <f t="shared" si="17"/>
        <v>0.61141419018888121</v>
      </c>
      <c r="AE44" s="11">
        <v>0.96422333950780625</v>
      </c>
      <c r="AF44" s="10">
        <f t="shared" si="18"/>
        <v>441</v>
      </c>
      <c r="AG44" s="33">
        <f t="shared" si="19"/>
        <v>0.50429877998014827</v>
      </c>
      <c r="AH44" s="14">
        <v>1.9266666666666667</v>
      </c>
      <c r="AI44" s="99">
        <f t="shared" si="20"/>
        <v>452</v>
      </c>
      <c r="AJ44" s="33">
        <f t="shared" si="21"/>
        <v>-5.9708437118262077E-2</v>
      </c>
      <c r="AK44" s="13">
        <v>277024.7393533123</v>
      </c>
      <c r="AL44" s="38"/>
    </row>
    <row r="45" spans="1:38" x14ac:dyDescent="0.25">
      <c r="A45" t="s">
        <v>637</v>
      </c>
      <c r="B45" s="5" t="s">
        <v>542</v>
      </c>
      <c r="C45" s="6" t="s">
        <v>172</v>
      </c>
      <c r="D45" s="7" t="s">
        <v>39</v>
      </c>
      <c r="E45" s="36">
        <f t="shared" si="22"/>
        <v>5.9143948201525518</v>
      </c>
      <c r="F45" s="8">
        <f t="shared" si="23"/>
        <v>16.186502291822929</v>
      </c>
      <c r="G45" s="9">
        <f t="shared" si="1"/>
        <v>535</v>
      </c>
      <c r="H45" s="99">
        <f t="shared" si="2"/>
        <v>254</v>
      </c>
      <c r="I45" s="33">
        <f t="shared" si="3"/>
        <v>-0.1514926350042167</v>
      </c>
      <c r="J45" s="11">
        <v>1.3933685976003085E-2</v>
      </c>
      <c r="K45" s="10">
        <f t="shared" si="4"/>
        <v>456</v>
      </c>
      <c r="L45" s="33">
        <f t="shared" si="5"/>
        <v>0.76723904267850629</v>
      </c>
      <c r="M45" s="11">
        <v>2.3214285714285715E-2</v>
      </c>
      <c r="N45" s="10">
        <f t="shared" si="6"/>
        <v>525</v>
      </c>
      <c r="O45" s="33">
        <f t="shared" si="7"/>
        <v>0.9288869853172832</v>
      </c>
      <c r="P45" s="11">
        <v>0</v>
      </c>
      <c r="Q45" s="10">
        <f t="shared" si="8"/>
        <v>409</v>
      </c>
      <c r="R45" s="33">
        <f t="shared" si="9"/>
        <v>0.51183082356515197</v>
      </c>
      <c r="S45" s="12">
        <v>0</v>
      </c>
      <c r="T45" s="10">
        <f t="shared" si="10"/>
        <v>480</v>
      </c>
      <c r="U45" s="33">
        <f t="shared" si="11"/>
        <v>0.78578914990598492</v>
      </c>
      <c r="V45" s="18">
        <v>2.5741820948516358E-2</v>
      </c>
      <c r="W45" s="99">
        <f t="shared" si="12"/>
        <v>547</v>
      </c>
      <c r="X45" s="33">
        <f t="shared" si="13"/>
        <v>2.4109391593997955</v>
      </c>
      <c r="Y45" s="13">
        <v>220060</v>
      </c>
      <c r="Z45" s="10">
        <f t="shared" si="14"/>
        <v>528</v>
      </c>
      <c r="AA45" s="33">
        <f t="shared" si="15"/>
        <v>0.96964394813072396</v>
      </c>
      <c r="AB45" s="11">
        <v>2.4951076320939333E-2</v>
      </c>
      <c r="AC45" s="99">
        <f t="shared" si="16"/>
        <v>230</v>
      </c>
      <c r="AD45" s="33">
        <f t="shared" si="17"/>
        <v>6.2304121151754543E-2</v>
      </c>
      <c r="AE45" s="11">
        <v>0.9330223880597015</v>
      </c>
      <c r="AF45" s="10">
        <f t="shared" si="18"/>
        <v>412</v>
      </c>
      <c r="AG45" s="33">
        <f t="shared" si="19"/>
        <v>0.3952553534942323</v>
      </c>
      <c r="AH45" s="14">
        <v>2.0516666666666667</v>
      </c>
      <c r="AI45" s="99">
        <f t="shared" si="20"/>
        <v>471</v>
      </c>
      <c r="AJ45" s="33">
        <f t="shared" si="21"/>
        <v>-3.0999230441090705E-2</v>
      </c>
      <c r="AK45" s="13">
        <v>302616.65313653136</v>
      </c>
      <c r="AL45" s="38"/>
    </row>
    <row r="46" spans="1:38" x14ac:dyDescent="0.25">
      <c r="A46" t="s">
        <v>638</v>
      </c>
      <c r="B46" s="5" t="s">
        <v>500</v>
      </c>
      <c r="C46" s="6" t="s">
        <v>91</v>
      </c>
      <c r="D46" s="7" t="s">
        <v>39</v>
      </c>
      <c r="E46" s="36">
        <f t="shared" si="22"/>
        <v>3.8243754454068162</v>
      </c>
      <c r="F46" s="8">
        <f t="shared" si="23"/>
        <v>21.378618367312853</v>
      </c>
      <c r="G46" s="9">
        <f t="shared" si="1"/>
        <v>435</v>
      </c>
      <c r="H46" s="99">
        <f t="shared" si="2"/>
        <v>46</v>
      </c>
      <c r="I46" s="33">
        <f t="shared" si="3"/>
        <v>-0.99899291698713477</v>
      </c>
      <c r="J46" s="11">
        <v>-5.0517807527153291E-2</v>
      </c>
      <c r="K46" s="10">
        <f t="shared" si="4"/>
        <v>301</v>
      </c>
      <c r="L46" s="33">
        <f t="shared" si="5"/>
        <v>0.30572493803893191</v>
      </c>
      <c r="M46" s="11">
        <v>3.9688164422395464E-2</v>
      </c>
      <c r="N46" s="10">
        <f t="shared" si="6"/>
        <v>516</v>
      </c>
      <c r="O46" s="33">
        <f t="shared" si="7"/>
        <v>0.86862756794002305</v>
      </c>
      <c r="P46" s="11">
        <v>3.7285607755406414E-3</v>
      </c>
      <c r="Q46" s="10">
        <f t="shared" si="8"/>
        <v>409</v>
      </c>
      <c r="R46" s="33">
        <f t="shared" si="9"/>
        <v>0.51183082356515197</v>
      </c>
      <c r="S46" s="12">
        <v>0</v>
      </c>
      <c r="T46" s="10">
        <f t="shared" si="10"/>
        <v>278</v>
      </c>
      <c r="U46" s="33">
        <f t="shared" si="11"/>
        <v>0.26329336650789698</v>
      </c>
      <c r="V46" s="18">
        <v>5.747738158594997E-2</v>
      </c>
      <c r="W46" s="99">
        <f t="shared" si="12"/>
        <v>470</v>
      </c>
      <c r="X46" s="33">
        <f t="shared" si="13"/>
        <v>0.96459090930167624</v>
      </c>
      <c r="Y46" s="13">
        <v>156875</v>
      </c>
      <c r="Z46" s="10">
        <f t="shared" si="14"/>
        <v>315</v>
      </c>
      <c r="AA46" s="33">
        <f t="shared" si="15"/>
        <v>0.31755905589595174</v>
      </c>
      <c r="AB46" s="11">
        <v>3.272727272727273E-2</v>
      </c>
      <c r="AC46" s="99">
        <f t="shared" si="16"/>
        <v>551</v>
      </c>
      <c r="AD46" s="33">
        <f t="shared" si="17"/>
        <v>1.1249544695309444</v>
      </c>
      <c r="AE46" s="11">
        <v>0.99340318199456734</v>
      </c>
      <c r="AF46" s="10">
        <f t="shared" si="18"/>
        <v>241</v>
      </c>
      <c r="AG46" s="33">
        <f t="shared" si="19"/>
        <v>-4.2372264802577081E-2</v>
      </c>
      <c r="AH46" s="14">
        <v>2.5533333333333332</v>
      </c>
      <c r="AI46" s="99">
        <f t="shared" si="20"/>
        <v>334</v>
      </c>
      <c r="AJ46" s="33">
        <f t="shared" si="21"/>
        <v>-0.17028274558852943</v>
      </c>
      <c r="AK46" s="13">
        <v>178456.77121574886</v>
      </c>
      <c r="AL46" s="38"/>
    </row>
    <row r="47" spans="1:38" x14ac:dyDescent="0.25">
      <c r="A47" t="s">
        <v>639</v>
      </c>
      <c r="B47" s="5" t="s">
        <v>77</v>
      </c>
      <c r="C47" s="6" t="s">
        <v>44</v>
      </c>
      <c r="D47" s="7" t="s">
        <v>20</v>
      </c>
      <c r="E47" s="36">
        <f t="shared" si="22"/>
        <v>-5.1331621240649374</v>
      </c>
      <c r="F47" s="8">
        <f t="shared" si="23"/>
        <v>43.631318688293049</v>
      </c>
      <c r="G47" s="9">
        <f t="shared" si="1"/>
        <v>71</v>
      </c>
      <c r="H47" s="99">
        <f t="shared" si="2"/>
        <v>125</v>
      </c>
      <c r="I47" s="33">
        <f t="shared" si="3"/>
        <v>-0.55644809221235958</v>
      </c>
      <c r="J47" s="11">
        <v>-1.68627450980392E-2</v>
      </c>
      <c r="K47" s="10">
        <f t="shared" si="4"/>
        <v>9</v>
      </c>
      <c r="L47" s="33">
        <f t="shared" si="5"/>
        <v>-2.977465490397369</v>
      </c>
      <c r="M47" s="11">
        <v>0.15688259109311742</v>
      </c>
      <c r="N47" s="10">
        <f t="shared" si="6"/>
        <v>41</v>
      </c>
      <c r="O47" s="33">
        <f t="shared" si="7"/>
        <v>-1.5351227614459912</v>
      </c>
      <c r="P47" s="11">
        <v>0.15246098439375749</v>
      </c>
      <c r="Q47" s="10">
        <f t="shared" si="8"/>
        <v>103</v>
      </c>
      <c r="R47" s="33">
        <f t="shared" si="9"/>
        <v>-0.29986099486703088</v>
      </c>
      <c r="S47" s="12">
        <v>1.5955325089748702</v>
      </c>
      <c r="T47" s="10">
        <f t="shared" si="10"/>
        <v>57</v>
      </c>
      <c r="U47" s="33">
        <f t="shared" si="11"/>
        <v>-1.2317079086981189</v>
      </c>
      <c r="V47" s="18">
        <v>0.14828137490007995</v>
      </c>
      <c r="W47" s="99">
        <f t="shared" si="12"/>
        <v>178</v>
      </c>
      <c r="X47" s="33">
        <f t="shared" si="13"/>
        <v>-0.56464452942673959</v>
      </c>
      <c r="Y47" s="13">
        <v>90069</v>
      </c>
      <c r="Z47" s="10">
        <f t="shared" si="14"/>
        <v>167</v>
      </c>
      <c r="AA47" s="33">
        <f t="shared" si="15"/>
        <v>-0.18041317674665805</v>
      </c>
      <c r="AB47" s="11">
        <v>3.8665655799848368E-2</v>
      </c>
      <c r="AC47" s="99">
        <f t="shared" si="16"/>
        <v>218</v>
      </c>
      <c r="AD47" s="33">
        <f t="shared" si="17"/>
        <v>2.5586760920745265E-2</v>
      </c>
      <c r="AE47" s="11">
        <v>0.93093607305936077</v>
      </c>
      <c r="AF47" s="10">
        <f t="shared" si="18"/>
        <v>15</v>
      </c>
      <c r="AG47" s="33">
        <f t="shared" si="19"/>
        <v>-1.5500793750145097</v>
      </c>
      <c r="AH47" s="14">
        <v>4.2816666666666672</v>
      </c>
      <c r="AI47" s="99">
        <f t="shared" si="20"/>
        <v>21</v>
      </c>
      <c r="AJ47" s="33">
        <f t="shared" si="21"/>
        <v>-0.30400509758033883</v>
      </c>
      <c r="AK47" s="13">
        <v>59254.212205823693</v>
      </c>
      <c r="AL47" s="38"/>
    </row>
    <row r="48" spans="1:38" x14ac:dyDescent="0.25">
      <c r="A48" t="s">
        <v>640</v>
      </c>
      <c r="B48" s="5" t="s">
        <v>399</v>
      </c>
      <c r="C48" s="6" t="s">
        <v>63</v>
      </c>
      <c r="D48" s="7" t="s">
        <v>34</v>
      </c>
      <c r="E48" s="36">
        <f t="shared" si="22"/>
        <v>1.3407402231856167</v>
      </c>
      <c r="F48" s="8">
        <f t="shared" si="23"/>
        <v>27.548571870502979</v>
      </c>
      <c r="G48" s="9">
        <f t="shared" si="1"/>
        <v>302</v>
      </c>
      <c r="H48" s="99">
        <f t="shared" si="2"/>
        <v>121</v>
      </c>
      <c r="I48" s="33">
        <f t="shared" si="3"/>
        <v>-0.57514134730503375</v>
      </c>
      <c r="J48" s="11">
        <v>-1.8284347231715681E-2</v>
      </c>
      <c r="K48" s="10">
        <f t="shared" si="4"/>
        <v>237</v>
      </c>
      <c r="L48" s="33">
        <f t="shared" si="5"/>
        <v>6.0034653946785296E-2</v>
      </c>
      <c r="M48" s="11">
        <v>4.8458149779735685E-2</v>
      </c>
      <c r="N48" s="10">
        <f t="shared" si="6"/>
        <v>248</v>
      </c>
      <c r="O48" s="33">
        <f t="shared" si="7"/>
        <v>0.20329639204922537</v>
      </c>
      <c r="P48" s="11">
        <v>4.489603024574669E-2</v>
      </c>
      <c r="Q48" s="10">
        <f t="shared" si="8"/>
        <v>283</v>
      </c>
      <c r="R48" s="33">
        <f t="shared" si="9"/>
        <v>0.33472800469574532</v>
      </c>
      <c r="S48" s="12">
        <v>0.34812880765883375</v>
      </c>
      <c r="T48" s="10">
        <f t="shared" si="10"/>
        <v>372</v>
      </c>
      <c r="U48" s="33">
        <f t="shared" si="11"/>
        <v>0.53871824881665276</v>
      </c>
      <c r="V48" s="18">
        <v>4.0748513466246937E-2</v>
      </c>
      <c r="W48" s="99">
        <f t="shared" si="12"/>
        <v>411</v>
      </c>
      <c r="X48" s="33">
        <f t="shared" si="13"/>
        <v>0.40761463927892655</v>
      </c>
      <c r="Y48" s="13">
        <v>132543</v>
      </c>
      <c r="Z48" s="10">
        <f t="shared" si="14"/>
        <v>209</v>
      </c>
      <c r="AA48" s="33">
        <f t="shared" si="15"/>
        <v>-4.1877776340707829E-2</v>
      </c>
      <c r="AB48" s="11">
        <v>3.701360329009807E-2</v>
      </c>
      <c r="AC48" s="99">
        <f t="shared" si="16"/>
        <v>224</v>
      </c>
      <c r="AD48" s="33">
        <f t="shared" si="17"/>
        <v>4.2054026513770076E-2</v>
      </c>
      <c r="AE48" s="11">
        <v>0.93187175860443183</v>
      </c>
      <c r="AF48" s="10">
        <f t="shared" si="18"/>
        <v>320</v>
      </c>
      <c r="AG48" s="33">
        <f t="shared" si="19"/>
        <v>0.14256538651753622</v>
      </c>
      <c r="AH48" s="14">
        <v>2.3413333333333335</v>
      </c>
      <c r="AI48" s="99">
        <f t="shared" si="20"/>
        <v>264</v>
      </c>
      <c r="AJ48" s="33">
        <f t="shared" si="21"/>
        <v>-0.20263194047127087</v>
      </c>
      <c r="AK48" s="13">
        <v>149620.1051348999</v>
      </c>
      <c r="AL48" s="38"/>
    </row>
    <row r="49" spans="1:38" x14ac:dyDescent="0.25">
      <c r="A49" t="s">
        <v>641</v>
      </c>
      <c r="B49" s="5" t="s">
        <v>236</v>
      </c>
      <c r="C49" s="6" t="s">
        <v>41</v>
      </c>
      <c r="D49" s="7" t="s">
        <v>34</v>
      </c>
      <c r="E49" s="36">
        <f t="shared" si="22"/>
        <v>-0.57982728985121745</v>
      </c>
      <c r="F49" s="8">
        <f t="shared" si="23"/>
        <v>32.319728338712942</v>
      </c>
      <c r="G49" s="9">
        <f t="shared" si="1"/>
        <v>205</v>
      </c>
      <c r="H49" s="99">
        <f t="shared" si="2"/>
        <v>523</v>
      </c>
      <c r="I49" s="33">
        <f t="shared" si="3"/>
        <v>1.2074802634644846</v>
      </c>
      <c r="J49" s="11">
        <v>0.11728212703101915</v>
      </c>
      <c r="K49" s="10">
        <f t="shared" si="4"/>
        <v>290</v>
      </c>
      <c r="L49" s="33">
        <f t="shared" si="5"/>
        <v>0.25181871135906669</v>
      </c>
      <c r="M49" s="11">
        <v>4.1612362688512379E-2</v>
      </c>
      <c r="N49" s="10">
        <f t="shared" si="6"/>
        <v>172</v>
      </c>
      <c r="O49" s="33">
        <f t="shared" si="7"/>
        <v>-0.15666227399421487</v>
      </c>
      <c r="P49" s="11">
        <v>6.7168528411850406E-2</v>
      </c>
      <c r="Q49" s="10">
        <f t="shared" si="8"/>
        <v>291</v>
      </c>
      <c r="R49" s="33">
        <f t="shared" si="9"/>
        <v>0.33888564622809164</v>
      </c>
      <c r="S49" s="12">
        <v>0.33995618342524742</v>
      </c>
      <c r="T49" s="10">
        <f t="shared" si="10"/>
        <v>168</v>
      </c>
      <c r="U49" s="33">
        <f t="shared" si="11"/>
        <v>-0.19766661096144963</v>
      </c>
      <c r="V49" s="18">
        <v>8.5475355505029091E-2</v>
      </c>
      <c r="W49" s="99">
        <f t="shared" si="12"/>
        <v>197</v>
      </c>
      <c r="X49" s="33">
        <f t="shared" si="13"/>
        <v>-0.51510907618289492</v>
      </c>
      <c r="Y49" s="13">
        <v>92233</v>
      </c>
      <c r="Z49" s="10">
        <f t="shared" si="14"/>
        <v>173</v>
      </c>
      <c r="AA49" s="33">
        <f t="shared" si="15"/>
        <v>-0.15216277762207941</v>
      </c>
      <c r="AB49" s="11">
        <v>3.8328766148261501E-2</v>
      </c>
      <c r="AC49" s="99">
        <f t="shared" si="16"/>
        <v>190</v>
      </c>
      <c r="AD49" s="33">
        <f t="shared" si="17"/>
        <v>-0.1005860311674128</v>
      </c>
      <c r="AE49" s="11">
        <v>0.92376681614349776</v>
      </c>
      <c r="AF49" s="10">
        <f t="shared" si="18"/>
        <v>131</v>
      </c>
      <c r="AG49" s="33">
        <f t="shared" si="19"/>
        <v>-0.405850353088964</v>
      </c>
      <c r="AH49" s="14">
        <v>2.97</v>
      </c>
      <c r="AI49" s="99">
        <f t="shared" si="20"/>
        <v>173</v>
      </c>
      <c r="AJ49" s="33">
        <f t="shared" si="21"/>
        <v>-0.23955328633961673</v>
      </c>
      <c r="AK49" s="13">
        <v>116707.73974465513</v>
      </c>
      <c r="AL49" s="38">
        <v>1</v>
      </c>
    </row>
    <row r="50" spans="1:38" x14ac:dyDescent="0.25">
      <c r="A50" t="s">
        <v>642</v>
      </c>
      <c r="B50" s="5" t="s">
        <v>296</v>
      </c>
      <c r="C50" s="6" t="s">
        <v>33</v>
      </c>
      <c r="D50" s="7" t="s">
        <v>34</v>
      </c>
      <c r="E50" s="36">
        <f t="shared" si="22"/>
        <v>-0.88308652910117535</v>
      </c>
      <c r="F50" s="8">
        <f t="shared" si="23"/>
        <v>33.073097991729725</v>
      </c>
      <c r="G50" s="9">
        <f t="shared" si="1"/>
        <v>192</v>
      </c>
      <c r="H50" s="99">
        <f t="shared" si="2"/>
        <v>151</v>
      </c>
      <c r="I50" s="33">
        <f t="shared" si="3"/>
        <v>-0.46454978670287034</v>
      </c>
      <c r="J50" s="11">
        <v>-9.873976874106849E-3</v>
      </c>
      <c r="K50" s="10">
        <f t="shared" si="4"/>
        <v>461</v>
      </c>
      <c r="L50" s="33">
        <f t="shared" si="5"/>
        <v>0.77708523460018786</v>
      </c>
      <c r="M50" s="11">
        <v>2.2862823061630219E-2</v>
      </c>
      <c r="N50" s="10">
        <f t="shared" si="6"/>
        <v>125</v>
      </c>
      <c r="O50" s="33">
        <f t="shared" si="7"/>
        <v>-0.41380072456484113</v>
      </c>
      <c r="P50" s="11">
        <v>8.3079009833841977E-2</v>
      </c>
      <c r="Q50" s="10">
        <f t="shared" si="8"/>
        <v>261</v>
      </c>
      <c r="R50" s="33">
        <f t="shared" si="9"/>
        <v>0.31157055042421089</v>
      </c>
      <c r="S50" s="12">
        <v>0.39364912741110086</v>
      </c>
      <c r="T50" s="10">
        <f t="shared" si="10"/>
        <v>147</v>
      </c>
      <c r="U50" s="33">
        <f t="shared" si="11"/>
        <v>-0.28869802515811782</v>
      </c>
      <c r="V50" s="18">
        <v>9.100445843168109E-2</v>
      </c>
      <c r="W50" s="99">
        <f t="shared" si="12"/>
        <v>390</v>
      </c>
      <c r="X50" s="33">
        <f t="shared" si="13"/>
        <v>0.25475061120018572</v>
      </c>
      <c r="Y50" s="13">
        <v>125865</v>
      </c>
      <c r="Z50" s="10">
        <f t="shared" si="14"/>
        <v>150</v>
      </c>
      <c r="AA50" s="33">
        <f t="shared" si="15"/>
        <v>-0.28994061511583941</v>
      </c>
      <c r="AB50" s="11">
        <v>3.9971784622619327E-2</v>
      </c>
      <c r="AC50" s="99">
        <f t="shared" si="16"/>
        <v>143</v>
      </c>
      <c r="AD50" s="33">
        <f t="shared" si="17"/>
        <v>-0.28492221730907813</v>
      </c>
      <c r="AE50" s="11">
        <v>0.91329266038084678</v>
      </c>
      <c r="AF50" s="10">
        <f t="shared" si="18"/>
        <v>60</v>
      </c>
      <c r="AG50" s="33">
        <f t="shared" si="19"/>
        <v>-0.78648460714246771</v>
      </c>
      <c r="AH50" s="14">
        <v>3.406333333333333</v>
      </c>
      <c r="AI50" s="99">
        <f t="shared" si="20"/>
        <v>230</v>
      </c>
      <c r="AJ50" s="33">
        <f t="shared" si="21"/>
        <v>-0.21423527506563145</v>
      </c>
      <c r="AK50" s="13">
        <v>139276.67970082667</v>
      </c>
      <c r="AL50" s="38"/>
    </row>
    <row r="51" spans="1:38" x14ac:dyDescent="0.25">
      <c r="A51" t="s">
        <v>643</v>
      </c>
      <c r="B51" s="5" t="s">
        <v>279</v>
      </c>
      <c r="C51" s="6" t="s">
        <v>91</v>
      </c>
      <c r="D51" s="7" t="s">
        <v>39</v>
      </c>
      <c r="E51" s="36">
        <f t="shared" si="22"/>
        <v>-3.1511037222361162</v>
      </c>
      <c r="F51" s="8">
        <f t="shared" si="23"/>
        <v>38.707403907863188</v>
      </c>
      <c r="G51" s="9">
        <f t="shared" si="1"/>
        <v>117</v>
      </c>
      <c r="H51" s="99">
        <f t="shared" si="2"/>
        <v>25</v>
      </c>
      <c r="I51" s="33">
        <f t="shared" si="3"/>
        <v>-1.3262588424347928</v>
      </c>
      <c r="J51" s="11">
        <v>-7.5406032482598584E-2</v>
      </c>
      <c r="K51" s="10">
        <f t="shared" si="4"/>
        <v>58</v>
      </c>
      <c r="L51" s="33">
        <f t="shared" si="5"/>
        <v>-1.2191117072970761</v>
      </c>
      <c r="M51" s="11">
        <v>9.4117647058823528E-2</v>
      </c>
      <c r="N51" s="10">
        <f t="shared" si="6"/>
        <v>57</v>
      </c>
      <c r="O51" s="33">
        <f t="shared" si="7"/>
        <v>-1.2959533114380455</v>
      </c>
      <c r="P51" s="11">
        <v>0.13766233766233765</v>
      </c>
      <c r="Q51" s="10">
        <f t="shared" si="8"/>
        <v>60</v>
      </c>
      <c r="R51" s="33">
        <f t="shared" si="9"/>
        <v>-0.76477607029274164</v>
      </c>
      <c r="S51" s="12">
        <v>2.509410288582183</v>
      </c>
      <c r="T51" s="10">
        <f t="shared" si="10"/>
        <v>328</v>
      </c>
      <c r="U51" s="33">
        <f t="shared" si="11"/>
        <v>0.40460953517824977</v>
      </c>
      <c r="V51" s="18">
        <v>4.8894062863795114E-2</v>
      </c>
      <c r="W51" s="99">
        <f t="shared" si="12"/>
        <v>144</v>
      </c>
      <c r="X51" s="33">
        <f t="shared" si="13"/>
        <v>-0.67046818947585896</v>
      </c>
      <c r="Y51" s="13">
        <v>85446</v>
      </c>
      <c r="Z51" s="10">
        <f t="shared" si="14"/>
        <v>452</v>
      </c>
      <c r="AA51" s="33">
        <f t="shared" si="15"/>
        <v>0.68693306181867686</v>
      </c>
      <c r="AB51" s="11">
        <v>2.8322440087145968E-2</v>
      </c>
      <c r="AC51" s="99">
        <f t="shared" si="16"/>
        <v>86</v>
      </c>
      <c r="AD51" s="33">
        <f t="shared" si="17"/>
        <v>-0.76785279407852125</v>
      </c>
      <c r="AE51" s="11">
        <v>0.88585209003215437</v>
      </c>
      <c r="AF51" s="10">
        <f t="shared" si="18"/>
        <v>179</v>
      </c>
      <c r="AG51" s="33">
        <f t="shared" si="19"/>
        <v>-0.21364314000312223</v>
      </c>
      <c r="AH51" s="14">
        <v>2.7496666666666663</v>
      </c>
      <c r="AI51" s="99">
        <f t="shared" si="20"/>
        <v>224</v>
      </c>
      <c r="AJ51" s="33">
        <f t="shared" si="21"/>
        <v>-0.21537012605651065</v>
      </c>
      <c r="AK51" s="13">
        <v>138265.05269761605</v>
      </c>
      <c r="AL51" s="38"/>
    </row>
    <row r="52" spans="1:38" x14ac:dyDescent="0.25">
      <c r="A52" t="s">
        <v>644</v>
      </c>
      <c r="B52" s="5" t="s">
        <v>222</v>
      </c>
      <c r="C52" s="6" t="s">
        <v>93</v>
      </c>
      <c r="D52" s="7" t="s">
        <v>34</v>
      </c>
      <c r="E52" s="36">
        <f t="shared" si="22"/>
        <v>0.40245529878457542</v>
      </c>
      <c r="F52" s="8">
        <f t="shared" si="23"/>
        <v>29.879499659134208</v>
      </c>
      <c r="G52" s="9">
        <f t="shared" si="1"/>
        <v>249</v>
      </c>
      <c r="H52" s="99">
        <f t="shared" si="2"/>
        <v>532</v>
      </c>
      <c r="I52" s="33">
        <f t="shared" si="3"/>
        <v>1.3529145028658218</v>
      </c>
      <c r="J52" s="11">
        <v>0.12834224598930488</v>
      </c>
      <c r="K52" s="10">
        <f t="shared" si="4"/>
        <v>341</v>
      </c>
      <c r="L52" s="33">
        <f t="shared" si="5"/>
        <v>0.42912190862869315</v>
      </c>
      <c r="M52" s="11">
        <v>3.5283474065138723E-2</v>
      </c>
      <c r="N52" s="10">
        <f t="shared" si="6"/>
        <v>216</v>
      </c>
      <c r="O52" s="33">
        <f t="shared" si="7"/>
        <v>7.5086954008056442E-2</v>
      </c>
      <c r="P52" s="11">
        <v>5.2829009065332916E-2</v>
      </c>
      <c r="Q52" s="10">
        <f t="shared" si="8"/>
        <v>246</v>
      </c>
      <c r="R52" s="33">
        <f t="shared" si="9"/>
        <v>0.29264605527460025</v>
      </c>
      <c r="S52" s="12">
        <v>0.43084877208099953</v>
      </c>
      <c r="T52" s="10">
        <f t="shared" si="10"/>
        <v>392</v>
      </c>
      <c r="U52" s="33">
        <f t="shared" si="11"/>
        <v>0.58126121501404981</v>
      </c>
      <c r="V52" s="18">
        <v>3.8164521544487968E-2</v>
      </c>
      <c r="W52" s="99">
        <f t="shared" si="12"/>
        <v>334</v>
      </c>
      <c r="X52" s="33">
        <f t="shared" si="13"/>
        <v>-3.3786536738198293E-2</v>
      </c>
      <c r="Y52" s="13">
        <v>113260</v>
      </c>
      <c r="Z52" s="10">
        <f t="shared" si="14"/>
        <v>163</v>
      </c>
      <c r="AA52" s="33">
        <f t="shared" si="15"/>
        <v>-0.20192236884904008</v>
      </c>
      <c r="AB52" s="11">
        <v>3.8922155688622756E-2</v>
      </c>
      <c r="AC52" s="99">
        <f t="shared" si="16"/>
        <v>95</v>
      </c>
      <c r="AD52" s="33">
        <f t="shared" si="17"/>
        <v>-0.6344684786545608</v>
      </c>
      <c r="AE52" s="11">
        <v>0.89343111249804963</v>
      </c>
      <c r="AF52" s="10">
        <f t="shared" si="18"/>
        <v>172</v>
      </c>
      <c r="AG52" s="33">
        <f t="shared" si="19"/>
        <v>-0.23865043247722637</v>
      </c>
      <c r="AH52" s="14">
        <v>2.7783333333333338</v>
      </c>
      <c r="AI52" s="99">
        <f t="shared" si="20"/>
        <v>139</v>
      </c>
      <c r="AJ52" s="33">
        <f t="shared" si="21"/>
        <v>-0.24883214409861631</v>
      </c>
      <c r="AK52" s="13">
        <v>108436.39562688496</v>
      </c>
      <c r="AL52" s="38"/>
    </row>
    <row r="53" spans="1:38" x14ac:dyDescent="0.25">
      <c r="A53" t="s">
        <v>645</v>
      </c>
      <c r="B53" s="5" t="s">
        <v>338</v>
      </c>
      <c r="C53" s="6" t="s">
        <v>81</v>
      </c>
      <c r="D53" s="7" t="s">
        <v>34</v>
      </c>
      <c r="E53" s="36">
        <f t="shared" si="22"/>
        <v>0.92704724630634505</v>
      </c>
      <c r="F53" s="8">
        <f t="shared" si="23"/>
        <v>28.57628576709471</v>
      </c>
      <c r="G53" s="9">
        <f t="shared" si="1"/>
        <v>279</v>
      </c>
      <c r="H53" s="99">
        <f t="shared" si="2"/>
        <v>399</v>
      </c>
      <c r="I53" s="33">
        <f t="shared" si="3"/>
        <v>0.3280862306827188</v>
      </c>
      <c r="J53" s="11">
        <v>5.0405147759771118E-2</v>
      </c>
      <c r="K53" s="10">
        <f t="shared" si="4"/>
        <v>196</v>
      </c>
      <c r="L53" s="33">
        <f t="shared" si="5"/>
        <v>-0.12211835675312267</v>
      </c>
      <c r="M53" s="11">
        <v>5.4960153888430889E-2</v>
      </c>
      <c r="N53" s="10">
        <f t="shared" si="6"/>
        <v>195</v>
      </c>
      <c r="O53" s="33">
        <f t="shared" si="7"/>
        <v>-2.7363248894021714E-2</v>
      </c>
      <c r="P53" s="11">
        <v>5.9168131224370243E-2</v>
      </c>
      <c r="Q53" s="10">
        <f t="shared" si="8"/>
        <v>193</v>
      </c>
      <c r="R53" s="33">
        <f t="shared" si="9"/>
        <v>0.16556116012621558</v>
      </c>
      <c r="S53" s="12">
        <v>0.68065796937039147</v>
      </c>
      <c r="T53" s="10">
        <f t="shared" si="10"/>
        <v>266</v>
      </c>
      <c r="U53" s="33">
        <f t="shared" si="11"/>
        <v>0.2230509641140134</v>
      </c>
      <c r="V53" s="18">
        <v>5.9921640931090113E-2</v>
      </c>
      <c r="W53" s="99">
        <f t="shared" si="12"/>
        <v>225</v>
      </c>
      <c r="X53" s="33">
        <f t="shared" si="13"/>
        <v>-0.41743450178756886</v>
      </c>
      <c r="Y53" s="13">
        <v>96500</v>
      </c>
      <c r="Z53" s="10">
        <f t="shared" si="14"/>
        <v>421</v>
      </c>
      <c r="AA53" s="33">
        <f t="shared" si="15"/>
        <v>0.60403575634571804</v>
      </c>
      <c r="AB53" s="11">
        <v>2.9311001141987057E-2</v>
      </c>
      <c r="AC53" s="99">
        <f t="shared" si="16"/>
        <v>331</v>
      </c>
      <c r="AD53" s="33">
        <f t="shared" si="17"/>
        <v>0.40106060353687006</v>
      </c>
      <c r="AE53" s="11">
        <v>0.95227085053674654</v>
      </c>
      <c r="AF53" s="10">
        <f t="shared" si="18"/>
        <v>221</v>
      </c>
      <c r="AG53" s="33">
        <f t="shared" si="19"/>
        <v>-0.10459971351720661</v>
      </c>
      <c r="AH53" s="14">
        <v>2.6246666666666667</v>
      </c>
      <c r="AI53" s="99">
        <f t="shared" si="20"/>
        <v>296</v>
      </c>
      <c r="AJ53" s="33">
        <f t="shared" si="21"/>
        <v>-0.18882210895191576</v>
      </c>
      <c r="AK53" s="13">
        <v>161930.4424276801</v>
      </c>
      <c r="AL53" s="38"/>
    </row>
    <row r="54" spans="1:38" x14ac:dyDescent="0.25">
      <c r="A54" t="s">
        <v>646</v>
      </c>
      <c r="B54" s="5" t="s">
        <v>499</v>
      </c>
      <c r="C54" s="6" t="s">
        <v>81</v>
      </c>
      <c r="D54" s="7" t="s">
        <v>34</v>
      </c>
      <c r="E54" s="36">
        <f t="shared" si="22"/>
        <v>4.1145192872731924</v>
      </c>
      <c r="F54" s="8">
        <f t="shared" si="23"/>
        <v>20.657830548902275</v>
      </c>
      <c r="G54" s="9">
        <f t="shared" si="1"/>
        <v>464</v>
      </c>
      <c r="H54" s="99">
        <f t="shared" si="2"/>
        <v>273</v>
      </c>
      <c r="I54" s="33">
        <f t="shared" si="3"/>
        <v>-7.2455953821124297E-2</v>
      </c>
      <c r="J54" s="11">
        <v>1.9944341372912788E-2</v>
      </c>
      <c r="K54" s="10">
        <f t="shared" si="4"/>
        <v>91</v>
      </c>
      <c r="L54" s="33">
        <f t="shared" si="5"/>
        <v>-0.79508027826834615</v>
      </c>
      <c r="M54" s="11">
        <v>7.8981723237597917E-2</v>
      </c>
      <c r="N54" s="10">
        <f t="shared" si="6"/>
        <v>479</v>
      </c>
      <c r="O54" s="33">
        <f t="shared" si="7"/>
        <v>0.77998515354722286</v>
      </c>
      <c r="P54" s="11">
        <v>9.2133238837703753E-3</v>
      </c>
      <c r="Q54" s="10">
        <f t="shared" si="8"/>
        <v>336</v>
      </c>
      <c r="R54" s="33">
        <f t="shared" si="9"/>
        <v>0.39615827986293034</v>
      </c>
      <c r="S54" s="12">
        <v>0.22737608003638018</v>
      </c>
      <c r="T54" s="10">
        <f t="shared" si="10"/>
        <v>532</v>
      </c>
      <c r="U54" s="33">
        <f t="shared" si="11"/>
        <v>0.91291949751475232</v>
      </c>
      <c r="V54" s="18">
        <v>1.8020126374912241E-2</v>
      </c>
      <c r="W54" s="99">
        <f t="shared" si="12"/>
        <v>498</v>
      </c>
      <c r="X54" s="33">
        <f t="shared" si="13"/>
        <v>1.232022841024337</v>
      </c>
      <c r="Y54" s="13">
        <v>168558</v>
      </c>
      <c r="Z54" s="10">
        <f t="shared" si="14"/>
        <v>274</v>
      </c>
      <c r="AA54" s="33">
        <f t="shared" si="15"/>
        <v>0.22081957649256809</v>
      </c>
      <c r="AB54" s="11">
        <v>3.3880903490759756E-2</v>
      </c>
      <c r="AC54" s="99">
        <f t="shared" si="16"/>
        <v>439</v>
      </c>
      <c r="AD54" s="33">
        <f t="shared" si="17"/>
        <v>0.72169509281481092</v>
      </c>
      <c r="AE54" s="11">
        <v>0.97048960429242115</v>
      </c>
      <c r="AF54" s="10">
        <f t="shared" si="18"/>
        <v>408</v>
      </c>
      <c r="AG54" s="33">
        <f t="shared" si="19"/>
        <v>0.37490058055019498</v>
      </c>
      <c r="AH54" s="14">
        <v>2.0749999999999997</v>
      </c>
      <c r="AI54" s="99">
        <f t="shared" si="20"/>
        <v>419</v>
      </c>
      <c r="AJ54" s="33">
        <f t="shared" si="21"/>
        <v>-0.10368896439443719</v>
      </c>
      <c r="AK54" s="13">
        <v>237819.6900864029</v>
      </c>
      <c r="AL54" s="38"/>
    </row>
    <row r="55" spans="1:38" x14ac:dyDescent="0.25">
      <c r="A55" t="s">
        <v>647</v>
      </c>
      <c r="B55" s="5" t="s">
        <v>305</v>
      </c>
      <c r="C55" s="6" t="s">
        <v>44</v>
      </c>
      <c r="D55" s="7" t="s">
        <v>20</v>
      </c>
      <c r="E55" s="36">
        <f t="shared" si="22"/>
        <v>0.14464515390811572</v>
      </c>
      <c r="F55" s="8">
        <f t="shared" si="23"/>
        <v>30.519962715989983</v>
      </c>
      <c r="G55" s="9">
        <f t="shared" si="1"/>
        <v>233</v>
      </c>
      <c r="H55" s="99">
        <f t="shared" si="2"/>
        <v>300</v>
      </c>
      <c r="I55" s="33">
        <f t="shared" si="3"/>
        <v>4.6924844011739407E-3</v>
      </c>
      <c r="J55" s="11">
        <v>2.5811397904421218E-2</v>
      </c>
      <c r="K55" s="10">
        <f t="shared" si="4"/>
        <v>41</v>
      </c>
      <c r="L55" s="33">
        <f t="shared" si="5"/>
        <v>-1.6457015453764678</v>
      </c>
      <c r="M55" s="11">
        <v>0.10934489402697495</v>
      </c>
      <c r="N55" s="10">
        <f t="shared" si="6"/>
        <v>432</v>
      </c>
      <c r="O55" s="33">
        <f t="shared" si="7"/>
        <v>0.67540634903991514</v>
      </c>
      <c r="P55" s="11">
        <v>1.5684153596538668E-2</v>
      </c>
      <c r="Q55" s="10">
        <f t="shared" si="8"/>
        <v>92</v>
      </c>
      <c r="R55" s="33">
        <f t="shared" si="9"/>
        <v>-0.37533781879075095</v>
      </c>
      <c r="S55" s="12">
        <v>1.7438963627304434</v>
      </c>
      <c r="T55" s="10">
        <f t="shared" si="10"/>
        <v>307</v>
      </c>
      <c r="U55" s="33">
        <f t="shared" si="11"/>
        <v>0.33510884578345113</v>
      </c>
      <c r="V55" s="18">
        <v>5.3115423901940753E-2</v>
      </c>
      <c r="W55" s="99">
        <f t="shared" si="12"/>
        <v>167</v>
      </c>
      <c r="X55" s="33">
        <f t="shared" si="13"/>
        <v>-0.60850309154097559</v>
      </c>
      <c r="Y55" s="13">
        <v>88153</v>
      </c>
      <c r="Z55" s="10">
        <f t="shared" si="14"/>
        <v>457</v>
      </c>
      <c r="AA55" s="33">
        <f t="shared" si="15"/>
        <v>0.71491058819935538</v>
      </c>
      <c r="AB55" s="11">
        <v>2.7988804478208718E-2</v>
      </c>
      <c r="AC55" s="99">
        <f t="shared" si="16"/>
        <v>209</v>
      </c>
      <c r="AD55" s="33">
        <f t="shared" si="17"/>
        <v>-7.0322787020532726E-3</v>
      </c>
      <c r="AE55" s="11">
        <v>0.92908262849707224</v>
      </c>
      <c r="AF55" s="10">
        <f t="shared" si="18"/>
        <v>116</v>
      </c>
      <c r="AG55" s="33">
        <f t="shared" si="19"/>
        <v>-0.46691467192107722</v>
      </c>
      <c r="AH55" s="14">
        <v>3.0400000000000005</v>
      </c>
      <c r="AI55" s="99">
        <f t="shared" si="20"/>
        <v>132</v>
      </c>
      <c r="AJ55" s="33">
        <f t="shared" si="21"/>
        <v>-0.25170602742693349</v>
      </c>
      <c r="AK55" s="13">
        <v>105874.56327852517</v>
      </c>
      <c r="AL55" s="38"/>
    </row>
    <row r="56" spans="1:38" x14ac:dyDescent="0.25">
      <c r="A56" t="s">
        <v>648</v>
      </c>
      <c r="B56" s="5" t="s">
        <v>427</v>
      </c>
      <c r="C56" s="6" t="s">
        <v>44</v>
      </c>
      <c r="D56" s="7" t="s">
        <v>20</v>
      </c>
      <c r="E56" s="36">
        <f t="shared" si="22"/>
        <v>3.7869559550291565</v>
      </c>
      <c r="F56" s="8">
        <f t="shared" si="23"/>
        <v>21.471577475670465</v>
      </c>
      <c r="G56" s="9">
        <f t="shared" si="1"/>
        <v>431</v>
      </c>
      <c r="H56" s="99">
        <f t="shared" si="2"/>
        <v>427</v>
      </c>
      <c r="I56" s="33">
        <f t="shared" si="3"/>
        <v>0.42999108705584194</v>
      </c>
      <c r="J56" s="11">
        <v>5.8154903515728273E-2</v>
      </c>
      <c r="K56" s="10">
        <f t="shared" si="4"/>
        <v>523</v>
      </c>
      <c r="L56" s="33">
        <f t="shared" si="5"/>
        <v>1.0218768137187235</v>
      </c>
      <c r="M56" s="11">
        <v>1.4124917236813066E-2</v>
      </c>
      <c r="N56" s="10">
        <f t="shared" si="6"/>
        <v>523</v>
      </c>
      <c r="O56" s="33">
        <f t="shared" si="7"/>
        <v>0.8963250462832042</v>
      </c>
      <c r="P56" s="11">
        <v>2.0147750167897917E-3</v>
      </c>
      <c r="Q56" s="10">
        <f t="shared" si="8"/>
        <v>359</v>
      </c>
      <c r="R56" s="33">
        <f t="shared" si="9"/>
        <v>0.42710639235483128</v>
      </c>
      <c r="S56" s="12">
        <v>0.16654176034640686</v>
      </c>
      <c r="T56" s="10">
        <f t="shared" si="10"/>
        <v>444</v>
      </c>
      <c r="U56" s="33">
        <f t="shared" si="11"/>
        <v>0.70159269964366056</v>
      </c>
      <c r="V56" s="18">
        <v>3.0855779065802932E-2</v>
      </c>
      <c r="W56" s="99">
        <f t="shared" si="12"/>
        <v>333</v>
      </c>
      <c r="X56" s="33">
        <f t="shared" si="13"/>
        <v>-3.8822488546722253E-2</v>
      </c>
      <c r="Y56" s="13">
        <v>113040</v>
      </c>
      <c r="Z56" s="10">
        <f t="shared" si="14"/>
        <v>427</v>
      </c>
      <c r="AA56" s="33">
        <f t="shared" si="15"/>
        <v>0.62064941869668977</v>
      </c>
      <c r="AB56" s="11">
        <v>2.9112881076627302E-2</v>
      </c>
      <c r="AC56" s="99">
        <f t="shared" si="16"/>
        <v>497</v>
      </c>
      <c r="AD56" s="33">
        <f t="shared" si="17"/>
        <v>0.86700989396314687</v>
      </c>
      <c r="AE56" s="11">
        <v>0.97874652819707764</v>
      </c>
      <c r="AF56" s="10">
        <f t="shared" si="18"/>
        <v>271</v>
      </c>
      <c r="AG56" s="33">
        <f t="shared" si="19"/>
        <v>8.8054500281459485E-3</v>
      </c>
      <c r="AH56" s="14">
        <v>2.4946666666666668</v>
      </c>
      <c r="AI56" s="99">
        <f t="shared" si="20"/>
        <v>249</v>
      </c>
      <c r="AJ56" s="33">
        <f t="shared" si="21"/>
        <v>-0.20829338026532798</v>
      </c>
      <c r="AK56" s="13">
        <v>144573.39378799233</v>
      </c>
      <c r="AL56" s="38"/>
    </row>
    <row r="57" spans="1:38" x14ac:dyDescent="0.25">
      <c r="A57" t="s">
        <v>649</v>
      </c>
      <c r="B57" s="5" t="s">
        <v>174</v>
      </c>
      <c r="C57" s="6" t="s">
        <v>172</v>
      </c>
      <c r="D57" s="7" t="s">
        <v>39</v>
      </c>
      <c r="E57" s="36">
        <f t="shared" si="22"/>
        <v>-1.9112308054726697</v>
      </c>
      <c r="F57" s="8">
        <f t="shared" si="23"/>
        <v>35.627258249655959</v>
      </c>
      <c r="G57" s="9">
        <f t="shared" si="1"/>
        <v>148</v>
      </c>
      <c r="H57" s="99">
        <f t="shared" si="2"/>
        <v>537</v>
      </c>
      <c r="I57" s="33">
        <f t="shared" si="3"/>
        <v>1.5418046460266719</v>
      </c>
      <c r="J57" s="11">
        <v>0.14270714012982055</v>
      </c>
      <c r="K57" s="10">
        <f t="shared" si="4"/>
        <v>269</v>
      </c>
      <c r="L57" s="33">
        <f t="shared" si="5"/>
        <v>0.18603181835851246</v>
      </c>
      <c r="M57" s="11">
        <v>4.3960644756123088E-2</v>
      </c>
      <c r="N57" s="10">
        <f t="shared" si="6"/>
        <v>203</v>
      </c>
      <c r="O57" s="33">
        <f t="shared" si="7"/>
        <v>8.8060366527107879E-3</v>
      </c>
      <c r="P57" s="11">
        <v>5.6930151083862492E-2</v>
      </c>
      <c r="Q57" s="10">
        <f t="shared" si="8"/>
        <v>110</v>
      </c>
      <c r="R57" s="33">
        <f t="shared" si="9"/>
        <v>-0.25310955314879607</v>
      </c>
      <c r="S57" s="12">
        <v>1.5036337816389609</v>
      </c>
      <c r="T57" s="10">
        <f t="shared" si="10"/>
        <v>138</v>
      </c>
      <c r="U57" s="33">
        <f t="shared" si="11"/>
        <v>-0.34358223208762056</v>
      </c>
      <c r="V57" s="18">
        <v>9.4338037634408609E-2</v>
      </c>
      <c r="W57" s="99">
        <f t="shared" si="12"/>
        <v>102</v>
      </c>
      <c r="X57" s="33">
        <f t="shared" si="13"/>
        <v>-0.82314909203428988</v>
      </c>
      <c r="Y57" s="13">
        <v>78776</v>
      </c>
      <c r="Z57" s="10">
        <f t="shared" si="14"/>
        <v>255</v>
      </c>
      <c r="AA57" s="33">
        <f t="shared" si="15"/>
        <v>0.14123356901938819</v>
      </c>
      <c r="AB57" s="11">
        <v>3.4829976890062724E-2</v>
      </c>
      <c r="AC57" s="99">
        <f t="shared" si="16"/>
        <v>75</v>
      </c>
      <c r="AD57" s="33">
        <f t="shared" si="17"/>
        <v>-0.95805565163348738</v>
      </c>
      <c r="AE57" s="11">
        <v>0.87504458447271427</v>
      </c>
      <c r="AF57" s="10">
        <f t="shared" si="18"/>
        <v>186</v>
      </c>
      <c r="AG57" s="33">
        <f t="shared" si="19"/>
        <v>-0.19125288976468094</v>
      </c>
      <c r="AH57" s="14">
        <v>2.7239999999999998</v>
      </c>
      <c r="AI57" s="99">
        <f t="shared" si="20"/>
        <v>91</v>
      </c>
      <c r="AJ57" s="33">
        <f t="shared" si="21"/>
        <v>-0.27007910358280324</v>
      </c>
      <c r="AK57" s="13">
        <v>89496.465959401889</v>
      </c>
      <c r="AL57" s="38"/>
    </row>
    <row r="58" spans="1:38" x14ac:dyDescent="0.25">
      <c r="A58" t="s">
        <v>650</v>
      </c>
      <c r="B58" s="5" t="s">
        <v>218</v>
      </c>
      <c r="C58" s="6" t="s">
        <v>54</v>
      </c>
      <c r="D58" s="7" t="s">
        <v>39</v>
      </c>
      <c r="E58" s="36">
        <f t="shared" si="22"/>
        <v>0.40493140882695355</v>
      </c>
      <c r="F58" s="8">
        <f t="shared" si="23"/>
        <v>29.87334840000663</v>
      </c>
      <c r="G58" s="9">
        <f t="shared" si="1"/>
        <v>250</v>
      </c>
      <c r="H58" s="99">
        <f t="shared" si="2"/>
        <v>167</v>
      </c>
      <c r="I58" s="33">
        <f t="shared" si="3"/>
        <v>-0.40832735053421554</v>
      </c>
      <c r="J58" s="11">
        <v>-5.598320503848897E-3</v>
      </c>
      <c r="K58" s="10">
        <f t="shared" si="4"/>
        <v>251</v>
      </c>
      <c r="L58" s="33">
        <f t="shared" si="5"/>
        <v>0.12701083507505734</v>
      </c>
      <c r="M58" s="11">
        <v>4.6067415730337076E-2</v>
      </c>
      <c r="N58" s="10">
        <f t="shared" si="6"/>
        <v>235</v>
      </c>
      <c r="O58" s="33">
        <f t="shared" si="7"/>
        <v>0.14728191830009746</v>
      </c>
      <c r="P58" s="11">
        <v>4.8361934477379097E-2</v>
      </c>
      <c r="Q58" s="10">
        <f t="shared" si="8"/>
        <v>331</v>
      </c>
      <c r="R58" s="33">
        <f t="shared" si="9"/>
        <v>0.39249518030867281</v>
      </c>
      <c r="S58" s="12">
        <v>0.23457658925639222</v>
      </c>
      <c r="T58" s="10">
        <f t="shared" si="10"/>
        <v>312</v>
      </c>
      <c r="U58" s="33">
        <f t="shared" si="11"/>
        <v>0.34891994328082393</v>
      </c>
      <c r="V58" s="18">
        <v>5.2276559865092748E-2</v>
      </c>
      <c r="W58" s="99">
        <f t="shared" si="12"/>
        <v>177</v>
      </c>
      <c r="X58" s="33">
        <f t="shared" si="13"/>
        <v>-0.56697937981069169</v>
      </c>
      <c r="Y58" s="13">
        <v>89967</v>
      </c>
      <c r="Z58" s="10">
        <f t="shared" si="14"/>
        <v>330</v>
      </c>
      <c r="AA58" s="33">
        <f t="shared" si="15"/>
        <v>0.37050370128494464</v>
      </c>
      <c r="AB58" s="11">
        <v>3.209590100541377E-2</v>
      </c>
      <c r="AC58" s="99">
        <f t="shared" si="16"/>
        <v>107</v>
      </c>
      <c r="AD58" s="33">
        <f t="shared" si="17"/>
        <v>-0.55593418637717407</v>
      </c>
      <c r="AE58" s="11">
        <v>0.89789350497366882</v>
      </c>
      <c r="AF58" s="10">
        <f t="shared" si="18"/>
        <v>531</v>
      </c>
      <c r="AG58" s="33">
        <f t="shared" si="19"/>
        <v>1.2257300896109689</v>
      </c>
      <c r="AH58" s="14">
        <v>1.0996666666666666</v>
      </c>
      <c r="AI58" s="99">
        <f t="shared" si="20"/>
        <v>517</v>
      </c>
      <c r="AJ58" s="33">
        <f t="shared" si="21"/>
        <v>0.13016335320931191</v>
      </c>
      <c r="AK58" s="13">
        <v>446279.93830635701</v>
      </c>
      <c r="AL58" s="38"/>
    </row>
    <row r="59" spans="1:38" x14ac:dyDescent="0.25">
      <c r="A59" t="s">
        <v>651</v>
      </c>
      <c r="B59" s="5" t="s">
        <v>525</v>
      </c>
      <c r="C59" s="6" t="s">
        <v>172</v>
      </c>
      <c r="D59" s="7" t="s">
        <v>39</v>
      </c>
      <c r="E59" s="36">
        <f t="shared" si="22"/>
        <v>4.7496126541943333</v>
      </c>
      <c r="F59" s="8">
        <f t="shared" si="23"/>
        <v>19.080104275321951</v>
      </c>
      <c r="G59" s="9">
        <f t="shared" si="1"/>
        <v>493</v>
      </c>
      <c r="H59" s="99">
        <f t="shared" si="2"/>
        <v>266</v>
      </c>
      <c r="I59" s="33">
        <f t="shared" si="3"/>
        <v>-0.10014307890573328</v>
      </c>
      <c r="J59" s="11">
        <v>1.7838765008576285E-2</v>
      </c>
      <c r="K59" s="10">
        <f t="shared" si="4"/>
        <v>534</v>
      </c>
      <c r="L59" s="33">
        <f t="shared" si="5"/>
        <v>1.09878098135469</v>
      </c>
      <c r="M59" s="11">
        <v>1.1379800853485065E-2</v>
      </c>
      <c r="N59" s="10">
        <f t="shared" si="6"/>
        <v>445</v>
      </c>
      <c r="O59" s="33">
        <f t="shared" si="7"/>
        <v>0.71378687653976414</v>
      </c>
      <c r="P59" s="11">
        <v>1.3309352517985611E-2</v>
      </c>
      <c r="Q59" s="10">
        <f t="shared" si="8"/>
        <v>293</v>
      </c>
      <c r="R59" s="33">
        <f t="shared" si="9"/>
        <v>0.3403687921521521</v>
      </c>
      <c r="S59" s="12">
        <v>0.33704078193461406</v>
      </c>
      <c r="T59" s="10">
        <f t="shared" si="10"/>
        <v>466</v>
      </c>
      <c r="U59" s="33">
        <f t="shared" si="11"/>
        <v>0.75460616516677592</v>
      </c>
      <c r="V59" s="18">
        <v>2.763582571274879E-2</v>
      </c>
      <c r="W59" s="99">
        <f t="shared" si="12"/>
        <v>487</v>
      </c>
      <c r="X59" s="33">
        <f t="shared" si="13"/>
        <v>1.1231089378199872</v>
      </c>
      <c r="Y59" s="13">
        <v>163800</v>
      </c>
      <c r="Z59" s="10">
        <f t="shared" si="14"/>
        <v>442</v>
      </c>
      <c r="AA59" s="33">
        <f t="shared" si="15"/>
        <v>0.66262613774041068</v>
      </c>
      <c r="AB59" s="11">
        <v>2.8612303290414878E-2</v>
      </c>
      <c r="AC59" s="99">
        <f t="shared" si="16"/>
        <v>458</v>
      </c>
      <c r="AD59" s="33">
        <f t="shared" si="17"/>
        <v>0.7740292926712885</v>
      </c>
      <c r="AE59" s="11">
        <v>0.97346328283315642</v>
      </c>
      <c r="AF59" s="10">
        <f t="shared" si="18"/>
        <v>461</v>
      </c>
      <c r="AG59" s="33">
        <f t="shared" si="19"/>
        <v>0.57641283269616739</v>
      </c>
      <c r="AH59" s="14">
        <v>1.8440000000000001</v>
      </c>
      <c r="AI59" s="99">
        <f t="shared" si="20"/>
        <v>459</v>
      </c>
      <c r="AJ59" s="33">
        <f t="shared" si="21"/>
        <v>-5.070492672930467E-2</v>
      </c>
      <c r="AK59" s="13">
        <v>285050.63377148635</v>
      </c>
      <c r="AL59" s="38"/>
    </row>
    <row r="60" spans="1:38" x14ac:dyDescent="0.25">
      <c r="A60" t="s">
        <v>652</v>
      </c>
      <c r="B60" s="5" t="s">
        <v>255</v>
      </c>
      <c r="C60" s="6" t="s">
        <v>71</v>
      </c>
      <c r="D60" s="7" t="s">
        <v>34</v>
      </c>
      <c r="E60" s="36">
        <f t="shared" si="22"/>
        <v>-0.95807787414402745</v>
      </c>
      <c r="F60" s="8">
        <f t="shared" si="23"/>
        <v>33.25939471836508</v>
      </c>
      <c r="G60" s="9">
        <f t="shared" si="1"/>
        <v>188</v>
      </c>
      <c r="H60" s="99">
        <f t="shared" si="2"/>
        <v>99</v>
      </c>
      <c r="I60" s="33">
        <f t="shared" si="3"/>
        <v>-0.67023875018353574</v>
      </c>
      <c r="J60" s="11">
        <v>-2.5516403402187082E-2</v>
      </c>
      <c r="K60" s="10">
        <f t="shared" si="4"/>
        <v>1</v>
      </c>
      <c r="L60" s="33">
        <f t="shared" si="5"/>
        <v>-5.639065494036287</v>
      </c>
      <c r="M60" s="11">
        <v>0.25188916876574308</v>
      </c>
      <c r="N60" s="10">
        <f t="shared" si="6"/>
        <v>275</v>
      </c>
      <c r="O60" s="33">
        <f t="shared" si="7"/>
        <v>0.27589402610188263</v>
      </c>
      <c r="P60" s="11">
        <v>4.0404040404040407E-2</v>
      </c>
      <c r="Q60" s="10">
        <f t="shared" si="8"/>
        <v>409</v>
      </c>
      <c r="R60" s="33">
        <f t="shared" si="9"/>
        <v>0.51183082356515197</v>
      </c>
      <c r="S60" s="12">
        <v>0</v>
      </c>
      <c r="T60" s="10">
        <f t="shared" si="10"/>
        <v>212</v>
      </c>
      <c r="U60" s="33">
        <f t="shared" si="11"/>
        <v>2.3634181229777698E-2</v>
      </c>
      <c r="V60" s="18">
        <v>7.2033898305084748E-2</v>
      </c>
      <c r="W60" s="99">
        <f t="shared" si="12"/>
        <v>357</v>
      </c>
      <c r="X60" s="33">
        <f t="shared" si="13"/>
        <v>7.7576670300297398E-2</v>
      </c>
      <c r="Y60" s="13">
        <v>118125</v>
      </c>
      <c r="Z60" s="10">
        <f t="shared" si="14"/>
        <v>112</v>
      </c>
      <c r="AA60" s="33">
        <f t="shared" si="15"/>
        <v>-0.58398156600427387</v>
      </c>
      <c r="AB60" s="11">
        <v>4.3478260869565216E-2</v>
      </c>
      <c r="AC60" s="99">
        <f t="shared" si="16"/>
        <v>301</v>
      </c>
      <c r="AD60" s="33">
        <f t="shared" si="17"/>
        <v>0.30113532099705448</v>
      </c>
      <c r="AE60" s="11">
        <v>0.94659300184162065</v>
      </c>
      <c r="AF60" s="10">
        <f t="shared" si="18"/>
        <v>354</v>
      </c>
      <c r="AG60" s="33">
        <f t="shared" si="19"/>
        <v>0.22427526076431586</v>
      </c>
      <c r="AH60" s="14">
        <v>2.2476666666666669</v>
      </c>
      <c r="AI60" s="99">
        <f t="shared" si="20"/>
        <v>332</v>
      </c>
      <c r="AJ60" s="33">
        <f t="shared" si="21"/>
        <v>-0.17164033788016275</v>
      </c>
      <c r="AK60" s="13">
        <v>177246.58852867832</v>
      </c>
      <c r="AL60" s="38"/>
    </row>
    <row r="61" spans="1:38" x14ac:dyDescent="0.25">
      <c r="A61" t="s">
        <v>653</v>
      </c>
      <c r="B61" s="5" t="s">
        <v>281</v>
      </c>
      <c r="C61" s="6" t="s">
        <v>30</v>
      </c>
      <c r="D61" s="7" t="s">
        <v>20</v>
      </c>
      <c r="E61" s="36">
        <f t="shared" si="22"/>
        <v>0.74862376105319128</v>
      </c>
      <c r="F61" s="8">
        <f t="shared" si="23"/>
        <v>29.019533067680399</v>
      </c>
      <c r="G61" s="9">
        <f t="shared" si="1"/>
        <v>265</v>
      </c>
      <c r="H61" s="99">
        <f t="shared" si="2"/>
        <v>242</v>
      </c>
      <c r="I61" s="33">
        <f t="shared" si="3"/>
        <v>-0.18493372630479712</v>
      </c>
      <c r="J61" s="11">
        <v>1.1390526611318341E-2</v>
      </c>
      <c r="K61" s="10">
        <f t="shared" si="4"/>
        <v>274</v>
      </c>
      <c r="L61" s="33">
        <f t="shared" si="5"/>
        <v>0.20291592737442535</v>
      </c>
      <c r="M61" s="11">
        <v>4.335796162850801E-2</v>
      </c>
      <c r="N61" s="10">
        <f t="shared" si="6"/>
        <v>297</v>
      </c>
      <c r="O61" s="33">
        <f t="shared" si="7"/>
        <v>0.33049176821534032</v>
      </c>
      <c r="P61" s="11">
        <v>3.7025796661608497E-2</v>
      </c>
      <c r="Q61" s="10">
        <f t="shared" si="8"/>
        <v>187</v>
      </c>
      <c r="R61" s="33">
        <f t="shared" si="9"/>
        <v>0.14197409204633019</v>
      </c>
      <c r="S61" s="12">
        <v>0.72702277564077145</v>
      </c>
      <c r="T61" s="10">
        <f t="shared" si="10"/>
        <v>316</v>
      </c>
      <c r="U61" s="33">
        <f t="shared" si="11"/>
        <v>0.36374191962278912</v>
      </c>
      <c r="V61" s="18">
        <v>5.1376296659315528E-2</v>
      </c>
      <c r="W61" s="99">
        <f t="shared" si="12"/>
        <v>194</v>
      </c>
      <c r="X61" s="33">
        <f t="shared" si="13"/>
        <v>-0.52154136008378227</v>
      </c>
      <c r="Y61" s="13">
        <v>91952</v>
      </c>
      <c r="Z61" s="10">
        <f t="shared" si="14"/>
        <v>225</v>
      </c>
      <c r="AA61" s="33">
        <f t="shared" si="15"/>
        <v>3.9992511696786456E-2</v>
      </c>
      <c r="AB61" s="11">
        <v>3.6037289550577431E-2</v>
      </c>
      <c r="AC61" s="99">
        <f t="shared" si="16"/>
        <v>298</v>
      </c>
      <c r="AD61" s="33">
        <f t="shared" si="17"/>
        <v>0.29462323157852188</v>
      </c>
      <c r="AE61" s="11">
        <v>0.9462229787857156</v>
      </c>
      <c r="AF61" s="10">
        <f t="shared" si="18"/>
        <v>454</v>
      </c>
      <c r="AG61" s="33">
        <f t="shared" si="19"/>
        <v>0.53599406927872129</v>
      </c>
      <c r="AH61" s="14">
        <v>1.8903333333333334</v>
      </c>
      <c r="AI61" s="99">
        <f t="shared" si="20"/>
        <v>357</v>
      </c>
      <c r="AJ61" s="33">
        <f t="shared" si="21"/>
        <v>-0.15660987843952751</v>
      </c>
      <c r="AK61" s="13">
        <v>190645.01595484526</v>
      </c>
      <c r="AL61" s="38">
        <v>1</v>
      </c>
    </row>
    <row r="62" spans="1:38" x14ac:dyDescent="0.25">
      <c r="A62" t="s">
        <v>654</v>
      </c>
      <c r="B62" s="5" t="s">
        <v>25</v>
      </c>
      <c r="C62" s="6" t="s">
        <v>26</v>
      </c>
      <c r="D62" s="7" t="s">
        <v>20</v>
      </c>
      <c r="E62" s="36">
        <f t="shared" si="22"/>
        <v>-18.459408964156879</v>
      </c>
      <c r="F62" s="8">
        <f t="shared" si="23"/>
        <v>76.736954588345782</v>
      </c>
      <c r="G62" s="9">
        <f t="shared" si="1"/>
        <v>7</v>
      </c>
      <c r="H62" s="99">
        <f t="shared" si="2"/>
        <v>382</v>
      </c>
      <c r="I62" s="33">
        <f t="shared" si="3"/>
        <v>0.26883523033009321</v>
      </c>
      <c r="J62" s="11">
        <v>4.5899172310007508E-2</v>
      </c>
      <c r="K62" s="10">
        <f t="shared" si="4"/>
        <v>59</v>
      </c>
      <c r="L62" s="33">
        <f t="shared" si="5"/>
        <v>-1.1895610325757018</v>
      </c>
      <c r="M62" s="11">
        <v>9.3062827225130887E-2</v>
      </c>
      <c r="N62" s="10">
        <f t="shared" si="6"/>
        <v>9</v>
      </c>
      <c r="O62" s="33">
        <f t="shared" si="7"/>
        <v>-3.4397378534926006</v>
      </c>
      <c r="P62" s="11">
        <v>0.27030933795894768</v>
      </c>
      <c r="Q62" s="10">
        <f t="shared" si="8"/>
        <v>14</v>
      </c>
      <c r="R62" s="33">
        <f t="shared" si="9"/>
        <v>-2.5509381164264018</v>
      </c>
      <c r="S62" s="12">
        <v>6.0204468004543736</v>
      </c>
      <c r="T62" s="10">
        <f t="shared" si="10"/>
        <v>4</v>
      </c>
      <c r="U62" s="33">
        <f t="shared" si="11"/>
        <v>-4.1773909207897528</v>
      </c>
      <c r="V62" s="18">
        <v>0.32719746344900474</v>
      </c>
      <c r="W62" s="99">
        <f t="shared" si="12"/>
        <v>8</v>
      </c>
      <c r="X62" s="33">
        <f t="shared" si="13"/>
        <v>-1.6091238252046471</v>
      </c>
      <c r="Y62" s="13">
        <v>44440</v>
      </c>
      <c r="Z62" s="10">
        <f t="shared" si="14"/>
        <v>31</v>
      </c>
      <c r="AA62" s="33">
        <f t="shared" si="15"/>
        <v>-1.7930011708621298</v>
      </c>
      <c r="AB62" s="11">
        <v>5.7895975523652624E-2</v>
      </c>
      <c r="AC62" s="99">
        <f t="shared" si="16"/>
        <v>3</v>
      </c>
      <c r="AD62" s="33">
        <f t="shared" si="17"/>
        <v>-4.1780975689971038</v>
      </c>
      <c r="AE62" s="11">
        <v>0.69207876907490662</v>
      </c>
      <c r="AF62" s="10">
        <f t="shared" si="18"/>
        <v>13</v>
      </c>
      <c r="AG62" s="33">
        <f t="shared" si="19"/>
        <v>-1.5791576220774204</v>
      </c>
      <c r="AH62" s="14">
        <v>4.3150000000000004</v>
      </c>
      <c r="AI62" s="99">
        <f t="shared" si="20"/>
        <v>4</v>
      </c>
      <c r="AJ62" s="33">
        <f t="shared" si="21"/>
        <v>-0.3445946092139498</v>
      </c>
      <c r="AK62" s="13">
        <v>23071.976524043923</v>
      </c>
      <c r="AL62" s="38">
        <v>1</v>
      </c>
    </row>
    <row r="63" spans="1:38" x14ac:dyDescent="0.25">
      <c r="A63" t="s">
        <v>655</v>
      </c>
      <c r="B63" s="5" t="s">
        <v>484</v>
      </c>
      <c r="C63" s="6" t="s">
        <v>172</v>
      </c>
      <c r="D63" s="7" t="s">
        <v>39</v>
      </c>
      <c r="E63" s="36">
        <f t="shared" si="22"/>
        <v>3.6190078486957784</v>
      </c>
      <c r="F63" s="8">
        <f t="shared" si="23"/>
        <v>21.888801389131892</v>
      </c>
      <c r="G63" s="9">
        <f t="shared" si="1"/>
        <v>420</v>
      </c>
      <c r="H63" s="99">
        <f t="shared" si="2"/>
        <v>309</v>
      </c>
      <c r="I63" s="33">
        <f t="shared" si="3"/>
        <v>3.8099239068781383E-2</v>
      </c>
      <c r="J63" s="11">
        <v>2.8351946004751216E-2</v>
      </c>
      <c r="K63" s="10">
        <f t="shared" si="4"/>
        <v>361</v>
      </c>
      <c r="L63" s="33">
        <f t="shared" si="5"/>
        <v>0.49012634134886512</v>
      </c>
      <c r="M63" s="11">
        <v>3.3105903292791457E-2</v>
      </c>
      <c r="N63" s="10">
        <f t="shared" si="6"/>
        <v>346</v>
      </c>
      <c r="O63" s="33">
        <f t="shared" si="7"/>
        <v>0.48602247436255241</v>
      </c>
      <c r="P63" s="11">
        <v>2.7402310149913983E-2</v>
      </c>
      <c r="Q63" s="10">
        <f t="shared" si="8"/>
        <v>264</v>
      </c>
      <c r="R63" s="33">
        <f t="shared" si="9"/>
        <v>0.31413011866332824</v>
      </c>
      <c r="S63" s="12">
        <v>0.38861781596787426</v>
      </c>
      <c r="T63" s="10">
        <f t="shared" si="10"/>
        <v>369</v>
      </c>
      <c r="U63" s="33">
        <f t="shared" si="11"/>
        <v>0.53573415597949958</v>
      </c>
      <c r="V63" s="18">
        <v>4.0929762506316324E-2</v>
      </c>
      <c r="W63" s="99">
        <f t="shared" si="12"/>
        <v>474</v>
      </c>
      <c r="X63" s="33">
        <f t="shared" si="13"/>
        <v>1.0021087502751798</v>
      </c>
      <c r="Y63" s="13">
        <v>158514</v>
      </c>
      <c r="Z63" s="10">
        <f t="shared" si="14"/>
        <v>438</v>
      </c>
      <c r="AA63" s="33">
        <f t="shared" si="15"/>
        <v>0.6537011136737696</v>
      </c>
      <c r="AB63" s="11">
        <v>2.8718735353018877E-2</v>
      </c>
      <c r="AC63" s="99">
        <f t="shared" si="16"/>
        <v>327</v>
      </c>
      <c r="AD63" s="33">
        <f t="shared" si="17"/>
        <v>0.39093435189150888</v>
      </c>
      <c r="AE63" s="11">
        <v>0.9516954673781528</v>
      </c>
      <c r="AF63" s="10">
        <f t="shared" si="18"/>
        <v>445</v>
      </c>
      <c r="AG63" s="33">
        <f t="shared" si="19"/>
        <v>0.51941946845286213</v>
      </c>
      <c r="AH63" s="14">
        <v>1.9093333333333333</v>
      </c>
      <c r="AI63" s="99">
        <f t="shared" si="20"/>
        <v>421</v>
      </c>
      <c r="AJ63" s="33">
        <f t="shared" si="21"/>
        <v>-0.10213751347075142</v>
      </c>
      <c r="AK63" s="13">
        <v>239202.68191631764</v>
      </c>
      <c r="AL63" s="38"/>
    </row>
    <row r="64" spans="1:38" x14ac:dyDescent="0.25">
      <c r="A64" t="s">
        <v>656</v>
      </c>
      <c r="B64" s="5" t="s">
        <v>522</v>
      </c>
      <c r="C64" s="6" t="s">
        <v>54</v>
      </c>
      <c r="D64" s="7" t="s">
        <v>39</v>
      </c>
      <c r="E64" s="36">
        <f t="shared" si="22"/>
        <v>4.7369488555603017</v>
      </c>
      <c r="F64" s="8">
        <f t="shared" si="23"/>
        <v>19.111564228879807</v>
      </c>
      <c r="G64" s="9">
        <f t="shared" si="1"/>
        <v>491</v>
      </c>
      <c r="H64" s="99">
        <f t="shared" si="2"/>
        <v>361</v>
      </c>
      <c r="I64" s="33">
        <f t="shared" si="3"/>
        <v>0.20087188036690282</v>
      </c>
      <c r="J64" s="11">
        <v>4.073063195465032E-2</v>
      </c>
      <c r="K64" s="10">
        <f t="shared" si="4"/>
        <v>183</v>
      </c>
      <c r="L64" s="33">
        <f t="shared" si="5"/>
        <v>-0.18587382556770951</v>
      </c>
      <c r="M64" s="11">
        <v>5.7235923685435085E-2</v>
      </c>
      <c r="N64" s="10">
        <f t="shared" si="6"/>
        <v>525</v>
      </c>
      <c r="O64" s="33">
        <f t="shared" si="7"/>
        <v>0.9288869853172832</v>
      </c>
      <c r="P64" s="11">
        <v>0</v>
      </c>
      <c r="Q64" s="10">
        <f t="shared" si="8"/>
        <v>409</v>
      </c>
      <c r="R64" s="33">
        <f t="shared" si="9"/>
        <v>0.51183082356515197</v>
      </c>
      <c r="S64" s="12">
        <v>0</v>
      </c>
      <c r="T64" s="10">
        <f t="shared" si="10"/>
        <v>556</v>
      </c>
      <c r="U64" s="33">
        <f t="shared" si="11"/>
        <v>1.0833915301444441</v>
      </c>
      <c r="V64" s="18">
        <v>7.6659269719588459E-3</v>
      </c>
      <c r="W64" s="99">
        <f t="shared" si="12"/>
        <v>479</v>
      </c>
      <c r="X64" s="33">
        <f t="shared" si="13"/>
        <v>1.0554669487554948</v>
      </c>
      <c r="Y64" s="13">
        <v>160845</v>
      </c>
      <c r="Z64" s="10">
        <f t="shared" si="14"/>
        <v>309</v>
      </c>
      <c r="AA64" s="33">
        <f t="shared" si="15"/>
        <v>0.30512317573534942</v>
      </c>
      <c r="AB64" s="11">
        <v>3.2875572201414897E-2</v>
      </c>
      <c r="AC64" s="99">
        <f t="shared" si="16"/>
        <v>392</v>
      </c>
      <c r="AD64" s="33">
        <f t="shared" si="17"/>
        <v>0.58669181229713052</v>
      </c>
      <c r="AE64" s="11">
        <v>0.9628185907046477</v>
      </c>
      <c r="AF64" s="10">
        <f t="shared" si="18"/>
        <v>512</v>
      </c>
      <c r="AG64" s="33">
        <f t="shared" si="19"/>
        <v>0.93552918392311746</v>
      </c>
      <c r="AH64" s="14">
        <v>1.4323333333333335</v>
      </c>
      <c r="AI64" s="99">
        <f t="shared" si="20"/>
        <v>514</v>
      </c>
      <c r="AJ64" s="33">
        <f t="shared" si="21"/>
        <v>0.1117030802594776</v>
      </c>
      <c r="AK64" s="13">
        <v>429824.11216461571</v>
      </c>
      <c r="AL64" s="38"/>
    </row>
    <row r="65" spans="1:38" x14ac:dyDescent="0.25">
      <c r="A65" t="s">
        <v>657</v>
      </c>
      <c r="B65" s="5" t="s">
        <v>137</v>
      </c>
      <c r="C65" s="6" t="s">
        <v>24</v>
      </c>
      <c r="D65" s="7" t="s">
        <v>20</v>
      </c>
      <c r="E65" s="36">
        <f t="shared" si="22"/>
        <v>-1.5757498327993968</v>
      </c>
      <c r="F65" s="8">
        <f t="shared" si="23"/>
        <v>34.793841979794919</v>
      </c>
      <c r="G65" s="9">
        <f t="shared" si="1"/>
        <v>162</v>
      </c>
      <c r="H65" s="99">
        <f t="shared" si="2"/>
        <v>7</v>
      </c>
      <c r="I65" s="33">
        <f t="shared" si="3"/>
        <v>-2.7594794981248838</v>
      </c>
      <c r="J65" s="11">
        <v>-0.18440093636944033</v>
      </c>
      <c r="K65" s="10">
        <f t="shared" si="4"/>
        <v>364</v>
      </c>
      <c r="L65" s="33">
        <f t="shared" si="5"/>
        <v>0.5031610196976336</v>
      </c>
      <c r="M65" s="11">
        <v>3.2640626700032642E-2</v>
      </c>
      <c r="N65" s="10">
        <f t="shared" si="6"/>
        <v>236</v>
      </c>
      <c r="O65" s="33">
        <f t="shared" si="7"/>
        <v>0.15702944594587767</v>
      </c>
      <c r="P65" s="11">
        <v>4.7758804695837778E-2</v>
      </c>
      <c r="Q65" s="10">
        <f t="shared" si="8"/>
        <v>135</v>
      </c>
      <c r="R65" s="33">
        <f t="shared" si="9"/>
        <v>-8.5501286652895733E-2</v>
      </c>
      <c r="S65" s="12">
        <v>1.1741682974559686</v>
      </c>
      <c r="T65" s="10">
        <f t="shared" si="10"/>
        <v>118</v>
      </c>
      <c r="U65" s="33">
        <f t="shared" si="11"/>
        <v>-0.4824875136572247</v>
      </c>
      <c r="V65" s="18">
        <v>0.10277492291880781</v>
      </c>
      <c r="W65" s="99">
        <f t="shared" si="12"/>
        <v>188</v>
      </c>
      <c r="X65" s="33">
        <f t="shared" si="13"/>
        <v>-0.53630585515877305</v>
      </c>
      <c r="Y65" s="13">
        <v>91307</v>
      </c>
      <c r="Z65" s="10">
        <f t="shared" si="14"/>
        <v>215</v>
      </c>
      <c r="AA65" s="33">
        <f t="shared" si="15"/>
        <v>3.7721666241956179E-3</v>
      </c>
      <c r="AB65" s="11">
        <v>3.6469221835075491E-2</v>
      </c>
      <c r="AC65" s="99">
        <f t="shared" si="16"/>
        <v>132</v>
      </c>
      <c r="AD65" s="33">
        <f t="shared" si="17"/>
        <v>-0.37134972225975393</v>
      </c>
      <c r="AE65" s="11">
        <v>0.90838176812480886</v>
      </c>
      <c r="AF65" s="10">
        <f t="shared" si="18"/>
        <v>511</v>
      </c>
      <c r="AG65" s="33">
        <f t="shared" si="19"/>
        <v>0.90586937191894845</v>
      </c>
      <c r="AH65" s="14">
        <v>1.4663333333333333</v>
      </c>
      <c r="AI65" s="99">
        <f t="shared" si="20"/>
        <v>529</v>
      </c>
      <c r="AJ65" s="33">
        <f t="shared" si="21"/>
        <v>0.30682083594501092</v>
      </c>
      <c r="AK65" s="13">
        <v>603755.66092628834</v>
      </c>
      <c r="AL65" s="38"/>
    </row>
    <row r="66" spans="1:38" x14ac:dyDescent="0.25">
      <c r="A66" t="s">
        <v>658</v>
      </c>
      <c r="B66" s="5" t="s">
        <v>97</v>
      </c>
      <c r="C66" s="6" t="s">
        <v>19</v>
      </c>
      <c r="D66" s="7" t="s">
        <v>20</v>
      </c>
      <c r="E66" s="36">
        <f t="shared" si="22"/>
        <v>-9.4034324295536589</v>
      </c>
      <c r="F66" s="8">
        <f t="shared" si="23"/>
        <v>54.23970795382921</v>
      </c>
      <c r="G66" s="9">
        <f t="shared" si="1"/>
        <v>25</v>
      </c>
      <c r="H66" s="99">
        <f t="shared" si="2"/>
        <v>35</v>
      </c>
      <c r="I66" s="33">
        <f t="shared" si="3"/>
        <v>-1.1603902732423188</v>
      </c>
      <c r="J66" s="11">
        <v>-6.2791904514789776E-2</v>
      </c>
      <c r="K66" s="10">
        <f t="shared" si="4"/>
        <v>37</v>
      </c>
      <c r="L66" s="33">
        <f t="shared" si="5"/>
        <v>-1.7566607095173106</v>
      </c>
      <c r="M66" s="11">
        <v>0.11330561330561331</v>
      </c>
      <c r="N66" s="10">
        <f t="shared" si="6"/>
        <v>42</v>
      </c>
      <c r="O66" s="33">
        <f t="shared" si="7"/>
        <v>-1.5341902084406898</v>
      </c>
      <c r="P66" s="11">
        <v>0.15240328253223914</v>
      </c>
      <c r="Q66" s="10">
        <f t="shared" si="8"/>
        <v>18</v>
      </c>
      <c r="R66" s="33">
        <f t="shared" si="9"/>
        <v>-2.3050454067912747</v>
      </c>
      <c r="S66" s="12">
        <v>5.5370985603543739</v>
      </c>
      <c r="T66" s="10">
        <f t="shared" si="10"/>
        <v>159</v>
      </c>
      <c r="U66" s="33">
        <f t="shared" si="11"/>
        <v>-0.2554174743163638</v>
      </c>
      <c r="V66" s="18">
        <v>8.8983050847457626E-2</v>
      </c>
      <c r="W66" s="99">
        <f t="shared" si="12"/>
        <v>30</v>
      </c>
      <c r="X66" s="33">
        <f t="shared" si="13"/>
        <v>-1.2921335495481028</v>
      </c>
      <c r="Y66" s="13">
        <v>58288</v>
      </c>
      <c r="Z66" s="10">
        <f t="shared" si="14"/>
        <v>72</v>
      </c>
      <c r="AA66" s="33">
        <f t="shared" si="15"/>
        <v>-0.9820819851380781</v>
      </c>
      <c r="AB66" s="11">
        <v>4.8225659690627844E-2</v>
      </c>
      <c r="AC66" s="99">
        <f t="shared" si="16"/>
        <v>34</v>
      </c>
      <c r="AD66" s="33">
        <f t="shared" si="17"/>
        <v>-2.0420848549108559</v>
      </c>
      <c r="AE66" s="11">
        <v>0.81344902386117135</v>
      </c>
      <c r="AF66" s="10">
        <f t="shared" si="18"/>
        <v>64</v>
      </c>
      <c r="AG66" s="33">
        <f t="shared" si="19"/>
        <v>-0.77630722067044955</v>
      </c>
      <c r="AH66" s="14">
        <v>3.3946666666666672</v>
      </c>
      <c r="AI66" s="99">
        <f t="shared" si="20"/>
        <v>74</v>
      </c>
      <c r="AJ66" s="33">
        <f t="shared" si="21"/>
        <v>-0.27655759820310077</v>
      </c>
      <c r="AK66" s="13">
        <v>83721.416943521588</v>
      </c>
      <c r="AL66" s="38"/>
    </row>
    <row r="67" spans="1:38" x14ac:dyDescent="0.25">
      <c r="A67" t="s">
        <v>659</v>
      </c>
      <c r="B67" s="5" t="s">
        <v>73</v>
      </c>
      <c r="C67" s="6" t="s">
        <v>24</v>
      </c>
      <c r="D67" s="7" t="s">
        <v>20</v>
      </c>
      <c r="E67" s="36">
        <f t="shared" si="22"/>
        <v>-4.7901000913494052</v>
      </c>
      <c r="F67" s="8">
        <f t="shared" si="23"/>
        <v>42.779069222821342</v>
      </c>
      <c r="G67" s="9">
        <f t="shared" si="1"/>
        <v>82</v>
      </c>
      <c r="H67" s="99">
        <f t="shared" si="2"/>
        <v>126</v>
      </c>
      <c r="I67" s="33">
        <f t="shared" si="3"/>
        <v>-0.55592871044675207</v>
      </c>
      <c r="J67" s="11">
        <v>-1.6823246668123182E-2</v>
      </c>
      <c r="K67" s="10">
        <f t="shared" si="4"/>
        <v>99</v>
      </c>
      <c r="L67" s="33">
        <f t="shared" si="5"/>
        <v>-0.73235772525615039</v>
      </c>
      <c r="M67" s="11">
        <v>7.6742823667252491E-2</v>
      </c>
      <c r="N67" s="10">
        <f t="shared" si="6"/>
        <v>241</v>
      </c>
      <c r="O67" s="33">
        <f t="shared" si="7"/>
        <v>0.1682196551674284</v>
      </c>
      <c r="P67" s="11">
        <v>4.7066408768536426E-2</v>
      </c>
      <c r="Q67" s="10">
        <f t="shared" si="8"/>
        <v>44</v>
      </c>
      <c r="R67" s="33">
        <f t="shared" si="9"/>
        <v>-1.0708780343977791</v>
      </c>
      <c r="S67" s="12">
        <v>3.1111111111111112</v>
      </c>
      <c r="T67" s="10">
        <f t="shared" si="10"/>
        <v>334</v>
      </c>
      <c r="U67" s="33">
        <f t="shared" si="11"/>
        <v>0.43911872748012898</v>
      </c>
      <c r="V67" s="18">
        <v>4.6798029556650245E-2</v>
      </c>
      <c r="W67" s="99">
        <f t="shared" si="12"/>
        <v>148</v>
      </c>
      <c r="X67" s="33">
        <f t="shared" si="13"/>
        <v>-0.65970956515764867</v>
      </c>
      <c r="Y67" s="13">
        <v>85916</v>
      </c>
      <c r="Z67" s="10">
        <f t="shared" si="14"/>
        <v>22</v>
      </c>
      <c r="AA67" s="33">
        <f t="shared" si="15"/>
        <v>-2.0371396365624395</v>
      </c>
      <c r="AB67" s="11">
        <v>6.0807358201328564E-2</v>
      </c>
      <c r="AC67" s="99">
        <f t="shared" si="16"/>
        <v>66</v>
      </c>
      <c r="AD67" s="33">
        <f t="shared" si="17"/>
        <v>-1.094891556879388</v>
      </c>
      <c r="AE67" s="11">
        <v>0.86726943942133816</v>
      </c>
      <c r="AF67" s="10">
        <f t="shared" si="18"/>
        <v>94</v>
      </c>
      <c r="AG67" s="33">
        <f t="shared" si="19"/>
        <v>-0.56112819240490797</v>
      </c>
      <c r="AH67" s="14">
        <v>3.1479999999999997</v>
      </c>
      <c r="AI67" s="99">
        <f t="shared" si="20"/>
        <v>42</v>
      </c>
      <c r="AJ67" s="33">
        <f t="shared" si="21"/>
        <v>-0.28986409589101853</v>
      </c>
      <c r="AK67" s="13">
        <v>71859.760666666669</v>
      </c>
      <c r="AL67" s="38"/>
    </row>
    <row r="68" spans="1:38" x14ac:dyDescent="0.25">
      <c r="A68" t="s">
        <v>660</v>
      </c>
      <c r="B68" s="5" t="s">
        <v>86</v>
      </c>
      <c r="C68" s="6" t="s">
        <v>24</v>
      </c>
      <c r="D68" s="7" t="s">
        <v>20</v>
      </c>
      <c r="E68" s="36">
        <f t="shared" si="22"/>
        <v>-5.0350417259373978</v>
      </c>
      <c r="F68" s="8">
        <f t="shared" si="23"/>
        <v>43.387563772617469</v>
      </c>
      <c r="G68" s="9">
        <f t="shared" si="1"/>
        <v>73</v>
      </c>
      <c r="H68" s="99">
        <f t="shared" si="2"/>
        <v>34</v>
      </c>
      <c r="I68" s="33">
        <f t="shared" si="3"/>
        <v>-1.1615564769370172</v>
      </c>
      <c r="J68" s="11">
        <v>-6.2880593063277757E-2</v>
      </c>
      <c r="K68" s="10">
        <f t="shared" si="4"/>
        <v>46</v>
      </c>
      <c r="L68" s="33">
        <f t="shared" si="5"/>
        <v>-1.5157717465832861</v>
      </c>
      <c r="M68" s="11">
        <v>0.10470701248799232</v>
      </c>
      <c r="N68" s="10">
        <f t="shared" si="6"/>
        <v>99</v>
      </c>
      <c r="O68" s="33">
        <f t="shared" si="7"/>
        <v>-0.61443945342920114</v>
      </c>
      <c r="P68" s="11">
        <v>9.5493562231759657E-2</v>
      </c>
      <c r="Q68" s="10">
        <f t="shared" si="8"/>
        <v>212</v>
      </c>
      <c r="R68" s="33">
        <f t="shared" si="9"/>
        <v>0.22437335940220768</v>
      </c>
      <c r="S68" s="12">
        <v>0.56505156095493714</v>
      </c>
      <c r="T68" s="10">
        <f t="shared" si="10"/>
        <v>263</v>
      </c>
      <c r="U68" s="33">
        <f t="shared" si="11"/>
        <v>0.21495907126608249</v>
      </c>
      <c r="V68" s="18">
        <v>6.0413129598189022E-2</v>
      </c>
      <c r="W68" s="99">
        <f t="shared" si="12"/>
        <v>92</v>
      </c>
      <c r="X68" s="33">
        <f t="shared" si="13"/>
        <v>-0.87920839193917699</v>
      </c>
      <c r="Y68" s="13">
        <v>76327</v>
      </c>
      <c r="Z68" s="10">
        <f t="shared" si="14"/>
        <v>20</v>
      </c>
      <c r="AA68" s="33">
        <f t="shared" si="15"/>
        <v>-2.2285977748062531</v>
      </c>
      <c r="AB68" s="11">
        <v>6.3090521182566292E-2</v>
      </c>
      <c r="AC68" s="99">
        <f t="shared" si="16"/>
        <v>71</v>
      </c>
      <c r="AD68" s="33">
        <f t="shared" si="17"/>
        <v>-0.98803482259922881</v>
      </c>
      <c r="AE68" s="11">
        <v>0.87334113973458238</v>
      </c>
      <c r="AF68" s="10">
        <f t="shared" si="18"/>
        <v>212</v>
      </c>
      <c r="AG68" s="33">
        <f t="shared" si="19"/>
        <v>-0.11768492469551624</v>
      </c>
      <c r="AH68" s="14">
        <v>2.6396666666666664</v>
      </c>
      <c r="AI68" s="99">
        <f t="shared" si="20"/>
        <v>112</v>
      </c>
      <c r="AJ68" s="33">
        <f t="shared" si="21"/>
        <v>-0.26136170711149237</v>
      </c>
      <c r="AK68" s="13">
        <v>97267.313179827659</v>
      </c>
      <c r="AL68" s="38"/>
    </row>
    <row r="69" spans="1:38" x14ac:dyDescent="0.25">
      <c r="A69" t="s">
        <v>661</v>
      </c>
      <c r="B69" s="5" t="s">
        <v>100</v>
      </c>
      <c r="C69" s="6" t="s">
        <v>44</v>
      </c>
      <c r="D69" s="7" t="s">
        <v>20</v>
      </c>
      <c r="E69" s="36">
        <f t="shared" si="22"/>
        <v>-5.5011439268703786</v>
      </c>
      <c r="F69" s="8">
        <f t="shared" si="23"/>
        <v>44.545474919053504</v>
      </c>
      <c r="G69" s="9">
        <f t="shared" si="1"/>
        <v>64</v>
      </c>
      <c r="H69" s="99">
        <f t="shared" si="2"/>
        <v>233</v>
      </c>
      <c r="I69" s="33">
        <f t="shared" si="3"/>
        <v>-0.19674446487751432</v>
      </c>
      <c r="J69" s="11">
        <v>1.0492332526230941E-2</v>
      </c>
      <c r="K69" s="10">
        <f t="shared" si="4"/>
        <v>45</v>
      </c>
      <c r="L69" s="33">
        <f t="shared" si="5"/>
        <v>-1.5327447562310841</v>
      </c>
      <c r="M69" s="11">
        <v>0.10531286894923259</v>
      </c>
      <c r="N69" s="10">
        <f t="shared" si="6"/>
        <v>120</v>
      </c>
      <c r="O69" s="33">
        <f t="shared" si="7"/>
        <v>-0.46546186408247209</v>
      </c>
      <c r="P69" s="11">
        <v>8.6275550836209192E-2</v>
      </c>
      <c r="Q69" s="10">
        <f t="shared" si="8"/>
        <v>52</v>
      </c>
      <c r="R69" s="33">
        <f t="shared" si="9"/>
        <v>-0.85954017029107876</v>
      </c>
      <c r="S69" s="12">
        <v>2.6956869009584663</v>
      </c>
      <c r="T69" s="10">
        <f t="shared" si="10"/>
        <v>72</v>
      </c>
      <c r="U69" s="33">
        <f t="shared" si="11"/>
        <v>-0.85154936126258751</v>
      </c>
      <c r="V69" s="18">
        <v>0.12519115098379038</v>
      </c>
      <c r="W69" s="99">
        <f t="shared" si="12"/>
        <v>58</v>
      </c>
      <c r="X69" s="33">
        <f t="shared" si="13"/>
        <v>-1.0388938456494639</v>
      </c>
      <c r="Y69" s="13">
        <v>69351</v>
      </c>
      <c r="Z69" s="10">
        <f t="shared" si="14"/>
        <v>93</v>
      </c>
      <c r="AA69" s="33">
        <f t="shared" si="15"/>
        <v>-0.71753714385805145</v>
      </c>
      <c r="AB69" s="11">
        <v>4.5070928353384811E-2</v>
      </c>
      <c r="AC69" s="99">
        <f t="shared" si="16"/>
        <v>82</v>
      </c>
      <c r="AD69" s="33">
        <f t="shared" si="17"/>
        <v>-0.81792874870017396</v>
      </c>
      <c r="AE69" s="11">
        <v>0.88300672711319095</v>
      </c>
      <c r="AF69" s="10">
        <f t="shared" si="18"/>
        <v>41</v>
      </c>
      <c r="AG69" s="33">
        <f t="shared" si="19"/>
        <v>-0.98596138199403682</v>
      </c>
      <c r="AH69" s="14">
        <v>3.6349999999999998</v>
      </c>
      <c r="AI69" s="99">
        <f t="shared" si="20"/>
        <v>55</v>
      </c>
      <c r="AJ69" s="33">
        <f t="shared" si="21"/>
        <v>-0.28548056900357094</v>
      </c>
      <c r="AK69" s="13">
        <v>75767.316992811495</v>
      </c>
      <c r="AL69" s="38"/>
    </row>
    <row r="70" spans="1:38" x14ac:dyDescent="0.25">
      <c r="A70" t="s">
        <v>662</v>
      </c>
      <c r="B70" s="5" t="s">
        <v>272</v>
      </c>
      <c r="C70" s="6" t="s">
        <v>44</v>
      </c>
      <c r="D70" s="7" t="s">
        <v>20</v>
      </c>
      <c r="E70" s="36">
        <f t="shared" si="22"/>
        <v>-0.98602856052099197</v>
      </c>
      <c r="F70" s="8">
        <f t="shared" si="23"/>
        <v>33.328831016330724</v>
      </c>
      <c r="G70" s="9">
        <f t="shared" si="1"/>
        <v>187</v>
      </c>
      <c r="H70" s="99">
        <f t="shared" si="2"/>
        <v>457</v>
      </c>
      <c r="I70" s="33">
        <f t="shared" si="3"/>
        <v>0.55261123982886029</v>
      </c>
      <c r="J70" s="11">
        <v>6.7480035492457846E-2</v>
      </c>
      <c r="K70" s="10">
        <f t="shared" si="4"/>
        <v>234</v>
      </c>
      <c r="L70" s="33">
        <f t="shared" si="5"/>
        <v>4.2880527717113953E-2</v>
      </c>
      <c r="M70" s="11">
        <v>4.9070471249459575E-2</v>
      </c>
      <c r="N70" s="10">
        <f t="shared" si="6"/>
        <v>112</v>
      </c>
      <c r="O70" s="33">
        <f t="shared" si="7"/>
        <v>-0.50753298658639134</v>
      </c>
      <c r="P70" s="11">
        <v>8.8878708051769562E-2</v>
      </c>
      <c r="Q70" s="10">
        <f t="shared" si="8"/>
        <v>159</v>
      </c>
      <c r="R70" s="33">
        <f t="shared" si="9"/>
        <v>2.5535969417172882E-2</v>
      </c>
      <c r="S70" s="12">
        <v>0.95590374464901706</v>
      </c>
      <c r="T70" s="10">
        <f t="shared" si="10"/>
        <v>122</v>
      </c>
      <c r="U70" s="33">
        <f t="shared" si="11"/>
        <v>-0.45982275215754231</v>
      </c>
      <c r="V70" s="18">
        <v>0.10139830144977267</v>
      </c>
      <c r="W70" s="99">
        <f t="shared" si="12"/>
        <v>232</v>
      </c>
      <c r="X70" s="33">
        <f t="shared" si="13"/>
        <v>-0.38087806979569266</v>
      </c>
      <c r="Y70" s="13">
        <v>98097</v>
      </c>
      <c r="Z70" s="10">
        <f t="shared" si="14"/>
        <v>326</v>
      </c>
      <c r="AA70" s="33">
        <f t="shared" si="15"/>
        <v>0.34891083980422888</v>
      </c>
      <c r="AB70" s="11">
        <v>3.2353398662311399E-2</v>
      </c>
      <c r="AC70" s="99">
        <f t="shared" si="16"/>
        <v>185</v>
      </c>
      <c r="AD70" s="33">
        <f t="shared" si="17"/>
        <v>-0.11329508011137158</v>
      </c>
      <c r="AE70" s="11">
        <v>0.92304467600910289</v>
      </c>
      <c r="AF70" s="10">
        <f t="shared" si="18"/>
        <v>281</v>
      </c>
      <c r="AG70" s="33">
        <f t="shared" si="19"/>
        <v>3.3231177560991546E-2</v>
      </c>
      <c r="AH70" s="14">
        <v>2.4666666666666663</v>
      </c>
      <c r="AI70" s="99">
        <f t="shared" si="20"/>
        <v>202</v>
      </c>
      <c r="AJ70" s="33">
        <f t="shared" si="21"/>
        <v>-0.22450886947254906</v>
      </c>
      <c r="AK70" s="13">
        <v>130118.60907692947</v>
      </c>
      <c r="AL70" s="38"/>
    </row>
    <row r="71" spans="1:38" x14ac:dyDescent="0.25">
      <c r="A71" t="s">
        <v>663</v>
      </c>
      <c r="B71" s="5" t="s">
        <v>408</v>
      </c>
      <c r="C71" s="6" t="s">
        <v>81</v>
      </c>
      <c r="D71" s="7" t="s">
        <v>34</v>
      </c>
      <c r="E71" s="36">
        <f t="shared" si="22"/>
        <v>1.7881847647531577</v>
      </c>
      <c r="F71" s="8">
        <f t="shared" ref="F71:F134" si="24">((E71*$I$579)+$J$579)</f>
        <v>26.437010884401747</v>
      </c>
      <c r="G71" s="9">
        <f t="shared" ref="G71:G134" si="25">RANK(E71,$E$7:$E$570,1)</f>
        <v>331</v>
      </c>
      <c r="H71" s="99">
        <f t="shared" ref="H71:H134" si="26">RANK(J71,J$7:J$570,1)</f>
        <v>411</v>
      </c>
      <c r="I71" s="33">
        <f t="shared" ref="I71:I134" si="27">(J71-J$572)/J$573</f>
        <v>0.35745225598255154</v>
      </c>
      <c r="J71" s="11">
        <v>5.263840269674569E-2</v>
      </c>
      <c r="K71" s="10">
        <f t="shared" ref="K71:K134" si="28">RANK(M71,M$7:M$570,0)</f>
        <v>532</v>
      </c>
      <c r="L71" s="33">
        <f t="shared" ref="L71:L134" si="29">-(M71-M$572)/M$573</f>
        <v>1.0915529171069793</v>
      </c>
      <c r="M71" s="11">
        <v>1.1637808685779166E-2</v>
      </c>
      <c r="N71" s="10">
        <f t="shared" ref="N71:N134" si="30">RANK(P71,P$7:P$570,0)</f>
        <v>311</v>
      </c>
      <c r="O71" s="33">
        <f t="shared" ref="O71:O134" si="31">-(P71-P$572)/P$573</f>
        <v>0.36726990760036171</v>
      </c>
      <c r="P71" s="11">
        <v>3.4750143595634692E-2</v>
      </c>
      <c r="Q71" s="10">
        <f t="shared" ref="Q71:Q134" si="32">RANK(S71,S$7:S$570,0)</f>
        <v>409</v>
      </c>
      <c r="R71" s="33">
        <f t="shared" ref="R71:R134" si="33">-(S71-S$572)/S$573</f>
        <v>0.51183082356515197</v>
      </c>
      <c r="S71" s="12">
        <v>0</v>
      </c>
      <c r="T71" s="10">
        <f t="shared" ref="T71:T134" si="34">RANK(V71,V$7:V$570,0)</f>
        <v>207</v>
      </c>
      <c r="U71" s="33">
        <f t="shared" ref="U71:U134" si="35">-(V71-V$572)/V$573</f>
        <v>8.3114877757680186E-3</v>
      </c>
      <c r="V71" s="18">
        <v>7.2964574269732754E-2</v>
      </c>
      <c r="W71" s="99">
        <f t="shared" ref="W71:W134" si="36">RANK(Y71,Y$7:Y$570,1)</f>
        <v>298</v>
      </c>
      <c r="X71" s="33">
        <f t="shared" ref="X71:X134" si="37">(Y71-Y$572)/Y$573</f>
        <v>-0.14553888550735267</v>
      </c>
      <c r="Y71" s="13">
        <v>108378</v>
      </c>
      <c r="Z71" s="10">
        <f t="shared" ref="Z71:Z134" si="38">RANK(AB71,AB$7:AB$570,0)</f>
        <v>362</v>
      </c>
      <c r="AA71" s="33">
        <f t="shared" ref="AA71:AA134" si="39">-(AB71-AB$572)/AB$573</f>
        <v>0.43755906596895394</v>
      </c>
      <c r="AB71" s="11">
        <v>3.1296257136815393E-2</v>
      </c>
      <c r="AC71" s="99">
        <f t="shared" ref="AC71:AC134" si="40">RANK(AE71,AE$7:AE$570,1)</f>
        <v>307</v>
      </c>
      <c r="AD71" s="33">
        <f t="shared" ref="AD71:AD134" si="41">(AE71-AE$572)/AE$573</f>
        <v>0.32920993006306687</v>
      </c>
      <c r="AE71" s="11">
        <v>0.94818822757829158</v>
      </c>
      <c r="AF71" s="10">
        <f t="shared" ref="AF71:AF134" si="42">RANK(AH71,AH$7:AH$570,0)</f>
        <v>208</v>
      </c>
      <c r="AG71" s="33">
        <f t="shared" ref="AG71:AG134" si="43">-(AH71-AH$572)/AH$573</f>
        <v>-0.1252452689318734</v>
      </c>
      <c r="AH71" s="14">
        <v>2.6483333333333334</v>
      </c>
      <c r="AI71" s="99">
        <f t="shared" ref="AI71:AI134" si="44">RANK(AK71,AK$7:AK$570,1)</f>
        <v>258</v>
      </c>
      <c r="AJ71" s="33">
        <f t="shared" ref="AJ71:AJ134" si="45">(AK71-AK$572)/AK$573</f>
        <v>-0.20559016300882632</v>
      </c>
      <c r="AK71" s="13">
        <v>146983.09126739745</v>
      </c>
      <c r="AL71" s="38"/>
    </row>
    <row r="72" spans="1:38" x14ac:dyDescent="0.25">
      <c r="A72" t="s">
        <v>664</v>
      </c>
      <c r="B72" s="5" t="s">
        <v>459</v>
      </c>
      <c r="C72" s="6" t="s">
        <v>71</v>
      </c>
      <c r="D72" s="7" t="s">
        <v>34</v>
      </c>
      <c r="E72" s="36">
        <f t="shared" si="22"/>
        <v>3.1676144673721778</v>
      </c>
      <c r="F72" s="8">
        <f t="shared" si="24"/>
        <v>23.010172252894886</v>
      </c>
      <c r="G72" s="9">
        <f t="shared" si="25"/>
        <v>401</v>
      </c>
      <c r="H72" s="99">
        <f t="shared" si="26"/>
        <v>107</v>
      </c>
      <c r="I72" s="33">
        <f t="shared" si="27"/>
        <v>-0.62160348748519467</v>
      </c>
      <c r="J72" s="11">
        <v>-2.1817743490838981E-2</v>
      </c>
      <c r="K72" s="10">
        <f t="shared" si="28"/>
        <v>536</v>
      </c>
      <c r="L72" s="33">
        <f t="shared" si="29"/>
        <v>1.1414060400699042</v>
      </c>
      <c r="M72" s="11">
        <v>9.8582871226124465E-3</v>
      </c>
      <c r="N72" s="10">
        <f t="shared" si="30"/>
        <v>406</v>
      </c>
      <c r="O72" s="33">
        <f t="shared" si="31"/>
        <v>0.61787759395566055</v>
      </c>
      <c r="P72" s="11">
        <v>1.9243754220121541E-2</v>
      </c>
      <c r="Q72" s="10">
        <f t="shared" si="32"/>
        <v>409</v>
      </c>
      <c r="R72" s="33">
        <f t="shared" si="33"/>
        <v>0.51183082356515197</v>
      </c>
      <c r="S72" s="12">
        <v>0</v>
      </c>
      <c r="T72" s="10">
        <f t="shared" si="34"/>
        <v>496</v>
      </c>
      <c r="U72" s="33">
        <f t="shared" si="35"/>
        <v>0.81218860601792109</v>
      </c>
      <c r="V72" s="18">
        <v>2.4138360084608686E-2</v>
      </c>
      <c r="W72" s="99">
        <f t="shared" si="36"/>
        <v>410</v>
      </c>
      <c r="X72" s="33">
        <f t="shared" si="37"/>
        <v>0.39042373105982886</v>
      </c>
      <c r="Y72" s="13">
        <v>131792</v>
      </c>
      <c r="Z72" s="10">
        <f t="shared" si="38"/>
        <v>245</v>
      </c>
      <c r="AA72" s="33">
        <f t="shared" si="39"/>
        <v>0.11438354801269238</v>
      </c>
      <c r="AB72" s="11">
        <v>3.5150166852057844E-2</v>
      </c>
      <c r="AC72" s="99">
        <f t="shared" si="40"/>
        <v>453</v>
      </c>
      <c r="AD72" s="33">
        <f t="shared" si="41"/>
        <v>0.76390890945635603</v>
      </c>
      <c r="AE72" s="11">
        <v>0.97288823312430839</v>
      </c>
      <c r="AF72" s="10">
        <f t="shared" si="42"/>
        <v>110</v>
      </c>
      <c r="AG72" s="33">
        <f t="shared" si="43"/>
        <v>-0.48494318510008155</v>
      </c>
      <c r="AH72" s="14">
        <v>3.0606666666666666</v>
      </c>
      <c r="AI72" s="99">
        <f t="shared" si="44"/>
        <v>255</v>
      </c>
      <c r="AJ72" s="33">
        <f t="shared" si="45"/>
        <v>-0.20685434626636071</v>
      </c>
      <c r="AK72" s="13">
        <v>145856.17510782502</v>
      </c>
      <c r="AL72" s="38"/>
    </row>
    <row r="73" spans="1:38" x14ac:dyDescent="0.25">
      <c r="A73" t="s">
        <v>665</v>
      </c>
      <c r="B73" s="5" t="s">
        <v>346</v>
      </c>
      <c r="C73" s="6" t="s">
        <v>41</v>
      </c>
      <c r="D73" s="7" t="s">
        <v>34</v>
      </c>
      <c r="E73" s="36">
        <f t="shared" ref="E73:E136" si="46">((I73+L73+AG73+AJ73)*0.25)+(O73+R73+U73+X73+AA73+AD73)</f>
        <v>3.1251952029256955</v>
      </c>
      <c r="F73" s="8">
        <f t="shared" si="24"/>
        <v>23.115552015161363</v>
      </c>
      <c r="G73" s="9">
        <f t="shared" si="25"/>
        <v>399</v>
      </c>
      <c r="H73" s="99">
        <f t="shared" si="26"/>
        <v>524</v>
      </c>
      <c r="I73" s="33">
        <f t="shared" si="27"/>
        <v>1.2173619079927458</v>
      </c>
      <c r="J73" s="11">
        <v>0.11803361556931624</v>
      </c>
      <c r="K73" s="10">
        <f t="shared" si="28"/>
        <v>413</v>
      </c>
      <c r="L73" s="33">
        <f t="shared" si="29"/>
        <v>0.6282230415033393</v>
      </c>
      <c r="M73" s="11">
        <v>2.8176501860712386E-2</v>
      </c>
      <c r="N73" s="10">
        <f t="shared" si="30"/>
        <v>434</v>
      </c>
      <c r="O73" s="33">
        <f t="shared" si="31"/>
        <v>0.69278899351717249</v>
      </c>
      <c r="P73" s="11">
        <v>1.4608599779492833E-2</v>
      </c>
      <c r="Q73" s="10">
        <f t="shared" si="32"/>
        <v>409</v>
      </c>
      <c r="R73" s="33">
        <f t="shared" si="33"/>
        <v>0.51183082356515197</v>
      </c>
      <c r="S73" s="12">
        <v>0</v>
      </c>
      <c r="T73" s="10">
        <f t="shared" si="34"/>
        <v>295</v>
      </c>
      <c r="U73" s="33">
        <f t="shared" si="35"/>
        <v>0.30642855472729941</v>
      </c>
      <c r="V73" s="18">
        <v>5.4857419043015949E-2</v>
      </c>
      <c r="W73" s="99">
        <f t="shared" si="36"/>
        <v>355</v>
      </c>
      <c r="X73" s="33">
        <f t="shared" si="37"/>
        <v>7.1945560550766063E-2</v>
      </c>
      <c r="Y73" s="13">
        <v>117879</v>
      </c>
      <c r="Z73" s="10">
        <f t="shared" si="38"/>
        <v>317</v>
      </c>
      <c r="AA73" s="33">
        <f t="shared" si="39"/>
        <v>0.32030929587256896</v>
      </c>
      <c r="AB73" s="11">
        <v>3.269447576099211E-2</v>
      </c>
      <c r="AC73" s="99">
        <f t="shared" si="40"/>
        <v>461</v>
      </c>
      <c r="AD73" s="33">
        <f t="shared" si="41"/>
        <v>0.77945414208184483</v>
      </c>
      <c r="AE73" s="11">
        <v>0.97377152788750199</v>
      </c>
      <c r="AF73" s="10">
        <f t="shared" si="42"/>
        <v>309</v>
      </c>
      <c r="AG73" s="33">
        <f t="shared" si="43"/>
        <v>0.12395530839727335</v>
      </c>
      <c r="AH73" s="14">
        <v>2.3626666666666667</v>
      </c>
      <c r="AI73" s="99">
        <f t="shared" si="44"/>
        <v>275</v>
      </c>
      <c r="AJ73" s="33">
        <f t="shared" si="45"/>
        <v>-0.19978892744979102</v>
      </c>
      <c r="AK73" s="13">
        <v>152154.41912512717</v>
      </c>
      <c r="AL73" s="38"/>
    </row>
    <row r="74" spans="1:38" x14ac:dyDescent="0.25">
      <c r="A74" t="s">
        <v>666</v>
      </c>
      <c r="B74" s="5" t="s">
        <v>501</v>
      </c>
      <c r="C74" s="6" t="s">
        <v>91</v>
      </c>
      <c r="D74" s="7" t="s">
        <v>39</v>
      </c>
      <c r="E74" s="36">
        <f t="shared" si="46"/>
        <v>2.2685848916038767</v>
      </c>
      <c r="F74" s="8">
        <f t="shared" si="24"/>
        <v>25.243580215084407</v>
      </c>
      <c r="G74" s="9">
        <f t="shared" si="25"/>
        <v>354</v>
      </c>
      <c r="H74" s="99">
        <f t="shared" si="26"/>
        <v>43</v>
      </c>
      <c r="I74" s="33">
        <f t="shared" si="27"/>
        <v>-1.0435108082152063</v>
      </c>
      <c r="J74" s="11">
        <v>-5.390334572490707E-2</v>
      </c>
      <c r="K74" s="10">
        <f t="shared" si="28"/>
        <v>544</v>
      </c>
      <c r="L74" s="33">
        <f t="shared" si="29"/>
        <v>1.2815903199429495</v>
      </c>
      <c r="M74" s="11">
        <v>4.8543689320388345E-3</v>
      </c>
      <c r="N74" s="10">
        <f t="shared" si="30"/>
        <v>525</v>
      </c>
      <c r="O74" s="33">
        <f t="shared" si="31"/>
        <v>0.9288869853172832</v>
      </c>
      <c r="P74" s="11">
        <v>0</v>
      </c>
      <c r="Q74" s="10">
        <f t="shared" si="32"/>
        <v>409</v>
      </c>
      <c r="R74" s="33">
        <f t="shared" si="33"/>
        <v>0.51183082356515197</v>
      </c>
      <c r="S74" s="12">
        <v>0</v>
      </c>
      <c r="T74" s="10">
        <f t="shared" si="34"/>
        <v>195</v>
      </c>
      <c r="U74" s="33">
        <f t="shared" si="35"/>
        <v>-3.5281676823494458E-2</v>
      </c>
      <c r="V74" s="18">
        <v>7.5612353567625135E-2</v>
      </c>
      <c r="W74" s="99">
        <f t="shared" si="36"/>
        <v>287</v>
      </c>
      <c r="X74" s="33">
        <f t="shared" si="37"/>
        <v>-0.17994359263558679</v>
      </c>
      <c r="Y74" s="13">
        <v>106875</v>
      </c>
      <c r="Z74" s="10">
        <f t="shared" si="38"/>
        <v>376</v>
      </c>
      <c r="AA74" s="33">
        <f t="shared" si="39"/>
        <v>0.47290220966954799</v>
      </c>
      <c r="AB74" s="11">
        <v>3.0874785591766724E-2</v>
      </c>
      <c r="AC74" s="99">
        <f t="shared" si="40"/>
        <v>443</v>
      </c>
      <c r="AD74" s="33">
        <f t="shared" si="41"/>
        <v>0.72870508207083207</v>
      </c>
      <c r="AE74" s="11">
        <v>0.97088791848617173</v>
      </c>
      <c r="AF74" s="10">
        <f t="shared" si="42"/>
        <v>73</v>
      </c>
      <c r="AG74" s="33">
        <f t="shared" si="43"/>
        <v>-0.69052639183486175</v>
      </c>
      <c r="AH74" s="14">
        <v>3.2963333333333331</v>
      </c>
      <c r="AI74" s="99">
        <f t="shared" si="44"/>
        <v>312</v>
      </c>
      <c r="AJ74" s="33">
        <f t="shared" si="45"/>
        <v>-0.18161287813231067</v>
      </c>
      <c r="AK74" s="13">
        <v>168356.88310412574</v>
      </c>
      <c r="AL74" s="38"/>
    </row>
    <row r="75" spans="1:38" x14ac:dyDescent="0.25">
      <c r="A75" t="s">
        <v>667</v>
      </c>
      <c r="B75" s="5" t="s">
        <v>18</v>
      </c>
      <c r="C75" s="6" t="s">
        <v>19</v>
      </c>
      <c r="D75" s="7" t="s">
        <v>20</v>
      </c>
      <c r="E75" s="36">
        <f t="shared" si="46"/>
        <v>-27.823647921653492</v>
      </c>
      <c r="F75" s="8">
        <f t="shared" si="24"/>
        <v>100</v>
      </c>
      <c r="G75" s="9">
        <f t="shared" si="25"/>
        <v>1</v>
      </c>
      <c r="H75" s="99">
        <f t="shared" si="26"/>
        <v>26</v>
      </c>
      <c r="I75" s="33">
        <f t="shared" si="27"/>
        <v>-1.3143502615796114</v>
      </c>
      <c r="J75" s="11">
        <v>-7.4500397596172663E-2</v>
      </c>
      <c r="K75" s="10">
        <f t="shared" si="28"/>
        <v>27</v>
      </c>
      <c r="L75" s="33">
        <f t="shared" si="29"/>
        <v>-2.0269855672393073</v>
      </c>
      <c r="M75" s="11">
        <v>0.12295493685419058</v>
      </c>
      <c r="N75" s="10">
        <f t="shared" si="30"/>
        <v>1</v>
      </c>
      <c r="O75" s="33">
        <f t="shared" si="31"/>
        <v>-5.8422376612884221</v>
      </c>
      <c r="P75" s="11">
        <v>0.41896438536024949</v>
      </c>
      <c r="Q75" s="10">
        <f t="shared" si="32"/>
        <v>2</v>
      </c>
      <c r="R75" s="33">
        <f t="shared" si="33"/>
        <v>-8.0152148997265975</v>
      </c>
      <c r="S75" s="12">
        <v>16.761507690574117</v>
      </c>
      <c r="T75" s="10">
        <f t="shared" si="34"/>
        <v>8</v>
      </c>
      <c r="U75" s="33">
        <f t="shared" si="35"/>
        <v>-3.9983510738403543</v>
      </c>
      <c r="V75" s="18">
        <v>0.31632286866772891</v>
      </c>
      <c r="W75" s="99">
        <f t="shared" si="36"/>
        <v>5</v>
      </c>
      <c r="X75" s="33">
        <f t="shared" si="37"/>
        <v>-1.7964154511016608</v>
      </c>
      <c r="Y75" s="13">
        <v>36258</v>
      </c>
      <c r="Z75" s="10">
        <f t="shared" si="38"/>
        <v>9</v>
      </c>
      <c r="AA75" s="33">
        <f t="shared" si="39"/>
        <v>-3.0293790296661394</v>
      </c>
      <c r="AB75" s="11">
        <v>7.2639940883059306E-2</v>
      </c>
      <c r="AC75" s="99">
        <f t="shared" si="40"/>
        <v>5</v>
      </c>
      <c r="AD75" s="33">
        <f t="shared" si="41"/>
        <v>-4.1340052746017752</v>
      </c>
      <c r="AE75" s="11">
        <v>0.69458413478250791</v>
      </c>
      <c r="AF75" s="10">
        <f t="shared" si="42"/>
        <v>138</v>
      </c>
      <c r="AG75" s="33">
        <f t="shared" si="43"/>
        <v>-0.35321872590509484</v>
      </c>
      <c r="AH75" s="14">
        <v>2.9096666666666664</v>
      </c>
      <c r="AI75" s="99">
        <f t="shared" si="44"/>
        <v>5</v>
      </c>
      <c r="AJ75" s="33">
        <f t="shared" si="45"/>
        <v>-0.337623570990149</v>
      </c>
      <c r="AK75" s="13">
        <v>29286.087948616823</v>
      </c>
      <c r="AL75" s="38">
        <v>1</v>
      </c>
    </row>
    <row r="76" spans="1:38" x14ac:dyDescent="0.25">
      <c r="A76" t="s">
        <v>668</v>
      </c>
      <c r="B76" s="5" t="s">
        <v>126</v>
      </c>
      <c r="C76" s="6" t="s">
        <v>28</v>
      </c>
      <c r="D76" s="7" t="s">
        <v>20</v>
      </c>
      <c r="E76" s="36">
        <f t="shared" si="46"/>
        <v>-4.8678350183198678</v>
      </c>
      <c r="F76" s="8">
        <f t="shared" si="24"/>
        <v>42.972181673752317</v>
      </c>
      <c r="G76" s="9">
        <f t="shared" si="25"/>
        <v>81</v>
      </c>
      <c r="H76" s="99">
        <f t="shared" si="26"/>
        <v>4</v>
      </c>
      <c r="I76" s="33">
        <f t="shared" si="27"/>
        <v>-3.2662075250090115</v>
      </c>
      <c r="J76" s="11">
        <v>-0.22293706293706295</v>
      </c>
      <c r="K76" s="10">
        <f t="shared" si="28"/>
        <v>14</v>
      </c>
      <c r="L76" s="33">
        <f t="shared" si="29"/>
        <v>-2.4771873602458157</v>
      </c>
      <c r="M76" s="11">
        <v>0.13902501934485426</v>
      </c>
      <c r="N76" s="10">
        <f t="shared" si="30"/>
        <v>110</v>
      </c>
      <c r="O76" s="33">
        <f t="shared" si="31"/>
        <v>-0.52604805702214019</v>
      </c>
      <c r="P76" s="11">
        <v>9.002433090024331E-2</v>
      </c>
      <c r="Q76" s="10">
        <f t="shared" si="32"/>
        <v>139</v>
      </c>
      <c r="R76" s="33">
        <f t="shared" si="33"/>
        <v>-3.7551300843455607E-2</v>
      </c>
      <c r="S76" s="12">
        <v>1.079913606911447</v>
      </c>
      <c r="T76" s="10">
        <f t="shared" si="34"/>
        <v>302</v>
      </c>
      <c r="U76" s="33">
        <f t="shared" si="35"/>
        <v>0.320864832977032</v>
      </c>
      <c r="V76" s="18">
        <v>5.3980582524271847E-2</v>
      </c>
      <c r="W76" s="99">
        <f t="shared" si="36"/>
        <v>60</v>
      </c>
      <c r="X76" s="33">
        <f t="shared" si="37"/>
        <v>-1.0264184195783477</v>
      </c>
      <c r="Y76" s="13">
        <v>69896</v>
      </c>
      <c r="Z76" s="10">
        <f t="shared" si="38"/>
        <v>6</v>
      </c>
      <c r="AA76" s="33">
        <f t="shared" si="39"/>
        <v>-3.4069779881519344</v>
      </c>
      <c r="AB76" s="11">
        <v>7.7142857142857138E-2</v>
      </c>
      <c r="AC76" s="99">
        <f t="shared" si="40"/>
        <v>369</v>
      </c>
      <c r="AD76" s="33">
        <f t="shared" si="41"/>
        <v>0.52097090660410317</v>
      </c>
      <c r="AE76" s="11">
        <v>0.9590842669264491</v>
      </c>
      <c r="AF76" s="10">
        <f t="shared" si="42"/>
        <v>549</v>
      </c>
      <c r="AG76" s="33">
        <f t="shared" si="43"/>
        <v>1.494994657413524</v>
      </c>
      <c r="AH76" s="14">
        <v>0.79100000000000004</v>
      </c>
      <c r="AI76" s="99">
        <f t="shared" si="44"/>
        <v>543</v>
      </c>
      <c r="AJ76" s="33">
        <f t="shared" si="45"/>
        <v>1.3977002586208054</v>
      </c>
      <c r="AK76" s="13">
        <v>1576185.6011519078</v>
      </c>
      <c r="AL76" s="38"/>
    </row>
    <row r="77" spans="1:38" x14ac:dyDescent="0.25">
      <c r="A77" t="s">
        <v>669</v>
      </c>
      <c r="B77" s="5" t="s">
        <v>262</v>
      </c>
      <c r="C77" s="6" t="s">
        <v>28</v>
      </c>
      <c r="D77" s="7" t="s">
        <v>20</v>
      </c>
      <c r="E77" s="36">
        <f t="shared" si="46"/>
        <v>-1.6815142862941452</v>
      </c>
      <c r="F77" s="8">
        <f t="shared" si="24"/>
        <v>35.05658658677843</v>
      </c>
      <c r="G77" s="9">
        <f t="shared" si="25"/>
        <v>160</v>
      </c>
      <c r="H77" s="99">
        <f t="shared" si="26"/>
        <v>392</v>
      </c>
      <c r="I77" s="33">
        <f t="shared" si="27"/>
        <v>0.30672288136280329</v>
      </c>
      <c r="J77" s="11">
        <v>4.8780487804878092E-2</v>
      </c>
      <c r="K77" s="10">
        <f t="shared" si="28"/>
        <v>3</v>
      </c>
      <c r="L77" s="33">
        <f t="shared" si="29"/>
        <v>-4.50864436811134</v>
      </c>
      <c r="M77" s="11">
        <v>0.21153846153846154</v>
      </c>
      <c r="N77" s="10">
        <f t="shared" si="30"/>
        <v>525</v>
      </c>
      <c r="O77" s="33">
        <f t="shared" si="31"/>
        <v>0.9288869853172832</v>
      </c>
      <c r="P77" s="11">
        <v>0</v>
      </c>
      <c r="Q77" s="10">
        <f t="shared" si="32"/>
        <v>409</v>
      </c>
      <c r="R77" s="33">
        <f t="shared" si="33"/>
        <v>0.51183082356515197</v>
      </c>
      <c r="S77" s="12">
        <v>0</v>
      </c>
      <c r="T77" s="10">
        <f t="shared" si="34"/>
        <v>42</v>
      </c>
      <c r="U77" s="33">
        <f t="shared" si="35"/>
        <v>-1.5521075059751284</v>
      </c>
      <c r="V77" s="18">
        <v>0.16774193548387098</v>
      </c>
      <c r="W77" s="99">
        <f t="shared" si="36"/>
        <v>130</v>
      </c>
      <c r="X77" s="33">
        <f t="shared" si="37"/>
        <v>-0.73380672881306708</v>
      </c>
      <c r="Y77" s="13">
        <v>82679</v>
      </c>
      <c r="Z77" s="10">
        <f t="shared" si="38"/>
        <v>25</v>
      </c>
      <c r="AA77" s="33">
        <f t="shared" si="39"/>
        <v>-2.0202595175610063</v>
      </c>
      <c r="AB77" s="11">
        <v>6.0606060606060608E-2</v>
      </c>
      <c r="AC77" s="99">
        <f t="shared" si="40"/>
        <v>558</v>
      </c>
      <c r="AD77" s="33">
        <f t="shared" si="41"/>
        <v>1.2410528262241189</v>
      </c>
      <c r="AE77" s="11">
        <v>1</v>
      </c>
      <c r="AF77" s="10">
        <f t="shared" si="42"/>
        <v>562</v>
      </c>
      <c r="AG77" s="33">
        <f t="shared" si="43"/>
        <v>1.736634890506314</v>
      </c>
      <c r="AH77" s="14">
        <v>0.5139999999999999</v>
      </c>
      <c r="AI77" s="99">
        <f t="shared" si="44"/>
        <v>553</v>
      </c>
      <c r="AJ77" s="33">
        <f t="shared" si="45"/>
        <v>2.2368419200362331</v>
      </c>
      <c r="AK77" s="13">
        <v>2324211.8803986711</v>
      </c>
      <c r="AL77" s="38"/>
    </row>
    <row r="78" spans="1:38" x14ac:dyDescent="0.25">
      <c r="A78" t="s">
        <v>670</v>
      </c>
      <c r="B78" s="5" t="s">
        <v>292</v>
      </c>
      <c r="C78" s="6" t="s">
        <v>93</v>
      </c>
      <c r="D78" s="7" t="s">
        <v>34</v>
      </c>
      <c r="E78" s="36">
        <f t="shared" si="46"/>
        <v>-0.62233804857393638</v>
      </c>
      <c r="F78" s="8">
        <f t="shared" si="24"/>
        <v>32.425335394997937</v>
      </c>
      <c r="G78" s="9">
        <f t="shared" si="25"/>
        <v>204</v>
      </c>
      <c r="H78" s="99">
        <f t="shared" si="26"/>
        <v>290</v>
      </c>
      <c r="I78" s="33">
        <f t="shared" si="27"/>
        <v>-2.3710449213761427E-2</v>
      </c>
      <c r="J78" s="11">
        <v>2.3651385063988339E-2</v>
      </c>
      <c r="K78" s="10">
        <f t="shared" si="28"/>
        <v>151</v>
      </c>
      <c r="L78" s="33">
        <f t="shared" si="29"/>
        <v>-0.36757895722091827</v>
      </c>
      <c r="M78" s="11">
        <v>6.3721940622737144E-2</v>
      </c>
      <c r="N78" s="10">
        <f t="shared" si="30"/>
        <v>239</v>
      </c>
      <c r="O78" s="33">
        <f t="shared" si="31"/>
        <v>0.16643058920324533</v>
      </c>
      <c r="P78" s="11">
        <v>4.7177107501933491E-2</v>
      </c>
      <c r="Q78" s="10">
        <f t="shared" si="32"/>
        <v>127</v>
      </c>
      <c r="R78" s="33">
        <f t="shared" si="33"/>
        <v>-0.1322303851101076</v>
      </c>
      <c r="S78" s="12">
        <v>1.2660231049216648</v>
      </c>
      <c r="T78" s="10">
        <f t="shared" si="34"/>
        <v>136</v>
      </c>
      <c r="U78" s="33">
        <f t="shared" si="35"/>
        <v>-0.36087714136025467</v>
      </c>
      <c r="V78" s="18">
        <v>9.5388502842703726E-2</v>
      </c>
      <c r="W78" s="99">
        <f t="shared" si="36"/>
        <v>174</v>
      </c>
      <c r="X78" s="33">
        <f t="shared" si="37"/>
        <v>-0.57380080544223777</v>
      </c>
      <c r="Y78" s="13">
        <v>89669</v>
      </c>
      <c r="Z78" s="10">
        <f t="shared" si="38"/>
        <v>210</v>
      </c>
      <c r="AA78" s="33">
        <f t="shared" si="39"/>
        <v>-3.4065008927898204E-2</v>
      </c>
      <c r="AB78" s="11">
        <v>3.692043503148254E-2</v>
      </c>
      <c r="AC78" s="99">
        <f t="shared" si="40"/>
        <v>271</v>
      </c>
      <c r="AD78" s="33">
        <f t="shared" si="41"/>
        <v>0.21615694114669165</v>
      </c>
      <c r="AE78" s="11">
        <v>0.94176445023902655</v>
      </c>
      <c r="AF78" s="10">
        <f t="shared" si="42"/>
        <v>475</v>
      </c>
      <c r="AG78" s="33">
        <f t="shared" si="43"/>
        <v>0.64561906070589559</v>
      </c>
      <c r="AH78" s="14">
        <v>1.7646666666666666</v>
      </c>
      <c r="AI78" s="99">
        <f t="shared" si="44"/>
        <v>516</v>
      </c>
      <c r="AJ78" s="33">
        <f t="shared" si="45"/>
        <v>0.1298613933952831</v>
      </c>
      <c r="AK78" s="13">
        <v>446010.76578572561</v>
      </c>
      <c r="AL78" s="38"/>
    </row>
    <row r="79" spans="1:38" x14ac:dyDescent="0.25">
      <c r="A79" t="s">
        <v>671</v>
      </c>
      <c r="B79" s="5" t="s">
        <v>94</v>
      </c>
      <c r="C79" s="6" t="s">
        <v>22</v>
      </c>
      <c r="D79" s="7" t="s">
        <v>20</v>
      </c>
      <c r="E79" s="36">
        <f t="shared" si="46"/>
        <v>-5.2181735415256716</v>
      </c>
      <c r="F79" s="8">
        <f t="shared" si="24"/>
        <v>43.842507710046377</v>
      </c>
      <c r="G79" s="9">
        <f t="shared" si="25"/>
        <v>69</v>
      </c>
      <c r="H79" s="99">
        <f t="shared" si="26"/>
        <v>488</v>
      </c>
      <c r="I79" s="33">
        <f t="shared" si="27"/>
        <v>0.80584944196033303</v>
      </c>
      <c r="J79" s="11">
        <v>8.6738530960140281E-2</v>
      </c>
      <c r="K79" s="10">
        <f t="shared" si="28"/>
        <v>83</v>
      </c>
      <c r="L79" s="33">
        <f t="shared" si="29"/>
        <v>-0.85202911770698031</v>
      </c>
      <c r="M79" s="11">
        <v>8.101452844127062E-2</v>
      </c>
      <c r="N79" s="10">
        <f t="shared" si="30"/>
        <v>134</v>
      </c>
      <c r="O79" s="33">
        <f t="shared" si="31"/>
        <v>-0.34050881039886166</v>
      </c>
      <c r="P79" s="11">
        <v>7.8544061302681989E-2</v>
      </c>
      <c r="Q79" s="10">
        <f t="shared" si="32"/>
        <v>37</v>
      </c>
      <c r="R79" s="33">
        <f t="shared" si="33"/>
        <v>-1.1897963470079449</v>
      </c>
      <c r="S79" s="12">
        <v>3.3448673587081892</v>
      </c>
      <c r="T79" s="10">
        <f t="shared" si="34"/>
        <v>149</v>
      </c>
      <c r="U79" s="33">
        <f t="shared" si="35"/>
        <v>-0.28368879181954204</v>
      </c>
      <c r="V79" s="18">
        <v>9.0700205587132668E-2</v>
      </c>
      <c r="W79" s="99">
        <f t="shared" si="36"/>
        <v>66</v>
      </c>
      <c r="X79" s="33">
        <f t="shared" si="37"/>
        <v>-0.98684041650135723</v>
      </c>
      <c r="Y79" s="13">
        <v>71625</v>
      </c>
      <c r="Z79" s="10">
        <f t="shared" si="38"/>
        <v>43</v>
      </c>
      <c r="AA79" s="33">
        <f t="shared" si="39"/>
        <v>-1.3624059182243113</v>
      </c>
      <c r="AB79" s="11">
        <v>5.2761071623838161E-2</v>
      </c>
      <c r="AC79" s="99">
        <f t="shared" si="40"/>
        <v>83</v>
      </c>
      <c r="AD79" s="33">
        <f t="shared" si="41"/>
        <v>-0.81588695627648355</v>
      </c>
      <c r="AE79" s="11">
        <v>0.88312274368231047</v>
      </c>
      <c r="AF79" s="10">
        <f t="shared" si="42"/>
        <v>81</v>
      </c>
      <c r="AG79" s="33">
        <f t="shared" si="43"/>
        <v>-0.64051180688665532</v>
      </c>
      <c r="AH79" s="14">
        <v>3.2390000000000003</v>
      </c>
      <c r="AI79" s="99">
        <f t="shared" si="44"/>
        <v>94</v>
      </c>
      <c r="AJ79" s="33">
        <f t="shared" si="45"/>
        <v>-0.2694937225553794</v>
      </c>
      <c r="AK79" s="13">
        <v>90018.285351787781</v>
      </c>
      <c r="AL79" s="38"/>
    </row>
    <row r="80" spans="1:38" x14ac:dyDescent="0.25">
      <c r="A80" t="s">
        <v>672</v>
      </c>
      <c r="B80" s="5" t="s">
        <v>141</v>
      </c>
      <c r="C80" s="6" t="s">
        <v>49</v>
      </c>
      <c r="D80" s="7" t="s">
        <v>39</v>
      </c>
      <c r="E80" s="36">
        <f t="shared" si="46"/>
        <v>-4.752561932260333</v>
      </c>
      <c r="F80" s="8">
        <f t="shared" si="24"/>
        <v>42.685815312543888</v>
      </c>
      <c r="G80" s="9">
        <f t="shared" si="25"/>
        <v>84</v>
      </c>
      <c r="H80" s="99">
        <f t="shared" si="26"/>
        <v>444</v>
      </c>
      <c r="I80" s="33">
        <f t="shared" si="27"/>
        <v>0.4759672956693819</v>
      </c>
      <c r="J80" s="11">
        <v>6.1651345196930052E-2</v>
      </c>
      <c r="K80" s="10">
        <f t="shared" si="28"/>
        <v>144</v>
      </c>
      <c r="L80" s="33">
        <f t="shared" si="29"/>
        <v>-0.40039652320155811</v>
      </c>
      <c r="M80" s="11">
        <v>6.4893373079568911E-2</v>
      </c>
      <c r="N80" s="10">
        <f t="shared" si="30"/>
        <v>73</v>
      </c>
      <c r="O80" s="33">
        <f t="shared" si="31"/>
        <v>-0.93644390783700027</v>
      </c>
      <c r="P80" s="11">
        <v>0.11541763767938182</v>
      </c>
      <c r="Q80" s="10">
        <f t="shared" si="32"/>
        <v>126</v>
      </c>
      <c r="R80" s="33">
        <f t="shared" si="33"/>
        <v>-0.1347886199713853</v>
      </c>
      <c r="S80" s="12">
        <v>1.271051795360661</v>
      </c>
      <c r="T80" s="10">
        <f t="shared" si="34"/>
        <v>121</v>
      </c>
      <c r="U80" s="33">
        <f t="shared" si="35"/>
        <v>-0.46023391339934239</v>
      </c>
      <c r="V80" s="18">
        <v>0.10142327472790336</v>
      </c>
      <c r="W80" s="99">
        <f t="shared" si="36"/>
        <v>105</v>
      </c>
      <c r="X80" s="33">
        <f t="shared" si="37"/>
        <v>-0.81689993365371238</v>
      </c>
      <c r="Y80" s="13">
        <v>79049</v>
      </c>
      <c r="Z80" s="10">
        <f t="shared" si="38"/>
        <v>90</v>
      </c>
      <c r="AA80" s="33">
        <f t="shared" si="39"/>
        <v>-0.78229485272056887</v>
      </c>
      <c r="AB80" s="11">
        <v>4.5843172380099342E-2</v>
      </c>
      <c r="AC80" s="99">
        <f t="shared" si="40"/>
        <v>39</v>
      </c>
      <c r="AD80" s="33">
        <f t="shared" si="41"/>
        <v>-1.6239242686981528</v>
      </c>
      <c r="AE80" s="11">
        <v>0.83720930232558144</v>
      </c>
      <c r="AF80" s="10">
        <f t="shared" si="42"/>
        <v>321</v>
      </c>
      <c r="AG80" s="33">
        <f t="shared" si="43"/>
        <v>0.14285616898816569</v>
      </c>
      <c r="AH80" s="14">
        <v>2.3409999999999997</v>
      </c>
      <c r="AI80" s="99">
        <f t="shared" si="44"/>
        <v>241</v>
      </c>
      <c r="AJ80" s="33">
        <f t="shared" si="45"/>
        <v>-0.21033268537667077</v>
      </c>
      <c r="AK80" s="13">
        <v>142755.51978074358</v>
      </c>
      <c r="AL80" s="38">
        <v>1</v>
      </c>
    </row>
    <row r="81" spans="1:38" x14ac:dyDescent="0.25">
      <c r="A81" t="s">
        <v>673</v>
      </c>
      <c r="B81" s="5" t="s">
        <v>442</v>
      </c>
      <c r="C81" s="6" t="s">
        <v>41</v>
      </c>
      <c r="D81" s="7" t="s">
        <v>34</v>
      </c>
      <c r="E81" s="36">
        <f t="shared" si="46"/>
        <v>3.7362022866846978</v>
      </c>
      <c r="F81" s="8">
        <f t="shared" si="24"/>
        <v>21.597661922774407</v>
      </c>
      <c r="G81" s="9">
        <f t="shared" si="25"/>
        <v>427</v>
      </c>
      <c r="H81" s="99">
        <f t="shared" si="26"/>
        <v>461</v>
      </c>
      <c r="I81" s="33">
        <f t="shared" si="27"/>
        <v>0.58460610875127617</v>
      </c>
      <c r="J81" s="11">
        <v>6.9913211186113822E-2</v>
      </c>
      <c r="K81" s="10">
        <f t="shared" si="28"/>
        <v>547</v>
      </c>
      <c r="L81" s="33">
        <f t="shared" si="29"/>
        <v>1.3164684401497162</v>
      </c>
      <c r="M81" s="11">
        <v>3.6093843994385402E-3</v>
      </c>
      <c r="N81" s="10">
        <f t="shared" si="30"/>
        <v>283</v>
      </c>
      <c r="O81" s="33">
        <f t="shared" si="31"/>
        <v>0.29106118013915716</v>
      </c>
      <c r="P81" s="11">
        <v>3.94655704008222E-2</v>
      </c>
      <c r="Q81" s="10">
        <f t="shared" si="32"/>
        <v>369</v>
      </c>
      <c r="R81" s="33">
        <f t="shared" si="33"/>
        <v>0.4354108375050092</v>
      </c>
      <c r="S81" s="12">
        <v>0.15021781583295779</v>
      </c>
      <c r="T81" s="10">
        <f t="shared" si="34"/>
        <v>438</v>
      </c>
      <c r="U81" s="33">
        <f t="shared" si="35"/>
        <v>0.65708324023372078</v>
      </c>
      <c r="V81" s="18">
        <v>3.3559212649241693E-2</v>
      </c>
      <c r="W81" s="99">
        <f t="shared" si="36"/>
        <v>455</v>
      </c>
      <c r="X81" s="33">
        <f t="shared" si="37"/>
        <v>0.85489872263600897</v>
      </c>
      <c r="Y81" s="13">
        <v>152083</v>
      </c>
      <c r="Z81" s="10">
        <f t="shared" si="38"/>
        <v>338</v>
      </c>
      <c r="AA81" s="33">
        <f t="shared" si="39"/>
        <v>0.38933790880821817</v>
      </c>
      <c r="AB81" s="11">
        <v>3.1871300652602824E-2</v>
      </c>
      <c r="AC81" s="99">
        <f t="shared" si="40"/>
        <v>395</v>
      </c>
      <c r="AD81" s="33">
        <f t="shared" si="41"/>
        <v>0.59492389617244368</v>
      </c>
      <c r="AE81" s="11">
        <v>0.96328634546602143</v>
      </c>
      <c r="AF81" s="10">
        <f t="shared" si="42"/>
        <v>383</v>
      </c>
      <c r="AG81" s="33">
        <f t="shared" si="43"/>
        <v>0.29929713818662634</v>
      </c>
      <c r="AH81" s="14">
        <v>2.1616666666666666</v>
      </c>
      <c r="AI81" s="99">
        <f t="shared" si="44"/>
        <v>367</v>
      </c>
      <c r="AJ81" s="33">
        <f t="shared" si="45"/>
        <v>-0.14642568232706138</v>
      </c>
      <c r="AK81" s="13">
        <v>199723.39529818235</v>
      </c>
      <c r="AL81" s="38"/>
    </row>
    <row r="82" spans="1:38" x14ac:dyDescent="0.25">
      <c r="A82" t="s">
        <v>674</v>
      </c>
      <c r="B82" s="5" t="s">
        <v>565</v>
      </c>
      <c r="C82" s="6" t="s">
        <v>81</v>
      </c>
      <c r="D82" s="7" t="s">
        <v>34</v>
      </c>
      <c r="E82" s="36">
        <f t="shared" si="46"/>
        <v>7.7298939692216395</v>
      </c>
      <c r="F82" s="8">
        <f t="shared" si="24"/>
        <v>11.676361175037034</v>
      </c>
      <c r="G82" s="9">
        <f t="shared" si="25"/>
        <v>562</v>
      </c>
      <c r="H82" s="99">
        <f t="shared" si="26"/>
        <v>295</v>
      </c>
      <c r="I82" s="33">
        <f t="shared" si="27"/>
        <v>-1.050416939547557E-2</v>
      </c>
      <c r="J82" s="11">
        <v>2.465570857396715E-2</v>
      </c>
      <c r="K82" s="10">
        <f t="shared" si="28"/>
        <v>444</v>
      </c>
      <c r="L82" s="33">
        <f t="shared" si="29"/>
        <v>0.73049614883088498</v>
      </c>
      <c r="M82" s="11">
        <v>2.4525833878351864E-2</v>
      </c>
      <c r="N82" s="10">
        <f t="shared" si="30"/>
        <v>460</v>
      </c>
      <c r="O82" s="33">
        <f t="shared" si="31"/>
        <v>0.74261797678177155</v>
      </c>
      <c r="P82" s="11">
        <v>1.152542372881356E-2</v>
      </c>
      <c r="Q82" s="10">
        <f t="shared" si="32"/>
        <v>342</v>
      </c>
      <c r="R82" s="33">
        <f t="shared" si="33"/>
        <v>0.40154947797608398</v>
      </c>
      <c r="S82" s="12">
        <v>0.21677866897897244</v>
      </c>
      <c r="T82" s="10">
        <f t="shared" si="34"/>
        <v>514</v>
      </c>
      <c r="U82" s="33">
        <f t="shared" si="35"/>
        <v>0.8577004081694094</v>
      </c>
      <c r="V82" s="18">
        <v>2.1374045801526718E-2</v>
      </c>
      <c r="W82" s="99">
        <f t="shared" si="36"/>
        <v>559</v>
      </c>
      <c r="X82" s="33">
        <f t="shared" si="37"/>
        <v>3.0962864191598287</v>
      </c>
      <c r="Y82" s="13">
        <v>250000</v>
      </c>
      <c r="Z82" s="10">
        <f t="shared" si="38"/>
        <v>553</v>
      </c>
      <c r="AA82" s="33">
        <f t="shared" si="39"/>
        <v>1.2219654252280709</v>
      </c>
      <c r="AB82" s="11">
        <v>2.1942110177404293E-2</v>
      </c>
      <c r="AC82" s="99">
        <f t="shared" si="40"/>
        <v>542</v>
      </c>
      <c r="AD82" s="33">
        <f t="shared" si="41"/>
        <v>1.0542838899486167</v>
      </c>
      <c r="AE82" s="11">
        <v>0.98938761308281142</v>
      </c>
      <c r="AF82" s="10">
        <f t="shared" si="42"/>
        <v>491</v>
      </c>
      <c r="AG82" s="33">
        <f t="shared" si="43"/>
        <v>0.72267641542260963</v>
      </c>
      <c r="AH82" s="14">
        <v>1.6763333333333332</v>
      </c>
      <c r="AI82" s="99">
        <f t="shared" si="44"/>
        <v>483</v>
      </c>
      <c r="AJ82" s="33">
        <f t="shared" si="45"/>
        <v>-2.0706907026588301E-2</v>
      </c>
      <c r="AK82" s="13">
        <v>311791.41914155649</v>
      </c>
      <c r="AL82" s="38"/>
    </row>
    <row r="83" spans="1:38" x14ac:dyDescent="0.25">
      <c r="A83" t="s">
        <v>675</v>
      </c>
      <c r="B83" s="5" t="s">
        <v>574</v>
      </c>
      <c r="C83" s="6" t="s">
        <v>81</v>
      </c>
      <c r="D83" s="7" t="s">
        <v>34</v>
      </c>
      <c r="E83" s="36">
        <f t="shared" si="46"/>
        <v>7.013931187705281</v>
      </c>
      <c r="F83" s="8">
        <f t="shared" si="24"/>
        <v>13.454986728599572</v>
      </c>
      <c r="G83" s="9">
        <f t="shared" si="25"/>
        <v>551</v>
      </c>
      <c r="H83" s="99">
        <f t="shared" si="26"/>
        <v>387</v>
      </c>
      <c r="I83" s="33">
        <f t="shared" si="27"/>
        <v>0.28188264615544922</v>
      </c>
      <c r="J83" s="11">
        <v>4.6891414382580487E-2</v>
      </c>
      <c r="K83" s="10">
        <f t="shared" si="28"/>
        <v>462</v>
      </c>
      <c r="L83" s="33">
        <f t="shared" si="29"/>
        <v>0.77748821136727486</v>
      </c>
      <c r="M83" s="11">
        <v>2.284843869002285E-2</v>
      </c>
      <c r="N83" s="10">
        <f t="shared" si="30"/>
        <v>477</v>
      </c>
      <c r="O83" s="33">
        <f t="shared" si="31"/>
        <v>0.77352759264347104</v>
      </c>
      <c r="P83" s="11">
        <v>9.6128864640166282E-3</v>
      </c>
      <c r="Q83" s="10">
        <f t="shared" si="32"/>
        <v>409</v>
      </c>
      <c r="R83" s="33">
        <f t="shared" si="33"/>
        <v>0.51183082356515197</v>
      </c>
      <c r="S83" s="12">
        <v>0</v>
      </c>
      <c r="T83" s="10">
        <f t="shared" si="34"/>
        <v>536</v>
      </c>
      <c r="U83" s="33">
        <f t="shared" si="35"/>
        <v>0.9348233918442409</v>
      </c>
      <c r="V83" s="18">
        <v>1.6689718764407561E-2</v>
      </c>
      <c r="W83" s="99">
        <f t="shared" si="36"/>
        <v>539</v>
      </c>
      <c r="X83" s="33">
        <f t="shared" si="37"/>
        <v>2.1557079654677858</v>
      </c>
      <c r="Y83" s="13">
        <v>208910</v>
      </c>
      <c r="Z83" s="10">
        <f t="shared" si="38"/>
        <v>546</v>
      </c>
      <c r="AA83" s="33">
        <f t="shared" si="39"/>
        <v>1.0802482636503654</v>
      </c>
      <c r="AB83" s="11">
        <v>2.3632105599318713E-2</v>
      </c>
      <c r="AC83" s="99">
        <f t="shared" si="40"/>
        <v>547</v>
      </c>
      <c r="AD83" s="33">
        <f t="shared" si="41"/>
        <v>1.0949181933427163</v>
      </c>
      <c r="AE83" s="11">
        <v>0.99169649248389402</v>
      </c>
      <c r="AF83" s="10">
        <f t="shared" si="42"/>
        <v>497</v>
      </c>
      <c r="AG83" s="33">
        <f t="shared" si="43"/>
        <v>0.7441943182491636</v>
      </c>
      <c r="AH83" s="14">
        <v>1.6516666666666666</v>
      </c>
      <c r="AI83" s="99">
        <f t="shared" si="44"/>
        <v>506</v>
      </c>
      <c r="AJ83" s="33">
        <f t="shared" si="45"/>
        <v>4.7934652994308685E-2</v>
      </c>
      <c r="AK83" s="13">
        <v>372979.76564495527</v>
      </c>
      <c r="AL83" s="38"/>
    </row>
    <row r="84" spans="1:38" x14ac:dyDescent="0.25">
      <c r="A84" t="s">
        <v>676</v>
      </c>
      <c r="B84" s="5" t="s">
        <v>378</v>
      </c>
      <c r="C84" s="6" t="s">
        <v>19</v>
      </c>
      <c r="D84" s="7" t="s">
        <v>20</v>
      </c>
      <c r="E84" s="36">
        <f t="shared" si="46"/>
        <v>1.7852815364537358</v>
      </c>
      <c r="F84" s="8">
        <f t="shared" si="24"/>
        <v>26.444223209084662</v>
      </c>
      <c r="G84" s="9">
        <f t="shared" si="25"/>
        <v>330</v>
      </c>
      <c r="H84" s="99">
        <f t="shared" si="26"/>
        <v>493</v>
      </c>
      <c r="I84" s="33">
        <f t="shared" si="27"/>
        <v>0.83898340840272789</v>
      </c>
      <c r="J84" s="11">
        <v>8.9258333806576218E-2</v>
      </c>
      <c r="K84" s="10">
        <f t="shared" si="28"/>
        <v>247</v>
      </c>
      <c r="L84" s="33">
        <f t="shared" si="29"/>
        <v>0.1055028470849715</v>
      </c>
      <c r="M84" s="11">
        <v>4.6835149547878506E-2</v>
      </c>
      <c r="N84" s="10">
        <f t="shared" si="30"/>
        <v>324</v>
      </c>
      <c r="O84" s="33">
        <f t="shared" si="31"/>
        <v>0.42175761042086207</v>
      </c>
      <c r="P84" s="11">
        <v>3.137870855148342E-2</v>
      </c>
      <c r="Q84" s="10">
        <f t="shared" si="32"/>
        <v>183</v>
      </c>
      <c r="R84" s="33">
        <f t="shared" si="33"/>
        <v>0.13388043984012651</v>
      </c>
      <c r="S84" s="12">
        <v>0.74293236708679278</v>
      </c>
      <c r="T84" s="10">
        <f t="shared" si="34"/>
        <v>254</v>
      </c>
      <c r="U84" s="33">
        <f t="shared" si="35"/>
        <v>0.18182560846009976</v>
      </c>
      <c r="V84" s="18">
        <v>6.2425603289687263E-2</v>
      </c>
      <c r="W84" s="99">
        <f t="shared" si="36"/>
        <v>348</v>
      </c>
      <c r="X84" s="33">
        <f t="shared" si="37"/>
        <v>3.6693897891098365E-2</v>
      </c>
      <c r="Y84" s="13">
        <v>116339</v>
      </c>
      <c r="Z84" s="10">
        <f t="shared" si="38"/>
        <v>488</v>
      </c>
      <c r="AA84" s="33">
        <f t="shared" si="39"/>
        <v>0.80873959417924557</v>
      </c>
      <c r="AB84" s="11">
        <v>2.686988148551352E-2</v>
      </c>
      <c r="AC84" s="99">
        <f t="shared" si="40"/>
        <v>250</v>
      </c>
      <c r="AD84" s="33">
        <f t="shared" si="41"/>
        <v>0.1485605832182044</v>
      </c>
      <c r="AE84" s="11">
        <v>0.93792356149791545</v>
      </c>
      <c r="AF84" s="10">
        <f t="shared" si="42"/>
        <v>101</v>
      </c>
      <c r="AG84" s="33">
        <f t="shared" si="43"/>
        <v>-0.51431221463362187</v>
      </c>
      <c r="AH84" s="14">
        <v>3.0943333333333336</v>
      </c>
      <c r="AI84" s="99">
        <f t="shared" si="44"/>
        <v>226</v>
      </c>
      <c r="AJ84" s="33">
        <f t="shared" si="45"/>
        <v>-0.21487883107768091</v>
      </c>
      <c r="AK84" s="13">
        <v>138703.0020593564</v>
      </c>
      <c r="AL84" s="38"/>
    </row>
    <row r="85" spans="1:38" x14ac:dyDescent="0.25">
      <c r="A85" t="s">
        <v>677</v>
      </c>
      <c r="B85" s="5" t="s">
        <v>87</v>
      </c>
      <c r="C85" s="6" t="s">
        <v>19</v>
      </c>
      <c r="D85" s="7" t="s">
        <v>20</v>
      </c>
      <c r="E85" s="36">
        <f t="shared" si="46"/>
        <v>-8.0950532794751648</v>
      </c>
      <c r="F85" s="8">
        <f t="shared" si="24"/>
        <v>50.989376162629981</v>
      </c>
      <c r="G85" s="9">
        <f t="shared" si="25"/>
        <v>40</v>
      </c>
      <c r="H85" s="99">
        <f t="shared" si="26"/>
        <v>41</v>
      </c>
      <c r="I85" s="33">
        <f t="shared" si="27"/>
        <v>-1.0634371029783753</v>
      </c>
      <c r="J85" s="11">
        <v>-5.541871921182262E-2</v>
      </c>
      <c r="K85" s="10">
        <f t="shared" si="28"/>
        <v>29</v>
      </c>
      <c r="L85" s="33">
        <f t="shared" si="29"/>
        <v>-2.014871521928602</v>
      </c>
      <c r="M85" s="11">
        <v>0.12252252252252252</v>
      </c>
      <c r="N85" s="10">
        <f t="shared" si="30"/>
        <v>35</v>
      </c>
      <c r="O85" s="33">
        <f t="shared" si="31"/>
        <v>-1.7923639607353972</v>
      </c>
      <c r="P85" s="11">
        <v>0.16837782340862423</v>
      </c>
      <c r="Q85" s="10">
        <f t="shared" si="32"/>
        <v>32</v>
      </c>
      <c r="R85" s="33">
        <f t="shared" si="33"/>
        <v>-1.4779782267700656</v>
      </c>
      <c r="S85" s="12">
        <v>3.9113428943937416</v>
      </c>
      <c r="T85" s="10">
        <f t="shared" si="34"/>
        <v>127</v>
      </c>
      <c r="U85" s="33">
        <f t="shared" si="35"/>
        <v>-0.42014666693283614</v>
      </c>
      <c r="V85" s="18">
        <v>9.8988439306358381E-2</v>
      </c>
      <c r="W85" s="99">
        <f t="shared" si="36"/>
        <v>141</v>
      </c>
      <c r="X85" s="33">
        <f t="shared" si="37"/>
        <v>-0.67829680546910986</v>
      </c>
      <c r="Y85" s="13">
        <v>85104</v>
      </c>
      <c r="Z85" s="10">
        <f t="shared" si="38"/>
        <v>47</v>
      </c>
      <c r="AA85" s="33">
        <f t="shared" si="39"/>
        <v>-1.2942289046861748</v>
      </c>
      <c r="AB85" s="11">
        <v>5.1948051948051951E-2</v>
      </c>
      <c r="AC85" s="99">
        <f t="shared" si="40"/>
        <v>49</v>
      </c>
      <c r="AD85" s="33">
        <f t="shared" si="41"/>
        <v>-1.4110973987896409</v>
      </c>
      <c r="AE85" s="11">
        <v>0.8493023255813954</v>
      </c>
      <c r="AF85" s="10">
        <f t="shared" si="42"/>
        <v>71</v>
      </c>
      <c r="AG85" s="33">
        <f t="shared" si="43"/>
        <v>-0.71000881736701227</v>
      </c>
      <c r="AH85" s="14">
        <v>3.3186666666666667</v>
      </c>
      <c r="AI85" s="99">
        <f t="shared" si="44"/>
        <v>32</v>
      </c>
      <c r="AJ85" s="33">
        <f t="shared" si="45"/>
        <v>-0.29544782209377518</v>
      </c>
      <c r="AK85" s="13">
        <v>66882.324641460233</v>
      </c>
      <c r="AL85" s="38"/>
    </row>
    <row r="86" spans="1:38" x14ac:dyDescent="0.25">
      <c r="A86" t="s">
        <v>678</v>
      </c>
      <c r="B86" s="5" t="s">
        <v>452</v>
      </c>
      <c r="C86" s="6" t="s">
        <v>81</v>
      </c>
      <c r="D86" s="7" t="s">
        <v>34</v>
      </c>
      <c r="E86" s="36">
        <f t="shared" si="46"/>
        <v>3.4065521431148444</v>
      </c>
      <c r="F86" s="8">
        <f t="shared" si="24"/>
        <v>22.416592996044876</v>
      </c>
      <c r="G86" s="9">
        <f t="shared" si="25"/>
        <v>411</v>
      </c>
      <c r="H86" s="99">
        <f t="shared" si="26"/>
        <v>225</v>
      </c>
      <c r="I86" s="33">
        <f t="shared" si="27"/>
        <v>-0.21589250364902893</v>
      </c>
      <c r="J86" s="11">
        <v>9.0361445783131433E-3</v>
      </c>
      <c r="K86" s="10">
        <f t="shared" si="28"/>
        <v>497</v>
      </c>
      <c r="L86" s="33">
        <f t="shared" si="29"/>
        <v>0.9005314236040366</v>
      </c>
      <c r="M86" s="11">
        <v>1.8456375838926176E-2</v>
      </c>
      <c r="N86" s="10">
        <f t="shared" si="30"/>
        <v>471</v>
      </c>
      <c r="O86" s="33">
        <f t="shared" si="31"/>
        <v>0.76227280242469386</v>
      </c>
      <c r="P86" s="11">
        <v>1.0309278350515464E-2</v>
      </c>
      <c r="Q86" s="10">
        <f t="shared" si="32"/>
        <v>409</v>
      </c>
      <c r="R86" s="33">
        <f t="shared" si="33"/>
        <v>0.51183082356515197</v>
      </c>
      <c r="S86" s="12">
        <v>0</v>
      </c>
      <c r="T86" s="10">
        <f t="shared" si="34"/>
        <v>247</v>
      </c>
      <c r="U86" s="33">
        <f t="shared" si="35"/>
        <v>0.16249919655737383</v>
      </c>
      <c r="V86" s="18">
        <v>6.359945872801083E-2</v>
      </c>
      <c r="W86" s="99">
        <f t="shared" si="36"/>
        <v>436</v>
      </c>
      <c r="X86" s="33">
        <f t="shared" si="37"/>
        <v>0.64370921633854516</v>
      </c>
      <c r="Y86" s="13">
        <v>142857</v>
      </c>
      <c r="Z86" s="10">
        <f t="shared" si="38"/>
        <v>509</v>
      </c>
      <c r="AA86" s="33">
        <f t="shared" si="39"/>
        <v>0.89591879282369613</v>
      </c>
      <c r="AB86" s="11">
        <v>2.5830258302583026E-2</v>
      </c>
      <c r="AC86" s="99">
        <f t="shared" si="40"/>
        <v>304</v>
      </c>
      <c r="AD86" s="33">
        <f t="shared" si="41"/>
        <v>0.31563652948525617</v>
      </c>
      <c r="AE86" s="11">
        <v>0.94741697416974169</v>
      </c>
      <c r="AF86" s="10">
        <f t="shared" si="42"/>
        <v>197</v>
      </c>
      <c r="AG86" s="33">
        <f t="shared" si="43"/>
        <v>-0.1476355191703147</v>
      </c>
      <c r="AH86" s="14">
        <v>2.6739999999999999</v>
      </c>
      <c r="AI86" s="99">
        <f t="shared" si="44"/>
        <v>443</v>
      </c>
      <c r="AJ86" s="33">
        <f t="shared" si="45"/>
        <v>-7.8264273104183726E-2</v>
      </c>
      <c r="AK86" s="13">
        <v>260483.72656716418</v>
      </c>
      <c r="AL86" s="38"/>
    </row>
    <row r="87" spans="1:38" x14ac:dyDescent="0.25">
      <c r="A87" t="s">
        <v>679</v>
      </c>
      <c r="B87" s="5" t="s">
        <v>570</v>
      </c>
      <c r="C87" s="6" t="s">
        <v>81</v>
      </c>
      <c r="D87" s="7" t="s">
        <v>34</v>
      </c>
      <c r="E87" s="36">
        <f t="shared" si="46"/>
        <v>6.2185216276159503</v>
      </c>
      <c r="F87" s="8">
        <f t="shared" si="24"/>
        <v>15.430977388514201</v>
      </c>
      <c r="G87" s="9">
        <f t="shared" si="25"/>
        <v>545</v>
      </c>
      <c r="H87" s="99">
        <f t="shared" si="26"/>
        <v>108</v>
      </c>
      <c r="I87" s="33">
        <f t="shared" si="27"/>
        <v>-0.61970024335229146</v>
      </c>
      <c r="J87" s="11">
        <v>-2.1673003802281321E-2</v>
      </c>
      <c r="K87" s="10">
        <f t="shared" si="28"/>
        <v>221</v>
      </c>
      <c r="L87" s="33">
        <f t="shared" si="29"/>
        <v>-2.4973416742379833E-2</v>
      </c>
      <c r="M87" s="11">
        <v>5.1492537313432833E-2</v>
      </c>
      <c r="N87" s="10">
        <f t="shared" si="30"/>
        <v>488</v>
      </c>
      <c r="O87" s="33">
        <f t="shared" si="31"/>
        <v>0.80808842549389914</v>
      </c>
      <c r="P87" s="11">
        <v>7.4744295830055079E-3</v>
      </c>
      <c r="Q87" s="10">
        <f t="shared" si="32"/>
        <v>409</v>
      </c>
      <c r="R87" s="33">
        <f t="shared" si="33"/>
        <v>0.51183082356515197</v>
      </c>
      <c r="S87" s="12">
        <v>0</v>
      </c>
      <c r="T87" s="10">
        <f t="shared" si="34"/>
        <v>476</v>
      </c>
      <c r="U87" s="33">
        <f t="shared" si="35"/>
        <v>0.77724053076955923</v>
      </c>
      <c r="V87" s="18">
        <v>2.626105044201768E-2</v>
      </c>
      <c r="W87" s="99">
        <f t="shared" si="36"/>
        <v>548</v>
      </c>
      <c r="X87" s="33">
        <f t="shared" si="37"/>
        <v>2.4364851694830354</v>
      </c>
      <c r="Y87" s="13">
        <v>221176</v>
      </c>
      <c r="Z87" s="10">
        <f t="shared" si="38"/>
        <v>429</v>
      </c>
      <c r="AA87" s="33">
        <f t="shared" si="39"/>
        <v>0.62206121717709961</v>
      </c>
      <c r="AB87" s="11">
        <v>2.9096045197740113E-2</v>
      </c>
      <c r="AC87" s="99">
        <f t="shared" si="40"/>
        <v>556</v>
      </c>
      <c r="AD87" s="33">
        <f t="shared" si="41"/>
        <v>1.1965153753478004</v>
      </c>
      <c r="AE87" s="11">
        <v>0.9974693400817598</v>
      </c>
      <c r="AF87" s="10">
        <f t="shared" si="42"/>
        <v>337</v>
      </c>
      <c r="AG87" s="33">
        <f t="shared" si="43"/>
        <v>0.18734588699441956</v>
      </c>
      <c r="AH87" s="14">
        <v>2.2899999999999996</v>
      </c>
      <c r="AI87" s="99">
        <f t="shared" si="44"/>
        <v>444</v>
      </c>
      <c r="AJ87" s="33">
        <f t="shared" si="45"/>
        <v>-7.7471883782132031E-2</v>
      </c>
      <c r="AK87" s="13">
        <v>261190.07695297318</v>
      </c>
      <c r="AL87" s="38"/>
    </row>
    <row r="88" spans="1:38" x14ac:dyDescent="0.25">
      <c r="A88" t="s">
        <v>680</v>
      </c>
      <c r="B88" s="5" t="s">
        <v>505</v>
      </c>
      <c r="C88" s="6" t="s">
        <v>44</v>
      </c>
      <c r="D88" s="7" t="s">
        <v>20</v>
      </c>
      <c r="E88" s="36">
        <f t="shared" si="46"/>
        <v>4.3628007758204781</v>
      </c>
      <c r="F88" s="8">
        <f t="shared" si="24"/>
        <v>20.041038990168637</v>
      </c>
      <c r="G88" s="9">
        <f t="shared" si="25"/>
        <v>479</v>
      </c>
      <c r="H88" s="99">
        <f t="shared" si="26"/>
        <v>548</v>
      </c>
      <c r="I88" s="33">
        <f t="shared" si="27"/>
        <v>2.041565829880239</v>
      </c>
      <c r="J88" s="11">
        <v>0.18071344570756565</v>
      </c>
      <c r="K88" s="10">
        <f t="shared" si="28"/>
        <v>411</v>
      </c>
      <c r="L88" s="33">
        <f t="shared" si="29"/>
        <v>0.62580886342129349</v>
      </c>
      <c r="M88" s="11">
        <v>2.8262676641729011E-2</v>
      </c>
      <c r="N88" s="10">
        <f t="shared" si="30"/>
        <v>525</v>
      </c>
      <c r="O88" s="33">
        <f t="shared" si="31"/>
        <v>0.9288869853172832</v>
      </c>
      <c r="P88" s="11">
        <v>0</v>
      </c>
      <c r="Q88" s="10">
        <f t="shared" si="32"/>
        <v>340</v>
      </c>
      <c r="R88" s="33">
        <f t="shared" si="33"/>
        <v>0.39923059178065207</v>
      </c>
      <c r="S88" s="12">
        <v>0.22133687472332891</v>
      </c>
      <c r="T88" s="10">
        <f t="shared" si="34"/>
        <v>350</v>
      </c>
      <c r="U88" s="33">
        <f t="shared" si="35"/>
        <v>0.48482537464639197</v>
      </c>
      <c r="V88" s="18">
        <v>4.402188069809846E-2</v>
      </c>
      <c r="W88" s="99">
        <f t="shared" si="36"/>
        <v>525</v>
      </c>
      <c r="X88" s="33">
        <f t="shared" si="37"/>
        <v>1.6910498483712959</v>
      </c>
      <c r="Y88" s="13">
        <v>188611</v>
      </c>
      <c r="Z88" s="10">
        <f t="shared" si="38"/>
        <v>318</v>
      </c>
      <c r="AA88" s="33">
        <f t="shared" si="39"/>
        <v>0.32118321663106819</v>
      </c>
      <c r="AB88" s="11">
        <v>3.2684054143281613E-2</v>
      </c>
      <c r="AC88" s="99">
        <f t="shared" si="40"/>
        <v>204</v>
      </c>
      <c r="AD88" s="33">
        <f t="shared" si="41"/>
        <v>-2.5608753785666932E-2</v>
      </c>
      <c r="AE88" s="11">
        <v>0.92802709568162578</v>
      </c>
      <c r="AF88" s="10">
        <f t="shared" si="42"/>
        <v>190</v>
      </c>
      <c r="AG88" s="33">
        <f t="shared" si="43"/>
        <v>-0.16886263952624006</v>
      </c>
      <c r="AH88" s="14">
        <v>2.6983333333333337</v>
      </c>
      <c r="AI88" s="99">
        <f t="shared" si="44"/>
        <v>153</v>
      </c>
      <c r="AJ88" s="33">
        <f t="shared" si="45"/>
        <v>-0.24557800233747548</v>
      </c>
      <c r="AK88" s="13">
        <v>111337.19732182381</v>
      </c>
      <c r="AL88" s="38"/>
    </row>
    <row r="89" spans="1:38" x14ac:dyDescent="0.25">
      <c r="A89" t="s">
        <v>681</v>
      </c>
      <c r="B89" s="5" t="s">
        <v>405</v>
      </c>
      <c r="C89" s="6" t="s">
        <v>44</v>
      </c>
      <c r="D89" s="7" t="s">
        <v>20</v>
      </c>
      <c r="E89" s="36">
        <f t="shared" si="46"/>
        <v>3.201672743124703</v>
      </c>
      <c r="F89" s="8">
        <f t="shared" si="24"/>
        <v>22.925563218560136</v>
      </c>
      <c r="G89" s="9">
        <f t="shared" si="25"/>
        <v>405</v>
      </c>
      <c r="H89" s="99">
        <f t="shared" si="26"/>
        <v>446</v>
      </c>
      <c r="I89" s="33">
        <f t="shared" si="27"/>
        <v>0.47717893956302365</v>
      </c>
      <c r="J89" s="11">
        <v>6.1743489424134879E-2</v>
      </c>
      <c r="K89" s="10">
        <f t="shared" si="28"/>
        <v>340</v>
      </c>
      <c r="L89" s="33">
        <f t="shared" si="29"/>
        <v>0.424148735572138</v>
      </c>
      <c r="M89" s="11">
        <v>3.5460992907801421E-2</v>
      </c>
      <c r="N89" s="10">
        <f t="shared" si="30"/>
        <v>330</v>
      </c>
      <c r="O89" s="33">
        <f t="shared" si="31"/>
        <v>0.43713938385350171</v>
      </c>
      <c r="P89" s="11">
        <v>3.042695893996401E-2</v>
      </c>
      <c r="Q89" s="10">
        <f t="shared" si="32"/>
        <v>403</v>
      </c>
      <c r="R89" s="33">
        <f t="shared" si="33"/>
        <v>0.48253972227528724</v>
      </c>
      <c r="S89" s="12">
        <v>5.7577153385536622E-2</v>
      </c>
      <c r="T89" s="10">
        <f t="shared" si="34"/>
        <v>415</v>
      </c>
      <c r="U89" s="33">
        <f t="shared" si="35"/>
        <v>0.6198699487282866</v>
      </c>
      <c r="V89" s="18">
        <v>3.5819488629668904E-2</v>
      </c>
      <c r="W89" s="99">
        <f t="shared" si="36"/>
        <v>397</v>
      </c>
      <c r="X89" s="33">
        <f t="shared" si="37"/>
        <v>0.29254314045415414</v>
      </c>
      <c r="Y89" s="13">
        <v>127516</v>
      </c>
      <c r="Z89" s="10">
        <f t="shared" si="38"/>
        <v>443</v>
      </c>
      <c r="AA89" s="33">
        <f t="shared" si="39"/>
        <v>0.66579540405231208</v>
      </c>
      <c r="AB89" s="11">
        <v>2.8574509381065344E-2</v>
      </c>
      <c r="AC89" s="99">
        <f t="shared" si="40"/>
        <v>389</v>
      </c>
      <c r="AD89" s="33">
        <f t="shared" si="41"/>
        <v>0.57800177343507619</v>
      </c>
      <c r="AE89" s="11">
        <v>0.9623248145094806</v>
      </c>
      <c r="AF89" s="10">
        <f t="shared" si="42"/>
        <v>188</v>
      </c>
      <c r="AG89" s="33">
        <f t="shared" si="43"/>
        <v>-0.1743875064681929</v>
      </c>
      <c r="AH89" s="14">
        <v>2.7046666666666668</v>
      </c>
      <c r="AI89" s="99">
        <f t="shared" si="44"/>
        <v>204</v>
      </c>
      <c r="AJ89" s="33">
        <f t="shared" si="45"/>
        <v>-0.22380668736262815</v>
      </c>
      <c r="AK89" s="13">
        <v>130744.54709811146</v>
      </c>
      <c r="AL89" s="38"/>
    </row>
    <row r="90" spans="1:38" x14ac:dyDescent="0.25">
      <c r="A90" t="s">
        <v>682</v>
      </c>
      <c r="B90" s="5" t="s">
        <v>56</v>
      </c>
      <c r="C90" s="6" t="s">
        <v>41</v>
      </c>
      <c r="D90" s="7" t="s">
        <v>34</v>
      </c>
      <c r="E90" s="36">
        <f t="shared" si="46"/>
        <v>-10.57793508084788</v>
      </c>
      <c r="F90" s="8">
        <f t="shared" si="24"/>
        <v>57.157457985324562</v>
      </c>
      <c r="G90" s="9">
        <f t="shared" si="25"/>
        <v>19</v>
      </c>
      <c r="H90" s="99">
        <f t="shared" si="26"/>
        <v>521</v>
      </c>
      <c r="I90" s="33">
        <f t="shared" si="27"/>
        <v>1.1196859235871259</v>
      </c>
      <c r="J90" s="11">
        <v>0.11060546102097346</v>
      </c>
      <c r="K90" s="10">
        <f t="shared" si="28"/>
        <v>130</v>
      </c>
      <c r="L90" s="33">
        <f t="shared" si="29"/>
        <v>-0.47645138024245881</v>
      </c>
      <c r="M90" s="11">
        <v>6.7608173076923073E-2</v>
      </c>
      <c r="N90" s="10">
        <f t="shared" si="30"/>
        <v>25</v>
      </c>
      <c r="O90" s="33">
        <f t="shared" si="31"/>
        <v>-2.0274829173614464</v>
      </c>
      <c r="P90" s="11">
        <v>0.18292584523521344</v>
      </c>
      <c r="Q90" s="10">
        <f t="shared" si="32"/>
        <v>70</v>
      </c>
      <c r="R90" s="33">
        <f t="shared" si="33"/>
        <v>-0.63619804950866998</v>
      </c>
      <c r="S90" s="12">
        <v>2.2566660728071741</v>
      </c>
      <c r="T90" s="10">
        <f t="shared" si="34"/>
        <v>20</v>
      </c>
      <c r="U90" s="33">
        <f t="shared" si="35"/>
        <v>-2.3625850166702946</v>
      </c>
      <c r="V90" s="18">
        <v>0.21696904698066555</v>
      </c>
      <c r="W90" s="99">
        <f t="shared" si="36"/>
        <v>13</v>
      </c>
      <c r="X90" s="33">
        <f t="shared" si="37"/>
        <v>-1.4679569397357051</v>
      </c>
      <c r="Y90" s="13">
        <v>50607</v>
      </c>
      <c r="Z90" s="10">
        <f t="shared" si="38"/>
        <v>34</v>
      </c>
      <c r="AA90" s="33">
        <f t="shared" si="39"/>
        <v>-1.6133958752642106</v>
      </c>
      <c r="AB90" s="11">
        <v>5.5754159219029285E-2</v>
      </c>
      <c r="AC90" s="99">
        <f t="shared" si="40"/>
        <v>29</v>
      </c>
      <c r="AD90" s="33">
        <f t="shared" si="41"/>
        <v>-2.1417884105832368</v>
      </c>
      <c r="AE90" s="11">
        <v>0.80778377389554556</v>
      </c>
      <c r="AF90" s="10">
        <f t="shared" si="42"/>
        <v>12</v>
      </c>
      <c r="AG90" s="33">
        <f t="shared" si="43"/>
        <v>-1.6559241943235046</v>
      </c>
      <c r="AH90" s="14">
        <v>4.4029999999999996</v>
      </c>
      <c r="AI90" s="99">
        <f t="shared" si="44"/>
        <v>24</v>
      </c>
      <c r="AJ90" s="33">
        <f t="shared" si="45"/>
        <v>-0.30142183591842692</v>
      </c>
      <c r="AK90" s="13">
        <v>61556.979066452877</v>
      </c>
      <c r="AL90" s="38">
        <v>1</v>
      </c>
    </row>
    <row r="91" spans="1:38" x14ac:dyDescent="0.25">
      <c r="A91" t="s">
        <v>683</v>
      </c>
      <c r="B91" s="5" t="s">
        <v>434</v>
      </c>
      <c r="C91" s="6" t="s">
        <v>61</v>
      </c>
      <c r="D91" s="7" t="s">
        <v>39</v>
      </c>
      <c r="E91" s="36">
        <f t="shared" si="46"/>
        <v>3.3000284654713083</v>
      </c>
      <c r="F91" s="8">
        <f t="shared" si="24"/>
        <v>22.681223700332293</v>
      </c>
      <c r="G91" s="9">
        <f t="shared" si="25"/>
        <v>408</v>
      </c>
      <c r="H91" s="99">
        <f t="shared" si="26"/>
        <v>294</v>
      </c>
      <c r="I91" s="33">
        <f t="shared" si="27"/>
        <v>-1.304651905008696E-2</v>
      </c>
      <c r="J91" s="11">
        <v>2.4462365591397806E-2</v>
      </c>
      <c r="K91" s="10">
        <f t="shared" si="28"/>
        <v>473</v>
      </c>
      <c r="L91" s="33">
        <f t="shared" si="29"/>
        <v>0.82940634942369962</v>
      </c>
      <c r="M91" s="11">
        <v>2.0995205819143659E-2</v>
      </c>
      <c r="N91" s="10">
        <f t="shared" si="30"/>
        <v>402</v>
      </c>
      <c r="O91" s="33">
        <f t="shared" si="31"/>
        <v>0.61397996902334329</v>
      </c>
      <c r="P91" s="11">
        <v>1.9484920365977636E-2</v>
      </c>
      <c r="Q91" s="10">
        <f t="shared" si="32"/>
        <v>399</v>
      </c>
      <c r="R91" s="33">
        <f t="shared" si="33"/>
        <v>0.47845849037160892</v>
      </c>
      <c r="S91" s="12">
        <v>6.5599580162686966E-2</v>
      </c>
      <c r="T91" s="10">
        <f t="shared" si="34"/>
        <v>458</v>
      </c>
      <c r="U91" s="33">
        <f t="shared" si="35"/>
        <v>0.74124206929895575</v>
      </c>
      <c r="V91" s="18">
        <v>2.8447539583470207E-2</v>
      </c>
      <c r="W91" s="99">
        <f t="shared" si="36"/>
        <v>373</v>
      </c>
      <c r="X91" s="33">
        <f t="shared" si="37"/>
        <v>0.14068630273711807</v>
      </c>
      <c r="Y91" s="13">
        <v>120882</v>
      </c>
      <c r="Z91" s="10">
        <f t="shared" si="38"/>
        <v>433</v>
      </c>
      <c r="AA91" s="33">
        <f t="shared" si="39"/>
        <v>0.64395753471555495</v>
      </c>
      <c r="AB91" s="11">
        <v>2.8834928788232548E-2</v>
      </c>
      <c r="AC91" s="99">
        <f t="shared" si="40"/>
        <v>343</v>
      </c>
      <c r="AD91" s="33">
        <f t="shared" si="41"/>
        <v>0.44346546124980391</v>
      </c>
      <c r="AE91" s="11">
        <v>0.95468033450229295</v>
      </c>
      <c r="AF91" s="10">
        <f t="shared" si="42"/>
        <v>367</v>
      </c>
      <c r="AG91" s="33">
        <f t="shared" si="43"/>
        <v>0.2603322871223257</v>
      </c>
      <c r="AH91" s="14">
        <v>2.2063333333333333</v>
      </c>
      <c r="AI91" s="99">
        <f t="shared" si="44"/>
        <v>397</v>
      </c>
      <c r="AJ91" s="33">
        <f t="shared" si="45"/>
        <v>-0.12373756519624392</v>
      </c>
      <c r="AK91" s="13">
        <v>219947.9993440042</v>
      </c>
      <c r="AL91" s="38"/>
    </row>
    <row r="92" spans="1:38" x14ac:dyDescent="0.25">
      <c r="A92" t="s">
        <v>684</v>
      </c>
      <c r="B92" s="5" t="s">
        <v>129</v>
      </c>
      <c r="C92" s="6" t="s">
        <v>47</v>
      </c>
      <c r="D92" s="7" t="s">
        <v>20</v>
      </c>
      <c r="E92" s="36">
        <f t="shared" si="46"/>
        <v>-2.4631522371281749</v>
      </c>
      <c r="F92" s="8">
        <f t="shared" si="24"/>
        <v>36.998365222314803</v>
      </c>
      <c r="G92" s="9">
        <f t="shared" si="25"/>
        <v>130</v>
      </c>
      <c r="H92" s="99">
        <f t="shared" si="26"/>
        <v>490</v>
      </c>
      <c r="I92" s="33">
        <f t="shared" si="27"/>
        <v>0.80941259878055327</v>
      </c>
      <c r="J92" s="11">
        <v>8.7009505240068341E-2</v>
      </c>
      <c r="K92" s="10">
        <f t="shared" si="28"/>
        <v>43</v>
      </c>
      <c r="L92" s="33">
        <f t="shared" si="29"/>
        <v>-1.5730784503671413</v>
      </c>
      <c r="M92" s="11">
        <v>0.10675259176239843</v>
      </c>
      <c r="N92" s="10">
        <f t="shared" si="30"/>
        <v>78</v>
      </c>
      <c r="O92" s="33">
        <f t="shared" si="31"/>
        <v>-0.88092560545670517</v>
      </c>
      <c r="P92" s="11">
        <v>0.11198243412797992</v>
      </c>
      <c r="Q92" s="10">
        <f t="shared" si="32"/>
        <v>294</v>
      </c>
      <c r="R92" s="33">
        <f t="shared" si="33"/>
        <v>0.34073401396794206</v>
      </c>
      <c r="S92" s="12">
        <v>0.33632286995515698</v>
      </c>
      <c r="T92" s="10">
        <f t="shared" si="34"/>
        <v>171</v>
      </c>
      <c r="U92" s="33">
        <f t="shared" si="35"/>
        <v>-0.15568928198192075</v>
      </c>
      <c r="V92" s="18">
        <v>8.2925719485837796E-2</v>
      </c>
      <c r="W92" s="99">
        <f t="shared" si="36"/>
        <v>193</v>
      </c>
      <c r="X92" s="33">
        <f t="shared" si="37"/>
        <v>-0.52705801638311989</v>
      </c>
      <c r="Y92" s="13">
        <v>91711</v>
      </c>
      <c r="Z92" s="10">
        <f t="shared" si="38"/>
        <v>120</v>
      </c>
      <c r="AA92" s="33">
        <f t="shared" si="39"/>
        <v>-0.50045588920880912</v>
      </c>
      <c r="AB92" s="11">
        <v>4.2482206405693952E-2</v>
      </c>
      <c r="AC92" s="99">
        <f t="shared" si="40"/>
        <v>145</v>
      </c>
      <c r="AD92" s="33">
        <f t="shared" si="41"/>
        <v>-0.28098908375765191</v>
      </c>
      <c r="AE92" s="11">
        <v>0.9135161447347071</v>
      </c>
      <c r="AF92" s="10">
        <f t="shared" si="42"/>
        <v>63</v>
      </c>
      <c r="AG92" s="33">
        <f t="shared" si="43"/>
        <v>-0.77921504537674036</v>
      </c>
      <c r="AH92" s="14">
        <v>3.3980000000000001</v>
      </c>
      <c r="AI92" s="99">
        <f t="shared" si="44"/>
        <v>37</v>
      </c>
      <c r="AJ92" s="33">
        <f t="shared" si="45"/>
        <v>-0.29219260026831184</v>
      </c>
      <c r="AK92" s="13">
        <v>69784.089125560538</v>
      </c>
      <c r="AL92" s="38"/>
    </row>
    <row r="93" spans="1:38" x14ac:dyDescent="0.25">
      <c r="A93" t="s">
        <v>685</v>
      </c>
      <c r="B93" s="5" t="s">
        <v>79</v>
      </c>
      <c r="C93" s="6" t="s">
        <v>19</v>
      </c>
      <c r="D93" s="7" t="s">
        <v>20</v>
      </c>
      <c r="E93" s="36">
        <f t="shared" si="46"/>
        <v>-8.1414780295148734</v>
      </c>
      <c r="F93" s="8">
        <f t="shared" si="24"/>
        <v>51.104706524584685</v>
      </c>
      <c r="G93" s="9">
        <f t="shared" si="25"/>
        <v>38</v>
      </c>
      <c r="H93" s="99">
        <f t="shared" si="26"/>
        <v>473</v>
      </c>
      <c r="I93" s="33">
        <f t="shared" si="27"/>
        <v>0.66555661335542138</v>
      </c>
      <c r="J93" s="11">
        <v>7.6069410815173599E-2</v>
      </c>
      <c r="K93" s="10">
        <f t="shared" si="28"/>
        <v>205</v>
      </c>
      <c r="L93" s="33">
        <f t="shared" si="29"/>
        <v>-7.9037508466102149E-2</v>
      </c>
      <c r="M93" s="11">
        <v>5.3422370617696162E-2</v>
      </c>
      <c r="N93" s="10">
        <f t="shared" si="30"/>
        <v>75</v>
      </c>
      <c r="O93" s="33">
        <f t="shared" si="31"/>
        <v>-0.93097688959086633</v>
      </c>
      <c r="P93" s="11">
        <v>0.11507936507936507</v>
      </c>
      <c r="Q93" s="10">
        <f t="shared" si="32"/>
        <v>8</v>
      </c>
      <c r="R93" s="33">
        <f t="shared" si="33"/>
        <v>-3.9716135451787857</v>
      </c>
      <c r="S93" s="12">
        <v>8.8130508156759788</v>
      </c>
      <c r="T93" s="10">
        <f t="shared" si="34"/>
        <v>131</v>
      </c>
      <c r="U93" s="33">
        <f t="shared" si="35"/>
        <v>-0.39611457153593571</v>
      </c>
      <c r="V93" s="18">
        <v>9.7528768156951523E-2</v>
      </c>
      <c r="W93" s="99">
        <f t="shared" si="36"/>
        <v>40</v>
      </c>
      <c r="X93" s="33">
        <f t="shared" si="37"/>
        <v>-1.1861725453587511</v>
      </c>
      <c r="Y93" s="13">
        <v>62917</v>
      </c>
      <c r="Z93" s="10">
        <f t="shared" si="38"/>
        <v>108</v>
      </c>
      <c r="AA93" s="33">
        <f t="shared" si="39"/>
        <v>-0.60676866812031804</v>
      </c>
      <c r="AB93" s="11">
        <v>4.3749999999999997E-2</v>
      </c>
      <c r="AC93" s="99">
        <f t="shared" si="40"/>
        <v>81</v>
      </c>
      <c r="AD93" s="33">
        <f t="shared" si="41"/>
        <v>-0.81798831039397069</v>
      </c>
      <c r="AE93" s="11">
        <v>0.88300334276163539</v>
      </c>
      <c r="AF93" s="10">
        <f t="shared" si="42"/>
        <v>27</v>
      </c>
      <c r="AG93" s="33">
        <f t="shared" si="43"/>
        <v>-1.2084099720253061</v>
      </c>
      <c r="AH93" s="14">
        <v>3.8900000000000006</v>
      </c>
      <c r="AI93" s="99">
        <f t="shared" si="44"/>
        <v>18</v>
      </c>
      <c r="AJ93" s="33">
        <f t="shared" si="45"/>
        <v>-0.30548313020899559</v>
      </c>
      <c r="AK93" s="13">
        <v>57936.666791674477</v>
      </c>
      <c r="AL93" s="38"/>
    </row>
    <row r="94" spans="1:38" x14ac:dyDescent="0.25">
      <c r="A94" t="s">
        <v>686</v>
      </c>
      <c r="B94" s="5" t="s">
        <v>230</v>
      </c>
      <c r="C94" s="6" t="s">
        <v>93</v>
      </c>
      <c r="D94" s="7" t="s">
        <v>34</v>
      </c>
      <c r="E94" s="36">
        <f t="shared" si="46"/>
        <v>-1.3712621983552546</v>
      </c>
      <c r="F94" s="8">
        <f t="shared" si="24"/>
        <v>34.2858449981088</v>
      </c>
      <c r="G94" s="9">
        <f t="shared" si="25"/>
        <v>171</v>
      </c>
      <c r="H94" s="99">
        <f t="shared" si="26"/>
        <v>402</v>
      </c>
      <c r="I94" s="33">
        <f t="shared" si="27"/>
        <v>0.33630345351982671</v>
      </c>
      <c r="J94" s="11">
        <v>5.1030058801760037E-2</v>
      </c>
      <c r="K94" s="10">
        <f t="shared" si="28"/>
        <v>200</v>
      </c>
      <c r="L94" s="33">
        <f t="shared" si="29"/>
        <v>-0.10256506464736086</v>
      </c>
      <c r="M94" s="11">
        <v>5.4262193502699833E-2</v>
      </c>
      <c r="N94" s="10">
        <f t="shared" si="30"/>
        <v>159</v>
      </c>
      <c r="O94" s="33">
        <f t="shared" si="31"/>
        <v>-0.19655810473078753</v>
      </c>
      <c r="P94" s="11">
        <v>6.9637089112673384E-2</v>
      </c>
      <c r="Q94" s="10">
        <f t="shared" si="32"/>
        <v>188</v>
      </c>
      <c r="R94" s="33">
        <f t="shared" si="33"/>
        <v>0.1535717762395388</v>
      </c>
      <c r="S94" s="12">
        <v>0.70422535211267612</v>
      </c>
      <c r="T94" s="10">
        <f t="shared" si="34"/>
        <v>95</v>
      </c>
      <c r="U94" s="33">
        <f t="shared" si="35"/>
        <v>-0.62455805564955658</v>
      </c>
      <c r="V94" s="18">
        <v>0.11140406107350857</v>
      </c>
      <c r="W94" s="99">
        <f t="shared" si="36"/>
        <v>228</v>
      </c>
      <c r="X94" s="33">
        <f t="shared" si="37"/>
        <v>-0.41207808031850246</v>
      </c>
      <c r="Y94" s="13">
        <v>96734</v>
      </c>
      <c r="Z94" s="10">
        <f t="shared" si="38"/>
        <v>408</v>
      </c>
      <c r="AA94" s="33">
        <f t="shared" si="39"/>
        <v>0.56772347788171218</v>
      </c>
      <c r="AB94" s="11">
        <v>2.9744029744029746E-2</v>
      </c>
      <c r="AC94" s="99">
        <f t="shared" si="40"/>
        <v>73</v>
      </c>
      <c r="AD94" s="33">
        <f t="shared" si="41"/>
        <v>-0.97819973749200428</v>
      </c>
      <c r="AE94" s="11">
        <v>0.87389997853616652</v>
      </c>
      <c r="AF94" s="10">
        <f t="shared" si="42"/>
        <v>424</v>
      </c>
      <c r="AG94" s="33">
        <f t="shared" si="43"/>
        <v>0.44090820138300268</v>
      </c>
      <c r="AH94" s="14">
        <v>1.9993333333333332</v>
      </c>
      <c r="AI94" s="99">
        <f t="shared" si="44"/>
        <v>278</v>
      </c>
      <c r="AJ94" s="33">
        <f t="shared" si="45"/>
        <v>-0.19930048739808748</v>
      </c>
      <c r="AK94" s="13">
        <v>152589.82355242566</v>
      </c>
      <c r="AL94" s="38">
        <v>1</v>
      </c>
    </row>
    <row r="95" spans="1:38" x14ac:dyDescent="0.25">
      <c r="A95" t="s">
        <v>687</v>
      </c>
      <c r="B95" s="5" t="s">
        <v>189</v>
      </c>
      <c r="C95" s="6" t="s">
        <v>33</v>
      </c>
      <c r="D95" s="7" t="s">
        <v>34</v>
      </c>
      <c r="E95" s="36">
        <f t="shared" si="46"/>
        <v>-2.150943677175948</v>
      </c>
      <c r="F95" s="8">
        <f t="shared" si="24"/>
        <v>36.222763281672158</v>
      </c>
      <c r="G95" s="9">
        <f t="shared" si="25"/>
        <v>137</v>
      </c>
      <c r="H95" s="99">
        <f t="shared" si="26"/>
        <v>391</v>
      </c>
      <c r="I95" s="33">
        <f t="shared" si="27"/>
        <v>0.28848595203795147</v>
      </c>
      <c r="J95" s="11">
        <v>4.7393588759667038E-2</v>
      </c>
      <c r="K95" s="10">
        <f t="shared" si="28"/>
        <v>403</v>
      </c>
      <c r="L95" s="33">
        <f t="shared" si="29"/>
        <v>0.60431056068969313</v>
      </c>
      <c r="M95" s="11">
        <v>2.9030064741183078E-2</v>
      </c>
      <c r="N95" s="10">
        <f t="shared" si="30"/>
        <v>70</v>
      </c>
      <c r="O95" s="33">
        <f t="shared" si="31"/>
        <v>-0.98831954861440363</v>
      </c>
      <c r="P95" s="11">
        <v>0.11862745098039215</v>
      </c>
      <c r="Q95" s="10">
        <f t="shared" si="32"/>
        <v>137</v>
      </c>
      <c r="R95" s="33">
        <f t="shared" si="33"/>
        <v>-4.4444201275957225E-2</v>
      </c>
      <c r="S95" s="12">
        <v>1.0934628955348387</v>
      </c>
      <c r="T95" s="10">
        <f t="shared" si="34"/>
        <v>209</v>
      </c>
      <c r="U95" s="33">
        <f t="shared" si="35"/>
        <v>1.600378894297327E-2</v>
      </c>
      <c r="V95" s="18">
        <v>7.2497356164075336E-2</v>
      </c>
      <c r="W95" s="99">
        <f t="shared" si="36"/>
        <v>213</v>
      </c>
      <c r="X95" s="33">
        <f t="shared" si="37"/>
        <v>-0.4705637933674966</v>
      </c>
      <c r="Y95" s="13">
        <v>94179</v>
      </c>
      <c r="Z95" s="10">
        <f t="shared" si="38"/>
        <v>181</v>
      </c>
      <c r="AA95" s="33">
        <f t="shared" si="39"/>
        <v>-0.13341719167954491</v>
      </c>
      <c r="AB95" s="11">
        <v>3.8105222619225915E-2</v>
      </c>
      <c r="AC95" s="99">
        <f t="shared" si="40"/>
        <v>92</v>
      </c>
      <c r="AD95" s="33">
        <f t="shared" si="41"/>
        <v>-0.68435265033787396</v>
      </c>
      <c r="AE95" s="11">
        <v>0.89059664686632445</v>
      </c>
      <c r="AF95" s="10">
        <f t="shared" si="42"/>
        <v>236</v>
      </c>
      <c r="AG95" s="33">
        <f t="shared" si="43"/>
        <v>-6.6507209864793207E-2</v>
      </c>
      <c r="AH95" s="14">
        <v>2.581</v>
      </c>
      <c r="AI95" s="99">
        <f t="shared" si="44"/>
        <v>246</v>
      </c>
      <c r="AJ95" s="33">
        <f t="shared" si="45"/>
        <v>-0.20968962623743162</v>
      </c>
      <c r="AK95" s="13">
        <v>143328.75450067074</v>
      </c>
      <c r="AL95" s="38">
        <v>1</v>
      </c>
    </row>
    <row r="96" spans="1:38" x14ac:dyDescent="0.25">
      <c r="A96" t="s">
        <v>688</v>
      </c>
      <c r="B96" s="5" t="s">
        <v>371</v>
      </c>
      <c r="C96" s="6" t="s">
        <v>91</v>
      </c>
      <c r="D96" s="7" t="s">
        <v>39</v>
      </c>
      <c r="E96" s="36">
        <f t="shared" si="46"/>
        <v>2.4972451421260446</v>
      </c>
      <c r="F96" s="8">
        <f t="shared" si="24"/>
        <v>24.675532580259901</v>
      </c>
      <c r="G96" s="9">
        <f t="shared" si="25"/>
        <v>374</v>
      </c>
      <c r="H96" s="99">
        <f t="shared" si="26"/>
        <v>348</v>
      </c>
      <c r="I96" s="33">
        <f t="shared" si="27"/>
        <v>0.16481871073263329</v>
      </c>
      <c r="J96" s="11">
        <v>3.7988826815642529E-2</v>
      </c>
      <c r="K96" s="10">
        <f t="shared" si="28"/>
        <v>470</v>
      </c>
      <c r="L96" s="33">
        <f t="shared" si="29"/>
        <v>0.8145736391917926</v>
      </c>
      <c r="M96" s="11">
        <v>2.1524663677130046E-2</v>
      </c>
      <c r="N96" s="10">
        <f t="shared" si="30"/>
        <v>152</v>
      </c>
      <c r="O96" s="33">
        <f t="shared" si="31"/>
        <v>-0.22656939210281818</v>
      </c>
      <c r="P96" s="11">
        <v>7.1494042163153068E-2</v>
      </c>
      <c r="Q96" s="10">
        <f t="shared" si="32"/>
        <v>409</v>
      </c>
      <c r="R96" s="33">
        <f t="shared" si="33"/>
        <v>0.51183082356515197</v>
      </c>
      <c r="S96" s="12">
        <v>0</v>
      </c>
      <c r="T96" s="10">
        <f t="shared" si="34"/>
        <v>498</v>
      </c>
      <c r="U96" s="33">
        <f t="shared" si="35"/>
        <v>0.81802636713991539</v>
      </c>
      <c r="V96" s="18">
        <v>2.3783783783783784E-2</v>
      </c>
      <c r="W96" s="99">
        <f t="shared" si="36"/>
        <v>424</v>
      </c>
      <c r="X96" s="33">
        <f t="shared" si="37"/>
        <v>0.52538723952827093</v>
      </c>
      <c r="Y96" s="13">
        <v>137688</v>
      </c>
      <c r="Z96" s="10">
        <f t="shared" si="38"/>
        <v>368</v>
      </c>
      <c r="AA96" s="33">
        <f t="shared" si="39"/>
        <v>0.44321706298781194</v>
      </c>
      <c r="AB96" s="11">
        <v>3.1228784792939578E-2</v>
      </c>
      <c r="AC96" s="99">
        <f t="shared" si="40"/>
        <v>309</v>
      </c>
      <c r="AD96" s="33">
        <f t="shared" si="41"/>
        <v>0.33783076497224113</v>
      </c>
      <c r="AE96" s="11">
        <v>0.94867807153965789</v>
      </c>
      <c r="AF96" s="10">
        <f t="shared" si="42"/>
        <v>122</v>
      </c>
      <c r="AG96" s="33">
        <f t="shared" si="43"/>
        <v>-0.44423363921200687</v>
      </c>
      <c r="AH96" s="14">
        <v>3.0140000000000007</v>
      </c>
      <c r="AI96" s="99">
        <f t="shared" si="44"/>
        <v>306</v>
      </c>
      <c r="AJ96" s="33">
        <f t="shared" si="45"/>
        <v>-0.18506960657053234</v>
      </c>
      <c r="AK96" s="13">
        <v>165275.49192680302</v>
      </c>
      <c r="AL96" s="38"/>
    </row>
    <row r="97" spans="1:38" x14ac:dyDescent="0.25">
      <c r="A97" t="s">
        <v>689</v>
      </c>
      <c r="B97" s="5" t="s">
        <v>497</v>
      </c>
      <c r="C97" s="6" t="s">
        <v>91</v>
      </c>
      <c r="D97" s="7" t="s">
        <v>39</v>
      </c>
      <c r="E97" s="36">
        <f t="shared" si="46"/>
        <v>4.0815414316359915</v>
      </c>
      <c r="F97" s="8">
        <f t="shared" si="24"/>
        <v>20.739755557090263</v>
      </c>
      <c r="G97" s="9">
        <f t="shared" si="25"/>
        <v>463</v>
      </c>
      <c r="H97" s="99">
        <f t="shared" si="26"/>
        <v>210</v>
      </c>
      <c r="I97" s="33">
        <f t="shared" si="27"/>
        <v>-0.28021647678901446</v>
      </c>
      <c r="J97" s="11">
        <v>4.1443749529048723E-3</v>
      </c>
      <c r="K97" s="10">
        <f t="shared" si="28"/>
        <v>404</v>
      </c>
      <c r="L97" s="33">
        <f t="shared" si="29"/>
        <v>0.60480695848754473</v>
      </c>
      <c r="M97" s="11">
        <v>2.9012345679012345E-2</v>
      </c>
      <c r="N97" s="10">
        <f t="shared" si="30"/>
        <v>519</v>
      </c>
      <c r="O97" s="33">
        <f t="shared" si="31"/>
        <v>0.88093994985041812</v>
      </c>
      <c r="P97" s="11">
        <v>2.9667302394575123E-3</v>
      </c>
      <c r="Q97" s="10">
        <f t="shared" si="32"/>
        <v>182</v>
      </c>
      <c r="R97" s="33">
        <f t="shared" si="33"/>
        <v>0.13007497244525806</v>
      </c>
      <c r="S97" s="12">
        <v>0.75041272699984984</v>
      </c>
      <c r="T97" s="10">
        <f t="shared" si="34"/>
        <v>459</v>
      </c>
      <c r="U97" s="33">
        <f t="shared" si="35"/>
        <v>0.74274906262796236</v>
      </c>
      <c r="V97" s="18">
        <v>2.8356007211932471E-2</v>
      </c>
      <c r="W97" s="99">
        <f t="shared" si="36"/>
        <v>468</v>
      </c>
      <c r="X97" s="33">
        <f t="shared" si="37"/>
        <v>0.95831886023106005</v>
      </c>
      <c r="Y97" s="13">
        <v>156601</v>
      </c>
      <c r="Z97" s="10">
        <f t="shared" si="38"/>
        <v>448</v>
      </c>
      <c r="AA97" s="33">
        <f t="shared" si="39"/>
        <v>0.6765094358051662</v>
      </c>
      <c r="AB97" s="11">
        <v>2.8446743171165346E-2</v>
      </c>
      <c r="AC97" s="99">
        <f t="shared" si="40"/>
        <v>423</v>
      </c>
      <c r="AD97" s="33">
        <f t="shared" si="41"/>
        <v>0.65638821061370489</v>
      </c>
      <c r="AE97" s="11">
        <v>0.96677880571909169</v>
      </c>
      <c r="AF97" s="10">
        <f t="shared" si="42"/>
        <v>259</v>
      </c>
      <c r="AG97" s="33">
        <f t="shared" si="43"/>
        <v>-1.0967757974633634E-2</v>
      </c>
      <c r="AH97" s="14">
        <v>2.5173333333333336</v>
      </c>
      <c r="AI97" s="99">
        <f t="shared" si="44"/>
        <v>338</v>
      </c>
      <c r="AJ97" s="33">
        <f t="shared" si="45"/>
        <v>-0.16737896347420639</v>
      </c>
      <c r="AK97" s="13">
        <v>181045.25589073991</v>
      </c>
      <c r="AL97" s="38"/>
    </row>
    <row r="98" spans="1:38" x14ac:dyDescent="0.25">
      <c r="A98" t="s">
        <v>690</v>
      </c>
      <c r="B98" s="5" t="s">
        <v>534</v>
      </c>
      <c r="C98" s="6" t="s">
        <v>93</v>
      </c>
      <c r="D98" s="7" t="s">
        <v>34</v>
      </c>
      <c r="E98" s="36">
        <f t="shared" si="46"/>
        <v>2.9845303317275969</v>
      </c>
      <c r="F98" s="8">
        <f t="shared" si="24"/>
        <v>23.464997741755752</v>
      </c>
      <c r="G98" s="9">
        <f t="shared" si="25"/>
        <v>394</v>
      </c>
      <c r="H98" s="99">
        <f t="shared" si="26"/>
        <v>176</v>
      </c>
      <c r="I98" s="33">
        <f t="shared" si="27"/>
        <v>-0.38548263019220075</v>
      </c>
      <c r="J98" s="11">
        <v>-3.8610038610038533E-3</v>
      </c>
      <c r="K98" s="10">
        <f t="shared" si="28"/>
        <v>267</v>
      </c>
      <c r="L98" s="33">
        <f t="shared" si="29"/>
        <v>0.18263441625492657</v>
      </c>
      <c r="M98" s="11">
        <v>4.4081916001388409E-2</v>
      </c>
      <c r="N98" s="10">
        <f t="shared" si="30"/>
        <v>307</v>
      </c>
      <c r="O98" s="33">
        <f t="shared" si="31"/>
        <v>0.3527484896038055</v>
      </c>
      <c r="P98" s="11">
        <v>3.5648658581403897E-2</v>
      </c>
      <c r="Q98" s="10">
        <f t="shared" si="32"/>
        <v>208</v>
      </c>
      <c r="R98" s="33">
        <f t="shared" si="33"/>
        <v>0.21307122337583398</v>
      </c>
      <c r="S98" s="12">
        <v>0.5872680291284943</v>
      </c>
      <c r="T98" s="10">
        <f t="shared" si="34"/>
        <v>196</v>
      </c>
      <c r="U98" s="33">
        <f t="shared" si="35"/>
        <v>-3.4467314303450167E-2</v>
      </c>
      <c r="V98" s="18">
        <v>7.5562890486856063E-2</v>
      </c>
      <c r="W98" s="99">
        <f t="shared" si="36"/>
        <v>517</v>
      </c>
      <c r="X98" s="33">
        <f t="shared" si="37"/>
        <v>1.5317535363916677</v>
      </c>
      <c r="Y98" s="13">
        <v>181652</v>
      </c>
      <c r="Z98" s="10">
        <f t="shared" si="38"/>
        <v>388</v>
      </c>
      <c r="AA98" s="33">
        <f t="shared" si="39"/>
        <v>0.5139982820964254</v>
      </c>
      <c r="AB98" s="11">
        <v>3.0384709629992648E-2</v>
      </c>
      <c r="AC98" s="99">
        <f t="shared" si="40"/>
        <v>329</v>
      </c>
      <c r="AD98" s="33">
        <f t="shared" si="41"/>
        <v>0.39308837366770338</v>
      </c>
      <c r="AE98" s="11">
        <v>0.95181786092481468</v>
      </c>
      <c r="AF98" s="10">
        <f t="shared" si="42"/>
        <v>379</v>
      </c>
      <c r="AG98" s="33">
        <f t="shared" si="43"/>
        <v>0.29086444653838234</v>
      </c>
      <c r="AH98" s="14">
        <v>2.1713333333333331</v>
      </c>
      <c r="AI98" s="99">
        <f t="shared" si="44"/>
        <v>472</v>
      </c>
      <c r="AJ98" s="33">
        <f t="shared" si="45"/>
        <v>-3.0665269018664093E-2</v>
      </c>
      <c r="AK98" s="13">
        <v>302914.35247827106</v>
      </c>
      <c r="AL98" s="38"/>
    </row>
    <row r="99" spans="1:38" x14ac:dyDescent="0.25">
      <c r="A99" t="s">
        <v>691</v>
      </c>
      <c r="B99" s="5" t="s">
        <v>250</v>
      </c>
      <c r="C99" s="6" t="s">
        <v>19</v>
      </c>
      <c r="D99" s="7" t="s">
        <v>20</v>
      </c>
      <c r="E99" s="36">
        <f t="shared" si="46"/>
        <v>-0.82832378218484437</v>
      </c>
      <c r="F99" s="8">
        <f t="shared" si="24"/>
        <v>32.937054019105375</v>
      </c>
      <c r="G99" s="9">
        <f t="shared" si="25"/>
        <v>194</v>
      </c>
      <c r="H99" s="99">
        <f t="shared" si="26"/>
        <v>280</v>
      </c>
      <c r="I99" s="33">
        <f t="shared" si="27"/>
        <v>-6.4421471268479774E-2</v>
      </c>
      <c r="J99" s="11">
        <v>2.0555355210962967E-2</v>
      </c>
      <c r="K99" s="10">
        <f t="shared" si="28"/>
        <v>233</v>
      </c>
      <c r="L99" s="33">
        <f t="shared" si="29"/>
        <v>2.4556929334996615E-2</v>
      </c>
      <c r="M99" s="11">
        <v>4.9724537364034468E-2</v>
      </c>
      <c r="N99" s="10">
        <f t="shared" si="30"/>
        <v>135</v>
      </c>
      <c r="O99" s="33">
        <f t="shared" si="31"/>
        <v>-0.32823170098352095</v>
      </c>
      <c r="P99" s="11">
        <v>7.7784413257688867E-2</v>
      </c>
      <c r="Q99" s="10">
        <f t="shared" si="32"/>
        <v>179</v>
      </c>
      <c r="R99" s="33">
        <f t="shared" si="33"/>
        <v>0.1163533451746165</v>
      </c>
      <c r="S99" s="12">
        <v>0.77738515901060068</v>
      </c>
      <c r="T99" s="10">
        <f t="shared" si="34"/>
        <v>84</v>
      </c>
      <c r="U99" s="33">
        <f t="shared" si="35"/>
        <v>-0.74079986801109399</v>
      </c>
      <c r="V99" s="18">
        <v>0.1184644033806045</v>
      </c>
      <c r="W99" s="99">
        <f t="shared" si="36"/>
        <v>103</v>
      </c>
      <c r="X99" s="33">
        <f t="shared" si="37"/>
        <v>-0.82010463025913671</v>
      </c>
      <c r="Y99" s="13">
        <v>78909</v>
      </c>
      <c r="Z99" s="10">
        <f t="shared" si="38"/>
        <v>464</v>
      </c>
      <c r="AA99" s="33">
        <f t="shared" si="39"/>
        <v>0.7375520938703034</v>
      </c>
      <c r="AB99" s="11">
        <v>2.7718801604151924E-2</v>
      </c>
      <c r="AC99" s="99">
        <f t="shared" si="40"/>
        <v>337</v>
      </c>
      <c r="AD99" s="33">
        <f t="shared" si="41"/>
        <v>0.42371921376170513</v>
      </c>
      <c r="AE99" s="11">
        <v>0.95355833411676227</v>
      </c>
      <c r="AF99" s="10">
        <f t="shared" si="42"/>
        <v>93</v>
      </c>
      <c r="AG99" s="33">
        <f t="shared" si="43"/>
        <v>-0.56607149440560312</v>
      </c>
      <c r="AH99" s="14">
        <v>3.1536666666666666</v>
      </c>
      <c r="AI99" s="99">
        <f t="shared" si="44"/>
        <v>113</v>
      </c>
      <c r="AJ99" s="33">
        <f t="shared" si="45"/>
        <v>-0.2613129066117848</v>
      </c>
      <c r="AK99" s="13">
        <v>97310.814840989406</v>
      </c>
      <c r="AL99" s="38"/>
    </row>
    <row r="100" spans="1:38" x14ac:dyDescent="0.25">
      <c r="A100" t="s">
        <v>692</v>
      </c>
      <c r="B100" s="5" t="s">
        <v>562</v>
      </c>
      <c r="C100" s="6" t="s">
        <v>54</v>
      </c>
      <c r="D100" s="7" t="s">
        <v>39</v>
      </c>
      <c r="E100" s="36">
        <f t="shared" si="46"/>
        <v>5.653644000060515</v>
      </c>
      <c r="F100" s="8">
        <f t="shared" si="24"/>
        <v>16.834270700602275</v>
      </c>
      <c r="G100" s="9">
        <f t="shared" si="25"/>
        <v>529</v>
      </c>
      <c r="H100" s="99">
        <f t="shared" si="26"/>
        <v>138</v>
      </c>
      <c r="I100" s="33">
        <f t="shared" si="27"/>
        <v>-0.50580670628865732</v>
      </c>
      <c r="J100" s="11">
        <v>-1.3011521652761204E-2</v>
      </c>
      <c r="K100" s="10">
        <f t="shared" si="28"/>
        <v>471</v>
      </c>
      <c r="L100" s="33">
        <f t="shared" si="29"/>
        <v>0.82054608769910187</v>
      </c>
      <c r="M100" s="11">
        <v>2.1311475409836064E-2</v>
      </c>
      <c r="N100" s="10">
        <f t="shared" si="30"/>
        <v>525</v>
      </c>
      <c r="O100" s="33">
        <f t="shared" si="31"/>
        <v>0.9288869853172832</v>
      </c>
      <c r="P100" s="11">
        <v>0</v>
      </c>
      <c r="Q100" s="10">
        <f t="shared" si="32"/>
        <v>409</v>
      </c>
      <c r="R100" s="33">
        <f t="shared" si="33"/>
        <v>0.51183082356515197</v>
      </c>
      <c r="S100" s="12">
        <v>0</v>
      </c>
      <c r="T100" s="10">
        <f t="shared" si="34"/>
        <v>472</v>
      </c>
      <c r="U100" s="33">
        <f t="shared" si="35"/>
        <v>0.76671513091544019</v>
      </c>
      <c r="V100" s="18">
        <v>2.6900346443855715E-2</v>
      </c>
      <c r="W100" s="99">
        <f t="shared" si="36"/>
        <v>524</v>
      </c>
      <c r="X100" s="33">
        <f t="shared" si="37"/>
        <v>1.6763540253664213</v>
      </c>
      <c r="Y100" s="13">
        <v>187969</v>
      </c>
      <c r="Z100" s="10">
        <f t="shared" si="38"/>
        <v>425</v>
      </c>
      <c r="AA100" s="33">
        <f t="shared" si="39"/>
        <v>0.61782424742148923</v>
      </c>
      <c r="AB100" s="11">
        <v>2.9146571608303629E-2</v>
      </c>
      <c r="AC100" s="99">
        <f t="shared" si="40"/>
        <v>500</v>
      </c>
      <c r="AD100" s="33">
        <f t="shared" si="41"/>
        <v>0.87440397181442275</v>
      </c>
      <c r="AE100" s="11">
        <v>0.97916666666666663</v>
      </c>
      <c r="AF100" s="10">
        <f t="shared" si="42"/>
        <v>499</v>
      </c>
      <c r="AG100" s="33">
        <f t="shared" si="43"/>
        <v>0.76629378601697584</v>
      </c>
      <c r="AH100" s="14">
        <v>1.6263333333333334</v>
      </c>
      <c r="AI100" s="99">
        <f t="shared" si="44"/>
        <v>502</v>
      </c>
      <c r="AJ100" s="33">
        <f t="shared" si="45"/>
        <v>2.948209521380395E-2</v>
      </c>
      <c r="AK100" s="13">
        <v>356530.81694676459</v>
      </c>
      <c r="AL100" s="38"/>
    </row>
    <row r="101" spans="1:38" x14ac:dyDescent="0.25">
      <c r="A101" t="s">
        <v>693</v>
      </c>
      <c r="B101" s="5" t="s">
        <v>58</v>
      </c>
      <c r="C101" s="6" t="s">
        <v>26</v>
      </c>
      <c r="D101" s="7" t="s">
        <v>20</v>
      </c>
      <c r="E101" s="36">
        <f t="shared" si="46"/>
        <v>-9.8315487260572478</v>
      </c>
      <c r="F101" s="8">
        <f t="shared" si="24"/>
        <v>55.303252881744498</v>
      </c>
      <c r="G101" s="9">
        <f t="shared" si="25"/>
        <v>22</v>
      </c>
      <c r="H101" s="99">
        <f t="shared" si="26"/>
        <v>18</v>
      </c>
      <c r="I101" s="33">
        <f t="shared" si="27"/>
        <v>-1.650166306641724</v>
      </c>
      <c r="J101" s="11">
        <v>-0.10003885003885005</v>
      </c>
      <c r="K101" s="10">
        <f t="shared" si="28"/>
        <v>10</v>
      </c>
      <c r="L101" s="33">
        <f t="shared" si="29"/>
        <v>-2.899641930682118</v>
      </c>
      <c r="M101" s="11">
        <v>0.1541046567450792</v>
      </c>
      <c r="N101" s="10">
        <f t="shared" si="30"/>
        <v>18</v>
      </c>
      <c r="O101" s="33">
        <f t="shared" si="31"/>
        <v>-2.5565833787127064</v>
      </c>
      <c r="P101" s="11">
        <v>0.21566401816118047</v>
      </c>
      <c r="Q101" s="10">
        <f t="shared" si="32"/>
        <v>108</v>
      </c>
      <c r="R101" s="33">
        <f t="shared" si="33"/>
        <v>-0.25680611371449286</v>
      </c>
      <c r="S101" s="12">
        <v>1.5109000647528599</v>
      </c>
      <c r="T101" s="10">
        <f t="shared" si="34"/>
        <v>38</v>
      </c>
      <c r="U101" s="33">
        <f t="shared" si="35"/>
        <v>-1.6336133634954946</v>
      </c>
      <c r="V101" s="18">
        <v>0.17269247128881327</v>
      </c>
      <c r="W101" s="99">
        <f t="shared" si="36"/>
        <v>23</v>
      </c>
      <c r="X101" s="33">
        <f t="shared" si="37"/>
        <v>-1.3615839031256558</v>
      </c>
      <c r="Y101" s="13">
        <v>55254</v>
      </c>
      <c r="Z101" s="10">
        <f t="shared" si="38"/>
        <v>13</v>
      </c>
      <c r="AA101" s="33">
        <f t="shared" si="39"/>
        <v>-2.6686541135723791</v>
      </c>
      <c r="AB101" s="11">
        <v>6.8338249754178959E-2</v>
      </c>
      <c r="AC101" s="99">
        <f t="shared" si="40"/>
        <v>187</v>
      </c>
      <c r="AD101" s="33">
        <f t="shared" si="41"/>
        <v>-0.11056151067178245</v>
      </c>
      <c r="AE101" s="11">
        <v>0.92320000000000002</v>
      </c>
      <c r="AF101" s="10">
        <f t="shared" si="42"/>
        <v>210</v>
      </c>
      <c r="AG101" s="33">
        <f t="shared" si="43"/>
        <v>-0.12233744422558225</v>
      </c>
      <c r="AH101" s="14">
        <v>2.645</v>
      </c>
      <c r="AI101" s="99">
        <f t="shared" si="44"/>
        <v>23</v>
      </c>
      <c r="AJ101" s="33">
        <f t="shared" si="45"/>
        <v>-0.30283968950952056</v>
      </c>
      <c r="AK101" s="13">
        <v>60293.078350960503</v>
      </c>
      <c r="AL101" s="38"/>
    </row>
    <row r="102" spans="1:38" x14ac:dyDescent="0.25">
      <c r="A102" t="s">
        <v>694</v>
      </c>
      <c r="B102" s="5" t="s">
        <v>203</v>
      </c>
      <c r="C102" s="6" t="s">
        <v>24</v>
      </c>
      <c r="D102" s="7" t="s">
        <v>20</v>
      </c>
      <c r="E102" s="36">
        <f t="shared" si="46"/>
        <v>-3.3591169798080736</v>
      </c>
      <c r="F102" s="8">
        <f t="shared" si="24"/>
        <v>39.224159394249902</v>
      </c>
      <c r="G102" s="9">
        <f t="shared" si="25"/>
        <v>115</v>
      </c>
      <c r="H102" s="99">
        <f t="shared" si="26"/>
        <v>65</v>
      </c>
      <c r="I102" s="33">
        <f t="shared" si="27"/>
        <v>-0.83439090650694736</v>
      </c>
      <c r="J102" s="11">
        <v>-3.8000000000000034E-2</v>
      </c>
      <c r="K102" s="10">
        <f t="shared" si="28"/>
        <v>137</v>
      </c>
      <c r="L102" s="33">
        <f t="shared" si="29"/>
        <v>-0.42835819139522624</v>
      </c>
      <c r="M102" s="11">
        <v>6.589147286821706E-2</v>
      </c>
      <c r="N102" s="10">
        <f t="shared" si="30"/>
        <v>389</v>
      </c>
      <c r="O102" s="33">
        <f t="shared" si="31"/>
        <v>0.58057716332199949</v>
      </c>
      <c r="P102" s="11">
        <v>2.1551724137931036E-2</v>
      </c>
      <c r="Q102" s="10">
        <f t="shared" si="32"/>
        <v>77</v>
      </c>
      <c r="R102" s="33">
        <f t="shared" si="33"/>
        <v>-0.54581542841482866</v>
      </c>
      <c r="S102" s="12">
        <v>2.0790020790020791</v>
      </c>
      <c r="T102" s="10">
        <f t="shared" si="34"/>
        <v>61</v>
      </c>
      <c r="U102" s="33">
        <f t="shared" si="35"/>
        <v>-1.0344199976720381</v>
      </c>
      <c r="V102" s="18">
        <v>0.13629842180774748</v>
      </c>
      <c r="W102" s="99">
        <f t="shared" si="36"/>
        <v>137</v>
      </c>
      <c r="X102" s="33">
        <f t="shared" si="37"/>
        <v>-0.692122782252512</v>
      </c>
      <c r="Y102" s="13">
        <v>84500</v>
      </c>
      <c r="Z102" s="10">
        <f t="shared" si="38"/>
        <v>54</v>
      </c>
      <c r="AA102" s="33">
        <f t="shared" si="39"/>
        <v>-1.1798155201669891</v>
      </c>
      <c r="AB102" s="11">
        <v>5.0583657587548639E-2</v>
      </c>
      <c r="AC102" s="99">
        <f t="shared" si="40"/>
        <v>146</v>
      </c>
      <c r="AD102" s="33">
        <f t="shared" si="41"/>
        <v>-0.27682215147196282</v>
      </c>
      <c r="AE102" s="11">
        <v>0.91375291375291379</v>
      </c>
      <c r="AF102" s="10">
        <f t="shared" si="42"/>
        <v>476</v>
      </c>
      <c r="AG102" s="33">
        <f t="shared" si="43"/>
        <v>0.64707297305904121</v>
      </c>
      <c r="AH102" s="14">
        <v>1.7629999999999999</v>
      </c>
      <c r="AI102" s="99">
        <f t="shared" si="44"/>
        <v>200</v>
      </c>
      <c r="AJ102" s="33">
        <f t="shared" si="45"/>
        <v>-0.22711692776383668</v>
      </c>
      <c r="AK102" s="13">
        <v>127793.73804573805</v>
      </c>
      <c r="AL102" s="38"/>
    </row>
    <row r="103" spans="1:38" x14ac:dyDescent="0.25">
      <c r="A103" t="s">
        <v>695</v>
      </c>
      <c r="B103" s="5" t="s">
        <v>535</v>
      </c>
      <c r="C103" s="6" t="s">
        <v>49</v>
      </c>
      <c r="D103" s="7" t="s">
        <v>39</v>
      </c>
      <c r="E103" s="36">
        <f t="shared" si="46"/>
        <v>6.1329147228660617</v>
      </c>
      <c r="F103" s="8">
        <f t="shared" si="24"/>
        <v>15.643645745418263</v>
      </c>
      <c r="G103" s="9">
        <f t="shared" si="25"/>
        <v>542</v>
      </c>
      <c r="H103" s="99">
        <f t="shared" si="26"/>
        <v>227</v>
      </c>
      <c r="I103" s="33">
        <f t="shared" si="27"/>
        <v>-0.20944774527901966</v>
      </c>
      <c r="J103" s="11">
        <v>9.5262615859939004E-3</v>
      </c>
      <c r="K103" s="10">
        <f t="shared" si="28"/>
        <v>376</v>
      </c>
      <c r="L103" s="33">
        <f t="shared" si="29"/>
        <v>0.54521718804544628</v>
      </c>
      <c r="M103" s="11">
        <v>3.113941967445152E-2</v>
      </c>
      <c r="N103" s="10">
        <f t="shared" si="30"/>
        <v>525</v>
      </c>
      <c r="O103" s="33">
        <f t="shared" si="31"/>
        <v>0.9288869853172832</v>
      </c>
      <c r="P103" s="11">
        <v>0</v>
      </c>
      <c r="Q103" s="10">
        <f t="shared" si="32"/>
        <v>409</v>
      </c>
      <c r="R103" s="33">
        <f t="shared" si="33"/>
        <v>0.51183082356515197</v>
      </c>
      <c r="S103" s="12">
        <v>0</v>
      </c>
      <c r="T103" s="10">
        <f t="shared" si="34"/>
        <v>382</v>
      </c>
      <c r="U103" s="33">
        <f t="shared" si="35"/>
        <v>0.56575827740950246</v>
      </c>
      <c r="V103" s="18">
        <v>3.9106145251396648E-2</v>
      </c>
      <c r="W103" s="99">
        <f t="shared" si="36"/>
        <v>531</v>
      </c>
      <c r="X103" s="33">
        <f t="shared" si="37"/>
        <v>1.9124028210459625</v>
      </c>
      <c r="Y103" s="13">
        <v>198281</v>
      </c>
      <c r="Z103" s="10">
        <f t="shared" si="38"/>
        <v>513</v>
      </c>
      <c r="AA103" s="33">
        <f t="shared" si="39"/>
        <v>0.9079782111595841</v>
      </c>
      <c r="AB103" s="11">
        <v>2.5686448184233834E-2</v>
      </c>
      <c r="AC103" s="99">
        <f t="shared" si="40"/>
        <v>525</v>
      </c>
      <c r="AD103" s="33">
        <f t="shared" si="41"/>
        <v>0.97522296679628662</v>
      </c>
      <c r="AE103" s="11">
        <v>0.98489529694473055</v>
      </c>
      <c r="AF103" s="10">
        <f t="shared" si="42"/>
        <v>497</v>
      </c>
      <c r="AG103" s="33">
        <f t="shared" si="43"/>
        <v>0.7441943182491636</v>
      </c>
      <c r="AH103" s="14">
        <v>1.6516666666666666</v>
      </c>
      <c r="AI103" s="99">
        <f t="shared" si="44"/>
        <v>524</v>
      </c>
      <c r="AJ103" s="33">
        <f t="shared" si="45"/>
        <v>0.24337478927357414</v>
      </c>
      <c r="AK103" s="13">
        <v>547198.69038510579</v>
      </c>
      <c r="AL103" s="38"/>
    </row>
    <row r="104" spans="1:38" x14ac:dyDescent="0.25">
      <c r="A104" t="s">
        <v>696</v>
      </c>
      <c r="B104" s="5" t="s">
        <v>529</v>
      </c>
      <c r="C104" s="6" t="s">
        <v>61</v>
      </c>
      <c r="D104" s="7" t="s">
        <v>39</v>
      </c>
      <c r="E104" s="36">
        <f t="shared" si="46"/>
        <v>4.223195773916661</v>
      </c>
      <c r="F104" s="8">
        <f t="shared" si="24"/>
        <v>20.387851743850305</v>
      </c>
      <c r="G104" s="9">
        <f t="shared" si="25"/>
        <v>467</v>
      </c>
      <c r="H104" s="99">
        <f t="shared" si="26"/>
        <v>362</v>
      </c>
      <c r="I104" s="33">
        <f t="shared" si="27"/>
        <v>0.20417006738369292</v>
      </c>
      <c r="J104" s="11">
        <v>4.0981455563330993E-2</v>
      </c>
      <c r="K104" s="10">
        <f t="shared" si="28"/>
        <v>382</v>
      </c>
      <c r="L104" s="33">
        <f t="shared" si="29"/>
        <v>0.56110484784181625</v>
      </c>
      <c r="M104" s="11">
        <v>3.0572305088331746E-2</v>
      </c>
      <c r="N104" s="10">
        <f t="shared" si="30"/>
        <v>350</v>
      </c>
      <c r="O104" s="33">
        <f t="shared" si="31"/>
        <v>0.5003336347104278</v>
      </c>
      <c r="P104" s="11">
        <v>2.6516804888694893E-2</v>
      </c>
      <c r="Q104" s="10">
        <f t="shared" si="32"/>
        <v>268</v>
      </c>
      <c r="R104" s="33">
        <f t="shared" si="33"/>
        <v>0.31946282958080952</v>
      </c>
      <c r="S104" s="12">
        <v>0.37813537246334189</v>
      </c>
      <c r="T104" s="10">
        <f t="shared" si="34"/>
        <v>463</v>
      </c>
      <c r="U104" s="33">
        <f t="shared" si="35"/>
        <v>0.75038574557788706</v>
      </c>
      <c r="V104" s="18">
        <v>2.7892167268095947E-2</v>
      </c>
      <c r="W104" s="99">
        <f t="shared" si="36"/>
        <v>458</v>
      </c>
      <c r="X104" s="33">
        <f t="shared" si="37"/>
        <v>0.87453893468925237</v>
      </c>
      <c r="Y104" s="13">
        <v>152941</v>
      </c>
      <c r="Z104" s="10">
        <f t="shared" si="38"/>
        <v>485</v>
      </c>
      <c r="AA104" s="33">
        <f t="shared" si="39"/>
        <v>0.79659092269718035</v>
      </c>
      <c r="AB104" s="11">
        <v>2.7014755959137344E-2</v>
      </c>
      <c r="AC104" s="99">
        <f t="shared" si="40"/>
        <v>455</v>
      </c>
      <c r="AD104" s="33">
        <f t="shared" si="41"/>
        <v>0.76537206483952858</v>
      </c>
      <c r="AE104" s="11">
        <v>0.97297137099164244</v>
      </c>
      <c r="AF104" s="10">
        <f t="shared" si="42"/>
        <v>355</v>
      </c>
      <c r="AG104" s="33">
        <f t="shared" si="43"/>
        <v>0.22718308547060703</v>
      </c>
      <c r="AH104" s="14">
        <v>2.2443333333333335</v>
      </c>
      <c r="AI104" s="99">
        <f t="shared" si="44"/>
        <v>391</v>
      </c>
      <c r="AJ104" s="33">
        <f t="shared" si="45"/>
        <v>-0.1264114334098155</v>
      </c>
      <c r="AK104" s="13">
        <v>217564.46414016219</v>
      </c>
      <c r="AL104" s="38"/>
    </row>
    <row r="105" spans="1:38" x14ac:dyDescent="0.25">
      <c r="A105" t="s">
        <v>697</v>
      </c>
      <c r="B105" s="5" t="s">
        <v>504</v>
      </c>
      <c r="C105" s="6" t="s">
        <v>93</v>
      </c>
      <c r="D105" s="7" t="s">
        <v>34</v>
      </c>
      <c r="E105" s="36">
        <f t="shared" si="46"/>
        <v>4.4582594169912948</v>
      </c>
      <c r="F105" s="8">
        <f t="shared" si="24"/>
        <v>19.803896525674631</v>
      </c>
      <c r="G105" s="9">
        <f t="shared" si="25"/>
        <v>480</v>
      </c>
      <c r="H105" s="99">
        <f t="shared" si="26"/>
        <v>409</v>
      </c>
      <c r="I105" s="33">
        <f t="shared" si="27"/>
        <v>0.35318808046547212</v>
      </c>
      <c r="J105" s="11">
        <v>5.2314116691799084E-2</v>
      </c>
      <c r="K105" s="10">
        <f t="shared" si="28"/>
        <v>446</v>
      </c>
      <c r="L105" s="33">
        <f t="shared" si="29"/>
        <v>0.73865240754658268</v>
      </c>
      <c r="M105" s="11">
        <v>2.423469387755102E-2</v>
      </c>
      <c r="N105" s="10">
        <f t="shared" si="30"/>
        <v>433</v>
      </c>
      <c r="O105" s="33">
        <f t="shared" si="31"/>
        <v>0.68065363243907573</v>
      </c>
      <c r="P105" s="11">
        <v>1.5359477124183006E-2</v>
      </c>
      <c r="Q105" s="10">
        <f t="shared" si="32"/>
        <v>296</v>
      </c>
      <c r="R105" s="33">
        <f t="shared" si="33"/>
        <v>0.34360071536330983</v>
      </c>
      <c r="S105" s="12">
        <v>0.3306878306878307</v>
      </c>
      <c r="T105" s="10">
        <f t="shared" si="34"/>
        <v>474</v>
      </c>
      <c r="U105" s="33">
        <f t="shared" si="35"/>
        <v>0.7746489408543632</v>
      </c>
      <c r="V105" s="18">
        <v>2.6418459480548433E-2</v>
      </c>
      <c r="W105" s="99">
        <f t="shared" si="36"/>
        <v>483</v>
      </c>
      <c r="X105" s="33">
        <f t="shared" si="37"/>
        <v>1.0917486924669062</v>
      </c>
      <c r="Y105" s="13">
        <v>162430</v>
      </c>
      <c r="Z105" s="10">
        <f t="shared" si="38"/>
        <v>472</v>
      </c>
      <c r="AA105" s="33">
        <f t="shared" si="39"/>
        <v>0.76312203507230991</v>
      </c>
      <c r="AB105" s="11">
        <v>2.7413876758854924E-2</v>
      </c>
      <c r="AC105" s="99">
        <f t="shared" si="40"/>
        <v>356</v>
      </c>
      <c r="AD105" s="33">
        <f t="shared" si="41"/>
        <v>0.47070080768968275</v>
      </c>
      <c r="AE105" s="11">
        <v>0.95622787254586417</v>
      </c>
      <c r="AF105" s="10">
        <f t="shared" si="42"/>
        <v>376</v>
      </c>
      <c r="AG105" s="33">
        <f t="shared" si="43"/>
        <v>0.28010549512510491</v>
      </c>
      <c r="AH105" s="14">
        <v>2.1836666666666669</v>
      </c>
      <c r="AI105" s="99">
        <f t="shared" si="44"/>
        <v>465</v>
      </c>
      <c r="AJ105" s="33">
        <f t="shared" si="45"/>
        <v>-3.680761071457031E-2</v>
      </c>
      <c r="AK105" s="13">
        <v>297438.95634920633</v>
      </c>
      <c r="AL105" s="38"/>
    </row>
    <row r="106" spans="1:38" x14ac:dyDescent="0.25">
      <c r="A106" t="s">
        <v>698</v>
      </c>
      <c r="B106" s="5" t="s">
        <v>357</v>
      </c>
      <c r="C106" s="6" t="s">
        <v>54</v>
      </c>
      <c r="D106" s="7" t="s">
        <v>39</v>
      </c>
      <c r="E106" s="36">
        <f t="shared" si="46"/>
        <v>0.99177999232877778</v>
      </c>
      <c r="F106" s="8">
        <f t="shared" si="24"/>
        <v>28.41547389362843</v>
      </c>
      <c r="G106" s="9">
        <f t="shared" si="25"/>
        <v>282</v>
      </c>
      <c r="H106" s="99">
        <f t="shared" si="26"/>
        <v>550</v>
      </c>
      <c r="I106" s="33">
        <f t="shared" si="27"/>
        <v>2.2529258308461682</v>
      </c>
      <c r="J106" s="11">
        <v>0.19678714859437751</v>
      </c>
      <c r="K106" s="10">
        <f t="shared" si="28"/>
        <v>540</v>
      </c>
      <c r="L106" s="33">
        <f t="shared" si="29"/>
        <v>1.2412057531304936</v>
      </c>
      <c r="M106" s="11">
        <v>6.2959076600209865E-3</v>
      </c>
      <c r="N106" s="10">
        <f t="shared" si="30"/>
        <v>183</v>
      </c>
      <c r="O106" s="33">
        <f t="shared" si="31"/>
        <v>-0.10960784138672713</v>
      </c>
      <c r="P106" s="11">
        <v>6.4257028112449793E-2</v>
      </c>
      <c r="Q106" s="10">
        <f t="shared" si="32"/>
        <v>409</v>
      </c>
      <c r="R106" s="33">
        <f t="shared" si="33"/>
        <v>0.51183082356515197</v>
      </c>
      <c r="S106" s="12">
        <v>0</v>
      </c>
      <c r="T106" s="10">
        <f t="shared" si="34"/>
        <v>43</v>
      </c>
      <c r="U106" s="33">
        <f t="shared" si="35"/>
        <v>-1.4961157459325616</v>
      </c>
      <c r="V106" s="18">
        <v>0.16434108527131783</v>
      </c>
      <c r="W106" s="99">
        <f t="shared" si="36"/>
        <v>78</v>
      </c>
      <c r="X106" s="33">
        <f t="shared" si="37"/>
        <v>-0.94666725548335928</v>
      </c>
      <c r="Y106" s="13">
        <v>73380</v>
      </c>
      <c r="Z106" s="10">
        <f t="shared" si="38"/>
        <v>531</v>
      </c>
      <c r="AA106" s="33">
        <f t="shared" si="39"/>
        <v>0.99990881058634717</v>
      </c>
      <c r="AB106" s="11">
        <v>2.4590163934426229E-2</v>
      </c>
      <c r="AC106" s="99">
        <f t="shared" si="40"/>
        <v>129</v>
      </c>
      <c r="AD106" s="33">
        <f t="shared" si="41"/>
        <v>-0.38419803237294797</v>
      </c>
      <c r="AE106" s="11">
        <v>0.90765171503957787</v>
      </c>
      <c r="AF106" s="10">
        <f t="shared" si="42"/>
        <v>559</v>
      </c>
      <c r="AG106" s="33">
        <f t="shared" si="43"/>
        <v>1.7029041239133371</v>
      </c>
      <c r="AH106" s="14">
        <v>0.55266666666666664</v>
      </c>
      <c r="AI106" s="99">
        <f t="shared" si="44"/>
        <v>560</v>
      </c>
      <c r="AJ106" s="33">
        <f t="shared" si="45"/>
        <v>4.4694812255215002</v>
      </c>
      <c r="AK106" s="13">
        <v>4314427.5369127514</v>
      </c>
      <c r="AL106" s="38"/>
    </row>
    <row r="107" spans="1:38" x14ac:dyDescent="0.25">
      <c r="A107" t="s">
        <v>699</v>
      </c>
      <c r="B107" s="5" t="s">
        <v>165</v>
      </c>
      <c r="C107" s="6" t="s">
        <v>26</v>
      </c>
      <c r="D107" s="7" t="s">
        <v>20</v>
      </c>
      <c r="E107" s="36">
        <f t="shared" si="46"/>
        <v>-1.5366991588019661</v>
      </c>
      <c r="F107" s="8">
        <f t="shared" si="24"/>
        <v>34.696830614890494</v>
      </c>
      <c r="G107" s="9">
        <f t="shared" si="25"/>
        <v>163</v>
      </c>
      <c r="H107" s="99">
        <f t="shared" si="26"/>
        <v>206</v>
      </c>
      <c r="I107" s="33">
        <f t="shared" si="27"/>
        <v>-0.28826314815912857</v>
      </c>
      <c r="J107" s="11">
        <v>3.5324341682723137E-3</v>
      </c>
      <c r="K107" s="10">
        <f t="shared" si="28"/>
        <v>72</v>
      </c>
      <c r="L107" s="33">
        <f t="shared" si="29"/>
        <v>-0.96869289812859771</v>
      </c>
      <c r="M107" s="11">
        <v>8.5178875638841564E-2</v>
      </c>
      <c r="N107" s="10">
        <f t="shared" si="30"/>
        <v>464</v>
      </c>
      <c r="O107" s="33">
        <f t="shared" si="31"/>
        <v>0.74831072005939303</v>
      </c>
      <c r="P107" s="11">
        <v>1.11731843575419E-2</v>
      </c>
      <c r="Q107" s="10">
        <f t="shared" si="32"/>
        <v>409</v>
      </c>
      <c r="R107" s="33">
        <f t="shared" si="33"/>
        <v>0.51183082356515197</v>
      </c>
      <c r="S107" s="12">
        <v>0</v>
      </c>
      <c r="T107" s="10">
        <f t="shared" si="34"/>
        <v>413</v>
      </c>
      <c r="U107" s="33">
        <f t="shared" si="35"/>
        <v>0.61562364367199818</v>
      </c>
      <c r="V107" s="18">
        <v>3.6077402427025257E-2</v>
      </c>
      <c r="W107" s="99">
        <f t="shared" si="36"/>
        <v>96</v>
      </c>
      <c r="X107" s="33">
        <f t="shared" si="37"/>
        <v>-0.84043156301354249</v>
      </c>
      <c r="Y107" s="13">
        <v>78021</v>
      </c>
      <c r="Z107" s="10">
        <f t="shared" si="38"/>
        <v>241</v>
      </c>
      <c r="AA107" s="33">
        <f t="shared" si="39"/>
        <v>9.6593217194916481E-2</v>
      </c>
      <c r="AB107" s="11">
        <v>3.5362318840579707E-2</v>
      </c>
      <c r="AC107" s="99">
        <f t="shared" si="40"/>
        <v>30</v>
      </c>
      <c r="AD107" s="33">
        <f t="shared" si="41"/>
        <v>-2.1174442165485177</v>
      </c>
      <c r="AE107" s="11">
        <v>0.80916703393565448</v>
      </c>
      <c r="AF107" s="10">
        <f t="shared" si="42"/>
        <v>78</v>
      </c>
      <c r="AG107" s="33">
        <f t="shared" si="43"/>
        <v>-0.66348362206635525</v>
      </c>
      <c r="AH107" s="14">
        <v>3.2653333333333339</v>
      </c>
      <c r="AI107" s="99">
        <f t="shared" si="44"/>
        <v>58</v>
      </c>
      <c r="AJ107" s="33">
        <f t="shared" si="45"/>
        <v>-0.28428746657137982</v>
      </c>
      <c r="AK107" s="13">
        <v>76830.8704</v>
      </c>
      <c r="AL107" s="38"/>
    </row>
    <row r="108" spans="1:38" x14ac:dyDescent="0.25">
      <c r="A108" t="s">
        <v>700</v>
      </c>
      <c r="B108" s="5" t="s">
        <v>309</v>
      </c>
      <c r="C108" s="6" t="s">
        <v>44</v>
      </c>
      <c r="D108" s="7" t="s">
        <v>20</v>
      </c>
      <c r="E108" s="36">
        <f t="shared" si="46"/>
        <v>0.29683689671706764</v>
      </c>
      <c r="F108" s="8">
        <f t="shared" si="24"/>
        <v>30.141881438876787</v>
      </c>
      <c r="G108" s="9">
        <f t="shared" si="25"/>
        <v>241</v>
      </c>
      <c r="H108" s="99">
        <f t="shared" si="26"/>
        <v>470</v>
      </c>
      <c r="I108" s="33">
        <f t="shared" si="27"/>
        <v>0.64872217870303828</v>
      </c>
      <c r="J108" s="11">
        <v>7.47891699955614E-2</v>
      </c>
      <c r="K108" s="10">
        <f t="shared" si="28"/>
        <v>248</v>
      </c>
      <c r="L108" s="33">
        <f t="shared" si="29"/>
        <v>0.11223111529640806</v>
      </c>
      <c r="M108" s="11">
        <v>4.6594982078853049E-2</v>
      </c>
      <c r="N108" s="10">
        <f t="shared" si="30"/>
        <v>458</v>
      </c>
      <c r="O108" s="33">
        <f t="shared" si="31"/>
        <v>0.73901884926722261</v>
      </c>
      <c r="P108" s="11">
        <v>1.1748120300751879E-2</v>
      </c>
      <c r="Q108" s="10">
        <f t="shared" si="32"/>
        <v>147</v>
      </c>
      <c r="R108" s="33">
        <f t="shared" si="33"/>
        <v>-1.3388923701388019E-2</v>
      </c>
      <c r="S108" s="12">
        <v>1.0324179227751393</v>
      </c>
      <c r="T108" s="10">
        <f t="shared" si="34"/>
        <v>234</v>
      </c>
      <c r="U108" s="33">
        <f t="shared" si="35"/>
        <v>0.10855977650440013</v>
      </c>
      <c r="V108" s="18">
        <v>6.6875653082549641E-2</v>
      </c>
      <c r="W108" s="99">
        <f t="shared" si="36"/>
        <v>74</v>
      </c>
      <c r="X108" s="33">
        <f t="shared" si="37"/>
        <v>-0.96910013172132969</v>
      </c>
      <c r="Y108" s="13">
        <v>72400</v>
      </c>
      <c r="Z108" s="10">
        <f t="shared" si="38"/>
        <v>249</v>
      </c>
      <c r="AA108" s="33">
        <f t="shared" si="39"/>
        <v>0.12350042885708677</v>
      </c>
      <c r="AB108" s="11">
        <v>3.5041446872645064E-2</v>
      </c>
      <c r="AC108" s="99">
        <f t="shared" si="40"/>
        <v>277</v>
      </c>
      <c r="AD108" s="33">
        <f t="shared" si="41"/>
        <v>0.24878686623961876</v>
      </c>
      <c r="AE108" s="11">
        <v>0.94361851332398317</v>
      </c>
      <c r="AF108" s="10">
        <f t="shared" si="42"/>
        <v>160</v>
      </c>
      <c r="AG108" s="33">
        <f t="shared" si="43"/>
        <v>-0.27470745883523545</v>
      </c>
      <c r="AH108" s="14">
        <v>2.8196666666666665</v>
      </c>
      <c r="AI108" s="99">
        <f t="shared" si="44"/>
        <v>144</v>
      </c>
      <c r="AJ108" s="33">
        <f t="shared" si="45"/>
        <v>-0.2484057100783825</v>
      </c>
      <c r="AK108" s="13">
        <v>108816.5267396242</v>
      </c>
      <c r="AL108" s="38"/>
    </row>
    <row r="109" spans="1:38" x14ac:dyDescent="0.25">
      <c r="A109" t="s">
        <v>701</v>
      </c>
      <c r="B109" s="5" t="s">
        <v>490</v>
      </c>
      <c r="C109" s="6" t="s">
        <v>91</v>
      </c>
      <c r="D109" s="7" t="s">
        <v>39</v>
      </c>
      <c r="E109" s="36">
        <f t="shared" si="46"/>
        <v>5.084265762235141</v>
      </c>
      <c r="F109" s="8">
        <f t="shared" si="24"/>
        <v>18.248744622408335</v>
      </c>
      <c r="G109" s="9">
        <f t="shared" si="25"/>
        <v>512</v>
      </c>
      <c r="H109" s="99">
        <f t="shared" si="26"/>
        <v>247</v>
      </c>
      <c r="I109" s="33">
        <f t="shared" si="27"/>
        <v>-0.17194341203366456</v>
      </c>
      <c r="J109" s="11">
        <v>1.2378426171529622E-2</v>
      </c>
      <c r="K109" s="10">
        <f t="shared" si="28"/>
        <v>141</v>
      </c>
      <c r="L109" s="33">
        <f t="shared" si="29"/>
        <v>-0.41393321082161816</v>
      </c>
      <c r="M109" s="11">
        <v>6.5376569037656901E-2</v>
      </c>
      <c r="N109" s="10">
        <f t="shared" si="30"/>
        <v>503</v>
      </c>
      <c r="O109" s="33">
        <f t="shared" si="31"/>
        <v>0.82600658419089845</v>
      </c>
      <c r="P109" s="11">
        <v>6.3657407407407404E-3</v>
      </c>
      <c r="Q109" s="10">
        <f t="shared" si="32"/>
        <v>409</v>
      </c>
      <c r="R109" s="33">
        <f t="shared" si="33"/>
        <v>0.51183082356515197</v>
      </c>
      <c r="S109" s="12">
        <v>0</v>
      </c>
      <c r="T109" s="10">
        <f t="shared" si="34"/>
        <v>517</v>
      </c>
      <c r="U109" s="33">
        <f t="shared" si="35"/>
        <v>0.86276400323167912</v>
      </c>
      <c r="V109" s="18">
        <v>2.1066491112574061E-2</v>
      </c>
      <c r="W109" s="99">
        <f t="shared" si="36"/>
        <v>493</v>
      </c>
      <c r="X109" s="33">
        <f t="shared" si="37"/>
        <v>1.1932231214086639</v>
      </c>
      <c r="Y109" s="13">
        <v>166863</v>
      </c>
      <c r="Z109" s="10">
        <f t="shared" si="38"/>
        <v>535</v>
      </c>
      <c r="AA109" s="33">
        <f t="shared" si="39"/>
        <v>1.0182071812025613</v>
      </c>
      <c r="AB109" s="11">
        <v>2.4371953505811773E-2</v>
      </c>
      <c r="AC109" s="99">
        <f t="shared" si="40"/>
        <v>465</v>
      </c>
      <c r="AD109" s="33">
        <f t="shared" si="41"/>
        <v>0.78598511361981616</v>
      </c>
      <c r="AE109" s="11">
        <v>0.9741426238432227</v>
      </c>
      <c r="AF109" s="10">
        <f t="shared" si="42"/>
        <v>363</v>
      </c>
      <c r="AG109" s="33">
        <f t="shared" si="43"/>
        <v>0.24957333570904869</v>
      </c>
      <c r="AH109" s="14">
        <v>2.2186666666666666</v>
      </c>
      <c r="AI109" s="99">
        <f t="shared" si="44"/>
        <v>402</v>
      </c>
      <c r="AJ109" s="33">
        <f t="shared" si="45"/>
        <v>-0.11870097278828326</v>
      </c>
      <c r="AK109" s="13">
        <v>224437.71026200874</v>
      </c>
      <c r="AL109" s="38"/>
    </row>
    <row r="110" spans="1:38" x14ac:dyDescent="0.25">
      <c r="A110" t="s">
        <v>702</v>
      </c>
      <c r="B110" s="5" t="s">
        <v>349</v>
      </c>
      <c r="C110" s="6" t="s">
        <v>44</v>
      </c>
      <c r="D110" s="7" t="s">
        <v>20</v>
      </c>
      <c r="E110" s="36">
        <f t="shared" si="46"/>
        <v>1.5031707269224492</v>
      </c>
      <c r="F110" s="8">
        <f t="shared" si="24"/>
        <v>27.145055022863932</v>
      </c>
      <c r="G110" s="9">
        <f t="shared" si="25"/>
        <v>311</v>
      </c>
      <c r="H110" s="99">
        <f t="shared" si="26"/>
        <v>434</v>
      </c>
      <c r="I110" s="33">
        <f t="shared" si="27"/>
        <v>0.45680331819604486</v>
      </c>
      <c r="J110" s="11">
        <v>6.0193945127720028E-2</v>
      </c>
      <c r="K110" s="10">
        <f t="shared" si="28"/>
        <v>320</v>
      </c>
      <c r="L110" s="33">
        <f t="shared" si="29"/>
        <v>0.37765283400429173</v>
      </c>
      <c r="M110" s="11">
        <v>3.7120677487649967E-2</v>
      </c>
      <c r="N110" s="10">
        <f t="shared" si="30"/>
        <v>319</v>
      </c>
      <c r="O110" s="33">
        <f t="shared" si="31"/>
        <v>0.41243674910404754</v>
      </c>
      <c r="P110" s="11">
        <v>3.1955438287892116E-2</v>
      </c>
      <c r="Q110" s="10">
        <f t="shared" si="32"/>
        <v>310</v>
      </c>
      <c r="R110" s="33">
        <f t="shared" si="33"/>
        <v>0.36996583549979489</v>
      </c>
      <c r="S110" s="12">
        <v>0.2788622420524261</v>
      </c>
      <c r="T110" s="10">
        <f t="shared" si="34"/>
        <v>330</v>
      </c>
      <c r="U110" s="33">
        <f t="shared" si="35"/>
        <v>0.40647944036320366</v>
      </c>
      <c r="V110" s="18">
        <v>4.878048780487805E-2</v>
      </c>
      <c r="W110" s="99">
        <f t="shared" si="36"/>
        <v>253</v>
      </c>
      <c r="X110" s="33">
        <f t="shared" si="37"/>
        <v>-0.29741861391442748</v>
      </c>
      <c r="Y110" s="13">
        <v>101743</v>
      </c>
      <c r="Z110" s="10">
        <f t="shared" si="38"/>
        <v>415</v>
      </c>
      <c r="AA110" s="33">
        <f t="shared" si="39"/>
        <v>0.58952619898906455</v>
      </c>
      <c r="AB110" s="11">
        <v>2.9484029484029485E-2</v>
      </c>
      <c r="AC110" s="99">
        <f t="shared" si="40"/>
        <v>207</v>
      </c>
      <c r="AD110" s="33">
        <f t="shared" si="41"/>
        <v>-1.0607417912551868E-2</v>
      </c>
      <c r="AE110" s="11">
        <v>0.92887948571893564</v>
      </c>
      <c r="AF110" s="10">
        <f t="shared" si="42"/>
        <v>119</v>
      </c>
      <c r="AG110" s="33">
        <f t="shared" si="43"/>
        <v>-0.45499259062528352</v>
      </c>
      <c r="AH110" s="14">
        <v>3.0263333333333335</v>
      </c>
      <c r="AI110" s="99">
        <f t="shared" si="44"/>
        <v>146</v>
      </c>
      <c r="AJ110" s="33">
        <f t="shared" si="45"/>
        <v>-0.24830942240178197</v>
      </c>
      <c r="AK110" s="13">
        <v>108902.35934188511</v>
      </c>
      <c r="AL110" s="38"/>
    </row>
    <row r="111" spans="1:38" x14ac:dyDescent="0.25">
      <c r="A111" t="s">
        <v>703</v>
      </c>
      <c r="B111" s="5" t="s">
        <v>578</v>
      </c>
      <c r="C111" s="6" t="s">
        <v>93</v>
      </c>
      <c r="D111" s="7" t="s">
        <v>34</v>
      </c>
      <c r="E111" s="36">
        <f t="shared" si="46"/>
        <v>5.7420783781980145</v>
      </c>
      <c r="F111" s="8">
        <f t="shared" si="24"/>
        <v>16.614578212627357</v>
      </c>
      <c r="G111" s="9">
        <f t="shared" si="25"/>
        <v>531</v>
      </c>
      <c r="H111" s="99">
        <f t="shared" si="26"/>
        <v>113</v>
      </c>
      <c r="I111" s="33">
        <f t="shared" si="27"/>
        <v>-0.60689734355568714</v>
      </c>
      <c r="J111" s="11">
        <v>-2.0699356913183253E-2</v>
      </c>
      <c r="K111" s="10">
        <f t="shared" si="28"/>
        <v>387</v>
      </c>
      <c r="L111" s="33">
        <f t="shared" si="29"/>
        <v>0.56572622615116053</v>
      </c>
      <c r="M111" s="11">
        <v>3.0407343660355707E-2</v>
      </c>
      <c r="N111" s="10">
        <f t="shared" si="30"/>
        <v>525</v>
      </c>
      <c r="O111" s="33">
        <f t="shared" si="31"/>
        <v>0.9288869853172832</v>
      </c>
      <c r="P111" s="11">
        <v>0</v>
      </c>
      <c r="Q111" s="10">
        <f t="shared" si="32"/>
        <v>409</v>
      </c>
      <c r="R111" s="33">
        <f t="shared" si="33"/>
        <v>0.51183082356515197</v>
      </c>
      <c r="S111" s="12">
        <v>0</v>
      </c>
      <c r="T111" s="10">
        <f t="shared" si="34"/>
        <v>558</v>
      </c>
      <c r="U111" s="33">
        <f t="shared" si="35"/>
        <v>1.132793758563331</v>
      </c>
      <c r="V111" s="18">
        <v>4.665314401622718E-3</v>
      </c>
      <c r="W111" s="99">
        <f t="shared" si="36"/>
        <v>491</v>
      </c>
      <c r="X111" s="33">
        <f t="shared" si="37"/>
        <v>1.1533017579810922</v>
      </c>
      <c r="Y111" s="13">
        <v>165119</v>
      </c>
      <c r="Z111" s="10">
        <f t="shared" si="38"/>
        <v>501</v>
      </c>
      <c r="AA111" s="33">
        <f t="shared" si="39"/>
        <v>0.84768508823714728</v>
      </c>
      <c r="AB111" s="11">
        <v>2.6405451448040886E-2</v>
      </c>
      <c r="AC111" s="99">
        <f t="shared" si="40"/>
        <v>549</v>
      </c>
      <c r="AD111" s="33">
        <f t="shared" si="41"/>
        <v>1.1070763873411613</v>
      </c>
      <c r="AE111" s="11">
        <v>0.9923873325213155</v>
      </c>
      <c r="AF111" s="10">
        <f t="shared" si="42"/>
        <v>362</v>
      </c>
      <c r="AG111" s="33">
        <f t="shared" si="43"/>
        <v>0.24753785841464476</v>
      </c>
      <c r="AH111" s="14">
        <v>2.2210000000000001</v>
      </c>
      <c r="AI111" s="99">
        <f t="shared" si="44"/>
        <v>504</v>
      </c>
      <c r="AJ111" s="33">
        <f t="shared" si="45"/>
        <v>3.564756776127221E-2</v>
      </c>
      <c r="AK111" s="13">
        <v>362026.83234147343</v>
      </c>
      <c r="AL111" s="38"/>
    </row>
    <row r="112" spans="1:38" x14ac:dyDescent="0.25">
      <c r="A112" t="s">
        <v>704</v>
      </c>
      <c r="B112" s="5" t="s">
        <v>194</v>
      </c>
      <c r="C112" s="6" t="s">
        <v>28</v>
      </c>
      <c r="D112" s="7" t="s">
        <v>20</v>
      </c>
      <c r="E112" s="36">
        <f t="shared" si="46"/>
        <v>0.21375553090310484</v>
      </c>
      <c r="F112" s="8">
        <f t="shared" si="24"/>
        <v>30.348275743268733</v>
      </c>
      <c r="G112" s="9">
        <f t="shared" si="25"/>
        <v>238</v>
      </c>
      <c r="H112" s="99">
        <f t="shared" si="26"/>
        <v>106</v>
      </c>
      <c r="I112" s="33">
        <f t="shared" si="27"/>
        <v>-0.6229418434123648</v>
      </c>
      <c r="J112" s="11">
        <v>-2.1919524033192417E-2</v>
      </c>
      <c r="K112" s="10">
        <f t="shared" si="28"/>
        <v>367</v>
      </c>
      <c r="L112" s="33">
        <f t="shared" si="29"/>
        <v>0.51286039226077673</v>
      </c>
      <c r="M112" s="11">
        <v>3.2294404806609091E-2</v>
      </c>
      <c r="N112" s="10">
        <f t="shared" si="30"/>
        <v>260</v>
      </c>
      <c r="O112" s="33">
        <f t="shared" si="31"/>
        <v>0.2440744539367255</v>
      </c>
      <c r="P112" s="11">
        <v>4.2372881355932202E-2</v>
      </c>
      <c r="Q112" s="10">
        <f t="shared" si="32"/>
        <v>409</v>
      </c>
      <c r="R112" s="33">
        <f t="shared" si="33"/>
        <v>0.51183082356515197</v>
      </c>
      <c r="S112" s="12">
        <v>0</v>
      </c>
      <c r="T112" s="10">
        <f t="shared" si="34"/>
        <v>309</v>
      </c>
      <c r="U112" s="33">
        <f t="shared" si="35"/>
        <v>0.342091477499118</v>
      </c>
      <c r="V112" s="18">
        <v>5.2691309987029832E-2</v>
      </c>
      <c r="W112" s="99">
        <f t="shared" si="36"/>
        <v>309</v>
      </c>
      <c r="X112" s="33">
        <f t="shared" si="37"/>
        <v>-0.10154297925288426</v>
      </c>
      <c r="Y112" s="13">
        <v>110300</v>
      </c>
      <c r="Z112" s="10">
        <f t="shared" si="38"/>
        <v>87</v>
      </c>
      <c r="AA112" s="33">
        <f t="shared" si="39"/>
        <v>-0.79765136286140736</v>
      </c>
      <c r="AB112" s="11">
        <v>4.6026300743281873E-2</v>
      </c>
      <c r="AC112" s="99">
        <f t="shared" si="40"/>
        <v>179</v>
      </c>
      <c r="AD112" s="33">
        <f t="shared" si="41"/>
        <v>-0.13294695404846829</v>
      </c>
      <c r="AE112" s="11">
        <v>0.921928038017651</v>
      </c>
      <c r="AF112" s="10">
        <f t="shared" si="42"/>
        <v>507</v>
      </c>
      <c r="AG112" s="33">
        <f t="shared" si="43"/>
        <v>0.8663229559133897</v>
      </c>
      <c r="AH112" s="14">
        <v>1.5116666666666665</v>
      </c>
      <c r="AI112" s="99">
        <f t="shared" si="44"/>
        <v>342</v>
      </c>
      <c r="AJ112" s="33">
        <f t="shared" si="45"/>
        <v>-0.16464121650232455</v>
      </c>
      <c r="AK112" s="13">
        <v>183485.73379222027</v>
      </c>
      <c r="AL112" s="38"/>
    </row>
    <row r="113" spans="1:38" x14ac:dyDescent="0.25">
      <c r="A113" t="s">
        <v>705</v>
      </c>
      <c r="B113" s="5" t="s">
        <v>508</v>
      </c>
      <c r="C113" s="6" t="s">
        <v>81</v>
      </c>
      <c r="D113" s="7" t="s">
        <v>34</v>
      </c>
      <c r="E113" s="36">
        <f t="shared" si="46"/>
        <v>3.9577270566330505</v>
      </c>
      <c r="F113" s="8">
        <f t="shared" si="24"/>
        <v>21.047340555869386</v>
      </c>
      <c r="G113" s="9">
        <f t="shared" si="25"/>
        <v>449</v>
      </c>
      <c r="H113" s="99">
        <f t="shared" si="26"/>
        <v>284</v>
      </c>
      <c r="I113" s="33">
        <f t="shared" si="27"/>
        <v>-4.6774682420279982E-2</v>
      </c>
      <c r="J113" s="11">
        <v>2.1897374701670635E-2</v>
      </c>
      <c r="K113" s="10">
        <f t="shared" si="28"/>
        <v>150</v>
      </c>
      <c r="L113" s="33">
        <f t="shared" si="29"/>
        <v>-0.3830859246153927</v>
      </c>
      <c r="M113" s="11">
        <v>6.42754662840746E-2</v>
      </c>
      <c r="N113" s="10">
        <f t="shared" si="30"/>
        <v>425</v>
      </c>
      <c r="O113" s="33">
        <f t="shared" si="31"/>
        <v>0.66225242835205322</v>
      </c>
      <c r="P113" s="11">
        <v>1.649805447470817E-2</v>
      </c>
      <c r="Q113" s="10">
        <f t="shared" si="32"/>
        <v>382</v>
      </c>
      <c r="R113" s="33">
        <f t="shared" si="33"/>
        <v>0.45242429034831649</v>
      </c>
      <c r="S113" s="12">
        <v>0.1167746832486717</v>
      </c>
      <c r="T113" s="10">
        <f t="shared" si="34"/>
        <v>414</v>
      </c>
      <c r="U113" s="33">
        <f t="shared" si="35"/>
        <v>0.61824358757670617</v>
      </c>
      <c r="V113" s="18">
        <v>3.5918271212388858E-2</v>
      </c>
      <c r="W113" s="99">
        <f t="shared" si="36"/>
        <v>467</v>
      </c>
      <c r="X113" s="33">
        <f t="shared" si="37"/>
        <v>0.95385517567350475</v>
      </c>
      <c r="Y113" s="13">
        <v>156406</v>
      </c>
      <c r="Z113" s="10">
        <f t="shared" si="38"/>
        <v>403</v>
      </c>
      <c r="AA113" s="33">
        <f t="shared" si="39"/>
        <v>0.54692055006270812</v>
      </c>
      <c r="AB113" s="11">
        <v>2.999210734017364E-2</v>
      </c>
      <c r="AC113" s="99">
        <f t="shared" si="40"/>
        <v>469</v>
      </c>
      <c r="AD113" s="33">
        <f t="shared" si="41"/>
        <v>0.80178729432841933</v>
      </c>
      <c r="AE113" s="11">
        <v>0.97504051863857377</v>
      </c>
      <c r="AF113" s="10">
        <f t="shared" si="42"/>
        <v>360</v>
      </c>
      <c r="AG113" s="33">
        <f t="shared" si="43"/>
        <v>0.24346690382583691</v>
      </c>
      <c r="AH113" s="14">
        <v>2.2256666666666671</v>
      </c>
      <c r="AI113" s="99">
        <f t="shared" si="44"/>
        <v>395</v>
      </c>
      <c r="AJ113" s="33">
        <f t="shared" si="45"/>
        <v>-0.12463137562479652</v>
      </c>
      <c r="AK113" s="13">
        <v>219151.24032229814</v>
      </c>
      <c r="AL113" s="38"/>
    </row>
    <row r="114" spans="1:38" x14ac:dyDescent="0.25">
      <c r="A114" t="s">
        <v>706</v>
      </c>
      <c r="B114" s="5" t="s">
        <v>213</v>
      </c>
      <c r="C114" s="6" t="s">
        <v>47</v>
      </c>
      <c r="D114" s="7" t="s">
        <v>20</v>
      </c>
      <c r="E114" s="36">
        <f t="shared" si="46"/>
        <v>-1.479384288665452</v>
      </c>
      <c r="F114" s="8">
        <f t="shared" si="24"/>
        <v>34.554446547931008</v>
      </c>
      <c r="G114" s="9">
        <f t="shared" si="25"/>
        <v>168</v>
      </c>
      <c r="H114" s="99">
        <f t="shared" si="26"/>
        <v>424</v>
      </c>
      <c r="I114" s="33">
        <f t="shared" si="27"/>
        <v>0.40991946318583189</v>
      </c>
      <c r="J114" s="11">
        <v>5.6628477905073638E-2</v>
      </c>
      <c r="K114" s="10">
        <f t="shared" si="28"/>
        <v>206</v>
      </c>
      <c r="L114" s="33">
        <f t="shared" si="29"/>
        <v>-7.8378306283511834E-2</v>
      </c>
      <c r="M114" s="11">
        <v>5.3398840206185565E-2</v>
      </c>
      <c r="N114" s="10">
        <f t="shared" si="30"/>
        <v>127</v>
      </c>
      <c r="O114" s="33">
        <f t="shared" si="31"/>
        <v>-0.39671150136018135</v>
      </c>
      <c r="P114" s="11">
        <v>8.2021611503445932E-2</v>
      </c>
      <c r="Q114" s="10">
        <f t="shared" si="32"/>
        <v>290</v>
      </c>
      <c r="R114" s="33">
        <f t="shared" si="33"/>
        <v>0.33847251132146933</v>
      </c>
      <c r="S114" s="12">
        <v>0.34076827757125155</v>
      </c>
      <c r="T114" s="10">
        <f t="shared" si="34"/>
        <v>141</v>
      </c>
      <c r="U114" s="33">
        <f t="shared" si="35"/>
        <v>-0.32635808288423562</v>
      </c>
      <c r="V114" s="18">
        <v>9.3291870279875608E-2</v>
      </c>
      <c r="W114" s="99">
        <f t="shared" si="36"/>
        <v>184</v>
      </c>
      <c r="X114" s="33">
        <f t="shared" si="37"/>
        <v>-0.54344775045086147</v>
      </c>
      <c r="Y114" s="13">
        <v>90995</v>
      </c>
      <c r="Z114" s="10">
        <f t="shared" si="38"/>
        <v>139</v>
      </c>
      <c r="AA114" s="33">
        <f t="shared" si="39"/>
        <v>-0.34218714311915033</v>
      </c>
      <c r="AB114" s="11">
        <v>4.0594831204653112E-2</v>
      </c>
      <c r="AC114" s="99">
        <f t="shared" si="40"/>
        <v>172</v>
      </c>
      <c r="AD114" s="33">
        <f t="shared" si="41"/>
        <v>-0.15579195720377051</v>
      </c>
      <c r="AE114" s="11">
        <v>0.92062996341572234</v>
      </c>
      <c r="AF114" s="10">
        <f t="shared" si="42"/>
        <v>156</v>
      </c>
      <c r="AG114" s="33">
        <f t="shared" si="43"/>
        <v>-0.29564379672053093</v>
      </c>
      <c r="AH114" s="14">
        <v>2.8436666666666661</v>
      </c>
      <c r="AI114" s="99">
        <f t="shared" si="44"/>
        <v>138</v>
      </c>
      <c r="AJ114" s="33">
        <f t="shared" si="45"/>
        <v>-0.24933882005667768</v>
      </c>
      <c r="AK114" s="13">
        <v>107984.735377943</v>
      </c>
      <c r="AL114" s="38"/>
    </row>
    <row r="115" spans="1:38" x14ac:dyDescent="0.25">
      <c r="A115" t="s">
        <v>707</v>
      </c>
      <c r="B115" s="5" t="s">
        <v>125</v>
      </c>
      <c r="C115" s="6" t="s">
        <v>81</v>
      </c>
      <c r="D115" s="7" t="s">
        <v>34</v>
      </c>
      <c r="E115" s="36">
        <f t="shared" si="46"/>
        <v>-5.55196880304789</v>
      </c>
      <c r="F115" s="8">
        <f t="shared" si="24"/>
        <v>44.671736263720774</v>
      </c>
      <c r="G115" s="9">
        <f t="shared" si="25"/>
        <v>63</v>
      </c>
      <c r="H115" s="99">
        <f t="shared" si="26"/>
        <v>224</v>
      </c>
      <c r="I115" s="33">
        <f t="shared" si="27"/>
        <v>-0.21732631908992292</v>
      </c>
      <c r="J115" s="11">
        <v>8.9271044416452394E-3</v>
      </c>
      <c r="K115" s="10">
        <f t="shared" si="28"/>
        <v>334</v>
      </c>
      <c r="L115" s="33">
        <f t="shared" si="29"/>
        <v>0.40748504542787312</v>
      </c>
      <c r="M115" s="11">
        <v>3.6055808120395043E-2</v>
      </c>
      <c r="N115" s="10">
        <f t="shared" si="30"/>
        <v>60</v>
      </c>
      <c r="O115" s="33">
        <f t="shared" si="31"/>
        <v>-1.2363632893265053</v>
      </c>
      <c r="P115" s="11">
        <v>0.13397519582245432</v>
      </c>
      <c r="Q115" s="10">
        <f t="shared" si="32"/>
        <v>341</v>
      </c>
      <c r="R115" s="33">
        <f t="shared" si="33"/>
        <v>0.40136988616370356</v>
      </c>
      <c r="S115" s="12">
        <v>0.21713169037020952</v>
      </c>
      <c r="T115" s="10">
        <f t="shared" si="34"/>
        <v>68</v>
      </c>
      <c r="U115" s="33">
        <f t="shared" si="35"/>
        <v>-0.9587255267542153</v>
      </c>
      <c r="V115" s="18">
        <v>0.13170086035737921</v>
      </c>
      <c r="W115" s="99">
        <f t="shared" si="36"/>
        <v>54</v>
      </c>
      <c r="X115" s="33">
        <f t="shared" si="37"/>
        <v>-1.0701167468623125</v>
      </c>
      <c r="Y115" s="13">
        <v>67987</v>
      </c>
      <c r="Z115" s="10">
        <f t="shared" si="38"/>
        <v>440</v>
      </c>
      <c r="AA115" s="33">
        <f t="shared" si="39"/>
        <v>0.65794655609057839</v>
      </c>
      <c r="AB115" s="11">
        <v>2.8668107904878278E-2</v>
      </c>
      <c r="AC115" s="99">
        <f t="shared" si="40"/>
        <v>8</v>
      </c>
      <c r="AD115" s="33">
        <f t="shared" si="41"/>
        <v>-3.3337169715902686</v>
      </c>
      <c r="AE115" s="11">
        <v>0.74005727012408529</v>
      </c>
      <c r="AF115" s="10">
        <f t="shared" si="42"/>
        <v>279</v>
      </c>
      <c r="AG115" s="33">
        <f t="shared" si="43"/>
        <v>3.0032570384070915E-2</v>
      </c>
      <c r="AH115" s="14">
        <v>2.4703333333333335</v>
      </c>
      <c r="AI115" s="99">
        <f t="shared" si="44"/>
        <v>93</v>
      </c>
      <c r="AJ115" s="33">
        <f t="shared" si="45"/>
        <v>-0.26964213979750457</v>
      </c>
      <c r="AK115" s="13">
        <v>89885.983497991532</v>
      </c>
      <c r="AL115" s="38"/>
    </row>
    <row r="116" spans="1:38" x14ac:dyDescent="0.25">
      <c r="A116" t="s">
        <v>708</v>
      </c>
      <c r="B116" s="5" t="s">
        <v>103</v>
      </c>
      <c r="C116" s="6" t="s">
        <v>26</v>
      </c>
      <c r="D116" s="7" t="s">
        <v>20</v>
      </c>
      <c r="E116" s="36">
        <f t="shared" si="46"/>
        <v>-5.0949457776542335</v>
      </c>
      <c r="F116" s="8">
        <f t="shared" si="24"/>
        <v>43.536379995885163</v>
      </c>
      <c r="G116" s="9">
        <f t="shared" si="25"/>
        <v>72</v>
      </c>
      <c r="H116" s="99">
        <f t="shared" si="26"/>
        <v>16</v>
      </c>
      <c r="I116" s="33">
        <f t="shared" si="27"/>
        <v>-1.9199863338166172</v>
      </c>
      <c r="J116" s="11">
        <v>-0.12055837563451777</v>
      </c>
      <c r="K116" s="10">
        <f t="shared" si="28"/>
        <v>7</v>
      </c>
      <c r="L116" s="33">
        <f t="shared" si="29"/>
        <v>-3.6221329054019669</v>
      </c>
      <c r="M116" s="11">
        <v>0.17989417989417988</v>
      </c>
      <c r="N116" s="10">
        <f t="shared" si="30"/>
        <v>295</v>
      </c>
      <c r="O116" s="33">
        <f t="shared" si="31"/>
        <v>0.32930070151831931</v>
      </c>
      <c r="P116" s="11">
        <v>3.7099494097807759E-2</v>
      </c>
      <c r="Q116" s="10">
        <f t="shared" si="32"/>
        <v>114</v>
      </c>
      <c r="R116" s="33">
        <f t="shared" si="33"/>
        <v>-0.22226419404288653</v>
      </c>
      <c r="S116" s="12">
        <v>1.4430014430014431</v>
      </c>
      <c r="T116" s="10">
        <f t="shared" si="34"/>
        <v>104</v>
      </c>
      <c r="U116" s="33">
        <f t="shared" si="35"/>
        <v>-0.57060779832810993</v>
      </c>
      <c r="V116" s="18">
        <v>0.10812720848056537</v>
      </c>
      <c r="W116" s="99">
        <f t="shared" si="36"/>
        <v>38</v>
      </c>
      <c r="X116" s="33">
        <f t="shared" si="37"/>
        <v>-1.2304660305837229</v>
      </c>
      <c r="Y116" s="13">
        <v>60982</v>
      </c>
      <c r="Z116" s="10">
        <f t="shared" si="38"/>
        <v>91</v>
      </c>
      <c r="AA116" s="33">
        <f t="shared" si="39"/>
        <v>-0.76711078848937864</v>
      </c>
      <c r="AB116" s="11">
        <v>4.5662100456621002E-2</v>
      </c>
      <c r="AC116" s="99">
        <f t="shared" si="40"/>
        <v>60</v>
      </c>
      <c r="AD116" s="33">
        <f t="shared" si="41"/>
        <v>-1.1629078583458732</v>
      </c>
      <c r="AE116" s="11">
        <v>0.86340468909276247</v>
      </c>
      <c r="AF116" s="10">
        <f t="shared" si="42"/>
        <v>225</v>
      </c>
      <c r="AG116" s="33">
        <f t="shared" si="43"/>
        <v>-9.5003891986446279E-2</v>
      </c>
      <c r="AH116" s="14">
        <v>2.613666666666667</v>
      </c>
      <c r="AI116" s="99">
        <f t="shared" si="44"/>
        <v>149</v>
      </c>
      <c r="AJ116" s="33">
        <f t="shared" si="45"/>
        <v>-0.24643610632529883</v>
      </c>
      <c r="AK116" s="13">
        <v>110572.26767676767</v>
      </c>
      <c r="AL116" s="38"/>
    </row>
    <row r="117" spans="1:38" x14ac:dyDescent="0.25">
      <c r="A117" t="s">
        <v>709</v>
      </c>
      <c r="B117" s="5" t="s">
        <v>394</v>
      </c>
      <c r="C117" s="6" t="s">
        <v>93</v>
      </c>
      <c r="D117" s="7" t="s">
        <v>34</v>
      </c>
      <c r="E117" s="36">
        <f t="shared" si="46"/>
        <v>1.6965921926428713</v>
      </c>
      <c r="F117" s="8">
        <f t="shared" si="24"/>
        <v>26.664549093757891</v>
      </c>
      <c r="G117" s="9">
        <f t="shared" si="25"/>
        <v>323</v>
      </c>
      <c r="H117" s="99">
        <f t="shared" si="26"/>
        <v>336</v>
      </c>
      <c r="I117" s="33">
        <f t="shared" si="27"/>
        <v>0.12563336947811904</v>
      </c>
      <c r="J117" s="11">
        <v>3.500882336198563E-2</v>
      </c>
      <c r="K117" s="10">
        <f t="shared" si="28"/>
        <v>366</v>
      </c>
      <c r="L117" s="33">
        <f t="shared" si="29"/>
        <v>0.50499389298606956</v>
      </c>
      <c r="M117" s="11">
        <v>3.2575201760821716E-2</v>
      </c>
      <c r="N117" s="10">
        <f t="shared" si="30"/>
        <v>282</v>
      </c>
      <c r="O117" s="33">
        <f t="shared" si="31"/>
        <v>0.28909155557487715</v>
      </c>
      <c r="P117" s="11">
        <v>3.9587441225542239E-2</v>
      </c>
      <c r="Q117" s="10">
        <f t="shared" si="32"/>
        <v>313</v>
      </c>
      <c r="R117" s="33">
        <f t="shared" si="33"/>
        <v>0.37193206457208999</v>
      </c>
      <c r="S117" s="12">
        <v>0.27499725002749975</v>
      </c>
      <c r="T117" s="10">
        <f t="shared" si="34"/>
        <v>244</v>
      </c>
      <c r="U117" s="33">
        <f t="shared" si="35"/>
        <v>0.15679817744291094</v>
      </c>
      <c r="V117" s="18">
        <v>6.3945729537366547E-2</v>
      </c>
      <c r="W117" s="99">
        <f t="shared" si="36"/>
        <v>351</v>
      </c>
      <c r="X117" s="33">
        <f t="shared" si="37"/>
        <v>4.514056251539536E-2</v>
      </c>
      <c r="Y117" s="13">
        <v>116708</v>
      </c>
      <c r="Z117" s="10">
        <f t="shared" si="38"/>
        <v>387</v>
      </c>
      <c r="AA117" s="33">
        <f t="shared" si="39"/>
        <v>0.50915694271058487</v>
      </c>
      <c r="AB117" s="11">
        <v>3.0442443226311667E-2</v>
      </c>
      <c r="AC117" s="99">
        <f t="shared" si="40"/>
        <v>286</v>
      </c>
      <c r="AD117" s="33">
        <f t="shared" si="41"/>
        <v>0.27098861552937387</v>
      </c>
      <c r="AE117" s="11">
        <v>0.94488003763525164</v>
      </c>
      <c r="AF117" s="10">
        <f t="shared" si="42"/>
        <v>182</v>
      </c>
      <c r="AG117" s="33">
        <f t="shared" si="43"/>
        <v>-0.20433810094299135</v>
      </c>
      <c r="AH117" s="14">
        <v>2.7390000000000003</v>
      </c>
      <c r="AI117" s="99">
        <f t="shared" si="44"/>
        <v>237</v>
      </c>
      <c r="AJ117" s="33">
        <f t="shared" si="45"/>
        <v>-0.2123520643306411</v>
      </c>
      <c r="AK117" s="13">
        <v>140955.40831591684</v>
      </c>
      <c r="AL117" s="38"/>
    </row>
    <row r="118" spans="1:38" x14ac:dyDescent="0.25">
      <c r="A118" t="s">
        <v>710</v>
      </c>
      <c r="B118" s="5" t="s">
        <v>244</v>
      </c>
      <c r="C118" s="6" t="s">
        <v>49</v>
      </c>
      <c r="D118" s="7" t="s">
        <v>39</v>
      </c>
      <c r="E118" s="36">
        <f t="shared" si="46"/>
        <v>-4.3696067800098515</v>
      </c>
      <c r="F118" s="8">
        <f t="shared" si="24"/>
        <v>41.734461642708503</v>
      </c>
      <c r="G118" s="9">
        <f t="shared" si="25"/>
        <v>91</v>
      </c>
      <c r="H118" s="99">
        <f t="shared" si="26"/>
        <v>369</v>
      </c>
      <c r="I118" s="33">
        <f t="shared" si="27"/>
        <v>0.22637789553081275</v>
      </c>
      <c r="J118" s="11">
        <v>4.2670337233310374E-2</v>
      </c>
      <c r="K118" s="10">
        <f t="shared" si="28"/>
        <v>33</v>
      </c>
      <c r="L118" s="33">
        <f t="shared" si="29"/>
        <v>-1.8949196932921331</v>
      </c>
      <c r="M118" s="11">
        <v>0.11824080749819754</v>
      </c>
      <c r="N118" s="10">
        <f t="shared" si="30"/>
        <v>59</v>
      </c>
      <c r="O118" s="33">
        <f t="shared" si="31"/>
        <v>-1.2383234982929463</v>
      </c>
      <c r="P118" s="11">
        <v>0.13409648405560098</v>
      </c>
      <c r="Q118" s="10">
        <f t="shared" si="32"/>
        <v>259</v>
      </c>
      <c r="R118" s="33">
        <f t="shared" si="33"/>
        <v>0.31035444843550031</v>
      </c>
      <c r="S118" s="12">
        <v>0.396039603960396</v>
      </c>
      <c r="T118" s="10">
        <f t="shared" si="34"/>
        <v>24</v>
      </c>
      <c r="U118" s="33">
        <f t="shared" si="35"/>
        <v>-2.0762653685892358</v>
      </c>
      <c r="V118" s="18">
        <v>0.19957844816229744</v>
      </c>
      <c r="W118" s="99">
        <f t="shared" si="36"/>
        <v>152</v>
      </c>
      <c r="X118" s="33">
        <f t="shared" si="37"/>
        <v>-0.64560890009378158</v>
      </c>
      <c r="Y118" s="13">
        <v>86532</v>
      </c>
      <c r="Z118" s="10">
        <f t="shared" si="38"/>
        <v>359</v>
      </c>
      <c r="AA118" s="33">
        <f t="shared" si="39"/>
        <v>0.43366860219382508</v>
      </c>
      <c r="AB118" s="11">
        <v>3.1342651418890304E-2</v>
      </c>
      <c r="AC118" s="99">
        <f t="shared" si="40"/>
        <v>103</v>
      </c>
      <c r="AD118" s="33">
        <f t="shared" si="41"/>
        <v>-0.59182071897460153</v>
      </c>
      <c r="AE118" s="11">
        <v>0.89585439838220426</v>
      </c>
      <c r="AF118" s="10">
        <f t="shared" si="42"/>
        <v>146</v>
      </c>
      <c r="AG118" s="33">
        <f t="shared" si="43"/>
        <v>-0.33286395296105747</v>
      </c>
      <c r="AH118" s="14">
        <v>2.8863333333333334</v>
      </c>
      <c r="AI118" s="99">
        <f t="shared" si="44"/>
        <v>155</v>
      </c>
      <c r="AJ118" s="33">
        <f t="shared" si="45"/>
        <v>-0.24503962803206839</v>
      </c>
      <c r="AK118" s="13">
        <v>111817.11405940594</v>
      </c>
      <c r="AL118" s="38"/>
    </row>
    <row r="119" spans="1:38" x14ac:dyDescent="0.25">
      <c r="A119" t="s">
        <v>711</v>
      </c>
      <c r="B119" s="5" t="s">
        <v>360</v>
      </c>
      <c r="C119" s="6" t="s">
        <v>30</v>
      </c>
      <c r="D119" s="7" t="s">
        <v>20</v>
      </c>
      <c r="E119" s="36">
        <f t="shared" si="46"/>
        <v>-0.80259951951897146</v>
      </c>
      <c r="F119" s="8">
        <f t="shared" si="24"/>
        <v>32.873148698737779</v>
      </c>
      <c r="G119" s="9">
        <f t="shared" si="25"/>
        <v>197</v>
      </c>
      <c r="H119" s="99">
        <f t="shared" si="26"/>
        <v>513</v>
      </c>
      <c r="I119" s="33">
        <f t="shared" si="27"/>
        <v>1.0278373440859094</v>
      </c>
      <c r="J119" s="11">
        <v>0.10362047440699129</v>
      </c>
      <c r="K119" s="10">
        <f t="shared" si="28"/>
        <v>26</v>
      </c>
      <c r="L119" s="33">
        <f t="shared" si="29"/>
        <v>-2.0457015996954557</v>
      </c>
      <c r="M119" s="11">
        <v>0.12362301101591187</v>
      </c>
      <c r="N119" s="10">
        <f t="shared" si="30"/>
        <v>257</v>
      </c>
      <c r="O119" s="33">
        <f t="shared" si="31"/>
        <v>0.22971731933540257</v>
      </c>
      <c r="P119" s="11">
        <v>4.3261231281198007E-2</v>
      </c>
      <c r="Q119" s="10">
        <f t="shared" si="32"/>
        <v>211</v>
      </c>
      <c r="R119" s="33">
        <f t="shared" si="33"/>
        <v>0.22408882854118667</v>
      </c>
      <c r="S119" s="12">
        <v>0.56561085972850678</v>
      </c>
      <c r="T119" s="10">
        <f t="shared" si="34"/>
        <v>205</v>
      </c>
      <c r="U119" s="33">
        <f t="shared" si="35"/>
        <v>4.4314432876279017E-3</v>
      </c>
      <c r="V119" s="18">
        <v>7.3200241984271025E-2</v>
      </c>
      <c r="W119" s="99">
        <f t="shared" si="36"/>
        <v>206</v>
      </c>
      <c r="X119" s="33">
        <f t="shared" si="37"/>
        <v>-0.48752579468620683</v>
      </c>
      <c r="Y119" s="13">
        <v>93438</v>
      </c>
      <c r="Z119" s="10">
        <f t="shared" si="38"/>
        <v>126</v>
      </c>
      <c r="AA119" s="33">
        <f t="shared" si="39"/>
        <v>-0.43206755189731166</v>
      </c>
      <c r="AB119" s="11">
        <v>4.1666666666666664E-2</v>
      </c>
      <c r="AC119" s="99">
        <f t="shared" si="40"/>
        <v>197</v>
      </c>
      <c r="AD119" s="33">
        <f t="shared" si="41"/>
        <v>-5.2360803865244283E-2</v>
      </c>
      <c r="AE119" s="11">
        <v>0.92650701899256815</v>
      </c>
      <c r="AF119" s="10">
        <f t="shared" si="42"/>
        <v>285</v>
      </c>
      <c r="AG119" s="33">
        <f t="shared" si="43"/>
        <v>4.9805778386850498E-2</v>
      </c>
      <c r="AH119" s="14">
        <v>2.4476666666666667</v>
      </c>
      <c r="AI119" s="99">
        <f t="shared" si="44"/>
        <v>301</v>
      </c>
      <c r="AJ119" s="33">
        <f t="shared" si="45"/>
        <v>-0.18747336371500767</v>
      </c>
      <c r="AK119" s="13">
        <v>163132.73868778281</v>
      </c>
      <c r="AL119" s="38"/>
    </row>
    <row r="120" spans="1:38" x14ac:dyDescent="0.25">
      <c r="A120" t="s">
        <v>712</v>
      </c>
      <c r="B120" s="5" t="s">
        <v>447</v>
      </c>
      <c r="C120" s="6" t="s">
        <v>91</v>
      </c>
      <c r="D120" s="7" t="s">
        <v>39</v>
      </c>
      <c r="E120" s="36">
        <f t="shared" si="46"/>
        <v>3.7927374421680935</v>
      </c>
      <c r="F120" s="8">
        <f t="shared" si="24"/>
        <v>21.457214856511506</v>
      </c>
      <c r="G120" s="9">
        <f t="shared" si="25"/>
        <v>433</v>
      </c>
      <c r="H120" s="99">
        <f t="shared" si="26"/>
        <v>179</v>
      </c>
      <c r="I120" s="33">
        <f t="shared" si="27"/>
        <v>-0.37466026717057421</v>
      </c>
      <c r="J120" s="11">
        <v>-3.0379746835442756E-3</v>
      </c>
      <c r="K120" s="10">
        <f t="shared" si="28"/>
        <v>507</v>
      </c>
      <c r="L120" s="33">
        <f t="shared" si="29"/>
        <v>0.94141101296174978</v>
      </c>
      <c r="M120" s="11">
        <v>1.69971671388102E-2</v>
      </c>
      <c r="N120" s="10">
        <f t="shared" si="30"/>
        <v>470</v>
      </c>
      <c r="O120" s="33">
        <f t="shared" si="31"/>
        <v>0.76121645890203193</v>
      </c>
      <c r="P120" s="11">
        <v>1.0374639769452449E-2</v>
      </c>
      <c r="Q120" s="10">
        <f t="shared" si="32"/>
        <v>409</v>
      </c>
      <c r="R120" s="33">
        <f t="shared" si="33"/>
        <v>0.51183082356515197</v>
      </c>
      <c r="S120" s="12">
        <v>0</v>
      </c>
      <c r="T120" s="10">
        <f t="shared" si="34"/>
        <v>535</v>
      </c>
      <c r="U120" s="33">
        <f t="shared" si="35"/>
        <v>0.92451198263036261</v>
      </c>
      <c r="V120" s="18">
        <v>1.7316017316017316E-2</v>
      </c>
      <c r="W120" s="99">
        <f t="shared" si="36"/>
        <v>365</v>
      </c>
      <c r="X120" s="33">
        <f t="shared" si="37"/>
        <v>0.10802128805182859</v>
      </c>
      <c r="Y120" s="13">
        <v>119455</v>
      </c>
      <c r="Z120" s="10">
        <f t="shared" si="38"/>
        <v>436</v>
      </c>
      <c r="AA120" s="33">
        <f t="shared" si="39"/>
        <v>0.650151752139011</v>
      </c>
      <c r="AB120" s="11">
        <v>2.8761061946902654E-2</v>
      </c>
      <c r="AC120" s="99">
        <f t="shared" si="40"/>
        <v>416</v>
      </c>
      <c r="AD120" s="33">
        <f t="shared" si="41"/>
        <v>0.64418259811531309</v>
      </c>
      <c r="AE120" s="11">
        <v>0.96608527131782951</v>
      </c>
      <c r="AF120" s="10">
        <f t="shared" si="42"/>
        <v>392</v>
      </c>
      <c r="AG120" s="33">
        <f t="shared" si="43"/>
        <v>0.33041086254394109</v>
      </c>
      <c r="AH120" s="14">
        <v>2.1259999999999999</v>
      </c>
      <c r="AI120" s="99">
        <f t="shared" si="44"/>
        <v>392</v>
      </c>
      <c r="AJ120" s="33">
        <f t="shared" si="45"/>
        <v>-0.12587145327753935</v>
      </c>
      <c r="AK120" s="13">
        <v>218045.81234129</v>
      </c>
      <c r="AL120" s="38"/>
    </row>
    <row r="121" spans="1:38" x14ac:dyDescent="0.25">
      <c r="A121" t="s">
        <v>713</v>
      </c>
      <c r="B121" s="5" t="s">
        <v>415</v>
      </c>
      <c r="C121" s="6" t="s">
        <v>49</v>
      </c>
      <c r="D121" s="7" t="s">
        <v>39</v>
      </c>
      <c r="E121" s="36">
        <f t="shared" si="46"/>
        <v>2.304736861099081</v>
      </c>
      <c r="F121" s="8">
        <f t="shared" si="24"/>
        <v>25.153769936651216</v>
      </c>
      <c r="G121" s="9">
        <f t="shared" si="25"/>
        <v>359</v>
      </c>
      <c r="H121" s="99">
        <f t="shared" si="26"/>
        <v>322</v>
      </c>
      <c r="I121" s="33">
        <f t="shared" si="27"/>
        <v>8.0992619874333427E-2</v>
      </c>
      <c r="J121" s="11">
        <v>3.1613941915654253E-2</v>
      </c>
      <c r="K121" s="10">
        <f t="shared" si="28"/>
        <v>317</v>
      </c>
      <c r="L121" s="33">
        <f t="shared" si="29"/>
        <v>0.36730130000236355</v>
      </c>
      <c r="M121" s="11">
        <v>3.749017847120889E-2</v>
      </c>
      <c r="N121" s="10">
        <f t="shared" si="30"/>
        <v>211</v>
      </c>
      <c r="O121" s="33">
        <f t="shared" si="31"/>
        <v>6.0828066229376282E-2</v>
      </c>
      <c r="P121" s="11">
        <v>5.3711279953243714E-2</v>
      </c>
      <c r="Q121" s="10">
        <f t="shared" si="32"/>
        <v>218</v>
      </c>
      <c r="R121" s="33">
        <f t="shared" si="33"/>
        <v>0.23343742535148718</v>
      </c>
      <c r="S121" s="12">
        <v>0.54723443928737914</v>
      </c>
      <c r="T121" s="10">
        <f t="shared" si="34"/>
        <v>377</v>
      </c>
      <c r="U121" s="33">
        <f t="shared" si="35"/>
        <v>0.55044044483416465</v>
      </c>
      <c r="V121" s="18">
        <v>4.0036525974025974E-2</v>
      </c>
      <c r="W121" s="99">
        <f t="shared" si="36"/>
        <v>426</v>
      </c>
      <c r="X121" s="33">
        <f t="shared" si="37"/>
        <v>0.53259780689047564</v>
      </c>
      <c r="Y121" s="13">
        <v>138003</v>
      </c>
      <c r="Z121" s="10">
        <f t="shared" si="38"/>
        <v>441</v>
      </c>
      <c r="AA121" s="33">
        <f t="shared" si="39"/>
        <v>0.65964302668355879</v>
      </c>
      <c r="AB121" s="11">
        <v>2.864787727434891E-2</v>
      </c>
      <c r="AC121" s="99">
        <f t="shared" si="40"/>
        <v>273</v>
      </c>
      <c r="AD121" s="33">
        <f t="shared" si="41"/>
        <v>0.22719014730181591</v>
      </c>
      <c r="AE121" s="11">
        <v>0.94239136740732143</v>
      </c>
      <c r="AF121" s="10">
        <f t="shared" si="42"/>
        <v>216</v>
      </c>
      <c r="AG121" s="33">
        <f t="shared" si="43"/>
        <v>-0.11157849281230524</v>
      </c>
      <c r="AH121" s="14">
        <v>2.6326666666666667</v>
      </c>
      <c r="AI121" s="99">
        <f t="shared" si="44"/>
        <v>323</v>
      </c>
      <c r="AJ121" s="33">
        <f t="shared" si="45"/>
        <v>-0.17431565183158115</v>
      </c>
      <c r="AK121" s="13">
        <v>174861.76456758345</v>
      </c>
      <c r="AL121" s="38"/>
    </row>
    <row r="122" spans="1:38" x14ac:dyDescent="0.25">
      <c r="A122" t="s">
        <v>714</v>
      </c>
      <c r="B122" s="5" t="s">
        <v>466</v>
      </c>
      <c r="C122" s="6" t="s">
        <v>47</v>
      </c>
      <c r="D122" s="7" t="s">
        <v>20</v>
      </c>
      <c r="E122" s="36">
        <f t="shared" si="46"/>
        <v>4.6102701942225393</v>
      </c>
      <c r="F122" s="8">
        <f t="shared" si="24"/>
        <v>19.426264811037498</v>
      </c>
      <c r="G122" s="9">
        <f t="shared" si="25"/>
        <v>486</v>
      </c>
      <c r="H122" s="99">
        <f t="shared" si="26"/>
        <v>553</v>
      </c>
      <c r="I122" s="33">
        <f t="shared" si="27"/>
        <v>2.3621697772999588</v>
      </c>
      <c r="J122" s="11">
        <v>0.20509503433177434</v>
      </c>
      <c r="K122" s="10">
        <f t="shared" si="28"/>
        <v>351</v>
      </c>
      <c r="L122" s="33">
        <f t="shared" si="29"/>
        <v>0.45790039439911728</v>
      </c>
      <c r="M122" s="11">
        <v>3.4256217738151101E-2</v>
      </c>
      <c r="N122" s="10">
        <f t="shared" si="30"/>
        <v>525</v>
      </c>
      <c r="O122" s="33">
        <f t="shared" si="31"/>
        <v>0.9288869853172832</v>
      </c>
      <c r="P122" s="11">
        <v>0</v>
      </c>
      <c r="Q122" s="10">
        <f t="shared" si="32"/>
        <v>297</v>
      </c>
      <c r="R122" s="33">
        <f t="shared" si="33"/>
        <v>0.34379520103753158</v>
      </c>
      <c r="S122" s="12">
        <v>0.33030553261767137</v>
      </c>
      <c r="T122" s="10">
        <f t="shared" si="34"/>
        <v>542</v>
      </c>
      <c r="U122" s="33">
        <f t="shared" si="35"/>
        <v>0.9697058767996537</v>
      </c>
      <c r="V122" s="18">
        <v>1.4571012256792663E-2</v>
      </c>
      <c r="W122" s="99">
        <f t="shared" si="36"/>
        <v>416</v>
      </c>
      <c r="X122" s="33">
        <f t="shared" si="37"/>
        <v>0.4699459882544299</v>
      </c>
      <c r="Y122" s="13">
        <v>135266</v>
      </c>
      <c r="Z122" s="10">
        <f t="shared" si="38"/>
        <v>389</v>
      </c>
      <c r="AA122" s="33">
        <f t="shared" si="39"/>
        <v>0.51747690006590297</v>
      </c>
      <c r="AB122" s="11">
        <v>3.0343226662245069E-2</v>
      </c>
      <c r="AC122" s="99">
        <f t="shared" si="40"/>
        <v>464</v>
      </c>
      <c r="AD122" s="33">
        <f t="shared" si="41"/>
        <v>0.78429764818458714</v>
      </c>
      <c r="AE122" s="11">
        <v>0.97404674046740469</v>
      </c>
      <c r="AF122" s="10">
        <f t="shared" si="42"/>
        <v>181</v>
      </c>
      <c r="AG122" s="33">
        <f t="shared" si="43"/>
        <v>-0.20811827306116976</v>
      </c>
      <c r="AH122" s="14">
        <v>2.7433333333333336</v>
      </c>
      <c r="AI122" s="99">
        <f t="shared" si="44"/>
        <v>198</v>
      </c>
      <c r="AJ122" s="33">
        <f t="shared" si="45"/>
        <v>-0.22730552038530247</v>
      </c>
      <c r="AK122" s="13">
        <v>127625.62312138728</v>
      </c>
      <c r="AL122" s="38"/>
    </row>
    <row r="123" spans="1:38" x14ac:dyDescent="0.25">
      <c r="A123" t="s">
        <v>715</v>
      </c>
      <c r="B123" s="5" t="s">
        <v>388</v>
      </c>
      <c r="C123" s="6" t="s">
        <v>81</v>
      </c>
      <c r="D123" s="7" t="s">
        <v>34</v>
      </c>
      <c r="E123" s="36">
        <f t="shared" si="46"/>
        <v>3.5868234356794924</v>
      </c>
      <c r="F123" s="8">
        <f t="shared" si="24"/>
        <v>21.968755293014908</v>
      </c>
      <c r="G123" s="9">
        <f t="shared" si="25"/>
        <v>418</v>
      </c>
      <c r="H123" s="99">
        <f t="shared" si="26"/>
        <v>159</v>
      </c>
      <c r="I123" s="33">
        <f t="shared" si="27"/>
        <v>-0.42863712407000354</v>
      </c>
      <c r="J123" s="11">
        <v>-7.1428571428571175E-3</v>
      </c>
      <c r="K123" s="10">
        <f t="shared" si="28"/>
        <v>516</v>
      </c>
      <c r="L123" s="33">
        <f t="shared" si="29"/>
        <v>0.99893140643609346</v>
      </c>
      <c r="M123" s="11">
        <v>1.4943960149439602E-2</v>
      </c>
      <c r="N123" s="10">
        <f t="shared" si="30"/>
        <v>427</v>
      </c>
      <c r="O123" s="33">
        <f t="shared" si="31"/>
        <v>0.66421430174584151</v>
      </c>
      <c r="P123" s="11">
        <v>1.6376663254861822E-2</v>
      </c>
      <c r="Q123" s="10">
        <f t="shared" si="32"/>
        <v>317</v>
      </c>
      <c r="R123" s="33">
        <f t="shared" si="33"/>
        <v>0.37458410219760591</v>
      </c>
      <c r="S123" s="12">
        <v>0.26978417266187055</v>
      </c>
      <c r="T123" s="10">
        <f t="shared" si="34"/>
        <v>511</v>
      </c>
      <c r="U123" s="33">
        <f t="shared" si="35"/>
        <v>0.84030835007014648</v>
      </c>
      <c r="V123" s="18">
        <v>2.2430411674623906E-2</v>
      </c>
      <c r="W123" s="99">
        <f t="shared" si="36"/>
        <v>437</v>
      </c>
      <c r="X123" s="33">
        <f t="shared" si="37"/>
        <v>0.6553376868782278</v>
      </c>
      <c r="Y123" s="13">
        <v>143365</v>
      </c>
      <c r="Z123" s="10">
        <f t="shared" si="38"/>
        <v>365</v>
      </c>
      <c r="AA123" s="33">
        <f t="shared" si="39"/>
        <v>0.44008747944447929</v>
      </c>
      <c r="AB123" s="11">
        <v>3.1266105480158048E-2</v>
      </c>
      <c r="AC123" s="99">
        <f t="shared" si="40"/>
        <v>303</v>
      </c>
      <c r="AD123" s="33">
        <f t="shared" si="41"/>
        <v>0.31386345843463165</v>
      </c>
      <c r="AE123" s="11">
        <v>0.94731622660220649</v>
      </c>
      <c r="AF123" s="10">
        <f t="shared" si="42"/>
        <v>473</v>
      </c>
      <c r="AG123" s="33">
        <f t="shared" si="43"/>
        <v>0.63893106388142606</v>
      </c>
      <c r="AH123" s="14">
        <v>1.7723333333333333</v>
      </c>
      <c r="AI123" s="99">
        <f t="shared" si="44"/>
        <v>487</v>
      </c>
      <c r="AJ123" s="33">
        <f t="shared" si="45"/>
        <v>-1.5513118613276979E-2</v>
      </c>
      <c r="AK123" s="13">
        <v>316421.25746402878</v>
      </c>
      <c r="AL123" s="38"/>
    </row>
    <row r="124" spans="1:38" x14ac:dyDescent="0.25">
      <c r="A124" t="s">
        <v>716</v>
      </c>
      <c r="B124" s="5" t="s">
        <v>105</v>
      </c>
      <c r="C124" s="6" t="s">
        <v>52</v>
      </c>
      <c r="D124" s="7" t="s">
        <v>34</v>
      </c>
      <c r="E124" s="36">
        <f t="shared" si="46"/>
        <v>-9.0128152246106925</v>
      </c>
      <c r="F124" s="8">
        <f t="shared" si="24"/>
        <v>53.269319882955919</v>
      </c>
      <c r="G124" s="9">
        <f t="shared" si="25"/>
        <v>30</v>
      </c>
      <c r="H124" s="99">
        <f t="shared" si="26"/>
        <v>144</v>
      </c>
      <c r="I124" s="33">
        <f t="shared" si="27"/>
        <v>-0.48841413513818932</v>
      </c>
      <c r="J124" s="11">
        <v>-1.1688835147118048E-2</v>
      </c>
      <c r="K124" s="10">
        <f t="shared" si="28"/>
        <v>294</v>
      </c>
      <c r="L124" s="33">
        <f t="shared" si="29"/>
        <v>0.27411958665282216</v>
      </c>
      <c r="M124" s="11">
        <v>4.0816326530612242E-2</v>
      </c>
      <c r="N124" s="10">
        <f t="shared" si="30"/>
        <v>104</v>
      </c>
      <c r="O124" s="33">
        <f t="shared" si="31"/>
        <v>-0.56118737374339123</v>
      </c>
      <c r="P124" s="11">
        <v>9.2198581560283682E-2</v>
      </c>
      <c r="Q124" s="10">
        <f t="shared" si="32"/>
        <v>50</v>
      </c>
      <c r="R124" s="33">
        <f t="shared" si="33"/>
        <v>-0.94049174185760287</v>
      </c>
      <c r="S124" s="12">
        <v>2.8548123980424145</v>
      </c>
      <c r="T124" s="10">
        <f t="shared" si="34"/>
        <v>14</v>
      </c>
      <c r="U124" s="33">
        <f t="shared" si="35"/>
        <v>-2.8011112189602363</v>
      </c>
      <c r="V124" s="18">
        <v>0.24360442917143948</v>
      </c>
      <c r="W124" s="99">
        <f t="shared" si="36"/>
        <v>45</v>
      </c>
      <c r="X124" s="33">
        <f t="shared" si="37"/>
        <v>-1.1706755482025204</v>
      </c>
      <c r="Y124" s="13">
        <v>63594</v>
      </c>
      <c r="Z124" s="10">
        <f t="shared" si="38"/>
        <v>189</v>
      </c>
      <c r="AA124" s="33">
        <f t="shared" si="39"/>
        <v>-9.9066846721168569E-2</v>
      </c>
      <c r="AB124" s="11">
        <v>3.7695590327169272E-2</v>
      </c>
      <c r="AC124" s="99">
        <f t="shared" si="40"/>
        <v>7</v>
      </c>
      <c r="AD124" s="33">
        <f t="shared" si="41"/>
        <v>-3.4593969630156725</v>
      </c>
      <c r="AE124" s="11">
        <v>0.73291601460615541</v>
      </c>
      <c r="AF124" s="10">
        <f t="shared" si="42"/>
        <v>457</v>
      </c>
      <c r="AG124" s="33">
        <f t="shared" si="43"/>
        <v>0.54791615057451482</v>
      </c>
      <c r="AH124" s="14">
        <v>1.8766666666666667</v>
      </c>
      <c r="AI124" s="99">
        <f t="shared" si="44"/>
        <v>120</v>
      </c>
      <c r="AJ124" s="33">
        <f t="shared" si="45"/>
        <v>-0.25716373052954788</v>
      </c>
      <c r="AK124" s="13">
        <v>101009.4665579119</v>
      </c>
      <c r="AL124" s="38"/>
    </row>
    <row r="125" spans="1:38" x14ac:dyDescent="0.25">
      <c r="A125" t="s">
        <v>717</v>
      </c>
      <c r="B125" s="5" t="s">
        <v>55</v>
      </c>
      <c r="C125" s="6" t="s">
        <v>41</v>
      </c>
      <c r="D125" s="7" t="s">
        <v>34</v>
      </c>
      <c r="E125" s="36">
        <f t="shared" si="46"/>
        <v>-9.9235352854726315</v>
      </c>
      <c r="F125" s="8">
        <f t="shared" si="24"/>
        <v>55.531769851319346</v>
      </c>
      <c r="G125" s="9">
        <f t="shared" si="25"/>
        <v>21</v>
      </c>
      <c r="H125" s="99">
        <f t="shared" si="26"/>
        <v>454</v>
      </c>
      <c r="I125" s="33">
        <f t="shared" si="27"/>
        <v>0.5410689472057183</v>
      </c>
      <c r="J125" s="11">
        <v>6.6602256435828622E-2</v>
      </c>
      <c r="K125" s="10">
        <f t="shared" si="28"/>
        <v>67</v>
      </c>
      <c r="L125" s="33">
        <f t="shared" si="29"/>
        <v>-1.0561991081658726</v>
      </c>
      <c r="M125" s="11">
        <v>8.830243497509685E-2</v>
      </c>
      <c r="N125" s="10">
        <f t="shared" si="30"/>
        <v>16</v>
      </c>
      <c r="O125" s="33">
        <f t="shared" si="31"/>
        <v>-2.6971822483333483</v>
      </c>
      <c r="P125" s="11">
        <v>0.22436359497704769</v>
      </c>
      <c r="Q125" s="10">
        <f t="shared" si="32"/>
        <v>59</v>
      </c>
      <c r="R125" s="33">
        <f t="shared" si="33"/>
        <v>-0.76656659511245906</v>
      </c>
      <c r="S125" s="12">
        <v>2.51292990094381</v>
      </c>
      <c r="T125" s="10">
        <f t="shared" si="34"/>
        <v>34</v>
      </c>
      <c r="U125" s="33">
        <f t="shared" si="35"/>
        <v>-1.8226517721545976</v>
      </c>
      <c r="V125" s="18">
        <v>0.18417436276320651</v>
      </c>
      <c r="W125" s="99">
        <f t="shared" si="36"/>
        <v>31</v>
      </c>
      <c r="X125" s="33">
        <f t="shared" si="37"/>
        <v>-1.2836411035437283</v>
      </c>
      <c r="Y125" s="13">
        <v>58659</v>
      </c>
      <c r="Z125" s="10">
        <f t="shared" si="38"/>
        <v>28</v>
      </c>
      <c r="AA125" s="33">
        <f t="shared" si="39"/>
        <v>-1.83905259824679</v>
      </c>
      <c r="AB125" s="11">
        <v>5.8445144732139957E-2</v>
      </c>
      <c r="AC125" s="99">
        <f t="shared" si="40"/>
        <v>63</v>
      </c>
      <c r="AD125" s="33">
        <f t="shared" si="41"/>
        <v>-1.1538384683459864</v>
      </c>
      <c r="AE125" s="11">
        <v>0.86392002037697402</v>
      </c>
      <c r="AF125" s="10">
        <f t="shared" si="42"/>
        <v>82</v>
      </c>
      <c r="AG125" s="33">
        <f t="shared" si="43"/>
        <v>-0.6387671120628805</v>
      </c>
      <c r="AH125" s="14">
        <v>3.2370000000000001</v>
      </c>
      <c r="AI125" s="99">
        <f t="shared" si="44"/>
        <v>46</v>
      </c>
      <c r="AJ125" s="33">
        <f t="shared" si="45"/>
        <v>-0.28851272591985305</v>
      </c>
      <c r="AK125" s="13">
        <v>73064.396663062857</v>
      </c>
      <c r="AL125" s="38">
        <v>1</v>
      </c>
    </row>
    <row r="126" spans="1:38" x14ac:dyDescent="0.25">
      <c r="A126" t="s">
        <v>718</v>
      </c>
      <c r="B126" s="5" t="s">
        <v>284</v>
      </c>
      <c r="C126" s="6" t="s">
        <v>93</v>
      </c>
      <c r="D126" s="7" t="s">
        <v>34</v>
      </c>
      <c r="E126" s="36">
        <f t="shared" si="46"/>
        <v>-0.73147953318354497</v>
      </c>
      <c r="F126" s="8">
        <f t="shared" si="24"/>
        <v>32.696469368008749</v>
      </c>
      <c r="G126" s="9">
        <f t="shared" si="25"/>
        <v>201</v>
      </c>
      <c r="H126" s="99">
        <f t="shared" si="26"/>
        <v>543</v>
      </c>
      <c r="I126" s="33">
        <f t="shared" si="27"/>
        <v>1.7317306042253755</v>
      </c>
      <c r="J126" s="11">
        <v>0.15715080690038952</v>
      </c>
      <c r="K126" s="10">
        <f t="shared" si="28"/>
        <v>185</v>
      </c>
      <c r="L126" s="33">
        <f t="shared" si="29"/>
        <v>-0.17480205956958891</v>
      </c>
      <c r="M126" s="11">
        <v>5.6840713813615336E-2</v>
      </c>
      <c r="N126" s="10">
        <f t="shared" si="30"/>
        <v>107</v>
      </c>
      <c r="O126" s="33">
        <f t="shared" si="31"/>
        <v>-0.53241096210492156</v>
      </c>
      <c r="P126" s="11">
        <v>9.0418036636918747E-2</v>
      </c>
      <c r="Q126" s="10">
        <f t="shared" si="32"/>
        <v>309</v>
      </c>
      <c r="R126" s="33">
        <f t="shared" si="33"/>
        <v>0.36504006261419381</v>
      </c>
      <c r="S126" s="12">
        <v>0.28854477253053767</v>
      </c>
      <c r="T126" s="10">
        <f t="shared" si="34"/>
        <v>279</v>
      </c>
      <c r="U126" s="33">
        <f t="shared" si="35"/>
        <v>0.26894219801991454</v>
      </c>
      <c r="V126" s="18">
        <v>5.7134280568341002E-2</v>
      </c>
      <c r="W126" s="99">
        <f t="shared" si="36"/>
        <v>200</v>
      </c>
      <c r="X126" s="33">
        <f t="shared" si="37"/>
        <v>-0.50817319710115505</v>
      </c>
      <c r="Y126" s="13">
        <v>92536</v>
      </c>
      <c r="Z126" s="10">
        <f t="shared" si="38"/>
        <v>164</v>
      </c>
      <c r="AA126" s="33">
        <f t="shared" si="39"/>
        <v>-0.19836523497296049</v>
      </c>
      <c r="AB126" s="11">
        <v>3.887973640856672E-2</v>
      </c>
      <c r="AC126" s="99">
        <f t="shared" si="40"/>
        <v>91</v>
      </c>
      <c r="AD126" s="33">
        <f t="shared" si="41"/>
        <v>-0.68716406265035113</v>
      </c>
      <c r="AE126" s="11">
        <v>0.8904368997700528</v>
      </c>
      <c r="AF126" s="10">
        <f t="shared" si="42"/>
        <v>500</v>
      </c>
      <c r="AG126" s="33">
        <f t="shared" si="43"/>
        <v>0.77356334778270353</v>
      </c>
      <c r="AH126" s="14">
        <v>1.6180000000000001</v>
      </c>
      <c r="AI126" s="99">
        <f t="shared" si="44"/>
        <v>436</v>
      </c>
      <c r="AJ126" s="33">
        <f t="shared" si="45"/>
        <v>-8.7885240391550157E-2</v>
      </c>
      <c r="AK126" s="13">
        <v>251907.41973646244</v>
      </c>
      <c r="AL126" s="38"/>
    </row>
    <row r="127" spans="1:38" x14ac:dyDescent="0.25">
      <c r="A127" t="s">
        <v>719</v>
      </c>
      <c r="B127" s="5" t="s">
        <v>313</v>
      </c>
      <c r="C127" s="6" t="s">
        <v>38</v>
      </c>
      <c r="D127" s="7" t="s">
        <v>39</v>
      </c>
      <c r="E127" s="36">
        <f t="shared" si="46"/>
        <v>1.4239184353335577</v>
      </c>
      <c r="F127" s="8">
        <f t="shared" si="24"/>
        <v>27.341936976280348</v>
      </c>
      <c r="G127" s="9">
        <f t="shared" si="25"/>
        <v>310</v>
      </c>
      <c r="H127" s="99">
        <f t="shared" si="26"/>
        <v>502</v>
      </c>
      <c r="I127" s="33">
        <f t="shared" si="27"/>
        <v>0.93380336101910422</v>
      </c>
      <c r="J127" s="11">
        <v>9.646929018021333E-2</v>
      </c>
      <c r="K127" s="10">
        <f t="shared" si="28"/>
        <v>300</v>
      </c>
      <c r="L127" s="33">
        <f t="shared" si="29"/>
        <v>0.2999251198460387</v>
      </c>
      <c r="M127" s="11">
        <v>3.9895190600963568E-2</v>
      </c>
      <c r="N127" s="10">
        <f t="shared" si="30"/>
        <v>230</v>
      </c>
      <c r="O127" s="33">
        <f t="shared" si="31"/>
        <v>0.12789280386425367</v>
      </c>
      <c r="P127" s="11">
        <v>4.956163893361961E-2</v>
      </c>
      <c r="Q127" s="10">
        <f t="shared" si="32"/>
        <v>330</v>
      </c>
      <c r="R127" s="33">
        <f t="shared" si="33"/>
        <v>0.39238310175196328</v>
      </c>
      <c r="S127" s="12">
        <v>0.23479690068091102</v>
      </c>
      <c r="T127" s="10">
        <f t="shared" si="34"/>
        <v>191</v>
      </c>
      <c r="U127" s="33">
        <f t="shared" si="35"/>
        <v>-4.5095486322097894E-2</v>
      </c>
      <c r="V127" s="18">
        <v>7.6208428706072445E-2</v>
      </c>
      <c r="W127" s="99">
        <f t="shared" si="36"/>
        <v>297</v>
      </c>
      <c r="X127" s="33">
        <f t="shared" si="37"/>
        <v>-0.15281812493967364</v>
      </c>
      <c r="Y127" s="13">
        <v>108060</v>
      </c>
      <c r="Z127" s="10">
        <f t="shared" si="38"/>
        <v>543</v>
      </c>
      <c r="AA127" s="33">
        <f t="shared" si="39"/>
        <v>1.0593962300594857</v>
      </c>
      <c r="AB127" s="11">
        <v>2.3880768788122914E-2</v>
      </c>
      <c r="AC127" s="99">
        <f t="shared" si="40"/>
        <v>184</v>
      </c>
      <c r="AD127" s="33">
        <f t="shared" si="41"/>
        <v>-0.12065398078512168</v>
      </c>
      <c r="AE127" s="11">
        <v>0.9226265363398819</v>
      </c>
      <c r="AF127" s="10">
        <f t="shared" si="42"/>
        <v>139</v>
      </c>
      <c r="AG127" s="33">
        <f t="shared" si="43"/>
        <v>-0.34653072908062527</v>
      </c>
      <c r="AH127" s="14">
        <v>2.9019999999999997</v>
      </c>
      <c r="AI127" s="99">
        <f t="shared" si="44"/>
        <v>179</v>
      </c>
      <c r="AJ127" s="33">
        <f t="shared" si="45"/>
        <v>-0.23594218496552469</v>
      </c>
      <c r="AK127" s="13">
        <v>119926.74179049408</v>
      </c>
      <c r="AL127" s="38"/>
    </row>
    <row r="128" spans="1:38" x14ac:dyDescent="0.25">
      <c r="A128" t="s">
        <v>720</v>
      </c>
      <c r="B128" s="5" t="s">
        <v>334</v>
      </c>
      <c r="C128" s="6" t="s">
        <v>44</v>
      </c>
      <c r="D128" s="7" t="s">
        <v>20</v>
      </c>
      <c r="E128" s="36">
        <f t="shared" si="46"/>
        <v>2.2927554752269015</v>
      </c>
      <c r="F128" s="8">
        <f t="shared" si="24"/>
        <v>25.183534611058199</v>
      </c>
      <c r="G128" s="9">
        <f t="shared" si="25"/>
        <v>358</v>
      </c>
      <c r="H128" s="99">
        <f t="shared" si="26"/>
        <v>358</v>
      </c>
      <c r="I128" s="33">
        <f t="shared" si="27"/>
        <v>0.19822531015856285</v>
      </c>
      <c r="J128" s="11">
        <v>4.0529363110008321E-2</v>
      </c>
      <c r="K128" s="10">
        <f t="shared" si="28"/>
        <v>146</v>
      </c>
      <c r="L128" s="33">
        <f t="shared" si="29"/>
        <v>-0.39456778758693228</v>
      </c>
      <c r="M128" s="11">
        <v>6.4685314685314688E-2</v>
      </c>
      <c r="N128" s="10">
        <f t="shared" si="30"/>
        <v>340</v>
      </c>
      <c r="O128" s="33">
        <f t="shared" si="31"/>
        <v>0.47575869352528799</v>
      </c>
      <c r="P128" s="11">
        <v>2.8037383177570093E-2</v>
      </c>
      <c r="Q128" s="10">
        <f t="shared" si="32"/>
        <v>409</v>
      </c>
      <c r="R128" s="33">
        <f t="shared" si="33"/>
        <v>0.51183082356515197</v>
      </c>
      <c r="S128" s="12">
        <v>0</v>
      </c>
      <c r="T128" s="10">
        <f t="shared" si="34"/>
        <v>274</v>
      </c>
      <c r="U128" s="33">
        <f t="shared" si="35"/>
        <v>0.24268860834091824</v>
      </c>
      <c r="V128" s="18">
        <v>5.8728881737731296E-2</v>
      </c>
      <c r="W128" s="99">
        <f t="shared" si="36"/>
        <v>263</v>
      </c>
      <c r="X128" s="33">
        <f t="shared" si="37"/>
        <v>-0.27706879046998295</v>
      </c>
      <c r="Y128" s="13">
        <v>102632</v>
      </c>
      <c r="Z128" s="10">
        <f t="shared" si="38"/>
        <v>474</v>
      </c>
      <c r="AA128" s="33">
        <f t="shared" si="39"/>
        <v>0.76572525127464364</v>
      </c>
      <c r="AB128" s="11">
        <v>2.7382833070036861E-2</v>
      </c>
      <c r="AC128" s="99">
        <f t="shared" si="40"/>
        <v>429</v>
      </c>
      <c r="AD128" s="33">
        <f t="shared" si="41"/>
        <v>0.69602803825038528</v>
      </c>
      <c r="AE128" s="11">
        <v>0.96903117807072614</v>
      </c>
      <c r="AF128" s="10">
        <f t="shared" si="42"/>
        <v>245</v>
      </c>
      <c r="AG128" s="33">
        <f t="shared" si="43"/>
        <v>-3.9173657625656846E-2</v>
      </c>
      <c r="AH128" s="14">
        <v>2.5496666666666665</v>
      </c>
      <c r="AI128" s="99">
        <f t="shared" si="44"/>
        <v>127</v>
      </c>
      <c r="AJ128" s="33">
        <f t="shared" si="45"/>
        <v>-0.25331246198398366</v>
      </c>
      <c r="AK128" s="13">
        <v>104442.55802861686</v>
      </c>
      <c r="AL128" s="38"/>
    </row>
    <row r="129" spans="1:38" x14ac:dyDescent="0.25">
      <c r="A129" t="s">
        <v>721</v>
      </c>
      <c r="B129" s="5" t="s">
        <v>229</v>
      </c>
      <c r="C129" s="6" t="s">
        <v>54</v>
      </c>
      <c r="D129" s="7" t="s">
        <v>39</v>
      </c>
      <c r="E129" s="36">
        <f t="shared" si="46"/>
        <v>-1.0002648497289741</v>
      </c>
      <c r="F129" s="8">
        <f t="shared" si="24"/>
        <v>33.364197418645098</v>
      </c>
      <c r="G129" s="9">
        <f t="shared" si="25"/>
        <v>185</v>
      </c>
      <c r="H129" s="99">
        <f t="shared" si="26"/>
        <v>516</v>
      </c>
      <c r="I129" s="33">
        <f t="shared" si="27"/>
        <v>1.0577439506592752</v>
      </c>
      <c r="J129" s="11">
        <v>0.10589483997387328</v>
      </c>
      <c r="K129" s="10">
        <f t="shared" si="28"/>
        <v>347</v>
      </c>
      <c r="L129" s="33">
        <f t="shared" si="29"/>
        <v>0.44867640220271204</v>
      </c>
      <c r="M129" s="11">
        <v>3.4585470792652659E-2</v>
      </c>
      <c r="N129" s="10">
        <f t="shared" si="30"/>
        <v>89</v>
      </c>
      <c r="O129" s="33">
        <f t="shared" si="31"/>
        <v>-0.74097468258284738</v>
      </c>
      <c r="P129" s="11">
        <v>0.10332294911734165</v>
      </c>
      <c r="Q129" s="10">
        <f t="shared" si="32"/>
        <v>272</v>
      </c>
      <c r="R129" s="33">
        <f t="shared" si="33"/>
        <v>0.32403907487472355</v>
      </c>
      <c r="S129" s="12">
        <v>0.36913990402362495</v>
      </c>
      <c r="T129" s="10">
        <f t="shared" si="34"/>
        <v>220</v>
      </c>
      <c r="U129" s="33">
        <f t="shared" si="35"/>
        <v>5.4123777704044473E-2</v>
      </c>
      <c r="V129" s="18">
        <v>7.0182008838289262E-2</v>
      </c>
      <c r="W129" s="99">
        <f t="shared" si="36"/>
        <v>168</v>
      </c>
      <c r="X129" s="33">
        <f t="shared" si="37"/>
        <v>-0.60300932593167667</v>
      </c>
      <c r="Y129" s="13">
        <v>88393</v>
      </c>
      <c r="Z129" s="10">
        <f t="shared" si="38"/>
        <v>196</v>
      </c>
      <c r="AA129" s="33">
        <f t="shared" si="39"/>
        <v>-7.2764737369218083E-2</v>
      </c>
      <c r="AB129" s="11">
        <v>3.7381934282293465E-2</v>
      </c>
      <c r="AC129" s="99">
        <f t="shared" si="40"/>
        <v>122</v>
      </c>
      <c r="AD129" s="33">
        <f t="shared" si="41"/>
        <v>-0.44206923107800955</v>
      </c>
      <c r="AE129" s="11">
        <v>0.90436341900777051</v>
      </c>
      <c r="AF129" s="10">
        <f t="shared" si="42"/>
        <v>443</v>
      </c>
      <c r="AG129" s="33">
        <f t="shared" si="43"/>
        <v>0.51156834174587618</v>
      </c>
      <c r="AH129" s="14">
        <v>1.9183333333333332</v>
      </c>
      <c r="AI129" s="99">
        <f t="shared" si="44"/>
        <v>427</v>
      </c>
      <c r="AJ129" s="33">
        <f t="shared" si="45"/>
        <v>-9.6427595991825932E-2</v>
      </c>
      <c r="AK129" s="13">
        <v>244292.60716131414</v>
      </c>
      <c r="AL129" s="38"/>
    </row>
    <row r="130" spans="1:38" x14ac:dyDescent="0.25">
      <c r="A130" t="s">
        <v>722</v>
      </c>
      <c r="B130" s="5" t="s">
        <v>440</v>
      </c>
      <c r="C130" s="6" t="s">
        <v>93</v>
      </c>
      <c r="D130" s="7" t="s">
        <v>34</v>
      </c>
      <c r="E130" s="36">
        <f t="shared" si="46"/>
        <v>3.6740320173012679</v>
      </c>
      <c r="F130" s="8">
        <f t="shared" si="24"/>
        <v>21.752107981496955</v>
      </c>
      <c r="G130" s="9">
        <f t="shared" si="25"/>
        <v>422</v>
      </c>
      <c r="H130" s="99">
        <f t="shared" si="26"/>
        <v>558</v>
      </c>
      <c r="I130" s="33">
        <f t="shared" si="27"/>
        <v>2.9881742458036209</v>
      </c>
      <c r="J130" s="11">
        <v>0.25270200720535252</v>
      </c>
      <c r="K130" s="10">
        <f t="shared" si="28"/>
        <v>86</v>
      </c>
      <c r="L130" s="33">
        <f t="shared" si="29"/>
        <v>-0.83446398575825509</v>
      </c>
      <c r="M130" s="11">
        <v>8.0387536004189575E-2</v>
      </c>
      <c r="N130" s="10">
        <f t="shared" si="30"/>
        <v>323</v>
      </c>
      <c r="O130" s="33">
        <f t="shared" si="31"/>
        <v>0.42038638186220956</v>
      </c>
      <c r="P130" s="11">
        <v>3.1463553530751712E-2</v>
      </c>
      <c r="Q130" s="10">
        <f t="shared" si="32"/>
        <v>173</v>
      </c>
      <c r="R130" s="33">
        <f t="shared" si="33"/>
        <v>9.381287187873398E-2</v>
      </c>
      <c r="S130" s="12">
        <v>0.82169268693508635</v>
      </c>
      <c r="T130" s="10">
        <f t="shared" si="34"/>
        <v>261</v>
      </c>
      <c r="U130" s="33">
        <f t="shared" si="35"/>
        <v>0.20917818502447419</v>
      </c>
      <c r="V130" s="18">
        <v>6.0764251409480059E-2</v>
      </c>
      <c r="W130" s="99">
        <f t="shared" si="36"/>
        <v>419</v>
      </c>
      <c r="X130" s="33">
        <f t="shared" si="37"/>
        <v>0.50519765091409763</v>
      </c>
      <c r="Y130" s="13">
        <v>136806</v>
      </c>
      <c r="Z130" s="10">
        <f t="shared" si="38"/>
        <v>514</v>
      </c>
      <c r="AA130" s="33">
        <f t="shared" si="39"/>
        <v>0.90976207164741829</v>
      </c>
      <c r="AB130" s="11">
        <v>2.5665175417942075E-2</v>
      </c>
      <c r="AC130" s="99">
        <f t="shared" si="40"/>
        <v>484</v>
      </c>
      <c r="AD130" s="33">
        <f t="shared" si="41"/>
        <v>0.83361575710813396</v>
      </c>
      <c r="AE130" s="11">
        <v>0.97684904187982313</v>
      </c>
      <c r="AF130" s="10">
        <f t="shared" si="42"/>
        <v>490</v>
      </c>
      <c r="AG130" s="33">
        <f t="shared" si="43"/>
        <v>0.71540685365688172</v>
      </c>
      <c r="AH130" s="14">
        <v>1.6846666666666668</v>
      </c>
      <c r="AI130" s="99">
        <f t="shared" si="44"/>
        <v>451</v>
      </c>
      <c r="AJ130" s="33">
        <f t="shared" si="45"/>
        <v>-6.0800718237445678E-2</v>
      </c>
      <c r="AK130" s="13">
        <v>276051.05991509178</v>
      </c>
      <c r="AL130" s="38"/>
    </row>
    <row r="131" spans="1:38" x14ac:dyDescent="0.25">
      <c r="A131" t="s">
        <v>723</v>
      </c>
      <c r="B131" s="5" t="s">
        <v>187</v>
      </c>
      <c r="C131" s="6" t="s">
        <v>44</v>
      </c>
      <c r="D131" s="7" t="s">
        <v>20</v>
      </c>
      <c r="E131" s="36">
        <f t="shared" si="46"/>
        <v>-4.9314695731827793</v>
      </c>
      <c r="F131" s="8">
        <f t="shared" si="24"/>
        <v>43.130265373479055</v>
      </c>
      <c r="G131" s="9">
        <f t="shared" si="25"/>
        <v>78</v>
      </c>
      <c r="H131" s="99">
        <f t="shared" si="26"/>
        <v>222</v>
      </c>
      <c r="I131" s="33">
        <f t="shared" si="27"/>
        <v>-0.22529425417705581</v>
      </c>
      <c r="J131" s="11">
        <v>8.321151467446386E-3</v>
      </c>
      <c r="K131" s="10">
        <f t="shared" si="28"/>
        <v>65</v>
      </c>
      <c r="L131" s="33">
        <f t="shared" si="29"/>
        <v>-1.0833480196382104</v>
      </c>
      <c r="M131" s="11">
        <v>8.9271523178807946E-2</v>
      </c>
      <c r="N131" s="10">
        <f t="shared" si="30"/>
        <v>56</v>
      </c>
      <c r="O131" s="33">
        <f t="shared" si="31"/>
        <v>-1.2966727945618013</v>
      </c>
      <c r="P131" s="11">
        <v>0.13770685579196218</v>
      </c>
      <c r="Q131" s="10">
        <f t="shared" si="32"/>
        <v>151</v>
      </c>
      <c r="R131" s="33">
        <f t="shared" si="33"/>
        <v>1.2307761890690077E-3</v>
      </c>
      <c r="S131" s="12">
        <v>1.0036801605888257</v>
      </c>
      <c r="T131" s="10">
        <f t="shared" si="34"/>
        <v>18</v>
      </c>
      <c r="U131" s="33">
        <f t="shared" si="35"/>
        <v>-2.440593851385727</v>
      </c>
      <c r="V131" s="18">
        <v>0.22170717919728661</v>
      </c>
      <c r="W131" s="99">
        <f t="shared" si="36"/>
        <v>113</v>
      </c>
      <c r="X131" s="33">
        <f t="shared" si="37"/>
        <v>-0.79194908151148002</v>
      </c>
      <c r="Y131" s="13">
        <v>80139</v>
      </c>
      <c r="Z131" s="10">
        <f t="shared" si="38"/>
        <v>250</v>
      </c>
      <c r="AA131" s="33">
        <f t="shared" si="39"/>
        <v>0.12554156528861704</v>
      </c>
      <c r="AB131" s="11">
        <v>3.5017106057556854E-2</v>
      </c>
      <c r="AC131" s="99">
        <f t="shared" si="40"/>
        <v>206</v>
      </c>
      <c r="AD131" s="33">
        <f t="shared" si="41"/>
        <v>-1.384755952643496E-2</v>
      </c>
      <c r="AE131" s="11">
        <v>0.92869537781984535</v>
      </c>
      <c r="AF131" s="10">
        <f t="shared" si="42"/>
        <v>114</v>
      </c>
      <c r="AG131" s="33">
        <f t="shared" si="43"/>
        <v>-0.4706948440392556</v>
      </c>
      <c r="AH131" s="14">
        <v>3.0443333333333338</v>
      </c>
      <c r="AI131" s="99">
        <f t="shared" si="44"/>
        <v>61</v>
      </c>
      <c r="AJ131" s="33">
        <f t="shared" si="45"/>
        <v>-0.28137739284556701</v>
      </c>
      <c r="AK131" s="13">
        <v>79424.963532954163</v>
      </c>
      <c r="AL131" s="38"/>
    </row>
    <row r="132" spans="1:38" x14ac:dyDescent="0.25">
      <c r="A132" t="s">
        <v>724</v>
      </c>
      <c r="B132" s="5" t="s">
        <v>398</v>
      </c>
      <c r="C132" s="6" t="s">
        <v>49</v>
      </c>
      <c r="D132" s="7" t="s">
        <v>39</v>
      </c>
      <c r="E132" s="36">
        <f t="shared" si="46"/>
        <v>1.369333559993112</v>
      </c>
      <c r="F132" s="8">
        <f t="shared" si="24"/>
        <v>27.477539072681115</v>
      </c>
      <c r="G132" s="9">
        <f t="shared" si="25"/>
        <v>304</v>
      </c>
      <c r="H132" s="99">
        <f t="shared" si="26"/>
        <v>450</v>
      </c>
      <c r="I132" s="33">
        <f t="shared" si="27"/>
        <v>0.50729385593724508</v>
      </c>
      <c r="J132" s="11">
        <v>6.4033696729435041E-2</v>
      </c>
      <c r="K132" s="10">
        <f t="shared" si="28"/>
        <v>354</v>
      </c>
      <c r="L132" s="33">
        <f t="shared" si="29"/>
        <v>0.46582754940963395</v>
      </c>
      <c r="M132" s="11">
        <v>3.3973255660002651E-2</v>
      </c>
      <c r="N132" s="10">
        <f t="shared" si="30"/>
        <v>194</v>
      </c>
      <c r="O132" s="33">
        <f t="shared" si="31"/>
        <v>-3.1725725716325245E-2</v>
      </c>
      <c r="P132" s="11">
        <v>5.9438060152856437E-2</v>
      </c>
      <c r="Q132" s="10">
        <f t="shared" si="32"/>
        <v>194</v>
      </c>
      <c r="R132" s="33">
        <f t="shared" si="33"/>
        <v>0.16592185433262752</v>
      </c>
      <c r="S132" s="12">
        <v>0.6799489572563594</v>
      </c>
      <c r="T132" s="10">
        <f t="shared" si="34"/>
        <v>267</v>
      </c>
      <c r="U132" s="33">
        <f t="shared" si="35"/>
        <v>0.22978224142955012</v>
      </c>
      <c r="V132" s="18">
        <v>5.9512793881597581E-2</v>
      </c>
      <c r="W132" s="99">
        <f t="shared" si="36"/>
        <v>361</v>
      </c>
      <c r="X132" s="33">
        <f t="shared" si="37"/>
        <v>9.0715926382537171E-2</v>
      </c>
      <c r="Y132" s="13">
        <v>118699</v>
      </c>
      <c r="Z132" s="10">
        <f t="shared" si="38"/>
        <v>484</v>
      </c>
      <c r="AA132" s="33">
        <f t="shared" si="39"/>
        <v>0.79619690190935055</v>
      </c>
      <c r="AB132" s="11">
        <v>2.7019454707829162E-2</v>
      </c>
      <c r="AC132" s="99">
        <f t="shared" si="40"/>
        <v>177</v>
      </c>
      <c r="AD132" s="33">
        <f t="shared" si="41"/>
        <v>-0.14792223304550681</v>
      </c>
      <c r="AE132" s="11">
        <v>0.92107712855658841</v>
      </c>
      <c r="AF132" s="10">
        <f t="shared" si="42"/>
        <v>369</v>
      </c>
      <c r="AG132" s="33">
        <f t="shared" si="43"/>
        <v>0.26149541700484202</v>
      </c>
      <c r="AH132" s="14">
        <v>2.2050000000000001</v>
      </c>
      <c r="AI132" s="99">
        <f t="shared" si="44"/>
        <v>336</v>
      </c>
      <c r="AJ132" s="33">
        <f t="shared" si="45"/>
        <v>-0.16915844354820697</v>
      </c>
      <c r="AK132" s="13">
        <v>179458.99469080952</v>
      </c>
      <c r="AL132" s="38"/>
    </row>
    <row r="133" spans="1:38" x14ac:dyDescent="0.25">
      <c r="A133" t="s">
        <v>725</v>
      </c>
      <c r="B133" s="5" t="s">
        <v>50</v>
      </c>
      <c r="C133" s="6" t="s">
        <v>24</v>
      </c>
      <c r="D133" s="7" t="s">
        <v>20</v>
      </c>
      <c r="E133" s="36">
        <f t="shared" si="46"/>
        <v>-14.929576461629809</v>
      </c>
      <c r="F133" s="8">
        <f t="shared" si="24"/>
        <v>67.967992777938036</v>
      </c>
      <c r="G133" s="9">
        <f t="shared" si="25"/>
        <v>15</v>
      </c>
      <c r="H133" s="99">
        <f t="shared" si="26"/>
        <v>367</v>
      </c>
      <c r="I133" s="33">
        <f t="shared" si="27"/>
        <v>0.22186046170215773</v>
      </c>
      <c r="J133" s="11">
        <v>4.2326791203594283E-2</v>
      </c>
      <c r="K133" s="10">
        <f t="shared" si="28"/>
        <v>178</v>
      </c>
      <c r="L133" s="33">
        <f t="shared" si="29"/>
        <v>-0.19278600995183895</v>
      </c>
      <c r="M133" s="11">
        <v>5.7482656095143705E-2</v>
      </c>
      <c r="N133" s="10">
        <f t="shared" si="30"/>
        <v>13</v>
      </c>
      <c r="O133" s="33">
        <f t="shared" si="31"/>
        <v>-3.0267434406990854</v>
      </c>
      <c r="P133" s="11">
        <v>0.24475524475524477</v>
      </c>
      <c r="Q133" s="10">
        <f t="shared" si="32"/>
        <v>11</v>
      </c>
      <c r="R133" s="33">
        <f t="shared" si="33"/>
        <v>-3.6429338087591092</v>
      </c>
      <c r="S133" s="12">
        <v>8.1669691470054442</v>
      </c>
      <c r="T133" s="10">
        <f t="shared" si="34"/>
        <v>39</v>
      </c>
      <c r="U133" s="33">
        <f t="shared" si="35"/>
        <v>-1.591584151757103</v>
      </c>
      <c r="V133" s="18">
        <v>0.17013968399358828</v>
      </c>
      <c r="W133" s="99">
        <f t="shared" si="36"/>
        <v>16</v>
      </c>
      <c r="X133" s="33">
        <f t="shared" si="37"/>
        <v>-1.4435096827743252</v>
      </c>
      <c r="Y133" s="13">
        <v>51675</v>
      </c>
      <c r="Z133" s="10">
        <f t="shared" si="38"/>
        <v>14</v>
      </c>
      <c r="AA133" s="33">
        <f t="shared" si="39"/>
        <v>-2.6425714714537198</v>
      </c>
      <c r="AB133" s="11">
        <v>6.8027210884353748E-2</v>
      </c>
      <c r="AC133" s="99">
        <f t="shared" si="40"/>
        <v>32</v>
      </c>
      <c r="AD133" s="33">
        <f t="shared" si="41"/>
        <v>-2.0613171381731661</v>
      </c>
      <c r="AE133" s="11">
        <v>0.81235622740716396</v>
      </c>
      <c r="AF133" s="10">
        <f t="shared" si="42"/>
        <v>9</v>
      </c>
      <c r="AG133" s="33">
        <f t="shared" si="43"/>
        <v>-1.8071310790506419</v>
      </c>
      <c r="AH133" s="14">
        <v>4.5763333333333334</v>
      </c>
      <c r="AI133" s="99">
        <f t="shared" si="44"/>
        <v>17</v>
      </c>
      <c r="AJ133" s="33">
        <f t="shared" si="45"/>
        <v>-0.30561044475288901</v>
      </c>
      <c r="AK133" s="13">
        <v>57823.176270417425</v>
      </c>
      <c r="AL133" s="38"/>
    </row>
    <row r="134" spans="1:38" x14ac:dyDescent="0.25">
      <c r="A134" t="s">
        <v>726</v>
      </c>
      <c r="B134" s="5" t="s">
        <v>159</v>
      </c>
      <c r="C134" s="6" t="s">
        <v>24</v>
      </c>
      <c r="D134" s="7" t="s">
        <v>20</v>
      </c>
      <c r="E134" s="36">
        <f t="shared" si="46"/>
        <v>-2.5039753435895653</v>
      </c>
      <c r="F134" s="8">
        <f t="shared" si="24"/>
        <v>37.099779740223475</v>
      </c>
      <c r="G134" s="9">
        <f t="shared" si="25"/>
        <v>129</v>
      </c>
      <c r="H134" s="99">
        <f t="shared" si="26"/>
        <v>501</v>
      </c>
      <c r="I134" s="33">
        <f t="shared" si="27"/>
        <v>0.93104308892617915</v>
      </c>
      <c r="J134" s="11">
        <v>9.6259374428388611E-2</v>
      </c>
      <c r="K134" s="10">
        <f t="shared" si="28"/>
        <v>197</v>
      </c>
      <c r="L134" s="33">
        <f t="shared" si="29"/>
        <v>-0.11680848196240737</v>
      </c>
      <c r="M134" s="11">
        <v>5.4770616380523503E-2</v>
      </c>
      <c r="N134" s="10">
        <f t="shared" si="30"/>
        <v>126</v>
      </c>
      <c r="O134" s="33">
        <f t="shared" si="31"/>
        <v>-0.40018037946270063</v>
      </c>
      <c r="P134" s="11">
        <v>8.2236248872858436E-2</v>
      </c>
      <c r="Q134" s="10">
        <f t="shared" si="32"/>
        <v>111</v>
      </c>
      <c r="R134" s="33">
        <f t="shared" si="33"/>
        <v>-0.25212039235631567</v>
      </c>
      <c r="S134" s="12">
        <v>1.5016894005756476</v>
      </c>
      <c r="T134" s="10">
        <f t="shared" si="34"/>
        <v>151</v>
      </c>
      <c r="U134" s="33">
        <f t="shared" si="35"/>
        <v>-0.27742670522962254</v>
      </c>
      <c r="V134" s="18">
        <v>9.0319856434075793E-2</v>
      </c>
      <c r="W134" s="99">
        <f t="shared" si="36"/>
        <v>199</v>
      </c>
      <c r="X134" s="33">
        <f t="shared" si="37"/>
        <v>-0.50879124573220125</v>
      </c>
      <c r="Y134" s="13">
        <v>92509</v>
      </c>
      <c r="Z134" s="10">
        <f t="shared" si="38"/>
        <v>76</v>
      </c>
      <c r="AA134" s="33">
        <f t="shared" si="39"/>
        <v>-0.96968752609767461</v>
      </c>
      <c r="AB134" s="11">
        <v>4.8077854168684035E-2</v>
      </c>
      <c r="AC134" s="99">
        <f t="shared" si="40"/>
        <v>170</v>
      </c>
      <c r="AD134" s="33">
        <f t="shared" si="41"/>
        <v>-0.15856936985200226</v>
      </c>
      <c r="AE134" s="11">
        <v>0.92047214821240475</v>
      </c>
      <c r="AF134" s="10">
        <f t="shared" si="42"/>
        <v>149</v>
      </c>
      <c r="AG134" s="33">
        <f t="shared" si="43"/>
        <v>-0.31163683260513214</v>
      </c>
      <c r="AH134" s="14">
        <v>2.8619999999999997</v>
      </c>
      <c r="AI134" s="99">
        <f t="shared" si="44"/>
        <v>134</v>
      </c>
      <c r="AJ134" s="33">
        <f t="shared" si="45"/>
        <v>-0.25139667379483144</v>
      </c>
      <c r="AK134" s="13">
        <v>106150.326784299</v>
      </c>
      <c r="AL134" s="38"/>
    </row>
    <row r="135" spans="1:38" x14ac:dyDescent="0.25">
      <c r="A135" t="s">
        <v>727</v>
      </c>
      <c r="B135" s="5" t="s">
        <v>64</v>
      </c>
      <c r="C135" s="6" t="s">
        <v>61</v>
      </c>
      <c r="D135" s="7" t="s">
        <v>39</v>
      </c>
      <c r="E135" s="36">
        <f t="shared" si="46"/>
        <v>-8.9472323192934446</v>
      </c>
      <c r="F135" s="8">
        <f t="shared" ref="F135:F198" si="47">((E135*$I$579)+$J$579)</f>
        <v>53.106396007182546</v>
      </c>
      <c r="G135" s="9">
        <f t="shared" ref="G135:G198" si="48">RANK(E135,$E$7:$E$570,1)</f>
        <v>31</v>
      </c>
      <c r="H135" s="99">
        <f t="shared" ref="H135:H198" si="49">RANK(J135,J$7:J$570,1)</f>
        <v>438</v>
      </c>
      <c r="I135" s="33">
        <f t="shared" ref="I135:I198" si="50">(J135-J$572)/J$573</f>
        <v>0.46384025567580017</v>
      </c>
      <c r="J135" s="11">
        <v>6.0729096725778975E-2</v>
      </c>
      <c r="K135" s="10">
        <f t="shared" ref="K135:K198" si="51">RANK(M135,M$7:M$570,0)</f>
        <v>143</v>
      </c>
      <c r="L135" s="33">
        <f t="shared" ref="L135:L198" si="52">-(M135-M$572)/M$573</f>
        <v>-0.40596204190275492</v>
      </c>
      <c r="M135" s="11">
        <v>6.5092035870390516E-2</v>
      </c>
      <c r="N135" s="10">
        <f t="shared" ref="N135:N198" si="53">RANK(P135,P$7:P$570,0)</f>
        <v>39</v>
      </c>
      <c r="O135" s="33">
        <f t="shared" ref="O135:O198" si="54">-(P135-P$572)/P$573</f>
        <v>-1.5684687102627597</v>
      </c>
      <c r="P135" s="11">
        <v>0.15452427013717904</v>
      </c>
      <c r="Q135" s="10">
        <f t="shared" ref="Q135:Q198" si="55">RANK(S135,S$7:S$570,0)</f>
        <v>55</v>
      </c>
      <c r="R135" s="33">
        <f t="shared" ref="R135:R198" si="56">-(S135-S$572)/S$573</f>
        <v>-0.81034710419657052</v>
      </c>
      <c r="S135" s="12">
        <v>2.5989887029631453</v>
      </c>
      <c r="T135" s="10">
        <f t="shared" ref="T135:T198" si="57">RANK(V135,V$7:V$570,0)</f>
        <v>50</v>
      </c>
      <c r="U135" s="33">
        <f t="shared" ref="U135:U198" si="58">-(V135-V$572)/V$573</f>
        <v>-1.3180405920704714</v>
      </c>
      <c r="V135" s="18">
        <v>0.15352508440972817</v>
      </c>
      <c r="W135" s="99">
        <f t="shared" ref="W135:W164" si="59">RANK(Y135,Y$7:Y$570,1)</f>
        <v>35</v>
      </c>
      <c r="X135" s="33">
        <f t="shared" ref="X135:X198" si="60">(Y135-Y$572)/Y$573</f>
        <v>-1.2543410202941343</v>
      </c>
      <c r="Y135" s="13">
        <v>59939</v>
      </c>
      <c r="Z135" s="10">
        <f t="shared" ref="Z135:Z198" si="61">RANK(AB135,AB$7:AB$570,0)</f>
        <v>106</v>
      </c>
      <c r="AA135" s="33">
        <f t="shared" ref="AA135:AA198" si="62">-(AB135-AB$572)/AB$573</f>
        <v>-0.63389900837524094</v>
      </c>
      <c r="AB135" s="11">
        <v>4.4073532805168833E-2</v>
      </c>
      <c r="AC135" s="99">
        <f t="shared" ref="AC135:AC164" si="63">RANK(AE135,AE$7:AE$570,1)</f>
        <v>10</v>
      </c>
      <c r="AD135" s="33">
        <f t="shared" ref="AD135:AD198" si="64">(AE135-AE$572)/AE$573</f>
        <v>-3.2777060144256054</v>
      </c>
      <c r="AE135" s="11">
        <v>0.74323986547900378</v>
      </c>
      <c r="AF135" s="10">
        <f t="shared" ref="AF135:AF198" si="65">RANK(AH135,AH$7:AH$570,0)</f>
        <v>207</v>
      </c>
      <c r="AG135" s="33">
        <f t="shared" ref="AG135:AG198" si="66">-(AH135-AH$572)/AH$573</f>
        <v>-0.12669918128501881</v>
      </c>
      <c r="AH135" s="14">
        <v>2.65</v>
      </c>
      <c r="AI135" s="99">
        <f t="shared" ref="AI135:AI164" si="67">RANK(AK135,AK$7:AK$570,1)</f>
        <v>97</v>
      </c>
      <c r="AJ135" s="33">
        <f t="shared" ref="AJ135:AJ198" si="68">(AK135-AK$572)/AK$573</f>
        <v>-0.26889851116267421</v>
      </c>
      <c r="AK135" s="13">
        <v>90548.867712219711</v>
      </c>
      <c r="AL135" s="38">
        <v>1</v>
      </c>
    </row>
    <row r="136" spans="1:38" x14ac:dyDescent="0.25">
      <c r="A136" t="s">
        <v>728</v>
      </c>
      <c r="B136" s="5" t="s">
        <v>191</v>
      </c>
      <c r="C136" s="6" t="s">
        <v>47</v>
      </c>
      <c r="D136" s="7" t="s">
        <v>20</v>
      </c>
      <c r="E136" s="36">
        <f t="shared" si="46"/>
        <v>1.0199362909725145</v>
      </c>
      <c r="F136" s="8">
        <f t="shared" si="47"/>
        <v>28.345526804821073</v>
      </c>
      <c r="G136" s="9">
        <f t="shared" si="48"/>
        <v>285</v>
      </c>
      <c r="H136" s="99">
        <f t="shared" si="49"/>
        <v>476</v>
      </c>
      <c r="I136" s="33">
        <f t="shared" si="50"/>
        <v>0.6956174026506553</v>
      </c>
      <c r="J136" s="11">
        <v>7.83555018137847E-2</v>
      </c>
      <c r="K136" s="10">
        <f t="shared" si="51"/>
        <v>24</v>
      </c>
      <c r="L136" s="33">
        <f t="shared" si="52"/>
        <v>-2.0507671628920274</v>
      </c>
      <c r="M136" s="11">
        <v>0.12380382775119617</v>
      </c>
      <c r="N136" s="10">
        <f t="shared" si="53"/>
        <v>177</v>
      </c>
      <c r="O136" s="33">
        <f t="shared" si="54"/>
        <v>-0.12904346009680398</v>
      </c>
      <c r="P136" s="11">
        <v>6.545961002785515E-2</v>
      </c>
      <c r="Q136" s="10">
        <f t="shared" si="55"/>
        <v>243</v>
      </c>
      <c r="R136" s="33">
        <f t="shared" si="56"/>
        <v>0.28365058261320281</v>
      </c>
      <c r="S136" s="12">
        <v>0.44853106077595878</v>
      </c>
      <c r="T136" s="10">
        <f t="shared" si="57"/>
        <v>366</v>
      </c>
      <c r="U136" s="33">
        <f t="shared" si="58"/>
        <v>0.52235671807018225</v>
      </c>
      <c r="V136" s="18">
        <v>4.1742286751361164E-2</v>
      </c>
      <c r="W136" s="99">
        <f t="shared" si="59"/>
        <v>442</v>
      </c>
      <c r="X136" s="33">
        <f t="shared" si="60"/>
        <v>0.70262985249827548</v>
      </c>
      <c r="Y136" s="13">
        <v>145431</v>
      </c>
      <c r="Z136" s="10">
        <f t="shared" si="61"/>
        <v>217</v>
      </c>
      <c r="AA136" s="33">
        <f t="shared" si="62"/>
        <v>1.7409994996483172E-2</v>
      </c>
      <c r="AB136" s="11">
        <v>3.630658897355446E-2</v>
      </c>
      <c r="AC136" s="99">
        <f t="shared" si="63"/>
        <v>257</v>
      </c>
      <c r="AD136" s="33">
        <f t="shared" si="64"/>
        <v>0.17183901297479187</v>
      </c>
      <c r="AE136" s="11">
        <v>0.93924626380766729</v>
      </c>
      <c r="AF136" s="10">
        <f t="shared" si="65"/>
        <v>91</v>
      </c>
      <c r="AG136" s="33">
        <f t="shared" si="66"/>
        <v>-0.58962487452656098</v>
      </c>
      <c r="AH136" s="14">
        <v>3.1806666666666668</v>
      </c>
      <c r="AI136" s="99">
        <f t="shared" si="67"/>
        <v>136</v>
      </c>
      <c r="AJ136" s="33">
        <f t="shared" si="68"/>
        <v>-0.250851005566535</v>
      </c>
      <c r="AK136" s="13">
        <v>106636.74545862302</v>
      </c>
      <c r="AL136" s="38"/>
    </row>
    <row r="137" spans="1:38" x14ac:dyDescent="0.25">
      <c r="A137" t="s">
        <v>729</v>
      </c>
      <c r="B137" s="5" t="s">
        <v>231</v>
      </c>
      <c r="C137" s="6" t="s">
        <v>22</v>
      </c>
      <c r="D137" s="7" t="s">
        <v>20</v>
      </c>
      <c r="E137" s="36">
        <f t="shared" ref="E137:E200" si="69">((I137+L137+AG137+AJ137)*0.25)+(O137+R137+U137+X137+AA137+AD137)</f>
        <v>-0.44420449876417156</v>
      </c>
      <c r="F137" s="8">
        <f t="shared" si="47"/>
        <v>31.982808364518188</v>
      </c>
      <c r="G137" s="9">
        <f t="shared" si="48"/>
        <v>211</v>
      </c>
      <c r="H137" s="99">
        <f t="shared" si="49"/>
        <v>127</v>
      </c>
      <c r="I137" s="33">
        <f t="shared" si="50"/>
        <v>-0.54434120185831603</v>
      </c>
      <c r="J137" s="11">
        <v>-1.5942028985507228E-2</v>
      </c>
      <c r="K137" s="10">
        <f t="shared" si="51"/>
        <v>54</v>
      </c>
      <c r="L137" s="33">
        <f t="shared" si="52"/>
        <v>-1.3028704092611521</v>
      </c>
      <c r="M137" s="11">
        <v>9.7107438016528921E-2</v>
      </c>
      <c r="N137" s="10">
        <f t="shared" si="53"/>
        <v>299</v>
      </c>
      <c r="O137" s="33">
        <f t="shared" si="54"/>
        <v>0.33715881174909418</v>
      </c>
      <c r="P137" s="11">
        <v>3.6613272311212815E-2</v>
      </c>
      <c r="Q137" s="10">
        <f t="shared" si="55"/>
        <v>184</v>
      </c>
      <c r="R137" s="33">
        <f t="shared" si="56"/>
        <v>0.13721532488888497</v>
      </c>
      <c r="S137" s="12">
        <v>0.73637702503681879</v>
      </c>
      <c r="T137" s="10">
        <f t="shared" si="57"/>
        <v>388</v>
      </c>
      <c r="U137" s="33">
        <f t="shared" si="58"/>
        <v>0.57337474554701873</v>
      </c>
      <c r="V137" s="18">
        <v>3.8643533123028394E-2</v>
      </c>
      <c r="W137" s="99">
        <f t="shared" si="59"/>
        <v>185</v>
      </c>
      <c r="X137" s="33">
        <f t="shared" si="60"/>
        <v>-0.54067797695617337</v>
      </c>
      <c r="Y137" s="13">
        <v>91116</v>
      </c>
      <c r="Z137" s="10">
        <f t="shared" si="61"/>
        <v>107</v>
      </c>
      <c r="AA137" s="33">
        <f t="shared" si="62"/>
        <v>-0.62013107644332421</v>
      </c>
      <c r="AB137" s="11">
        <v>4.3909348441926344E-2</v>
      </c>
      <c r="AC137" s="99">
        <f t="shared" si="63"/>
        <v>335</v>
      </c>
      <c r="AD137" s="33">
        <f t="shared" si="64"/>
        <v>0.41793023102373428</v>
      </c>
      <c r="AE137" s="11">
        <v>0.95322939866369716</v>
      </c>
      <c r="AF137" s="10">
        <f t="shared" si="65"/>
        <v>51</v>
      </c>
      <c r="AG137" s="33">
        <f t="shared" si="66"/>
        <v>-0.87982578021441193</v>
      </c>
      <c r="AH137" s="14">
        <v>3.5133333333333332</v>
      </c>
      <c r="AI137" s="99">
        <f t="shared" si="67"/>
        <v>95</v>
      </c>
      <c r="AJ137" s="33">
        <f t="shared" si="68"/>
        <v>-0.26926084295974423</v>
      </c>
      <c r="AK137" s="13">
        <v>90225.878497790865</v>
      </c>
      <c r="AL137" s="38"/>
    </row>
    <row r="138" spans="1:38" x14ac:dyDescent="0.25">
      <c r="A138" t="s">
        <v>730</v>
      </c>
      <c r="B138" s="5" t="s">
        <v>216</v>
      </c>
      <c r="C138" s="6" t="s">
        <v>93</v>
      </c>
      <c r="D138" s="7" t="s">
        <v>34</v>
      </c>
      <c r="E138" s="36">
        <f t="shared" si="69"/>
        <v>-3.2102818569143121</v>
      </c>
      <c r="F138" s="8">
        <f t="shared" si="47"/>
        <v>38.854416776783388</v>
      </c>
      <c r="G138" s="9">
        <f t="shared" si="48"/>
        <v>116</v>
      </c>
      <c r="H138" s="99">
        <f t="shared" si="49"/>
        <v>477</v>
      </c>
      <c r="I138" s="33">
        <f t="shared" si="50"/>
        <v>0.70078061101868716</v>
      </c>
      <c r="J138" s="11">
        <v>7.87481583092009E-2</v>
      </c>
      <c r="K138" s="10">
        <f t="shared" si="51"/>
        <v>363</v>
      </c>
      <c r="L138" s="33">
        <f t="shared" si="52"/>
        <v>0.50177092537757362</v>
      </c>
      <c r="M138" s="11">
        <v>3.2690246516613078E-2</v>
      </c>
      <c r="N138" s="10">
        <f t="shared" si="53"/>
        <v>132</v>
      </c>
      <c r="O138" s="33">
        <f t="shared" si="54"/>
        <v>-0.36493445208658265</v>
      </c>
      <c r="P138" s="11">
        <v>8.0055401662049858E-2</v>
      </c>
      <c r="Q138" s="10">
        <f t="shared" si="55"/>
        <v>97</v>
      </c>
      <c r="R138" s="33">
        <f t="shared" si="56"/>
        <v>-0.32674472638459479</v>
      </c>
      <c r="S138" s="12">
        <v>1.6483775255498516</v>
      </c>
      <c r="T138" s="10">
        <f t="shared" si="57"/>
        <v>81</v>
      </c>
      <c r="U138" s="33">
        <f t="shared" si="58"/>
        <v>-0.76462363562650881</v>
      </c>
      <c r="V138" s="18">
        <v>0.11991142103279306</v>
      </c>
      <c r="W138" s="99">
        <f t="shared" si="59"/>
        <v>138</v>
      </c>
      <c r="X138" s="33">
        <f t="shared" si="60"/>
        <v>-0.69033730842948982</v>
      </c>
      <c r="Y138" s="13">
        <v>84578</v>
      </c>
      <c r="Z138" s="10">
        <f t="shared" si="61"/>
        <v>81</v>
      </c>
      <c r="AA138" s="33">
        <f t="shared" si="62"/>
        <v>-0.89390452306118162</v>
      </c>
      <c r="AB138" s="11">
        <v>4.7174132087569848E-2</v>
      </c>
      <c r="AC138" s="99">
        <f t="shared" si="63"/>
        <v>124</v>
      </c>
      <c r="AD138" s="33">
        <f t="shared" si="64"/>
        <v>-0.41154981511519134</v>
      </c>
      <c r="AE138" s="11">
        <v>0.90609756097560978</v>
      </c>
      <c r="AF138" s="10">
        <f t="shared" si="65"/>
        <v>262</v>
      </c>
      <c r="AG138" s="33">
        <f t="shared" si="66"/>
        <v>-6.6060209151966994E-3</v>
      </c>
      <c r="AH138" s="14">
        <v>2.5123333333333333</v>
      </c>
      <c r="AI138" s="99">
        <f t="shared" si="67"/>
        <v>194</v>
      </c>
      <c r="AJ138" s="33">
        <f t="shared" si="68"/>
        <v>-0.22869510032411622</v>
      </c>
      <c r="AK138" s="13">
        <v>126386.92605849386</v>
      </c>
      <c r="AL138" s="38"/>
    </row>
    <row r="139" spans="1:38" x14ac:dyDescent="0.25">
      <c r="A139" t="s">
        <v>731</v>
      </c>
      <c r="B139" s="5" t="s">
        <v>197</v>
      </c>
      <c r="C139" s="6" t="s">
        <v>22</v>
      </c>
      <c r="D139" s="7" t="s">
        <v>20</v>
      </c>
      <c r="E139" s="36">
        <f t="shared" si="69"/>
        <v>-2.1283724108206221</v>
      </c>
      <c r="F139" s="8">
        <f t="shared" si="47"/>
        <v>36.166690770429575</v>
      </c>
      <c r="G139" s="9">
        <f t="shared" si="48"/>
        <v>140</v>
      </c>
      <c r="H139" s="99">
        <f t="shared" si="49"/>
        <v>135</v>
      </c>
      <c r="I139" s="33">
        <f t="shared" si="50"/>
        <v>-0.51554956655335982</v>
      </c>
      <c r="J139" s="11">
        <v>-1.3752455795677854E-2</v>
      </c>
      <c r="K139" s="10">
        <f t="shared" si="51"/>
        <v>28</v>
      </c>
      <c r="L139" s="33">
        <f t="shared" si="52"/>
        <v>-2.0206075789370552</v>
      </c>
      <c r="M139" s="11">
        <v>0.12272727272727273</v>
      </c>
      <c r="N139" s="10">
        <f t="shared" si="53"/>
        <v>71</v>
      </c>
      <c r="O139" s="33">
        <f t="shared" si="54"/>
        <v>-0.95893240318365025</v>
      </c>
      <c r="P139" s="11">
        <v>0.11680911680911681</v>
      </c>
      <c r="Q139" s="10">
        <f t="shared" si="55"/>
        <v>409</v>
      </c>
      <c r="R139" s="33">
        <f t="shared" si="56"/>
        <v>0.51183082356515197</v>
      </c>
      <c r="S139" s="12">
        <v>0</v>
      </c>
      <c r="T139" s="10">
        <f t="shared" si="57"/>
        <v>133</v>
      </c>
      <c r="U139" s="33">
        <f t="shared" si="58"/>
        <v>-0.38552892962723784</v>
      </c>
      <c r="V139" s="18">
        <v>9.6885813148788927E-2</v>
      </c>
      <c r="W139" s="99">
        <f t="shared" si="59"/>
        <v>161</v>
      </c>
      <c r="X139" s="33">
        <f t="shared" si="60"/>
        <v>-0.62917338464596251</v>
      </c>
      <c r="Y139" s="13">
        <v>87250</v>
      </c>
      <c r="Z139" s="10">
        <f t="shared" si="61"/>
        <v>211</v>
      </c>
      <c r="AA139" s="33">
        <f t="shared" si="62"/>
        <v>-3.0368672946364153E-2</v>
      </c>
      <c r="AB139" s="11">
        <v>3.6876355748373099E-2</v>
      </c>
      <c r="AC139" s="99">
        <f t="shared" si="63"/>
        <v>261</v>
      </c>
      <c r="AD139" s="33">
        <f t="shared" si="64"/>
        <v>0.1785657434765176</v>
      </c>
      <c r="AE139" s="11">
        <v>0.93962848297213619</v>
      </c>
      <c r="AF139" s="10">
        <f t="shared" si="65"/>
        <v>112</v>
      </c>
      <c r="AG139" s="33">
        <f t="shared" si="66"/>
        <v>-0.47999988309938685</v>
      </c>
      <c r="AH139" s="14">
        <v>3.0550000000000002</v>
      </c>
      <c r="AI139" s="99">
        <f t="shared" si="67"/>
        <v>160</v>
      </c>
      <c r="AJ139" s="33">
        <f t="shared" si="68"/>
        <v>-0.24290532124650607</v>
      </c>
      <c r="AK139" s="13">
        <v>113719.67430278884</v>
      </c>
      <c r="AL139" s="38"/>
    </row>
    <row r="140" spans="1:38" x14ac:dyDescent="0.25">
      <c r="A140" t="s">
        <v>732</v>
      </c>
      <c r="B140" s="5" t="s">
        <v>392</v>
      </c>
      <c r="C140" s="6" t="s">
        <v>93</v>
      </c>
      <c r="D140" s="7" t="s">
        <v>34</v>
      </c>
      <c r="E140" s="36">
        <f t="shared" si="69"/>
        <v>3.7316156866404726</v>
      </c>
      <c r="F140" s="8">
        <f t="shared" si="47"/>
        <v>21.609056151990281</v>
      </c>
      <c r="G140" s="9">
        <f t="shared" si="48"/>
        <v>425</v>
      </c>
      <c r="H140" s="99">
        <f t="shared" si="49"/>
        <v>64</v>
      </c>
      <c r="I140" s="33">
        <f t="shared" si="50"/>
        <v>-0.83487708033609931</v>
      </c>
      <c r="J140" s="11">
        <v>-3.8036973001728924E-2</v>
      </c>
      <c r="K140" s="10">
        <f t="shared" si="51"/>
        <v>522</v>
      </c>
      <c r="L140" s="33">
        <f t="shared" si="52"/>
        <v>1.0179730203408675</v>
      </c>
      <c r="M140" s="11">
        <v>1.4264264264264264E-2</v>
      </c>
      <c r="N140" s="10">
        <f t="shared" si="53"/>
        <v>414</v>
      </c>
      <c r="O140" s="33">
        <f t="shared" si="54"/>
        <v>0.6457824597777807</v>
      </c>
      <c r="P140" s="11">
        <v>1.7517136329017517E-2</v>
      </c>
      <c r="Q140" s="10">
        <f t="shared" si="55"/>
        <v>376</v>
      </c>
      <c r="R140" s="33">
        <f t="shared" si="56"/>
        <v>0.44149654357035445</v>
      </c>
      <c r="S140" s="12">
        <v>0.13825521913452232</v>
      </c>
      <c r="T140" s="10">
        <f t="shared" si="57"/>
        <v>363</v>
      </c>
      <c r="U140" s="33">
        <f t="shared" si="58"/>
        <v>0.51645386437360774</v>
      </c>
      <c r="V140" s="18">
        <v>4.2100816671360182E-2</v>
      </c>
      <c r="W140" s="99">
        <f t="shared" si="59"/>
        <v>435</v>
      </c>
      <c r="X140" s="33">
        <f t="shared" si="60"/>
        <v>0.62198595149177593</v>
      </c>
      <c r="Y140" s="13">
        <v>141908</v>
      </c>
      <c r="Z140" s="10">
        <f t="shared" si="61"/>
        <v>477</v>
      </c>
      <c r="AA140" s="33">
        <f t="shared" si="62"/>
        <v>0.77775369297861496</v>
      </c>
      <c r="AB140" s="11">
        <v>2.7239392352016764E-2</v>
      </c>
      <c r="AC140" s="99">
        <f t="shared" si="63"/>
        <v>435</v>
      </c>
      <c r="AD140" s="33">
        <f t="shared" si="64"/>
        <v>0.71526100795001146</v>
      </c>
      <c r="AE140" s="11">
        <v>0.97012401352874855</v>
      </c>
      <c r="AF140" s="10">
        <f t="shared" si="65"/>
        <v>267</v>
      </c>
      <c r="AG140" s="33">
        <f t="shared" si="66"/>
        <v>4.1529304980803235E-3</v>
      </c>
      <c r="AH140" s="14">
        <v>2.5</v>
      </c>
      <c r="AI140" s="99">
        <f t="shared" si="67"/>
        <v>382</v>
      </c>
      <c r="AJ140" s="33">
        <f t="shared" si="68"/>
        <v>-0.13572020450954142</v>
      </c>
      <c r="AK140" s="13">
        <v>209266.45472141574</v>
      </c>
      <c r="AL140" s="38"/>
    </row>
    <row r="141" spans="1:38" x14ac:dyDescent="0.25">
      <c r="A141" t="s">
        <v>733</v>
      </c>
      <c r="B141" s="5" t="s">
        <v>225</v>
      </c>
      <c r="C141" s="6" t="s">
        <v>93</v>
      </c>
      <c r="D141" s="7" t="s">
        <v>34</v>
      </c>
      <c r="E141" s="36">
        <f t="shared" si="69"/>
        <v>-2.8988923525587955</v>
      </c>
      <c r="F141" s="8">
        <f t="shared" si="47"/>
        <v>38.080849569302451</v>
      </c>
      <c r="G141" s="9">
        <f t="shared" si="48"/>
        <v>121</v>
      </c>
      <c r="H141" s="99">
        <f t="shared" si="49"/>
        <v>394</v>
      </c>
      <c r="I141" s="33">
        <f t="shared" si="50"/>
        <v>0.31299328387170938</v>
      </c>
      <c r="J141" s="11">
        <v>4.9257345235083738E-2</v>
      </c>
      <c r="K141" s="10">
        <f t="shared" si="51"/>
        <v>123</v>
      </c>
      <c r="L141" s="33">
        <f t="shared" si="52"/>
        <v>-0.54941394054916415</v>
      </c>
      <c r="M141" s="11">
        <v>7.0212592652928243E-2</v>
      </c>
      <c r="N141" s="10">
        <f t="shared" si="53"/>
        <v>69</v>
      </c>
      <c r="O141" s="33">
        <f t="shared" si="54"/>
        <v>-1.0047326623585049</v>
      </c>
      <c r="P141" s="11">
        <v>0.1196430149332862</v>
      </c>
      <c r="Q141" s="10">
        <f t="shared" si="55"/>
        <v>141</v>
      </c>
      <c r="R141" s="33">
        <f t="shared" si="56"/>
        <v>-3.1344876072290036E-2</v>
      </c>
      <c r="S141" s="12">
        <v>1.0677137149548805</v>
      </c>
      <c r="T141" s="10">
        <f t="shared" si="57"/>
        <v>63</v>
      </c>
      <c r="U141" s="33">
        <f t="shared" si="58"/>
        <v>-1.0153292340228588</v>
      </c>
      <c r="V141" s="18">
        <v>0.13513887926854609</v>
      </c>
      <c r="W141" s="99">
        <f t="shared" si="59"/>
        <v>204</v>
      </c>
      <c r="X141" s="33">
        <f t="shared" si="60"/>
        <v>-0.49448456445798539</v>
      </c>
      <c r="Y141" s="13">
        <v>93134</v>
      </c>
      <c r="Z141" s="10">
        <f t="shared" si="61"/>
        <v>222</v>
      </c>
      <c r="AA141" s="33">
        <f t="shared" si="62"/>
        <v>3.3372568261902658E-2</v>
      </c>
      <c r="AB141" s="11">
        <v>3.6116233229477969E-2</v>
      </c>
      <c r="AC141" s="99">
        <f t="shared" si="63"/>
        <v>137</v>
      </c>
      <c r="AD141" s="33">
        <f t="shared" si="64"/>
        <v>-0.32590255194405132</v>
      </c>
      <c r="AE141" s="11">
        <v>0.91096411915865616</v>
      </c>
      <c r="AF141" s="10">
        <f t="shared" si="65"/>
        <v>315</v>
      </c>
      <c r="AG141" s="33">
        <f t="shared" si="66"/>
        <v>0.13587738969306706</v>
      </c>
      <c r="AH141" s="14">
        <v>2.3489999999999998</v>
      </c>
      <c r="AI141" s="99">
        <f t="shared" si="67"/>
        <v>377</v>
      </c>
      <c r="AJ141" s="33">
        <f t="shared" si="68"/>
        <v>-0.14134086087564321</v>
      </c>
      <c r="AK141" s="13">
        <v>204256.09847075841</v>
      </c>
      <c r="AL141" s="38"/>
    </row>
    <row r="142" spans="1:38" x14ac:dyDescent="0.25">
      <c r="A142" t="s">
        <v>734</v>
      </c>
      <c r="B142" s="5" t="s">
        <v>523</v>
      </c>
      <c r="C142" s="6" t="s">
        <v>93</v>
      </c>
      <c r="D142" s="7" t="s">
        <v>34</v>
      </c>
      <c r="E142" s="36">
        <f t="shared" si="69"/>
        <v>4.9049704190674479</v>
      </c>
      <c r="F142" s="8">
        <f t="shared" si="47"/>
        <v>18.694157829946047</v>
      </c>
      <c r="G142" s="9">
        <f t="shared" si="48"/>
        <v>505</v>
      </c>
      <c r="H142" s="99">
        <f t="shared" si="49"/>
        <v>157</v>
      </c>
      <c r="I142" s="33">
        <f t="shared" si="50"/>
        <v>-0.44271615390017022</v>
      </c>
      <c r="J142" s="11">
        <v>-8.2135523613963146E-3</v>
      </c>
      <c r="K142" s="10">
        <f t="shared" si="51"/>
        <v>63</v>
      </c>
      <c r="L142" s="33">
        <f t="shared" si="52"/>
        <v>-1.1665128895416357</v>
      </c>
      <c r="M142" s="11">
        <v>9.224011713030747E-2</v>
      </c>
      <c r="N142" s="10">
        <f t="shared" si="53"/>
        <v>233</v>
      </c>
      <c r="O142" s="33">
        <f t="shared" si="54"/>
        <v>0.13818623671895747</v>
      </c>
      <c r="P142" s="11">
        <v>4.8924731182795701E-2</v>
      </c>
      <c r="Q142" s="10">
        <f t="shared" si="55"/>
        <v>409</v>
      </c>
      <c r="R142" s="33">
        <f t="shared" si="56"/>
        <v>0.51183082356515197</v>
      </c>
      <c r="S142" s="12">
        <v>0</v>
      </c>
      <c r="T142" s="10">
        <f t="shared" si="57"/>
        <v>509</v>
      </c>
      <c r="U142" s="33">
        <f t="shared" si="58"/>
        <v>0.83934777253575898</v>
      </c>
      <c r="V142" s="18">
        <v>2.2488755622188907E-2</v>
      </c>
      <c r="W142" s="99">
        <f t="shared" si="59"/>
        <v>542</v>
      </c>
      <c r="X142" s="33">
        <f t="shared" si="60"/>
        <v>2.2553053578263667</v>
      </c>
      <c r="Y142" s="13">
        <v>213261</v>
      </c>
      <c r="Z142" s="10">
        <f t="shared" si="61"/>
        <v>398</v>
      </c>
      <c r="AA142" s="33">
        <f t="shared" si="62"/>
        <v>0.54113829047227746</v>
      </c>
      <c r="AB142" s="11">
        <v>3.0061061531235323E-2</v>
      </c>
      <c r="AC142" s="99">
        <f t="shared" si="63"/>
        <v>400</v>
      </c>
      <c r="AD142" s="33">
        <f t="shared" si="64"/>
        <v>0.60108391670901373</v>
      </c>
      <c r="AE142" s="11">
        <v>0.96363636363636362</v>
      </c>
      <c r="AF142" s="10">
        <f t="shared" si="65"/>
        <v>532</v>
      </c>
      <c r="AG142" s="33">
        <f t="shared" si="66"/>
        <v>1.229219479258518</v>
      </c>
      <c r="AH142" s="14">
        <v>1.0956666666666666</v>
      </c>
      <c r="AI142" s="99">
        <f t="shared" si="67"/>
        <v>532</v>
      </c>
      <c r="AJ142" s="33">
        <f t="shared" si="68"/>
        <v>0.45232164914297679</v>
      </c>
      <c r="AK142" s="13">
        <v>733457.75644645211</v>
      </c>
      <c r="AL142" s="38"/>
    </row>
    <row r="143" spans="1:38" x14ac:dyDescent="0.25">
      <c r="A143" t="s">
        <v>735</v>
      </c>
      <c r="B143" s="5" t="s">
        <v>372</v>
      </c>
      <c r="C143" s="6" t="s">
        <v>54</v>
      </c>
      <c r="D143" s="7" t="s">
        <v>39</v>
      </c>
      <c r="E143" s="36">
        <f t="shared" si="69"/>
        <v>9.5420620517993882E-2</v>
      </c>
      <c r="F143" s="8">
        <f t="shared" si="47"/>
        <v>30.642248420233482</v>
      </c>
      <c r="G143" s="9">
        <f t="shared" si="48"/>
        <v>227</v>
      </c>
      <c r="H143" s="99">
        <f t="shared" si="49"/>
        <v>554</v>
      </c>
      <c r="I143" s="33">
        <f t="shared" si="50"/>
        <v>2.54492341489992</v>
      </c>
      <c r="J143" s="11">
        <v>0.21899325376232492</v>
      </c>
      <c r="K143" s="10">
        <f t="shared" si="51"/>
        <v>77</v>
      </c>
      <c r="L143" s="33">
        <f t="shared" si="52"/>
        <v>-0.91994163301691223</v>
      </c>
      <c r="M143" s="11">
        <v>8.3438685208596708E-2</v>
      </c>
      <c r="N143" s="10">
        <f t="shared" si="53"/>
        <v>208</v>
      </c>
      <c r="O143" s="33">
        <f t="shared" si="54"/>
        <v>3.7213841009357013E-2</v>
      </c>
      <c r="P143" s="11">
        <v>5.5172413793103448E-2</v>
      </c>
      <c r="Q143" s="10">
        <f t="shared" si="55"/>
        <v>248</v>
      </c>
      <c r="R143" s="33">
        <f t="shared" si="56"/>
        <v>0.29525873024783794</v>
      </c>
      <c r="S143" s="12">
        <v>0.42571306939123027</v>
      </c>
      <c r="T143" s="10">
        <f t="shared" si="57"/>
        <v>69</v>
      </c>
      <c r="U143" s="33">
        <f t="shared" si="58"/>
        <v>-0.93614668249215027</v>
      </c>
      <c r="V143" s="18">
        <v>0.13032945736434109</v>
      </c>
      <c r="W143" s="99">
        <f t="shared" si="59"/>
        <v>254</v>
      </c>
      <c r="X143" s="33">
        <f t="shared" si="60"/>
        <v>-0.29725837908415625</v>
      </c>
      <c r="Y143" s="13">
        <v>101750</v>
      </c>
      <c r="Z143" s="10">
        <f t="shared" si="61"/>
        <v>307</v>
      </c>
      <c r="AA143" s="33">
        <f t="shared" si="62"/>
        <v>0.29909473327466513</v>
      </c>
      <c r="AB143" s="11">
        <v>3.2947462154942118E-2</v>
      </c>
      <c r="AC143" s="99">
        <f t="shared" si="63"/>
        <v>282</v>
      </c>
      <c r="AD143" s="33">
        <f t="shared" si="64"/>
        <v>0.25917962288967999</v>
      </c>
      <c r="AE143" s="11">
        <v>0.9442090395480226</v>
      </c>
      <c r="AF143" s="10">
        <f t="shared" si="65"/>
        <v>395</v>
      </c>
      <c r="AG143" s="33">
        <f t="shared" si="66"/>
        <v>0.34640389842854191</v>
      </c>
      <c r="AH143" s="14">
        <v>2.1076666666666668</v>
      </c>
      <c r="AI143" s="99">
        <f t="shared" si="67"/>
        <v>215</v>
      </c>
      <c r="AJ143" s="33">
        <f t="shared" si="68"/>
        <v>-0.21907066162050826</v>
      </c>
      <c r="AK143" s="13">
        <v>134966.32737335036</v>
      </c>
      <c r="AL143" s="38"/>
    </row>
    <row r="144" spans="1:38" x14ac:dyDescent="0.25">
      <c r="A144" t="s">
        <v>736</v>
      </c>
      <c r="B144" s="5" t="s">
        <v>584</v>
      </c>
      <c r="C144" s="6" t="s">
        <v>41</v>
      </c>
      <c r="D144" s="7" t="s">
        <v>34</v>
      </c>
      <c r="E144" s="36">
        <f t="shared" si="69"/>
        <v>7.2007754860473874</v>
      </c>
      <c r="F144" s="8">
        <f t="shared" si="47"/>
        <v>12.990820081745543</v>
      </c>
      <c r="G144" s="9">
        <f t="shared" si="48"/>
        <v>552</v>
      </c>
      <c r="H144" s="99">
        <f t="shared" si="49"/>
        <v>178</v>
      </c>
      <c r="I144" s="33">
        <f t="shared" si="50"/>
        <v>-0.37703263598867748</v>
      </c>
      <c r="J144" s="11">
        <v>-3.2183908045977372E-3</v>
      </c>
      <c r="K144" s="10">
        <f t="shared" si="51"/>
        <v>64</v>
      </c>
      <c r="L144" s="33">
        <f t="shared" si="52"/>
        <v>-1.1100753776298002</v>
      </c>
      <c r="M144" s="11">
        <v>9.0225563909774431E-2</v>
      </c>
      <c r="N144" s="10">
        <f t="shared" si="53"/>
        <v>514</v>
      </c>
      <c r="O144" s="33">
        <f t="shared" si="54"/>
        <v>0.86210361448843542</v>
      </c>
      <c r="P144" s="11">
        <v>4.1322314049586778E-3</v>
      </c>
      <c r="Q144" s="10">
        <f t="shared" si="55"/>
        <v>409</v>
      </c>
      <c r="R144" s="33">
        <f t="shared" si="56"/>
        <v>0.51183082356515197</v>
      </c>
      <c r="S144" s="12">
        <v>0</v>
      </c>
      <c r="T144" s="10">
        <f t="shared" si="57"/>
        <v>555</v>
      </c>
      <c r="U144" s="33">
        <f t="shared" si="58"/>
        <v>1.0801919888336293</v>
      </c>
      <c r="V144" s="18">
        <v>7.8602620087336247E-3</v>
      </c>
      <c r="W144" s="99">
        <f t="shared" si="59"/>
        <v>558</v>
      </c>
      <c r="X144" s="33">
        <f t="shared" si="60"/>
        <v>3.0276143490435929</v>
      </c>
      <c r="Y144" s="13">
        <v>247000</v>
      </c>
      <c r="Z144" s="10">
        <f t="shared" si="61"/>
        <v>532</v>
      </c>
      <c r="AA144" s="33">
        <f t="shared" si="62"/>
        <v>1.0026095911521318</v>
      </c>
      <c r="AB144" s="11">
        <v>2.4557956777996069E-2</v>
      </c>
      <c r="AC144" s="99">
        <f t="shared" si="63"/>
        <v>524</v>
      </c>
      <c r="AD144" s="33">
        <f t="shared" si="64"/>
        <v>0.97476590032546795</v>
      </c>
      <c r="AE144" s="11">
        <v>0.98486932599724897</v>
      </c>
      <c r="AF144" s="10">
        <f t="shared" si="65"/>
        <v>415</v>
      </c>
      <c r="AG144" s="33">
        <f t="shared" si="66"/>
        <v>0.40281569773058912</v>
      </c>
      <c r="AH144" s="14">
        <v>2.0430000000000001</v>
      </c>
      <c r="AI144" s="99">
        <f t="shared" si="67"/>
        <v>508</v>
      </c>
      <c r="AJ144" s="33">
        <f t="shared" si="68"/>
        <v>5.0929190443803764E-2</v>
      </c>
      <c r="AK144" s="13">
        <v>375649.15129151294</v>
      </c>
      <c r="AL144" s="38"/>
    </row>
    <row r="145" spans="1:38" x14ac:dyDescent="0.25">
      <c r="A145" t="s">
        <v>737</v>
      </c>
      <c r="B145" s="5" t="s">
        <v>142</v>
      </c>
      <c r="C145" s="6" t="s">
        <v>24</v>
      </c>
      <c r="D145" s="7" t="s">
        <v>20</v>
      </c>
      <c r="E145" s="36">
        <f t="shared" si="69"/>
        <v>-1.7971349690072909</v>
      </c>
      <c r="F145" s="8">
        <f t="shared" si="47"/>
        <v>35.343816462552702</v>
      </c>
      <c r="G145" s="9">
        <f t="shared" si="48"/>
        <v>154</v>
      </c>
      <c r="H145" s="99">
        <f t="shared" si="49"/>
        <v>58</v>
      </c>
      <c r="I145" s="33">
        <f t="shared" si="50"/>
        <v>-0.89042804684953225</v>
      </c>
      <c r="J145" s="11">
        <v>-4.2261564820102793E-2</v>
      </c>
      <c r="K145" s="10">
        <f t="shared" si="51"/>
        <v>189</v>
      </c>
      <c r="L145" s="33">
        <f t="shared" si="52"/>
        <v>-0.16517785718239</v>
      </c>
      <c r="M145" s="11">
        <v>5.6497175141242938E-2</v>
      </c>
      <c r="N145" s="10">
        <f t="shared" si="53"/>
        <v>444</v>
      </c>
      <c r="O145" s="33">
        <f t="shared" si="54"/>
        <v>0.71267861420582956</v>
      </c>
      <c r="P145" s="11">
        <v>1.3377926421404682E-2</v>
      </c>
      <c r="Q145" s="10">
        <f t="shared" si="55"/>
        <v>16</v>
      </c>
      <c r="R145" s="33">
        <f t="shared" si="56"/>
        <v>-2.5217281937417693</v>
      </c>
      <c r="S145" s="12">
        <v>5.9630292188431726</v>
      </c>
      <c r="T145" s="10">
        <f t="shared" si="57"/>
        <v>534</v>
      </c>
      <c r="U145" s="33">
        <f t="shared" si="58"/>
        <v>0.9237695562379914</v>
      </c>
      <c r="V145" s="18">
        <v>1.7361111111111112E-2</v>
      </c>
      <c r="W145" s="99">
        <f t="shared" si="59"/>
        <v>342</v>
      </c>
      <c r="X145" s="33">
        <f t="shared" si="60"/>
        <v>-1.4764373316000983E-2</v>
      </c>
      <c r="Y145" s="13">
        <v>114091</v>
      </c>
      <c r="Z145" s="10">
        <f t="shared" si="61"/>
        <v>46</v>
      </c>
      <c r="AA145" s="33">
        <f t="shared" si="62"/>
        <v>-1.3247009924528188</v>
      </c>
      <c r="AB145" s="11">
        <v>5.2311435523114354E-2</v>
      </c>
      <c r="AC145" s="99">
        <f t="shared" si="63"/>
        <v>428</v>
      </c>
      <c r="AD145" s="33">
        <f t="shared" si="64"/>
        <v>0.69155653791539995</v>
      </c>
      <c r="AE145" s="11">
        <v>0.96877710320902</v>
      </c>
      <c r="AF145" s="10">
        <f t="shared" si="65"/>
        <v>357</v>
      </c>
      <c r="AG145" s="33">
        <f t="shared" si="66"/>
        <v>0.23416186476570605</v>
      </c>
      <c r="AH145" s="14">
        <v>2.2363333333333331</v>
      </c>
      <c r="AI145" s="99">
        <f t="shared" si="67"/>
        <v>182</v>
      </c>
      <c r="AJ145" s="33">
        <f t="shared" si="68"/>
        <v>-0.23434043215747499</v>
      </c>
      <c r="AK145" s="13">
        <v>121354.57364341085</v>
      </c>
      <c r="AL145" s="38"/>
    </row>
    <row r="146" spans="1:38" x14ac:dyDescent="0.25">
      <c r="A146" t="s">
        <v>738</v>
      </c>
      <c r="B146" s="5" t="s">
        <v>421</v>
      </c>
      <c r="C146" s="6" t="s">
        <v>44</v>
      </c>
      <c r="D146" s="7" t="s">
        <v>20</v>
      </c>
      <c r="E146" s="36">
        <f t="shared" si="69"/>
        <v>3.2371691641867568</v>
      </c>
      <c r="F146" s="8">
        <f t="shared" si="47"/>
        <v>22.837381481756346</v>
      </c>
      <c r="G146" s="9">
        <f t="shared" si="48"/>
        <v>407</v>
      </c>
      <c r="H146" s="99">
        <f t="shared" si="49"/>
        <v>420</v>
      </c>
      <c r="I146" s="33">
        <f t="shared" si="50"/>
        <v>0.39528383230879549</v>
      </c>
      <c r="J146" s="11">
        <v>5.5515453769932499E-2</v>
      </c>
      <c r="K146" s="10">
        <f t="shared" si="51"/>
        <v>299</v>
      </c>
      <c r="L146" s="33">
        <f t="shared" si="52"/>
        <v>0.29839667880003362</v>
      </c>
      <c r="M146" s="11">
        <v>3.9949748743718594E-2</v>
      </c>
      <c r="N146" s="10">
        <f t="shared" si="53"/>
        <v>373</v>
      </c>
      <c r="O146" s="33">
        <f t="shared" si="54"/>
        <v>0.54890334875023383</v>
      </c>
      <c r="P146" s="11">
        <v>2.3511546316175316E-2</v>
      </c>
      <c r="Q146" s="10">
        <f t="shared" si="55"/>
        <v>360</v>
      </c>
      <c r="R146" s="33">
        <f t="shared" si="56"/>
        <v>0.42749090484959995</v>
      </c>
      <c r="S146" s="12">
        <v>0.16578592891928295</v>
      </c>
      <c r="T146" s="10">
        <f t="shared" si="57"/>
        <v>429</v>
      </c>
      <c r="U146" s="33">
        <f t="shared" si="58"/>
        <v>0.64159985766120464</v>
      </c>
      <c r="V146" s="18">
        <v>3.4499648614690036E-2</v>
      </c>
      <c r="W146" s="99">
        <f t="shared" si="59"/>
        <v>322</v>
      </c>
      <c r="X146" s="33">
        <f t="shared" si="60"/>
        <v>-6.5078110021163066E-2</v>
      </c>
      <c r="Y146" s="13">
        <v>111893</v>
      </c>
      <c r="Z146" s="10">
        <f t="shared" si="61"/>
        <v>498</v>
      </c>
      <c r="AA146" s="33">
        <f t="shared" si="62"/>
        <v>0.84186806971160377</v>
      </c>
      <c r="AB146" s="11">
        <v>2.6474820143884893E-2</v>
      </c>
      <c r="AC146" s="99">
        <f t="shared" si="63"/>
        <v>438</v>
      </c>
      <c r="AD146" s="33">
        <f t="shared" si="64"/>
        <v>0.72063543499824501</v>
      </c>
      <c r="AE146" s="11">
        <v>0.97042939353696323</v>
      </c>
      <c r="AF146" s="10">
        <f t="shared" si="65"/>
        <v>274</v>
      </c>
      <c r="AG146" s="33">
        <f t="shared" si="66"/>
        <v>1.2585622146324341E-2</v>
      </c>
      <c r="AH146" s="14">
        <v>2.4903333333333335</v>
      </c>
      <c r="AI146" s="99">
        <f t="shared" si="67"/>
        <v>213</v>
      </c>
      <c r="AJ146" s="33">
        <f t="shared" si="68"/>
        <v>-0.21926750030702491</v>
      </c>
      <c r="AK146" s="13">
        <v>134790.86175525852</v>
      </c>
      <c r="AL146" s="38"/>
    </row>
    <row r="147" spans="1:38" x14ac:dyDescent="0.25">
      <c r="A147" t="s">
        <v>739</v>
      </c>
      <c r="B147" s="5" t="s">
        <v>251</v>
      </c>
      <c r="C147" s="6" t="s">
        <v>38</v>
      </c>
      <c r="D147" s="7" t="s">
        <v>39</v>
      </c>
      <c r="E147" s="36">
        <f t="shared" si="69"/>
        <v>-2.0563403215419731</v>
      </c>
      <c r="F147" s="8">
        <f t="shared" si="47"/>
        <v>35.987745554316305</v>
      </c>
      <c r="G147" s="9">
        <f t="shared" si="48"/>
        <v>143</v>
      </c>
      <c r="H147" s="99">
        <f t="shared" si="49"/>
        <v>60</v>
      </c>
      <c r="I147" s="33">
        <f t="shared" si="50"/>
        <v>-0.87566435617734761</v>
      </c>
      <c r="J147" s="11">
        <v>-4.1138801873977782E-2</v>
      </c>
      <c r="K147" s="10">
        <f t="shared" si="51"/>
        <v>84</v>
      </c>
      <c r="L147" s="33">
        <f t="shared" si="52"/>
        <v>-0.84246694617238427</v>
      </c>
      <c r="M147" s="11">
        <v>8.0673203978023508E-2</v>
      </c>
      <c r="N147" s="10">
        <f t="shared" si="53"/>
        <v>227</v>
      </c>
      <c r="O147" s="33">
        <f t="shared" si="54"/>
        <v>0.11845733364980035</v>
      </c>
      <c r="P147" s="11">
        <v>5.014546011330577E-2</v>
      </c>
      <c r="Q147" s="10">
        <f t="shared" si="55"/>
        <v>134</v>
      </c>
      <c r="R147" s="33">
        <f t="shared" si="56"/>
        <v>-9.1188683656716146E-2</v>
      </c>
      <c r="S147" s="12">
        <v>1.185347942987655</v>
      </c>
      <c r="T147" s="10">
        <f t="shared" si="57"/>
        <v>71</v>
      </c>
      <c r="U147" s="33">
        <f t="shared" si="58"/>
        <v>-0.85849274068317671</v>
      </c>
      <c r="V147" s="18">
        <v>0.12561288077689559</v>
      </c>
      <c r="W147" s="99">
        <f t="shared" si="59"/>
        <v>154</v>
      </c>
      <c r="X147" s="33">
        <f t="shared" si="60"/>
        <v>-0.64059583897529637</v>
      </c>
      <c r="Y147" s="13">
        <v>86751</v>
      </c>
      <c r="Z147" s="10">
        <f t="shared" si="61"/>
        <v>236</v>
      </c>
      <c r="AA147" s="33">
        <f t="shared" si="62"/>
        <v>7.5813198059494782E-2</v>
      </c>
      <c r="AB147" s="11">
        <v>3.5610123247718506E-2</v>
      </c>
      <c r="AC147" s="99">
        <f t="shared" si="63"/>
        <v>213</v>
      </c>
      <c r="AD147" s="33">
        <f t="shared" si="64"/>
        <v>5.8729886606458583E-3</v>
      </c>
      <c r="AE147" s="11">
        <v>0.92981591794688045</v>
      </c>
      <c r="AF147" s="10">
        <f t="shared" si="65"/>
        <v>72</v>
      </c>
      <c r="AG147" s="33">
        <f t="shared" si="66"/>
        <v>-0.70041299583625116</v>
      </c>
      <c r="AH147" s="14">
        <v>3.3076666666666661</v>
      </c>
      <c r="AI147" s="99">
        <f t="shared" si="67"/>
        <v>150</v>
      </c>
      <c r="AJ147" s="33">
        <f t="shared" si="68"/>
        <v>-0.24628201620091661</v>
      </c>
      <c r="AK147" s="13">
        <v>110709.6264419324</v>
      </c>
      <c r="AL147" s="38"/>
    </row>
    <row r="148" spans="1:38" x14ac:dyDescent="0.25">
      <c r="A148" t="s">
        <v>740</v>
      </c>
      <c r="B148" s="5" t="s">
        <v>581</v>
      </c>
      <c r="C148" s="6" t="s">
        <v>54</v>
      </c>
      <c r="D148" s="7" t="s">
        <v>39</v>
      </c>
      <c r="E148" s="36">
        <f t="shared" si="69"/>
        <v>7.3588012997080439</v>
      </c>
      <c r="F148" s="8">
        <f t="shared" si="47"/>
        <v>12.598245554751177</v>
      </c>
      <c r="G148" s="9">
        <f t="shared" si="48"/>
        <v>555</v>
      </c>
      <c r="H148" s="99">
        <f t="shared" si="49"/>
        <v>262</v>
      </c>
      <c r="I148" s="33">
        <f t="shared" si="50"/>
        <v>-0.12894823733212674</v>
      </c>
      <c r="J148" s="11">
        <v>1.5648163399769377E-2</v>
      </c>
      <c r="K148" s="10">
        <f t="shared" si="51"/>
        <v>545</v>
      </c>
      <c r="L148" s="33">
        <f t="shared" si="52"/>
        <v>1.2851894227932623</v>
      </c>
      <c r="M148" s="11">
        <v>4.725897920604915E-3</v>
      </c>
      <c r="N148" s="10">
        <f t="shared" si="53"/>
        <v>525</v>
      </c>
      <c r="O148" s="33">
        <f t="shared" si="54"/>
        <v>0.9288869853172832</v>
      </c>
      <c r="P148" s="11">
        <v>0</v>
      </c>
      <c r="Q148" s="10">
        <f t="shared" si="55"/>
        <v>363</v>
      </c>
      <c r="R148" s="33">
        <f t="shared" si="56"/>
        <v>0.42932549641588652</v>
      </c>
      <c r="S148" s="12">
        <v>0.1621796951021732</v>
      </c>
      <c r="T148" s="10">
        <f t="shared" si="57"/>
        <v>554</v>
      </c>
      <c r="U148" s="33">
        <f t="shared" si="58"/>
        <v>1.0505307928832721</v>
      </c>
      <c r="V148" s="18">
        <v>9.6618357487922701E-3</v>
      </c>
      <c r="W148" s="99">
        <f t="shared" si="59"/>
        <v>553</v>
      </c>
      <c r="X148" s="33">
        <f t="shared" si="60"/>
        <v>2.6303006420410915</v>
      </c>
      <c r="Y148" s="13">
        <v>229643</v>
      </c>
      <c r="Z148" s="10">
        <f t="shared" si="61"/>
        <v>548</v>
      </c>
      <c r="AA148" s="33">
        <f t="shared" si="62"/>
        <v>1.1025572211554433</v>
      </c>
      <c r="AB148" s="11">
        <v>2.3366068405011851E-2</v>
      </c>
      <c r="AC148" s="99">
        <f t="shared" si="63"/>
        <v>442</v>
      </c>
      <c r="AD148" s="33">
        <f t="shared" si="64"/>
        <v>0.72698077228926561</v>
      </c>
      <c r="AE148" s="11">
        <v>0.97078994157988319</v>
      </c>
      <c r="AF148" s="10">
        <f t="shared" si="65"/>
        <v>496</v>
      </c>
      <c r="AG148" s="33">
        <f t="shared" si="66"/>
        <v>0.74157727601350154</v>
      </c>
      <c r="AH148" s="14">
        <v>1.6546666666666667</v>
      </c>
      <c r="AI148" s="99">
        <f t="shared" si="67"/>
        <v>510</v>
      </c>
      <c r="AJ148" s="33">
        <f t="shared" si="68"/>
        <v>6.3059096948567636E-2</v>
      </c>
      <c r="AK148" s="13">
        <v>386461.97259163152</v>
      </c>
      <c r="AL148" s="38"/>
    </row>
    <row r="149" spans="1:38" x14ac:dyDescent="0.25">
      <c r="A149" t="s">
        <v>741</v>
      </c>
      <c r="B149" s="5" t="s">
        <v>395</v>
      </c>
      <c r="C149" s="6" t="s">
        <v>93</v>
      </c>
      <c r="D149" s="7" t="s">
        <v>34</v>
      </c>
      <c r="E149" s="36">
        <f t="shared" si="69"/>
        <v>2.4455242497421041</v>
      </c>
      <c r="F149" s="8">
        <f t="shared" si="47"/>
        <v>24.804019846947568</v>
      </c>
      <c r="G149" s="9">
        <f t="shared" si="48"/>
        <v>368</v>
      </c>
      <c r="H149" s="99">
        <f t="shared" si="49"/>
        <v>474</v>
      </c>
      <c r="I149" s="33">
        <f t="shared" si="50"/>
        <v>0.67897442493926896</v>
      </c>
      <c r="J149" s="11">
        <v>7.7089821090553734E-2</v>
      </c>
      <c r="K149" s="10">
        <f t="shared" si="51"/>
        <v>441</v>
      </c>
      <c r="L149" s="33">
        <f t="shared" si="52"/>
        <v>0.7250368928934825</v>
      </c>
      <c r="M149" s="11">
        <v>2.4720703589256002E-2</v>
      </c>
      <c r="N149" s="10">
        <f t="shared" si="53"/>
        <v>232</v>
      </c>
      <c r="O149" s="33">
        <f t="shared" si="54"/>
        <v>0.13321593983900026</v>
      </c>
      <c r="P149" s="11">
        <v>4.9232269071411164E-2</v>
      </c>
      <c r="Q149" s="10">
        <f t="shared" si="55"/>
        <v>199</v>
      </c>
      <c r="R149" s="33">
        <f t="shared" si="56"/>
        <v>0.18016778080162343</v>
      </c>
      <c r="S149" s="12">
        <v>0.6519459168343773</v>
      </c>
      <c r="T149" s="10">
        <f t="shared" si="57"/>
        <v>259</v>
      </c>
      <c r="U149" s="33">
        <f t="shared" si="58"/>
        <v>0.19971927774808546</v>
      </c>
      <c r="V149" s="18">
        <v>6.133877035292766E-2</v>
      </c>
      <c r="W149" s="99">
        <f t="shared" si="59"/>
        <v>430</v>
      </c>
      <c r="X149" s="33">
        <f t="shared" si="60"/>
        <v>0.61356217755751763</v>
      </c>
      <c r="Y149" s="13">
        <v>141540</v>
      </c>
      <c r="Z149" s="10">
        <f t="shared" si="61"/>
        <v>334</v>
      </c>
      <c r="AA149" s="33">
        <f t="shared" si="62"/>
        <v>0.38138596518657814</v>
      </c>
      <c r="AB149" s="11">
        <v>3.1966128605451179E-2</v>
      </c>
      <c r="AC149" s="99">
        <f t="shared" si="63"/>
        <v>417</v>
      </c>
      <c r="AD149" s="33">
        <f t="shared" si="64"/>
        <v>0.64671433264249722</v>
      </c>
      <c r="AE149" s="11">
        <v>0.96622912685885187</v>
      </c>
      <c r="AF149" s="10">
        <f t="shared" si="65"/>
        <v>235</v>
      </c>
      <c r="AG149" s="33">
        <f t="shared" si="66"/>
        <v>-6.6797992335422288E-2</v>
      </c>
      <c r="AH149" s="14">
        <v>2.5813333333333333</v>
      </c>
      <c r="AI149" s="99">
        <f t="shared" si="67"/>
        <v>324</v>
      </c>
      <c r="AJ149" s="33">
        <f t="shared" si="68"/>
        <v>-0.17417822163012139</v>
      </c>
      <c r="AK149" s="13">
        <v>174984.27237166587</v>
      </c>
      <c r="AL149" s="38"/>
    </row>
    <row r="150" spans="1:38" x14ac:dyDescent="0.25">
      <c r="A150" t="s">
        <v>742</v>
      </c>
      <c r="B150" s="5" t="s">
        <v>82</v>
      </c>
      <c r="C150" s="6" t="s">
        <v>26</v>
      </c>
      <c r="D150" s="7" t="s">
        <v>20</v>
      </c>
      <c r="E150" s="36">
        <f t="shared" si="69"/>
        <v>-8.1250799200060246</v>
      </c>
      <c r="F150" s="8">
        <f t="shared" si="47"/>
        <v>51.063969635244177</v>
      </c>
      <c r="G150" s="9">
        <f t="shared" si="48"/>
        <v>39</v>
      </c>
      <c r="H150" s="99">
        <f t="shared" si="49"/>
        <v>6</v>
      </c>
      <c r="I150" s="33">
        <f t="shared" si="50"/>
        <v>-2.8793132932207484</v>
      </c>
      <c r="J150" s="11">
        <v>-0.19351416881345662</v>
      </c>
      <c r="K150" s="10">
        <f t="shared" si="51"/>
        <v>23</v>
      </c>
      <c r="L150" s="33">
        <f t="shared" si="52"/>
        <v>-2.1032478160844099</v>
      </c>
      <c r="M150" s="11">
        <v>0.12567713976164679</v>
      </c>
      <c r="N150" s="10">
        <f t="shared" si="53"/>
        <v>63</v>
      </c>
      <c r="O150" s="33">
        <f t="shared" si="54"/>
        <v>-1.1525280721818059</v>
      </c>
      <c r="P150" s="11">
        <v>0.12878787878787878</v>
      </c>
      <c r="Q150" s="10">
        <f t="shared" si="55"/>
        <v>409</v>
      </c>
      <c r="R150" s="33">
        <f t="shared" si="56"/>
        <v>0.51183082356515197</v>
      </c>
      <c r="S150" s="12">
        <v>0</v>
      </c>
      <c r="T150" s="10">
        <f t="shared" si="57"/>
        <v>100</v>
      </c>
      <c r="U150" s="33">
        <f t="shared" si="58"/>
        <v>-0.59467548020294003</v>
      </c>
      <c r="V150" s="18">
        <v>0.1095890410958904</v>
      </c>
      <c r="W150" s="99">
        <f t="shared" si="59"/>
        <v>37</v>
      </c>
      <c r="X150" s="33">
        <f t="shared" si="60"/>
        <v>-1.2465810763709997</v>
      </c>
      <c r="Y150" s="13">
        <v>60278</v>
      </c>
      <c r="Z150" s="10">
        <f t="shared" si="61"/>
        <v>23</v>
      </c>
      <c r="AA150" s="33">
        <f t="shared" si="62"/>
        <v>-2.0364008515133052</v>
      </c>
      <c r="AB150" s="11">
        <v>6.0798548094373864E-2</v>
      </c>
      <c r="AC150" s="99">
        <f t="shared" si="63"/>
        <v>25</v>
      </c>
      <c r="AD150" s="33">
        <f t="shared" si="64"/>
        <v>-2.2216592754625792</v>
      </c>
      <c r="AE150" s="11">
        <v>0.80324543610547672</v>
      </c>
      <c r="AF150" s="10">
        <f t="shared" si="65"/>
        <v>169</v>
      </c>
      <c r="AG150" s="33">
        <f t="shared" si="66"/>
        <v>-0.25464346836182677</v>
      </c>
      <c r="AH150" s="14">
        <v>2.7966666666666664</v>
      </c>
      <c r="AI150" s="99">
        <f t="shared" si="67"/>
        <v>22</v>
      </c>
      <c r="AJ150" s="33">
        <f t="shared" si="68"/>
        <v>-0.30305937369119806</v>
      </c>
      <c r="AK150" s="13">
        <v>60097.247839158212</v>
      </c>
      <c r="AL150" s="38"/>
    </row>
    <row r="151" spans="1:38" x14ac:dyDescent="0.25">
      <c r="A151" t="s">
        <v>743</v>
      </c>
      <c r="B151" s="5" t="s">
        <v>82</v>
      </c>
      <c r="C151" s="6" t="s">
        <v>41</v>
      </c>
      <c r="D151" s="7" t="s">
        <v>34</v>
      </c>
      <c r="E151" s="36">
        <f t="shared" si="69"/>
        <v>0.43679006660293018</v>
      </c>
      <c r="F151" s="8">
        <f t="shared" si="47"/>
        <v>29.794203751310587</v>
      </c>
      <c r="G151" s="9">
        <f t="shared" si="48"/>
        <v>252</v>
      </c>
      <c r="H151" s="99">
        <f t="shared" si="49"/>
        <v>349</v>
      </c>
      <c r="I151" s="33">
        <f t="shared" si="50"/>
        <v>0.17204974755701299</v>
      </c>
      <c r="J151" s="11">
        <v>3.8538739462063321E-2</v>
      </c>
      <c r="K151" s="10">
        <f t="shared" si="51"/>
        <v>527</v>
      </c>
      <c r="L151" s="33">
        <f t="shared" si="52"/>
        <v>1.0521732211130068</v>
      </c>
      <c r="M151" s="11">
        <v>1.3043478260869565E-2</v>
      </c>
      <c r="N151" s="10">
        <f t="shared" si="53"/>
        <v>463</v>
      </c>
      <c r="O151" s="33">
        <f t="shared" si="54"/>
        <v>0.74815774118336975</v>
      </c>
      <c r="P151" s="11">
        <v>1.1182649949169773E-2</v>
      </c>
      <c r="Q151" s="10">
        <f t="shared" si="55"/>
        <v>36</v>
      </c>
      <c r="R151" s="33">
        <f t="shared" si="56"/>
        <v>-1.2579993367832578</v>
      </c>
      <c r="S151" s="12">
        <v>3.4789331271743333</v>
      </c>
      <c r="T151" s="10">
        <f t="shared" si="57"/>
        <v>157</v>
      </c>
      <c r="U151" s="33">
        <f t="shared" si="58"/>
        <v>-0.25708860458556099</v>
      </c>
      <c r="V151" s="18">
        <v>8.9084552634986408E-2</v>
      </c>
      <c r="W151" s="99">
        <f t="shared" si="59"/>
        <v>311</v>
      </c>
      <c r="X151" s="33">
        <f t="shared" si="60"/>
        <v>-9.2318031167269929E-2</v>
      </c>
      <c r="Y151" s="13">
        <v>110703</v>
      </c>
      <c r="Z151" s="10">
        <f t="shared" si="61"/>
        <v>252</v>
      </c>
      <c r="AA151" s="33">
        <f t="shared" si="62"/>
        <v>0.12975272649932301</v>
      </c>
      <c r="AB151" s="11">
        <v>3.4966887417218546E-2</v>
      </c>
      <c r="AC151" s="99">
        <f t="shared" si="63"/>
        <v>418</v>
      </c>
      <c r="AD151" s="33">
        <f t="shared" si="64"/>
        <v>0.6489951327865352</v>
      </c>
      <c r="AE151" s="11">
        <v>0.96635872407181456</v>
      </c>
      <c r="AF151" s="10">
        <f t="shared" si="65"/>
        <v>479</v>
      </c>
      <c r="AG151" s="33">
        <f t="shared" si="66"/>
        <v>0.66626461612056243</v>
      </c>
      <c r="AH151" s="14">
        <v>1.7409999999999999</v>
      </c>
      <c r="AI151" s="99">
        <f t="shared" si="67"/>
        <v>520</v>
      </c>
      <c r="AJ151" s="33">
        <f t="shared" si="68"/>
        <v>0.17867416988858087</v>
      </c>
      <c r="AK151" s="13">
        <v>489523.37069965212</v>
      </c>
      <c r="AL151" s="38"/>
    </row>
    <row r="152" spans="1:38" x14ac:dyDescent="0.25">
      <c r="A152" t="s">
        <v>744</v>
      </c>
      <c r="B152" s="5" t="s">
        <v>115</v>
      </c>
      <c r="C152" s="6" t="s">
        <v>93</v>
      </c>
      <c r="D152" s="7" t="s">
        <v>34</v>
      </c>
      <c r="E152" s="36">
        <f t="shared" si="69"/>
        <v>-6.0990819743933855</v>
      </c>
      <c r="F152" s="8">
        <f t="shared" si="47"/>
        <v>46.030898349192263</v>
      </c>
      <c r="G152" s="9">
        <f t="shared" si="48"/>
        <v>53</v>
      </c>
      <c r="H152" s="99">
        <f t="shared" si="49"/>
        <v>448</v>
      </c>
      <c r="I152" s="33">
        <f t="shared" si="50"/>
        <v>0.47810314705109958</v>
      </c>
      <c r="J152" s="11">
        <v>6.1813774418936207E-2</v>
      </c>
      <c r="K152" s="10">
        <f t="shared" si="51"/>
        <v>452</v>
      </c>
      <c r="L152" s="33">
        <f t="shared" si="52"/>
        <v>0.7552608399295665</v>
      </c>
      <c r="M152" s="11">
        <v>2.3641851106639838E-2</v>
      </c>
      <c r="N152" s="10">
        <f t="shared" si="53"/>
        <v>76</v>
      </c>
      <c r="O152" s="33">
        <f t="shared" si="54"/>
        <v>-0.91125121080246785</v>
      </c>
      <c r="P152" s="11">
        <v>0.11385883565172591</v>
      </c>
      <c r="Q152" s="10">
        <f t="shared" si="55"/>
        <v>204</v>
      </c>
      <c r="R152" s="33">
        <f t="shared" si="56"/>
        <v>0.20440111666786229</v>
      </c>
      <c r="S152" s="12">
        <v>0.60431075001678636</v>
      </c>
      <c r="T152" s="10">
        <f t="shared" si="57"/>
        <v>41</v>
      </c>
      <c r="U152" s="33">
        <f t="shared" si="58"/>
        <v>-1.5533309561819586</v>
      </c>
      <c r="V152" s="18">
        <v>0.16781624589834596</v>
      </c>
      <c r="W152" s="99">
        <f t="shared" si="59"/>
        <v>34</v>
      </c>
      <c r="X152" s="33">
        <f t="shared" si="60"/>
        <v>-1.2676176205166065</v>
      </c>
      <c r="Y152" s="13">
        <v>59359</v>
      </c>
      <c r="Z152" s="10">
        <f t="shared" si="61"/>
        <v>272</v>
      </c>
      <c r="AA152" s="33">
        <f t="shared" si="62"/>
        <v>0.2143435889473076</v>
      </c>
      <c r="AB152" s="11">
        <v>3.3958130477117821E-2</v>
      </c>
      <c r="AC152" s="99">
        <f t="shared" si="63"/>
        <v>13</v>
      </c>
      <c r="AD152" s="33">
        <f t="shared" si="64"/>
        <v>-3.0820906666274532</v>
      </c>
      <c r="AE152" s="11">
        <v>0.7543549138332557</v>
      </c>
      <c r="AF152" s="10">
        <f t="shared" si="65"/>
        <v>341</v>
      </c>
      <c r="AG152" s="33">
        <f t="shared" si="66"/>
        <v>0.19257997146574296</v>
      </c>
      <c r="AH152" s="14">
        <v>2.2840000000000003</v>
      </c>
      <c r="AI152" s="99">
        <f t="shared" si="67"/>
        <v>170</v>
      </c>
      <c r="AJ152" s="33">
        <f t="shared" si="68"/>
        <v>-0.24008886196669005</v>
      </c>
      <c r="AK152" s="13">
        <v>116230.31780030887</v>
      </c>
      <c r="AL152" s="38"/>
    </row>
    <row r="153" spans="1:38" x14ac:dyDescent="0.25">
      <c r="A153" t="s">
        <v>745</v>
      </c>
      <c r="B153" s="5" t="s">
        <v>544</v>
      </c>
      <c r="C153" s="6" t="s">
        <v>61</v>
      </c>
      <c r="D153" s="7" t="s">
        <v>39</v>
      </c>
      <c r="E153" s="36">
        <f t="shared" si="69"/>
        <v>5.8577373854590293</v>
      </c>
      <c r="F153" s="8">
        <f t="shared" si="47"/>
        <v>16.327253129361956</v>
      </c>
      <c r="G153" s="9">
        <f t="shared" si="48"/>
        <v>534</v>
      </c>
      <c r="H153" s="99">
        <f t="shared" si="49"/>
        <v>351</v>
      </c>
      <c r="I153" s="33">
        <f t="shared" si="50"/>
        <v>0.17377949535164855</v>
      </c>
      <c r="J153" s="11">
        <v>3.8670284938941757E-2</v>
      </c>
      <c r="K153" s="10">
        <f t="shared" si="51"/>
        <v>549</v>
      </c>
      <c r="L153" s="33">
        <f t="shared" si="52"/>
        <v>1.4175849919297712</v>
      </c>
      <c r="M153" s="11">
        <v>0</v>
      </c>
      <c r="N153" s="10">
        <f t="shared" si="53"/>
        <v>508</v>
      </c>
      <c r="O153" s="33">
        <f t="shared" si="54"/>
        <v>0.83679823465870107</v>
      </c>
      <c r="P153" s="11">
        <v>5.6980056980056983E-3</v>
      </c>
      <c r="Q153" s="10">
        <f t="shared" si="55"/>
        <v>378</v>
      </c>
      <c r="R153" s="33">
        <f t="shared" si="56"/>
        <v>0.44537388728789912</v>
      </c>
      <c r="S153" s="12">
        <v>0.13063357282821686</v>
      </c>
      <c r="T153" s="10">
        <f t="shared" si="57"/>
        <v>546</v>
      </c>
      <c r="U153" s="33">
        <f t="shared" si="58"/>
        <v>0.99160832985994374</v>
      </c>
      <c r="V153" s="18">
        <v>1.324069218668065E-2</v>
      </c>
      <c r="W153" s="99">
        <f t="shared" si="59"/>
        <v>513</v>
      </c>
      <c r="X153" s="33">
        <f t="shared" si="60"/>
        <v>1.4419075779895925</v>
      </c>
      <c r="Y153" s="13">
        <v>177727</v>
      </c>
      <c r="Z153" s="10">
        <f t="shared" si="61"/>
        <v>527</v>
      </c>
      <c r="AA153" s="33">
        <f t="shared" si="62"/>
        <v>0.96453300203552417</v>
      </c>
      <c r="AB153" s="11">
        <v>2.5012025012025013E-2</v>
      </c>
      <c r="AC153" s="99">
        <f t="shared" si="63"/>
        <v>482</v>
      </c>
      <c r="AD153" s="33">
        <f t="shared" si="64"/>
        <v>0.82672680792484243</v>
      </c>
      <c r="AE153" s="11">
        <v>0.97645760529703884</v>
      </c>
      <c r="AF153" s="10">
        <f t="shared" si="65"/>
        <v>250</v>
      </c>
      <c r="AG153" s="33">
        <f t="shared" si="66"/>
        <v>-3.1031748448041907E-2</v>
      </c>
      <c r="AH153" s="14">
        <v>2.5403333333333333</v>
      </c>
      <c r="AI153" s="99">
        <f t="shared" si="67"/>
        <v>356</v>
      </c>
      <c r="AJ153" s="33">
        <f t="shared" si="68"/>
        <v>-0.15717455602327232</v>
      </c>
      <c r="AK153" s="13">
        <v>190141.65199216199</v>
      </c>
      <c r="AL153" s="38"/>
    </row>
    <row r="154" spans="1:38" x14ac:dyDescent="0.25">
      <c r="A154" t="s">
        <v>746</v>
      </c>
      <c r="B154" s="5" t="s">
        <v>507</v>
      </c>
      <c r="C154" s="6" t="s">
        <v>172</v>
      </c>
      <c r="D154" s="7" t="s">
        <v>39</v>
      </c>
      <c r="E154" s="36">
        <f t="shared" si="69"/>
        <v>4.0238827961024182</v>
      </c>
      <c r="F154" s="8">
        <f t="shared" si="47"/>
        <v>20.882993620843191</v>
      </c>
      <c r="G154" s="9">
        <f t="shared" si="48"/>
        <v>459</v>
      </c>
      <c r="H154" s="99">
        <f t="shared" si="49"/>
        <v>142</v>
      </c>
      <c r="I154" s="33">
        <f t="shared" si="50"/>
        <v>-0.49091534741620713</v>
      </c>
      <c r="J154" s="11">
        <v>-1.1879049676025932E-2</v>
      </c>
      <c r="K154" s="10">
        <f t="shared" si="51"/>
        <v>393</v>
      </c>
      <c r="L154" s="33">
        <f t="shared" si="52"/>
        <v>0.58227826812080719</v>
      </c>
      <c r="M154" s="11">
        <v>2.9816513761467892E-2</v>
      </c>
      <c r="N154" s="10">
        <f t="shared" si="53"/>
        <v>525</v>
      </c>
      <c r="O154" s="33">
        <f t="shared" si="54"/>
        <v>0.9288869853172832</v>
      </c>
      <c r="P154" s="11">
        <v>0</v>
      </c>
      <c r="Q154" s="10">
        <f t="shared" si="55"/>
        <v>409</v>
      </c>
      <c r="R154" s="33">
        <f t="shared" si="56"/>
        <v>0.51183082356515197</v>
      </c>
      <c r="S154" s="12">
        <v>0</v>
      </c>
      <c r="T154" s="10">
        <f t="shared" si="57"/>
        <v>320</v>
      </c>
      <c r="U154" s="33">
        <f t="shared" si="58"/>
        <v>0.37218094677037583</v>
      </c>
      <c r="V154" s="18">
        <v>5.0863723608445301E-2</v>
      </c>
      <c r="W154" s="99">
        <f t="shared" si="59"/>
        <v>441</v>
      </c>
      <c r="X154" s="33">
        <f t="shared" si="60"/>
        <v>0.69594577100696187</v>
      </c>
      <c r="Y154" s="13">
        <v>145139</v>
      </c>
      <c r="Z154" s="10">
        <f t="shared" si="61"/>
        <v>208</v>
      </c>
      <c r="AA154" s="33">
        <f t="shared" si="62"/>
        <v>-4.3842849179519687E-2</v>
      </c>
      <c r="AB154" s="11">
        <v>3.7037037037037035E-2</v>
      </c>
      <c r="AC154" s="99">
        <f t="shared" si="63"/>
        <v>558</v>
      </c>
      <c r="AD154" s="33">
        <f t="shared" si="64"/>
        <v>1.2410528262241189</v>
      </c>
      <c r="AE154" s="11">
        <v>1</v>
      </c>
      <c r="AF154" s="10">
        <f t="shared" si="65"/>
        <v>519</v>
      </c>
      <c r="AG154" s="33">
        <f t="shared" si="66"/>
        <v>1.0152035808754936</v>
      </c>
      <c r="AH154" s="14">
        <v>1.341</v>
      </c>
      <c r="AI154" s="99">
        <f t="shared" si="67"/>
        <v>518</v>
      </c>
      <c r="AJ154" s="33">
        <f t="shared" si="68"/>
        <v>0.1647466680120932</v>
      </c>
      <c r="AK154" s="13">
        <v>477108.13989071036</v>
      </c>
      <c r="AL154" s="38"/>
    </row>
    <row r="155" spans="1:38" x14ac:dyDescent="0.25">
      <c r="A155" t="s">
        <v>747</v>
      </c>
      <c r="B155" s="5" t="s">
        <v>196</v>
      </c>
      <c r="C155" s="6" t="s">
        <v>54</v>
      </c>
      <c r="D155" s="7" t="s">
        <v>39</v>
      </c>
      <c r="E155" s="36">
        <f t="shared" si="69"/>
        <v>-0.90783102229609369</v>
      </c>
      <c r="F155" s="8">
        <f t="shared" si="47"/>
        <v>33.134569326612834</v>
      </c>
      <c r="G155" s="9">
        <f t="shared" si="48"/>
        <v>190</v>
      </c>
      <c r="H155" s="99">
        <f t="shared" si="49"/>
        <v>540</v>
      </c>
      <c r="I155" s="33">
        <f t="shared" si="50"/>
        <v>1.6170770015485427</v>
      </c>
      <c r="J155" s="11">
        <v>0.14843152257077286</v>
      </c>
      <c r="K155" s="10">
        <f t="shared" si="51"/>
        <v>255</v>
      </c>
      <c r="L155" s="33">
        <f t="shared" si="52"/>
        <v>0.13295101810011237</v>
      </c>
      <c r="M155" s="11">
        <v>4.585537918871252E-2</v>
      </c>
      <c r="N155" s="10">
        <f t="shared" si="53"/>
        <v>113</v>
      </c>
      <c r="O155" s="33">
        <f t="shared" si="54"/>
        <v>-0.50504210072318956</v>
      </c>
      <c r="P155" s="11">
        <v>8.8724584103512014E-2</v>
      </c>
      <c r="Q155" s="10">
        <f t="shared" si="55"/>
        <v>39</v>
      </c>
      <c r="R155" s="33">
        <f t="shared" si="56"/>
        <v>-1.1827989139510728</v>
      </c>
      <c r="S155" s="12">
        <v>3.3311125916055966</v>
      </c>
      <c r="T155" s="10">
        <f t="shared" si="57"/>
        <v>503</v>
      </c>
      <c r="U155" s="33">
        <f t="shared" si="58"/>
        <v>0.8246976252994519</v>
      </c>
      <c r="V155" s="18">
        <v>2.3378582202111614E-2</v>
      </c>
      <c r="W155" s="99">
        <f t="shared" si="59"/>
        <v>208</v>
      </c>
      <c r="X155" s="33">
        <f t="shared" si="60"/>
        <v>-0.48558008603291353</v>
      </c>
      <c r="Y155" s="13">
        <v>93523</v>
      </c>
      <c r="Z155" s="10">
        <f t="shared" si="61"/>
        <v>156</v>
      </c>
      <c r="AA155" s="33">
        <f t="shared" si="62"/>
        <v>-0.25716305835623443</v>
      </c>
      <c r="AB155" s="11">
        <v>3.9580908032596042E-2</v>
      </c>
      <c r="AC155" s="99">
        <f t="shared" si="63"/>
        <v>274</v>
      </c>
      <c r="AD155" s="33">
        <f t="shared" si="64"/>
        <v>0.23428105437967453</v>
      </c>
      <c r="AE155" s="11">
        <v>0.94279427942794281</v>
      </c>
      <c r="AF155" s="10">
        <f t="shared" si="65"/>
        <v>389</v>
      </c>
      <c r="AG155" s="33">
        <f t="shared" si="66"/>
        <v>0.32197817089569669</v>
      </c>
      <c r="AH155" s="14">
        <v>2.1356666666666668</v>
      </c>
      <c r="AI155" s="99">
        <f t="shared" si="67"/>
        <v>216</v>
      </c>
      <c r="AJ155" s="33">
        <f t="shared" si="68"/>
        <v>-0.21690836219159165</v>
      </c>
      <c r="AK155" s="13">
        <v>136893.84077281813</v>
      </c>
      <c r="AL155" s="38"/>
    </row>
    <row r="156" spans="1:38" x14ac:dyDescent="0.25">
      <c r="A156" t="s">
        <v>748</v>
      </c>
      <c r="B156" s="5" t="s">
        <v>224</v>
      </c>
      <c r="C156" s="6" t="s">
        <v>44</v>
      </c>
      <c r="D156" s="7" t="s">
        <v>20</v>
      </c>
      <c r="E156" s="36">
        <f t="shared" si="69"/>
        <v>-1.8440073849334908</v>
      </c>
      <c r="F156" s="8">
        <f t="shared" si="47"/>
        <v>35.460258935368095</v>
      </c>
      <c r="G156" s="9">
        <f t="shared" si="48"/>
        <v>152</v>
      </c>
      <c r="H156" s="99">
        <f t="shared" si="49"/>
        <v>186</v>
      </c>
      <c r="I156" s="33">
        <f t="shared" si="50"/>
        <v>-0.35910860795977778</v>
      </c>
      <c r="J156" s="11">
        <v>-1.8552875695733162E-3</v>
      </c>
      <c r="K156" s="10">
        <f t="shared" si="51"/>
        <v>16</v>
      </c>
      <c r="L156" s="33">
        <f t="shared" si="52"/>
        <v>-2.4528949489583232</v>
      </c>
      <c r="M156" s="11">
        <v>0.13815789473684212</v>
      </c>
      <c r="N156" s="10">
        <f t="shared" si="53"/>
        <v>376</v>
      </c>
      <c r="O156" s="33">
        <f t="shared" si="54"/>
        <v>0.55303638669911659</v>
      </c>
      <c r="P156" s="11">
        <v>2.3255813953488372E-2</v>
      </c>
      <c r="Q156" s="10">
        <f t="shared" si="55"/>
        <v>409</v>
      </c>
      <c r="R156" s="33">
        <f t="shared" si="56"/>
        <v>0.51183082356515197</v>
      </c>
      <c r="S156" s="12">
        <v>0</v>
      </c>
      <c r="T156" s="10">
        <f t="shared" si="57"/>
        <v>214</v>
      </c>
      <c r="U156" s="33">
        <f t="shared" si="58"/>
        <v>2.8734090796655558E-2</v>
      </c>
      <c r="V156" s="18">
        <v>7.1724137931034479E-2</v>
      </c>
      <c r="W156" s="99">
        <f t="shared" si="59"/>
        <v>128</v>
      </c>
      <c r="X156" s="33">
        <f t="shared" si="60"/>
        <v>-0.74172690756647297</v>
      </c>
      <c r="Y156" s="13">
        <v>82333</v>
      </c>
      <c r="Z156" s="10">
        <f t="shared" si="61"/>
        <v>197</v>
      </c>
      <c r="AA156" s="33">
        <f t="shared" si="62"/>
        <v>-7.0616966608333345E-2</v>
      </c>
      <c r="AB156" s="11">
        <v>3.7356321839080463E-2</v>
      </c>
      <c r="AC156" s="99">
        <f t="shared" si="63"/>
        <v>53</v>
      </c>
      <c r="AD156" s="33">
        <f t="shared" si="64"/>
        <v>-1.3276586744923276</v>
      </c>
      <c r="AE156" s="11">
        <v>0.854043392504931</v>
      </c>
      <c r="AF156" s="10">
        <f t="shared" si="65"/>
        <v>203</v>
      </c>
      <c r="AG156" s="33">
        <f t="shared" si="66"/>
        <v>-0.13542265540389228</v>
      </c>
      <c r="AH156" s="14">
        <v>2.66</v>
      </c>
      <c r="AI156" s="99">
        <f t="shared" si="67"/>
        <v>159</v>
      </c>
      <c r="AJ156" s="33">
        <f t="shared" si="68"/>
        <v>-0.24299833698713103</v>
      </c>
      <c r="AK156" s="13">
        <v>113636.75836431226</v>
      </c>
      <c r="AL156" s="38"/>
    </row>
    <row r="157" spans="1:38" x14ac:dyDescent="0.25">
      <c r="A157" t="s">
        <v>749</v>
      </c>
      <c r="B157" s="5" t="s">
        <v>90</v>
      </c>
      <c r="C157" s="6" t="s">
        <v>91</v>
      </c>
      <c r="D157" s="7" t="s">
        <v>39</v>
      </c>
      <c r="E157" s="36">
        <f t="shared" si="69"/>
        <v>-4.4998136084324303</v>
      </c>
      <c r="F157" s="8">
        <f t="shared" si="47"/>
        <v>42.057927049374257</v>
      </c>
      <c r="G157" s="9">
        <f t="shared" si="48"/>
        <v>89</v>
      </c>
      <c r="H157" s="99">
        <f t="shared" si="49"/>
        <v>364</v>
      </c>
      <c r="I157" s="33">
        <f t="shared" si="50"/>
        <v>0.21539085432373725</v>
      </c>
      <c r="J157" s="11">
        <v>4.1834784455298424E-2</v>
      </c>
      <c r="K157" s="10">
        <f t="shared" si="51"/>
        <v>159</v>
      </c>
      <c r="L157" s="33">
        <f t="shared" si="52"/>
        <v>-0.31343962678533338</v>
      </c>
      <c r="M157" s="11">
        <v>6.1789421651013345E-2</v>
      </c>
      <c r="N157" s="10">
        <f t="shared" si="53"/>
        <v>83</v>
      </c>
      <c r="O157" s="33">
        <f t="shared" si="54"/>
        <v>-0.80818437984528646</v>
      </c>
      <c r="P157" s="11">
        <v>0.10748155953635406</v>
      </c>
      <c r="Q157" s="10">
        <f t="shared" si="55"/>
        <v>43</v>
      </c>
      <c r="R157" s="33">
        <f t="shared" si="56"/>
        <v>-1.1472897543471863</v>
      </c>
      <c r="S157" s="12">
        <v>3.2613126783530375</v>
      </c>
      <c r="T157" s="10">
        <f t="shared" si="57"/>
        <v>211</v>
      </c>
      <c r="U157" s="33">
        <f t="shared" si="58"/>
        <v>1.9885986356240493E-2</v>
      </c>
      <c r="V157" s="18">
        <v>7.2261557684298205E-2</v>
      </c>
      <c r="W157" s="99">
        <f t="shared" si="59"/>
        <v>143</v>
      </c>
      <c r="X157" s="33">
        <f t="shared" si="60"/>
        <v>-0.67367288608128328</v>
      </c>
      <c r="Y157" s="13">
        <v>85306</v>
      </c>
      <c r="Z157" s="10">
        <f t="shared" si="61"/>
        <v>347</v>
      </c>
      <c r="AA157" s="33">
        <f t="shared" si="62"/>
        <v>0.40464778211901214</v>
      </c>
      <c r="AB157" s="11">
        <v>3.168872843963097E-2</v>
      </c>
      <c r="AC157" s="99">
        <f t="shared" si="63"/>
        <v>33</v>
      </c>
      <c r="AD157" s="33">
        <f t="shared" si="64"/>
        <v>-2.050070963596033</v>
      </c>
      <c r="AE157" s="11">
        <v>0.81299524564183834</v>
      </c>
      <c r="AF157" s="10">
        <f t="shared" si="65"/>
        <v>86</v>
      </c>
      <c r="AG157" s="33">
        <f t="shared" si="66"/>
        <v>-0.62539111841394102</v>
      </c>
      <c r="AH157" s="14">
        <v>3.2216666666666662</v>
      </c>
      <c r="AI157" s="99">
        <f t="shared" si="67"/>
        <v>122</v>
      </c>
      <c r="AJ157" s="33">
        <f t="shared" si="68"/>
        <v>-0.25707768127603564</v>
      </c>
      <c r="AK157" s="13">
        <v>101086.17244190787</v>
      </c>
      <c r="AL157" s="38"/>
    </row>
    <row r="158" spans="1:38" x14ac:dyDescent="0.25">
      <c r="A158" t="s">
        <v>750</v>
      </c>
      <c r="B158" s="5" t="s">
        <v>263</v>
      </c>
      <c r="C158" s="6" t="s">
        <v>44</v>
      </c>
      <c r="D158" s="7" t="s">
        <v>20</v>
      </c>
      <c r="E158" s="36">
        <f t="shared" si="69"/>
        <v>0.22697071128410595</v>
      </c>
      <c r="F158" s="8">
        <f t="shared" si="47"/>
        <v>30.315446023446139</v>
      </c>
      <c r="G158" s="9">
        <f t="shared" si="48"/>
        <v>240</v>
      </c>
      <c r="H158" s="99">
        <f t="shared" si="49"/>
        <v>279</v>
      </c>
      <c r="I158" s="33">
        <f t="shared" si="50"/>
        <v>-6.6399574228897876E-2</v>
      </c>
      <c r="J158" s="11">
        <v>2.0404922588328711E-2</v>
      </c>
      <c r="K158" s="10">
        <f t="shared" si="51"/>
        <v>310</v>
      </c>
      <c r="L158" s="33">
        <f t="shared" si="52"/>
        <v>0.32952091170252912</v>
      </c>
      <c r="M158" s="11">
        <v>3.8838760298156139E-2</v>
      </c>
      <c r="N158" s="10">
        <f t="shared" si="53"/>
        <v>237</v>
      </c>
      <c r="O158" s="33">
        <f t="shared" si="54"/>
        <v>0.16038756744883198</v>
      </c>
      <c r="P158" s="11">
        <v>4.7551020408163266E-2</v>
      </c>
      <c r="Q158" s="10">
        <f t="shared" si="55"/>
        <v>190</v>
      </c>
      <c r="R158" s="33">
        <f t="shared" si="56"/>
        <v>0.15557882972595685</v>
      </c>
      <c r="S158" s="12">
        <v>0.70028011204481788</v>
      </c>
      <c r="T158" s="10">
        <f t="shared" si="57"/>
        <v>185</v>
      </c>
      <c r="U158" s="33">
        <f t="shared" si="58"/>
        <v>-7.7099961082772436E-2</v>
      </c>
      <c r="V158" s="18">
        <v>7.8152329464143744E-2</v>
      </c>
      <c r="W158" s="99">
        <f t="shared" si="59"/>
        <v>260</v>
      </c>
      <c r="X158" s="33">
        <f t="shared" si="60"/>
        <v>-0.28157825640761575</v>
      </c>
      <c r="Y158" s="13">
        <v>102435</v>
      </c>
      <c r="Z158" s="10">
        <f t="shared" si="61"/>
        <v>346</v>
      </c>
      <c r="AA158" s="33">
        <f t="shared" si="62"/>
        <v>0.40429243216040778</v>
      </c>
      <c r="AB158" s="11">
        <v>3.1692966033698852E-2</v>
      </c>
      <c r="AC158" s="99">
        <f t="shared" si="63"/>
        <v>167</v>
      </c>
      <c r="AD158" s="33">
        <f t="shared" si="64"/>
        <v>-0.18316692246257221</v>
      </c>
      <c r="AE158" s="11">
        <v>0.91907449209932279</v>
      </c>
      <c r="AF158" s="10">
        <f t="shared" si="65"/>
        <v>335</v>
      </c>
      <c r="AG158" s="33">
        <f t="shared" si="66"/>
        <v>0.17949476028743333</v>
      </c>
      <c r="AH158" s="14">
        <v>2.2989999999999999</v>
      </c>
      <c r="AI158" s="99">
        <f t="shared" si="67"/>
        <v>145</v>
      </c>
      <c r="AJ158" s="33">
        <f t="shared" si="68"/>
        <v>-0.24838801015358544</v>
      </c>
      <c r="AK158" s="13">
        <v>108832.30477746655</v>
      </c>
      <c r="AL158" s="38"/>
    </row>
    <row r="159" spans="1:38" x14ac:dyDescent="0.25">
      <c r="A159" t="s">
        <v>751</v>
      </c>
      <c r="B159" s="5" t="s">
        <v>485</v>
      </c>
      <c r="C159" s="6" t="s">
        <v>81</v>
      </c>
      <c r="D159" s="7" t="s">
        <v>34</v>
      </c>
      <c r="E159" s="36">
        <f t="shared" si="69"/>
        <v>4.0547548412639003</v>
      </c>
      <c r="F159" s="8">
        <f t="shared" si="47"/>
        <v>20.806299957663306</v>
      </c>
      <c r="G159" s="9">
        <f t="shared" si="48"/>
        <v>461</v>
      </c>
      <c r="H159" s="99">
        <f t="shared" si="49"/>
        <v>535</v>
      </c>
      <c r="I159" s="33">
        <f t="shared" si="50"/>
        <v>1.389894023713</v>
      </c>
      <c r="J159" s="11">
        <v>0.13115449915110355</v>
      </c>
      <c r="K159" s="10">
        <f t="shared" si="51"/>
        <v>219</v>
      </c>
      <c r="L159" s="33">
        <f t="shared" si="52"/>
        <v>-3.6516264341208832E-2</v>
      </c>
      <c r="M159" s="11">
        <v>5.190456257848472E-2</v>
      </c>
      <c r="N159" s="10">
        <f t="shared" si="53"/>
        <v>322</v>
      </c>
      <c r="O159" s="33">
        <f t="shared" si="54"/>
        <v>0.41870920807597933</v>
      </c>
      <c r="P159" s="11">
        <v>3.1567328918322299E-2</v>
      </c>
      <c r="Q159" s="10">
        <f t="shared" si="55"/>
        <v>409</v>
      </c>
      <c r="R159" s="33">
        <f t="shared" si="56"/>
        <v>0.51183082356515197</v>
      </c>
      <c r="S159" s="12">
        <v>0</v>
      </c>
      <c r="T159" s="10">
        <f t="shared" si="57"/>
        <v>374</v>
      </c>
      <c r="U159" s="33">
        <f t="shared" si="58"/>
        <v>0.5427617323500683</v>
      </c>
      <c r="V159" s="18">
        <v>4.0502918724741807E-2</v>
      </c>
      <c r="W159" s="99">
        <f t="shared" si="59"/>
        <v>431</v>
      </c>
      <c r="X159" s="33">
        <f t="shared" si="60"/>
        <v>0.61539343276061731</v>
      </c>
      <c r="Y159" s="13">
        <v>141620</v>
      </c>
      <c r="Z159" s="10">
        <f t="shared" si="61"/>
        <v>375</v>
      </c>
      <c r="AA159" s="33">
        <f t="shared" si="62"/>
        <v>0.47224830602456791</v>
      </c>
      <c r="AB159" s="11">
        <v>3.0882583477034018E-2</v>
      </c>
      <c r="AC159" s="99">
        <f t="shared" si="63"/>
        <v>516</v>
      </c>
      <c r="AD159" s="33">
        <f t="shared" si="64"/>
        <v>0.95399553171866258</v>
      </c>
      <c r="AE159" s="11">
        <v>0.98368913408491243</v>
      </c>
      <c r="AF159" s="10">
        <f t="shared" si="65"/>
        <v>506</v>
      </c>
      <c r="AG159" s="33">
        <f t="shared" si="66"/>
        <v>0.85178383238193411</v>
      </c>
      <c r="AH159" s="14">
        <v>1.5283333333333333</v>
      </c>
      <c r="AI159" s="99">
        <f t="shared" si="67"/>
        <v>461</v>
      </c>
      <c r="AJ159" s="33">
        <f t="shared" si="68"/>
        <v>-4.589836467831588E-2</v>
      </c>
      <c r="AK159" s="13">
        <v>289335.29140712944</v>
      </c>
      <c r="AL159" s="38"/>
    </row>
    <row r="160" spans="1:38" x14ac:dyDescent="0.25">
      <c r="A160" t="s">
        <v>752</v>
      </c>
      <c r="B160" s="5" t="s">
        <v>150</v>
      </c>
      <c r="C160" s="6" t="s">
        <v>24</v>
      </c>
      <c r="D160" s="7" t="s">
        <v>20</v>
      </c>
      <c r="E160" s="36">
        <f t="shared" si="69"/>
        <v>-1.0696905526681781</v>
      </c>
      <c r="F160" s="8">
        <f t="shared" si="47"/>
        <v>33.536667737647129</v>
      </c>
      <c r="G160" s="9">
        <f t="shared" si="48"/>
        <v>181</v>
      </c>
      <c r="H160" s="99">
        <f t="shared" si="49"/>
        <v>82</v>
      </c>
      <c r="I160" s="33">
        <f t="shared" si="50"/>
        <v>-0.72933641849538111</v>
      </c>
      <c r="J160" s="11">
        <v>-3.0010718113612E-2</v>
      </c>
      <c r="K160" s="10">
        <f t="shared" si="51"/>
        <v>464</v>
      </c>
      <c r="L160" s="33">
        <f t="shared" si="52"/>
        <v>0.78280623597919896</v>
      </c>
      <c r="M160" s="11">
        <v>2.2658610271903322E-2</v>
      </c>
      <c r="N160" s="10">
        <f t="shared" si="53"/>
        <v>243</v>
      </c>
      <c r="O160" s="33">
        <f t="shared" si="54"/>
        <v>0.1724949849780712</v>
      </c>
      <c r="P160" s="11">
        <v>4.6801872074882997E-2</v>
      </c>
      <c r="Q160" s="10">
        <f t="shared" si="55"/>
        <v>216</v>
      </c>
      <c r="R160" s="33">
        <f t="shared" si="56"/>
        <v>0.23076571461356596</v>
      </c>
      <c r="S160" s="12">
        <v>0.5524861878453039</v>
      </c>
      <c r="T160" s="10">
        <f t="shared" si="57"/>
        <v>226</v>
      </c>
      <c r="U160" s="33">
        <f t="shared" si="58"/>
        <v>8.1285201443265384E-2</v>
      </c>
      <c r="V160" s="18">
        <v>6.8532267275842371E-2</v>
      </c>
      <c r="W160" s="99">
        <f t="shared" si="59"/>
        <v>332</v>
      </c>
      <c r="X160" s="33">
        <f t="shared" si="60"/>
        <v>-3.9989913738698257E-2</v>
      </c>
      <c r="Y160" s="13">
        <v>112989</v>
      </c>
      <c r="Z160" s="10">
        <f t="shared" si="61"/>
        <v>42</v>
      </c>
      <c r="AA160" s="33">
        <f t="shared" si="62"/>
        <v>-1.3896884852678657</v>
      </c>
      <c r="AB160" s="11">
        <v>5.3086419753086422E-2</v>
      </c>
      <c r="AC160" s="99">
        <f t="shared" si="63"/>
        <v>165</v>
      </c>
      <c r="AD160" s="33">
        <f t="shared" si="64"/>
        <v>-0.19093619018478225</v>
      </c>
      <c r="AE160" s="11">
        <v>0.91863303498779492</v>
      </c>
      <c r="AF160" s="10">
        <f t="shared" si="65"/>
        <v>427</v>
      </c>
      <c r="AG160" s="33">
        <f t="shared" si="66"/>
        <v>0.45806436715012</v>
      </c>
      <c r="AH160" s="14">
        <v>1.9796666666666667</v>
      </c>
      <c r="AI160" s="99">
        <f t="shared" si="67"/>
        <v>151</v>
      </c>
      <c r="AJ160" s="33">
        <f t="shared" si="68"/>
        <v>-0.24602164268087581</v>
      </c>
      <c r="AK160" s="13">
        <v>110941.72817679559</v>
      </c>
      <c r="AL160" s="38"/>
    </row>
    <row r="161" spans="1:38" x14ac:dyDescent="0.25">
      <c r="A161" t="s">
        <v>753</v>
      </c>
      <c r="B161" s="5" t="s">
        <v>327</v>
      </c>
      <c r="C161" s="6" t="s">
        <v>93</v>
      </c>
      <c r="D161" s="7" t="s">
        <v>34</v>
      </c>
      <c r="E161" s="36">
        <f t="shared" si="69"/>
        <v>1.3836068002309103</v>
      </c>
      <c r="F161" s="8">
        <f t="shared" si="47"/>
        <v>27.442080875028275</v>
      </c>
      <c r="G161" s="9">
        <f t="shared" si="48"/>
        <v>306</v>
      </c>
      <c r="H161" s="99">
        <f t="shared" si="49"/>
        <v>518</v>
      </c>
      <c r="I161" s="33">
        <f t="shared" si="50"/>
        <v>1.0649114668047581</v>
      </c>
      <c r="J161" s="11">
        <v>0.10643992194034002</v>
      </c>
      <c r="K161" s="10">
        <f t="shared" si="51"/>
        <v>161</v>
      </c>
      <c r="L161" s="33">
        <f t="shared" si="52"/>
        <v>-0.29749663789608566</v>
      </c>
      <c r="M161" s="11">
        <v>6.1220332077009269E-2</v>
      </c>
      <c r="N161" s="10">
        <f t="shared" si="53"/>
        <v>205</v>
      </c>
      <c r="O161" s="33">
        <f t="shared" si="54"/>
        <v>2.5137883179061793E-2</v>
      </c>
      <c r="P161" s="11">
        <v>5.5919615552643076E-2</v>
      </c>
      <c r="Q161" s="10">
        <f t="shared" si="55"/>
        <v>312</v>
      </c>
      <c r="R161" s="33">
        <f t="shared" si="56"/>
        <v>0.37083086591482756</v>
      </c>
      <c r="S161" s="12">
        <v>0.27716186252771619</v>
      </c>
      <c r="T161" s="10">
        <f t="shared" si="57"/>
        <v>173</v>
      </c>
      <c r="U161" s="33">
        <f t="shared" si="58"/>
        <v>-0.146634060631189</v>
      </c>
      <c r="V161" s="18">
        <v>8.2375719781739548E-2</v>
      </c>
      <c r="W161" s="99">
        <f t="shared" si="59"/>
        <v>252</v>
      </c>
      <c r="X161" s="33">
        <f t="shared" si="60"/>
        <v>-0.30131003122101413</v>
      </c>
      <c r="Y161" s="13">
        <v>101573</v>
      </c>
      <c r="Z161" s="10">
        <f t="shared" si="61"/>
        <v>473</v>
      </c>
      <c r="AA161" s="33">
        <f t="shared" si="62"/>
        <v>0.76396701634383757</v>
      </c>
      <c r="AB161" s="11">
        <v>2.7403800248257424E-2</v>
      </c>
      <c r="AC161" s="99">
        <f t="shared" si="63"/>
        <v>336</v>
      </c>
      <c r="AD161" s="33">
        <f t="shared" si="64"/>
        <v>0.41920169419169834</v>
      </c>
      <c r="AE161" s="11">
        <v>0.95330164439876675</v>
      </c>
      <c r="AF161" s="10">
        <f t="shared" si="65"/>
        <v>407</v>
      </c>
      <c r="AG161" s="33">
        <f t="shared" si="66"/>
        <v>0.37344666819704919</v>
      </c>
      <c r="AH161" s="14">
        <v>2.0766666666666667</v>
      </c>
      <c r="AI161" s="99">
        <f t="shared" si="67"/>
        <v>387</v>
      </c>
      <c r="AJ161" s="33">
        <f t="shared" si="68"/>
        <v>-0.13120776729096889</v>
      </c>
      <c r="AK161" s="13">
        <v>213288.92408284621</v>
      </c>
      <c r="AL161" s="38"/>
    </row>
    <row r="162" spans="1:38" x14ac:dyDescent="0.25">
      <c r="A162" t="s">
        <v>754</v>
      </c>
      <c r="B162" s="5" t="s">
        <v>365</v>
      </c>
      <c r="C162" s="6" t="s">
        <v>71</v>
      </c>
      <c r="D162" s="7" t="s">
        <v>34</v>
      </c>
      <c r="E162" s="36">
        <f t="shared" si="69"/>
        <v>1.750230333953392</v>
      </c>
      <c r="F162" s="8">
        <f t="shared" si="47"/>
        <v>26.531298914777306</v>
      </c>
      <c r="G162" s="9">
        <f t="shared" si="48"/>
        <v>326</v>
      </c>
      <c r="H162" s="99">
        <f t="shared" si="49"/>
        <v>79</v>
      </c>
      <c r="I162" s="33">
        <f t="shared" si="50"/>
        <v>-0.7489244122079296</v>
      </c>
      <c r="J162" s="11">
        <v>-3.1500364166059724E-2</v>
      </c>
      <c r="K162" s="10">
        <f t="shared" si="51"/>
        <v>76</v>
      </c>
      <c r="L162" s="33">
        <f t="shared" si="52"/>
        <v>-0.92432011695474969</v>
      </c>
      <c r="M162" s="11">
        <v>8.3594976452119316E-2</v>
      </c>
      <c r="N162" s="10">
        <f t="shared" si="53"/>
        <v>511</v>
      </c>
      <c r="O162" s="33">
        <f t="shared" si="54"/>
        <v>0.84680686474551503</v>
      </c>
      <c r="P162" s="11">
        <v>5.0787201625190452E-3</v>
      </c>
      <c r="Q162" s="10">
        <f t="shared" si="55"/>
        <v>409</v>
      </c>
      <c r="R162" s="33">
        <f t="shared" si="56"/>
        <v>0.51183082356515197</v>
      </c>
      <c r="S162" s="12">
        <v>0</v>
      </c>
      <c r="T162" s="10">
        <f t="shared" si="57"/>
        <v>461</v>
      </c>
      <c r="U162" s="33">
        <f t="shared" si="58"/>
        <v>0.74725500391860145</v>
      </c>
      <c r="V162" s="18">
        <v>2.8082323523754567E-2</v>
      </c>
      <c r="W162" s="99">
        <f t="shared" si="59"/>
        <v>319</v>
      </c>
      <c r="X162" s="33">
        <f t="shared" si="60"/>
        <v>-7.6546345730574436E-2</v>
      </c>
      <c r="Y162" s="13">
        <v>111392</v>
      </c>
      <c r="Z162" s="10">
        <f t="shared" si="61"/>
        <v>140</v>
      </c>
      <c r="AA162" s="33">
        <f t="shared" si="62"/>
        <v>-0.33054943360663536</v>
      </c>
      <c r="AB162" s="11">
        <v>4.0456050018389117E-2</v>
      </c>
      <c r="AC162" s="99">
        <f t="shared" si="63"/>
        <v>359</v>
      </c>
      <c r="AD162" s="33">
        <f t="shared" si="64"/>
        <v>0.48297771223182606</v>
      </c>
      <c r="AE162" s="11">
        <v>0.9569254578282177</v>
      </c>
      <c r="AF162" s="10">
        <f t="shared" si="65"/>
        <v>310</v>
      </c>
      <c r="AG162" s="33">
        <f t="shared" si="66"/>
        <v>0.1245368733385315</v>
      </c>
      <c r="AH162" s="14">
        <v>2.3620000000000001</v>
      </c>
      <c r="AI162" s="99">
        <f t="shared" si="67"/>
        <v>318</v>
      </c>
      <c r="AJ162" s="33">
        <f t="shared" si="68"/>
        <v>-0.17746950885782201</v>
      </c>
      <c r="AK162" s="13">
        <v>172050.35852603873</v>
      </c>
      <c r="AL162" s="38"/>
    </row>
    <row r="163" spans="1:38" x14ac:dyDescent="0.25">
      <c r="A163" t="s">
        <v>755</v>
      </c>
      <c r="B163" s="5" t="s">
        <v>190</v>
      </c>
      <c r="C163" s="6" t="s">
        <v>71</v>
      </c>
      <c r="D163" s="7" t="s">
        <v>34</v>
      </c>
      <c r="E163" s="36">
        <f t="shared" si="69"/>
        <v>-2.0715603937244831</v>
      </c>
      <c r="F163" s="8">
        <f t="shared" si="47"/>
        <v>36.025555912633457</v>
      </c>
      <c r="G163" s="9">
        <f t="shared" si="48"/>
        <v>142</v>
      </c>
      <c r="H163" s="99">
        <f t="shared" si="49"/>
        <v>180</v>
      </c>
      <c r="I163" s="33">
        <f t="shared" si="50"/>
        <v>-0.37430344871914517</v>
      </c>
      <c r="J163" s="11">
        <v>-3.0108390204737212E-3</v>
      </c>
      <c r="K163" s="10">
        <f t="shared" si="51"/>
        <v>170</v>
      </c>
      <c r="L163" s="33">
        <f t="shared" si="52"/>
        <v>-0.24087814166079524</v>
      </c>
      <c r="M163" s="11">
        <v>5.9199318568994887E-2</v>
      </c>
      <c r="N163" s="10">
        <f t="shared" si="53"/>
        <v>249</v>
      </c>
      <c r="O163" s="33">
        <f t="shared" si="54"/>
        <v>0.20457915448091604</v>
      </c>
      <c r="P163" s="11">
        <v>4.4816659121774557E-2</v>
      </c>
      <c r="Q163" s="10">
        <f t="shared" si="55"/>
        <v>101</v>
      </c>
      <c r="R163" s="33">
        <f t="shared" si="56"/>
        <v>-0.30754158988742814</v>
      </c>
      <c r="S163" s="12">
        <v>1.6106301590497283</v>
      </c>
      <c r="T163" s="10">
        <f t="shared" si="57"/>
        <v>240</v>
      </c>
      <c r="U163" s="33">
        <f t="shared" si="58"/>
        <v>0.13229761039870563</v>
      </c>
      <c r="V163" s="18">
        <v>6.5433854907539113E-2</v>
      </c>
      <c r="W163" s="99">
        <f t="shared" si="59"/>
        <v>162</v>
      </c>
      <c r="X163" s="33">
        <f t="shared" si="60"/>
        <v>-0.62212305211402896</v>
      </c>
      <c r="Y163" s="13">
        <v>87558</v>
      </c>
      <c r="Z163" s="10">
        <f t="shared" si="61"/>
        <v>85</v>
      </c>
      <c r="AA163" s="33">
        <f t="shared" si="62"/>
        <v>-0.81093744250142197</v>
      </c>
      <c r="AB163" s="11">
        <v>4.6184738955823292E-2</v>
      </c>
      <c r="AC163" s="99">
        <f t="shared" si="63"/>
        <v>147</v>
      </c>
      <c r="AD163" s="33">
        <f t="shared" si="64"/>
        <v>-0.2723986750452963</v>
      </c>
      <c r="AE163" s="11">
        <v>0.91400425985090517</v>
      </c>
      <c r="AF163" s="10">
        <f t="shared" si="65"/>
        <v>70</v>
      </c>
      <c r="AG163" s="33">
        <f t="shared" si="66"/>
        <v>-0.71785994407399845</v>
      </c>
      <c r="AH163" s="14">
        <v>3.327666666666667</v>
      </c>
      <c r="AI163" s="99">
        <f t="shared" si="67"/>
        <v>141</v>
      </c>
      <c r="AJ163" s="33">
        <f t="shared" si="68"/>
        <v>-0.24870406176977869</v>
      </c>
      <c r="AK163" s="13">
        <v>108550.57056573384</v>
      </c>
      <c r="AL163" s="38"/>
    </row>
    <row r="164" spans="1:38" x14ac:dyDescent="0.25">
      <c r="A164" t="s">
        <v>756</v>
      </c>
      <c r="B164" s="5" t="s">
        <v>571</v>
      </c>
      <c r="C164" s="6" t="s">
        <v>93</v>
      </c>
      <c r="D164" s="7" t="s">
        <v>34</v>
      </c>
      <c r="E164" s="36">
        <f t="shared" si="69"/>
        <v>5.6028992330218994</v>
      </c>
      <c r="F164" s="8">
        <f t="shared" si="47"/>
        <v>16.960333034699172</v>
      </c>
      <c r="G164" s="9">
        <f t="shared" si="48"/>
        <v>528</v>
      </c>
      <c r="H164" s="99">
        <f t="shared" si="49"/>
        <v>286</v>
      </c>
      <c r="I164" s="33">
        <f t="shared" si="50"/>
        <v>-3.8404813138416691E-2</v>
      </c>
      <c r="J164" s="11">
        <v>2.2533894343151006E-2</v>
      </c>
      <c r="K164" s="10">
        <f t="shared" si="51"/>
        <v>416</v>
      </c>
      <c r="L164" s="33">
        <f t="shared" si="52"/>
        <v>0.62975620844367908</v>
      </c>
      <c r="M164" s="11">
        <v>2.8121775025799794E-2</v>
      </c>
      <c r="N164" s="10">
        <f t="shared" si="53"/>
        <v>390</v>
      </c>
      <c r="O164" s="33">
        <f t="shared" si="54"/>
        <v>0.58137234900534418</v>
      </c>
      <c r="P164" s="11">
        <v>2.1502521900716751E-2</v>
      </c>
      <c r="Q164" s="10">
        <f t="shared" si="55"/>
        <v>314</v>
      </c>
      <c r="R164" s="33">
        <f t="shared" si="56"/>
        <v>0.37227490352060993</v>
      </c>
      <c r="S164" s="12">
        <v>0.27432333577176299</v>
      </c>
      <c r="T164" s="10">
        <f t="shared" si="57"/>
        <v>441</v>
      </c>
      <c r="U164" s="33">
        <f t="shared" si="58"/>
        <v>0.68159346654595165</v>
      </c>
      <c r="V164" s="18">
        <v>3.2070500590533298E-2</v>
      </c>
      <c r="W164" s="99">
        <f t="shared" si="59"/>
        <v>536</v>
      </c>
      <c r="X164" s="33">
        <f t="shared" si="60"/>
        <v>2.0643054401430763</v>
      </c>
      <c r="Y164" s="13">
        <v>204917</v>
      </c>
      <c r="Z164" s="10">
        <f t="shared" si="61"/>
        <v>372</v>
      </c>
      <c r="AA164" s="33">
        <f t="shared" si="62"/>
        <v>0.46081425761756672</v>
      </c>
      <c r="AB164" s="11">
        <v>3.1018935978358881E-2</v>
      </c>
      <c r="AC164" s="99">
        <f t="shared" si="63"/>
        <v>543</v>
      </c>
      <c r="AD164" s="33">
        <f t="shared" si="64"/>
        <v>1.0619506541718198</v>
      </c>
      <c r="AE164" s="11">
        <v>0.98982324584895554</v>
      </c>
      <c r="AF164" s="10">
        <f t="shared" si="65"/>
        <v>504</v>
      </c>
      <c r="AG164" s="33">
        <f t="shared" si="66"/>
        <v>0.80322315978687253</v>
      </c>
      <c r="AH164" s="14">
        <v>1.5840000000000003</v>
      </c>
      <c r="AI164" s="99">
        <f t="shared" si="67"/>
        <v>515</v>
      </c>
      <c r="AJ164" s="33">
        <f t="shared" si="68"/>
        <v>0.12777809297799211</v>
      </c>
      <c r="AK164" s="13">
        <v>444153.67355523043</v>
      </c>
      <c r="AL164" s="38"/>
    </row>
    <row r="165" spans="1:38" x14ac:dyDescent="0.25">
      <c r="A165" t="s">
        <v>757</v>
      </c>
      <c r="B165" s="5" t="s">
        <v>186</v>
      </c>
      <c r="C165" s="6" t="s">
        <v>47</v>
      </c>
      <c r="D165" s="7" t="s">
        <v>20</v>
      </c>
      <c r="E165" s="36">
        <f t="shared" si="69"/>
        <v>-2.7404136816877127</v>
      </c>
      <c r="F165" s="8">
        <f t="shared" si="47"/>
        <v>37.687150034937069</v>
      </c>
      <c r="G165" s="9">
        <f t="shared" si="48"/>
        <v>124</v>
      </c>
      <c r="H165" s="99">
        <f t="shared" si="49"/>
        <v>150</v>
      </c>
      <c r="I165" s="33">
        <f t="shared" si="50"/>
        <v>-0.46573334989971232</v>
      </c>
      <c r="J165" s="11">
        <v>-9.9639855942377231E-3</v>
      </c>
      <c r="K165" s="10">
        <f t="shared" si="51"/>
        <v>140</v>
      </c>
      <c r="L165" s="33">
        <f t="shared" si="52"/>
        <v>-0.41847710880689354</v>
      </c>
      <c r="M165" s="11">
        <v>6.553876478318002E-2</v>
      </c>
      <c r="N165" s="10">
        <f t="shared" si="53"/>
        <v>148</v>
      </c>
      <c r="O165" s="33">
        <f t="shared" si="54"/>
        <v>-0.23870092633306975</v>
      </c>
      <c r="P165" s="11">
        <v>7.2244682721040607E-2</v>
      </c>
      <c r="Q165" s="10">
        <f t="shared" si="55"/>
        <v>185</v>
      </c>
      <c r="R165" s="33">
        <f t="shared" si="56"/>
        <v>0.14171234615345996</v>
      </c>
      <c r="S165" s="12">
        <v>0.72753728628592218</v>
      </c>
      <c r="T165" s="10">
        <f t="shared" si="57"/>
        <v>174</v>
      </c>
      <c r="U165" s="33">
        <f t="shared" si="58"/>
        <v>-0.13897008304735295</v>
      </c>
      <c r="V165" s="18">
        <v>8.1910222005367156E-2</v>
      </c>
      <c r="W165" s="99">
        <v>112</v>
      </c>
      <c r="X165" s="33">
        <f t="shared" si="60"/>
        <v>-0.45346444790855389</v>
      </c>
      <c r="Y165" s="13">
        <v>94926</v>
      </c>
      <c r="Z165" s="10">
        <f t="shared" si="61"/>
        <v>86</v>
      </c>
      <c r="AA165" s="33">
        <f t="shared" si="62"/>
        <v>-0.7996770395980306</v>
      </c>
      <c r="AB165" s="11">
        <v>4.6050457199515261E-2</v>
      </c>
      <c r="AC165" s="99">
        <v>112</v>
      </c>
      <c r="AD165" s="33">
        <f t="shared" si="64"/>
        <v>-0.88948293115394061</v>
      </c>
      <c r="AE165" s="11">
        <v>0.87894095105382342</v>
      </c>
      <c r="AF165" s="10">
        <f t="shared" si="65"/>
        <v>151</v>
      </c>
      <c r="AG165" s="33">
        <f t="shared" si="66"/>
        <v>-0.30465805331003348</v>
      </c>
      <c r="AH165" s="14">
        <v>2.8539999999999996</v>
      </c>
      <c r="AI165" s="99">
        <v>112</v>
      </c>
      <c r="AJ165" s="33">
        <f t="shared" si="68"/>
        <v>-0.25845388718426104</v>
      </c>
      <c r="AK165" s="13">
        <v>99859.397235358309</v>
      </c>
      <c r="AL165" s="38"/>
    </row>
    <row r="166" spans="1:38" x14ac:dyDescent="0.25">
      <c r="A166" t="s">
        <v>758</v>
      </c>
      <c r="B166" s="5" t="s">
        <v>186</v>
      </c>
      <c r="C166" s="6" t="s">
        <v>172</v>
      </c>
      <c r="D166" s="7" t="s">
        <v>39</v>
      </c>
      <c r="E166" s="36">
        <f t="shared" si="69"/>
        <v>0.90213248509747723</v>
      </c>
      <c r="F166" s="8">
        <f t="shared" si="47"/>
        <v>28.638180089105621</v>
      </c>
      <c r="G166" s="9">
        <f t="shared" si="48"/>
        <v>274</v>
      </c>
      <c r="H166" s="99">
        <f t="shared" si="49"/>
        <v>482</v>
      </c>
      <c r="I166" s="33">
        <f t="shared" si="50"/>
        <v>0.73945080853864797</v>
      </c>
      <c r="J166" s="11">
        <v>8.168898563068816E-2</v>
      </c>
      <c r="K166" s="10">
        <f t="shared" si="51"/>
        <v>386</v>
      </c>
      <c r="L166" s="33">
        <f t="shared" si="52"/>
        <v>0.56536174325129285</v>
      </c>
      <c r="M166" s="11">
        <v>3.0420353982300884E-2</v>
      </c>
      <c r="N166" s="10">
        <f t="shared" si="53"/>
        <v>281</v>
      </c>
      <c r="O166" s="33">
        <f t="shared" si="54"/>
        <v>0.28827811612499044</v>
      </c>
      <c r="P166" s="11">
        <v>3.9637772917386134E-2</v>
      </c>
      <c r="Q166" s="10">
        <f t="shared" si="55"/>
        <v>146</v>
      </c>
      <c r="R166" s="33">
        <f t="shared" si="56"/>
        <v>-1.486399330568589E-2</v>
      </c>
      <c r="S166" s="12">
        <v>1.0353174487444954</v>
      </c>
      <c r="T166" s="10">
        <f t="shared" si="57"/>
        <v>251</v>
      </c>
      <c r="U166" s="33">
        <f t="shared" si="58"/>
        <v>0.16864976662558601</v>
      </c>
      <c r="V166" s="18">
        <v>6.3225882910642336E-2</v>
      </c>
      <c r="W166" s="99">
        <v>342</v>
      </c>
      <c r="X166" s="33">
        <f t="shared" si="60"/>
        <v>-8.5130354495103908E-2</v>
      </c>
      <c r="Y166" s="13">
        <v>111017</v>
      </c>
      <c r="Z166" s="10">
        <f t="shared" si="61"/>
        <v>246</v>
      </c>
      <c r="AA166" s="33">
        <f t="shared" si="62"/>
        <v>0.11524049124749168</v>
      </c>
      <c r="AB166" s="11">
        <v>3.5139947693506202E-2</v>
      </c>
      <c r="AC166" s="99">
        <v>342</v>
      </c>
      <c r="AD166" s="33">
        <f t="shared" si="64"/>
        <v>2.4139885638231684E-3</v>
      </c>
      <c r="AE166" s="11">
        <v>0.92961937430259944</v>
      </c>
      <c r="AF166" s="10">
        <f t="shared" si="65"/>
        <v>458</v>
      </c>
      <c r="AG166" s="33">
        <f t="shared" si="66"/>
        <v>0.55605805975213007</v>
      </c>
      <c r="AH166" s="14">
        <v>1.8673333333333331</v>
      </c>
      <c r="AI166" s="99">
        <v>342</v>
      </c>
      <c r="AJ166" s="33">
        <f t="shared" si="68"/>
        <v>-0.15069273019656848</v>
      </c>
      <c r="AK166" s="13">
        <v>195919.67050657645</v>
      </c>
      <c r="AL166" s="38"/>
    </row>
    <row r="167" spans="1:38" x14ac:dyDescent="0.25">
      <c r="A167" t="s">
        <v>759</v>
      </c>
      <c r="B167" s="5" t="s">
        <v>186</v>
      </c>
      <c r="C167" s="6" t="s">
        <v>63</v>
      </c>
      <c r="D167" s="7" t="s">
        <v>34</v>
      </c>
      <c r="E167" s="36">
        <f t="shared" si="69"/>
        <v>2.2526272280846169</v>
      </c>
      <c r="F167" s="8">
        <f t="shared" si="47"/>
        <v>25.283222929542823</v>
      </c>
      <c r="G167" s="9">
        <f t="shared" si="48"/>
        <v>353</v>
      </c>
      <c r="H167" s="99">
        <f t="shared" si="49"/>
        <v>63</v>
      </c>
      <c r="I167" s="33">
        <f t="shared" si="50"/>
        <v>-0.8573181145363844</v>
      </c>
      <c r="J167" s="11">
        <v>-3.9743589743589713E-2</v>
      </c>
      <c r="K167" s="10">
        <f t="shared" si="51"/>
        <v>62</v>
      </c>
      <c r="L167" s="33">
        <f t="shared" si="52"/>
        <v>-1.1716357987868511</v>
      </c>
      <c r="M167" s="11">
        <v>9.2422980849292263E-2</v>
      </c>
      <c r="N167" s="10">
        <f t="shared" si="53"/>
        <v>524</v>
      </c>
      <c r="O167" s="33">
        <f t="shared" si="54"/>
        <v>0.91390869454751378</v>
      </c>
      <c r="P167" s="11">
        <v>9.2678405931417981E-4</v>
      </c>
      <c r="Q167" s="10">
        <f t="shared" si="55"/>
        <v>409</v>
      </c>
      <c r="R167" s="33">
        <f t="shared" si="56"/>
        <v>0.51183082356515197</v>
      </c>
      <c r="S167" s="12">
        <v>0</v>
      </c>
      <c r="T167" s="10">
        <f t="shared" si="57"/>
        <v>327</v>
      </c>
      <c r="U167" s="33">
        <f t="shared" si="58"/>
        <v>0.40432701349033889</v>
      </c>
      <c r="V167" s="18">
        <v>4.8911222780569516E-2</v>
      </c>
      <c r="W167" s="99">
        <v>284</v>
      </c>
      <c r="X167" s="33">
        <f t="shared" si="60"/>
        <v>0.14780530733916786</v>
      </c>
      <c r="Y167" s="13">
        <v>121193</v>
      </c>
      <c r="Z167" s="10">
        <f t="shared" si="61"/>
        <v>292</v>
      </c>
      <c r="AA167" s="33">
        <f t="shared" si="62"/>
        <v>0.25634576853535301</v>
      </c>
      <c r="AB167" s="11">
        <v>3.3457249070631967E-2</v>
      </c>
      <c r="AC167" s="99">
        <v>284</v>
      </c>
      <c r="AD167" s="33">
        <f t="shared" si="64"/>
        <v>0.64261446615312146</v>
      </c>
      <c r="AE167" s="11">
        <v>0.96599616858237547</v>
      </c>
      <c r="AF167" s="10">
        <f t="shared" si="65"/>
        <v>158</v>
      </c>
      <c r="AG167" s="33">
        <f t="shared" si="66"/>
        <v>-0.28197702060096314</v>
      </c>
      <c r="AH167" s="14">
        <v>2.8279999999999998</v>
      </c>
      <c r="AI167" s="99">
        <v>284</v>
      </c>
      <c r="AJ167" s="33">
        <f t="shared" si="68"/>
        <v>-0.18588844825992343</v>
      </c>
      <c r="AK167" s="13">
        <v>164545.56141522029</v>
      </c>
      <c r="AL167" s="38"/>
    </row>
    <row r="168" spans="1:38" x14ac:dyDescent="0.25">
      <c r="A168" t="s">
        <v>760</v>
      </c>
      <c r="B168" s="5" t="s">
        <v>186</v>
      </c>
      <c r="C168" s="6" t="s">
        <v>91</v>
      </c>
      <c r="D168" s="7" t="s">
        <v>39</v>
      </c>
      <c r="E168" s="36">
        <f t="shared" si="69"/>
        <v>4.5628354630329824</v>
      </c>
      <c r="F168" s="8">
        <f t="shared" si="47"/>
        <v>19.544104211629566</v>
      </c>
      <c r="G168" s="9">
        <f t="shared" si="48"/>
        <v>484</v>
      </c>
      <c r="H168" s="99">
        <f t="shared" si="49"/>
        <v>187</v>
      </c>
      <c r="I168" s="33">
        <f t="shared" si="50"/>
        <v>-0.35891403886938156</v>
      </c>
      <c r="J168" s="11">
        <v>-1.8404907975460016E-3</v>
      </c>
      <c r="K168" s="10">
        <f t="shared" si="51"/>
        <v>163</v>
      </c>
      <c r="L168" s="33">
        <f t="shared" si="52"/>
        <v>-0.29172363489666658</v>
      </c>
      <c r="M168" s="11">
        <v>6.1014263074484945E-2</v>
      </c>
      <c r="N168" s="10">
        <f t="shared" si="53"/>
        <v>525</v>
      </c>
      <c r="O168" s="33">
        <f t="shared" si="54"/>
        <v>0.9288869853172832</v>
      </c>
      <c r="P168" s="11">
        <v>0</v>
      </c>
      <c r="Q168" s="10">
        <f t="shared" si="55"/>
        <v>409</v>
      </c>
      <c r="R168" s="33">
        <f t="shared" si="56"/>
        <v>0.51183082356515197</v>
      </c>
      <c r="S168" s="12">
        <v>0</v>
      </c>
      <c r="T168" s="10">
        <f t="shared" si="57"/>
        <v>530</v>
      </c>
      <c r="U168" s="33">
        <f t="shared" si="58"/>
        <v>0.90941045566023304</v>
      </c>
      <c r="V168" s="18">
        <v>1.8233259981138006E-2</v>
      </c>
      <c r="W168" s="99">
        <v>345</v>
      </c>
      <c r="X168" s="33">
        <f t="shared" si="60"/>
        <v>0.84299556381586138</v>
      </c>
      <c r="Y168" s="13">
        <v>151563</v>
      </c>
      <c r="Z168" s="10">
        <f t="shared" si="61"/>
        <v>533</v>
      </c>
      <c r="AA168" s="33">
        <f t="shared" si="62"/>
        <v>1.0066475228803879</v>
      </c>
      <c r="AB168" s="11">
        <v>2.4509803921568627E-2</v>
      </c>
      <c r="AC168" s="99">
        <v>345</v>
      </c>
      <c r="AD168" s="33">
        <f t="shared" si="64"/>
        <v>0.59549466859097822</v>
      </c>
      <c r="AE168" s="11">
        <v>0.96331877729257642</v>
      </c>
      <c r="AF168" s="10">
        <f t="shared" si="65"/>
        <v>219</v>
      </c>
      <c r="AG168" s="33">
        <f t="shared" si="66"/>
        <v>-0.10663519081161014</v>
      </c>
      <c r="AH168" s="14">
        <v>2.6269999999999998</v>
      </c>
      <c r="AI168" s="99">
        <v>345</v>
      </c>
      <c r="AJ168" s="33">
        <f t="shared" si="68"/>
        <v>-0.17244936260999574</v>
      </c>
      <c r="AK168" s="13">
        <v>176525.40903503381</v>
      </c>
      <c r="AL168" s="38"/>
    </row>
    <row r="169" spans="1:38" x14ac:dyDescent="0.25">
      <c r="A169" t="s">
        <v>761</v>
      </c>
      <c r="B169" s="5" t="s">
        <v>453</v>
      </c>
      <c r="C169" s="6" t="s">
        <v>71</v>
      </c>
      <c r="D169" s="7" t="s">
        <v>34</v>
      </c>
      <c r="E169" s="36">
        <f t="shared" si="69"/>
        <v>2.5711429900367762</v>
      </c>
      <c r="F169" s="8">
        <f t="shared" si="47"/>
        <v>24.491952366259206</v>
      </c>
      <c r="G169" s="9">
        <f t="shared" si="48"/>
        <v>380</v>
      </c>
      <c r="H169" s="99">
        <f t="shared" si="49"/>
        <v>131</v>
      </c>
      <c r="I169" s="33">
        <f t="shared" si="50"/>
        <v>-0.53232953151156526</v>
      </c>
      <c r="J169" s="11">
        <v>-1.5028554253080806E-2</v>
      </c>
      <c r="K169" s="10">
        <f t="shared" si="51"/>
        <v>92</v>
      </c>
      <c r="L169" s="33">
        <f t="shared" si="52"/>
        <v>-0.77702766839793025</v>
      </c>
      <c r="M169" s="11">
        <v>7.8337330135891281E-2</v>
      </c>
      <c r="N169" s="10">
        <f t="shared" si="53"/>
        <v>462</v>
      </c>
      <c r="O169" s="33">
        <f t="shared" si="54"/>
        <v>0.74491107933868861</v>
      </c>
      <c r="P169" s="11">
        <v>1.138353765323993E-2</v>
      </c>
      <c r="Q169" s="10">
        <f t="shared" si="55"/>
        <v>409</v>
      </c>
      <c r="R169" s="33">
        <f t="shared" si="56"/>
        <v>0.51183082356515197</v>
      </c>
      <c r="S169" s="12">
        <v>0</v>
      </c>
      <c r="T169" s="10">
        <f t="shared" si="57"/>
        <v>264</v>
      </c>
      <c r="U169" s="33">
        <f t="shared" si="58"/>
        <v>0.21852468021992702</v>
      </c>
      <c r="V169" s="18">
        <v>6.0196560196560195E-2</v>
      </c>
      <c r="W169" s="99">
        <f t="shared" ref="W169:W185" si="70">RANK(Y169,Y$7:Y$570,1)</f>
        <v>439</v>
      </c>
      <c r="X169" s="33">
        <f t="shared" si="60"/>
        <v>0.68459198874774418</v>
      </c>
      <c r="Y169" s="13">
        <v>144643</v>
      </c>
      <c r="Z169" s="10">
        <f t="shared" si="61"/>
        <v>234</v>
      </c>
      <c r="AA169" s="33">
        <f t="shared" si="62"/>
        <v>6.2056343065467486E-2</v>
      </c>
      <c r="AB169" s="11">
        <v>3.5774175517048631E-2</v>
      </c>
      <c r="AC169" s="99">
        <f t="shared" ref="AC169:AC185" si="71">RANK(AE169,AE$7:AE$570,1)</f>
        <v>467</v>
      </c>
      <c r="AD169" s="33">
        <f t="shared" si="64"/>
        <v>0.7943349222081052</v>
      </c>
      <c r="AE169" s="11">
        <v>0.97461706783369806</v>
      </c>
      <c r="AF169" s="10">
        <f t="shared" si="65"/>
        <v>161</v>
      </c>
      <c r="AG169" s="33">
        <f t="shared" si="66"/>
        <v>-0.2688918094226535</v>
      </c>
      <c r="AH169" s="14">
        <v>2.8130000000000002</v>
      </c>
      <c r="AI169" s="99">
        <f t="shared" ref="AI169:AI185" si="72">RANK(AK169,AK$7:AK$570,1)</f>
        <v>266</v>
      </c>
      <c r="AJ169" s="33">
        <f t="shared" si="68"/>
        <v>-0.20217837910108427</v>
      </c>
      <c r="AK169" s="13">
        <v>150024.41806530365</v>
      </c>
      <c r="AL169" s="38"/>
    </row>
    <row r="170" spans="1:38" x14ac:dyDescent="0.25">
      <c r="A170" t="s">
        <v>762</v>
      </c>
      <c r="B170" s="5" t="s">
        <v>113</v>
      </c>
      <c r="C170" s="6" t="s">
        <v>54</v>
      </c>
      <c r="D170" s="7" t="s">
        <v>39</v>
      </c>
      <c r="E170" s="36">
        <f t="shared" si="69"/>
        <v>-5.7503654608645682</v>
      </c>
      <c r="F170" s="8">
        <f t="shared" si="47"/>
        <v>45.164601779141549</v>
      </c>
      <c r="G170" s="9">
        <f t="shared" si="48"/>
        <v>57</v>
      </c>
      <c r="H170" s="99">
        <f t="shared" si="49"/>
        <v>378</v>
      </c>
      <c r="I170" s="33">
        <f t="shared" si="50"/>
        <v>0.2510985625136718</v>
      </c>
      <c r="J170" s="11">
        <v>4.4550317619525215E-2</v>
      </c>
      <c r="K170" s="10">
        <f t="shared" si="51"/>
        <v>357</v>
      </c>
      <c r="L170" s="33">
        <f t="shared" si="52"/>
        <v>0.47367834764863398</v>
      </c>
      <c r="M170" s="11">
        <v>3.3693019158775601E-2</v>
      </c>
      <c r="N170" s="10">
        <f t="shared" si="53"/>
        <v>50</v>
      </c>
      <c r="O170" s="33">
        <f t="shared" si="54"/>
        <v>-1.339921277262023</v>
      </c>
      <c r="P170" s="11">
        <v>0.14038286235186873</v>
      </c>
      <c r="Q170" s="10">
        <f t="shared" si="55"/>
        <v>158</v>
      </c>
      <c r="R170" s="33">
        <f t="shared" si="56"/>
        <v>2.333485121751272E-2</v>
      </c>
      <c r="S170" s="12">
        <v>0.9602304553092742</v>
      </c>
      <c r="T170" s="10">
        <f t="shared" si="57"/>
        <v>52</v>
      </c>
      <c r="U170" s="33">
        <f t="shared" si="58"/>
        <v>-1.289951710284382</v>
      </c>
      <c r="V170" s="18">
        <v>0.15181901052457114</v>
      </c>
      <c r="W170" s="99">
        <f t="shared" si="70"/>
        <v>64</v>
      </c>
      <c r="X170" s="33">
        <f t="shared" si="60"/>
        <v>-0.99645450631763022</v>
      </c>
      <c r="Y170" s="13">
        <v>71205</v>
      </c>
      <c r="Z170" s="10">
        <f t="shared" si="61"/>
        <v>358</v>
      </c>
      <c r="AA170" s="33">
        <f t="shared" si="62"/>
        <v>0.43318381418693452</v>
      </c>
      <c r="AB170" s="11">
        <v>3.1348432578371083E-2</v>
      </c>
      <c r="AC170" s="99">
        <f t="shared" si="71"/>
        <v>21</v>
      </c>
      <c r="AD170" s="33">
        <f t="shared" si="64"/>
        <v>-2.7256337667741333</v>
      </c>
      <c r="AE170" s="11">
        <v>0.77460913070669168</v>
      </c>
      <c r="AF170" s="10">
        <f t="shared" si="65"/>
        <v>301</v>
      </c>
      <c r="AG170" s="33">
        <f t="shared" si="66"/>
        <v>0.1012742756882026</v>
      </c>
      <c r="AH170" s="14">
        <v>2.3886666666666669</v>
      </c>
      <c r="AI170" s="99">
        <f t="shared" si="72"/>
        <v>152</v>
      </c>
      <c r="AJ170" s="33">
        <f t="shared" si="68"/>
        <v>-0.24574264837389506</v>
      </c>
      <c r="AK170" s="13">
        <v>111190.4288229175</v>
      </c>
      <c r="AL170" s="38"/>
    </row>
    <row r="171" spans="1:38" x14ac:dyDescent="0.25">
      <c r="A171" t="s">
        <v>763</v>
      </c>
      <c r="B171" s="5" t="s">
        <v>461</v>
      </c>
      <c r="C171" s="6" t="s">
        <v>54</v>
      </c>
      <c r="D171" s="7" t="s">
        <v>39</v>
      </c>
      <c r="E171" s="36">
        <f t="shared" si="69"/>
        <v>2.3691511001007584</v>
      </c>
      <c r="F171" s="8">
        <f t="shared" si="47"/>
        <v>24.993749312032968</v>
      </c>
      <c r="G171" s="9">
        <f t="shared" si="48"/>
        <v>364</v>
      </c>
      <c r="H171" s="99">
        <f t="shared" si="49"/>
        <v>183</v>
      </c>
      <c r="I171" s="33">
        <f t="shared" si="50"/>
        <v>-0.36421550509622336</v>
      </c>
      <c r="J171" s="11">
        <v>-2.2436616558223488E-3</v>
      </c>
      <c r="K171" s="10">
        <f t="shared" si="51"/>
        <v>291</v>
      </c>
      <c r="L171" s="33">
        <f t="shared" si="52"/>
        <v>0.25629149984732069</v>
      </c>
      <c r="M171" s="11">
        <v>4.1452705216938307E-2</v>
      </c>
      <c r="N171" s="10">
        <f t="shared" si="53"/>
        <v>290</v>
      </c>
      <c r="O171" s="33">
        <f t="shared" si="54"/>
        <v>0.30777052634308472</v>
      </c>
      <c r="P171" s="11">
        <v>3.8431677018633544E-2</v>
      </c>
      <c r="Q171" s="10">
        <f t="shared" si="55"/>
        <v>350</v>
      </c>
      <c r="R171" s="33">
        <f t="shared" si="56"/>
        <v>0.41173258513428301</v>
      </c>
      <c r="S171" s="12">
        <v>0.1967618619293906</v>
      </c>
      <c r="T171" s="10">
        <f t="shared" si="57"/>
        <v>373</v>
      </c>
      <c r="U171" s="33">
        <f t="shared" si="58"/>
        <v>0.54178262524887277</v>
      </c>
      <c r="V171" s="18">
        <v>4.0562388128644843E-2</v>
      </c>
      <c r="W171" s="99">
        <f t="shared" si="70"/>
        <v>408</v>
      </c>
      <c r="X171" s="33">
        <f t="shared" si="60"/>
        <v>0.3702570331356943</v>
      </c>
      <c r="Y171" s="13">
        <v>130911</v>
      </c>
      <c r="Z171" s="10">
        <f t="shared" si="61"/>
        <v>373</v>
      </c>
      <c r="AA171" s="33">
        <f t="shared" si="62"/>
        <v>0.47117362255049933</v>
      </c>
      <c r="AB171" s="11">
        <v>3.0895399216009901E-2</v>
      </c>
      <c r="AC171" s="99">
        <f t="shared" si="71"/>
        <v>267</v>
      </c>
      <c r="AD171" s="33">
        <f t="shared" si="64"/>
        <v>0.19557312739965227</v>
      </c>
      <c r="AE171" s="11">
        <v>0.94059485854957825</v>
      </c>
      <c r="AF171" s="10">
        <f t="shared" si="65"/>
        <v>440</v>
      </c>
      <c r="AG171" s="33">
        <f t="shared" si="66"/>
        <v>0.4981923480969373</v>
      </c>
      <c r="AH171" s="14">
        <v>1.9336666666666664</v>
      </c>
      <c r="AI171" s="99">
        <f t="shared" si="72"/>
        <v>415</v>
      </c>
      <c r="AJ171" s="33">
        <f t="shared" si="68"/>
        <v>-0.10682202169334708</v>
      </c>
      <c r="AK171" s="13">
        <v>235026.82530357543</v>
      </c>
      <c r="AL171" s="38"/>
    </row>
    <row r="172" spans="1:38" x14ac:dyDescent="0.25">
      <c r="A172" t="s">
        <v>764</v>
      </c>
      <c r="B172" s="5" t="s">
        <v>416</v>
      </c>
      <c r="C172" s="6" t="s">
        <v>63</v>
      </c>
      <c r="D172" s="7" t="s">
        <v>34</v>
      </c>
      <c r="E172" s="36">
        <f t="shared" si="69"/>
        <v>2.5788238341069989</v>
      </c>
      <c r="F172" s="8">
        <f t="shared" si="47"/>
        <v>24.472871282872035</v>
      </c>
      <c r="G172" s="9">
        <f t="shared" si="48"/>
        <v>381</v>
      </c>
      <c r="H172" s="99">
        <f t="shared" si="49"/>
        <v>175</v>
      </c>
      <c r="I172" s="33">
        <f t="shared" si="50"/>
        <v>-0.38787744117321121</v>
      </c>
      <c r="J172" s="11">
        <v>-4.0431266846361336E-3</v>
      </c>
      <c r="K172" s="10">
        <f t="shared" si="51"/>
        <v>353</v>
      </c>
      <c r="L172" s="33">
        <f t="shared" si="52"/>
        <v>0.46132409990612794</v>
      </c>
      <c r="M172" s="11">
        <v>3.4134007585335017E-2</v>
      </c>
      <c r="N172" s="10">
        <f t="shared" si="53"/>
        <v>256</v>
      </c>
      <c r="O172" s="33">
        <f t="shared" si="54"/>
        <v>0.22342137759350233</v>
      </c>
      <c r="P172" s="11">
        <v>4.3650793650793648E-2</v>
      </c>
      <c r="Q172" s="10">
        <f t="shared" si="55"/>
        <v>409</v>
      </c>
      <c r="R172" s="33">
        <f t="shared" si="56"/>
        <v>0.51183082356515197</v>
      </c>
      <c r="S172" s="12">
        <v>0</v>
      </c>
      <c r="T172" s="10">
        <f t="shared" si="57"/>
        <v>457</v>
      </c>
      <c r="U172" s="33">
        <f t="shared" si="58"/>
        <v>0.73852939177234289</v>
      </c>
      <c r="V172" s="18">
        <v>2.8612303290414878E-2</v>
      </c>
      <c r="W172" s="99">
        <f t="shared" si="70"/>
        <v>354</v>
      </c>
      <c r="X172" s="33">
        <f t="shared" si="60"/>
        <v>6.8466175664876783E-2</v>
      </c>
      <c r="Y172" s="13">
        <v>117727</v>
      </c>
      <c r="Z172" s="10">
        <f t="shared" si="61"/>
        <v>293</v>
      </c>
      <c r="AA172" s="33">
        <f t="shared" si="62"/>
        <v>0.26207043910561856</v>
      </c>
      <c r="AB172" s="11">
        <v>3.3388981636060099E-2</v>
      </c>
      <c r="AC172" s="99">
        <f t="shared" si="71"/>
        <v>462</v>
      </c>
      <c r="AD172" s="33">
        <f t="shared" si="64"/>
        <v>0.77965202067483996</v>
      </c>
      <c r="AE172" s="11">
        <v>0.97378277153558057</v>
      </c>
      <c r="AF172" s="10">
        <f t="shared" si="65"/>
        <v>303</v>
      </c>
      <c r="AG172" s="33">
        <f t="shared" si="66"/>
        <v>0.10825305498330162</v>
      </c>
      <c r="AH172" s="14">
        <v>2.3806666666666665</v>
      </c>
      <c r="AI172" s="99">
        <f t="shared" si="72"/>
        <v>265</v>
      </c>
      <c r="AJ172" s="33">
        <f t="shared" si="68"/>
        <v>-0.20228529079355151</v>
      </c>
      <c r="AK172" s="13">
        <v>149929.1150202977</v>
      </c>
      <c r="AL172" s="38"/>
    </row>
    <row r="173" spans="1:38" x14ac:dyDescent="0.25">
      <c r="A173" t="s">
        <v>765</v>
      </c>
      <c r="B173" s="5" t="s">
        <v>339</v>
      </c>
      <c r="C173" s="6" t="s">
        <v>91</v>
      </c>
      <c r="D173" s="7" t="s">
        <v>39</v>
      </c>
      <c r="E173" s="36">
        <f t="shared" si="69"/>
        <v>1.959356709915645</v>
      </c>
      <c r="F173" s="8">
        <f t="shared" si="47"/>
        <v>26.011778171781966</v>
      </c>
      <c r="G173" s="9">
        <f t="shared" si="48"/>
        <v>343</v>
      </c>
      <c r="H173" s="99">
        <f t="shared" si="49"/>
        <v>197</v>
      </c>
      <c r="I173" s="33">
        <f t="shared" si="50"/>
        <v>-0.31562783603842814</v>
      </c>
      <c r="J173" s="11">
        <v>1.4513788098693414E-3</v>
      </c>
      <c r="K173" s="10">
        <f t="shared" si="51"/>
        <v>485</v>
      </c>
      <c r="L173" s="33">
        <f t="shared" si="52"/>
        <v>0.85728694334406608</v>
      </c>
      <c r="M173" s="11">
        <v>0.02</v>
      </c>
      <c r="N173" s="10">
        <f t="shared" si="53"/>
        <v>272</v>
      </c>
      <c r="O173" s="33">
        <f t="shared" si="54"/>
        <v>0.26923083264050113</v>
      </c>
      <c r="P173" s="11">
        <v>4.0816326530612242E-2</v>
      </c>
      <c r="Q173" s="10">
        <f t="shared" si="55"/>
        <v>409</v>
      </c>
      <c r="R173" s="33">
        <f t="shared" si="56"/>
        <v>0.51183082356515197</v>
      </c>
      <c r="S173" s="12">
        <v>0</v>
      </c>
      <c r="T173" s="10">
        <f t="shared" si="57"/>
        <v>202</v>
      </c>
      <c r="U173" s="33">
        <f t="shared" si="58"/>
        <v>-9.2030200628974903E-3</v>
      </c>
      <c r="V173" s="18">
        <v>7.4028377544725479E-2</v>
      </c>
      <c r="W173" s="99">
        <f t="shared" si="70"/>
        <v>239</v>
      </c>
      <c r="X173" s="33">
        <f t="shared" si="60"/>
        <v>-0.35979574427000832</v>
      </c>
      <c r="Y173" s="13">
        <v>99018</v>
      </c>
      <c r="Z173" s="10">
        <f t="shared" si="61"/>
        <v>462</v>
      </c>
      <c r="AA173" s="33">
        <f t="shared" si="62"/>
        <v>0.72670947216414838</v>
      </c>
      <c r="AB173" s="11">
        <v>2.7848101265822784E-2</v>
      </c>
      <c r="AC173" s="99">
        <f t="shared" si="71"/>
        <v>485</v>
      </c>
      <c r="AD173" s="33">
        <f t="shared" si="64"/>
        <v>0.83569823862338111</v>
      </c>
      <c r="AE173" s="11">
        <v>0.97696737044145876</v>
      </c>
      <c r="AF173" s="10">
        <f t="shared" si="65"/>
        <v>134</v>
      </c>
      <c r="AG173" s="33">
        <f t="shared" si="66"/>
        <v>-0.3939282717931703</v>
      </c>
      <c r="AH173" s="14">
        <v>2.9563333333333333</v>
      </c>
      <c r="AI173" s="99">
        <f t="shared" si="72"/>
        <v>251</v>
      </c>
      <c r="AJ173" s="33">
        <f t="shared" si="68"/>
        <v>-0.20818640649099485</v>
      </c>
      <c r="AK173" s="13">
        <v>144668.75217391303</v>
      </c>
      <c r="AL173" s="38"/>
    </row>
    <row r="174" spans="1:38" x14ac:dyDescent="0.25">
      <c r="A174" t="s">
        <v>766</v>
      </c>
      <c r="B174" s="5" t="s">
        <v>167</v>
      </c>
      <c r="C174" s="6" t="s">
        <v>24</v>
      </c>
      <c r="D174" s="7" t="s">
        <v>20</v>
      </c>
      <c r="E174" s="36">
        <f t="shared" si="69"/>
        <v>-1.5363773887411476</v>
      </c>
      <c r="F174" s="8">
        <f t="shared" si="47"/>
        <v>34.696031259857918</v>
      </c>
      <c r="G174" s="9">
        <f t="shared" si="48"/>
        <v>164</v>
      </c>
      <c r="H174" s="99">
        <f t="shared" si="49"/>
        <v>272</v>
      </c>
      <c r="I174" s="33">
        <f t="shared" si="50"/>
        <v>-7.517280319679176E-2</v>
      </c>
      <c r="J174" s="11">
        <v>1.9737727872472188E-2</v>
      </c>
      <c r="K174" s="10">
        <f t="shared" si="51"/>
        <v>307</v>
      </c>
      <c r="L174" s="33">
        <f t="shared" si="52"/>
        <v>0.32521647070505283</v>
      </c>
      <c r="M174" s="11">
        <v>3.8992408557625952E-2</v>
      </c>
      <c r="N174" s="10">
        <f t="shared" si="53"/>
        <v>149</v>
      </c>
      <c r="O174" s="33">
        <f t="shared" si="54"/>
        <v>-0.23708078550283165</v>
      </c>
      <c r="P174" s="11">
        <v>7.214443625644805E-2</v>
      </c>
      <c r="Q174" s="10">
        <f t="shared" si="55"/>
        <v>171</v>
      </c>
      <c r="R174" s="33">
        <f t="shared" si="56"/>
        <v>8.1957807708910549E-2</v>
      </c>
      <c r="S174" s="12">
        <v>0.84499603908106691</v>
      </c>
      <c r="T174" s="10">
        <f t="shared" si="57"/>
        <v>229</v>
      </c>
      <c r="U174" s="33">
        <f t="shared" si="58"/>
        <v>9.3721507771349882E-2</v>
      </c>
      <c r="V174" s="18">
        <v>6.7776905862179201E-2</v>
      </c>
      <c r="W174" s="99">
        <f t="shared" si="70"/>
        <v>155</v>
      </c>
      <c r="X174" s="33">
        <f t="shared" si="60"/>
        <v>-0.63949708585343668</v>
      </c>
      <c r="Y174" s="13">
        <v>86799</v>
      </c>
      <c r="Z174" s="10">
        <f t="shared" si="61"/>
        <v>92</v>
      </c>
      <c r="AA174" s="33">
        <f t="shared" si="62"/>
        <v>-0.7441750658182672</v>
      </c>
      <c r="AB174" s="11">
        <v>4.5388589006906961E-2</v>
      </c>
      <c r="AC174" s="99">
        <f t="shared" si="71"/>
        <v>198</v>
      </c>
      <c r="AD174" s="33">
        <f t="shared" si="64"/>
        <v>-4.9980101863611244E-2</v>
      </c>
      <c r="AE174" s="11">
        <v>0.92664229272319854</v>
      </c>
      <c r="AF174" s="10">
        <f t="shared" si="65"/>
        <v>196</v>
      </c>
      <c r="AG174" s="33">
        <f t="shared" si="66"/>
        <v>-0.15141569128849308</v>
      </c>
      <c r="AH174" s="14">
        <v>2.6783333333333332</v>
      </c>
      <c r="AI174" s="99">
        <f t="shared" si="72"/>
        <v>109</v>
      </c>
      <c r="AJ174" s="33">
        <f t="shared" si="68"/>
        <v>-0.26392263695281337</v>
      </c>
      <c r="AK174" s="13">
        <v>94984.453313968843</v>
      </c>
      <c r="AL174" s="38"/>
    </row>
    <row r="175" spans="1:38" x14ac:dyDescent="0.25">
      <c r="A175" t="s">
        <v>767</v>
      </c>
      <c r="B175" s="5" t="s">
        <v>92</v>
      </c>
      <c r="C175" s="6" t="s">
        <v>93</v>
      </c>
      <c r="D175" s="7" t="s">
        <v>34</v>
      </c>
      <c r="E175" s="36">
        <f t="shared" si="69"/>
        <v>-5.8634668757068722</v>
      </c>
      <c r="F175" s="8">
        <f t="shared" si="47"/>
        <v>45.445573181253465</v>
      </c>
      <c r="G175" s="9">
        <f t="shared" si="48"/>
        <v>55</v>
      </c>
      <c r="H175" s="99">
        <f t="shared" si="49"/>
        <v>395</v>
      </c>
      <c r="I175" s="33">
        <f t="shared" si="50"/>
        <v>0.31452095295581789</v>
      </c>
      <c r="J175" s="11">
        <v>4.9373522841324791E-2</v>
      </c>
      <c r="K175" s="10">
        <f t="shared" si="51"/>
        <v>238</v>
      </c>
      <c r="L175" s="33">
        <f t="shared" si="52"/>
        <v>6.4185748437507462E-2</v>
      </c>
      <c r="M175" s="11">
        <v>4.8309975267930752E-2</v>
      </c>
      <c r="N175" s="10">
        <f t="shared" si="53"/>
        <v>102</v>
      </c>
      <c r="O175" s="33">
        <f t="shared" si="54"/>
        <v>-0.58311074509051797</v>
      </c>
      <c r="P175" s="11">
        <v>9.355509355509356E-2</v>
      </c>
      <c r="Q175" s="10">
        <f t="shared" si="55"/>
        <v>90</v>
      </c>
      <c r="R175" s="33">
        <f t="shared" si="56"/>
        <v>-0.38282199917133847</v>
      </c>
      <c r="S175" s="12">
        <v>1.7586079229914846</v>
      </c>
      <c r="T175" s="10">
        <f t="shared" si="57"/>
        <v>56</v>
      </c>
      <c r="U175" s="33">
        <f t="shared" si="58"/>
        <v>-1.2325540096124086</v>
      </c>
      <c r="V175" s="18">
        <v>0.14833276572030094</v>
      </c>
      <c r="W175" s="99">
        <f t="shared" si="70"/>
        <v>70</v>
      </c>
      <c r="X175" s="33">
        <f t="shared" si="60"/>
        <v>-0.97766124979582036</v>
      </c>
      <c r="Y175" s="13">
        <v>72026</v>
      </c>
      <c r="Z175" s="10">
        <f t="shared" si="61"/>
        <v>41</v>
      </c>
      <c r="AA175" s="33">
        <f t="shared" si="62"/>
        <v>-1.4235351484039875</v>
      </c>
      <c r="AB175" s="11">
        <v>5.3490045574478291E-2</v>
      </c>
      <c r="AC175" s="99">
        <f t="shared" si="71"/>
        <v>51</v>
      </c>
      <c r="AD175" s="33">
        <f t="shared" si="64"/>
        <v>-1.3612244715355093</v>
      </c>
      <c r="AE175" s="11">
        <v>0.85213615229406092</v>
      </c>
      <c r="AF175" s="10">
        <f t="shared" si="65"/>
        <v>372</v>
      </c>
      <c r="AG175" s="33">
        <f t="shared" si="66"/>
        <v>0.2681834138293116</v>
      </c>
      <c r="AH175" s="14">
        <v>2.1973333333333334</v>
      </c>
      <c r="AI175" s="99">
        <f t="shared" si="72"/>
        <v>121</v>
      </c>
      <c r="AJ175" s="33">
        <f t="shared" si="68"/>
        <v>-0.2571271236117964</v>
      </c>
      <c r="AK175" s="13">
        <v>101042.09863630754</v>
      </c>
      <c r="AL175" s="38">
        <v>1</v>
      </c>
    </row>
    <row r="176" spans="1:38" x14ac:dyDescent="0.25">
      <c r="A176" t="s">
        <v>768</v>
      </c>
      <c r="B176" s="5" t="s">
        <v>344</v>
      </c>
      <c r="C176" s="6" t="s">
        <v>61</v>
      </c>
      <c r="D176" s="7" t="s">
        <v>39</v>
      </c>
      <c r="E176" s="36">
        <f t="shared" si="69"/>
        <v>2.2843364956772234</v>
      </c>
      <c r="F176" s="8">
        <f t="shared" si="47"/>
        <v>25.204449402369367</v>
      </c>
      <c r="G176" s="9">
        <f t="shared" si="48"/>
        <v>356</v>
      </c>
      <c r="H176" s="99">
        <f t="shared" si="49"/>
        <v>544</v>
      </c>
      <c r="I176" s="33">
        <f t="shared" si="50"/>
        <v>1.9163120105183036</v>
      </c>
      <c r="J176" s="11">
        <v>0.17118802619270346</v>
      </c>
      <c r="K176" s="10">
        <f t="shared" si="51"/>
        <v>549</v>
      </c>
      <c r="L176" s="33">
        <f t="shared" si="52"/>
        <v>1.4175849919297712</v>
      </c>
      <c r="M176" s="11">
        <v>0</v>
      </c>
      <c r="N176" s="10">
        <f t="shared" si="53"/>
        <v>217</v>
      </c>
      <c r="O176" s="33">
        <f t="shared" si="54"/>
        <v>7.7842864008561469E-2</v>
      </c>
      <c r="P176" s="11">
        <v>5.2658486707566461E-2</v>
      </c>
      <c r="Q176" s="10">
        <f t="shared" si="55"/>
        <v>349</v>
      </c>
      <c r="R176" s="33">
        <f t="shared" si="56"/>
        <v>0.41024778698320896</v>
      </c>
      <c r="S176" s="12">
        <v>0.19968051118210864</v>
      </c>
      <c r="T176" s="10">
        <f t="shared" si="57"/>
        <v>416</v>
      </c>
      <c r="U176" s="33">
        <f t="shared" si="58"/>
        <v>0.62237876712253926</v>
      </c>
      <c r="V176" s="18">
        <v>3.5667107001321002E-2</v>
      </c>
      <c r="W176" s="99">
        <f t="shared" si="70"/>
        <v>293</v>
      </c>
      <c r="X176" s="33">
        <f t="shared" si="60"/>
        <v>-0.15824321847885628</v>
      </c>
      <c r="Y176" s="13">
        <v>107823</v>
      </c>
      <c r="Z176" s="10">
        <f t="shared" si="61"/>
        <v>195</v>
      </c>
      <c r="AA176" s="33">
        <f t="shared" si="62"/>
        <v>-7.3520184160854957E-2</v>
      </c>
      <c r="AB176" s="11">
        <v>3.7390943082675529E-2</v>
      </c>
      <c r="AC176" s="99">
        <f t="shared" si="71"/>
        <v>397</v>
      </c>
      <c r="AD176" s="33">
        <f t="shared" si="64"/>
        <v>0.59507264805027438</v>
      </c>
      <c r="AE176" s="11">
        <v>0.9632947976878613</v>
      </c>
      <c r="AF176" s="10">
        <f t="shared" si="65"/>
        <v>298</v>
      </c>
      <c r="AG176" s="33">
        <f t="shared" si="66"/>
        <v>8.6735152156747194E-2</v>
      </c>
      <c r="AH176" s="14">
        <v>2.4053333333333335</v>
      </c>
      <c r="AI176" s="99">
        <f t="shared" si="72"/>
        <v>316</v>
      </c>
      <c r="AJ176" s="33">
        <f t="shared" si="68"/>
        <v>-0.17840082599541879</v>
      </c>
      <c r="AK176" s="13">
        <v>171220.16533546327</v>
      </c>
      <c r="AL176" s="38"/>
    </row>
    <row r="177" spans="1:38" x14ac:dyDescent="0.25">
      <c r="A177" t="s">
        <v>769</v>
      </c>
      <c r="B177" s="5" t="s">
        <v>286</v>
      </c>
      <c r="C177" s="6" t="s">
        <v>19</v>
      </c>
      <c r="D177" s="7" t="s">
        <v>20</v>
      </c>
      <c r="E177" s="36">
        <f t="shared" si="69"/>
        <v>-1.322265121608214</v>
      </c>
      <c r="F177" s="8">
        <f t="shared" si="47"/>
        <v>34.164124351446723</v>
      </c>
      <c r="G177" s="9">
        <f t="shared" si="48"/>
        <v>172</v>
      </c>
      <c r="H177" s="99">
        <f t="shared" si="49"/>
        <v>129</v>
      </c>
      <c r="I177" s="33">
        <f t="shared" si="50"/>
        <v>-0.53808426121651332</v>
      </c>
      <c r="J177" s="11">
        <v>-1.546619531595228E-2</v>
      </c>
      <c r="K177" s="10">
        <f t="shared" si="51"/>
        <v>175</v>
      </c>
      <c r="L177" s="33">
        <f t="shared" si="52"/>
        <v>-0.20255394373973745</v>
      </c>
      <c r="M177" s="11">
        <v>5.7831325301204821E-2</v>
      </c>
      <c r="N177" s="10">
        <f t="shared" si="53"/>
        <v>79</v>
      </c>
      <c r="O177" s="33">
        <f t="shared" si="54"/>
        <v>-0.869139983263997</v>
      </c>
      <c r="P177" s="11">
        <v>0.11125319693094629</v>
      </c>
      <c r="Q177" s="10">
        <f t="shared" si="55"/>
        <v>165</v>
      </c>
      <c r="R177" s="33">
        <f t="shared" si="56"/>
        <v>5.5163097171641563E-2</v>
      </c>
      <c r="S177" s="12">
        <v>0.89766606822262107</v>
      </c>
      <c r="T177" s="10">
        <f t="shared" si="57"/>
        <v>423</v>
      </c>
      <c r="U177" s="33">
        <f t="shared" si="58"/>
        <v>0.63141064698578364</v>
      </c>
      <c r="V177" s="18">
        <v>3.5118525021949079E-2</v>
      </c>
      <c r="W177" s="99">
        <f t="shared" si="70"/>
        <v>203</v>
      </c>
      <c r="X177" s="33">
        <f t="shared" si="60"/>
        <v>-0.49519417584918651</v>
      </c>
      <c r="Y177" s="13">
        <v>93103</v>
      </c>
      <c r="Z177" s="10">
        <f t="shared" si="61"/>
        <v>185</v>
      </c>
      <c r="AA177" s="33">
        <f t="shared" si="62"/>
        <v>-0.12499195568585181</v>
      </c>
      <c r="AB177" s="11">
        <v>3.800475059382423E-2</v>
      </c>
      <c r="AC177" s="99">
        <f t="shared" si="71"/>
        <v>199</v>
      </c>
      <c r="AD177" s="33">
        <f t="shared" si="64"/>
        <v>-4.6148196066665183E-2</v>
      </c>
      <c r="AE177" s="11">
        <v>0.92686002522068101</v>
      </c>
      <c r="AF177" s="10">
        <f t="shared" si="65"/>
        <v>48</v>
      </c>
      <c r="AG177" s="33">
        <f t="shared" si="66"/>
        <v>-0.91995376116122929</v>
      </c>
      <c r="AH177" s="14">
        <v>3.5593333333333335</v>
      </c>
      <c r="AI177" s="99">
        <f t="shared" si="72"/>
        <v>186</v>
      </c>
      <c r="AJ177" s="33">
        <f t="shared" si="68"/>
        <v>-0.23286625348227419</v>
      </c>
      <c r="AK177" s="13">
        <v>122668.68357271096</v>
      </c>
      <c r="AL177" s="38"/>
    </row>
    <row r="178" spans="1:38" x14ac:dyDescent="0.25">
      <c r="A178" t="s">
        <v>770</v>
      </c>
      <c r="B178" s="5" t="s">
        <v>132</v>
      </c>
      <c r="C178" s="6" t="s">
        <v>47</v>
      </c>
      <c r="D178" s="7" t="s">
        <v>20</v>
      </c>
      <c r="E178" s="36">
        <f t="shared" si="69"/>
        <v>-4.1037474278786847</v>
      </c>
      <c r="F178" s="8">
        <f t="shared" si="47"/>
        <v>41.074002398790014</v>
      </c>
      <c r="G178" s="9">
        <f t="shared" si="48"/>
        <v>98</v>
      </c>
      <c r="H178" s="99">
        <f t="shared" si="49"/>
        <v>557</v>
      </c>
      <c r="I178" s="33">
        <f t="shared" si="50"/>
        <v>2.9849195674537987</v>
      </c>
      <c r="J178" s="11">
        <v>0.25245449238443984</v>
      </c>
      <c r="K178" s="10">
        <f t="shared" si="51"/>
        <v>95</v>
      </c>
      <c r="L178" s="33">
        <f t="shared" si="52"/>
        <v>-0.76416630033282951</v>
      </c>
      <c r="M178" s="11">
        <v>7.7878239903556357E-2</v>
      </c>
      <c r="N178" s="10">
        <f t="shared" si="53"/>
        <v>90</v>
      </c>
      <c r="O178" s="33">
        <f t="shared" si="54"/>
        <v>-0.72143746206555581</v>
      </c>
      <c r="P178" s="11">
        <v>0.1021140805743917</v>
      </c>
      <c r="Q178" s="10">
        <f t="shared" si="55"/>
        <v>53</v>
      </c>
      <c r="R178" s="33">
        <f t="shared" si="56"/>
        <v>-0.84621385328863408</v>
      </c>
      <c r="S178" s="12">
        <v>2.6694915254237288</v>
      </c>
      <c r="T178" s="10">
        <f t="shared" si="57"/>
        <v>27</v>
      </c>
      <c r="U178" s="33">
        <f t="shared" si="58"/>
        <v>-1.940084528197058</v>
      </c>
      <c r="V178" s="18">
        <v>0.19130704109023333</v>
      </c>
      <c r="W178" s="99">
        <f t="shared" si="70"/>
        <v>98</v>
      </c>
      <c r="X178" s="33">
        <f t="shared" si="60"/>
        <v>-0.82905489006428612</v>
      </c>
      <c r="Y178" s="13">
        <v>78518</v>
      </c>
      <c r="Z178" s="10">
        <f t="shared" si="61"/>
        <v>178</v>
      </c>
      <c r="AA178" s="33">
        <f t="shared" si="62"/>
        <v>-0.13788646012738925</v>
      </c>
      <c r="AB178" s="11">
        <v>3.8158519221642144E-2</v>
      </c>
      <c r="AC178" s="99">
        <f t="shared" si="71"/>
        <v>225</v>
      </c>
      <c r="AD178" s="33">
        <f t="shared" si="64"/>
        <v>4.5048687609830738E-2</v>
      </c>
      <c r="AE178" s="11">
        <v>0.93204191806922831</v>
      </c>
      <c r="AF178" s="10">
        <f t="shared" si="65"/>
        <v>87</v>
      </c>
      <c r="AG178" s="33">
        <f t="shared" si="66"/>
        <v>-0.62219251123702113</v>
      </c>
      <c r="AH178" s="14">
        <v>3.218</v>
      </c>
      <c r="AI178" s="99">
        <f t="shared" si="72"/>
        <v>33</v>
      </c>
      <c r="AJ178" s="33">
        <f t="shared" si="68"/>
        <v>-0.29503644286631553</v>
      </c>
      <c r="AK178" s="13">
        <v>67249.035635593216</v>
      </c>
      <c r="AL178" s="38">
        <v>1</v>
      </c>
    </row>
    <row r="179" spans="1:38" x14ac:dyDescent="0.25">
      <c r="A179" t="s">
        <v>771</v>
      </c>
      <c r="B179" s="5" t="s">
        <v>248</v>
      </c>
      <c r="C179" s="6" t="s">
        <v>91</v>
      </c>
      <c r="D179" s="7" t="s">
        <v>39</v>
      </c>
      <c r="E179" s="36">
        <f t="shared" si="69"/>
        <v>0.77520589079077185</v>
      </c>
      <c r="F179" s="8">
        <f t="shared" si="47"/>
        <v>28.953496597014645</v>
      </c>
      <c r="G179" s="9">
        <f t="shared" si="48"/>
        <v>266</v>
      </c>
      <c r="H179" s="99">
        <f t="shared" si="49"/>
        <v>11</v>
      </c>
      <c r="I179" s="33">
        <f t="shared" si="50"/>
        <v>-2.1458729897699622</v>
      </c>
      <c r="J179" s="11">
        <v>-0.13773681515616998</v>
      </c>
      <c r="K179" s="10">
        <f t="shared" si="51"/>
        <v>383</v>
      </c>
      <c r="L179" s="33">
        <f t="shared" si="52"/>
        <v>0.56188412091574613</v>
      </c>
      <c r="M179" s="11">
        <v>3.054448871181939E-2</v>
      </c>
      <c r="N179" s="10">
        <f t="shared" si="53"/>
        <v>201</v>
      </c>
      <c r="O179" s="33">
        <f t="shared" si="54"/>
        <v>-9.5709838738640906E-4</v>
      </c>
      <c r="P179" s="11">
        <v>5.7534246575342465E-2</v>
      </c>
      <c r="Q179" s="10">
        <f t="shared" si="55"/>
        <v>206</v>
      </c>
      <c r="R179" s="33">
        <f t="shared" si="56"/>
        <v>0.20973590242360171</v>
      </c>
      <c r="S179" s="12">
        <v>0.59382422802850354</v>
      </c>
      <c r="T179" s="10">
        <f t="shared" si="57"/>
        <v>352</v>
      </c>
      <c r="U179" s="33">
        <f t="shared" si="58"/>
        <v>0.48659033122461554</v>
      </c>
      <c r="V179" s="18">
        <v>4.3914680050188205E-2</v>
      </c>
      <c r="W179" s="99">
        <f t="shared" si="70"/>
        <v>104</v>
      </c>
      <c r="X179" s="33">
        <f t="shared" si="60"/>
        <v>-0.81802157746561088</v>
      </c>
      <c r="Y179" s="13">
        <v>79000</v>
      </c>
      <c r="Z179" s="10">
        <f t="shared" si="61"/>
        <v>500</v>
      </c>
      <c r="AA179" s="33">
        <f t="shared" si="62"/>
        <v>0.84636975977464857</v>
      </c>
      <c r="AB179" s="11">
        <v>2.6421136909527621E-2</v>
      </c>
      <c r="AC179" s="99">
        <f t="shared" si="71"/>
        <v>380</v>
      </c>
      <c r="AD179" s="33">
        <f t="shared" si="64"/>
        <v>0.55481484039151219</v>
      </c>
      <c r="AE179" s="11">
        <v>0.96100731112916327</v>
      </c>
      <c r="AF179" s="10">
        <f t="shared" si="65"/>
        <v>187</v>
      </c>
      <c r="AG179" s="33">
        <f t="shared" si="66"/>
        <v>-0.18805428258776072</v>
      </c>
      <c r="AH179" s="14">
        <v>2.720333333333333</v>
      </c>
      <c r="AI179" s="99">
        <f t="shared" si="72"/>
        <v>166</v>
      </c>
      <c r="AJ179" s="33">
        <f t="shared" si="68"/>
        <v>-0.24126191724045828</v>
      </c>
      <c r="AK179" s="13">
        <v>115184.63479809977</v>
      </c>
      <c r="AL179" s="38"/>
    </row>
    <row r="180" spans="1:38" x14ac:dyDescent="0.25">
      <c r="A180" t="s">
        <v>772</v>
      </c>
      <c r="B180" s="5" t="s">
        <v>580</v>
      </c>
      <c r="C180" s="6" t="s">
        <v>41</v>
      </c>
      <c r="D180" s="7" t="s">
        <v>34</v>
      </c>
      <c r="E180" s="36">
        <f t="shared" si="69"/>
        <v>7.2962948478296292</v>
      </c>
      <c r="F180" s="8">
        <f t="shared" si="47"/>
        <v>12.753526772495501</v>
      </c>
      <c r="G180" s="9">
        <f t="shared" si="48"/>
        <v>553</v>
      </c>
      <c r="H180" s="99">
        <f t="shared" si="49"/>
        <v>430</v>
      </c>
      <c r="I180" s="33">
        <f t="shared" si="50"/>
        <v>0.44299809092340814</v>
      </c>
      <c r="J180" s="11">
        <v>5.9144072301966943E-2</v>
      </c>
      <c r="K180" s="10">
        <f t="shared" si="51"/>
        <v>549</v>
      </c>
      <c r="L180" s="33">
        <f t="shared" si="52"/>
        <v>1.4175849919297712</v>
      </c>
      <c r="M180" s="11">
        <v>0</v>
      </c>
      <c r="N180" s="10">
        <f t="shared" si="53"/>
        <v>525</v>
      </c>
      <c r="O180" s="33">
        <f t="shared" si="54"/>
        <v>0.9288869853172832</v>
      </c>
      <c r="P180" s="11">
        <v>0</v>
      </c>
      <c r="Q180" s="10">
        <f t="shared" si="55"/>
        <v>91</v>
      </c>
      <c r="R180" s="33">
        <f t="shared" si="56"/>
        <v>-0.38190613977192789</v>
      </c>
      <c r="S180" s="12">
        <v>1.7568076295645627</v>
      </c>
      <c r="T180" s="10">
        <f t="shared" si="57"/>
        <v>549</v>
      </c>
      <c r="U180" s="33">
        <f t="shared" si="58"/>
        <v>1.0068913180430437</v>
      </c>
      <c r="V180" s="18">
        <v>1.2312427856868027E-2</v>
      </c>
      <c r="W180" s="99">
        <f t="shared" si="70"/>
        <v>557</v>
      </c>
      <c r="X180" s="33">
        <f t="shared" si="60"/>
        <v>3.0145437650314695</v>
      </c>
      <c r="Y180" s="13">
        <v>246429</v>
      </c>
      <c r="Z180" s="10">
        <f t="shared" si="61"/>
        <v>551</v>
      </c>
      <c r="AA180" s="33">
        <f t="shared" si="62"/>
        <v>1.1787543044490456</v>
      </c>
      <c r="AB180" s="11">
        <v>2.245740836344863E-2</v>
      </c>
      <c r="AC180" s="99">
        <f t="shared" si="71"/>
        <v>552</v>
      </c>
      <c r="AD180" s="33">
        <f t="shared" si="64"/>
        <v>1.1382626592807257</v>
      </c>
      <c r="AE180" s="11">
        <v>0.99415936587400922</v>
      </c>
      <c r="AF180" s="10">
        <f t="shared" si="65"/>
        <v>192</v>
      </c>
      <c r="AG180" s="33">
        <f t="shared" si="66"/>
        <v>-0.16537324987868995</v>
      </c>
      <c r="AH180" s="14">
        <v>2.6943333333333328</v>
      </c>
      <c r="AI180" s="99">
        <f t="shared" si="72"/>
        <v>458</v>
      </c>
      <c r="AJ180" s="33">
        <f t="shared" si="68"/>
        <v>-5.176201105452901E-2</v>
      </c>
      <c r="AK180" s="13">
        <v>284108.32940143056</v>
      </c>
      <c r="AL180" s="38"/>
    </row>
    <row r="181" spans="1:38" x14ac:dyDescent="0.25">
      <c r="A181" t="s">
        <v>773</v>
      </c>
      <c r="B181" s="5" t="s">
        <v>572</v>
      </c>
      <c r="C181" s="6" t="s">
        <v>93</v>
      </c>
      <c r="D181" s="7" t="s">
        <v>34</v>
      </c>
      <c r="E181" s="36">
        <f t="shared" si="69"/>
        <v>6.0581691590194158</v>
      </c>
      <c r="F181" s="8">
        <f t="shared" si="47"/>
        <v>15.829331891828721</v>
      </c>
      <c r="G181" s="9">
        <f t="shared" si="48"/>
        <v>539</v>
      </c>
      <c r="H181" s="99">
        <f t="shared" si="49"/>
        <v>318</v>
      </c>
      <c r="I181" s="33">
        <f t="shared" si="50"/>
        <v>5.4383585520425437E-2</v>
      </c>
      <c r="J181" s="11">
        <v>2.9590353202770814E-2</v>
      </c>
      <c r="K181" s="10">
        <f t="shared" si="51"/>
        <v>303</v>
      </c>
      <c r="L181" s="33">
        <f t="shared" si="52"/>
        <v>0.31231530113734923</v>
      </c>
      <c r="M181" s="11">
        <v>3.945291951604419E-2</v>
      </c>
      <c r="N181" s="10">
        <f t="shared" si="53"/>
        <v>522</v>
      </c>
      <c r="O181" s="33">
        <f t="shared" si="54"/>
        <v>0.8846329444066009</v>
      </c>
      <c r="P181" s="11">
        <v>2.7382256297918948E-3</v>
      </c>
      <c r="Q181" s="10">
        <f t="shared" si="55"/>
        <v>393</v>
      </c>
      <c r="R181" s="33">
        <f t="shared" si="56"/>
        <v>0.46957417042100619</v>
      </c>
      <c r="S181" s="12">
        <v>8.3063377356923332E-2</v>
      </c>
      <c r="T181" s="10">
        <f t="shared" si="57"/>
        <v>507</v>
      </c>
      <c r="U181" s="33">
        <f t="shared" si="58"/>
        <v>0.83362513390576365</v>
      </c>
      <c r="V181" s="18">
        <v>2.283633956644051E-2</v>
      </c>
      <c r="W181" s="99">
        <f t="shared" si="70"/>
        <v>533</v>
      </c>
      <c r="X181" s="33">
        <f t="shared" si="60"/>
        <v>2.0109472416627607</v>
      </c>
      <c r="Y181" s="13">
        <v>202586</v>
      </c>
      <c r="Z181" s="10">
        <f t="shared" si="61"/>
        <v>534</v>
      </c>
      <c r="AA181" s="33">
        <f t="shared" si="62"/>
        <v>1.0150418856104246</v>
      </c>
      <c r="AB181" s="11">
        <v>2.4409700063816209E-2</v>
      </c>
      <c r="AC181" s="99">
        <f t="shared" si="71"/>
        <v>470</v>
      </c>
      <c r="AD181" s="33">
        <f t="shared" si="64"/>
        <v>0.80373025609007764</v>
      </c>
      <c r="AE181" s="11">
        <v>0.97515091955636668</v>
      </c>
      <c r="AF181" s="10">
        <f t="shared" si="65"/>
        <v>220</v>
      </c>
      <c r="AG181" s="33">
        <f t="shared" si="66"/>
        <v>-0.10489049598783567</v>
      </c>
      <c r="AH181" s="14">
        <v>2.625</v>
      </c>
      <c r="AI181" s="99">
        <f t="shared" si="72"/>
        <v>425</v>
      </c>
      <c r="AJ181" s="33">
        <f t="shared" si="68"/>
        <v>-9.933828297881328E-2</v>
      </c>
      <c r="AK181" s="13">
        <v>241697.9673560927</v>
      </c>
      <c r="AL181" s="38"/>
    </row>
    <row r="182" spans="1:38" x14ac:dyDescent="0.25">
      <c r="A182" t="s">
        <v>774</v>
      </c>
      <c r="B182" s="5" t="s">
        <v>89</v>
      </c>
      <c r="C182" s="6" t="s">
        <v>19</v>
      </c>
      <c r="D182" s="7" t="s">
        <v>20</v>
      </c>
      <c r="E182" s="36">
        <f t="shared" si="69"/>
        <v>-7.8763009566741067</v>
      </c>
      <c r="F182" s="8">
        <f t="shared" si="47"/>
        <v>50.445942228241549</v>
      </c>
      <c r="G182" s="9">
        <f t="shared" si="48"/>
        <v>42</v>
      </c>
      <c r="H182" s="99">
        <f t="shared" si="49"/>
        <v>218</v>
      </c>
      <c r="I182" s="33">
        <f t="shared" si="50"/>
        <v>-0.2457949271674337</v>
      </c>
      <c r="J182" s="11">
        <v>6.762097128304223E-3</v>
      </c>
      <c r="K182" s="10">
        <f t="shared" si="51"/>
        <v>57</v>
      </c>
      <c r="L182" s="33">
        <f t="shared" si="52"/>
        <v>-1.230869552109682</v>
      </c>
      <c r="M182" s="11">
        <v>9.4537346711259754E-2</v>
      </c>
      <c r="N182" s="10">
        <f t="shared" si="53"/>
        <v>20</v>
      </c>
      <c r="O182" s="33">
        <f t="shared" si="54"/>
        <v>-2.2588554840758497</v>
      </c>
      <c r="P182" s="11">
        <v>0.19724205860625463</v>
      </c>
      <c r="Q182" s="10">
        <f t="shared" si="55"/>
        <v>31</v>
      </c>
      <c r="R182" s="33">
        <f t="shared" si="56"/>
        <v>-1.4850946059626462</v>
      </c>
      <c r="S182" s="12">
        <v>3.9253314724354498</v>
      </c>
      <c r="T182" s="10">
        <f t="shared" si="57"/>
        <v>87</v>
      </c>
      <c r="U182" s="33">
        <f t="shared" si="58"/>
        <v>-0.7028572664217313</v>
      </c>
      <c r="V182" s="18">
        <v>0.11615983026874116</v>
      </c>
      <c r="W182" s="99">
        <f t="shared" si="70"/>
        <v>68</v>
      </c>
      <c r="X182" s="33">
        <f t="shared" si="60"/>
        <v>-0.98384173610628156</v>
      </c>
      <c r="Y182" s="13">
        <v>71756</v>
      </c>
      <c r="Z182" s="10">
        <f t="shared" si="61"/>
        <v>77</v>
      </c>
      <c r="AA182" s="33">
        <f t="shared" si="62"/>
        <v>-0.96057513038707931</v>
      </c>
      <c r="AB182" s="11">
        <v>4.7969187675070031E-2</v>
      </c>
      <c r="AC182" s="99">
        <f t="shared" si="71"/>
        <v>90</v>
      </c>
      <c r="AD182" s="33">
        <f t="shared" si="64"/>
        <v>-0.70233529278537477</v>
      </c>
      <c r="AE182" s="11">
        <v>0.88957485618072119</v>
      </c>
      <c r="AF182" s="10">
        <f t="shared" si="65"/>
        <v>26</v>
      </c>
      <c r="AG182" s="33">
        <f t="shared" si="66"/>
        <v>-1.3476947754566493</v>
      </c>
      <c r="AH182" s="14">
        <v>4.049666666666667</v>
      </c>
      <c r="AI182" s="99">
        <f t="shared" si="72"/>
        <v>15</v>
      </c>
      <c r="AJ182" s="33">
        <f t="shared" si="68"/>
        <v>-0.30660650900680825</v>
      </c>
      <c r="AK182" s="13">
        <v>56935.26631193301</v>
      </c>
      <c r="AL182" s="38">
        <v>1</v>
      </c>
    </row>
    <row r="183" spans="1:38" x14ac:dyDescent="0.25">
      <c r="A183" t="s">
        <v>775</v>
      </c>
      <c r="B183" s="5" t="s">
        <v>235</v>
      </c>
      <c r="C183" s="6" t="s">
        <v>19</v>
      </c>
      <c r="D183" s="7" t="s">
        <v>20</v>
      </c>
      <c r="E183" s="36">
        <f t="shared" si="69"/>
        <v>-0.99015932152660413</v>
      </c>
      <c r="F183" s="8">
        <f t="shared" si="47"/>
        <v>33.339092830589678</v>
      </c>
      <c r="G183" s="9">
        <f t="shared" si="48"/>
        <v>186</v>
      </c>
      <c r="H183" s="99">
        <f t="shared" si="49"/>
        <v>301</v>
      </c>
      <c r="I183" s="33">
        <f t="shared" si="50"/>
        <v>6.0742893217720613E-3</v>
      </c>
      <c r="J183" s="11">
        <v>2.591648269643354E-2</v>
      </c>
      <c r="K183" s="10">
        <f t="shared" si="51"/>
        <v>160</v>
      </c>
      <c r="L183" s="33">
        <f t="shared" si="52"/>
        <v>-0.30652454406369556</v>
      </c>
      <c r="M183" s="11">
        <v>6.1542585784313729E-2</v>
      </c>
      <c r="N183" s="10">
        <f t="shared" si="53"/>
        <v>137</v>
      </c>
      <c r="O183" s="33">
        <f t="shared" si="54"/>
        <v>-0.30918382563172492</v>
      </c>
      <c r="P183" s="11">
        <v>7.6605823022581565E-2</v>
      </c>
      <c r="Q183" s="10">
        <f t="shared" si="55"/>
        <v>186</v>
      </c>
      <c r="R183" s="33">
        <f t="shared" si="56"/>
        <v>0.14178526043017814</v>
      </c>
      <c r="S183" s="12">
        <v>0.72739395959932707</v>
      </c>
      <c r="T183" s="10">
        <f t="shared" si="57"/>
        <v>189</v>
      </c>
      <c r="U183" s="33">
        <f t="shared" si="58"/>
        <v>-4.8780389501141212E-2</v>
      </c>
      <c r="V183" s="18">
        <v>7.6432243848696291E-2</v>
      </c>
      <c r="W183" s="99">
        <f t="shared" si="70"/>
        <v>216</v>
      </c>
      <c r="X183" s="33">
        <f t="shared" si="60"/>
        <v>-0.44984771888243213</v>
      </c>
      <c r="Y183" s="13">
        <v>95084</v>
      </c>
      <c r="Z183" s="10">
        <f t="shared" si="61"/>
        <v>190</v>
      </c>
      <c r="AA183" s="33">
        <f t="shared" si="62"/>
        <v>-9.8568375546126616E-2</v>
      </c>
      <c r="AB183" s="11">
        <v>3.7689645994144261E-2</v>
      </c>
      <c r="AC183" s="99">
        <f t="shared" si="71"/>
        <v>246</v>
      </c>
      <c r="AD183" s="33">
        <f t="shared" si="64"/>
        <v>0.12438406187891422</v>
      </c>
      <c r="AE183" s="11">
        <v>0.93654982877832793</v>
      </c>
      <c r="AF183" s="10">
        <f t="shared" si="65"/>
        <v>56</v>
      </c>
      <c r="AG183" s="33">
        <f t="shared" si="66"/>
        <v>-0.82486789326551013</v>
      </c>
      <c r="AH183" s="14">
        <v>3.450333333333333</v>
      </c>
      <c r="AI183" s="99">
        <f t="shared" si="72"/>
        <v>78</v>
      </c>
      <c r="AJ183" s="33">
        <f t="shared" si="68"/>
        <v>-0.27447518908965296</v>
      </c>
      <c r="AK183" s="13">
        <v>85577.714649411268</v>
      </c>
      <c r="AL183" s="38">
        <v>1</v>
      </c>
    </row>
    <row r="184" spans="1:38" x14ac:dyDescent="0.25">
      <c r="A184" t="s">
        <v>776</v>
      </c>
      <c r="B184" s="5" t="s">
        <v>445</v>
      </c>
      <c r="C184" s="6" t="s">
        <v>172</v>
      </c>
      <c r="D184" s="7" t="s">
        <v>39</v>
      </c>
      <c r="E184" s="36">
        <f t="shared" si="69"/>
        <v>4.0190395510187908</v>
      </c>
      <c r="F184" s="8">
        <f t="shared" si="47"/>
        <v>20.895025418710759</v>
      </c>
      <c r="G184" s="9">
        <f t="shared" si="48"/>
        <v>458</v>
      </c>
      <c r="H184" s="99">
        <f t="shared" si="49"/>
        <v>265</v>
      </c>
      <c r="I184" s="33">
        <f t="shared" si="50"/>
        <v>-0.11354488589656597</v>
      </c>
      <c r="J184" s="11">
        <v>1.6819571865443361E-2</v>
      </c>
      <c r="K184" s="10">
        <f t="shared" si="51"/>
        <v>410</v>
      </c>
      <c r="L184" s="33">
        <f t="shared" si="52"/>
        <v>0.62078850898637361</v>
      </c>
      <c r="M184" s="11">
        <v>2.8441879637262985E-2</v>
      </c>
      <c r="N184" s="10">
        <f t="shared" si="53"/>
        <v>391</v>
      </c>
      <c r="O184" s="33">
        <f t="shared" si="54"/>
        <v>0.58789549716436196</v>
      </c>
      <c r="P184" s="11">
        <v>2.1098901098901099E-2</v>
      </c>
      <c r="Q184" s="10">
        <f t="shared" si="55"/>
        <v>315</v>
      </c>
      <c r="R184" s="33">
        <f t="shared" si="56"/>
        <v>0.37273913601836578</v>
      </c>
      <c r="S184" s="12">
        <v>0.27341079972658916</v>
      </c>
      <c r="T184" s="10">
        <f t="shared" si="57"/>
        <v>231</v>
      </c>
      <c r="U184" s="33">
        <f t="shared" si="58"/>
        <v>9.9153683767667353E-2</v>
      </c>
      <c r="V184" s="18">
        <v>6.7446964155084124E-2</v>
      </c>
      <c r="W184" s="99">
        <f t="shared" si="70"/>
        <v>532</v>
      </c>
      <c r="X184" s="33">
        <f t="shared" si="60"/>
        <v>2.0048812088024932</v>
      </c>
      <c r="Y184" s="13">
        <v>202321</v>
      </c>
      <c r="Z184" s="10">
        <f t="shared" si="61"/>
        <v>469</v>
      </c>
      <c r="AA184" s="33">
        <f t="shared" si="62"/>
        <v>0.75155428512132494</v>
      </c>
      <c r="AB184" s="11">
        <v>2.7551823668328524E-2</v>
      </c>
      <c r="AC184" s="99">
        <f t="shared" si="71"/>
        <v>232</v>
      </c>
      <c r="AD184" s="33">
        <f t="shared" si="64"/>
        <v>8.3262854788348384E-2</v>
      </c>
      <c r="AE184" s="11">
        <v>0.93421328305049234</v>
      </c>
      <c r="AF184" s="10">
        <f t="shared" si="65"/>
        <v>295</v>
      </c>
      <c r="AG184" s="33">
        <f t="shared" si="66"/>
        <v>8.353654497982696E-2</v>
      </c>
      <c r="AH184" s="14">
        <v>2.4090000000000003</v>
      </c>
      <c r="AI184" s="99">
        <f t="shared" si="72"/>
        <v>411</v>
      </c>
      <c r="AJ184" s="33">
        <f t="shared" si="68"/>
        <v>-0.11256862664471998</v>
      </c>
      <c r="AK184" s="13">
        <v>229904.1961722488</v>
      </c>
      <c r="AL184" s="38"/>
    </row>
    <row r="185" spans="1:38" x14ac:dyDescent="0.25">
      <c r="A185" t="s">
        <v>777</v>
      </c>
      <c r="B185" s="5" t="s">
        <v>516</v>
      </c>
      <c r="C185" s="6" t="s">
        <v>71</v>
      </c>
      <c r="D185" s="7" t="s">
        <v>34</v>
      </c>
      <c r="E185" s="36">
        <f t="shared" si="69"/>
        <v>4.3592596422414109</v>
      </c>
      <c r="F185" s="8">
        <f t="shared" si="47"/>
        <v>20.049836026599731</v>
      </c>
      <c r="G185" s="9">
        <f t="shared" si="48"/>
        <v>478</v>
      </c>
      <c r="H185" s="99">
        <f t="shared" si="49"/>
        <v>302</v>
      </c>
      <c r="I185" s="33">
        <f t="shared" si="50"/>
        <v>7.5478766022325124E-3</v>
      </c>
      <c r="J185" s="11">
        <v>2.6028547439126859E-2</v>
      </c>
      <c r="K185" s="10">
        <f t="shared" si="51"/>
        <v>289</v>
      </c>
      <c r="L185" s="33">
        <f t="shared" si="52"/>
        <v>0.24753784555300337</v>
      </c>
      <c r="M185" s="11">
        <v>4.1765169424743891E-2</v>
      </c>
      <c r="N185" s="10">
        <f t="shared" si="53"/>
        <v>475</v>
      </c>
      <c r="O185" s="33">
        <f t="shared" si="54"/>
        <v>0.76939775103523234</v>
      </c>
      <c r="P185" s="11">
        <v>9.8684210526315784E-3</v>
      </c>
      <c r="Q185" s="10">
        <f t="shared" si="55"/>
        <v>409</v>
      </c>
      <c r="R185" s="33">
        <f t="shared" si="56"/>
        <v>0.51183082356515197</v>
      </c>
      <c r="S185" s="12">
        <v>0</v>
      </c>
      <c r="T185" s="10">
        <f t="shared" si="57"/>
        <v>545</v>
      </c>
      <c r="U185" s="33">
        <f t="shared" si="58"/>
        <v>0.98219974385858178</v>
      </c>
      <c r="V185" s="18">
        <v>1.3812154696132596E-2</v>
      </c>
      <c r="W185" s="99">
        <f t="shared" si="70"/>
        <v>482</v>
      </c>
      <c r="X185" s="33">
        <f t="shared" si="60"/>
        <v>1.0891162631124505</v>
      </c>
      <c r="Y185" s="13">
        <v>162315</v>
      </c>
      <c r="Z185" s="10">
        <f t="shared" si="61"/>
        <v>289</v>
      </c>
      <c r="AA185" s="33">
        <f t="shared" si="62"/>
        <v>0.2482866300932742</v>
      </c>
      <c r="AB185" s="11">
        <v>3.3553355335533552E-2</v>
      </c>
      <c r="AC185" s="99">
        <f t="shared" si="71"/>
        <v>494</v>
      </c>
      <c r="AD185" s="33">
        <f t="shared" si="64"/>
        <v>0.86078320315174273</v>
      </c>
      <c r="AE185" s="11">
        <v>0.97839272175890823</v>
      </c>
      <c r="AF185" s="10">
        <f t="shared" si="65"/>
        <v>115</v>
      </c>
      <c r="AG185" s="33">
        <f t="shared" si="66"/>
        <v>-0.46865936674485131</v>
      </c>
      <c r="AH185" s="14">
        <v>3.0419999999999998</v>
      </c>
      <c r="AI185" s="99">
        <f t="shared" si="72"/>
        <v>283</v>
      </c>
      <c r="AJ185" s="33">
        <f t="shared" si="68"/>
        <v>-0.1958454457104741</v>
      </c>
      <c r="AK185" s="13">
        <v>155669.71112929622</v>
      </c>
      <c r="AL185" s="38"/>
    </row>
    <row r="186" spans="1:38" x14ac:dyDescent="0.25">
      <c r="A186" t="s">
        <v>778</v>
      </c>
      <c r="B186" s="5" t="s">
        <v>210</v>
      </c>
      <c r="C186" s="6" t="s">
        <v>47</v>
      </c>
      <c r="D186" s="7" t="s">
        <v>20</v>
      </c>
      <c r="E186" s="36">
        <f t="shared" si="69"/>
        <v>-1.4994143964428344</v>
      </c>
      <c r="F186" s="8">
        <f t="shared" si="47"/>
        <v>34.604206203674579</v>
      </c>
      <c r="G186" s="9">
        <f t="shared" si="48"/>
        <v>166</v>
      </c>
      <c r="H186" s="99">
        <f t="shared" si="49"/>
        <v>268</v>
      </c>
      <c r="I186" s="33">
        <f t="shared" si="50"/>
        <v>-9.2252376770375843E-2</v>
      </c>
      <c r="J186" s="11">
        <v>1.8438844499077955E-2</v>
      </c>
      <c r="K186" s="10">
        <f t="shared" si="51"/>
        <v>325</v>
      </c>
      <c r="L186" s="33">
        <f t="shared" si="52"/>
        <v>0.38407899970331083</v>
      </c>
      <c r="M186" s="11">
        <v>3.6891293654697489E-2</v>
      </c>
      <c r="N186" s="10">
        <f t="shared" si="53"/>
        <v>169</v>
      </c>
      <c r="O186" s="33">
        <f t="shared" si="54"/>
        <v>-0.16891157111647298</v>
      </c>
      <c r="P186" s="11">
        <v>6.7926455566905006E-2</v>
      </c>
      <c r="Q186" s="10">
        <f t="shared" si="55"/>
        <v>205</v>
      </c>
      <c r="R186" s="33">
        <f t="shared" si="56"/>
        <v>0.20481341426981661</v>
      </c>
      <c r="S186" s="12">
        <v>0.6035003017501509</v>
      </c>
      <c r="T186" s="10">
        <f t="shared" si="57"/>
        <v>197</v>
      </c>
      <c r="U186" s="33">
        <f t="shared" si="58"/>
        <v>-3.2013612127906155E-2</v>
      </c>
      <c r="V186" s="18">
        <v>7.5413856529736353E-2</v>
      </c>
      <c r="W186" s="99">
        <v>361</v>
      </c>
      <c r="X186" s="33">
        <f t="shared" si="60"/>
        <v>-0.55832669897604592</v>
      </c>
      <c r="Y186" s="13">
        <v>90345</v>
      </c>
      <c r="Z186" s="10">
        <f t="shared" si="61"/>
        <v>111</v>
      </c>
      <c r="AA186" s="33">
        <f t="shared" si="62"/>
        <v>-0.58970292549986747</v>
      </c>
      <c r="AB186" s="11">
        <v>4.354648881914476E-2</v>
      </c>
      <c r="AC186" s="99">
        <v>361</v>
      </c>
      <c r="AD186" s="33">
        <f t="shared" si="64"/>
        <v>-0.26865469615551391</v>
      </c>
      <c r="AE186" s="11">
        <v>0.91421699625868524</v>
      </c>
      <c r="AF186" s="10">
        <f t="shared" si="65"/>
        <v>121</v>
      </c>
      <c r="AG186" s="33">
        <f t="shared" si="66"/>
        <v>-0.44743224638892637</v>
      </c>
      <c r="AH186" s="14">
        <v>3.0176666666666665</v>
      </c>
      <c r="AI186" s="99">
        <v>361</v>
      </c>
      <c r="AJ186" s="33">
        <f t="shared" si="68"/>
        <v>-0.19086760389138624</v>
      </c>
      <c r="AK186" s="13">
        <v>160107.05069402535</v>
      </c>
      <c r="AL186" s="38"/>
    </row>
    <row r="187" spans="1:38" x14ac:dyDescent="0.25">
      <c r="A187" t="s">
        <v>779</v>
      </c>
      <c r="B187" s="5" t="s">
        <v>210</v>
      </c>
      <c r="C187" s="6" t="s">
        <v>26</v>
      </c>
      <c r="D187" s="7" t="s">
        <v>20</v>
      </c>
      <c r="E187" s="36">
        <f t="shared" si="69"/>
        <v>0.37552901665730065</v>
      </c>
      <c r="F187" s="8">
        <f t="shared" si="47"/>
        <v>29.946391087977162</v>
      </c>
      <c r="G187" s="9">
        <f t="shared" si="48"/>
        <v>248</v>
      </c>
      <c r="H187" s="99">
        <f t="shared" si="49"/>
        <v>53</v>
      </c>
      <c r="I187" s="33">
        <f t="shared" si="50"/>
        <v>-0.92717748450755233</v>
      </c>
      <c r="J187" s="11">
        <v>-4.5056320400500671E-2</v>
      </c>
      <c r="K187" s="10">
        <f t="shared" si="51"/>
        <v>31</v>
      </c>
      <c r="L187" s="33">
        <f t="shared" si="52"/>
        <v>-1.9860947424693716</v>
      </c>
      <c r="M187" s="11">
        <v>0.12149532710280374</v>
      </c>
      <c r="N187" s="10">
        <f t="shared" si="53"/>
        <v>253</v>
      </c>
      <c r="O187" s="33">
        <f t="shared" si="54"/>
        <v>0.21324525510704728</v>
      </c>
      <c r="P187" s="11">
        <v>4.4280442804428041E-2</v>
      </c>
      <c r="Q187" s="10">
        <f t="shared" si="55"/>
        <v>409</v>
      </c>
      <c r="R187" s="33">
        <f t="shared" si="56"/>
        <v>0.51183082356515197</v>
      </c>
      <c r="S187" s="12">
        <v>0</v>
      </c>
      <c r="T187" s="10">
        <f t="shared" si="57"/>
        <v>256</v>
      </c>
      <c r="U187" s="33">
        <f t="shared" si="58"/>
        <v>0.19717325984357512</v>
      </c>
      <c r="V187" s="18">
        <v>6.149341142020498E-2</v>
      </c>
      <c r="W187" s="99">
        <v>180</v>
      </c>
      <c r="X187" s="33">
        <f t="shared" si="60"/>
        <v>-0.43174118306178466</v>
      </c>
      <c r="Y187" s="13">
        <v>95875</v>
      </c>
      <c r="Z187" s="10">
        <f t="shared" si="61"/>
        <v>460</v>
      </c>
      <c r="AA187" s="33">
        <f t="shared" si="62"/>
        <v>0.72078245363521765</v>
      </c>
      <c r="AB187" s="11">
        <v>2.7918781725888325E-2</v>
      </c>
      <c r="AC187" s="99">
        <v>180</v>
      </c>
      <c r="AD187" s="33">
        <f t="shared" si="64"/>
        <v>0.18782214019781213</v>
      </c>
      <c r="AE187" s="11">
        <v>0.94015444015444016</v>
      </c>
      <c r="AF187" s="10">
        <f t="shared" si="65"/>
        <v>45</v>
      </c>
      <c r="AG187" s="33">
        <f t="shared" si="66"/>
        <v>-0.93245740739828076</v>
      </c>
      <c r="AH187" s="14">
        <v>3.5736666666666665</v>
      </c>
      <c r="AI187" s="99">
        <v>180</v>
      </c>
      <c r="AJ187" s="33">
        <f t="shared" si="68"/>
        <v>-0.24860529614367158</v>
      </c>
      <c r="AK187" s="13">
        <v>108638.61205766711</v>
      </c>
      <c r="AL187" s="38"/>
    </row>
    <row r="188" spans="1:38" x14ac:dyDescent="0.25">
      <c r="A188" t="s">
        <v>780</v>
      </c>
      <c r="B188" s="5" t="s">
        <v>210</v>
      </c>
      <c r="C188" s="6" t="s">
        <v>63</v>
      </c>
      <c r="D188" s="7" t="s">
        <v>34</v>
      </c>
      <c r="E188" s="36">
        <f t="shared" si="69"/>
        <v>4.7524725078449297</v>
      </c>
      <c r="F188" s="8">
        <f t="shared" si="47"/>
        <v>19.072999703808293</v>
      </c>
      <c r="G188" s="9">
        <f t="shared" si="48"/>
        <v>495</v>
      </c>
      <c r="H188" s="99">
        <f t="shared" si="49"/>
        <v>115</v>
      </c>
      <c r="I188" s="33">
        <f t="shared" si="50"/>
        <v>-0.59948194944074973</v>
      </c>
      <c r="J188" s="11">
        <v>-2.0135424091233034E-2</v>
      </c>
      <c r="K188" s="10">
        <f t="shared" si="51"/>
        <v>549</v>
      </c>
      <c r="L188" s="33">
        <f t="shared" si="52"/>
        <v>1.4175849919297712</v>
      </c>
      <c r="M188" s="11">
        <v>0</v>
      </c>
      <c r="N188" s="10">
        <f t="shared" si="53"/>
        <v>379</v>
      </c>
      <c r="O188" s="33">
        <f t="shared" si="54"/>
        <v>0.55409931260018608</v>
      </c>
      <c r="P188" s="11">
        <v>2.3190045248868779E-2</v>
      </c>
      <c r="Q188" s="10">
        <f t="shared" si="55"/>
        <v>409</v>
      </c>
      <c r="R188" s="33">
        <f t="shared" si="56"/>
        <v>0.51183082356515197</v>
      </c>
      <c r="S188" s="12">
        <v>0</v>
      </c>
      <c r="T188" s="10">
        <f t="shared" si="57"/>
        <v>505</v>
      </c>
      <c r="U188" s="33">
        <f t="shared" si="58"/>
        <v>0.83056662478671606</v>
      </c>
      <c r="V188" s="18">
        <v>2.3022108532797368E-2</v>
      </c>
      <c r="W188" s="99">
        <v>276</v>
      </c>
      <c r="X188" s="33">
        <f t="shared" si="60"/>
        <v>1.2225689860383353</v>
      </c>
      <c r="Y188" s="13">
        <v>168145</v>
      </c>
      <c r="Z188" s="10">
        <f t="shared" si="61"/>
        <v>454</v>
      </c>
      <c r="AA188" s="33">
        <f t="shared" si="62"/>
        <v>0.69362164887017697</v>
      </c>
      <c r="AB188" s="11">
        <v>2.8242677824267783E-2</v>
      </c>
      <c r="AC188" s="99">
        <v>276</v>
      </c>
      <c r="AD188" s="33">
        <f t="shared" si="64"/>
        <v>0.81301932198112548</v>
      </c>
      <c r="AE188" s="11">
        <v>0.97567873303167418</v>
      </c>
      <c r="AF188" s="10">
        <f t="shared" si="65"/>
        <v>217</v>
      </c>
      <c r="AG188" s="33">
        <f t="shared" si="66"/>
        <v>-0.11128771034167577</v>
      </c>
      <c r="AH188" s="14">
        <v>2.632333333333333</v>
      </c>
      <c r="AI188" s="99">
        <v>276</v>
      </c>
      <c r="AJ188" s="33">
        <f t="shared" si="68"/>
        <v>-0.199752172134395</v>
      </c>
      <c r="AK188" s="13">
        <v>152187.18348790691</v>
      </c>
      <c r="AL188" s="38"/>
    </row>
    <row r="189" spans="1:38" x14ac:dyDescent="0.25">
      <c r="A189" t="s">
        <v>781</v>
      </c>
      <c r="B189" s="5" t="s">
        <v>110</v>
      </c>
      <c r="C189" s="6" t="s">
        <v>52</v>
      </c>
      <c r="D189" s="7" t="s">
        <v>34</v>
      </c>
      <c r="E189" s="36">
        <f t="shared" si="69"/>
        <v>-5.0217298878960461</v>
      </c>
      <c r="F189" s="8">
        <f t="shared" si="47"/>
        <v>43.354493931675336</v>
      </c>
      <c r="G189" s="9">
        <f t="shared" si="48"/>
        <v>74</v>
      </c>
      <c r="H189" s="99">
        <f t="shared" si="49"/>
        <v>200</v>
      </c>
      <c r="I189" s="33">
        <f t="shared" si="50"/>
        <v>-0.30131214550537727</v>
      </c>
      <c r="J189" s="11">
        <v>2.5400718227204244E-3</v>
      </c>
      <c r="K189" s="10">
        <f t="shared" si="51"/>
        <v>202</v>
      </c>
      <c r="L189" s="33">
        <f t="shared" si="52"/>
        <v>-9.1315590890489226E-2</v>
      </c>
      <c r="M189" s="11">
        <v>5.386064030131827E-2</v>
      </c>
      <c r="N189" s="10">
        <f t="shared" si="53"/>
        <v>29</v>
      </c>
      <c r="O189" s="33">
        <f t="shared" si="54"/>
        <v>-1.9342435651456173</v>
      </c>
      <c r="P189" s="11">
        <v>0.17715664588779409</v>
      </c>
      <c r="Q189" s="10">
        <f t="shared" si="55"/>
        <v>167</v>
      </c>
      <c r="R189" s="33">
        <f t="shared" si="56"/>
        <v>6.7371757339072386E-2</v>
      </c>
      <c r="S189" s="12">
        <v>0.87366765682334446</v>
      </c>
      <c r="T189" s="10">
        <f t="shared" si="57"/>
        <v>46</v>
      </c>
      <c r="U189" s="33">
        <f t="shared" si="58"/>
        <v>-1.4235210433529257</v>
      </c>
      <c r="V189" s="18">
        <v>0.15993179880647912</v>
      </c>
      <c r="W189" s="99">
        <f t="shared" ref="W189:W252" si="73">RANK(Y189,Y$7:Y$570,1)</f>
        <v>91</v>
      </c>
      <c r="X189" s="33">
        <f t="shared" si="60"/>
        <v>-0.88241308854460132</v>
      </c>
      <c r="Y189" s="13">
        <v>76187</v>
      </c>
      <c r="Z189" s="10">
        <f t="shared" si="61"/>
        <v>353</v>
      </c>
      <c r="AA189" s="33">
        <f t="shared" si="62"/>
        <v>0.41913927344390428</v>
      </c>
      <c r="AB189" s="11">
        <v>3.151591553734636E-2</v>
      </c>
      <c r="AC189" s="99">
        <f t="shared" ref="AC189:AC252" si="74">RANK(AE189,AE$7:AE$570,1)</f>
        <v>65</v>
      </c>
      <c r="AD189" s="33">
        <f t="shared" si="64"/>
        <v>-1.0968333618655619</v>
      </c>
      <c r="AE189" s="11">
        <v>0.86715910423261811</v>
      </c>
      <c r="AF189" s="10">
        <f t="shared" si="65"/>
        <v>244</v>
      </c>
      <c r="AG189" s="33">
        <f t="shared" si="66"/>
        <v>-4.1209134920060772E-2</v>
      </c>
      <c r="AH189" s="14">
        <v>2.552</v>
      </c>
      <c r="AI189" s="99">
        <f t="shared" ref="AI189:AI252" si="75">RANK(AK189,AK$7:AK$570,1)</f>
        <v>135</v>
      </c>
      <c r="AJ189" s="33">
        <f t="shared" si="68"/>
        <v>-0.25108256776533772</v>
      </c>
      <c r="AK189" s="13">
        <v>106430.32666433688</v>
      </c>
      <c r="AL189" s="38"/>
    </row>
    <row r="190" spans="1:38" x14ac:dyDescent="0.25">
      <c r="A190" t="s">
        <v>782</v>
      </c>
      <c r="B190" s="5" t="s">
        <v>149</v>
      </c>
      <c r="C190" s="6" t="s">
        <v>93</v>
      </c>
      <c r="D190" s="7" t="s">
        <v>34</v>
      </c>
      <c r="E190" s="36">
        <f t="shared" si="69"/>
        <v>-3.8570182094549432</v>
      </c>
      <c r="F190" s="8">
        <f t="shared" si="47"/>
        <v>40.46106705629979</v>
      </c>
      <c r="G190" s="9">
        <f t="shared" si="48"/>
        <v>105</v>
      </c>
      <c r="H190" s="99">
        <f t="shared" si="49"/>
        <v>403</v>
      </c>
      <c r="I190" s="33">
        <f t="shared" si="50"/>
        <v>0.33961701052985904</v>
      </c>
      <c r="J190" s="11">
        <v>5.1282051282051322E-2</v>
      </c>
      <c r="K190" s="10">
        <f t="shared" si="51"/>
        <v>213</v>
      </c>
      <c r="L190" s="33">
        <f t="shared" si="52"/>
        <v>-5.2717793230245891E-2</v>
      </c>
      <c r="M190" s="11">
        <v>5.2482880812143848E-2</v>
      </c>
      <c r="N190" s="10">
        <f t="shared" si="53"/>
        <v>96</v>
      </c>
      <c r="O190" s="33">
        <f t="shared" si="54"/>
        <v>-0.62841204279637974</v>
      </c>
      <c r="P190" s="11">
        <v>9.6358118361153267E-2</v>
      </c>
      <c r="Q190" s="10">
        <f t="shared" si="55"/>
        <v>123</v>
      </c>
      <c r="R190" s="33">
        <f t="shared" si="56"/>
        <v>-0.14591560960689162</v>
      </c>
      <c r="S190" s="12">
        <v>1.2929239804527424</v>
      </c>
      <c r="T190" s="10">
        <f t="shared" si="57"/>
        <v>73</v>
      </c>
      <c r="U190" s="33">
        <f t="shared" si="58"/>
        <v>-0.82756051347209392</v>
      </c>
      <c r="V190" s="18">
        <v>0.12373410662502789</v>
      </c>
      <c r="W190" s="99">
        <f t="shared" si="73"/>
        <v>106</v>
      </c>
      <c r="X190" s="33">
        <f t="shared" si="60"/>
        <v>-0.81497711569045783</v>
      </c>
      <c r="Y190" s="13">
        <v>79133</v>
      </c>
      <c r="Z190" s="10">
        <f t="shared" si="61"/>
        <v>162</v>
      </c>
      <c r="AA190" s="33">
        <f t="shared" si="62"/>
        <v>-0.20409650355171483</v>
      </c>
      <c r="AB190" s="11">
        <v>3.8948082525240429E-2</v>
      </c>
      <c r="AC190" s="99">
        <f t="shared" si="74"/>
        <v>61</v>
      </c>
      <c r="AD190" s="33">
        <f t="shared" si="64"/>
        <v>-1.1620393147196728</v>
      </c>
      <c r="AE190" s="11">
        <v>0.86345404055987207</v>
      </c>
      <c r="AF190" s="10">
        <f t="shared" si="65"/>
        <v>135</v>
      </c>
      <c r="AG190" s="33">
        <f t="shared" si="66"/>
        <v>-0.38753105743932981</v>
      </c>
      <c r="AH190" s="14">
        <v>2.9489999999999998</v>
      </c>
      <c r="AI190" s="99">
        <f t="shared" si="75"/>
        <v>284</v>
      </c>
      <c r="AJ190" s="33">
        <f t="shared" si="68"/>
        <v>-0.19543659833121244</v>
      </c>
      <c r="AK190" s="13">
        <v>156034.16518747399</v>
      </c>
      <c r="AL190" s="38">
        <v>1</v>
      </c>
    </row>
    <row r="191" spans="1:38" x14ac:dyDescent="0.25">
      <c r="A191" t="s">
        <v>783</v>
      </c>
      <c r="B191" s="5" t="s">
        <v>202</v>
      </c>
      <c r="C191" s="6" t="s">
        <v>63</v>
      </c>
      <c r="D191" s="7" t="s">
        <v>34</v>
      </c>
      <c r="E191" s="36">
        <f t="shared" si="69"/>
        <v>0.12305671596633289</v>
      </c>
      <c r="F191" s="8">
        <f t="shared" si="47"/>
        <v>30.573593642591266</v>
      </c>
      <c r="G191" s="9">
        <f t="shared" si="48"/>
        <v>231</v>
      </c>
      <c r="H191" s="99">
        <f t="shared" si="49"/>
        <v>416</v>
      </c>
      <c r="I191" s="33">
        <f t="shared" si="50"/>
        <v>0.3768068870543177</v>
      </c>
      <c r="J191" s="11">
        <v>5.4110301768990565E-2</v>
      </c>
      <c r="K191" s="10">
        <f t="shared" si="51"/>
        <v>430</v>
      </c>
      <c r="L191" s="33">
        <f t="shared" si="52"/>
        <v>0.66560603198579849</v>
      </c>
      <c r="M191" s="11">
        <v>2.6842105263157896E-2</v>
      </c>
      <c r="N191" s="10">
        <f t="shared" si="53"/>
        <v>200</v>
      </c>
      <c r="O191" s="33">
        <f t="shared" si="54"/>
        <v>-6.3691554302475958E-3</v>
      </c>
      <c r="P191" s="11">
        <v>5.78691184424013E-2</v>
      </c>
      <c r="Q191" s="10">
        <f t="shared" si="55"/>
        <v>307</v>
      </c>
      <c r="R191" s="33">
        <f t="shared" si="56"/>
        <v>0.36117104650620707</v>
      </c>
      <c r="S191" s="12">
        <v>0.29615004935834155</v>
      </c>
      <c r="T191" s="10">
        <f t="shared" si="57"/>
        <v>233</v>
      </c>
      <c r="U191" s="33">
        <f t="shared" si="58"/>
        <v>0.10646125508819317</v>
      </c>
      <c r="V191" s="18">
        <v>6.7003113926769026E-2</v>
      </c>
      <c r="W191" s="99">
        <f t="shared" si="73"/>
        <v>217</v>
      </c>
      <c r="X191" s="33">
        <f t="shared" si="60"/>
        <v>-0.44778755677894505</v>
      </c>
      <c r="Y191" s="13">
        <v>95174</v>
      </c>
      <c r="Z191" s="10">
        <f t="shared" si="61"/>
        <v>169</v>
      </c>
      <c r="AA191" s="33">
        <f t="shared" si="62"/>
        <v>-0.17477866797135552</v>
      </c>
      <c r="AB191" s="11">
        <v>3.8598463556305043E-2</v>
      </c>
      <c r="AC191" s="99">
        <f t="shared" si="74"/>
        <v>268</v>
      </c>
      <c r="AD191" s="33">
        <f t="shared" si="64"/>
        <v>0.19574155009737557</v>
      </c>
      <c r="AE191" s="11">
        <v>0.94060442848593662</v>
      </c>
      <c r="AF191" s="10">
        <f t="shared" si="65"/>
        <v>123</v>
      </c>
      <c r="AG191" s="33">
        <f t="shared" si="66"/>
        <v>-0.44423363921200609</v>
      </c>
      <c r="AH191" s="14">
        <v>3.0139999999999998</v>
      </c>
      <c r="AI191" s="99">
        <f t="shared" si="75"/>
        <v>157</v>
      </c>
      <c r="AJ191" s="33">
        <f t="shared" si="68"/>
        <v>-0.24370630200768909</v>
      </c>
      <c r="AK191" s="13">
        <v>113005.66535044422</v>
      </c>
      <c r="AL191" s="38"/>
    </row>
    <row r="192" spans="1:38" x14ac:dyDescent="0.25">
      <c r="A192" t="s">
        <v>784</v>
      </c>
      <c r="B192" s="5" t="s">
        <v>409</v>
      </c>
      <c r="C192" s="6" t="s">
        <v>19</v>
      </c>
      <c r="D192" s="7" t="s">
        <v>20</v>
      </c>
      <c r="E192" s="36">
        <f t="shared" si="69"/>
        <v>3.094950359264665</v>
      </c>
      <c r="F192" s="8">
        <f t="shared" si="47"/>
        <v>23.190687557381981</v>
      </c>
      <c r="G192" s="9">
        <f t="shared" si="48"/>
        <v>398</v>
      </c>
      <c r="H192" s="99">
        <f t="shared" si="49"/>
        <v>195</v>
      </c>
      <c r="I192" s="33">
        <f t="shared" si="50"/>
        <v>-0.3329553972324798</v>
      </c>
      <c r="J192" s="11">
        <v>1.3363624214890457E-4</v>
      </c>
      <c r="K192" s="10">
        <f t="shared" si="51"/>
        <v>268</v>
      </c>
      <c r="L192" s="33">
        <f t="shared" si="52"/>
        <v>0.18288564474242722</v>
      </c>
      <c r="M192" s="11">
        <v>4.4072948328267476E-2</v>
      </c>
      <c r="N192" s="10">
        <f t="shared" si="53"/>
        <v>360</v>
      </c>
      <c r="O192" s="33">
        <f t="shared" si="54"/>
        <v>0.5263956354560666</v>
      </c>
      <c r="P192" s="11">
        <v>2.4904214559386972E-2</v>
      </c>
      <c r="Q192" s="10">
        <f t="shared" si="55"/>
        <v>409</v>
      </c>
      <c r="R192" s="33">
        <f t="shared" si="56"/>
        <v>0.51183082356515197</v>
      </c>
      <c r="S192" s="12">
        <v>0</v>
      </c>
      <c r="T192" s="10">
        <f t="shared" si="57"/>
        <v>462</v>
      </c>
      <c r="U192" s="33">
        <f t="shared" si="58"/>
        <v>0.74747828558727869</v>
      </c>
      <c r="V192" s="18">
        <v>2.8068761751275852E-2</v>
      </c>
      <c r="W192" s="99">
        <f t="shared" si="73"/>
        <v>353</v>
      </c>
      <c r="X192" s="33">
        <f t="shared" si="60"/>
        <v>6.4551867668251342E-2</v>
      </c>
      <c r="Y192" s="13">
        <v>117556</v>
      </c>
      <c r="Z192" s="10">
        <f t="shared" si="61"/>
        <v>521</v>
      </c>
      <c r="AA192" s="33">
        <f t="shared" si="62"/>
        <v>0.94046927657046597</v>
      </c>
      <c r="AB192" s="11">
        <v>2.5298988040478382E-2</v>
      </c>
      <c r="AC192" s="99">
        <f t="shared" si="74"/>
        <v>379</v>
      </c>
      <c r="AD192" s="33">
        <f t="shared" si="64"/>
        <v>0.55366330885576498</v>
      </c>
      <c r="AE192" s="11">
        <v>0.96094188002242575</v>
      </c>
      <c r="AF192" s="10">
        <f t="shared" si="65"/>
        <v>89</v>
      </c>
      <c r="AG192" s="33">
        <f t="shared" si="66"/>
        <v>-0.61375981958877712</v>
      </c>
      <c r="AH192" s="14">
        <v>3.2083333333333335</v>
      </c>
      <c r="AI192" s="99">
        <f t="shared" si="75"/>
        <v>183</v>
      </c>
      <c r="AJ192" s="33">
        <f t="shared" si="68"/>
        <v>-0.23392578167443021</v>
      </c>
      <c r="AK192" s="13">
        <v>121724.2006948156</v>
      </c>
      <c r="AL192" s="38"/>
    </row>
    <row r="193" spans="1:38" x14ac:dyDescent="0.25">
      <c r="A193" t="s">
        <v>785</v>
      </c>
      <c r="B193" s="5" t="s">
        <v>387</v>
      </c>
      <c r="C193" s="6" t="s">
        <v>19</v>
      </c>
      <c r="D193" s="7" t="s">
        <v>20</v>
      </c>
      <c r="E193" s="36">
        <f t="shared" si="69"/>
        <v>2.4678953659129261</v>
      </c>
      <c r="F193" s="8">
        <f t="shared" si="47"/>
        <v>24.748444557406863</v>
      </c>
      <c r="G193" s="9">
        <f t="shared" si="48"/>
        <v>372</v>
      </c>
      <c r="H193" s="99">
        <f t="shared" si="49"/>
        <v>418</v>
      </c>
      <c r="I193" s="33">
        <f t="shared" si="50"/>
        <v>0.38575462564366725</v>
      </c>
      <c r="J193" s="11">
        <v>5.4790767755633185E-2</v>
      </c>
      <c r="K193" s="10">
        <f t="shared" si="51"/>
        <v>176</v>
      </c>
      <c r="L193" s="33">
        <f t="shared" si="52"/>
        <v>-0.19903036654296269</v>
      </c>
      <c r="M193" s="11">
        <v>5.770555019969701E-2</v>
      </c>
      <c r="N193" s="10">
        <f t="shared" si="53"/>
        <v>407</v>
      </c>
      <c r="O193" s="33">
        <f t="shared" si="54"/>
        <v>0.62181232202065184</v>
      </c>
      <c r="P193" s="11">
        <v>1.9000292312189419E-2</v>
      </c>
      <c r="Q193" s="10">
        <f t="shared" si="55"/>
        <v>400</v>
      </c>
      <c r="R193" s="33">
        <f t="shared" si="56"/>
        <v>0.47879869271635184</v>
      </c>
      <c r="S193" s="12">
        <v>6.4930848646191808E-2</v>
      </c>
      <c r="T193" s="10">
        <f t="shared" si="57"/>
        <v>232</v>
      </c>
      <c r="U193" s="33">
        <f t="shared" si="58"/>
        <v>0.10405000679045127</v>
      </c>
      <c r="V193" s="18">
        <v>6.7149569303054032E-2</v>
      </c>
      <c r="W193" s="99">
        <f t="shared" si="73"/>
        <v>327</v>
      </c>
      <c r="X193" s="33">
        <f t="shared" si="60"/>
        <v>-5.4571283293378993E-2</v>
      </c>
      <c r="Y193" s="13">
        <v>112352</v>
      </c>
      <c r="Z193" s="10">
        <f t="shared" si="61"/>
        <v>489</v>
      </c>
      <c r="AA193" s="33">
        <f t="shared" si="62"/>
        <v>0.81266775830283577</v>
      </c>
      <c r="AB193" s="11">
        <v>2.68230376219229E-2</v>
      </c>
      <c r="AC193" s="99">
        <f t="shared" si="74"/>
        <v>422</v>
      </c>
      <c r="AD193" s="33">
        <f t="shared" si="64"/>
        <v>0.65611014520055799</v>
      </c>
      <c r="AE193" s="11">
        <v>0.9667630057803468</v>
      </c>
      <c r="AF193" s="10">
        <f t="shared" si="65"/>
        <v>97</v>
      </c>
      <c r="AG193" s="33">
        <f t="shared" si="66"/>
        <v>-0.5451351565203072</v>
      </c>
      <c r="AH193" s="14">
        <v>3.1296666666666666</v>
      </c>
      <c r="AI193" s="99">
        <f t="shared" si="75"/>
        <v>154</v>
      </c>
      <c r="AJ193" s="33">
        <f t="shared" si="68"/>
        <v>-0.24547820587857322</v>
      </c>
      <c r="AK193" s="13">
        <v>111426.15771703137</v>
      </c>
      <c r="AL193" s="38"/>
    </row>
    <row r="194" spans="1:38" x14ac:dyDescent="0.25">
      <c r="A194" t="s">
        <v>786</v>
      </c>
      <c r="B194" s="5" t="s">
        <v>543</v>
      </c>
      <c r="C194" s="6" t="s">
        <v>19</v>
      </c>
      <c r="D194" s="7" t="s">
        <v>20</v>
      </c>
      <c r="E194" s="36">
        <f t="shared" si="69"/>
        <v>5.8274772466581855</v>
      </c>
      <c r="F194" s="8">
        <f t="shared" si="47"/>
        <v>16.402426668427132</v>
      </c>
      <c r="G194" s="9">
        <f t="shared" si="48"/>
        <v>533</v>
      </c>
      <c r="H194" s="99">
        <f t="shared" si="49"/>
        <v>487</v>
      </c>
      <c r="I194" s="33">
        <f t="shared" si="50"/>
        <v>0.79616328739214282</v>
      </c>
      <c r="J194" s="11">
        <v>8.600190922502815E-2</v>
      </c>
      <c r="K194" s="10">
        <f t="shared" si="51"/>
        <v>211</v>
      </c>
      <c r="L194" s="33">
        <f t="shared" si="52"/>
        <v>-6.8101263550337424E-2</v>
      </c>
      <c r="M194" s="11">
        <v>5.3031998209890359E-2</v>
      </c>
      <c r="N194" s="10">
        <f t="shared" si="53"/>
        <v>481</v>
      </c>
      <c r="O194" s="33">
        <f t="shared" si="54"/>
        <v>0.78758776452297719</v>
      </c>
      <c r="P194" s="11">
        <v>8.7429111531190928E-3</v>
      </c>
      <c r="Q194" s="10">
        <f t="shared" si="55"/>
        <v>328</v>
      </c>
      <c r="R194" s="33">
        <f t="shared" si="56"/>
        <v>0.38987273329768263</v>
      </c>
      <c r="S194" s="12">
        <v>0.23973150071919452</v>
      </c>
      <c r="T194" s="10">
        <f t="shared" si="57"/>
        <v>515</v>
      </c>
      <c r="U194" s="33">
        <f t="shared" si="58"/>
        <v>0.85907883126969398</v>
      </c>
      <c r="V194" s="18">
        <v>2.1290322580645161E-2</v>
      </c>
      <c r="W194" s="99">
        <f t="shared" si="73"/>
        <v>514</v>
      </c>
      <c r="X194" s="33">
        <f t="shared" si="60"/>
        <v>1.4564431661641957</v>
      </c>
      <c r="Y194" s="13">
        <v>178362</v>
      </c>
      <c r="Z194" s="10">
        <f t="shared" si="61"/>
        <v>557</v>
      </c>
      <c r="AA194" s="33">
        <f t="shared" si="62"/>
        <v>1.292187817782682</v>
      </c>
      <c r="AB194" s="11">
        <v>2.1104699093157462E-2</v>
      </c>
      <c r="AC194" s="99">
        <f t="shared" si="74"/>
        <v>522</v>
      </c>
      <c r="AD194" s="33">
        <f t="shared" si="64"/>
        <v>0.96686728646036457</v>
      </c>
      <c r="AE194" s="11">
        <v>0.98442051931602281</v>
      </c>
      <c r="AF194" s="10">
        <f t="shared" si="65"/>
        <v>155</v>
      </c>
      <c r="AG194" s="33">
        <f t="shared" si="66"/>
        <v>-0.30058709872122641</v>
      </c>
      <c r="AH194" s="14">
        <v>2.8493333333333335</v>
      </c>
      <c r="AI194" s="99">
        <f t="shared" si="75"/>
        <v>393</v>
      </c>
      <c r="AJ194" s="33">
        <f t="shared" si="68"/>
        <v>-0.12571633647821753</v>
      </c>
      <c r="AK194" s="13">
        <v>218184.08630334027</v>
      </c>
      <c r="AL194" s="38"/>
    </row>
    <row r="195" spans="1:38" x14ac:dyDescent="0.25">
      <c r="A195" t="s">
        <v>787</v>
      </c>
      <c r="B195" s="5" t="s">
        <v>441</v>
      </c>
      <c r="C195" s="6" t="s">
        <v>44</v>
      </c>
      <c r="D195" s="7" t="s">
        <v>20</v>
      </c>
      <c r="E195" s="36">
        <f t="shared" si="69"/>
        <v>3.4484211796905777</v>
      </c>
      <c r="F195" s="8">
        <f t="shared" si="47"/>
        <v>22.312580133534169</v>
      </c>
      <c r="G195" s="9">
        <f t="shared" si="48"/>
        <v>413</v>
      </c>
      <c r="H195" s="99">
        <f t="shared" si="49"/>
        <v>137</v>
      </c>
      <c r="I195" s="33">
        <f t="shared" si="50"/>
        <v>-0.50829537515504919</v>
      </c>
      <c r="J195" s="11">
        <v>-1.3200782268578903E-2</v>
      </c>
      <c r="K195" s="10">
        <f t="shared" si="51"/>
        <v>263</v>
      </c>
      <c r="L195" s="33">
        <f t="shared" si="52"/>
        <v>0.1659479370083243</v>
      </c>
      <c r="M195" s="11">
        <v>4.467754467754468E-2</v>
      </c>
      <c r="N195" s="10">
        <f t="shared" si="53"/>
        <v>396</v>
      </c>
      <c r="O195" s="33">
        <f t="shared" si="54"/>
        <v>0.60026608778614932</v>
      </c>
      <c r="P195" s="11">
        <v>2.0333468889792598E-2</v>
      </c>
      <c r="Q195" s="10">
        <f t="shared" si="55"/>
        <v>409</v>
      </c>
      <c r="R195" s="33">
        <f t="shared" si="56"/>
        <v>0.51183082356515197</v>
      </c>
      <c r="S195" s="12">
        <v>0</v>
      </c>
      <c r="T195" s="10">
        <f t="shared" si="57"/>
        <v>491</v>
      </c>
      <c r="U195" s="33">
        <f t="shared" si="58"/>
        <v>0.80483975447215717</v>
      </c>
      <c r="V195" s="18">
        <v>2.4584717607973421E-2</v>
      </c>
      <c r="W195" s="99">
        <f t="shared" si="73"/>
        <v>380</v>
      </c>
      <c r="X195" s="33">
        <f t="shared" si="60"/>
        <v>0.18958081665987794</v>
      </c>
      <c r="Y195" s="13">
        <v>123018</v>
      </c>
      <c r="Z195" s="10">
        <f t="shared" si="61"/>
        <v>412</v>
      </c>
      <c r="AA195" s="33">
        <f t="shared" si="62"/>
        <v>0.57785261953853195</v>
      </c>
      <c r="AB195" s="11">
        <v>2.9623238423928673E-2</v>
      </c>
      <c r="AC195" s="99">
        <f t="shared" si="74"/>
        <v>475</v>
      </c>
      <c r="AD195" s="33">
        <f t="shared" si="64"/>
        <v>0.80997264503950639</v>
      </c>
      <c r="AE195" s="11">
        <v>0.97550561797752811</v>
      </c>
      <c r="AF195" s="10">
        <f t="shared" si="65"/>
        <v>396</v>
      </c>
      <c r="AG195" s="33">
        <f t="shared" si="66"/>
        <v>0.34960250560546213</v>
      </c>
      <c r="AH195" s="14">
        <v>2.1040000000000001</v>
      </c>
      <c r="AI195" s="99">
        <f t="shared" si="75"/>
        <v>293</v>
      </c>
      <c r="AJ195" s="33">
        <f t="shared" si="68"/>
        <v>-0.19094133694192408</v>
      </c>
      <c r="AK195" s="13">
        <v>160041.32369942198</v>
      </c>
      <c r="AL195" s="38"/>
    </row>
    <row r="196" spans="1:38" x14ac:dyDescent="0.25">
      <c r="A196" t="s">
        <v>788</v>
      </c>
      <c r="B196" s="5" t="s">
        <v>88</v>
      </c>
      <c r="C196" s="6" t="s">
        <v>33</v>
      </c>
      <c r="D196" s="7" t="s">
        <v>34</v>
      </c>
      <c r="E196" s="36">
        <f t="shared" si="69"/>
        <v>-4.8980739162746874</v>
      </c>
      <c r="F196" s="8">
        <f t="shared" si="47"/>
        <v>43.04730244539369</v>
      </c>
      <c r="G196" s="9">
        <f t="shared" si="48"/>
        <v>80</v>
      </c>
      <c r="H196" s="99">
        <f t="shared" si="49"/>
        <v>449</v>
      </c>
      <c r="I196" s="33">
        <f t="shared" si="50"/>
        <v>0.48584695753759261</v>
      </c>
      <c r="J196" s="11">
        <v>6.2402682956042677E-2</v>
      </c>
      <c r="K196" s="10">
        <f t="shared" si="51"/>
        <v>447</v>
      </c>
      <c r="L196" s="33">
        <f t="shared" si="52"/>
        <v>0.74097927749579529</v>
      </c>
      <c r="M196" s="11">
        <v>2.4151635585447875E-2</v>
      </c>
      <c r="N196" s="10">
        <f t="shared" si="53"/>
        <v>22</v>
      </c>
      <c r="O196" s="33">
        <f t="shared" si="54"/>
        <v>-2.2153293476717213</v>
      </c>
      <c r="P196" s="11">
        <v>0.19454887218045114</v>
      </c>
      <c r="Q196" s="10">
        <f t="shared" si="55"/>
        <v>112</v>
      </c>
      <c r="R196" s="33">
        <f t="shared" si="56"/>
        <v>-0.23376805057586481</v>
      </c>
      <c r="S196" s="12">
        <v>1.4656144306651635</v>
      </c>
      <c r="T196" s="10">
        <f t="shared" si="57"/>
        <v>167</v>
      </c>
      <c r="U196" s="33">
        <f t="shared" si="58"/>
        <v>-0.19802077076960833</v>
      </c>
      <c r="V196" s="18">
        <v>8.5496866606982996E-2</v>
      </c>
      <c r="W196" s="99">
        <f t="shared" si="73"/>
        <v>234</v>
      </c>
      <c r="X196" s="33">
        <f t="shared" si="60"/>
        <v>-0.37252296793155065</v>
      </c>
      <c r="Y196" s="13">
        <v>98462</v>
      </c>
      <c r="Z196" s="10">
        <f t="shared" si="61"/>
        <v>45</v>
      </c>
      <c r="AA196" s="33">
        <f t="shared" si="62"/>
        <v>-1.3274822151995256</v>
      </c>
      <c r="AB196" s="11">
        <v>5.2344601962922573E-2</v>
      </c>
      <c r="AC196" s="99">
        <f t="shared" si="74"/>
        <v>101</v>
      </c>
      <c r="AD196" s="33">
        <f t="shared" si="64"/>
        <v>-0.60538833367644707</v>
      </c>
      <c r="AE196" s="11">
        <v>0.89508347373257768</v>
      </c>
      <c r="AF196" s="10">
        <f t="shared" si="65"/>
        <v>68</v>
      </c>
      <c r="AG196" s="33">
        <f t="shared" si="66"/>
        <v>-0.74548427878376355</v>
      </c>
      <c r="AH196" s="14">
        <v>3.3593333333333333</v>
      </c>
      <c r="AI196" s="99">
        <f t="shared" si="75"/>
        <v>110</v>
      </c>
      <c r="AJ196" s="33">
        <f t="shared" si="68"/>
        <v>-0.26359087804950398</v>
      </c>
      <c r="AK196" s="13">
        <v>95280.189289740694</v>
      </c>
      <c r="AL196" s="38"/>
    </row>
    <row r="197" spans="1:38" x14ac:dyDescent="0.25">
      <c r="A197" t="s">
        <v>789</v>
      </c>
      <c r="B197" s="5" t="s">
        <v>245</v>
      </c>
      <c r="C197" s="6" t="s">
        <v>71</v>
      </c>
      <c r="D197" s="7" t="s">
        <v>34</v>
      </c>
      <c r="E197" s="36">
        <f t="shared" si="69"/>
        <v>0.83408742419345727</v>
      </c>
      <c r="F197" s="8">
        <f t="shared" si="47"/>
        <v>28.807220557747414</v>
      </c>
      <c r="G197" s="9">
        <f t="shared" si="48"/>
        <v>268</v>
      </c>
      <c r="H197" s="99">
        <f t="shared" si="49"/>
        <v>241</v>
      </c>
      <c r="I197" s="33">
        <f t="shared" si="50"/>
        <v>-0.18597254538083502</v>
      </c>
      <c r="J197" s="11">
        <v>1.1311525527361699E-2</v>
      </c>
      <c r="K197" s="10">
        <f t="shared" si="51"/>
        <v>546</v>
      </c>
      <c r="L197" s="33">
        <f t="shared" si="52"/>
        <v>1.3038573771965427</v>
      </c>
      <c r="M197" s="11">
        <v>4.0595399188092015E-3</v>
      </c>
      <c r="N197" s="10">
        <f t="shared" si="53"/>
        <v>459</v>
      </c>
      <c r="O197" s="33">
        <f t="shared" si="54"/>
        <v>0.74031678106890997</v>
      </c>
      <c r="P197" s="11">
        <v>1.1667810569663692E-2</v>
      </c>
      <c r="Q197" s="10">
        <f t="shared" si="55"/>
        <v>132</v>
      </c>
      <c r="R197" s="33">
        <f t="shared" si="56"/>
        <v>-0.10331772202417171</v>
      </c>
      <c r="S197" s="12">
        <v>1.2091898428053205</v>
      </c>
      <c r="T197" s="10">
        <f t="shared" si="57"/>
        <v>297</v>
      </c>
      <c r="U197" s="33">
        <f t="shared" si="58"/>
        <v>0.30946183146618145</v>
      </c>
      <c r="V197" s="18">
        <v>5.4673182651191206E-2</v>
      </c>
      <c r="W197" s="99">
        <f t="shared" si="73"/>
        <v>100</v>
      </c>
      <c r="X197" s="33">
        <f t="shared" si="60"/>
        <v>-0.8274983231416515</v>
      </c>
      <c r="Y197" s="13">
        <v>78586</v>
      </c>
      <c r="Z197" s="10">
        <f t="shared" si="61"/>
        <v>149</v>
      </c>
      <c r="AA197" s="33">
        <f t="shared" si="62"/>
        <v>-0.29593681198328065</v>
      </c>
      <c r="AB197" s="11">
        <v>4.004329004329004E-2</v>
      </c>
      <c r="AC197" s="99">
        <f t="shared" si="74"/>
        <v>538</v>
      </c>
      <c r="AD197" s="33">
        <f t="shared" si="64"/>
        <v>1.0436382373936397</v>
      </c>
      <c r="AE197" s="11">
        <v>0.98878271707519738</v>
      </c>
      <c r="AF197" s="10">
        <f t="shared" si="65"/>
        <v>40</v>
      </c>
      <c r="AG197" s="33">
        <f t="shared" si="66"/>
        <v>-0.99061390152410245</v>
      </c>
      <c r="AH197" s="14">
        <v>3.640333333333333</v>
      </c>
      <c r="AI197" s="99">
        <f t="shared" si="75"/>
        <v>118</v>
      </c>
      <c r="AJ197" s="33">
        <f t="shared" si="68"/>
        <v>-0.25757720463628547</v>
      </c>
      <c r="AK197" s="13">
        <v>100640.88814993954</v>
      </c>
      <c r="AL197" s="38"/>
    </row>
    <row r="198" spans="1:38" x14ac:dyDescent="0.25">
      <c r="A198" t="s">
        <v>790</v>
      </c>
      <c r="B198" s="5" t="s">
        <v>121</v>
      </c>
      <c r="C198" s="6" t="s">
        <v>24</v>
      </c>
      <c r="D198" s="7" t="s">
        <v>20</v>
      </c>
      <c r="E198" s="36">
        <f t="shared" si="69"/>
        <v>-3.0125234683949023</v>
      </c>
      <c r="F198" s="8">
        <f t="shared" si="47"/>
        <v>38.363136877419045</v>
      </c>
      <c r="G198" s="9">
        <f t="shared" si="48"/>
        <v>119</v>
      </c>
      <c r="H198" s="99">
        <f t="shared" si="49"/>
        <v>401</v>
      </c>
      <c r="I198" s="33">
        <f t="shared" si="50"/>
        <v>0.33579088389263512</v>
      </c>
      <c r="J198" s="11">
        <v>5.0991078427712777E-2</v>
      </c>
      <c r="K198" s="10">
        <f t="shared" si="51"/>
        <v>308</v>
      </c>
      <c r="L198" s="33">
        <f t="shared" si="52"/>
        <v>0.32705873442118277</v>
      </c>
      <c r="M198" s="11">
        <v>3.8926648424397567E-2</v>
      </c>
      <c r="N198" s="10">
        <f t="shared" si="53"/>
        <v>114</v>
      </c>
      <c r="O198" s="33">
        <f t="shared" si="54"/>
        <v>-0.50494724643020517</v>
      </c>
      <c r="P198" s="11">
        <v>8.8718714979454619E-2</v>
      </c>
      <c r="Q198" s="10">
        <f t="shared" si="55"/>
        <v>66</v>
      </c>
      <c r="R198" s="33">
        <f t="shared" si="56"/>
        <v>-0.69878064020891406</v>
      </c>
      <c r="S198" s="12">
        <v>2.3796838927366362</v>
      </c>
      <c r="T198" s="10">
        <f t="shared" si="57"/>
        <v>198</v>
      </c>
      <c r="U198" s="33">
        <f t="shared" si="58"/>
        <v>-3.0980688190943739E-2</v>
      </c>
      <c r="V198" s="18">
        <v>7.5351118377052828E-2</v>
      </c>
      <c r="W198" s="99">
        <f t="shared" si="73"/>
        <v>150</v>
      </c>
      <c r="X198" s="33">
        <f t="shared" si="60"/>
        <v>-0.65085086811265425</v>
      </c>
      <c r="Y198" s="13">
        <v>86303</v>
      </c>
      <c r="Z198" s="10">
        <f t="shared" si="61"/>
        <v>48</v>
      </c>
      <c r="AA198" s="33">
        <f t="shared" si="62"/>
        <v>-1.2750004376733177</v>
      </c>
      <c r="AB198" s="11">
        <v>5.1718750000000001E-2</v>
      </c>
      <c r="AC198" s="99">
        <f t="shared" si="74"/>
        <v>243</v>
      </c>
      <c r="AD198" s="33">
        <f t="shared" si="64"/>
        <v>0.10795093468187622</v>
      </c>
      <c r="AE198" s="11">
        <v>0.93561608300907917</v>
      </c>
      <c r="AF198" s="10">
        <f t="shared" si="65"/>
        <v>171</v>
      </c>
      <c r="AG198" s="33">
        <f t="shared" si="66"/>
        <v>-0.23923199741848411</v>
      </c>
      <c r="AH198" s="14">
        <v>2.7789999999999999</v>
      </c>
      <c r="AI198" s="99">
        <f t="shared" si="75"/>
        <v>111</v>
      </c>
      <c r="AJ198" s="33">
        <f t="shared" si="68"/>
        <v>-0.26327571073830552</v>
      </c>
      <c r="AK198" s="13">
        <v>95561.135215769842</v>
      </c>
      <c r="AL198" s="38"/>
    </row>
    <row r="199" spans="1:38" x14ac:dyDescent="0.25">
      <c r="A199" t="s">
        <v>791</v>
      </c>
      <c r="B199" s="5" t="s">
        <v>121</v>
      </c>
      <c r="C199" s="6" t="s">
        <v>38</v>
      </c>
      <c r="D199" s="7" t="s">
        <v>39</v>
      </c>
      <c r="E199" s="36">
        <f t="shared" si="69"/>
        <v>0.11599968873508966</v>
      </c>
      <c r="F199" s="8">
        <f t="shared" ref="F199:F262" si="76">((E199*$I$579)+$J$579)</f>
        <v>30.591125013340861</v>
      </c>
      <c r="G199" s="9">
        <f t="shared" ref="G199:G262" si="77">RANK(E199,$E$7:$E$570,1)</f>
        <v>229</v>
      </c>
      <c r="H199" s="99">
        <f t="shared" ref="H199:H262" si="78">RANK(J199,J$7:J$570,1)</f>
        <v>331</v>
      </c>
      <c r="I199" s="33">
        <f t="shared" ref="I199:I262" si="79">(J199-J$572)/J$573</f>
        <v>0.11603660799456235</v>
      </c>
      <c r="J199" s="11">
        <v>3.4278999875718918E-2</v>
      </c>
      <c r="K199" s="10">
        <f t="shared" ref="K199:K262" si="80">RANK(M199,M$7:M$570,0)</f>
        <v>352</v>
      </c>
      <c r="L199" s="33">
        <f t="shared" ref="L199:L262" si="81">-(M199-M$572)/M$573</f>
        <v>0.46104142260648473</v>
      </c>
      <c r="M199" s="11">
        <v>3.4144097832850842E-2</v>
      </c>
      <c r="N199" s="10">
        <f t="shared" ref="N199:N262" si="82">RANK(P199,P$7:P$570,0)</f>
        <v>223</v>
      </c>
      <c r="O199" s="33">
        <f t="shared" ref="O199:O262" si="83">-(P199-P$572)/P$573</f>
        <v>9.8982947203887006E-2</v>
      </c>
      <c r="P199" s="11">
        <v>5.1350440788365433E-2</v>
      </c>
      <c r="Q199" s="10">
        <f t="shared" ref="Q199:Q262" si="84">RANK(S199,S$7:S$570,0)</f>
        <v>226</v>
      </c>
      <c r="R199" s="33">
        <f t="shared" ref="R199:R262" si="85">-(S199-S$572)/S$573</f>
        <v>0.24508255591264122</v>
      </c>
      <c r="S199" s="12">
        <v>0.52434375102410891</v>
      </c>
      <c r="T199" s="10">
        <f t="shared" ref="T199:T262" si="86">RANK(V199,V$7:V$570,0)</f>
        <v>238</v>
      </c>
      <c r="U199" s="33">
        <f t="shared" ref="U199:U262" si="87">-(V199-V$572)/V$573</f>
        <v>0.12861904723510653</v>
      </c>
      <c r="V199" s="18">
        <v>6.5657284967735569E-2</v>
      </c>
      <c r="W199" s="99">
        <f t="shared" si="73"/>
        <v>186</v>
      </c>
      <c r="X199" s="33">
        <f t="shared" ref="X199:X262" si="88">(Y199-Y$572)/Y$573</f>
        <v>-0.54044907005578591</v>
      </c>
      <c r="Y199" s="13">
        <v>91126</v>
      </c>
      <c r="Z199" s="10">
        <f t="shared" ref="Z199:Z262" si="89">RANK(AB199,AB$7:AB$570,0)</f>
        <v>374</v>
      </c>
      <c r="AA199" s="33">
        <f t="shared" ref="AA199:AA262" si="90">-(AB199-AB$572)/AB$573</f>
        <v>0.47202433457677179</v>
      </c>
      <c r="AB199" s="11">
        <v>3.0885254365423265E-2</v>
      </c>
      <c r="AC199" s="99">
        <f t="shared" si="74"/>
        <v>139</v>
      </c>
      <c r="AD199" s="33">
        <f t="shared" ref="AD199:AD262" si="91">(AE199-AE$572)/AE$573</f>
        <v>-0.30719435310755383</v>
      </c>
      <c r="AE199" s="11">
        <v>0.91202713664184054</v>
      </c>
      <c r="AF199" s="10">
        <f t="shared" ref="AF199:AF262" si="92">RANK(AH199,AH$7:AH$570,0)</f>
        <v>166</v>
      </c>
      <c r="AG199" s="33">
        <f t="shared" ref="AG199:AG262" si="93">-(AH199-AH$572)/AH$573</f>
        <v>-0.25958677036252187</v>
      </c>
      <c r="AH199" s="14">
        <v>2.8023333333333333</v>
      </c>
      <c r="AI199" s="99">
        <f t="shared" si="75"/>
        <v>164</v>
      </c>
      <c r="AJ199" s="33">
        <f t="shared" ref="AJ199:AJ262" si="94">(AK199-AK$572)/AK$573</f>
        <v>-0.24175435235843384</v>
      </c>
      <c r="AK199" s="13">
        <v>114745.6690953978</v>
      </c>
      <c r="AL199" s="38"/>
    </row>
    <row r="200" spans="1:38" x14ac:dyDescent="0.25">
      <c r="A200" t="s">
        <v>792</v>
      </c>
      <c r="B200" s="5" t="s">
        <v>133</v>
      </c>
      <c r="C200" s="6" t="s">
        <v>24</v>
      </c>
      <c r="D200" s="7" t="s">
        <v>20</v>
      </c>
      <c r="E200" s="36">
        <f t="shared" si="69"/>
        <v>-4.2046241345277249</v>
      </c>
      <c r="F200" s="8">
        <f t="shared" si="76"/>
        <v>41.32460465471344</v>
      </c>
      <c r="G200" s="9">
        <f t="shared" si="77"/>
        <v>93</v>
      </c>
      <c r="H200" s="99">
        <f t="shared" si="78"/>
        <v>239</v>
      </c>
      <c r="I200" s="33">
        <f t="shared" si="79"/>
        <v>-0.18951412619623348</v>
      </c>
      <c r="J200" s="11">
        <v>1.1042192079612878E-2</v>
      </c>
      <c r="K200" s="10">
        <f t="shared" si="80"/>
        <v>109</v>
      </c>
      <c r="L200" s="33">
        <f t="shared" si="81"/>
        <v>-0.68826865820363814</v>
      </c>
      <c r="M200" s="11">
        <v>7.51690517376946E-2</v>
      </c>
      <c r="N200" s="10">
        <f t="shared" si="82"/>
        <v>155</v>
      </c>
      <c r="O200" s="33">
        <f t="shared" si="83"/>
        <v>-0.21206237143388221</v>
      </c>
      <c r="P200" s="11">
        <v>7.0596418014258394E-2</v>
      </c>
      <c r="Q200" s="10">
        <f t="shared" si="84"/>
        <v>88</v>
      </c>
      <c r="R200" s="33">
        <f t="shared" si="85"/>
        <v>-0.41418898864168463</v>
      </c>
      <c r="S200" s="12">
        <v>1.8202656239466055</v>
      </c>
      <c r="T200" s="10">
        <f t="shared" si="86"/>
        <v>110</v>
      </c>
      <c r="U200" s="33">
        <f t="shared" si="87"/>
        <v>-0.5365831575560368</v>
      </c>
      <c r="V200" s="18">
        <v>0.10606060606060606</v>
      </c>
      <c r="W200" s="99">
        <f t="shared" si="73"/>
        <v>108</v>
      </c>
      <c r="X200" s="33">
        <f t="shared" si="88"/>
        <v>-0.80092223200666823</v>
      </c>
      <c r="Y200" s="13">
        <v>79747</v>
      </c>
      <c r="Z200" s="10">
        <f t="shared" si="89"/>
        <v>40</v>
      </c>
      <c r="AA200" s="33">
        <f t="shared" si="90"/>
        <v>-1.4266568884745441</v>
      </c>
      <c r="AB200" s="11">
        <v>5.3527272727272729E-2</v>
      </c>
      <c r="AC200" s="99">
        <f t="shared" si="74"/>
        <v>109</v>
      </c>
      <c r="AD200" s="33">
        <f t="shared" si="91"/>
        <v>-0.54443761916008504</v>
      </c>
      <c r="AE200" s="11">
        <v>0.89854675075404444</v>
      </c>
      <c r="AF200" s="10">
        <f t="shared" si="92"/>
        <v>283</v>
      </c>
      <c r="AG200" s="33">
        <f t="shared" si="93"/>
        <v>4.7188736151188418E-2</v>
      </c>
      <c r="AH200" s="14">
        <v>2.4506666666666668</v>
      </c>
      <c r="AI200" s="99">
        <f t="shared" si="75"/>
        <v>143</v>
      </c>
      <c r="AJ200" s="33">
        <f t="shared" si="94"/>
        <v>-0.24849746077061385</v>
      </c>
      <c r="AK200" s="13">
        <v>108734.73848850536</v>
      </c>
      <c r="AL200" s="38"/>
    </row>
    <row r="201" spans="1:38" x14ac:dyDescent="0.25">
      <c r="A201" t="s">
        <v>793</v>
      </c>
      <c r="B201" s="5" t="s">
        <v>273</v>
      </c>
      <c r="C201" s="6" t="s">
        <v>91</v>
      </c>
      <c r="D201" s="7" t="s">
        <v>39</v>
      </c>
      <c r="E201" s="36">
        <f t="shared" ref="E201:E264" si="95">((I201+L201+AG201+AJ201)*0.25)+(O201+R201+U201+X201+AA201+AD201)</f>
        <v>-4.2401356933416894</v>
      </c>
      <c r="F201" s="8">
        <f t="shared" si="76"/>
        <v>41.412823997371987</v>
      </c>
      <c r="G201" s="9">
        <f t="shared" si="77"/>
        <v>92</v>
      </c>
      <c r="H201" s="99">
        <f t="shared" si="78"/>
        <v>452</v>
      </c>
      <c r="I201" s="33">
        <f t="shared" si="79"/>
        <v>0.53739387115919313</v>
      </c>
      <c r="J201" s="11">
        <v>6.632277081798077E-2</v>
      </c>
      <c r="K201" s="10">
        <f t="shared" si="80"/>
        <v>316</v>
      </c>
      <c r="L201" s="33">
        <f t="shared" si="81"/>
        <v>0.36355895993686071</v>
      </c>
      <c r="M201" s="11">
        <v>3.7623762376237622E-2</v>
      </c>
      <c r="N201" s="10">
        <f t="shared" si="82"/>
        <v>48</v>
      </c>
      <c r="O201" s="33">
        <f t="shared" si="83"/>
        <v>-1.4321662607346974</v>
      </c>
      <c r="P201" s="11">
        <v>0.14609053497942387</v>
      </c>
      <c r="Q201" s="10">
        <f t="shared" si="84"/>
        <v>116</v>
      </c>
      <c r="R201" s="33">
        <f t="shared" si="85"/>
        <v>-0.19131754851829053</v>
      </c>
      <c r="S201" s="12">
        <v>1.38217000691085</v>
      </c>
      <c r="T201" s="10">
        <f t="shared" si="86"/>
        <v>58</v>
      </c>
      <c r="U201" s="33">
        <f t="shared" si="87"/>
        <v>-1.1578768227508311</v>
      </c>
      <c r="V201" s="18">
        <v>0.14379699248120301</v>
      </c>
      <c r="W201" s="99">
        <f t="shared" si="73"/>
        <v>84</v>
      </c>
      <c r="X201" s="33">
        <f t="shared" si="88"/>
        <v>-0.9134070828570624</v>
      </c>
      <c r="Y201" s="13">
        <v>74833</v>
      </c>
      <c r="Z201" s="10">
        <f t="shared" si="89"/>
        <v>116</v>
      </c>
      <c r="AA201" s="33">
        <f t="shared" si="90"/>
        <v>-0.53853360610523815</v>
      </c>
      <c r="AB201" s="11">
        <v>4.2936288088642659E-2</v>
      </c>
      <c r="AC201" s="99">
        <f t="shared" si="74"/>
        <v>237</v>
      </c>
      <c r="AD201" s="33">
        <f t="shared" si="91"/>
        <v>8.9913781435942919E-2</v>
      </c>
      <c r="AE201" s="11">
        <v>0.93459119496855347</v>
      </c>
      <c r="AF201" s="10">
        <f t="shared" si="92"/>
        <v>38</v>
      </c>
      <c r="AG201" s="33">
        <f t="shared" si="93"/>
        <v>-1.0164935414100935</v>
      </c>
      <c r="AH201" s="14">
        <v>3.67</v>
      </c>
      <c r="AI201" s="99">
        <f t="shared" si="75"/>
        <v>88</v>
      </c>
      <c r="AJ201" s="33">
        <f t="shared" si="94"/>
        <v>-0.2714519049320076</v>
      </c>
      <c r="AK201" s="13">
        <v>88272.725639253622</v>
      </c>
      <c r="AL201" s="38"/>
    </row>
    <row r="202" spans="1:38" x14ac:dyDescent="0.25">
      <c r="A202" t="s">
        <v>794</v>
      </c>
      <c r="B202" s="5" t="s">
        <v>376</v>
      </c>
      <c r="C202" s="6" t="s">
        <v>71</v>
      </c>
      <c r="D202" s="7" t="s">
        <v>34</v>
      </c>
      <c r="E202" s="36">
        <f t="shared" si="95"/>
        <v>1.1615899203242117</v>
      </c>
      <c r="F202" s="8">
        <f t="shared" si="76"/>
        <v>27.993624762669949</v>
      </c>
      <c r="G202" s="9">
        <f t="shared" si="77"/>
        <v>289</v>
      </c>
      <c r="H202" s="99">
        <f t="shared" si="78"/>
        <v>68</v>
      </c>
      <c r="I202" s="33">
        <f t="shared" si="79"/>
        <v>-0.82249319037344659</v>
      </c>
      <c r="J202" s="11">
        <v>-3.7095191364082458E-2</v>
      </c>
      <c r="K202" s="10">
        <f t="shared" si="80"/>
        <v>436</v>
      </c>
      <c r="L202" s="33">
        <f t="shared" si="81"/>
        <v>0.70783841986852902</v>
      </c>
      <c r="M202" s="11">
        <v>2.5334608030592735E-2</v>
      </c>
      <c r="N202" s="10">
        <f t="shared" si="82"/>
        <v>315</v>
      </c>
      <c r="O202" s="33">
        <f t="shared" si="83"/>
        <v>0.39421831420031245</v>
      </c>
      <c r="P202" s="11">
        <v>3.308270676691729E-2</v>
      </c>
      <c r="Q202" s="10">
        <f t="shared" si="84"/>
        <v>409</v>
      </c>
      <c r="R202" s="33">
        <f t="shared" si="85"/>
        <v>0.51183082356515197</v>
      </c>
      <c r="S202" s="12">
        <v>0</v>
      </c>
      <c r="T202" s="10">
        <f t="shared" si="86"/>
        <v>253</v>
      </c>
      <c r="U202" s="33">
        <f t="shared" si="87"/>
        <v>0.17429814674463509</v>
      </c>
      <c r="V202" s="18">
        <v>6.2882809309922419E-2</v>
      </c>
      <c r="W202" s="99">
        <f t="shared" si="73"/>
        <v>258</v>
      </c>
      <c r="X202" s="33">
        <f t="shared" si="88"/>
        <v>-0.28251677469920428</v>
      </c>
      <c r="Y202" s="13">
        <v>102394</v>
      </c>
      <c r="Z202" s="10">
        <f t="shared" si="89"/>
        <v>228</v>
      </c>
      <c r="AA202" s="33">
        <f t="shared" si="90"/>
        <v>5.2028864915900433E-2</v>
      </c>
      <c r="AB202" s="11">
        <v>3.5893754486719311E-2</v>
      </c>
      <c r="AC202" s="99">
        <f t="shared" si="74"/>
        <v>325</v>
      </c>
      <c r="AD202" s="33">
        <f t="shared" si="91"/>
        <v>0.38601385425259199</v>
      </c>
      <c r="AE202" s="11">
        <v>0.95141588006662969</v>
      </c>
      <c r="AF202" s="10">
        <f t="shared" si="92"/>
        <v>268</v>
      </c>
      <c r="AG202" s="33">
        <f t="shared" si="93"/>
        <v>5.8976253218551754E-3</v>
      </c>
      <c r="AH202" s="14">
        <v>2.4979999999999998</v>
      </c>
      <c r="AI202" s="99">
        <f t="shared" si="75"/>
        <v>299</v>
      </c>
      <c r="AJ202" s="33">
        <f t="shared" si="94"/>
        <v>-0.1883760894376412</v>
      </c>
      <c r="AK202" s="13">
        <v>162328.03240929474</v>
      </c>
      <c r="AL202" s="38"/>
    </row>
    <row r="203" spans="1:38" x14ac:dyDescent="0.25">
      <c r="A203" t="s">
        <v>795</v>
      </c>
      <c r="B203" s="5" t="s">
        <v>488</v>
      </c>
      <c r="C203" s="6" t="s">
        <v>81</v>
      </c>
      <c r="D203" s="7" t="s">
        <v>34</v>
      </c>
      <c r="E203" s="36">
        <f t="shared" si="95"/>
        <v>4.0089759909243794</v>
      </c>
      <c r="F203" s="8">
        <f t="shared" si="76"/>
        <v>20.920025747786276</v>
      </c>
      <c r="G203" s="9">
        <f t="shared" si="77"/>
        <v>455</v>
      </c>
      <c r="H203" s="99">
        <f t="shared" si="78"/>
        <v>390</v>
      </c>
      <c r="I203" s="33">
        <f t="shared" si="79"/>
        <v>0.28679411962521473</v>
      </c>
      <c r="J203" s="11">
        <v>4.7264926707186294E-2</v>
      </c>
      <c r="K203" s="10">
        <f t="shared" si="80"/>
        <v>502</v>
      </c>
      <c r="L203" s="33">
        <f t="shared" si="81"/>
        <v>0.91524239482487191</v>
      </c>
      <c r="M203" s="11">
        <v>1.7931263489955173E-2</v>
      </c>
      <c r="N203" s="10">
        <f t="shared" si="82"/>
        <v>422</v>
      </c>
      <c r="O203" s="33">
        <f t="shared" si="83"/>
        <v>0.6591604147149408</v>
      </c>
      <c r="P203" s="11">
        <v>1.6689373297002725E-2</v>
      </c>
      <c r="Q203" s="10">
        <f t="shared" si="84"/>
        <v>254</v>
      </c>
      <c r="R203" s="33">
        <f t="shared" si="85"/>
        <v>0.30342121799269373</v>
      </c>
      <c r="S203" s="12">
        <v>0.40966816878328549</v>
      </c>
      <c r="T203" s="10">
        <f t="shared" si="86"/>
        <v>518</v>
      </c>
      <c r="U203" s="33">
        <f t="shared" si="87"/>
        <v>0.86560934092531927</v>
      </c>
      <c r="V203" s="18">
        <v>2.0893669838642947E-2</v>
      </c>
      <c r="W203" s="99">
        <f t="shared" si="73"/>
        <v>444</v>
      </c>
      <c r="X203" s="33">
        <f t="shared" si="88"/>
        <v>0.7170967686027625</v>
      </c>
      <c r="Y203" s="13">
        <v>146063</v>
      </c>
      <c r="Z203" s="10">
        <f t="shared" si="89"/>
        <v>385</v>
      </c>
      <c r="AA203" s="33">
        <f t="shared" si="90"/>
        <v>0.50541912526373778</v>
      </c>
      <c r="AB203" s="11">
        <v>3.0487017181242734E-2</v>
      </c>
      <c r="AC203" s="99">
        <f t="shared" si="74"/>
        <v>348</v>
      </c>
      <c r="AD203" s="33">
        <f t="shared" si="91"/>
        <v>0.44705709676419564</v>
      </c>
      <c r="AE203" s="11">
        <v>0.95488441461595819</v>
      </c>
      <c r="AF203" s="10">
        <f t="shared" si="92"/>
        <v>505</v>
      </c>
      <c r="AG203" s="33">
        <f t="shared" si="93"/>
        <v>0.82561341002531419</v>
      </c>
      <c r="AH203" s="14">
        <v>1.5583333333333333</v>
      </c>
      <c r="AI203" s="99">
        <f t="shared" si="75"/>
        <v>499</v>
      </c>
      <c r="AJ203" s="33">
        <f t="shared" si="94"/>
        <v>1.71981821675159E-2</v>
      </c>
      <c r="AK203" s="13">
        <v>345580.71138877509</v>
      </c>
      <c r="AL203" s="38"/>
    </row>
    <row r="204" spans="1:38" x14ac:dyDescent="0.25">
      <c r="A204" t="s">
        <v>796</v>
      </c>
      <c r="B204" s="5" t="s">
        <v>585</v>
      </c>
      <c r="C204" s="6" t="s">
        <v>81</v>
      </c>
      <c r="D204" s="7" t="s">
        <v>34</v>
      </c>
      <c r="E204" s="36">
        <f t="shared" si="95"/>
        <v>4.265747202925203</v>
      </c>
      <c r="F204" s="8">
        <f t="shared" si="76"/>
        <v>20.282143652691012</v>
      </c>
      <c r="G204" s="9">
        <f t="shared" si="77"/>
        <v>470</v>
      </c>
      <c r="H204" s="99">
        <f t="shared" si="78"/>
        <v>231</v>
      </c>
      <c r="I204" s="33">
        <f t="shared" si="79"/>
        <v>-0.2013721024892495</v>
      </c>
      <c r="J204" s="11">
        <v>1.0140405616224646E-2</v>
      </c>
      <c r="K204" s="10">
        <f t="shared" si="80"/>
        <v>457</v>
      </c>
      <c r="L204" s="33">
        <f t="shared" si="81"/>
        <v>0.76892955395508122</v>
      </c>
      <c r="M204" s="11">
        <v>2.3153942428035045E-2</v>
      </c>
      <c r="N204" s="10">
        <f t="shared" si="82"/>
        <v>525</v>
      </c>
      <c r="O204" s="33">
        <f t="shared" si="83"/>
        <v>0.9288869853172832</v>
      </c>
      <c r="P204" s="11">
        <v>0</v>
      </c>
      <c r="Q204" s="10">
        <f t="shared" si="84"/>
        <v>409</v>
      </c>
      <c r="R204" s="33">
        <f t="shared" si="85"/>
        <v>0.51183082356515197</v>
      </c>
      <c r="S204" s="12">
        <v>0</v>
      </c>
      <c r="T204" s="10">
        <f t="shared" si="86"/>
        <v>340</v>
      </c>
      <c r="U204" s="33">
        <f t="shared" si="87"/>
        <v>0.45598280931878998</v>
      </c>
      <c r="V204" s="18">
        <v>4.5773732119635889E-2</v>
      </c>
      <c r="W204" s="99">
        <f t="shared" si="73"/>
        <v>447</v>
      </c>
      <c r="X204" s="33">
        <f t="shared" si="88"/>
        <v>0.74641974254239518</v>
      </c>
      <c r="Y204" s="13">
        <v>147344</v>
      </c>
      <c r="Z204" s="10">
        <f t="shared" si="89"/>
        <v>447</v>
      </c>
      <c r="AA204" s="33">
        <f t="shared" si="90"/>
        <v>0.67050985861118473</v>
      </c>
      <c r="AB204" s="11">
        <v>2.8518288902665841E-2</v>
      </c>
      <c r="AC204" s="99">
        <f t="shared" si="74"/>
        <v>334</v>
      </c>
      <c r="AD204" s="33">
        <f t="shared" si="91"/>
        <v>0.41535567420228386</v>
      </c>
      <c r="AE204" s="11">
        <v>0.95308310991957101</v>
      </c>
      <c r="AF204" s="10">
        <f t="shared" si="92"/>
        <v>536</v>
      </c>
      <c r="AG204" s="33">
        <f t="shared" si="93"/>
        <v>1.2751631096179172</v>
      </c>
      <c r="AH204" s="14">
        <v>1.0429999999999999</v>
      </c>
      <c r="AI204" s="99">
        <f t="shared" si="75"/>
        <v>528</v>
      </c>
      <c r="AJ204" s="33">
        <f t="shared" si="94"/>
        <v>0.30432467638870747</v>
      </c>
      <c r="AK204" s="13">
        <v>601530.53848133853</v>
      </c>
      <c r="AL204" s="38"/>
    </row>
    <row r="205" spans="1:38" x14ac:dyDescent="0.25">
      <c r="A205" t="s">
        <v>797</v>
      </c>
      <c r="B205" s="5" t="s">
        <v>412</v>
      </c>
      <c r="C205" s="6" t="s">
        <v>63</v>
      </c>
      <c r="D205" s="7" t="s">
        <v>34</v>
      </c>
      <c r="E205" s="36">
        <f t="shared" si="95"/>
        <v>0.91417092507116715</v>
      </c>
      <c r="F205" s="8">
        <f t="shared" si="76"/>
        <v>28.60827367844432</v>
      </c>
      <c r="G205" s="9">
        <f t="shared" si="77"/>
        <v>276</v>
      </c>
      <c r="H205" s="99">
        <f t="shared" si="78"/>
        <v>87</v>
      </c>
      <c r="I205" s="33">
        <f t="shared" si="79"/>
        <v>-0.69953392460130248</v>
      </c>
      <c r="J205" s="11">
        <v>-2.7744270205066313E-2</v>
      </c>
      <c r="K205" s="10">
        <f t="shared" si="80"/>
        <v>128</v>
      </c>
      <c r="L205" s="33">
        <f t="shared" si="81"/>
        <v>-0.50186998691195905</v>
      </c>
      <c r="M205" s="11">
        <v>6.8515497553017946E-2</v>
      </c>
      <c r="N205" s="10">
        <f t="shared" si="82"/>
        <v>510</v>
      </c>
      <c r="O205" s="33">
        <f t="shared" si="83"/>
        <v>0.84184079640930565</v>
      </c>
      <c r="P205" s="11">
        <v>5.3859964093357273E-3</v>
      </c>
      <c r="Q205" s="10">
        <f t="shared" si="84"/>
        <v>409</v>
      </c>
      <c r="R205" s="33">
        <f t="shared" si="85"/>
        <v>0.51183082356515197</v>
      </c>
      <c r="S205" s="12">
        <v>0</v>
      </c>
      <c r="T205" s="10">
        <f t="shared" si="86"/>
        <v>194</v>
      </c>
      <c r="U205" s="33">
        <f t="shared" si="87"/>
        <v>-3.5395976674213847E-2</v>
      </c>
      <c r="V205" s="18">
        <v>7.5619295958279015E-2</v>
      </c>
      <c r="W205" s="99">
        <f t="shared" si="73"/>
        <v>304</v>
      </c>
      <c r="X205" s="33">
        <f t="shared" si="88"/>
        <v>-0.12271686753872363</v>
      </c>
      <c r="Y205" s="13">
        <v>109375</v>
      </c>
      <c r="Z205" s="10">
        <f t="shared" si="89"/>
        <v>270</v>
      </c>
      <c r="AA205" s="33">
        <f t="shared" si="90"/>
        <v>0.20726419257837109</v>
      </c>
      <c r="AB205" s="11">
        <v>3.4042553191489362E-2</v>
      </c>
      <c r="AC205" s="99">
        <f t="shared" si="74"/>
        <v>182</v>
      </c>
      <c r="AD205" s="33">
        <f t="shared" si="91"/>
        <v>-0.12156754314922805</v>
      </c>
      <c r="AE205" s="11">
        <v>0.9225746268656716</v>
      </c>
      <c r="AF205" s="10">
        <f t="shared" si="92"/>
        <v>239</v>
      </c>
      <c r="AG205" s="33">
        <f t="shared" si="93"/>
        <v>-5.2549651274595953E-2</v>
      </c>
      <c r="AH205" s="14">
        <v>2.5649999999999999</v>
      </c>
      <c r="AI205" s="99">
        <f t="shared" si="75"/>
        <v>228</v>
      </c>
      <c r="AJ205" s="33">
        <f t="shared" si="94"/>
        <v>-0.21438443769012741</v>
      </c>
      <c r="AK205" s="13">
        <v>139143.71339950373</v>
      </c>
      <c r="AL205" s="38"/>
    </row>
    <row r="206" spans="1:38" x14ac:dyDescent="0.25">
      <c r="A206" t="s">
        <v>798</v>
      </c>
      <c r="B206" s="5" t="s">
        <v>462</v>
      </c>
      <c r="C206" s="6" t="s">
        <v>71</v>
      </c>
      <c r="D206" s="7" t="s">
        <v>34</v>
      </c>
      <c r="E206" s="36">
        <f t="shared" si="95"/>
        <v>0.84193474014506253</v>
      </c>
      <c r="F206" s="8">
        <f t="shared" si="76"/>
        <v>28.787725917748332</v>
      </c>
      <c r="G206" s="9">
        <f t="shared" si="77"/>
        <v>269</v>
      </c>
      <c r="H206" s="99">
        <f t="shared" si="78"/>
        <v>289</v>
      </c>
      <c r="I206" s="33">
        <f t="shared" si="79"/>
        <v>-2.414743723461096E-2</v>
      </c>
      <c r="J206" s="11">
        <v>2.3618152590577424E-2</v>
      </c>
      <c r="K206" s="10">
        <f t="shared" si="80"/>
        <v>133</v>
      </c>
      <c r="L206" s="33">
        <f t="shared" si="81"/>
        <v>-0.45249128924890802</v>
      </c>
      <c r="M206" s="11">
        <v>6.6752910737386803E-2</v>
      </c>
      <c r="N206" s="10">
        <f t="shared" si="82"/>
        <v>357</v>
      </c>
      <c r="O206" s="33">
        <f t="shared" si="83"/>
        <v>0.51867104497371741</v>
      </c>
      <c r="P206" s="11">
        <v>2.5382174790885493E-2</v>
      </c>
      <c r="Q206" s="10">
        <f t="shared" si="84"/>
        <v>409</v>
      </c>
      <c r="R206" s="33">
        <f t="shared" si="85"/>
        <v>0.51183082356515197</v>
      </c>
      <c r="S206" s="12">
        <v>0</v>
      </c>
      <c r="T206" s="10">
        <f t="shared" si="86"/>
        <v>179</v>
      </c>
      <c r="U206" s="33">
        <f t="shared" si="87"/>
        <v>-0.10194248897349238</v>
      </c>
      <c r="V206" s="18">
        <v>7.9661224990794158E-2</v>
      </c>
      <c r="W206" s="99">
        <f t="shared" si="73"/>
        <v>347</v>
      </c>
      <c r="X206" s="33">
        <f t="shared" si="88"/>
        <v>1.9296973461651965E-2</v>
      </c>
      <c r="Y206" s="13">
        <v>115579</v>
      </c>
      <c r="Z206" s="10">
        <f t="shared" si="89"/>
        <v>260</v>
      </c>
      <c r="AA206" s="33">
        <f t="shared" si="90"/>
        <v>0.15838569805500941</v>
      </c>
      <c r="AB206" s="11">
        <v>3.4625435540069686E-2</v>
      </c>
      <c r="AC206" s="99">
        <f t="shared" si="74"/>
        <v>193</v>
      </c>
      <c r="AD206" s="33">
        <f t="shared" si="91"/>
        <v>-7.8955260158792548E-2</v>
      </c>
      <c r="AE206" s="11">
        <v>0.92499589693090434</v>
      </c>
      <c r="AF206" s="10">
        <f t="shared" si="92"/>
        <v>234</v>
      </c>
      <c r="AG206" s="33">
        <f t="shared" si="93"/>
        <v>-7.3195206689262771E-2</v>
      </c>
      <c r="AH206" s="14">
        <v>2.5886666666666667</v>
      </c>
      <c r="AI206" s="99">
        <f t="shared" si="75"/>
        <v>290</v>
      </c>
      <c r="AJ206" s="33">
        <f t="shared" si="94"/>
        <v>-0.19157426993995078</v>
      </c>
      <c r="AK206" s="13">
        <v>159477.11560763468</v>
      </c>
      <c r="AL206" s="38"/>
    </row>
    <row r="207" spans="1:38" x14ac:dyDescent="0.25">
      <c r="A207" t="s">
        <v>799</v>
      </c>
      <c r="B207" s="5" t="s">
        <v>352</v>
      </c>
      <c r="C207" s="6" t="s">
        <v>63</v>
      </c>
      <c r="D207" s="7" t="s">
        <v>34</v>
      </c>
      <c r="E207" s="36">
        <f t="shared" si="95"/>
        <v>1.3328147901823661</v>
      </c>
      <c r="F207" s="8">
        <f t="shared" si="76"/>
        <v>27.568260572243556</v>
      </c>
      <c r="G207" s="9">
        <f t="shared" si="77"/>
        <v>301</v>
      </c>
      <c r="H207" s="99">
        <f t="shared" si="78"/>
        <v>97</v>
      </c>
      <c r="I207" s="33">
        <f t="shared" si="79"/>
        <v>-0.67447803847984034</v>
      </c>
      <c r="J207" s="11">
        <v>-2.5838796760509042E-2</v>
      </c>
      <c r="K207" s="10">
        <f t="shared" si="80"/>
        <v>108</v>
      </c>
      <c r="L207" s="33">
        <f t="shared" si="81"/>
        <v>-0.69312683493418614</v>
      </c>
      <c r="M207" s="11">
        <v>7.5342465753424653E-2</v>
      </c>
      <c r="N207" s="10">
        <f t="shared" si="82"/>
        <v>469</v>
      </c>
      <c r="O207" s="33">
        <f t="shared" si="83"/>
        <v>0.75529326092865634</v>
      </c>
      <c r="P207" s="11">
        <v>1.0741138560687433E-2</v>
      </c>
      <c r="Q207" s="10">
        <f t="shared" si="84"/>
        <v>409</v>
      </c>
      <c r="R207" s="33">
        <f t="shared" si="85"/>
        <v>0.51183082356515197</v>
      </c>
      <c r="S207" s="12">
        <v>0</v>
      </c>
      <c r="T207" s="10">
        <f t="shared" si="86"/>
        <v>228</v>
      </c>
      <c r="U207" s="33">
        <f t="shared" si="87"/>
        <v>9.1390331312944884E-2</v>
      </c>
      <c r="V207" s="18">
        <v>6.791849780263684E-2</v>
      </c>
      <c r="W207" s="99">
        <f t="shared" si="73"/>
        <v>189</v>
      </c>
      <c r="X207" s="33">
        <f t="shared" si="88"/>
        <v>-0.53454327202578966</v>
      </c>
      <c r="Y207" s="13">
        <v>91384</v>
      </c>
      <c r="Z207" s="10">
        <f t="shared" si="89"/>
        <v>320</v>
      </c>
      <c r="AA207" s="33">
        <f t="shared" si="90"/>
        <v>0.33587657736565624</v>
      </c>
      <c r="AB207" s="11">
        <v>3.2508833922261483E-2</v>
      </c>
      <c r="AC207" s="99">
        <f t="shared" si="74"/>
        <v>332</v>
      </c>
      <c r="AD207" s="33">
        <f t="shared" si="91"/>
        <v>0.40898769648072975</v>
      </c>
      <c r="AE207" s="11">
        <v>0.95272127542605822</v>
      </c>
      <c r="AF207" s="10">
        <f t="shared" si="92"/>
        <v>438</v>
      </c>
      <c r="AG207" s="33">
        <f t="shared" si="93"/>
        <v>0.49353982856687129</v>
      </c>
      <c r="AH207" s="14">
        <v>1.9390000000000001</v>
      </c>
      <c r="AI207" s="99">
        <f t="shared" si="75"/>
        <v>448</v>
      </c>
      <c r="AJ207" s="33">
        <f t="shared" si="94"/>
        <v>-7.0017464932778453E-2</v>
      </c>
      <c r="AK207" s="13">
        <v>267835.08273950912</v>
      </c>
      <c r="AL207" s="38"/>
    </row>
    <row r="208" spans="1:38" x14ac:dyDescent="0.25">
      <c r="A208" t="s">
        <v>800</v>
      </c>
      <c r="B208" s="5" t="s">
        <v>533</v>
      </c>
      <c r="C208" s="6" t="s">
        <v>93</v>
      </c>
      <c r="D208" s="7" t="s">
        <v>34</v>
      </c>
      <c r="E208" s="36">
        <f t="shared" si="95"/>
        <v>4.9366461048315928</v>
      </c>
      <c r="F208" s="8">
        <f t="shared" si="76"/>
        <v>18.615467728196059</v>
      </c>
      <c r="G208" s="9">
        <f t="shared" si="77"/>
        <v>507</v>
      </c>
      <c r="H208" s="99">
        <f t="shared" si="78"/>
        <v>393</v>
      </c>
      <c r="I208" s="33">
        <f t="shared" si="79"/>
        <v>0.30842051930150038</v>
      </c>
      <c r="J208" s="11">
        <v>4.8909591361422811E-2</v>
      </c>
      <c r="K208" s="10">
        <f t="shared" si="80"/>
        <v>260</v>
      </c>
      <c r="L208" s="33">
        <f t="shared" si="81"/>
        <v>0.15468119907579056</v>
      </c>
      <c r="M208" s="11">
        <v>4.5079714128642111E-2</v>
      </c>
      <c r="N208" s="10">
        <f t="shared" si="82"/>
        <v>525</v>
      </c>
      <c r="O208" s="33">
        <f t="shared" si="83"/>
        <v>0.9288869853172832</v>
      </c>
      <c r="P208" s="11">
        <v>0</v>
      </c>
      <c r="Q208" s="10">
        <f t="shared" si="84"/>
        <v>409</v>
      </c>
      <c r="R208" s="33">
        <f t="shared" si="85"/>
        <v>0.51183082356515197</v>
      </c>
      <c r="S208" s="12">
        <v>0</v>
      </c>
      <c r="T208" s="10">
        <f t="shared" si="86"/>
        <v>283</v>
      </c>
      <c r="U208" s="33">
        <f t="shared" si="87"/>
        <v>0.27825580684051843</v>
      </c>
      <c r="V208" s="18">
        <v>5.6568586821384166E-2</v>
      </c>
      <c r="W208" s="99">
        <f t="shared" si="73"/>
        <v>521</v>
      </c>
      <c r="X208" s="33">
        <f t="shared" si="88"/>
        <v>1.565769101789243</v>
      </c>
      <c r="Y208" s="13">
        <v>183138</v>
      </c>
      <c r="Z208" s="10">
        <f t="shared" si="89"/>
        <v>430</v>
      </c>
      <c r="AA208" s="33">
        <f t="shared" si="90"/>
        <v>0.62717918182031884</v>
      </c>
      <c r="AB208" s="11">
        <v>2.9035012809564473E-2</v>
      </c>
      <c r="AC208" s="99">
        <f t="shared" si="74"/>
        <v>512</v>
      </c>
      <c r="AD208" s="33">
        <f t="shared" si="91"/>
        <v>0.93054159545610016</v>
      </c>
      <c r="AE208" s="11">
        <v>0.98235645933014359</v>
      </c>
      <c r="AF208" s="10">
        <f t="shared" si="92"/>
        <v>276</v>
      </c>
      <c r="AG208" s="33">
        <f t="shared" si="93"/>
        <v>1.5202664381986425E-2</v>
      </c>
      <c r="AH208" s="14">
        <v>2.4873333333333334</v>
      </c>
      <c r="AI208" s="99">
        <f t="shared" si="75"/>
        <v>422</v>
      </c>
      <c r="AJ208" s="33">
        <f t="shared" si="94"/>
        <v>-0.10157394258737076</v>
      </c>
      <c r="AK208" s="13">
        <v>239705.05934598306</v>
      </c>
      <c r="AL208" s="38"/>
    </row>
    <row r="209" spans="1:38" x14ac:dyDescent="0.25">
      <c r="A209" t="s">
        <v>801</v>
      </c>
      <c r="B209" s="5" t="s">
        <v>127</v>
      </c>
      <c r="C209" s="6" t="s">
        <v>52</v>
      </c>
      <c r="D209" s="7" t="s">
        <v>34</v>
      </c>
      <c r="E209" s="36">
        <f t="shared" si="95"/>
        <v>-2.0125924280903869</v>
      </c>
      <c r="F209" s="8">
        <f t="shared" si="76"/>
        <v>35.879065154697315</v>
      </c>
      <c r="G209" s="9">
        <f t="shared" si="77"/>
        <v>145</v>
      </c>
      <c r="H209" s="99">
        <f t="shared" si="78"/>
        <v>563</v>
      </c>
      <c r="I209" s="33">
        <f t="shared" si="79"/>
        <v>5.4052836688639472</v>
      </c>
      <c r="J209" s="11">
        <v>0.43652060359837486</v>
      </c>
      <c r="K209" s="10">
        <f t="shared" si="80"/>
        <v>195</v>
      </c>
      <c r="L209" s="33">
        <f t="shared" si="81"/>
        <v>-0.13002866563763874</v>
      </c>
      <c r="M209" s="11">
        <v>5.5242514639266382E-2</v>
      </c>
      <c r="N209" s="10">
        <f t="shared" si="82"/>
        <v>105</v>
      </c>
      <c r="O209" s="33">
        <f t="shared" si="83"/>
        <v>-0.56015281448306764</v>
      </c>
      <c r="P209" s="11">
        <v>9.2134568045950063E-2</v>
      </c>
      <c r="Q209" s="10">
        <f t="shared" si="84"/>
        <v>129</v>
      </c>
      <c r="R209" s="33">
        <f t="shared" si="85"/>
        <v>-0.1304698774125394</v>
      </c>
      <c r="S209" s="12">
        <v>1.2625624968435938</v>
      </c>
      <c r="T209" s="10">
        <f t="shared" si="86"/>
        <v>59</v>
      </c>
      <c r="U209" s="33">
        <f t="shared" si="87"/>
        <v>-1.1190262242451658</v>
      </c>
      <c r="V209" s="18">
        <v>0.14143726908466461</v>
      </c>
      <c r="W209" s="99">
        <f t="shared" si="73"/>
        <v>76</v>
      </c>
      <c r="X209" s="33">
        <f t="shared" si="88"/>
        <v>-0.9605619043368776</v>
      </c>
      <c r="Y209" s="13">
        <v>72773</v>
      </c>
      <c r="Z209" s="10">
        <f t="shared" si="89"/>
        <v>271</v>
      </c>
      <c r="AA209" s="33">
        <f t="shared" si="90"/>
        <v>0.21391232873473526</v>
      </c>
      <c r="AB209" s="11">
        <v>3.396327331075058E-2</v>
      </c>
      <c r="AC209" s="99">
        <f t="shared" si="74"/>
        <v>85</v>
      </c>
      <c r="AD209" s="33">
        <f t="shared" si="91"/>
        <v>-0.76985349186105623</v>
      </c>
      <c r="AE209" s="11">
        <v>0.88573840849926122</v>
      </c>
      <c r="AF209" s="10">
        <f t="shared" si="92"/>
        <v>364</v>
      </c>
      <c r="AG209" s="33">
        <f t="shared" si="93"/>
        <v>0.25189959547408169</v>
      </c>
      <c r="AH209" s="14">
        <v>2.2159999999999997</v>
      </c>
      <c r="AI209" s="99">
        <f t="shared" si="75"/>
        <v>85</v>
      </c>
      <c r="AJ209" s="33">
        <f t="shared" si="94"/>
        <v>-0.2729163766460499</v>
      </c>
      <c r="AK209" s="13">
        <v>86967.268673299332</v>
      </c>
      <c r="AL209" s="38">
        <v>1</v>
      </c>
    </row>
    <row r="210" spans="1:38" x14ac:dyDescent="0.25">
      <c r="A210" t="s">
        <v>802</v>
      </c>
      <c r="B210" s="5" t="s">
        <v>511</v>
      </c>
      <c r="C210" s="6" t="s">
        <v>47</v>
      </c>
      <c r="D210" s="7" t="s">
        <v>20</v>
      </c>
      <c r="E210" s="36">
        <f t="shared" si="95"/>
        <v>3.8436721487365482</v>
      </c>
      <c r="F210" s="8">
        <f t="shared" si="76"/>
        <v>21.330680666460466</v>
      </c>
      <c r="G210" s="9">
        <f t="shared" si="77"/>
        <v>438</v>
      </c>
      <c r="H210" s="99">
        <f t="shared" si="78"/>
        <v>505</v>
      </c>
      <c r="I210" s="33">
        <f t="shared" si="79"/>
        <v>0.94402372902223897</v>
      </c>
      <c r="J210" s="11">
        <v>9.7246538277892647E-2</v>
      </c>
      <c r="K210" s="10">
        <f t="shared" si="80"/>
        <v>324</v>
      </c>
      <c r="L210" s="33">
        <f t="shared" si="81"/>
        <v>0.38403794996943075</v>
      </c>
      <c r="M210" s="11">
        <v>3.6892758936755268E-2</v>
      </c>
      <c r="N210" s="10">
        <f t="shared" si="82"/>
        <v>348</v>
      </c>
      <c r="O210" s="33">
        <f t="shared" si="83"/>
        <v>0.49208764097725177</v>
      </c>
      <c r="P210" s="11">
        <v>2.7027027027027029E-2</v>
      </c>
      <c r="Q210" s="10">
        <f t="shared" si="84"/>
        <v>150</v>
      </c>
      <c r="R210" s="33">
        <f t="shared" si="85"/>
        <v>-4.7190648039508593E-3</v>
      </c>
      <c r="S210" s="12">
        <v>1.0153756890049319</v>
      </c>
      <c r="T210" s="10">
        <f t="shared" si="86"/>
        <v>403</v>
      </c>
      <c r="U210" s="33">
        <f t="shared" si="87"/>
        <v>0.60565166327353592</v>
      </c>
      <c r="V210" s="18">
        <v>3.6683084613688154E-2</v>
      </c>
      <c r="W210" s="99">
        <f t="shared" si="73"/>
        <v>504</v>
      </c>
      <c r="X210" s="33">
        <f t="shared" si="88"/>
        <v>1.342287294940973</v>
      </c>
      <c r="Y210" s="13">
        <v>173375</v>
      </c>
      <c r="Z210" s="10">
        <f t="shared" si="89"/>
        <v>463</v>
      </c>
      <c r="AA210" s="33">
        <f t="shared" si="90"/>
        <v>0.73547168321339107</v>
      </c>
      <c r="AB210" s="11">
        <v>2.7743610769441027E-2</v>
      </c>
      <c r="AC210" s="99">
        <f t="shared" si="74"/>
        <v>340</v>
      </c>
      <c r="AD210" s="33">
        <f t="shared" si="91"/>
        <v>0.43301127380605736</v>
      </c>
      <c r="AE210" s="11">
        <v>0.95408631772268138</v>
      </c>
      <c r="AF210" s="10">
        <f t="shared" si="92"/>
        <v>195</v>
      </c>
      <c r="AG210" s="33">
        <f t="shared" si="93"/>
        <v>-0.15577742834792963</v>
      </c>
      <c r="AH210" s="14">
        <v>2.6833333333333331</v>
      </c>
      <c r="AI210" s="99">
        <f t="shared" si="75"/>
        <v>234</v>
      </c>
      <c r="AJ210" s="33">
        <f t="shared" si="94"/>
        <v>-0.21275762132658213</v>
      </c>
      <c r="AK210" s="13">
        <v>140593.88736582536</v>
      </c>
      <c r="AL210" s="38"/>
    </row>
    <row r="211" spans="1:38" x14ac:dyDescent="0.25">
      <c r="A211" t="s">
        <v>803</v>
      </c>
      <c r="B211" s="5" t="s">
        <v>359</v>
      </c>
      <c r="C211" s="6" t="s">
        <v>30</v>
      </c>
      <c r="D211" s="7" t="s">
        <v>20</v>
      </c>
      <c r="E211" s="36">
        <f t="shared" si="95"/>
        <v>5.9506521289709884</v>
      </c>
      <c r="F211" s="8">
        <f t="shared" si="76"/>
        <v>16.096430324909651</v>
      </c>
      <c r="G211" s="9">
        <f t="shared" si="77"/>
        <v>538</v>
      </c>
      <c r="H211" s="99">
        <f t="shared" si="78"/>
        <v>546</v>
      </c>
      <c r="I211" s="33">
        <f t="shared" si="79"/>
        <v>1.9789697323173372</v>
      </c>
      <c r="J211" s="11">
        <v>0.1759530791788857</v>
      </c>
      <c r="K211" s="10">
        <f t="shared" si="80"/>
        <v>362</v>
      </c>
      <c r="L211" s="33">
        <f t="shared" si="81"/>
        <v>0.5008962452412673</v>
      </c>
      <c r="M211" s="11">
        <v>3.2721468475658419E-2</v>
      </c>
      <c r="N211" s="10">
        <f t="shared" si="82"/>
        <v>525</v>
      </c>
      <c r="O211" s="33">
        <f t="shared" si="83"/>
        <v>0.9288869853172832</v>
      </c>
      <c r="P211" s="11">
        <v>0</v>
      </c>
      <c r="Q211" s="10">
        <f t="shared" si="84"/>
        <v>409</v>
      </c>
      <c r="R211" s="33">
        <f t="shared" si="85"/>
        <v>0.51183082356515197</v>
      </c>
      <c r="S211" s="12">
        <v>0</v>
      </c>
      <c r="T211" s="10">
        <f t="shared" si="86"/>
        <v>394</v>
      </c>
      <c r="U211" s="33">
        <f t="shared" si="87"/>
        <v>0.59091299039064493</v>
      </c>
      <c r="V211" s="18">
        <v>3.7578288100208766E-2</v>
      </c>
      <c r="W211" s="99">
        <f t="shared" si="73"/>
        <v>389</v>
      </c>
      <c r="X211" s="33">
        <f t="shared" si="88"/>
        <v>0.24211495029879834</v>
      </c>
      <c r="Y211" s="13">
        <v>125313</v>
      </c>
      <c r="Z211" s="10">
        <f t="shared" si="89"/>
        <v>479</v>
      </c>
      <c r="AA211" s="33">
        <f t="shared" si="90"/>
        <v>0.78014427495620198</v>
      </c>
      <c r="AB211" s="11">
        <v>2.7210884353741496E-2</v>
      </c>
      <c r="AC211" s="99">
        <f t="shared" si="74"/>
        <v>480</v>
      </c>
      <c r="AD211" s="33">
        <f t="shared" si="91"/>
        <v>0.81697704281049577</v>
      </c>
      <c r="AE211" s="11">
        <v>0.97590361445783136</v>
      </c>
      <c r="AF211" s="10">
        <f t="shared" si="92"/>
        <v>546</v>
      </c>
      <c r="AG211" s="33">
        <f t="shared" si="93"/>
        <v>1.4493418095247539</v>
      </c>
      <c r="AH211" s="14">
        <v>0.84333333333333338</v>
      </c>
      <c r="AI211" s="99">
        <f t="shared" si="75"/>
        <v>559</v>
      </c>
      <c r="AJ211" s="33">
        <f t="shared" si="94"/>
        <v>4.3899324594462934</v>
      </c>
      <c r="AK211" s="13">
        <v>4243516.3067331668</v>
      </c>
      <c r="AL211" s="38"/>
    </row>
    <row r="212" spans="1:38" ht="22.5" x14ac:dyDescent="0.25">
      <c r="A212" t="s">
        <v>804</v>
      </c>
      <c r="B212" s="5" t="s">
        <v>358</v>
      </c>
      <c r="C212" s="6" t="s">
        <v>93</v>
      </c>
      <c r="D212" s="7" t="s">
        <v>34</v>
      </c>
      <c r="E212" s="36">
        <f t="shared" si="95"/>
        <v>-1.8815403596999458E-2</v>
      </c>
      <c r="F212" s="8">
        <f t="shared" si="76"/>
        <v>30.92603846752894</v>
      </c>
      <c r="G212" s="9">
        <f t="shared" si="77"/>
        <v>220</v>
      </c>
      <c r="H212" s="99">
        <f t="shared" si="78"/>
        <v>196</v>
      </c>
      <c r="I212" s="33">
        <f t="shared" si="79"/>
        <v>-0.3281444914734411</v>
      </c>
      <c r="J212" s="11">
        <v>4.995004995005381E-4</v>
      </c>
      <c r="K212" s="10">
        <f t="shared" si="80"/>
        <v>187</v>
      </c>
      <c r="L212" s="33">
        <f t="shared" si="81"/>
        <v>-0.16828063016853495</v>
      </c>
      <c r="M212" s="11">
        <v>5.6607929515418501E-2</v>
      </c>
      <c r="N212" s="10">
        <f t="shared" si="82"/>
        <v>276</v>
      </c>
      <c r="O212" s="33">
        <f t="shared" si="83"/>
        <v>0.27608460308040694</v>
      </c>
      <c r="P212" s="11">
        <v>4.0392248424001867E-2</v>
      </c>
      <c r="Q212" s="10">
        <f t="shared" si="84"/>
        <v>131</v>
      </c>
      <c r="R212" s="33">
        <f t="shared" si="85"/>
        <v>-0.12312654937839602</v>
      </c>
      <c r="S212" s="12">
        <v>1.2481278082875686</v>
      </c>
      <c r="T212" s="10">
        <f t="shared" si="86"/>
        <v>143</v>
      </c>
      <c r="U212" s="33">
        <f t="shared" si="87"/>
        <v>-0.30773821296822346</v>
      </c>
      <c r="V212" s="18">
        <v>9.216092907507259E-2</v>
      </c>
      <c r="W212" s="99">
        <f t="shared" si="73"/>
        <v>343</v>
      </c>
      <c r="X212" s="33">
        <f t="shared" si="88"/>
        <v>-1.1834364991041591E-2</v>
      </c>
      <c r="Y212" s="13">
        <v>114219</v>
      </c>
      <c r="Z212" s="10">
        <f t="shared" si="89"/>
        <v>279</v>
      </c>
      <c r="AA212" s="33">
        <f t="shared" si="90"/>
        <v>0.23426584395810435</v>
      </c>
      <c r="AB212" s="11">
        <v>3.3720555017747664E-2</v>
      </c>
      <c r="AC212" s="99">
        <f t="shared" si="74"/>
        <v>235</v>
      </c>
      <c r="AD212" s="33">
        <f t="shared" si="91"/>
        <v>8.7484998606441336E-2</v>
      </c>
      <c r="AE212" s="11">
        <v>0.93445318923998588</v>
      </c>
      <c r="AF212" s="10">
        <f t="shared" si="92"/>
        <v>245</v>
      </c>
      <c r="AG212" s="33">
        <f t="shared" si="93"/>
        <v>-3.9173657625656846E-2</v>
      </c>
      <c r="AH212" s="14">
        <v>2.5496666666666665</v>
      </c>
      <c r="AI212" s="99">
        <f t="shared" si="75"/>
        <v>350</v>
      </c>
      <c r="AJ212" s="33">
        <f t="shared" si="94"/>
        <v>-0.16020810834953131</v>
      </c>
      <c r="AK212" s="13">
        <v>187437.48776834749</v>
      </c>
      <c r="AL212" s="38"/>
    </row>
    <row r="213" spans="1:38" x14ac:dyDescent="0.25">
      <c r="A213" t="s">
        <v>805</v>
      </c>
      <c r="B213" s="5" t="s">
        <v>582</v>
      </c>
      <c r="C213" s="6" t="s">
        <v>93</v>
      </c>
      <c r="D213" s="7" t="s">
        <v>34</v>
      </c>
      <c r="E213" s="36">
        <f t="shared" si="95"/>
        <v>5.4973307448637048</v>
      </c>
      <c r="F213" s="8">
        <f t="shared" si="76"/>
        <v>17.222590816160178</v>
      </c>
      <c r="G213" s="9">
        <f t="shared" si="77"/>
        <v>524</v>
      </c>
      <c r="H213" s="99">
        <f t="shared" si="78"/>
        <v>96</v>
      </c>
      <c r="I213" s="33">
        <f t="shared" si="79"/>
        <v>-0.67495070732677298</v>
      </c>
      <c r="J213" s="11">
        <v>-2.5874742722728605E-2</v>
      </c>
      <c r="K213" s="10">
        <f t="shared" si="80"/>
        <v>74</v>
      </c>
      <c r="L213" s="33">
        <f t="shared" si="81"/>
        <v>-0.94853852405715888</v>
      </c>
      <c r="M213" s="11">
        <v>8.4459459459459457E-2</v>
      </c>
      <c r="N213" s="10">
        <f t="shared" si="82"/>
        <v>502</v>
      </c>
      <c r="O213" s="33">
        <f t="shared" si="83"/>
        <v>0.82305814510767783</v>
      </c>
      <c r="P213" s="11">
        <v>6.5481758652946682E-3</v>
      </c>
      <c r="Q213" s="10">
        <f t="shared" si="84"/>
        <v>409</v>
      </c>
      <c r="R213" s="33">
        <f t="shared" si="85"/>
        <v>0.51183082356515197</v>
      </c>
      <c r="S213" s="12">
        <v>0</v>
      </c>
      <c r="T213" s="10">
        <f t="shared" si="86"/>
        <v>337</v>
      </c>
      <c r="U213" s="33">
        <f t="shared" si="87"/>
        <v>0.44601084178637779</v>
      </c>
      <c r="V213" s="18">
        <v>4.6379413524835426E-2</v>
      </c>
      <c r="W213" s="99">
        <f t="shared" si="73"/>
        <v>544</v>
      </c>
      <c r="X213" s="33">
        <f t="shared" si="88"/>
        <v>2.317362018521405</v>
      </c>
      <c r="Y213" s="13">
        <v>215972</v>
      </c>
      <c r="Z213" s="10">
        <f t="shared" si="89"/>
        <v>547</v>
      </c>
      <c r="AA213" s="33">
        <f t="shared" si="90"/>
        <v>1.0807017120301978</v>
      </c>
      <c r="AB213" s="11">
        <v>2.3626698168930892E-2</v>
      </c>
      <c r="AC213" s="99">
        <f t="shared" si="74"/>
        <v>434</v>
      </c>
      <c r="AD213" s="33">
        <f t="shared" si="91"/>
        <v>0.71447719240149798</v>
      </c>
      <c r="AE213" s="11">
        <v>0.9700794763908368</v>
      </c>
      <c r="AF213" s="10">
        <f t="shared" si="92"/>
        <v>287</v>
      </c>
      <c r="AG213" s="33">
        <f t="shared" si="93"/>
        <v>6.0564729800127136E-2</v>
      </c>
      <c r="AH213" s="14">
        <v>2.4353333333333338</v>
      </c>
      <c r="AI213" s="99">
        <f t="shared" si="75"/>
        <v>481</v>
      </c>
      <c r="AJ213" s="33">
        <f t="shared" si="94"/>
        <v>-2.1515452610612631E-2</v>
      </c>
      <c r="AK213" s="13">
        <v>311070.66676728043</v>
      </c>
      <c r="AL213" s="38"/>
    </row>
    <row r="214" spans="1:38" x14ac:dyDescent="0.25">
      <c r="A214" t="s">
        <v>806</v>
      </c>
      <c r="B214" s="5" t="s">
        <v>342</v>
      </c>
      <c r="C214" s="6" t="s">
        <v>33</v>
      </c>
      <c r="D214" s="7" t="s">
        <v>34</v>
      </c>
      <c r="E214" s="36">
        <f t="shared" si="95"/>
        <v>1.2316661918197724</v>
      </c>
      <c r="F214" s="8">
        <f t="shared" si="76"/>
        <v>27.819538273262758</v>
      </c>
      <c r="G214" s="9">
        <f t="shared" si="77"/>
        <v>294</v>
      </c>
      <c r="H214" s="99">
        <f t="shared" si="78"/>
        <v>275</v>
      </c>
      <c r="I214" s="33">
        <f t="shared" si="79"/>
        <v>-7.1068451596634066E-2</v>
      </c>
      <c r="J214" s="11">
        <v>2.0049859438816098E-2</v>
      </c>
      <c r="K214" s="10">
        <f t="shared" si="80"/>
        <v>409</v>
      </c>
      <c r="L214" s="33">
        <f t="shared" si="81"/>
        <v>0.618377048910983</v>
      </c>
      <c r="M214" s="11">
        <v>2.8527957398250287E-2</v>
      </c>
      <c r="N214" s="10">
        <f t="shared" si="82"/>
        <v>348</v>
      </c>
      <c r="O214" s="33">
        <f t="shared" si="83"/>
        <v>0.49208764097725177</v>
      </c>
      <c r="P214" s="11">
        <v>2.7027027027027029E-2</v>
      </c>
      <c r="Q214" s="10">
        <f t="shared" si="84"/>
        <v>236</v>
      </c>
      <c r="R214" s="33">
        <f t="shared" si="85"/>
        <v>0.27374904805574868</v>
      </c>
      <c r="S214" s="12">
        <v>0.46799438406739113</v>
      </c>
      <c r="T214" s="10">
        <f t="shared" si="86"/>
        <v>326</v>
      </c>
      <c r="U214" s="33">
        <f t="shared" si="87"/>
        <v>0.40416341175676102</v>
      </c>
      <c r="V214" s="18">
        <v>4.8921159688964419E-2</v>
      </c>
      <c r="W214" s="99">
        <f t="shared" si="73"/>
        <v>277</v>
      </c>
      <c r="X214" s="33">
        <f t="shared" si="88"/>
        <v>-0.21901800053172493</v>
      </c>
      <c r="Y214" s="13">
        <v>105168</v>
      </c>
      <c r="Z214" s="10">
        <f t="shared" si="89"/>
        <v>206</v>
      </c>
      <c r="AA214" s="33">
        <f t="shared" si="90"/>
        <v>-4.6174310282450989E-2</v>
      </c>
      <c r="AB214" s="11">
        <v>3.7064840011260203E-2</v>
      </c>
      <c r="AC214" s="99">
        <f t="shared" si="74"/>
        <v>288</v>
      </c>
      <c r="AD214" s="33">
        <f t="shared" si="91"/>
        <v>0.27272696226082477</v>
      </c>
      <c r="AE214" s="11">
        <v>0.94497881213425705</v>
      </c>
      <c r="AF214" s="10">
        <f t="shared" si="92"/>
        <v>201</v>
      </c>
      <c r="AG214" s="33">
        <f t="shared" si="93"/>
        <v>-0.13803969763955437</v>
      </c>
      <c r="AH214" s="14">
        <v>2.6630000000000003</v>
      </c>
      <c r="AI214" s="99">
        <f t="shared" si="75"/>
        <v>287</v>
      </c>
      <c r="AJ214" s="33">
        <f t="shared" si="94"/>
        <v>-0.19274314134134504</v>
      </c>
      <c r="AK214" s="13">
        <v>158435.16218605376</v>
      </c>
      <c r="AL214" s="38"/>
    </row>
    <row r="215" spans="1:38" x14ac:dyDescent="0.25">
      <c r="A215" t="s">
        <v>807</v>
      </c>
      <c r="B215" s="5" t="s">
        <v>310</v>
      </c>
      <c r="C215" s="6" t="s">
        <v>54</v>
      </c>
      <c r="D215" s="7" t="s">
        <v>39</v>
      </c>
      <c r="E215" s="36">
        <f t="shared" si="95"/>
        <v>1.6705824878889672</v>
      </c>
      <c r="F215" s="8">
        <f t="shared" si="76"/>
        <v>26.729163521644676</v>
      </c>
      <c r="G215" s="9">
        <f t="shared" si="77"/>
        <v>320</v>
      </c>
      <c r="H215" s="99">
        <f t="shared" si="78"/>
        <v>282</v>
      </c>
      <c r="I215" s="33">
        <f t="shared" si="79"/>
        <v>-5.391178885974876E-2</v>
      </c>
      <c r="J215" s="11">
        <v>2.1354605360947243E-2</v>
      </c>
      <c r="K215" s="10">
        <f t="shared" si="80"/>
        <v>514</v>
      </c>
      <c r="L215" s="33">
        <f t="shared" si="81"/>
        <v>0.9826167700013948</v>
      </c>
      <c r="M215" s="11">
        <v>1.5526315789473685E-2</v>
      </c>
      <c r="N215" s="10">
        <f t="shared" si="82"/>
        <v>224</v>
      </c>
      <c r="O215" s="33">
        <f t="shared" si="83"/>
        <v>0.10031069583909182</v>
      </c>
      <c r="P215" s="11">
        <v>5.1268286136089115E-2</v>
      </c>
      <c r="Q215" s="10">
        <f t="shared" si="84"/>
        <v>265</v>
      </c>
      <c r="R215" s="33">
        <f t="shared" si="85"/>
        <v>0.31440078681250982</v>
      </c>
      <c r="S215" s="12">
        <v>0.38808576695449692</v>
      </c>
      <c r="T215" s="10">
        <f t="shared" si="86"/>
        <v>386</v>
      </c>
      <c r="U215" s="33">
        <f t="shared" si="87"/>
        <v>0.57090158313533101</v>
      </c>
      <c r="V215" s="18">
        <v>3.8793749063857408E-2</v>
      </c>
      <c r="W215" s="99">
        <f t="shared" si="73"/>
        <v>358</v>
      </c>
      <c r="X215" s="33">
        <f t="shared" si="88"/>
        <v>8.2955982459402527E-2</v>
      </c>
      <c r="Y215" s="13">
        <v>118360</v>
      </c>
      <c r="Z215" s="10">
        <f t="shared" si="89"/>
        <v>248</v>
      </c>
      <c r="AA215" s="33">
        <f t="shared" si="90"/>
        <v>0.12159915488423668</v>
      </c>
      <c r="AB215" s="11">
        <v>3.506411980988252E-2</v>
      </c>
      <c r="AC215" s="99">
        <f t="shared" si="74"/>
        <v>276</v>
      </c>
      <c r="AD215" s="33">
        <f t="shared" si="91"/>
        <v>0.24644434323850881</v>
      </c>
      <c r="AE215" s="11">
        <v>0.94348540896013156</v>
      </c>
      <c r="AF215" s="10">
        <f t="shared" si="92"/>
        <v>345</v>
      </c>
      <c r="AG215" s="33">
        <f t="shared" si="93"/>
        <v>0.19926796829021251</v>
      </c>
      <c r="AH215" s="14">
        <v>2.2763333333333335</v>
      </c>
      <c r="AI215" s="99">
        <f t="shared" si="75"/>
        <v>289</v>
      </c>
      <c r="AJ215" s="33">
        <f t="shared" si="94"/>
        <v>-0.19209318335231268</v>
      </c>
      <c r="AK215" s="13">
        <v>159014.54666731347</v>
      </c>
      <c r="AL215" s="38"/>
    </row>
    <row r="216" spans="1:38" x14ac:dyDescent="0.25">
      <c r="A216" t="s">
        <v>808</v>
      </c>
      <c r="B216" s="5" t="s">
        <v>322</v>
      </c>
      <c r="C216" s="6" t="s">
        <v>49</v>
      </c>
      <c r="D216" s="7" t="s">
        <v>39</v>
      </c>
      <c r="E216" s="36">
        <f t="shared" si="95"/>
        <v>1.684779457473303</v>
      </c>
      <c r="F216" s="8">
        <f t="shared" si="76"/>
        <v>26.693894798831501</v>
      </c>
      <c r="G216" s="9">
        <f t="shared" si="77"/>
        <v>322</v>
      </c>
      <c r="H216" s="99">
        <f t="shared" si="78"/>
        <v>525</v>
      </c>
      <c r="I216" s="33">
        <f t="shared" si="79"/>
        <v>1.2275359345517345</v>
      </c>
      <c r="J216" s="11">
        <v>0.11880733944954125</v>
      </c>
      <c r="K216" s="10">
        <f t="shared" si="80"/>
        <v>438</v>
      </c>
      <c r="L216" s="33">
        <f t="shared" si="81"/>
        <v>0.71227526309580202</v>
      </c>
      <c r="M216" s="11">
        <v>2.5176233635448138E-2</v>
      </c>
      <c r="N216" s="10">
        <f t="shared" si="82"/>
        <v>191</v>
      </c>
      <c r="O216" s="33">
        <f t="shared" si="83"/>
        <v>-5.6167734408221502E-2</v>
      </c>
      <c r="P216" s="11">
        <v>6.0950413223140494E-2</v>
      </c>
      <c r="Q216" s="10">
        <f t="shared" si="84"/>
        <v>98</v>
      </c>
      <c r="R216" s="33">
        <f t="shared" si="85"/>
        <v>-0.32249118906686225</v>
      </c>
      <c r="S216" s="12">
        <v>1.6400164001640016</v>
      </c>
      <c r="T216" s="10">
        <f t="shared" si="86"/>
        <v>468</v>
      </c>
      <c r="U216" s="33">
        <f t="shared" si="87"/>
        <v>0.75902378521356062</v>
      </c>
      <c r="V216" s="18">
        <v>2.7367506516072979E-2</v>
      </c>
      <c r="W216" s="99">
        <f t="shared" si="73"/>
        <v>274</v>
      </c>
      <c r="X216" s="33">
        <f t="shared" si="88"/>
        <v>-0.23430898147760679</v>
      </c>
      <c r="Y216" s="13">
        <v>104500</v>
      </c>
      <c r="Z216" s="10">
        <f t="shared" si="89"/>
        <v>423</v>
      </c>
      <c r="AA216" s="33">
        <f t="shared" si="90"/>
        <v>0.61037688973322102</v>
      </c>
      <c r="AB216" s="11">
        <v>2.9235382308845578E-2</v>
      </c>
      <c r="AC216" s="99">
        <f t="shared" si="74"/>
        <v>360</v>
      </c>
      <c r="AD216" s="33">
        <f t="shared" si="91"/>
        <v>0.48354245720786065</v>
      </c>
      <c r="AE216" s="11">
        <v>0.9569575471698113</v>
      </c>
      <c r="AF216" s="10">
        <f t="shared" si="92"/>
        <v>299</v>
      </c>
      <c r="AG216" s="33">
        <f t="shared" si="93"/>
        <v>8.7316717098005342E-2</v>
      </c>
      <c r="AH216" s="14">
        <v>2.404666666666667</v>
      </c>
      <c r="AI216" s="99">
        <f t="shared" si="75"/>
        <v>147</v>
      </c>
      <c r="AJ216" s="33">
        <f t="shared" si="94"/>
        <v>-0.24791099366013611</v>
      </c>
      <c r="AK216" s="13">
        <v>109257.52603526035</v>
      </c>
      <c r="AL216" s="38"/>
    </row>
    <row r="217" spans="1:38" x14ac:dyDescent="0.25">
      <c r="A217" t="s">
        <v>809</v>
      </c>
      <c r="B217" s="5" t="s">
        <v>304</v>
      </c>
      <c r="C217" s="6" t="s">
        <v>91</v>
      </c>
      <c r="D217" s="7" t="s">
        <v>39</v>
      </c>
      <c r="E217" s="36">
        <f t="shared" si="95"/>
        <v>-1.4967466237053828</v>
      </c>
      <c r="F217" s="8">
        <f t="shared" si="76"/>
        <v>34.597578807831631</v>
      </c>
      <c r="G217" s="9">
        <f t="shared" si="77"/>
        <v>167</v>
      </c>
      <c r="H217" s="99">
        <f t="shared" si="78"/>
        <v>193</v>
      </c>
      <c r="I217" s="33">
        <f t="shared" si="79"/>
        <v>-0.34202600120709359</v>
      </c>
      <c r="J217" s="11">
        <v>-5.5617352614012461E-4</v>
      </c>
      <c r="K217" s="10">
        <f t="shared" si="80"/>
        <v>479</v>
      </c>
      <c r="L217" s="33">
        <f t="shared" si="81"/>
        <v>0.84429230920224208</v>
      </c>
      <c r="M217" s="11">
        <v>2.0463847203274217E-2</v>
      </c>
      <c r="N217" s="10">
        <f t="shared" si="82"/>
        <v>177</v>
      </c>
      <c r="O217" s="33">
        <f t="shared" si="83"/>
        <v>-0.12904346009680398</v>
      </c>
      <c r="P217" s="11">
        <v>6.545961002785515E-2</v>
      </c>
      <c r="Q217" s="10">
        <f t="shared" si="84"/>
        <v>72</v>
      </c>
      <c r="R217" s="33">
        <f t="shared" si="85"/>
        <v>-0.62056282630100434</v>
      </c>
      <c r="S217" s="12">
        <v>2.2259321090706736</v>
      </c>
      <c r="T217" s="10">
        <f t="shared" si="86"/>
        <v>97</v>
      </c>
      <c r="U217" s="33">
        <f t="shared" si="87"/>
        <v>-0.61973491350160415</v>
      </c>
      <c r="V217" s="18">
        <v>0.1111111111111111</v>
      </c>
      <c r="W217" s="99">
        <f t="shared" si="73"/>
        <v>279</v>
      </c>
      <c r="X217" s="33">
        <f t="shared" si="88"/>
        <v>-0.19743207982518815</v>
      </c>
      <c r="Y217" s="13">
        <v>106111</v>
      </c>
      <c r="Z217" s="10">
        <f t="shared" si="89"/>
        <v>168</v>
      </c>
      <c r="AA217" s="33">
        <f t="shared" si="90"/>
        <v>-0.1773346947277489</v>
      </c>
      <c r="AB217" s="11">
        <v>3.862894450489663E-2</v>
      </c>
      <c r="AC217" s="99">
        <f t="shared" si="74"/>
        <v>347</v>
      </c>
      <c r="AD217" s="33">
        <f t="shared" si="91"/>
        <v>0.44705166468788993</v>
      </c>
      <c r="AE217" s="11">
        <v>0.95488410596026485</v>
      </c>
      <c r="AF217" s="10">
        <f t="shared" si="92"/>
        <v>35</v>
      </c>
      <c r="AG217" s="33">
        <f t="shared" si="93"/>
        <v>-1.0609832594163473</v>
      </c>
      <c r="AH217" s="14">
        <v>3.7210000000000001</v>
      </c>
      <c r="AI217" s="99">
        <f t="shared" si="75"/>
        <v>171</v>
      </c>
      <c r="AJ217" s="33">
        <f t="shared" si="94"/>
        <v>-0.2400443043424938</v>
      </c>
      <c r="AK217" s="13">
        <v>116270.03728436283</v>
      </c>
      <c r="AL217" s="38"/>
    </row>
    <row r="218" spans="1:38" x14ac:dyDescent="0.25">
      <c r="A218" t="s">
        <v>810</v>
      </c>
      <c r="B218" s="5" t="s">
        <v>307</v>
      </c>
      <c r="C218" s="6" t="s">
        <v>49</v>
      </c>
      <c r="D218" s="7" t="s">
        <v>39</v>
      </c>
      <c r="E218" s="36">
        <f t="shared" si="95"/>
        <v>-0.93033935783625843</v>
      </c>
      <c r="F218" s="8">
        <f t="shared" si="76"/>
        <v>33.190485502416152</v>
      </c>
      <c r="G218" s="9">
        <f t="shared" si="77"/>
        <v>189</v>
      </c>
      <c r="H218" s="99">
        <f t="shared" si="78"/>
        <v>443</v>
      </c>
      <c r="I218" s="33">
        <f t="shared" si="79"/>
        <v>0.4756006135643876</v>
      </c>
      <c r="J218" s="11">
        <v>6.162345941351477E-2</v>
      </c>
      <c r="K218" s="10">
        <f t="shared" si="80"/>
        <v>230</v>
      </c>
      <c r="L218" s="33">
        <f t="shared" si="81"/>
        <v>1.3207860643215706E-2</v>
      </c>
      <c r="M218" s="11">
        <v>5.0129645635263613E-2</v>
      </c>
      <c r="N218" s="10">
        <f t="shared" si="82"/>
        <v>124</v>
      </c>
      <c r="O218" s="33">
        <f t="shared" si="83"/>
        <v>-0.42881374132387151</v>
      </c>
      <c r="P218" s="11">
        <v>8.4007942569115632E-2</v>
      </c>
      <c r="Q218" s="10">
        <f t="shared" si="84"/>
        <v>78</v>
      </c>
      <c r="R218" s="33">
        <f t="shared" si="85"/>
        <v>-0.54038183077655411</v>
      </c>
      <c r="S218" s="12">
        <v>2.0683213237256473</v>
      </c>
      <c r="T218" s="10">
        <f t="shared" si="86"/>
        <v>113</v>
      </c>
      <c r="U218" s="33">
        <f t="shared" si="87"/>
        <v>-0.52519197296471043</v>
      </c>
      <c r="V218" s="18">
        <v>0.10536872367453366</v>
      </c>
      <c r="W218" s="99">
        <f t="shared" si="73"/>
        <v>210</v>
      </c>
      <c r="X218" s="33">
        <f t="shared" si="88"/>
        <v>-0.47633224725726042</v>
      </c>
      <c r="Y218" s="13">
        <v>93927</v>
      </c>
      <c r="Z218" s="10">
        <f t="shared" si="89"/>
        <v>435</v>
      </c>
      <c r="AA218" s="33">
        <f t="shared" si="90"/>
        <v>0.64705026423552336</v>
      </c>
      <c r="AB218" s="11">
        <v>2.8798047589993898E-2</v>
      </c>
      <c r="AC218" s="99">
        <f t="shared" si="74"/>
        <v>373</v>
      </c>
      <c r="AD218" s="33">
        <f t="shared" si="91"/>
        <v>0.53275313724962303</v>
      </c>
      <c r="AE218" s="11">
        <v>0.95975374437195626</v>
      </c>
      <c r="AF218" s="10">
        <f t="shared" si="92"/>
        <v>58</v>
      </c>
      <c r="AG218" s="33">
        <f t="shared" si="93"/>
        <v>-0.79462651632008297</v>
      </c>
      <c r="AH218" s="14">
        <v>3.4156666666666666</v>
      </c>
      <c r="AI218" s="99">
        <f t="shared" si="75"/>
        <v>130</v>
      </c>
      <c r="AJ218" s="33">
        <f t="shared" si="94"/>
        <v>-0.25187382588355356</v>
      </c>
      <c r="AK218" s="13">
        <v>105724.98465439018</v>
      </c>
      <c r="AL218" s="38"/>
    </row>
    <row r="219" spans="1:38" x14ac:dyDescent="0.25">
      <c r="A219" t="s">
        <v>811</v>
      </c>
      <c r="B219" s="5" t="s">
        <v>227</v>
      </c>
      <c r="C219" s="6" t="s">
        <v>54</v>
      </c>
      <c r="D219" s="7" t="s">
        <v>39</v>
      </c>
      <c r="E219" s="36">
        <f t="shared" si="95"/>
        <v>-0.73776523040020736</v>
      </c>
      <c r="F219" s="8">
        <f t="shared" si="76"/>
        <v>32.712084567541652</v>
      </c>
      <c r="G219" s="9">
        <f t="shared" si="77"/>
        <v>199</v>
      </c>
      <c r="H219" s="99">
        <f t="shared" si="78"/>
        <v>28</v>
      </c>
      <c r="I219" s="33">
        <f t="shared" si="79"/>
        <v>-1.2631876474974264</v>
      </c>
      <c r="J219" s="11">
        <v>-7.0609535304767657E-2</v>
      </c>
      <c r="K219" s="10">
        <f t="shared" si="80"/>
        <v>164</v>
      </c>
      <c r="L219" s="33">
        <f t="shared" si="81"/>
        <v>-0.27767577045774661</v>
      </c>
      <c r="M219" s="11">
        <v>6.051282051282051E-2</v>
      </c>
      <c r="N219" s="10">
        <f t="shared" si="82"/>
        <v>160</v>
      </c>
      <c r="O219" s="33">
        <f t="shared" si="83"/>
        <v>-0.19567593897762869</v>
      </c>
      <c r="P219" s="11">
        <v>6.9582504970178927E-2</v>
      </c>
      <c r="Q219" s="10">
        <f t="shared" si="84"/>
        <v>409</v>
      </c>
      <c r="R219" s="33">
        <f t="shared" si="85"/>
        <v>0.51183082356515197</v>
      </c>
      <c r="S219" s="12">
        <v>0</v>
      </c>
      <c r="T219" s="10">
        <f t="shared" si="86"/>
        <v>262</v>
      </c>
      <c r="U219" s="33">
        <f t="shared" si="87"/>
        <v>0.21027925647937631</v>
      </c>
      <c r="V219" s="18">
        <v>6.0697374085234609E-2</v>
      </c>
      <c r="W219" s="99">
        <f t="shared" si="73"/>
        <v>157</v>
      </c>
      <c r="X219" s="33">
        <f t="shared" si="88"/>
        <v>-0.63716223546948458</v>
      </c>
      <c r="Y219" s="13">
        <v>86901</v>
      </c>
      <c r="Z219" s="10">
        <f t="shared" si="89"/>
        <v>233</v>
      </c>
      <c r="AA219" s="33">
        <f t="shared" si="90"/>
        <v>5.9791690857763681E-2</v>
      </c>
      <c r="AB219" s="11">
        <v>3.5801181786583244E-2</v>
      </c>
      <c r="AC219" s="99">
        <f t="shared" si="74"/>
        <v>138</v>
      </c>
      <c r="AD219" s="33">
        <f t="shared" si="91"/>
        <v>-0.31711098494175155</v>
      </c>
      <c r="AE219" s="11">
        <v>0.91146366427840331</v>
      </c>
      <c r="AF219" s="10">
        <f t="shared" si="92"/>
        <v>348</v>
      </c>
      <c r="AG219" s="33">
        <f t="shared" si="93"/>
        <v>0.20682831252656969</v>
      </c>
      <c r="AH219" s="14">
        <v>2.2676666666666665</v>
      </c>
      <c r="AI219" s="99">
        <f t="shared" si="75"/>
        <v>369</v>
      </c>
      <c r="AJ219" s="33">
        <f t="shared" si="94"/>
        <v>-0.14483626222593501</v>
      </c>
      <c r="AK219" s="13">
        <v>201140.23354978356</v>
      </c>
      <c r="AL219" s="38"/>
    </row>
    <row r="220" spans="1:38" x14ac:dyDescent="0.25">
      <c r="A220" t="s">
        <v>812</v>
      </c>
      <c r="B220" s="5" t="s">
        <v>241</v>
      </c>
      <c r="C220" s="6" t="s">
        <v>38</v>
      </c>
      <c r="D220" s="7" t="s">
        <v>39</v>
      </c>
      <c r="E220" s="36">
        <f t="shared" si="95"/>
        <v>1.619595454105883</v>
      </c>
      <c r="F220" s="8">
        <f t="shared" si="76"/>
        <v>26.855827705214221</v>
      </c>
      <c r="G220" s="9">
        <f t="shared" si="77"/>
        <v>316</v>
      </c>
      <c r="H220" s="99">
        <f t="shared" si="78"/>
        <v>429</v>
      </c>
      <c r="I220" s="33">
        <f t="shared" si="79"/>
        <v>0.43556664584294663</v>
      </c>
      <c r="J220" s="11">
        <v>5.8578918821189596E-2</v>
      </c>
      <c r="K220" s="10">
        <f t="shared" si="80"/>
        <v>232</v>
      </c>
      <c r="L220" s="33">
        <f t="shared" si="81"/>
        <v>1.5541682215773346E-2</v>
      </c>
      <c r="M220" s="11">
        <v>5.0046339202965709E-2</v>
      </c>
      <c r="N220" s="10">
        <f t="shared" si="82"/>
        <v>341</v>
      </c>
      <c r="O220" s="33">
        <f t="shared" si="83"/>
        <v>0.47951634277429478</v>
      </c>
      <c r="P220" s="11">
        <v>2.7804878048780488E-2</v>
      </c>
      <c r="Q220" s="10">
        <f t="shared" si="84"/>
        <v>168</v>
      </c>
      <c r="R220" s="33">
        <f t="shared" si="85"/>
        <v>7.7392012973887564E-2</v>
      </c>
      <c r="S220" s="12">
        <v>0.85397096498719038</v>
      </c>
      <c r="T220" s="10">
        <f t="shared" si="86"/>
        <v>544</v>
      </c>
      <c r="U220" s="33">
        <f t="shared" si="87"/>
        <v>0.98218423199136207</v>
      </c>
      <c r="V220" s="18">
        <v>1.3813096862210095E-2</v>
      </c>
      <c r="W220" s="99">
        <f t="shared" si="73"/>
        <v>265</v>
      </c>
      <c r="X220" s="33">
        <f t="shared" si="88"/>
        <v>-0.27054494380894051</v>
      </c>
      <c r="Y220" s="13">
        <v>102917</v>
      </c>
      <c r="Z220" s="10">
        <f t="shared" si="89"/>
        <v>550</v>
      </c>
      <c r="AA220" s="33">
        <f t="shared" si="90"/>
        <v>1.1274960607372515</v>
      </c>
      <c r="AB220" s="11">
        <v>2.3068669527896997E-2</v>
      </c>
      <c r="AC220" s="99">
        <f t="shared" si="74"/>
        <v>104</v>
      </c>
      <c r="AD220" s="33">
        <f t="shared" si="91"/>
        <v>-0.57914860120108902</v>
      </c>
      <c r="AE220" s="11">
        <v>0.89657444005270093</v>
      </c>
      <c r="AF220" s="10">
        <f t="shared" si="92"/>
        <v>42</v>
      </c>
      <c r="AG220" s="33">
        <f t="shared" si="93"/>
        <v>-0.97287617081572675</v>
      </c>
      <c r="AH220" s="14">
        <v>3.6199999999999997</v>
      </c>
      <c r="AI220" s="99">
        <f t="shared" si="75"/>
        <v>100</v>
      </c>
      <c r="AJ220" s="33">
        <f t="shared" si="94"/>
        <v>-0.26743075468652666</v>
      </c>
      <c r="AK220" s="13">
        <v>91857.252775405635</v>
      </c>
      <c r="AL220" s="38"/>
    </row>
    <row r="221" spans="1:38" x14ac:dyDescent="0.25">
      <c r="A221" t="s">
        <v>813</v>
      </c>
      <c r="B221" s="5" t="s">
        <v>515</v>
      </c>
      <c r="C221" s="6" t="s">
        <v>172</v>
      </c>
      <c r="D221" s="7" t="s">
        <v>39</v>
      </c>
      <c r="E221" s="36">
        <f t="shared" si="95"/>
        <v>4.2937841483440256</v>
      </c>
      <c r="F221" s="8">
        <f t="shared" si="76"/>
        <v>20.212493066301391</v>
      </c>
      <c r="G221" s="9">
        <f t="shared" si="77"/>
        <v>473</v>
      </c>
      <c r="H221" s="99">
        <f t="shared" si="78"/>
        <v>519</v>
      </c>
      <c r="I221" s="33">
        <f t="shared" si="79"/>
        <v>1.0945583663020728</v>
      </c>
      <c r="J221" s="11">
        <v>0.1086945370607848</v>
      </c>
      <c r="K221" s="10">
        <f t="shared" si="80"/>
        <v>480</v>
      </c>
      <c r="L221" s="33">
        <f t="shared" si="81"/>
        <v>0.84578069741768802</v>
      </c>
      <c r="M221" s="11">
        <v>2.0410718757826195E-2</v>
      </c>
      <c r="N221" s="10">
        <f t="shared" si="82"/>
        <v>366</v>
      </c>
      <c r="O221" s="33">
        <f t="shared" si="83"/>
        <v>0.53948895764329607</v>
      </c>
      <c r="P221" s="11">
        <v>2.4094063222821895E-2</v>
      </c>
      <c r="Q221" s="10">
        <f t="shared" si="84"/>
        <v>305</v>
      </c>
      <c r="R221" s="33">
        <f t="shared" si="85"/>
        <v>0.35884058544100056</v>
      </c>
      <c r="S221" s="12">
        <v>0.30073100768020727</v>
      </c>
      <c r="T221" s="10">
        <f t="shared" si="86"/>
        <v>451</v>
      </c>
      <c r="U221" s="33">
        <f t="shared" si="87"/>
        <v>0.72515199071049119</v>
      </c>
      <c r="V221" s="18">
        <v>2.9424825297403416E-2</v>
      </c>
      <c r="W221" s="99">
        <f t="shared" si="73"/>
        <v>457</v>
      </c>
      <c r="X221" s="33">
        <f t="shared" si="88"/>
        <v>0.87172337981448667</v>
      </c>
      <c r="Y221" s="13">
        <v>152818</v>
      </c>
      <c r="Z221" s="10">
        <f t="shared" si="89"/>
        <v>461</v>
      </c>
      <c r="AA221" s="33">
        <f t="shared" si="90"/>
        <v>0.72412297794485325</v>
      </c>
      <c r="AB221" s="11">
        <v>2.7878945542837322E-2</v>
      </c>
      <c r="AC221" s="99">
        <f t="shared" si="74"/>
        <v>374</v>
      </c>
      <c r="AD221" s="33">
        <f t="shared" si="91"/>
        <v>0.53482618704193252</v>
      </c>
      <c r="AE221" s="11">
        <v>0.9598715370142088</v>
      </c>
      <c r="AF221" s="10">
        <f t="shared" si="92"/>
        <v>410</v>
      </c>
      <c r="AG221" s="33">
        <f t="shared" si="93"/>
        <v>0.38304248972780991</v>
      </c>
      <c r="AH221" s="14">
        <v>2.0656666666666665</v>
      </c>
      <c r="AI221" s="99">
        <f t="shared" si="75"/>
        <v>340</v>
      </c>
      <c r="AJ221" s="33">
        <f t="shared" si="94"/>
        <v>-0.16486127445570897</v>
      </c>
      <c r="AK221" s="13">
        <v>183289.57009345794</v>
      </c>
      <c r="AL221" s="38"/>
    </row>
    <row r="222" spans="1:38" x14ac:dyDescent="0.25">
      <c r="A222" t="s">
        <v>814</v>
      </c>
      <c r="B222" s="5" t="s">
        <v>449</v>
      </c>
      <c r="C222" s="6" t="s">
        <v>93</v>
      </c>
      <c r="D222" s="7" t="s">
        <v>34</v>
      </c>
      <c r="E222" s="36">
        <f t="shared" si="95"/>
        <v>3.755330624859631</v>
      </c>
      <c r="F222" s="8">
        <f t="shared" si="76"/>
        <v>21.550142481885224</v>
      </c>
      <c r="G222" s="9">
        <f t="shared" si="77"/>
        <v>429</v>
      </c>
      <c r="H222" s="99">
        <f t="shared" si="78"/>
        <v>93</v>
      </c>
      <c r="I222" s="33">
        <f t="shared" si="79"/>
        <v>-0.68142109538163265</v>
      </c>
      <c r="J222" s="11">
        <v>-2.6366808840635914E-2</v>
      </c>
      <c r="K222" s="10">
        <f t="shared" si="80"/>
        <v>414</v>
      </c>
      <c r="L222" s="33">
        <f t="shared" si="81"/>
        <v>0.62854506575644531</v>
      </c>
      <c r="M222" s="11">
        <v>2.8165007112375535E-2</v>
      </c>
      <c r="N222" s="10">
        <f t="shared" si="82"/>
        <v>262</v>
      </c>
      <c r="O222" s="33">
        <f t="shared" si="83"/>
        <v>0.24760276206093446</v>
      </c>
      <c r="P222" s="11">
        <v>4.2154566744730677E-2</v>
      </c>
      <c r="Q222" s="10">
        <f t="shared" si="84"/>
        <v>409</v>
      </c>
      <c r="R222" s="33">
        <f t="shared" si="85"/>
        <v>0.51183082356515197</v>
      </c>
      <c r="S222" s="12">
        <v>0</v>
      </c>
      <c r="T222" s="10">
        <f t="shared" si="86"/>
        <v>445</v>
      </c>
      <c r="U222" s="33">
        <f t="shared" si="87"/>
        <v>0.70168596830612184</v>
      </c>
      <c r="V222" s="18">
        <v>3.0850114075984526E-2</v>
      </c>
      <c r="W222" s="99">
        <f t="shared" si="73"/>
        <v>508</v>
      </c>
      <c r="X222" s="33">
        <f t="shared" si="88"/>
        <v>1.3978429996650077</v>
      </c>
      <c r="Y222" s="13">
        <v>175802</v>
      </c>
      <c r="Z222" s="10">
        <f t="shared" si="89"/>
        <v>332</v>
      </c>
      <c r="AA222" s="33">
        <f t="shared" si="90"/>
        <v>0.37576463052450426</v>
      </c>
      <c r="AB222" s="11">
        <v>3.2033163745995852E-2</v>
      </c>
      <c r="AC222" s="99">
        <f t="shared" si="74"/>
        <v>388</v>
      </c>
      <c r="AD222" s="33">
        <f t="shared" si="91"/>
        <v>0.57581952820582671</v>
      </c>
      <c r="AE222" s="11">
        <v>0.96220081727962636</v>
      </c>
      <c r="AF222" s="10">
        <f t="shared" si="92"/>
        <v>249</v>
      </c>
      <c r="AG222" s="33">
        <f t="shared" si="93"/>
        <v>-3.2776443271816759E-2</v>
      </c>
      <c r="AH222" s="14">
        <v>2.5423333333333336</v>
      </c>
      <c r="AI222" s="99">
        <f t="shared" si="75"/>
        <v>383</v>
      </c>
      <c r="AJ222" s="33">
        <f t="shared" si="94"/>
        <v>-0.135211876974661</v>
      </c>
      <c r="AK222" s="13">
        <v>209719.5872162485</v>
      </c>
      <c r="AL222" s="38"/>
    </row>
    <row r="223" spans="1:38" x14ac:dyDescent="0.25">
      <c r="A223" t="s">
        <v>815</v>
      </c>
      <c r="B223" s="5" t="s">
        <v>154</v>
      </c>
      <c r="C223" s="6" t="s">
        <v>61</v>
      </c>
      <c r="D223" s="7" t="s">
        <v>39</v>
      </c>
      <c r="E223" s="36">
        <f t="shared" si="95"/>
        <v>-4.5935036531801821</v>
      </c>
      <c r="F223" s="8">
        <f t="shared" si="76"/>
        <v>42.290675890521889</v>
      </c>
      <c r="G223" s="9">
        <f t="shared" si="77"/>
        <v>86</v>
      </c>
      <c r="H223" s="99">
        <f t="shared" si="78"/>
        <v>269</v>
      </c>
      <c r="I223" s="33">
        <f t="shared" si="79"/>
        <v>-9.1553687100659947E-2</v>
      </c>
      <c r="J223" s="11">
        <v>1.8491979104063638E-2</v>
      </c>
      <c r="K223" s="10">
        <f t="shared" si="80"/>
        <v>148</v>
      </c>
      <c r="L223" s="33">
        <f t="shared" si="81"/>
        <v>-0.3936766053178623</v>
      </c>
      <c r="M223" s="11">
        <v>6.4653503677893923E-2</v>
      </c>
      <c r="N223" s="10">
        <f t="shared" si="82"/>
        <v>131</v>
      </c>
      <c r="O223" s="33">
        <f t="shared" si="83"/>
        <v>-0.3688554375605087</v>
      </c>
      <c r="P223" s="11">
        <v>8.0298013245033106E-2</v>
      </c>
      <c r="Q223" s="10">
        <f t="shared" si="84"/>
        <v>145</v>
      </c>
      <c r="R223" s="33">
        <f t="shared" si="85"/>
        <v>-1.9272643624468351E-2</v>
      </c>
      <c r="S223" s="12">
        <v>1.0439834778266988</v>
      </c>
      <c r="T223" s="10">
        <f t="shared" si="86"/>
        <v>109</v>
      </c>
      <c r="U223" s="33">
        <f t="shared" si="87"/>
        <v>-0.54142661723124352</v>
      </c>
      <c r="V223" s="18">
        <v>0.10635479007720773</v>
      </c>
      <c r="W223" s="99">
        <f t="shared" si="73"/>
        <v>176</v>
      </c>
      <c r="X223" s="33">
        <f t="shared" si="88"/>
        <v>-0.57071056228700712</v>
      </c>
      <c r="Y223" s="13">
        <v>89804</v>
      </c>
      <c r="Z223" s="10">
        <f t="shared" si="89"/>
        <v>37</v>
      </c>
      <c r="AA223" s="33">
        <f t="shared" si="90"/>
        <v>-1.5440585016851069</v>
      </c>
      <c r="AB223" s="11">
        <v>5.492730210016155E-2</v>
      </c>
      <c r="AC223" s="99">
        <f t="shared" si="74"/>
        <v>56</v>
      </c>
      <c r="AD223" s="33">
        <f t="shared" si="91"/>
        <v>-1.2674384468387372</v>
      </c>
      <c r="AE223" s="11">
        <v>0.85746516257465166</v>
      </c>
      <c r="AF223" s="10">
        <f t="shared" si="92"/>
        <v>132</v>
      </c>
      <c r="AG223" s="33">
        <f t="shared" si="93"/>
        <v>-0.40410565826518918</v>
      </c>
      <c r="AH223" s="14">
        <v>2.968</v>
      </c>
      <c r="AI223" s="99">
        <f t="shared" si="75"/>
        <v>177</v>
      </c>
      <c r="AJ223" s="33">
        <f t="shared" si="94"/>
        <v>-0.2376298251287306</v>
      </c>
      <c r="AK223" s="13">
        <v>118422.3483727475</v>
      </c>
      <c r="AL223" s="38">
        <v>1</v>
      </c>
    </row>
    <row r="224" spans="1:38" x14ac:dyDescent="0.25">
      <c r="A224" t="s">
        <v>816</v>
      </c>
      <c r="B224" s="5" t="s">
        <v>124</v>
      </c>
      <c r="C224" s="6" t="s">
        <v>19</v>
      </c>
      <c r="D224" s="7" t="s">
        <v>20</v>
      </c>
      <c r="E224" s="36">
        <f t="shared" si="95"/>
        <v>-1.9044769941109623</v>
      </c>
      <c r="F224" s="8">
        <f t="shared" si="76"/>
        <v>35.610480140818467</v>
      </c>
      <c r="G224" s="9">
        <f t="shared" si="77"/>
        <v>149</v>
      </c>
      <c r="H224" s="99">
        <f t="shared" si="78"/>
        <v>459</v>
      </c>
      <c r="I224" s="33">
        <f t="shared" si="79"/>
        <v>0.57738642395993489</v>
      </c>
      <c r="J224" s="11">
        <v>6.9364161849710948E-2</v>
      </c>
      <c r="K224" s="10">
        <f t="shared" si="80"/>
        <v>204</v>
      </c>
      <c r="L224" s="33">
        <f t="shared" si="81"/>
        <v>-8.3213352496224427E-2</v>
      </c>
      <c r="M224" s="11">
        <v>5.3571428571428568E-2</v>
      </c>
      <c r="N224" s="10">
        <f t="shared" si="82"/>
        <v>94</v>
      </c>
      <c r="O224" s="33">
        <f t="shared" si="83"/>
        <v>-0.6339068952577821</v>
      </c>
      <c r="P224" s="11">
        <v>9.6698113207547176E-2</v>
      </c>
      <c r="Q224" s="10">
        <f t="shared" si="84"/>
        <v>74</v>
      </c>
      <c r="R224" s="33">
        <f t="shared" si="85"/>
        <v>-0.58812127849402773</v>
      </c>
      <c r="S224" s="12">
        <v>2.1621621621621618</v>
      </c>
      <c r="T224" s="10">
        <f t="shared" si="86"/>
        <v>378</v>
      </c>
      <c r="U224" s="33">
        <f t="shared" si="87"/>
        <v>0.55700839600667518</v>
      </c>
      <c r="V224" s="18">
        <v>3.9637599093997736E-2</v>
      </c>
      <c r="W224" s="99">
        <f t="shared" si="73"/>
        <v>48</v>
      </c>
      <c r="X224" s="33">
        <f t="shared" si="88"/>
        <v>-1.1516991661604006</v>
      </c>
      <c r="Y224" s="13">
        <v>64423</v>
      </c>
      <c r="Z224" s="10">
        <f t="shared" si="89"/>
        <v>179</v>
      </c>
      <c r="AA224" s="33">
        <f t="shared" si="90"/>
        <v>-0.13739097031633743</v>
      </c>
      <c r="AB224" s="11">
        <v>3.8152610441767071E-2</v>
      </c>
      <c r="AC224" s="99">
        <f t="shared" si="74"/>
        <v>372</v>
      </c>
      <c r="AD224" s="33">
        <f t="shared" si="91"/>
        <v>0.53255262446625384</v>
      </c>
      <c r="AE224" s="11">
        <v>0.95974235104669892</v>
      </c>
      <c r="AF224" s="10">
        <f t="shared" si="92"/>
        <v>5</v>
      </c>
      <c r="AG224" s="33">
        <f t="shared" si="93"/>
        <v>-2.1095448485049162</v>
      </c>
      <c r="AH224" s="14">
        <v>4.9230000000000009</v>
      </c>
      <c r="AI224" s="99">
        <f t="shared" si="75"/>
        <v>12</v>
      </c>
      <c r="AJ224" s="33">
        <f t="shared" si="94"/>
        <v>-0.31630704038016894</v>
      </c>
      <c r="AK224" s="13">
        <v>48288.034594594596</v>
      </c>
      <c r="AL224" s="38"/>
    </row>
    <row r="225" spans="1:38" x14ac:dyDescent="0.25">
      <c r="A225" t="s">
        <v>817</v>
      </c>
      <c r="B225" s="5" t="s">
        <v>457</v>
      </c>
      <c r="C225" s="6" t="s">
        <v>52</v>
      </c>
      <c r="D225" s="7" t="s">
        <v>34</v>
      </c>
      <c r="E225" s="36">
        <f t="shared" si="95"/>
        <v>3.7696291616382922</v>
      </c>
      <c r="F225" s="8">
        <f t="shared" si="76"/>
        <v>21.514621441476926</v>
      </c>
      <c r="G225" s="9">
        <f t="shared" si="77"/>
        <v>430</v>
      </c>
      <c r="H225" s="99">
        <f t="shared" si="78"/>
        <v>528</v>
      </c>
      <c r="I225" s="33">
        <f t="shared" si="79"/>
        <v>1.2545288663259868</v>
      </c>
      <c r="J225" s="11">
        <v>0.12086012315223083</v>
      </c>
      <c r="K225" s="10">
        <f t="shared" si="80"/>
        <v>116</v>
      </c>
      <c r="L225" s="33">
        <f t="shared" si="81"/>
        <v>-0.5807637795478271</v>
      </c>
      <c r="M225" s="11">
        <v>7.1331634172983355E-2</v>
      </c>
      <c r="N225" s="10">
        <f t="shared" si="82"/>
        <v>212</v>
      </c>
      <c r="O225" s="33">
        <f t="shared" si="83"/>
        <v>6.338848893334996E-2</v>
      </c>
      <c r="P225" s="11">
        <v>5.3552853402202373E-2</v>
      </c>
      <c r="Q225" s="10">
        <f t="shared" si="84"/>
        <v>202</v>
      </c>
      <c r="R225" s="33">
        <f t="shared" si="85"/>
        <v>0.19444346936718407</v>
      </c>
      <c r="S225" s="12">
        <v>0.62388437342945768</v>
      </c>
      <c r="T225" s="10">
        <f t="shared" si="86"/>
        <v>180</v>
      </c>
      <c r="U225" s="33">
        <f t="shared" si="87"/>
        <v>-9.236176674564657E-2</v>
      </c>
      <c r="V225" s="18">
        <v>7.9079307201458518E-2</v>
      </c>
      <c r="W225" s="99">
        <f t="shared" si="73"/>
        <v>496</v>
      </c>
      <c r="X225" s="33">
        <f t="shared" si="88"/>
        <v>1.2223858605180253</v>
      </c>
      <c r="Y225" s="13">
        <v>168137</v>
      </c>
      <c r="Z225" s="10">
        <f t="shared" si="89"/>
        <v>560</v>
      </c>
      <c r="AA225" s="33">
        <f t="shared" si="90"/>
        <v>1.3853087639466533</v>
      </c>
      <c r="AB225" s="11">
        <v>1.9994219805049788E-2</v>
      </c>
      <c r="AC225" s="99">
        <f t="shared" si="74"/>
        <v>370</v>
      </c>
      <c r="AD225" s="33">
        <f t="shared" si="91"/>
        <v>0.52453098505381868</v>
      </c>
      <c r="AE225" s="11">
        <v>0.95928655393796902</v>
      </c>
      <c r="AF225" s="10">
        <f t="shared" si="92"/>
        <v>533</v>
      </c>
      <c r="AG225" s="33">
        <f t="shared" si="93"/>
        <v>1.2338719987885838</v>
      </c>
      <c r="AH225" s="14">
        <v>1.0903333333333334</v>
      </c>
      <c r="AI225" s="99">
        <f t="shared" si="75"/>
        <v>485</v>
      </c>
      <c r="AJ225" s="33">
        <f t="shared" si="94"/>
        <v>-1.9903643307112182E-2</v>
      </c>
      <c r="AK225" s="13">
        <v>312507.4631648268</v>
      </c>
      <c r="AL225" s="38">
        <v>1</v>
      </c>
    </row>
    <row r="226" spans="1:38" x14ac:dyDescent="0.25">
      <c r="A226" t="s">
        <v>818</v>
      </c>
      <c r="B226" s="5" t="s">
        <v>579</v>
      </c>
      <c r="C226" s="6" t="s">
        <v>93</v>
      </c>
      <c r="D226" s="7" t="s">
        <v>34</v>
      </c>
      <c r="E226" s="36">
        <f t="shared" si="95"/>
        <v>7.6047219117429137</v>
      </c>
      <c r="F226" s="8">
        <f t="shared" si="76"/>
        <v>11.987318987050863</v>
      </c>
      <c r="G226" s="9">
        <f t="shared" si="77"/>
        <v>559</v>
      </c>
      <c r="H226" s="99">
        <f t="shared" si="78"/>
        <v>293</v>
      </c>
      <c r="I226" s="33">
        <f t="shared" si="79"/>
        <v>-1.5241594281799095E-2</v>
      </c>
      <c r="J226" s="11">
        <v>2.4295432458697697E-2</v>
      </c>
      <c r="K226" s="10">
        <f t="shared" si="80"/>
        <v>96</v>
      </c>
      <c r="L226" s="33">
        <f t="shared" si="81"/>
        <v>-0.75397374858497279</v>
      </c>
      <c r="M226" s="11">
        <v>7.7514413837283788E-2</v>
      </c>
      <c r="N226" s="10">
        <f t="shared" si="82"/>
        <v>520</v>
      </c>
      <c r="O226" s="33">
        <f t="shared" si="83"/>
        <v>0.8830060037968257</v>
      </c>
      <c r="P226" s="11">
        <v>2.8388928317955998E-3</v>
      </c>
      <c r="Q226" s="10">
        <f t="shared" si="84"/>
        <v>409</v>
      </c>
      <c r="R226" s="33">
        <f t="shared" si="85"/>
        <v>0.51183082356515197</v>
      </c>
      <c r="S226" s="12">
        <v>0</v>
      </c>
      <c r="T226" s="10">
        <f t="shared" si="86"/>
        <v>561</v>
      </c>
      <c r="U226" s="33">
        <f t="shared" si="87"/>
        <v>1.1979381190411564</v>
      </c>
      <c r="V226" s="18">
        <v>7.0854983467170528E-4</v>
      </c>
      <c r="W226" s="99">
        <f t="shared" si="73"/>
        <v>559</v>
      </c>
      <c r="X226" s="33">
        <f t="shared" si="88"/>
        <v>3.0962864191598287</v>
      </c>
      <c r="Y226" s="13">
        <v>250000</v>
      </c>
      <c r="Z226" s="10">
        <f t="shared" si="89"/>
        <v>541</v>
      </c>
      <c r="AA226" s="33">
        <f t="shared" si="90"/>
        <v>1.0552636262552966</v>
      </c>
      <c r="AB226" s="11">
        <v>2.3930050621260929E-2</v>
      </c>
      <c r="AC226" s="99">
        <f t="shared" si="74"/>
        <v>509</v>
      </c>
      <c r="AD226" s="33">
        <f t="shared" si="91"/>
        <v>0.91165706397369795</v>
      </c>
      <c r="AE226" s="11">
        <v>0.98128342245989308</v>
      </c>
      <c r="AF226" s="10">
        <f t="shared" si="92"/>
        <v>455</v>
      </c>
      <c r="AG226" s="33">
        <f t="shared" si="93"/>
        <v>0.5394834589262707</v>
      </c>
      <c r="AH226" s="14">
        <v>1.8863333333333332</v>
      </c>
      <c r="AI226" s="99">
        <f t="shared" si="75"/>
        <v>501</v>
      </c>
      <c r="AJ226" s="33">
        <f t="shared" si="94"/>
        <v>2.4691307744325264E-2</v>
      </c>
      <c r="AK226" s="13">
        <v>352260.2210626186</v>
      </c>
      <c r="AL226" s="38"/>
    </row>
    <row r="227" spans="1:38" x14ac:dyDescent="0.25">
      <c r="A227" t="s">
        <v>819</v>
      </c>
      <c r="B227" s="5" t="s">
        <v>439</v>
      </c>
      <c r="C227" s="6" t="s">
        <v>91</v>
      </c>
      <c r="D227" s="7" t="s">
        <v>39</v>
      </c>
      <c r="E227" s="36">
        <f t="shared" si="95"/>
        <v>3.1632436296816353</v>
      </c>
      <c r="F227" s="8">
        <f t="shared" si="76"/>
        <v>23.021030475986329</v>
      </c>
      <c r="G227" s="9">
        <f t="shared" si="77"/>
        <v>400</v>
      </c>
      <c r="H227" s="99">
        <f t="shared" si="78"/>
        <v>170</v>
      </c>
      <c r="I227" s="33">
        <f t="shared" si="79"/>
        <v>-0.39491604739645159</v>
      </c>
      <c r="J227" s="11">
        <v>-4.5784051888592137E-3</v>
      </c>
      <c r="K227" s="10">
        <f t="shared" si="80"/>
        <v>472</v>
      </c>
      <c r="L227" s="33">
        <f t="shared" si="81"/>
        <v>0.82612721664619992</v>
      </c>
      <c r="M227" s="11">
        <v>2.1112255406797117E-2</v>
      </c>
      <c r="N227" s="10">
        <f t="shared" si="82"/>
        <v>382</v>
      </c>
      <c r="O227" s="33">
        <f t="shared" si="83"/>
        <v>0.56331741306847205</v>
      </c>
      <c r="P227" s="11">
        <v>2.2619673855865333E-2</v>
      </c>
      <c r="Q227" s="10">
        <f t="shared" si="84"/>
        <v>409</v>
      </c>
      <c r="R227" s="33">
        <f t="shared" si="85"/>
        <v>0.51183082356515197</v>
      </c>
      <c r="S227" s="12">
        <v>0</v>
      </c>
      <c r="T227" s="10">
        <f t="shared" si="86"/>
        <v>398</v>
      </c>
      <c r="U227" s="33">
        <f t="shared" si="87"/>
        <v>0.59782836079261714</v>
      </c>
      <c r="V227" s="18">
        <v>3.7158259530227188E-2</v>
      </c>
      <c r="W227" s="99">
        <f t="shared" si="73"/>
        <v>386</v>
      </c>
      <c r="X227" s="33">
        <f t="shared" si="88"/>
        <v>0.23582001053814339</v>
      </c>
      <c r="Y227" s="13">
        <v>125038</v>
      </c>
      <c r="Z227" s="10">
        <f t="shared" si="89"/>
        <v>377</v>
      </c>
      <c r="AA227" s="33">
        <f t="shared" si="90"/>
        <v>0.4780557837825567</v>
      </c>
      <c r="AB227" s="11">
        <v>3.0813328556073091E-2</v>
      </c>
      <c r="AC227" s="99">
        <f t="shared" si="74"/>
        <v>437</v>
      </c>
      <c r="AD227" s="33">
        <f t="shared" si="91"/>
        <v>0.71941611812212503</v>
      </c>
      <c r="AE227" s="11">
        <v>0.97036011080332407</v>
      </c>
      <c r="AF227" s="10">
        <f t="shared" si="92"/>
        <v>264</v>
      </c>
      <c r="AG227" s="33">
        <f t="shared" si="93"/>
        <v>-5.7336735033094669E-3</v>
      </c>
      <c r="AH227" s="14">
        <v>2.5113333333333334</v>
      </c>
      <c r="AI227" s="99">
        <f t="shared" si="75"/>
        <v>280</v>
      </c>
      <c r="AJ227" s="33">
        <f t="shared" si="94"/>
        <v>-0.19757701649616149</v>
      </c>
      <c r="AK227" s="13">
        <v>154126.15714833268</v>
      </c>
      <c r="AL227" s="38"/>
    </row>
    <row r="228" spans="1:38" x14ac:dyDescent="0.25">
      <c r="A228" t="s">
        <v>820</v>
      </c>
      <c r="B228" s="5" t="s">
        <v>527</v>
      </c>
      <c r="C228" s="6" t="s">
        <v>54</v>
      </c>
      <c r="D228" s="7" t="s">
        <v>39</v>
      </c>
      <c r="E228" s="36">
        <f t="shared" si="95"/>
        <v>4.5460968585322217</v>
      </c>
      <c r="F228" s="8">
        <f t="shared" si="76"/>
        <v>19.585686973282307</v>
      </c>
      <c r="G228" s="9">
        <f t="shared" si="77"/>
        <v>483</v>
      </c>
      <c r="H228" s="99">
        <f t="shared" si="78"/>
        <v>370</v>
      </c>
      <c r="I228" s="33">
        <f t="shared" si="79"/>
        <v>0.22767367775849198</v>
      </c>
      <c r="J228" s="11">
        <v>4.2768880091176298E-2</v>
      </c>
      <c r="K228" s="10">
        <f t="shared" si="80"/>
        <v>475</v>
      </c>
      <c r="L228" s="33">
        <f t="shared" si="81"/>
        <v>0.83190758922694352</v>
      </c>
      <c r="M228" s="11">
        <v>2.0905923344947737E-2</v>
      </c>
      <c r="N228" s="10">
        <f t="shared" si="82"/>
        <v>416</v>
      </c>
      <c r="O228" s="33">
        <f t="shared" si="83"/>
        <v>0.64654305455332894</v>
      </c>
      <c r="P228" s="11">
        <v>1.7470074409576188E-2</v>
      </c>
      <c r="Q228" s="10">
        <f t="shared" si="84"/>
        <v>335</v>
      </c>
      <c r="R228" s="33">
        <f t="shared" si="85"/>
        <v>0.39477425494978824</v>
      </c>
      <c r="S228" s="12">
        <v>0.23009664058904739</v>
      </c>
      <c r="T228" s="10">
        <f t="shared" si="86"/>
        <v>358</v>
      </c>
      <c r="U228" s="33">
        <f t="shared" si="87"/>
        <v>0.50303376995388838</v>
      </c>
      <c r="V228" s="18">
        <v>4.2915931804820694E-2</v>
      </c>
      <c r="W228" s="99">
        <f t="shared" si="73"/>
        <v>499</v>
      </c>
      <c r="X228" s="33">
        <f t="shared" si="88"/>
        <v>1.2476800730108388</v>
      </c>
      <c r="Y228" s="13">
        <v>169242</v>
      </c>
      <c r="Z228" s="10">
        <f t="shared" si="89"/>
        <v>428</v>
      </c>
      <c r="AA228" s="33">
        <f t="shared" si="90"/>
        <v>0.6207018438157853</v>
      </c>
      <c r="AB228" s="11">
        <v>2.9112255900323469E-2</v>
      </c>
      <c r="AC228" s="99">
        <f t="shared" si="74"/>
        <v>448</v>
      </c>
      <c r="AD228" s="33">
        <f t="shared" si="91"/>
        <v>0.74579464844177823</v>
      </c>
      <c r="AE228" s="11">
        <v>0.97185896374772385</v>
      </c>
      <c r="AF228" s="10">
        <f t="shared" si="92"/>
        <v>453</v>
      </c>
      <c r="AG228" s="33">
        <f t="shared" si="93"/>
        <v>0.53483093939620496</v>
      </c>
      <c r="AH228" s="14">
        <v>1.8916666666666666</v>
      </c>
      <c r="AI228" s="99">
        <f t="shared" si="75"/>
        <v>462</v>
      </c>
      <c r="AJ228" s="33">
        <f t="shared" si="94"/>
        <v>-4.4135351154383287E-2</v>
      </c>
      <c r="AK228" s="13">
        <v>290906.87402208929</v>
      </c>
      <c r="AL228" s="38"/>
    </row>
    <row r="229" spans="1:38" x14ac:dyDescent="0.25">
      <c r="A229" t="s">
        <v>821</v>
      </c>
      <c r="B229" s="5" t="s">
        <v>314</v>
      </c>
      <c r="C229" s="6" t="s">
        <v>71</v>
      </c>
      <c r="D229" s="7" t="s">
        <v>34</v>
      </c>
      <c r="E229" s="36">
        <f t="shared" si="95"/>
        <v>1.2924917226375938</v>
      </c>
      <c r="F229" s="8">
        <f t="shared" si="76"/>
        <v>27.668432871956206</v>
      </c>
      <c r="G229" s="9">
        <f t="shared" si="77"/>
        <v>298</v>
      </c>
      <c r="H229" s="99">
        <f t="shared" si="78"/>
        <v>100</v>
      </c>
      <c r="I229" s="33">
        <f t="shared" si="79"/>
        <v>-0.66638131510213761</v>
      </c>
      <c r="J229" s="11">
        <v>-2.5223049574025658E-2</v>
      </c>
      <c r="K229" s="10">
        <f t="shared" si="80"/>
        <v>199</v>
      </c>
      <c r="L229" s="33">
        <f t="shared" si="81"/>
        <v>-0.10477654710004627</v>
      </c>
      <c r="M229" s="11">
        <v>5.4341133004926108E-2</v>
      </c>
      <c r="N229" s="10">
        <f t="shared" si="82"/>
        <v>333</v>
      </c>
      <c r="O229" s="33">
        <f t="shared" si="83"/>
        <v>0.44875678176631395</v>
      </c>
      <c r="P229" s="11">
        <v>2.9708130646282142E-2</v>
      </c>
      <c r="Q229" s="10">
        <f t="shared" si="84"/>
        <v>409</v>
      </c>
      <c r="R229" s="33">
        <f t="shared" si="85"/>
        <v>0.51183082356515197</v>
      </c>
      <c r="S229" s="12">
        <v>0</v>
      </c>
      <c r="T229" s="10">
        <f t="shared" si="86"/>
        <v>353</v>
      </c>
      <c r="U229" s="33">
        <f t="shared" si="87"/>
        <v>0.48735579708902566</v>
      </c>
      <c r="V229" s="18">
        <v>4.3868186874304785E-2</v>
      </c>
      <c r="W229" s="99">
        <f t="shared" si="73"/>
        <v>292</v>
      </c>
      <c r="X229" s="33">
        <f t="shared" si="88"/>
        <v>-0.16174549405478431</v>
      </c>
      <c r="Y229" s="13">
        <v>107670</v>
      </c>
      <c r="Z229" s="10">
        <f t="shared" si="89"/>
        <v>152</v>
      </c>
      <c r="AA229" s="33">
        <f t="shared" si="90"/>
        <v>-0.27796345182032872</v>
      </c>
      <c r="AB229" s="11">
        <v>3.9828955406230909E-2</v>
      </c>
      <c r="AC229" s="99">
        <f t="shared" si="74"/>
        <v>377</v>
      </c>
      <c r="AD229" s="33">
        <f t="shared" si="91"/>
        <v>0.54976873857118347</v>
      </c>
      <c r="AE229" s="11">
        <v>0.96072058686971862</v>
      </c>
      <c r="AF229" s="10">
        <f t="shared" si="92"/>
        <v>232</v>
      </c>
      <c r="AG229" s="33">
        <f t="shared" si="93"/>
        <v>-7.7556943748699703E-2</v>
      </c>
      <c r="AH229" s="14">
        <v>2.593666666666667</v>
      </c>
      <c r="AI229" s="99">
        <f t="shared" si="75"/>
        <v>232</v>
      </c>
      <c r="AJ229" s="33">
        <f t="shared" si="94"/>
        <v>-0.21333108396499006</v>
      </c>
      <c r="AK229" s="13">
        <v>140082.69224416764</v>
      </c>
      <c r="AL229" s="38"/>
    </row>
    <row r="230" spans="1:38" x14ac:dyDescent="0.25">
      <c r="A230" t="s">
        <v>822</v>
      </c>
      <c r="B230" s="5" t="s">
        <v>355</v>
      </c>
      <c r="C230" s="6" t="s">
        <v>63</v>
      </c>
      <c r="D230" s="7" t="s">
        <v>34</v>
      </c>
      <c r="E230" s="36">
        <f t="shared" si="95"/>
        <v>0.45150088681591655</v>
      </c>
      <c r="F230" s="8">
        <f t="shared" si="76"/>
        <v>29.757658498651967</v>
      </c>
      <c r="G230" s="9">
        <f t="shared" si="77"/>
        <v>253</v>
      </c>
      <c r="H230" s="99">
        <f t="shared" si="78"/>
        <v>72</v>
      </c>
      <c r="I230" s="33">
        <f t="shared" si="79"/>
        <v>-0.78909078235762231</v>
      </c>
      <c r="J230" s="11">
        <v>-3.4554973821989576E-2</v>
      </c>
      <c r="K230" s="10">
        <f t="shared" si="80"/>
        <v>111</v>
      </c>
      <c r="L230" s="33">
        <f t="shared" si="81"/>
        <v>-0.65519391613295286</v>
      </c>
      <c r="M230" s="11">
        <v>7.3988439306358386E-2</v>
      </c>
      <c r="N230" s="10">
        <f t="shared" si="82"/>
        <v>412</v>
      </c>
      <c r="O230" s="33">
        <f t="shared" si="83"/>
        <v>0.64211631311432216</v>
      </c>
      <c r="P230" s="11">
        <v>1.7743979721166033E-2</v>
      </c>
      <c r="Q230" s="10">
        <f t="shared" si="84"/>
        <v>99</v>
      </c>
      <c r="R230" s="33">
        <f t="shared" si="85"/>
        <v>-0.3158175178703751</v>
      </c>
      <c r="S230" s="12">
        <v>1.6268980477223427</v>
      </c>
      <c r="T230" s="10">
        <f t="shared" si="86"/>
        <v>241</v>
      </c>
      <c r="U230" s="33">
        <f t="shared" si="87"/>
        <v>0.14684508416800796</v>
      </c>
      <c r="V230" s="18">
        <v>6.4550264550264552E-2</v>
      </c>
      <c r="W230" s="99">
        <f t="shared" si="73"/>
        <v>270</v>
      </c>
      <c r="X230" s="33">
        <f t="shared" si="88"/>
        <v>-0.24554831028663071</v>
      </c>
      <c r="Y230" s="13">
        <v>104009</v>
      </c>
      <c r="Z230" s="10">
        <f t="shared" si="89"/>
        <v>337</v>
      </c>
      <c r="AA230" s="33">
        <f t="shared" si="90"/>
        <v>0.38568235382739913</v>
      </c>
      <c r="AB230" s="11">
        <v>3.1914893617021274E-2</v>
      </c>
      <c r="AC230" s="99">
        <f t="shared" si="74"/>
        <v>279</v>
      </c>
      <c r="AD230" s="33">
        <f t="shared" si="91"/>
        <v>0.24921097676943693</v>
      </c>
      <c r="AE230" s="11">
        <v>0.94364261168384878</v>
      </c>
      <c r="AF230" s="10">
        <f t="shared" si="92"/>
        <v>259</v>
      </c>
      <c r="AG230" s="33">
        <f t="shared" si="93"/>
        <v>-1.0967757974633634E-2</v>
      </c>
      <c r="AH230" s="14">
        <v>2.5173333333333336</v>
      </c>
      <c r="AI230" s="99">
        <f t="shared" si="75"/>
        <v>297</v>
      </c>
      <c r="AJ230" s="33">
        <f t="shared" si="94"/>
        <v>-0.18869959515976636</v>
      </c>
      <c r="AK230" s="13">
        <v>162039.65347071583</v>
      </c>
      <c r="AL230" s="38"/>
    </row>
    <row r="231" spans="1:38" x14ac:dyDescent="0.25">
      <c r="A231" t="s">
        <v>823</v>
      </c>
      <c r="B231" s="5" t="s">
        <v>493</v>
      </c>
      <c r="C231" s="6" t="s">
        <v>38</v>
      </c>
      <c r="D231" s="7" t="s">
        <v>39</v>
      </c>
      <c r="E231" s="36">
        <f t="shared" si="95"/>
        <v>3.7318915889069872</v>
      </c>
      <c r="F231" s="8">
        <f t="shared" si="76"/>
        <v>21.608370743706246</v>
      </c>
      <c r="G231" s="9">
        <f t="shared" si="77"/>
        <v>426</v>
      </c>
      <c r="H231" s="99">
        <f t="shared" si="78"/>
        <v>119</v>
      </c>
      <c r="I231" s="33">
        <f t="shared" si="79"/>
        <v>-0.59321148328829965</v>
      </c>
      <c r="J231" s="11">
        <v>-1.9658561821003673E-2</v>
      </c>
      <c r="K231" s="10">
        <f t="shared" si="80"/>
        <v>134</v>
      </c>
      <c r="L231" s="33">
        <f t="shared" si="81"/>
        <v>-0.45238377343661151</v>
      </c>
      <c r="M231" s="11">
        <v>6.6749072929542644E-2</v>
      </c>
      <c r="N231" s="10">
        <f t="shared" si="82"/>
        <v>431</v>
      </c>
      <c r="O231" s="33">
        <f t="shared" si="83"/>
        <v>0.67201425831466877</v>
      </c>
      <c r="P231" s="11">
        <v>1.5894039735099338E-2</v>
      </c>
      <c r="Q231" s="10">
        <f t="shared" si="84"/>
        <v>143</v>
      </c>
      <c r="R231" s="33">
        <f t="shared" si="85"/>
        <v>-2.5085110157666669E-2</v>
      </c>
      <c r="S231" s="12">
        <v>1.0554089709762533</v>
      </c>
      <c r="T231" s="10">
        <f t="shared" si="86"/>
        <v>510</v>
      </c>
      <c r="U231" s="33">
        <f t="shared" si="87"/>
        <v>0.83972648181259646</v>
      </c>
      <c r="V231" s="18">
        <v>2.2465753424657533E-2</v>
      </c>
      <c r="W231" s="99">
        <f t="shared" si="73"/>
        <v>421</v>
      </c>
      <c r="X231" s="33">
        <f t="shared" si="88"/>
        <v>0.51279736000696108</v>
      </c>
      <c r="Y231" s="13">
        <v>137138</v>
      </c>
      <c r="Z231" s="10">
        <f t="shared" si="89"/>
        <v>549</v>
      </c>
      <c r="AA231" s="33">
        <f t="shared" si="90"/>
        <v>1.1178310680718637</v>
      </c>
      <c r="AB231" s="11">
        <v>2.3183925811437404E-2</v>
      </c>
      <c r="AC231" s="99">
        <f t="shared" si="74"/>
        <v>520</v>
      </c>
      <c r="AD231" s="33">
        <f t="shared" si="91"/>
        <v>0.96302525889923174</v>
      </c>
      <c r="AE231" s="11">
        <v>0.98420221169036337</v>
      </c>
      <c r="AF231" s="10">
        <f t="shared" si="92"/>
        <v>184</v>
      </c>
      <c r="AG231" s="33">
        <f t="shared" si="93"/>
        <v>-0.19794088658915088</v>
      </c>
      <c r="AH231" s="14">
        <v>2.7316666666666669</v>
      </c>
      <c r="AI231" s="99">
        <f t="shared" si="75"/>
        <v>363</v>
      </c>
      <c r="AJ231" s="33">
        <f t="shared" si="94"/>
        <v>-0.15013476884861118</v>
      </c>
      <c r="AK231" s="13">
        <v>196417.04749340369</v>
      </c>
      <c r="AL231" s="38"/>
    </row>
    <row r="232" spans="1:38" x14ac:dyDescent="0.25">
      <c r="A232" t="s">
        <v>824</v>
      </c>
      <c r="B232" s="5" t="s">
        <v>238</v>
      </c>
      <c r="C232" s="6" t="s">
        <v>26</v>
      </c>
      <c r="D232" s="7" t="s">
        <v>20</v>
      </c>
      <c r="E232" s="36">
        <f t="shared" si="95"/>
        <v>-0.28518586727142159</v>
      </c>
      <c r="F232" s="8">
        <f t="shared" si="76"/>
        <v>31.587767436739057</v>
      </c>
      <c r="G232" s="9">
        <f t="shared" si="77"/>
        <v>214</v>
      </c>
      <c r="H232" s="99">
        <f t="shared" si="78"/>
        <v>54</v>
      </c>
      <c r="I232" s="33">
        <f t="shared" si="79"/>
        <v>-0.92452867509140657</v>
      </c>
      <c r="J232" s="11">
        <v>-4.4854881266490731E-2</v>
      </c>
      <c r="K232" s="10">
        <f t="shared" si="80"/>
        <v>81</v>
      </c>
      <c r="L232" s="33">
        <f t="shared" si="81"/>
        <v>-0.88754511786727353</v>
      </c>
      <c r="M232" s="11">
        <v>8.2282282282282279E-2</v>
      </c>
      <c r="N232" s="10">
        <f t="shared" si="82"/>
        <v>388</v>
      </c>
      <c r="O232" s="33">
        <f t="shared" si="83"/>
        <v>0.57984771866860629</v>
      </c>
      <c r="P232" s="11">
        <v>2.1596858638743454E-2</v>
      </c>
      <c r="Q232" s="10">
        <f t="shared" si="84"/>
        <v>409</v>
      </c>
      <c r="R232" s="33">
        <f t="shared" si="85"/>
        <v>0.51183082356515197</v>
      </c>
      <c r="S232" s="12">
        <v>0</v>
      </c>
      <c r="T232" s="10">
        <f t="shared" si="86"/>
        <v>257</v>
      </c>
      <c r="U232" s="33">
        <f t="shared" si="87"/>
        <v>0.19858520145822192</v>
      </c>
      <c r="V232" s="18">
        <v>6.1407652338214457E-2</v>
      </c>
      <c r="W232" s="99">
        <f t="shared" si="73"/>
        <v>179</v>
      </c>
      <c r="X232" s="33">
        <f t="shared" si="88"/>
        <v>-0.56448429459646843</v>
      </c>
      <c r="Y232" s="13">
        <v>90076</v>
      </c>
      <c r="Z232" s="10">
        <f t="shared" si="89"/>
        <v>251</v>
      </c>
      <c r="AA232" s="33">
        <f t="shared" si="90"/>
        <v>0.12644550629348902</v>
      </c>
      <c r="AB232" s="11">
        <v>3.5006326444538167E-2</v>
      </c>
      <c r="AC232" s="99">
        <f t="shared" si="74"/>
        <v>116</v>
      </c>
      <c r="AD232" s="33">
        <f t="shared" si="91"/>
        <v>-0.50727966161603344</v>
      </c>
      <c r="AE232" s="11">
        <v>0.90065810090880605</v>
      </c>
      <c r="AF232" s="10">
        <f t="shared" si="92"/>
        <v>126</v>
      </c>
      <c r="AG232" s="33">
        <f t="shared" si="93"/>
        <v>-0.43551016509313301</v>
      </c>
      <c r="AH232" s="14">
        <v>3.004</v>
      </c>
      <c r="AI232" s="99">
        <f t="shared" si="75"/>
        <v>84</v>
      </c>
      <c r="AJ232" s="33">
        <f t="shared" si="94"/>
        <v>-0.27294068612574263</v>
      </c>
      <c r="AK232" s="13">
        <v>86945.598756906082</v>
      </c>
      <c r="AL232" s="38"/>
    </row>
    <row r="233" spans="1:38" x14ac:dyDescent="0.25">
      <c r="A233" t="s">
        <v>825</v>
      </c>
      <c r="B233" s="5" t="s">
        <v>238</v>
      </c>
      <c r="C233" s="6" t="s">
        <v>38</v>
      </c>
      <c r="D233" s="7" t="s">
        <v>39</v>
      </c>
      <c r="E233" s="36">
        <f t="shared" si="95"/>
        <v>4.7501864483309708</v>
      </c>
      <c r="F233" s="8">
        <f t="shared" si="76"/>
        <v>19.078678831234274</v>
      </c>
      <c r="G233" s="9">
        <f t="shared" si="77"/>
        <v>494</v>
      </c>
      <c r="H233" s="99">
        <f t="shared" si="78"/>
        <v>51</v>
      </c>
      <c r="I233" s="33">
        <f t="shared" si="79"/>
        <v>-0.93788419154626657</v>
      </c>
      <c r="J233" s="11">
        <v>-4.5870554063681679E-2</v>
      </c>
      <c r="K233" s="10">
        <f t="shared" si="80"/>
        <v>173</v>
      </c>
      <c r="L233" s="33">
        <f t="shared" si="81"/>
        <v>-0.21321109794634957</v>
      </c>
      <c r="M233" s="11">
        <v>5.8211735485873953E-2</v>
      </c>
      <c r="N233" s="10">
        <f t="shared" si="82"/>
        <v>371</v>
      </c>
      <c r="O233" s="33">
        <f t="shared" si="83"/>
        <v>0.54395847891632287</v>
      </c>
      <c r="P233" s="11">
        <v>2.3817510902381753E-2</v>
      </c>
      <c r="Q233" s="10">
        <f t="shared" si="84"/>
        <v>409</v>
      </c>
      <c r="R233" s="33">
        <f t="shared" si="85"/>
        <v>0.51183082356515197</v>
      </c>
      <c r="S233" s="12">
        <v>0</v>
      </c>
      <c r="T233" s="10">
        <f t="shared" si="86"/>
        <v>473</v>
      </c>
      <c r="U233" s="33">
        <f t="shared" si="87"/>
        <v>0.77302766471225759</v>
      </c>
      <c r="V233" s="18">
        <v>2.6516933207902164E-2</v>
      </c>
      <c r="W233" s="99">
        <f t="shared" si="73"/>
        <v>515</v>
      </c>
      <c r="X233" s="33">
        <f t="shared" si="88"/>
        <v>1.4626007617846182</v>
      </c>
      <c r="Y233" s="13">
        <v>178631</v>
      </c>
      <c r="Z233" s="10">
        <f t="shared" si="89"/>
        <v>559</v>
      </c>
      <c r="AA233" s="33">
        <f t="shared" si="90"/>
        <v>1.3423768172031669</v>
      </c>
      <c r="AB233" s="11">
        <v>2.0506188804729354E-2</v>
      </c>
      <c r="AC233" s="99">
        <f t="shared" si="74"/>
        <v>345</v>
      </c>
      <c r="AD233" s="33">
        <f t="shared" si="91"/>
        <v>0.44562782653077099</v>
      </c>
      <c r="AE233" s="11">
        <v>0.95480320213475656</v>
      </c>
      <c r="AF233" s="10">
        <f t="shared" si="92"/>
        <v>227</v>
      </c>
      <c r="AG233" s="33">
        <f t="shared" si="93"/>
        <v>-9.0642154927009347E-2</v>
      </c>
      <c r="AH233" s="14">
        <v>2.6086666666666667</v>
      </c>
      <c r="AI233" s="99">
        <f t="shared" si="75"/>
        <v>445</v>
      </c>
      <c r="AJ233" s="33">
        <f t="shared" si="94"/>
        <v>-7.5206253105645021E-2</v>
      </c>
      <c r="AK233" s="13">
        <v>263209.70172314759</v>
      </c>
      <c r="AL233" s="38"/>
    </row>
    <row r="234" spans="1:38" x14ac:dyDescent="0.25">
      <c r="A234" t="s">
        <v>826</v>
      </c>
      <c r="B234" s="5" t="s">
        <v>406</v>
      </c>
      <c r="C234" s="6" t="s">
        <v>54</v>
      </c>
      <c r="D234" s="7" t="s">
        <v>39</v>
      </c>
      <c r="E234" s="36">
        <f t="shared" si="95"/>
        <v>2.6132137219275045</v>
      </c>
      <c r="F234" s="8">
        <f t="shared" si="76"/>
        <v>24.38743844356696</v>
      </c>
      <c r="G234" s="9">
        <f t="shared" si="77"/>
        <v>382</v>
      </c>
      <c r="H234" s="99">
        <f t="shared" si="78"/>
        <v>407</v>
      </c>
      <c r="I234" s="33">
        <f t="shared" si="79"/>
        <v>0.34887629681041865</v>
      </c>
      <c r="J234" s="11">
        <v>5.1986210138682099E-2</v>
      </c>
      <c r="K234" s="10">
        <f t="shared" si="80"/>
        <v>429</v>
      </c>
      <c r="L234" s="33">
        <f t="shared" si="81"/>
        <v>0.65578899437162519</v>
      </c>
      <c r="M234" s="11">
        <v>2.719252724442138E-2</v>
      </c>
      <c r="N234" s="10">
        <f t="shared" si="82"/>
        <v>386</v>
      </c>
      <c r="O234" s="33">
        <f t="shared" si="83"/>
        <v>0.57060836047240826</v>
      </c>
      <c r="P234" s="11">
        <v>2.2168545356951154E-2</v>
      </c>
      <c r="Q234" s="10">
        <f t="shared" si="84"/>
        <v>407</v>
      </c>
      <c r="R234" s="33">
        <f t="shared" si="85"/>
        <v>0.49288590690025902</v>
      </c>
      <c r="S234" s="12">
        <v>3.7239786988418427E-2</v>
      </c>
      <c r="T234" s="10">
        <f t="shared" si="86"/>
        <v>287</v>
      </c>
      <c r="U234" s="33">
        <f t="shared" si="87"/>
        <v>0.28202565867974944</v>
      </c>
      <c r="V234" s="18">
        <v>5.6339612032611751E-2</v>
      </c>
      <c r="W234" s="99">
        <f t="shared" si="73"/>
        <v>399</v>
      </c>
      <c r="X234" s="33">
        <f t="shared" si="88"/>
        <v>0.30767388656976474</v>
      </c>
      <c r="Y234" s="13">
        <v>128177</v>
      </c>
      <c r="Z234" s="10">
        <f t="shared" si="89"/>
        <v>291</v>
      </c>
      <c r="AA234" s="33">
        <f t="shared" si="90"/>
        <v>0.25138624077541838</v>
      </c>
      <c r="AB234" s="11">
        <v>3.351639207854884E-2</v>
      </c>
      <c r="AC234" s="99">
        <f t="shared" si="74"/>
        <v>324</v>
      </c>
      <c r="AD234" s="33">
        <f t="shared" si="91"/>
        <v>0.38365116734163568</v>
      </c>
      <c r="AE234" s="11">
        <v>0.95128162997042387</v>
      </c>
      <c r="AF234" s="10">
        <f t="shared" si="92"/>
        <v>431</v>
      </c>
      <c r="AG234" s="33">
        <f t="shared" si="93"/>
        <v>0.46853253609276813</v>
      </c>
      <c r="AH234" s="14">
        <v>1.9676666666666665</v>
      </c>
      <c r="AI234" s="99">
        <f t="shared" si="75"/>
        <v>326</v>
      </c>
      <c r="AJ234" s="33">
        <f t="shared" si="94"/>
        <v>-0.17326782252173631</v>
      </c>
      <c r="AK234" s="13">
        <v>175795.81884705619</v>
      </c>
      <c r="AL234" s="38"/>
    </row>
    <row r="235" spans="1:38" x14ac:dyDescent="0.25">
      <c r="A235" t="s">
        <v>827</v>
      </c>
      <c r="B235" s="5" t="s">
        <v>386</v>
      </c>
      <c r="C235" s="6" t="s">
        <v>63</v>
      </c>
      <c r="D235" s="7" t="s">
        <v>34</v>
      </c>
      <c r="E235" s="36">
        <f t="shared" si="95"/>
        <v>1.9371382477868366</v>
      </c>
      <c r="F235" s="8">
        <f t="shared" si="76"/>
        <v>26.066974231581977</v>
      </c>
      <c r="G235" s="9">
        <f t="shared" si="77"/>
        <v>340</v>
      </c>
      <c r="H235" s="99">
        <f t="shared" si="78"/>
        <v>148</v>
      </c>
      <c r="I235" s="33">
        <f t="shared" si="79"/>
        <v>-0.47638361747591951</v>
      </c>
      <c r="J235" s="11">
        <v>-1.0773927096426661E-2</v>
      </c>
      <c r="K235" s="10">
        <f t="shared" si="80"/>
        <v>537</v>
      </c>
      <c r="L235" s="33">
        <f t="shared" si="81"/>
        <v>1.1470800566344055</v>
      </c>
      <c r="M235" s="11">
        <v>9.6557514693534838E-3</v>
      </c>
      <c r="N235" s="10">
        <f t="shared" si="82"/>
        <v>450</v>
      </c>
      <c r="O235" s="33">
        <f t="shared" si="83"/>
        <v>0.7233561365604223</v>
      </c>
      <c r="P235" s="11">
        <v>1.271725307333616E-2</v>
      </c>
      <c r="Q235" s="10">
        <f t="shared" si="84"/>
        <v>353</v>
      </c>
      <c r="R235" s="33">
        <f t="shared" si="85"/>
        <v>0.41948596112144698</v>
      </c>
      <c r="S235" s="12">
        <v>0.18152114721365037</v>
      </c>
      <c r="T235" s="10">
        <f t="shared" si="86"/>
        <v>348</v>
      </c>
      <c r="U235" s="33">
        <f t="shared" si="87"/>
        <v>0.48147880175120666</v>
      </c>
      <c r="V235" s="18">
        <v>4.422514619883041E-2</v>
      </c>
      <c r="W235" s="99">
        <f t="shared" si="73"/>
        <v>200</v>
      </c>
      <c r="X235" s="33">
        <f t="shared" si="88"/>
        <v>-0.50817319710115505</v>
      </c>
      <c r="Y235" s="13">
        <v>92536</v>
      </c>
      <c r="Z235" s="10">
        <f t="shared" si="89"/>
        <v>339</v>
      </c>
      <c r="AA235" s="33">
        <f t="shared" si="90"/>
        <v>0.38986272311627013</v>
      </c>
      <c r="AB235" s="11">
        <v>3.1865042174320526E-2</v>
      </c>
      <c r="AC235" s="99">
        <f t="shared" si="74"/>
        <v>320</v>
      </c>
      <c r="AD235" s="33">
        <f t="shared" si="91"/>
        <v>0.37407819074072801</v>
      </c>
      <c r="AE235" s="11">
        <v>0.95073768442110529</v>
      </c>
      <c r="AF235" s="10">
        <f t="shared" si="92"/>
        <v>180</v>
      </c>
      <c r="AG235" s="33">
        <f t="shared" si="93"/>
        <v>-0.21335235753249393</v>
      </c>
      <c r="AH235" s="14">
        <v>2.7493333333333339</v>
      </c>
      <c r="AI235" s="99">
        <f t="shared" si="75"/>
        <v>192</v>
      </c>
      <c r="AJ235" s="33">
        <f t="shared" si="94"/>
        <v>-0.22914555523432129</v>
      </c>
      <c r="AK235" s="13">
        <v>125985.38228353603</v>
      </c>
      <c r="AL235" s="38"/>
    </row>
    <row r="236" spans="1:38" x14ac:dyDescent="0.25">
      <c r="A236" t="s">
        <v>828</v>
      </c>
      <c r="B236" s="5" t="s">
        <v>547</v>
      </c>
      <c r="C236" s="6" t="s">
        <v>54</v>
      </c>
      <c r="D236" s="7" t="s">
        <v>39</v>
      </c>
      <c r="E236" s="36">
        <f t="shared" si="95"/>
        <v>3.740069735441196</v>
      </c>
      <c r="F236" s="8">
        <f t="shared" si="76"/>
        <v>21.588054240136444</v>
      </c>
      <c r="G236" s="9">
        <f t="shared" si="77"/>
        <v>428</v>
      </c>
      <c r="H236" s="99">
        <f t="shared" si="78"/>
        <v>230</v>
      </c>
      <c r="I236" s="33">
        <f t="shared" si="79"/>
        <v>-0.20547992845590921</v>
      </c>
      <c r="J236" s="11">
        <v>9.8280098280099093E-3</v>
      </c>
      <c r="K236" s="10">
        <f t="shared" si="80"/>
        <v>152</v>
      </c>
      <c r="L236" s="33">
        <f t="shared" si="81"/>
        <v>-0.35177726676192905</v>
      </c>
      <c r="M236" s="11">
        <v>6.3157894736842107E-2</v>
      </c>
      <c r="N236" s="10">
        <f t="shared" si="82"/>
        <v>316</v>
      </c>
      <c r="O236" s="33">
        <f t="shared" si="83"/>
        <v>0.4029185440557661</v>
      </c>
      <c r="P236" s="11">
        <v>3.2544378698224852E-2</v>
      </c>
      <c r="Q236" s="10">
        <f t="shared" si="84"/>
        <v>409</v>
      </c>
      <c r="R236" s="33">
        <f t="shared" si="85"/>
        <v>0.51183082356515197</v>
      </c>
      <c r="S236" s="12">
        <v>0</v>
      </c>
      <c r="T236" s="10">
        <f t="shared" si="86"/>
        <v>434</v>
      </c>
      <c r="U236" s="33">
        <f t="shared" si="87"/>
        <v>0.64783831099145539</v>
      </c>
      <c r="V236" s="18">
        <v>3.4120734908136482E-2</v>
      </c>
      <c r="W236" s="99">
        <f t="shared" si="73"/>
        <v>466</v>
      </c>
      <c r="X236" s="33">
        <f t="shared" si="88"/>
        <v>0.95028422802746049</v>
      </c>
      <c r="Y236" s="13">
        <v>156250</v>
      </c>
      <c r="Z236" s="10">
        <f t="shared" si="89"/>
        <v>238</v>
      </c>
      <c r="AA236" s="33">
        <f t="shared" si="90"/>
        <v>8.0389055690173586E-2</v>
      </c>
      <c r="AB236" s="11">
        <v>3.5555555555555556E-2</v>
      </c>
      <c r="AC236" s="99">
        <f t="shared" si="74"/>
        <v>507</v>
      </c>
      <c r="AD236" s="33">
        <f t="shared" si="91"/>
        <v>0.9020644792899547</v>
      </c>
      <c r="AE236" s="11">
        <v>0.9807383627608347</v>
      </c>
      <c r="AF236" s="10">
        <f t="shared" si="92"/>
        <v>538</v>
      </c>
      <c r="AG236" s="33">
        <f t="shared" si="93"/>
        <v>1.3039505742101991</v>
      </c>
      <c r="AH236" s="14">
        <v>1.01</v>
      </c>
      <c r="AI236" s="99">
        <f t="shared" si="75"/>
        <v>523</v>
      </c>
      <c r="AJ236" s="33">
        <f t="shared" si="94"/>
        <v>0.23228379629257376</v>
      </c>
      <c r="AK236" s="13">
        <v>537311.97566909972</v>
      </c>
      <c r="AL236" s="38"/>
    </row>
    <row r="237" spans="1:38" x14ac:dyDescent="0.25">
      <c r="A237" t="s">
        <v>829</v>
      </c>
      <c r="B237" s="5" t="s">
        <v>57</v>
      </c>
      <c r="C237" s="6" t="s">
        <v>41</v>
      </c>
      <c r="D237" s="7" t="s">
        <v>34</v>
      </c>
      <c r="E237" s="36">
        <f t="shared" si="95"/>
        <v>-9.2169245980576271</v>
      </c>
      <c r="F237" s="8">
        <f t="shared" si="76"/>
        <v>53.776377172394177</v>
      </c>
      <c r="G237" s="9">
        <f t="shared" si="77"/>
        <v>27</v>
      </c>
      <c r="H237" s="99">
        <f t="shared" si="78"/>
        <v>522</v>
      </c>
      <c r="I237" s="33">
        <f t="shared" si="79"/>
        <v>1.1709414769781079</v>
      </c>
      <c r="J237" s="11">
        <v>0.1145033912477933</v>
      </c>
      <c r="K237" s="10">
        <f t="shared" si="80"/>
        <v>53</v>
      </c>
      <c r="L237" s="33">
        <f t="shared" si="81"/>
        <v>-1.3262482891944005</v>
      </c>
      <c r="M237" s="11">
        <v>9.7941918164809239E-2</v>
      </c>
      <c r="N237" s="10">
        <f t="shared" si="82"/>
        <v>30</v>
      </c>
      <c r="O237" s="33">
        <f t="shared" si="83"/>
        <v>-1.9320719089708243</v>
      </c>
      <c r="P237" s="11">
        <v>0.17702227432590856</v>
      </c>
      <c r="Q237" s="10">
        <f t="shared" si="84"/>
        <v>64</v>
      </c>
      <c r="R237" s="33">
        <f t="shared" si="85"/>
        <v>-0.72654831663102537</v>
      </c>
      <c r="S237" s="12">
        <v>2.4342664688130453</v>
      </c>
      <c r="T237" s="10">
        <f t="shared" si="86"/>
        <v>29</v>
      </c>
      <c r="U237" s="33">
        <f t="shared" si="87"/>
        <v>-1.9122317421710957</v>
      </c>
      <c r="V237" s="18">
        <v>0.18961530728503451</v>
      </c>
      <c r="W237" s="99">
        <f t="shared" si="73"/>
        <v>27</v>
      </c>
      <c r="X237" s="33">
        <f t="shared" si="88"/>
        <v>-1.3149097861366543</v>
      </c>
      <c r="Y237" s="13">
        <v>57293</v>
      </c>
      <c r="Z237" s="10">
        <f t="shared" si="89"/>
        <v>32</v>
      </c>
      <c r="AA237" s="33">
        <f t="shared" si="90"/>
        <v>-1.7739277024784741</v>
      </c>
      <c r="AB237" s="11">
        <v>5.7668521954236239E-2</v>
      </c>
      <c r="AC237" s="99">
        <f t="shared" si="74"/>
        <v>67</v>
      </c>
      <c r="AD237" s="33">
        <f t="shared" si="91"/>
        <v>-1.0495102643309488</v>
      </c>
      <c r="AE237" s="11">
        <v>0.86984804721838505</v>
      </c>
      <c r="AF237" s="10">
        <f t="shared" si="92"/>
        <v>14</v>
      </c>
      <c r="AG237" s="33">
        <f t="shared" si="93"/>
        <v>-1.5620014563103028</v>
      </c>
      <c r="AH237" s="14">
        <v>4.2953333333333337</v>
      </c>
      <c r="AI237" s="99">
        <f t="shared" si="75"/>
        <v>13</v>
      </c>
      <c r="AJ237" s="33">
        <f t="shared" si="94"/>
        <v>-0.31359124082782075</v>
      </c>
      <c r="AK237" s="13">
        <v>50708.948163462657</v>
      </c>
      <c r="AL237" s="38">
        <v>1</v>
      </c>
    </row>
    <row r="238" spans="1:38" x14ac:dyDescent="0.25">
      <c r="A238" t="s">
        <v>830</v>
      </c>
      <c r="B238" s="5" t="s">
        <v>341</v>
      </c>
      <c r="C238" s="6" t="s">
        <v>30</v>
      </c>
      <c r="D238" s="7" t="s">
        <v>20</v>
      </c>
      <c r="E238" s="36">
        <f t="shared" si="95"/>
        <v>3.4711421202401693</v>
      </c>
      <c r="F238" s="8">
        <f t="shared" si="76"/>
        <v>22.256135795216906</v>
      </c>
      <c r="G238" s="9">
        <f t="shared" si="77"/>
        <v>415</v>
      </c>
      <c r="H238" s="99">
        <f t="shared" si="78"/>
        <v>355</v>
      </c>
      <c r="I238" s="33">
        <f t="shared" si="79"/>
        <v>0.18126737524160799</v>
      </c>
      <c r="J238" s="11">
        <v>3.9239730226854785E-2</v>
      </c>
      <c r="K238" s="10">
        <f t="shared" si="80"/>
        <v>288</v>
      </c>
      <c r="L238" s="33">
        <f t="shared" si="81"/>
        <v>0.24611356418188135</v>
      </c>
      <c r="M238" s="11">
        <v>4.1816009557945039E-2</v>
      </c>
      <c r="N238" s="10">
        <f t="shared" si="82"/>
        <v>482</v>
      </c>
      <c r="O238" s="33">
        <f t="shared" si="83"/>
        <v>0.79550396682555413</v>
      </c>
      <c r="P238" s="11">
        <v>8.253094910591471E-3</v>
      </c>
      <c r="Q238" s="10">
        <f t="shared" si="84"/>
        <v>409</v>
      </c>
      <c r="R238" s="33">
        <f t="shared" si="85"/>
        <v>0.51183082356515197</v>
      </c>
      <c r="S238" s="12">
        <v>0</v>
      </c>
      <c r="T238" s="10">
        <f t="shared" si="86"/>
        <v>557</v>
      </c>
      <c r="U238" s="33">
        <f t="shared" si="87"/>
        <v>1.1121833168439423</v>
      </c>
      <c r="V238" s="18">
        <v>5.9171597633136093E-3</v>
      </c>
      <c r="W238" s="99">
        <f t="shared" si="73"/>
        <v>276</v>
      </c>
      <c r="X238" s="33">
        <f t="shared" si="88"/>
        <v>-0.22082636504478581</v>
      </c>
      <c r="Y238" s="13">
        <v>105089</v>
      </c>
      <c r="Z238" s="10">
        <f t="shared" si="89"/>
        <v>290</v>
      </c>
      <c r="AA238" s="33">
        <f t="shared" si="90"/>
        <v>0.24858614767284276</v>
      </c>
      <c r="AB238" s="11">
        <v>3.3549783549783552E-2</v>
      </c>
      <c r="AC238" s="99">
        <f t="shared" si="74"/>
        <v>459</v>
      </c>
      <c r="AD238" s="33">
        <f t="shared" si="91"/>
        <v>0.7740771708565467</v>
      </c>
      <c r="AE238" s="11">
        <v>0.9734660033167496</v>
      </c>
      <c r="AF238" s="10">
        <f t="shared" si="92"/>
        <v>471</v>
      </c>
      <c r="AG238" s="33">
        <f t="shared" si="93"/>
        <v>0.62410115787934151</v>
      </c>
      <c r="AH238" s="14">
        <v>1.7893333333333332</v>
      </c>
      <c r="AI238" s="99">
        <f t="shared" si="75"/>
        <v>457</v>
      </c>
      <c r="AJ238" s="33">
        <f t="shared" si="94"/>
        <v>-5.2333859219163885E-2</v>
      </c>
      <c r="AK238" s="13">
        <v>283598.57345132745</v>
      </c>
      <c r="AL238" s="38"/>
    </row>
    <row r="239" spans="1:38" x14ac:dyDescent="0.25">
      <c r="A239" t="s">
        <v>831</v>
      </c>
      <c r="B239" s="5" t="s">
        <v>383</v>
      </c>
      <c r="C239" s="6" t="s">
        <v>30</v>
      </c>
      <c r="D239" s="7" t="s">
        <v>20</v>
      </c>
      <c r="E239" s="36">
        <f t="shared" si="95"/>
        <v>1.284988178380962</v>
      </c>
      <c r="F239" s="8">
        <f t="shared" si="76"/>
        <v>27.687073499516298</v>
      </c>
      <c r="G239" s="9">
        <f t="shared" si="77"/>
        <v>297</v>
      </c>
      <c r="H239" s="99">
        <f t="shared" si="78"/>
        <v>489</v>
      </c>
      <c r="I239" s="33">
        <f t="shared" si="79"/>
        <v>0.80676539247917045</v>
      </c>
      <c r="J239" s="11">
        <v>8.6808188021228139E-2</v>
      </c>
      <c r="K239" s="10">
        <f t="shared" si="80"/>
        <v>275</v>
      </c>
      <c r="L239" s="33">
        <f t="shared" si="81"/>
        <v>0.21120771607026922</v>
      </c>
      <c r="M239" s="11">
        <v>4.3061983846084034E-2</v>
      </c>
      <c r="N239" s="10">
        <f t="shared" si="82"/>
        <v>244</v>
      </c>
      <c r="O239" s="33">
        <f t="shared" si="83"/>
        <v>0.17740022288261498</v>
      </c>
      <c r="P239" s="11">
        <v>4.6498359720439308E-2</v>
      </c>
      <c r="Q239" s="10">
        <f t="shared" si="84"/>
        <v>209</v>
      </c>
      <c r="R239" s="33">
        <f t="shared" si="85"/>
        <v>0.21609320747262165</v>
      </c>
      <c r="S239" s="12">
        <v>0.5813277525869085</v>
      </c>
      <c r="T239" s="10">
        <f t="shared" si="86"/>
        <v>203</v>
      </c>
      <c r="U239" s="33">
        <f t="shared" si="87"/>
        <v>-3.2886545408750232E-4</v>
      </c>
      <c r="V239" s="18">
        <v>7.3489375545776753E-2</v>
      </c>
      <c r="W239" s="99">
        <f t="shared" si="73"/>
        <v>294</v>
      </c>
      <c r="X239" s="33">
        <f t="shared" si="88"/>
        <v>-0.15627461913552418</v>
      </c>
      <c r="Y239" s="13">
        <v>107909</v>
      </c>
      <c r="Z239" s="10">
        <f t="shared" si="89"/>
        <v>355</v>
      </c>
      <c r="AA239" s="33">
        <f t="shared" si="90"/>
        <v>0.42558829176910062</v>
      </c>
      <c r="AB239" s="11">
        <v>3.1439010162414419E-2</v>
      </c>
      <c r="AC239" s="99">
        <f t="shared" si="74"/>
        <v>290</v>
      </c>
      <c r="AD239" s="33">
        <f t="shared" si="91"/>
        <v>0.27830645008119465</v>
      </c>
      <c r="AE239" s="11">
        <v>0.94529584388873555</v>
      </c>
      <c r="AF239" s="10">
        <f t="shared" si="92"/>
        <v>456</v>
      </c>
      <c r="AG239" s="33">
        <f t="shared" si="93"/>
        <v>0.54297284857381989</v>
      </c>
      <c r="AH239" s="14">
        <v>1.8823333333333334</v>
      </c>
      <c r="AI239" s="99">
        <f t="shared" si="75"/>
        <v>308</v>
      </c>
      <c r="AJ239" s="33">
        <f t="shared" si="94"/>
        <v>-0.18413199406309258</v>
      </c>
      <c r="AK239" s="13">
        <v>166111.29692560664</v>
      </c>
      <c r="AL239" s="38"/>
    </row>
    <row r="240" spans="1:38" x14ac:dyDescent="0.25">
      <c r="A240" t="s">
        <v>832</v>
      </c>
      <c r="B240" s="5" t="s">
        <v>205</v>
      </c>
      <c r="C240" s="6" t="s">
        <v>49</v>
      </c>
      <c r="D240" s="7" t="s">
        <v>39</v>
      </c>
      <c r="E240" s="36">
        <f t="shared" si="95"/>
        <v>-0.89508797115784133</v>
      </c>
      <c r="F240" s="8">
        <f t="shared" si="76"/>
        <v>33.102912490573331</v>
      </c>
      <c r="G240" s="9">
        <f t="shared" si="77"/>
        <v>191</v>
      </c>
      <c r="H240" s="99">
        <f t="shared" si="78"/>
        <v>81</v>
      </c>
      <c r="I240" s="33">
        <f t="shared" si="79"/>
        <v>-0.73015075328369206</v>
      </c>
      <c r="J240" s="11">
        <v>-3.0072647406656494E-2</v>
      </c>
      <c r="K240" s="10">
        <f t="shared" si="80"/>
        <v>220</v>
      </c>
      <c r="L240" s="33">
        <f t="shared" si="81"/>
        <v>-2.6613901550718581E-2</v>
      </c>
      <c r="M240" s="11">
        <v>5.1551094890510948E-2</v>
      </c>
      <c r="N240" s="10">
        <f t="shared" si="82"/>
        <v>129</v>
      </c>
      <c r="O240" s="33">
        <f t="shared" si="83"/>
        <v>-0.384872658818463</v>
      </c>
      <c r="P240" s="11">
        <v>8.1289081289081286E-2</v>
      </c>
      <c r="Q240" s="10">
        <f t="shared" si="84"/>
        <v>355</v>
      </c>
      <c r="R240" s="33">
        <f t="shared" si="85"/>
        <v>0.42321771657989321</v>
      </c>
      <c r="S240" s="12">
        <v>0.17418568193694478</v>
      </c>
      <c r="T240" s="10">
        <f t="shared" si="86"/>
        <v>284</v>
      </c>
      <c r="U240" s="33">
        <f t="shared" si="87"/>
        <v>0.27864338694436735</v>
      </c>
      <c r="V240" s="18">
        <v>5.65450458239668E-2</v>
      </c>
      <c r="W240" s="99">
        <f t="shared" si="73"/>
        <v>331</v>
      </c>
      <c r="X240" s="33">
        <f t="shared" si="88"/>
        <v>-4.4018675185517428E-2</v>
      </c>
      <c r="Y240" s="13">
        <v>112813</v>
      </c>
      <c r="Z240" s="10">
        <f t="shared" si="89"/>
        <v>205</v>
      </c>
      <c r="AA240" s="33">
        <f t="shared" si="90"/>
        <v>-4.7956488413615952E-2</v>
      </c>
      <c r="AB240" s="11">
        <v>3.7086092715231792E-2</v>
      </c>
      <c r="AC240" s="99">
        <f t="shared" si="74"/>
        <v>88</v>
      </c>
      <c r="AD240" s="33">
        <f t="shared" si="91"/>
        <v>-0.73749581728446445</v>
      </c>
      <c r="AE240" s="11">
        <v>0.88757700205338808</v>
      </c>
      <c r="AF240" s="10">
        <f t="shared" si="92"/>
        <v>106</v>
      </c>
      <c r="AG240" s="33">
        <f t="shared" si="93"/>
        <v>-0.50646108792663558</v>
      </c>
      <c r="AH240" s="14">
        <v>3.0853333333333333</v>
      </c>
      <c r="AI240" s="99">
        <f t="shared" si="75"/>
        <v>102</v>
      </c>
      <c r="AJ240" s="33">
        <f t="shared" si="94"/>
        <v>-0.26719599715911807</v>
      </c>
      <c r="AK240" s="13">
        <v>92066.519944260581</v>
      </c>
      <c r="AL240" s="38"/>
    </row>
    <row r="241" spans="1:38" x14ac:dyDescent="0.25">
      <c r="A241" t="s">
        <v>833</v>
      </c>
      <c r="B241" s="5" t="s">
        <v>385</v>
      </c>
      <c r="C241" s="6" t="s">
        <v>81</v>
      </c>
      <c r="D241" s="7" t="s">
        <v>34</v>
      </c>
      <c r="E241" s="36">
        <f t="shared" si="95"/>
        <v>1.0161431123830726</v>
      </c>
      <c r="F241" s="8">
        <f t="shared" si="76"/>
        <v>28.354949982313787</v>
      </c>
      <c r="G241" s="9">
        <f t="shared" si="77"/>
        <v>284</v>
      </c>
      <c r="H241" s="99">
        <f t="shared" si="78"/>
        <v>62</v>
      </c>
      <c r="I241" s="33">
        <f t="shared" si="79"/>
        <v>-0.86371615499296506</v>
      </c>
      <c r="J241" s="11">
        <v>-4.0230153903728305E-2</v>
      </c>
      <c r="K241" s="10">
        <f t="shared" si="80"/>
        <v>326</v>
      </c>
      <c r="L241" s="33">
        <f t="shared" si="81"/>
        <v>0.38442044457800439</v>
      </c>
      <c r="M241" s="11">
        <v>3.6879105681687216E-2</v>
      </c>
      <c r="N241" s="10">
        <f t="shared" si="82"/>
        <v>246</v>
      </c>
      <c r="O241" s="33">
        <f t="shared" si="83"/>
        <v>0.18614906157923455</v>
      </c>
      <c r="P241" s="11">
        <v>4.5957023972177366E-2</v>
      </c>
      <c r="Q241" s="10">
        <f t="shared" si="84"/>
        <v>371</v>
      </c>
      <c r="R241" s="33">
        <f t="shared" si="85"/>
        <v>0.4374445321186875</v>
      </c>
      <c r="S241" s="12">
        <v>0.14622020763269483</v>
      </c>
      <c r="T241" s="10">
        <f t="shared" si="86"/>
        <v>276</v>
      </c>
      <c r="U241" s="33">
        <f t="shared" si="87"/>
        <v>0.24455349999093887</v>
      </c>
      <c r="V241" s="18">
        <v>5.861561119293078E-2</v>
      </c>
      <c r="W241" s="99">
        <f t="shared" si="73"/>
        <v>367</v>
      </c>
      <c r="X241" s="33">
        <f t="shared" si="88"/>
        <v>0.12187015552526947</v>
      </c>
      <c r="Y241" s="13">
        <v>120060</v>
      </c>
      <c r="Z241" s="10">
        <f t="shared" si="89"/>
        <v>180</v>
      </c>
      <c r="AA241" s="33">
        <f t="shared" si="90"/>
        <v>-0.13416680458062463</v>
      </c>
      <c r="AB241" s="11">
        <v>3.8114161849710983E-2</v>
      </c>
      <c r="AC241" s="99">
        <f t="shared" si="74"/>
        <v>315</v>
      </c>
      <c r="AD241" s="33">
        <f t="shared" si="91"/>
        <v>0.35624491137848652</v>
      </c>
      <c r="AE241" s="11">
        <v>0.94972438068672382</v>
      </c>
      <c r="AF241" s="10">
        <f t="shared" si="92"/>
        <v>222</v>
      </c>
      <c r="AG241" s="33">
        <f t="shared" si="93"/>
        <v>-0.10314580116406083</v>
      </c>
      <c r="AH241" s="14">
        <v>2.6229999999999998</v>
      </c>
      <c r="AI241" s="99">
        <f t="shared" si="75"/>
        <v>269</v>
      </c>
      <c r="AJ241" s="33">
        <f t="shared" si="94"/>
        <v>-0.20136746293665658</v>
      </c>
      <c r="AK241" s="13">
        <v>150747.28361846274</v>
      </c>
      <c r="AL241" s="38"/>
    </row>
    <row r="242" spans="1:38" x14ac:dyDescent="0.25">
      <c r="A242" t="s">
        <v>834</v>
      </c>
      <c r="B242" s="5" t="s">
        <v>104</v>
      </c>
      <c r="C242" s="6" t="s">
        <v>52</v>
      </c>
      <c r="D242" s="7" t="s">
        <v>34</v>
      </c>
      <c r="E242" s="36">
        <f t="shared" si="95"/>
        <v>-4.9433420849274876</v>
      </c>
      <c r="F242" s="8">
        <f t="shared" si="76"/>
        <v>43.15975957809313</v>
      </c>
      <c r="G242" s="9">
        <f t="shared" si="77"/>
        <v>76</v>
      </c>
      <c r="H242" s="99">
        <f t="shared" si="78"/>
        <v>526</v>
      </c>
      <c r="I242" s="33">
        <f t="shared" si="79"/>
        <v>1.2365103079501405</v>
      </c>
      <c r="J242" s="11">
        <v>0.11948983098503541</v>
      </c>
      <c r="K242" s="10">
        <f t="shared" si="80"/>
        <v>131</v>
      </c>
      <c r="L242" s="33">
        <f t="shared" si="81"/>
        <v>-0.47012860022667835</v>
      </c>
      <c r="M242" s="11">
        <v>6.7382479625670108E-2</v>
      </c>
      <c r="N242" s="10">
        <f t="shared" si="82"/>
        <v>51</v>
      </c>
      <c r="O242" s="33">
        <f t="shared" si="83"/>
        <v>-1.3348284181761478</v>
      </c>
      <c r="P242" s="11">
        <v>0.14006774090779522</v>
      </c>
      <c r="Q242" s="10">
        <f t="shared" si="84"/>
        <v>28</v>
      </c>
      <c r="R242" s="33">
        <f t="shared" si="85"/>
        <v>-1.5822106167627419</v>
      </c>
      <c r="S242" s="12">
        <v>4.1162312066138762</v>
      </c>
      <c r="T242" s="10">
        <f t="shared" si="86"/>
        <v>53</v>
      </c>
      <c r="U242" s="33">
        <f t="shared" si="87"/>
        <v>-1.281321303514027</v>
      </c>
      <c r="V242" s="18">
        <v>0.15129481338061515</v>
      </c>
      <c r="W242" s="99">
        <f t="shared" si="73"/>
        <v>187</v>
      </c>
      <c r="X242" s="33">
        <f t="shared" si="88"/>
        <v>-0.53987680280481731</v>
      </c>
      <c r="Y242" s="13">
        <v>91151</v>
      </c>
      <c r="Z242" s="10">
        <f t="shared" si="89"/>
        <v>198</v>
      </c>
      <c r="AA242" s="33">
        <f t="shared" si="90"/>
        <v>-6.9310130544502246E-2</v>
      </c>
      <c r="AB242" s="11">
        <v>3.7340737650542674E-2</v>
      </c>
      <c r="AC242" s="99">
        <f t="shared" si="74"/>
        <v>115</v>
      </c>
      <c r="AD242" s="33">
        <f t="shared" si="91"/>
        <v>-0.51244797999105018</v>
      </c>
      <c r="AE242" s="11">
        <v>0.90036443218958184</v>
      </c>
      <c r="AF242" s="10">
        <f t="shared" si="92"/>
        <v>510</v>
      </c>
      <c r="AG242" s="33">
        <f t="shared" si="93"/>
        <v>0.90208919980076974</v>
      </c>
      <c r="AH242" s="14">
        <v>1.470666666666667</v>
      </c>
      <c r="AI242" s="99">
        <f t="shared" si="75"/>
        <v>347</v>
      </c>
      <c r="AJ242" s="33">
        <f t="shared" si="94"/>
        <v>-0.16185824006103669</v>
      </c>
      <c r="AK242" s="13">
        <v>185966.53007290614</v>
      </c>
      <c r="AL242" s="38">
        <v>1</v>
      </c>
    </row>
    <row r="243" spans="1:38" x14ac:dyDescent="0.25">
      <c r="A243" t="s">
        <v>835</v>
      </c>
      <c r="B243" s="5" t="s">
        <v>76</v>
      </c>
      <c r="C243" s="6" t="s">
        <v>54</v>
      </c>
      <c r="D243" s="7" t="s">
        <v>39</v>
      </c>
      <c r="E243" s="36">
        <f t="shared" si="95"/>
        <v>-9.1417740567182157</v>
      </c>
      <c r="F243" s="8">
        <f t="shared" si="76"/>
        <v>53.589684963467832</v>
      </c>
      <c r="G243" s="9">
        <f t="shared" si="77"/>
        <v>28</v>
      </c>
      <c r="H243" s="99">
        <f t="shared" si="78"/>
        <v>86</v>
      </c>
      <c r="I243" s="33">
        <f t="shared" si="79"/>
        <v>-0.71492121477140702</v>
      </c>
      <c r="J243" s="11">
        <v>-2.8914457228614299E-2</v>
      </c>
      <c r="K243" s="10">
        <f t="shared" si="80"/>
        <v>25</v>
      </c>
      <c r="L243" s="33">
        <f t="shared" si="81"/>
        <v>-2.0484388701423639</v>
      </c>
      <c r="M243" s="11">
        <v>0.1237207186718217</v>
      </c>
      <c r="N243" s="10">
        <f t="shared" si="82"/>
        <v>31</v>
      </c>
      <c r="O243" s="33">
        <f t="shared" si="83"/>
        <v>-1.9234025302797035</v>
      </c>
      <c r="P243" s="11">
        <v>0.17648585517778353</v>
      </c>
      <c r="Q243" s="10">
        <f t="shared" si="84"/>
        <v>26</v>
      </c>
      <c r="R243" s="33">
        <f t="shared" si="85"/>
        <v>-1.6371328829356928</v>
      </c>
      <c r="S243" s="12">
        <v>4.224191221924583</v>
      </c>
      <c r="T243" s="10">
        <f t="shared" si="86"/>
        <v>47</v>
      </c>
      <c r="U243" s="33">
        <f t="shared" si="87"/>
        <v>-1.3708767662741685</v>
      </c>
      <c r="V243" s="18">
        <v>0.15673426937077484</v>
      </c>
      <c r="W243" s="99">
        <f t="shared" si="73"/>
        <v>114</v>
      </c>
      <c r="X243" s="33">
        <f t="shared" si="88"/>
        <v>-0.79183462806128635</v>
      </c>
      <c r="Y243" s="13">
        <v>80144</v>
      </c>
      <c r="Z243" s="10">
        <f t="shared" si="89"/>
        <v>63</v>
      </c>
      <c r="AA243" s="33">
        <f t="shared" si="90"/>
        <v>-1.0514093017180033</v>
      </c>
      <c r="AB243" s="11">
        <v>4.9052396878483832E-2</v>
      </c>
      <c r="AC243" s="99">
        <f t="shared" si="74"/>
        <v>42</v>
      </c>
      <c r="AD243" s="33">
        <f t="shared" si="91"/>
        <v>-1.565974815602641</v>
      </c>
      <c r="AE243" s="11">
        <v>0.84050204484557889</v>
      </c>
      <c r="AF243" s="10">
        <f t="shared" si="92"/>
        <v>191</v>
      </c>
      <c r="AG243" s="33">
        <f t="shared" si="93"/>
        <v>-0.16799029211435243</v>
      </c>
      <c r="AH243" s="14">
        <v>2.6973333333333334</v>
      </c>
      <c r="AI243" s="99">
        <f t="shared" si="75"/>
        <v>82</v>
      </c>
      <c r="AJ243" s="33">
        <f t="shared" si="94"/>
        <v>-0.27322215035876324</v>
      </c>
      <c r="AK243" s="13">
        <v>86694.696373377286</v>
      </c>
      <c r="AL243" s="38"/>
    </row>
    <row r="244" spans="1:38" x14ac:dyDescent="0.25">
      <c r="A244" t="s">
        <v>836</v>
      </c>
      <c r="B244" s="5" t="s">
        <v>146</v>
      </c>
      <c r="C244" s="6" t="s">
        <v>52</v>
      </c>
      <c r="D244" s="7" t="s">
        <v>34</v>
      </c>
      <c r="E244" s="36">
        <f t="shared" si="95"/>
        <v>-4.5620466814327303</v>
      </c>
      <c r="F244" s="8">
        <f t="shared" si="76"/>
        <v>42.212529127544613</v>
      </c>
      <c r="G244" s="9">
        <f t="shared" si="77"/>
        <v>87</v>
      </c>
      <c r="H244" s="99">
        <f t="shared" si="78"/>
        <v>67</v>
      </c>
      <c r="I244" s="33">
        <f t="shared" si="79"/>
        <v>-0.83176787681437803</v>
      </c>
      <c r="J244" s="11">
        <v>-3.7800521386501917E-2</v>
      </c>
      <c r="K244" s="10">
        <f t="shared" si="80"/>
        <v>292</v>
      </c>
      <c r="L244" s="33">
        <f t="shared" si="81"/>
        <v>0.25956760860753875</v>
      </c>
      <c r="M244" s="11">
        <v>4.13357635724515E-2</v>
      </c>
      <c r="N244" s="10">
        <f t="shared" si="82"/>
        <v>87</v>
      </c>
      <c r="O244" s="33">
        <f t="shared" si="83"/>
        <v>-0.74629776804228232</v>
      </c>
      <c r="P244" s="11">
        <v>0.10365231585390737</v>
      </c>
      <c r="Q244" s="10">
        <f t="shared" si="84"/>
        <v>144</v>
      </c>
      <c r="R244" s="33">
        <f t="shared" si="85"/>
        <v>-2.4182662524345973E-2</v>
      </c>
      <c r="S244" s="12">
        <v>1.0536350408910742</v>
      </c>
      <c r="T244" s="10">
        <f t="shared" si="86"/>
        <v>102</v>
      </c>
      <c r="U244" s="33">
        <f t="shared" si="87"/>
        <v>-0.58087039057425416</v>
      </c>
      <c r="V244" s="18">
        <v>0.10875054196740544</v>
      </c>
      <c r="W244" s="99">
        <f t="shared" si="73"/>
        <v>122</v>
      </c>
      <c r="X244" s="33">
        <f t="shared" si="88"/>
        <v>-0.76521275554622559</v>
      </c>
      <c r="Y244" s="13">
        <v>81307</v>
      </c>
      <c r="Z244" s="10">
        <f t="shared" si="89"/>
        <v>98</v>
      </c>
      <c r="AA244" s="33">
        <f t="shared" si="90"/>
        <v>-0.68606917479738982</v>
      </c>
      <c r="AB244" s="11">
        <v>4.4695668765502766E-2</v>
      </c>
      <c r="AC244" s="99">
        <f t="shared" si="74"/>
        <v>40</v>
      </c>
      <c r="AD244" s="33">
        <f t="shared" si="91"/>
        <v>-1.5973644802624209</v>
      </c>
      <c r="AE244" s="11">
        <v>0.83871845452690297</v>
      </c>
      <c r="AF244" s="10">
        <f t="shared" si="92"/>
        <v>316</v>
      </c>
      <c r="AG244" s="33">
        <f t="shared" si="93"/>
        <v>0.13616817216369576</v>
      </c>
      <c r="AH244" s="14">
        <v>2.3486666666666669</v>
      </c>
      <c r="AI244" s="99">
        <f t="shared" si="75"/>
        <v>238</v>
      </c>
      <c r="AJ244" s="33">
        <f t="shared" si="94"/>
        <v>-0.21216570270010415</v>
      </c>
      <c r="AK244" s="13">
        <v>141121.53449400433</v>
      </c>
      <c r="AL244" s="38">
        <v>1</v>
      </c>
    </row>
    <row r="245" spans="1:38" x14ac:dyDescent="0.25">
      <c r="A245" t="s">
        <v>837</v>
      </c>
      <c r="B245" s="5" t="s">
        <v>350</v>
      </c>
      <c r="C245" s="6" t="s">
        <v>61</v>
      </c>
      <c r="D245" s="7" t="s">
        <v>39</v>
      </c>
      <c r="E245" s="36">
        <f t="shared" si="95"/>
        <v>-1.0432397293742723</v>
      </c>
      <c r="F245" s="8">
        <f t="shared" si="76"/>
        <v>33.470957464099577</v>
      </c>
      <c r="G245" s="9">
        <f t="shared" si="77"/>
        <v>183</v>
      </c>
      <c r="H245" s="99">
        <f t="shared" si="78"/>
        <v>334</v>
      </c>
      <c r="I245" s="33">
        <f t="shared" si="79"/>
        <v>0.12058631176333384</v>
      </c>
      <c r="J245" s="11">
        <v>3.4624999999999906E-2</v>
      </c>
      <c r="K245" s="10">
        <f t="shared" si="80"/>
        <v>342</v>
      </c>
      <c r="L245" s="33">
        <f t="shared" si="81"/>
        <v>0.43359048511603293</v>
      </c>
      <c r="M245" s="11">
        <v>3.5123966942148761E-2</v>
      </c>
      <c r="N245" s="10">
        <f t="shared" si="82"/>
        <v>198</v>
      </c>
      <c r="O245" s="33">
        <f t="shared" si="83"/>
        <v>-1.1276057407459645E-2</v>
      </c>
      <c r="P245" s="11">
        <v>5.8172733761598858E-2</v>
      </c>
      <c r="Q245" s="10">
        <f t="shared" si="84"/>
        <v>119</v>
      </c>
      <c r="R245" s="33">
        <f t="shared" si="85"/>
        <v>-0.16426031081035575</v>
      </c>
      <c r="S245" s="12">
        <v>1.3289839313761025</v>
      </c>
      <c r="T245" s="10">
        <f t="shared" si="86"/>
        <v>178</v>
      </c>
      <c r="U245" s="33">
        <f t="shared" si="87"/>
        <v>-0.10775710332139858</v>
      </c>
      <c r="V245" s="18">
        <v>8.0014395393474089E-2</v>
      </c>
      <c r="W245" s="99">
        <f t="shared" si="73"/>
        <v>230</v>
      </c>
      <c r="X245" s="33">
        <f t="shared" si="88"/>
        <v>-0.39225474274494909</v>
      </c>
      <c r="Y245" s="13">
        <v>97600</v>
      </c>
      <c r="Z245" s="10">
        <f t="shared" si="89"/>
        <v>202</v>
      </c>
      <c r="AA245" s="33">
        <f t="shared" si="90"/>
        <v>-5.8552310175592946E-2</v>
      </c>
      <c r="AB245" s="11">
        <v>3.7212449255751012E-2</v>
      </c>
      <c r="AC245" s="99">
        <f t="shared" si="74"/>
        <v>121</v>
      </c>
      <c r="AD245" s="33">
        <f t="shared" si="91"/>
        <v>-0.45747300718078288</v>
      </c>
      <c r="AE245" s="11">
        <v>0.90348816193746606</v>
      </c>
      <c r="AF245" s="10">
        <f t="shared" si="92"/>
        <v>307</v>
      </c>
      <c r="AG245" s="33">
        <f t="shared" si="93"/>
        <v>0.12017513627909496</v>
      </c>
      <c r="AH245" s="14">
        <v>2.367</v>
      </c>
      <c r="AI245" s="99">
        <f t="shared" si="75"/>
        <v>440</v>
      </c>
      <c r="AJ245" s="33">
        <f t="shared" si="94"/>
        <v>-8.1016724093395498E-2</v>
      </c>
      <c r="AK245" s="13">
        <v>258030.1412347469</v>
      </c>
      <c r="AL245" s="38"/>
    </row>
    <row r="246" spans="1:38" x14ac:dyDescent="0.25">
      <c r="A246" t="s">
        <v>838</v>
      </c>
      <c r="B246" s="5" t="s">
        <v>177</v>
      </c>
      <c r="C246" s="6" t="s">
        <v>54</v>
      </c>
      <c r="D246" s="7" t="s">
        <v>39</v>
      </c>
      <c r="E246" s="36">
        <f t="shared" si="95"/>
        <v>-1.7027758500457355</v>
      </c>
      <c r="F246" s="8">
        <f t="shared" si="76"/>
        <v>35.109405478449283</v>
      </c>
      <c r="G246" s="9">
        <f t="shared" si="77"/>
        <v>159</v>
      </c>
      <c r="H246" s="99">
        <f t="shared" si="78"/>
        <v>190</v>
      </c>
      <c r="I246" s="33">
        <f t="shared" si="79"/>
        <v>-0.34938629133204951</v>
      </c>
      <c r="J246" s="11">
        <v>-1.1159157483610072E-3</v>
      </c>
      <c r="K246" s="10">
        <f t="shared" si="80"/>
        <v>79</v>
      </c>
      <c r="L246" s="33">
        <f t="shared" si="81"/>
        <v>-0.89024384976257653</v>
      </c>
      <c r="M246" s="11">
        <v>8.2378614293507915E-2</v>
      </c>
      <c r="N246" s="10">
        <f t="shared" si="82"/>
        <v>121</v>
      </c>
      <c r="O246" s="33">
        <f t="shared" si="83"/>
        <v>-0.44513520903652559</v>
      </c>
      <c r="P246" s="11">
        <v>8.5017835909631398E-2</v>
      </c>
      <c r="Q246" s="10">
        <f t="shared" si="84"/>
        <v>214</v>
      </c>
      <c r="R246" s="33">
        <f t="shared" si="85"/>
        <v>0.22766501029752417</v>
      </c>
      <c r="S246" s="12">
        <v>0.55858120374249409</v>
      </c>
      <c r="T246" s="10">
        <f t="shared" si="86"/>
        <v>188</v>
      </c>
      <c r="U246" s="33">
        <f t="shared" si="87"/>
        <v>-5.0166207917859383E-2</v>
      </c>
      <c r="V246" s="18">
        <v>7.65164162493044E-2</v>
      </c>
      <c r="W246" s="99">
        <f t="shared" si="73"/>
        <v>88</v>
      </c>
      <c r="X246" s="33">
        <f t="shared" si="88"/>
        <v>-0.89335483838312157</v>
      </c>
      <c r="Y246" s="13">
        <v>75709</v>
      </c>
      <c r="Z246" s="10">
        <f t="shared" si="89"/>
        <v>212</v>
      </c>
      <c r="AA246" s="33">
        <f t="shared" si="90"/>
        <v>-1.1321408114154833E-2</v>
      </c>
      <c r="AB246" s="11">
        <v>3.6649214659685861E-2</v>
      </c>
      <c r="AC246" s="99">
        <f t="shared" si="74"/>
        <v>161</v>
      </c>
      <c r="AD246" s="33">
        <f t="shared" si="91"/>
        <v>-0.21007514213947046</v>
      </c>
      <c r="AE246" s="11">
        <v>0.91754554170661551</v>
      </c>
      <c r="AF246" s="10">
        <f t="shared" si="92"/>
        <v>332</v>
      </c>
      <c r="AG246" s="33">
        <f t="shared" si="93"/>
        <v>0.16757267899164</v>
      </c>
      <c r="AH246" s="14">
        <v>2.3126666666666664</v>
      </c>
      <c r="AI246" s="99">
        <f t="shared" si="75"/>
        <v>247</v>
      </c>
      <c r="AJ246" s="33">
        <f t="shared" si="94"/>
        <v>-0.20949475690552488</v>
      </c>
      <c r="AK246" s="13">
        <v>143502.46459991622</v>
      </c>
      <c r="AL246" s="38"/>
    </row>
    <row r="247" spans="1:38" x14ac:dyDescent="0.25">
      <c r="A247" t="s">
        <v>839</v>
      </c>
      <c r="B247" s="5" t="s">
        <v>510</v>
      </c>
      <c r="C247" s="6" t="s">
        <v>91</v>
      </c>
      <c r="D247" s="7" t="s">
        <v>39</v>
      </c>
      <c r="E247" s="36">
        <f t="shared" si="95"/>
        <v>3.9855273150919466</v>
      </c>
      <c r="F247" s="8">
        <f t="shared" si="76"/>
        <v>20.978277957411528</v>
      </c>
      <c r="G247" s="9">
        <f t="shared" si="77"/>
        <v>452</v>
      </c>
      <c r="H247" s="99">
        <f t="shared" si="78"/>
        <v>219</v>
      </c>
      <c r="I247" s="33">
        <f t="shared" si="79"/>
        <v>-0.24138073423171436</v>
      </c>
      <c r="J247" s="11">
        <v>7.0977917981072114E-3</v>
      </c>
      <c r="K247" s="10">
        <f t="shared" si="80"/>
        <v>490</v>
      </c>
      <c r="L247" s="33">
        <f t="shared" si="81"/>
        <v>0.86896719325141181</v>
      </c>
      <c r="M247" s="11">
        <v>1.9583070120025269E-2</v>
      </c>
      <c r="N247" s="10">
        <f t="shared" si="82"/>
        <v>455</v>
      </c>
      <c r="O247" s="33">
        <f t="shared" si="83"/>
        <v>0.7310326431323334</v>
      </c>
      <c r="P247" s="11">
        <v>1.2242268041237113E-2</v>
      </c>
      <c r="Q247" s="10">
        <f t="shared" si="84"/>
        <v>409</v>
      </c>
      <c r="R247" s="33">
        <f t="shared" si="85"/>
        <v>0.51183082356515197</v>
      </c>
      <c r="S247" s="12">
        <v>0</v>
      </c>
      <c r="T247" s="10">
        <f t="shared" si="86"/>
        <v>527</v>
      </c>
      <c r="U247" s="33">
        <f t="shared" si="87"/>
        <v>0.89406801752738729</v>
      </c>
      <c r="V247" s="18">
        <v>1.9165135206090839E-2</v>
      </c>
      <c r="W247" s="99">
        <f t="shared" si="73"/>
        <v>446</v>
      </c>
      <c r="X247" s="33">
        <f t="shared" si="88"/>
        <v>0.73463103717244138</v>
      </c>
      <c r="Y247" s="13">
        <v>146829</v>
      </c>
      <c r="Z247" s="10">
        <f t="shared" si="89"/>
        <v>404</v>
      </c>
      <c r="AA247" s="33">
        <f t="shared" si="90"/>
        <v>0.54923988610494867</v>
      </c>
      <c r="AB247" s="11">
        <v>2.9964448958862366E-2</v>
      </c>
      <c r="AC247" s="99">
        <f t="shared" si="74"/>
        <v>321</v>
      </c>
      <c r="AD247" s="33">
        <f t="shared" si="91"/>
        <v>0.37947195095258596</v>
      </c>
      <c r="AE247" s="11">
        <v>0.95104416295789118</v>
      </c>
      <c r="AF247" s="10">
        <f t="shared" si="92"/>
        <v>371</v>
      </c>
      <c r="AG247" s="33">
        <f t="shared" si="93"/>
        <v>0.26643871900553712</v>
      </c>
      <c r="AH247" s="14">
        <v>2.1993333333333331</v>
      </c>
      <c r="AI247" s="99">
        <f t="shared" si="75"/>
        <v>359</v>
      </c>
      <c r="AJ247" s="33">
        <f t="shared" si="94"/>
        <v>-0.1530133514768432</v>
      </c>
      <c r="AK247" s="13">
        <v>193851.02610284521</v>
      </c>
      <c r="AL247" s="38"/>
    </row>
    <row r="248" spans="1:38" x14ac:dyDescent="0.25">
      <c r="A248" t="s">
        <v>840</v>
      </c>
      <c r="B248" s="5" t="s">
        <v>559</v>
      </c>
      <c r="C248" s="6" t="s">
        <v>81</v>
      </c>
      <c r="D248" s="7" t="s">
        <v>34</v>
      </c>
      <c r="E248" s="36">
        <f t="shared" si="95"/>
        <v>4.6517551842786817</v>
      </c>
      <c r="F248" s="8">
        <f t="shared" si="76"/>
        <v>19.323206013418343</v>
      </c>
      <c r="G248" s="9">
        <f t="shared" si="77"/>
        <v>488</v>
      </c>
      <c r="H248" s="99">
        <f t="shared" si="78"/>
        <v>117</v>
      </c>
      <c r="I248" s="33">
        <f t="shared" si="79"/>
        <v>-0.59545519979541184</v>
      </c>
      <c r="J248" s="11">
        <v>-1.9829194070874689E-2</v>
      </c>
      <c r="K248" s="10">
        <f t="shared" si="80"/>
        <v>501</v>
      </c>
      <c r="L248" s="33">
        <f t="shared" si="81"/>
        <v>0.91207743936408836</v>
      </c>
      <c r="M248" s="11">
        <v>1.8044237485448197E-2</v>
      </c>
      <c r="N248" s="10">
        <f t="shared" si="82"/>
        <v>484</v>
      </c>
      <c r="O248" s="33">
        <f t="shared" si="83"/>
        <v>0.79851275615812833</v>
      </c>
      <c r="P248" s="11">
        <v>8.0669256050194208E-3</v>
      </c>
      <c r="Q248" s="10">
        <f t="shared" si="84"/>
        <v>386</v>
      </c>
      <c r="R248" s="33">
        <f t="shared" si="85"/>
        <v>0.46088161503211539</v>
      </c>
      <c r="S248" s="12">
        <v>0.10015022533800702</v>
      </c>
      <c r="T248" s="10">
        <f t="shared" si="86"/>
        <v>500</v>
      </c>
      <c r="U248" s="33">
        <f t="shared" si="87"/>
        <v>0.82215617032038146</v>
      </c>
      <c r="V248" s="18">
        <v>2.3532946124574405E-2</v>
      </c>
      <c r="W248" s="99">
        <f t="shared" si="73"/>
        <v>502</v>
      </c>
      <c r="X248" s="33">
        <f t="shared" si="88"/>
        <v>1.2857472905452723</v>
      </c>
      <c r="Y248" s="13">
        <v>170905</v>
      </c>
      <c r="Z248" s="10">
        <f t="shared" si="89"/>
        <v>343</v>
      </c>
      <c r="AA248" s="33">
        <f t="shared" si="90"/>
        <v>0.39633903687426331</v>
      </c>
      <c r="AB248" s="11">
        <v>3.1787811297833569E-2</v>
      </c>
      <c r="AC248" s="99">
        <f t="shared" si="74"/>
        <v>495</v>
      </c>
      <c r="AD248" s="33">
        <f t="shared" si="91"/>
        <v>0.86130936987122031</v>
      </c>
      <c r="AE248" s="11">
        <v>0.97842261904761907</v>
      </c>
      <c r="AF248" s="10">
        <f t="shared" si="92"/>
        <v>226</v>
      </c>
      <c r="AG248" s="33">
        <f t="shared" si="93"/>
        <v>-9.1805284809525656E-2</v>
      </c>
      <c r="AH248" s="14">
        <v>2.61</v>
      </c>
      <c r="AI248" s="99">
        <f t="shared" si="75"/>
        <v>405</v>
      </c>
      <c r="AJ248" s="33">
        <f t="shared" si="94"/>
        <v>-0.11758117284995007</v>
      </c>
      <c r="AK248" s="13">
        <v>225435.92048072108</v>
      </c>
      <c r="AL248" s="38"/>
    </row>
    <row r="249" spans="1:38" x14ac:dyDescent="0.25">
      <c r="A249" t="s">
        <v>841</v>
      </c>
      <c r="B249" s="5" t="s">
        <v>320</v>
      </c>
      <c r="C249" s="6" t="s">
        <v>63</v>
      </c>
      <c r="D249" s="7" t="s">
        <v>34</v>
      </c>
      <c r="E249" s="36">
        <f t="shared" si="95"/>
        <v>2.8301762260907304E-2</v>
      </c>
      <c r="F249" s="8">
        <f t="shared" si="76"/>
        <v>30.808987976400299</v>
      </c>
      <c r="G249" s="9">
        <f t="shared" si="77"/>
        <v>224</v>
      </c>
      <c r="H249" s="99">
        <f t="shared" si="78"/>
        <v>76</v>
      </c>
      <c r="I249" s="33">
        <f t="shared" si="79"/>
        <v>-0.76969206625785347</v>
      </c>
      <c r="J249" s="11">
        <v>-3.3079722130334055E-2</v>
      </c>
      <c r="K249" s="10">
        <f t="shared" si="80"/>
        <v>132</v>
      </c>
      <c r="L249" s="33">
        <f t="shared" si="81"/>
        <v>-0.46870519657571957</v>
      </c>
      <c r="M249" s="11">
        <v>6.7331670822942641E-2</v>
      </c>
      <c r="N249" s="10">
        <f t="shared" si="82"/>
        <v>261</v>
      </c>
      <c r="O249" s="33">
        <f t="shared" si="83"/>
        <v>0.24746399350542855</v>
      </c>
      <c r="P249" s="11">
        <v>4.2163153070577448E-2</v>
      </c>
      <c r="Q249" s="10">
        <f t="shared" si="84"/>
        <v>287</v>
      </c>
      <c r="R249" s="33">
        <f t="shared" si="85"/>
        <v>0.33778776944186406</v>
      </c>
      <c r="S249" s="12">
        <v>0.34211426616489909</v>
      </c>
      <c r="T249" s="10">
        <f t="shared" si="86"/>
        <v>456</v>
      </c>
      <c r="U249" s="33">
        <f t="shared" si="87"/>
        <v>0.73673089434738281</v>
      </c>
      <c r="V249" s="18">
        <v>2.8721541155866899E-2</v>
      </c>
      <c r="W249" s="99">
        <f t="shared" si="73"/>
        <v>255</v>
      </c>
      <c r="X249" s="33">
        <f t="shared" si="88"/>
        <v>-0.29581626561171531</v>
      </c>
      <c r="Y249" s="13">
        <v>101813</v>
      </c>
      <c r="Z249" s="10">
        <f t="shared" si="89"/>
        <v>151</v>
      </c>
      <c r="AA249" s="33">
        <f t="shared" si="90"/>
        <v>-0.28338575085645551</v>
      </c>
      <c r="AB249" s="11">
        <v>3.9893617021276598E-2</v>
      </c>
      <c r="AC249" s="99">
        <f t="shared" si="74"/>
        <v>140</v>
      </c>
      <c r="AD249" s="33">
        <f t="shared" si="91"/>
        <v>-0.30648658546582219</v>
      </c>
      <c r="AE249" s="11">
        <v>0.912067352666043</v>
      </c>
      <c r="AF249" s="10">
        <f t="shared" si="92"/>
        <v>189</v>
      </c>
      <c r="AG249" s="33">
        <f t="shared" si="93"/>
        <v>-0.17206124670316028</v>
      </c>
      <c r="AH249" s="14">
        <v>2.7020000000000004</v>
      </c>
      <c r="AI249" s="99">
        <f t="shared" si="75"/>
        <v>209</v>
      </c>
      <c r="AJ249" s="33">
        <f t="shared" si="94"/>
        <v>-0.22151066286236654</v>
      </c>
      <c r="AK249" s="13">
        <v>132791.26548067055</v>
      </c>
      <c r="AL249" s="38"/>
    </row>
    <row r="250" spans="1:38" x14ac:dyDescent="0.25">
      <c r="A250" t="s">
        <v>842</v>
      </c>
      <c r="B250" s="5" t="s">
        <v>276</v>
      </c>
      <c r="C250" s="6" t="s">
        <v>30</v>
      </c>
      <c r="D250" s="7" t="s">
        <v>20</v>
      </c>
      <c r="E250" s="36">
        <f t="shared" si="95"/>
        <v>1.5040156356200163</v>
      </c>
      <c r="F250" s="8">
        <f t="shared" si="76"/>
        <v>27.142956064316479</v>
      </c>
      <c r="G250" s="9">
        <f t="shared" si="77"/>
        <v>312</v>
      </c>
      <c r="H250" s="99">
        <f t="shared" si="78"/>
        <v>447</v>
      </c>
      <c r="I250" s="33">
        <f t="shared" si="79"/>
        <v>0.47808571183892751</v>
      </c>
      <c r="J250" s="11">
        <v>6.1812448489626304E-2</v>
      </c>
      <c r="K250" s="10">
        <f t="shared" si="80"/>
        <v>332</v>
      </c>
      <c r="L250" s="33">
        <f t="shared" si="81"/>
        <v>0.40309259812792597</v>
      </c>
      <c r="M250" s="11">
        <v>3.6212597790144366E-2</v>
      </c>
      <c r="N250" s="10">
        <f t="shared" si="82"/>
        <v>418</v>
      </c>
      <c r="O250" s="33">
        <f t="shared" si="83"/>
        <v>0.64809587662199919</v>
      </c>
      <c r="P250" s="11">
        <v>1.7373993303773413E-2</v>
      </c>
      <c r="Q250" s="10">
        <f t="shared" si="84"/>
        <v>255</v>
      </c>
      <c r="R250" s="33">
        <f t="shared" si="85"/>
        <v>0.30581252691192412</v>
      </c>
      <c r="S250" s="12">
        <v>0.40496760259179265</v>
      </c>
      <c r="T250" s="10">
        <f t="shared" si="86"/>
        <v>424</v>
      </c>
      <c r="U250" s="33">
        <f t="shared" si="87"/>
        <v>0.63160690496419636</v>
      </c>
      <c r="V250" s="18">
        <v>3.5106604625321204E-2</v>
      </c>
      <c r="W250" s="99">
        <f t="shared" si="73"/>
        <v>226</v>
      </c>
      <c r="X250" s="33">
        <f t="shared" si="88"/>
        <v>-0.41686223453660021</v>
      </c>
      <c r="Y250" s="13">
        <v>96525</v>
      </c>
      <c r="Z250" s="10">
        <f t="shared" si="89"/>
        <v>227</v>
      </c>
      <c r="AA250" s="33">
        <f t="shared" si="90"/>
        <v>4.1698187012535907E-2</v>
      </c>
      <c r="AB250" s="11">
        <v>3.6016949152542374E-2</v>
      </c>
      <c r="AC250" s="99">
        <f t="shared" si="74"/>
        <v>210</v>
      </c>
      <c r="AD250" s="33">
        <f t="shared" si="91"/>
        <v>-6.9573607861181854E-3</v>
      </c>
      <c r="AE250" s="11">
        <v>0.92908688540363704</v>
      </c>
      <c r="AF250" s="10">
        <f t="shared" si="92"/>
        <v>439</v>
      </c>
      <c r="AG250" s="33">
        <f t="shared" si="93"/>
        <v>0.49673843574379134</v>
      </c>
      <c r="AH250" s="14">
        <v>1.9353333333333336</v>
      </c>
      <c r="AI250" s="99">
        <f t="shared" si="75"/>
        <v>320</v>
      </c>
      <c r="AJ250" s="33">
        <f t="shared" si="94"/>
        <v>-0.17542980398232877</v>
      </c>
      <c r="AK250" s="13">
        <v>173868.58889038878</v>
      </c>
      <c r="AL250" s="38"/>
    </row>
    <row r="251" spans="1:38" x14ac:dyDescent="0.25">
      <c r="A251" t="s">
        <v>843</v>
      </c>
      <c r="B251" s="5" t="s">
        <v>407</v>
      </c>
      <c r="C251" s="6" t="s">
        <v>71</v>
      </c>
      <c r="D251" s="7" t="s">
        <v>34</v>
      </c>
      <c r="E251" s="36">
        <f t="shared" si="95"/>
        <v>1.012738235183974</v>
      </c>
      <c r="F251" s="8">
        <f t="shared" si="76"/>
        <v>28.363408524781921</v>
      </c>
      <c r="G251" s="9">
        <f t="shared" si="77"/>
        <v>283</v>
      </c>
      <c r="H251" s="99">
        <f t="shared" si="78"/>
        <v>74</v>
      </c>
      <c r="I251" s="33">
        <f t="shared" si="79"/>
        <v>-0.7769340860033902</v>
      </c>
      <c r="J251" s="11">
        <v>-3.3630470016207448E-2</v>
      </c>
      <c r="K251" s="10">
        <f t="shared" si="80"/>
        <v>286</v>
      </c>
      <c r="L251" s="33">
        <f t="shared" si="81"/>
        <v>0.24386250867415968</v>
      </c>
      <c r="M251" s="11">
        <v>4.1896361631753032E-2</v>
      </c>
      <c r="N251" s="10">
        <f t="shared" si="82"/>
        <v>353</v>
      </c>
      <c r="O251" s="33">
        <f t="shared" si="83"/>
        <v>0.51205853714285687</v>
      </c>
      <c r="P251" s="11">
        <v>2.5791324736225089E-2</v>
      </c>
      <c r="Q251" s="10">
        <f t="shared" si="84"/>
        <v>409</v>
      </c>
      <c r="R251" s="33">
        <f t="shared" si="85"/>
        <v>0.51183082356515197</v>
      </c>
      <c r="S251" s="12">
        <v>0</v>
      </c>
      <c r="T251" s="10">
        <f t="shared" si="86"/>
        <v>218</v>
      </c>
      <c r="U251" s="33">
        <f t="shared" si="87"/>
        <v>3.991507604427285E-2</v>
      </c>
      <c r="V251" s="18">
        <v>7.1045022717885167E-2</v>
      </c>
      <c r="W251" s="99">
        <f t="shared" si="73"/>
        <v>346</v>
      </c>
      <c r="X251" s="33">
        <f t="shared" si="88"/>
        <v>1.3208049911345724E-2</v>
      </c>
      <c r="Y251" s="13">
        <v>115313</v>
      </c>
      <c r="Z251" s="10">
        <f t="shared" si="89"/>
        <v>333</v>
      </c>
      <c r="AA251" s="33">
        <f t="shared" si="90"/>
        <v>0.37752298669710799</v>
      </c>
      <c r="AB251" s="11">
        <v>3.201219512195122E-2</v>
      </c>
      <c r="AC251" s="99">
        <f t="shared" si="74"/>
        <v>153</v>
      </c>
      <c r="AD251" s="33">
        <f t="shared" si="91"/>
        <v>-0.24832313084236857</v>
      </c>
      <c r="AE251" s="11">
        <v>0.91537225495447239</v>
      </c>
      <c r="AF251" s="10">
        <f t="shared" si="92"/>
        <v>237</v>
      </c>
      <c r="AG251" s="33">
        <f t="shared" si="93"/>
        <v>-5.7202170804661966E-2</v>
      </c>
      <c r="AH251" s="14">
        <v>2.5703333333333336</v>
      </c>
      <c r="AI251" s="99">
        <f t="shared" si="75"/>
        <v>309</v>
      </c>
      <c r="AJ251" s="33">
        <f t="shared" si="94"/>
        <v>-0.18362268120367928</v>
      </c>
      <c r="AK251" s="13">
        <v>166565.30775681342</v>
      </c>
      <c r="AL251" s="38"/>
    </row>
    <row r="252" spans="1:38" x14ac:dyDescent="0.25">
      <c r="A252" t="s">
        <v>844</v>
      </c>
      <c r="B252" s="5" t="s">
        <v>192</v>
      </c>
      <c r="C252" s="6" t="s">
        <v>54</v>
      </c>
      <c r="D252" s="7" t="s">
        <v>39</v>
      </c>
      <c r="E252" s="36">
        <f t="shared" si="95"/>
        <v>0.12232654644362456</v>
      </c>
      <c r="F252" s="8">
        <f t="shared" si="76"/>
        <v>30.57540756114269</v>
      </c>
      <c r="G252" s="9">
        <f t="shared" si="77"/>
        <v>230</v>
      </c>
      <c r="H252" s="99">
        <f t="shared" si="78"/>
        <v>80</v>
      </c>
      <c r="I252" s="33">
        <f t="shared" si="79"/>
        <v>-0.73386480871787829</v>
      </c>
      <c r="J252" s="11">
        <v>-3.0355097365406647E-2</v>
      </c>
      <c r="K252" s="10">
        <f t="shared" si="80"/>
        <v>117</v>
      </c>
      <c r="L252" s="33">
        <f t="shared" si="81"/>
        <v>-0.57635824147131465</v>
      </c>
      <c r="M252" s="11">
        <v>7.1174377224199295E-2</v>
      </c>
      <c r="N252" s="10">
        <f t="shared" si="82"/>
        <v>185</v>
      </c>
      <c r="O252" s="33">
        <f t="shared" si="83"/>
        <v>-0.10063646931108404</v>
      </c>
      <c r="P252" s="11">
        <v>6.3701923076923073E-2</v>
      </c>
      <c r="Q252" s="10">
        <f t="shared" si="84"/>
        <v>207</v>
      </c>
      <c r="R252" s="33">
        <f t="shared" si="85"/>
        <v>0.21134184116564186</v>
      </c>
      <c r="S252" s="12">
        <v>0.59066745422327227</v>
      </c>
      <c r="T252" s="10">
        <f t="shared" si="86"/>
        <v>272</v>
      </c>
      <c r="U252" s="33">
        <f t="shared" si="87"/>
        <v>0.23716581355850652</v>
      </c>
      <c r="V252" s="18">
        <v>5.9064327485380118E-2</v>
      </c>
      <c r="W252" s="99">
        <f t="shared" si="73"/>
        <v>129</v>
      </c>
      <c r="X252" s="33">
        <f t="shared" si="88"/>
        <v>-0.73790416233000256</v>
      </c>
      <c r="Y252" s="13">
        <v>82500</v>
      </c>
      <c r="Z252" s="10">
        <f t="shared" si="89"/>
        <v>219</v>
      </c>
      <c r="AA252" s="33">
        <f t="shared" si="90"/>
        <v>2.4897138424435153E-2</v>
      </c>
      <c r="AB252" s="11">
        <v>3.6217303822937627E-2</v>
      </c>
      <c r="AC252" s="99">
        <f t="shared" si="74"/>
        <v>385</v>
      </c>
      <c r="AD252" s="33">
        <f t="shared" si="91"/>
        <v>0.56863876258958457</v>
      </c>
      <c r="AE252" s="11">
        <v>0.96179279941219686</v>
      </c>
      <c r="AF252" s="10">
        <f t="shared" si="92"/>
        <v>515</v>
      </c>
      <c r="AG252" s="33">
        <f t="shared" si="93"/>
        <v>0.98205437922377481</v>
      </c>
      <c r="AH252" s="14">
        <v>1.3790000000000002</v>
      </c>
      <c r="AI252" s="99">
        <f t="shared" si="75"/>
        <v>496</v>
      </c>
      <c r="AJ252" s="33">
        <f t="shared" si="94"/>
        <v>3.4631603515904411E-3</v>
      </c>
      <c r="AK252" s="13">
        <v>333337.06083874777</v>
      </c>
      <c r="AL252" s="38"/>
    </row>
    <row r="253" spans="1:38" x14ac:dyDescent="0.25">
      <c r="A253" t="s">
        <v>845</v>
      </c>
      <c r="B253" s="5" t="s">
        <v>147</v>
      </c>
      <c r="C253" s="6" t="s">
        <v>30</v>
      </c>
      <c r="D253" s="7" t="s">
        <v>20</v>
      </c>
      <c r="E253" s="36">
        <f t="shared" si="95"/>
        <v>-5.3635375478088312</v>
      </c>
      <c r="F253" s="8">
        <f t="shared" si="76"/>
        <v>44.203627230248067</v>
      </c>
      <c r="G253" s="9">
        <f t="shared" si="77"/>
        <v>68</v>
      </c>
      <c r="H253" s="99">
        <f t="shared" si="78"/>
        <v>276</v>
      </c>
      <c r="I253" s="33">
        <f t="shared" si="79"/>
        <v>-7.1027548053082479E-2</v>
      </c>
      <c r="J253" s="11">
        <v>2.0052970109723844E-2</v>
      </c>
      <c r="K253" s="10">
        <f t="shared" si="80"/>
        <v>88</v>
      </c>
      <c r="L253" s="33">
        <f t="shared" si="81"/>
        <v>-0.79960933441030935</v>
      </c>
      <c r="M253" s="11">
        <v>7.9143389199255121E-2</v>
      </c>
      <c r="N253" s="10">
        <f t="shared" si="82"/>
        <v>115</v>
      </c>
      <c r="O253" s="33">
        <f t="shared" si="83"/>
        <v>-0.49280875728186863</v>
      </c>
      <c r="P253" s="11">
        <v>8.7967644084934279E-2</v>
      </c>
      <c r="Q253" s="10">
        <f t="shared" si="84"/>
        <v>38</v>
      </c>
      <c r="R253" s="33">
        <f t="shared" si="85"/>
        <v>-1.1864446307454326</v>
      </c>
      <c r="S253" s="12">
        <v>3.3382789317507418</v>
      </c>
      <c r="T253" s="10">
        <f t="shared" si="86"/>
        <v>99</v>
      </c>
      <c r="U253" s="33">
        <f t="shared" si="87"/>
        <v>-0.60038414596761502</v>
      </c>
      <c r="V253" s="18">
        <v>0.10993577635058557</v>
      </c>
      <c r="W253" s="99">
        <f t="shared" ref="W253:W292" si="96">RANK(Y253,Y$7:Y$570,1)</f>
        <v>99</v>
      </c>
      <c r="X253" s="33">
        <f t="shared" si="88"/>
        <v>-0.82889465523401495</v>
      </c>
      <c r="Y253" s="13">
        <v>78525</v>
      </c>
      <c r="Z253" s="10">
        <f t="shared" si="89"/>
        <v>89</v>
      </c>
      <c r="AA253" s="33">
        <f t="shared" si="90"/>
        <v>-0.79153486922860083</v>
      </c>
      <c r="AB253" s="11">
        <v>4.5953360768175584E-2</v>
      </c>
      <c r="AC253" s="99">
        <f t="shared" ref="AC253:AC292" si="97">RANK(AE253,AE$7:AE$570,1)</f>
        <v>59</v>
      </c>
      <c r="AD253" s="33">
        <f t="shared" si="91"/>
        <v>-1.1692848596390968</v>
      </c>
      <c r="AE253" s="11">
        <v>0.86304234187140616</v>
      </c>
      <c r="AF253" s="10">
        <f t="shared" si="92"/>
        <v>255</v>
      </c>
      <c r="AG253" s="33">
        <f t="shared" si="93"/>
        <v>-1.9982014564135807E-2</v>
      </c>
      <c r="AH253" s="14">
        <v>2.5276666666666667</v>
      </c>
      <c r="AI253" s="99">
        <f t="shared" ref="AI253:AI292" si="98">RANK(AK253,AK$7:AK$570,1)</f>
        <v>53</v>
      </c>
      <c r="AJ253" s="33">
        <f t="shared" si="94"/>
        <v>-0.28612362182128048</v>
      </c>
      <c r="AK253" s="13">
        <v>75194.087908011876</v>
      </c>
      <c r="AL253" s="38"/>
    </row>
    <row r="254" spans="1:38" x14ac:dyDescent="0.25">
      <c r="A254" t="s">
        <v>846</v>
      </c>
      <c r="B254" s="5" t="s">
        <v>74</v>
      </c>
      <c r="C254" s="6" t="s">
        <v>30</v>
      </c>
      <c r="D254" s="7" t="s">
        <v>20</v>
      </c>
      <c r="E254" s="36">
        <f t="shared" si="95"/>
        <v>-4.006448553213465</v>
      </c>
      <c r="F254" s="8">
        <f t="shared" si="76"/>
        <v>40.832288347054089</v>
      </c>
      <c r="G254" s="9">
        <f t="shared" si="77"/>
        <v>101</v>
      </c>
      <c r="H254" s="99">
        <f t="shared" si="78"/>
        <v>564</v>
      </c>
      <c r="I254" s="33">
        <f t="shared" si="79"/>
        <v>5.8394184213479488</v>
      </c>
      <c r="J254" s="11">
        <v>0.46953608899001398</v>
      </c>
      <c r="K254" s="10">
        <f t="shared" si="80"/>
        <v>166</v>
      </c>
      <c r="L254" s="33">
        <f t="shared" si="81"/>
        <v>-0.26830187531513272</v>
      </c>
      <c r="M254" s="11">
        <v>6.0178216629538199E-2</v>
      </c>
      <c r="N254" s="10">
        <f t="shared" si="82"/>
        <v>38</v>
      </c>
      <c r="O254" s="33">
        <f t="shared" si="83"/>
        <v>-1.6232450362840347</v>
      </c>
      <c r="P254" s="11">
        <v>0.15791356378654353</v>
      </c>
      <c r="Q254" s="10">
        <f t="shared" si="84"/>
        <v>276</v>
      </c>
      <c r="R254" s="33">
        <f t="shared" si="85"/>
        <v>0.32585229785786413</v>
      </c>
      <c r="S254" s="12">
        <v>0.36557567416455206</v>
      </c>
      <c r="T254" s="10">
        <f t="shared" si="86"/>
        <v>11</v>
      </c>
      <c r="U254" s="33">
        <f t="shared" si="87"/>
        <v>-2.9665468191283986</v>
      </c>
      <c r="V254" s="18">
        <v>0.25365272369849184</v>
      </c>
      <c r="W254" s="99">
        <f t="shared" si="96"/>
        <v>33</v>
      </c>
      <c r="X254" s="33">
        <f t="shared" si="88"/>
        <v>-1.2745992809784239</v>
      </c>
      <c r="Y254" s="13">
        <v>59054</v>
      </c>
      <c r="Z254" s="10">
        <f t="shared" si="89"/>
        <v>394</v>
      </c>
      <c r="AA254" s="33">
        <f t="shared" si="90"/>
        <v>0.53306036841730708</v>
      </c>
      <c r="AB254" s="11">
        <v>3.0157391793142214E-2</v>
      </c>
      <c r="AC254" s="99">
        <f t="shared" si="97"/>
        <v>118</v>
      </c>
      <c r="AD254" s="33">
        <f t="shared" si="91"/>
        <v>-0.49609235002530061</v>
      </c>
      <c r="AE254" s="11">
        <v>0.90129377449313741</v>
      </c>
      <c r="AF254" s="10">
        <f t="shared" si="92"/>
        <v>478</v>
      </c>
      <c r="AG254" s="33">
        <f t="shared" si="93"/>
        <v>0.6581227069429475</v>
      </c>
      <c r="AH254" s="14">
        <v>1.7503333333333331</v>
      </c>
      <c r="AI254" s="99">
        <f t="shared" si="98"/>
        <v>140</v>
      </c>
      <c r="AJ254" s="33">
        <f t="shared" si="94"/>
        <v>-0.24875018526568052</v>
      </c>
      <c r="AK254" s="13">
        <v>108509.45523490029</v>
      </c>
      <c r="AL254" s="38">
        <v>1</v>
      </c>
    </row>
    <row r="255" spans="1:38" x14ac:dyDescent="0.25">
      <c r="A255" t="s">
        <v>847</v>
      </c>
      <c r="B255" s="5" t="s">
        <v>420</v>
      </c>
      <c r="C255" s="6" t="s">
        <v>91</v>
      </c>
      <c r="D255" s="7" t="s">
        <v>39</v>
      </c>
      <c r="E255" s="36">
        <f t="shared" si="95"/>
        <v>1.9112741036906662</v>
      </c>
      <c r="F255" s="8">
        <f t="shared" si="76"/>
        <v>26.131227051418566</v>
      </c>
      <c r="G255" s="9">
        <f t="shared" si="77"/>
        <v>337</v>
      </c>
      <c r="H255" s="99">
        <f t="shared" si="78"/>
        <v>463</v>
      </c>
      <c r="I255" s="33">
        <f t="shared" si="79"/>
        <v>0.62296782075025914</v>
      </c>
      <c r="J255" s="11">
        <v>7.2830578512396604E-2</v>
      </c>
      <c r="K255" s="10">
        <f t="shared" si="80"/>
        <v>100</v>
      </c>
      <c r="L255" s="33">
        <f t="shared" si="81"/>
        <v>-0.71761877448958222</v>
      </c>
      <c r="M255" s="11">
        <v>7.6216712580348941E-2</v>
      </c>
      <c r="N255" s="10">
        <f t="shared" si="82"/>
        <v>163</v>
      </c>
      <c r="O255" s="33">
        <f t="shared" si="83"/>
        <v>-0.18764334666123636</v>
      </c>
      <c r="P255" s="11">
        <v>6.9085487077534785E-2</v>
      </c>
      <c r="Q255" s="10">
        <f t="shared" si="84"/>
        <v>327</v>
      </c>
      <c r="R255" s="33">
        <f t="shared" si="85"/>
        <v>0.38936384060839446</v>
      </c>
      <c r="S255" s="12">
        <v>0.24073182474723159</v>
      </c>
      <c r="T255" s="10">
        <f t="shared" si="86"/>
        <v>407</v>
      </c>
      <c r="U255" s="33">
        <f t="shared" si="87"/>
        <v>0.609747717402081</v>
      </c>
      <c r="V255" s="18">
        <v>3.6434296818071414E-2</v>
      </c>
      <c r="W255" s="99">
        <f t="shared" si="96"/>
        <v>261</v>
      </c>
      <c r="X255" s="33">
        <f t="shared" si="88"/>
        <v>-0.28050239397579474</v>
      </c>
      <c r="Y255" s="13">
        <v>102482</v>
      </c>
      <c r="Z255" s="10">
        <f t="shared" si="89"/>
        <v>538</v>
      </c>
      <c r="AA255" s="33">
        <f t="shared" si="90"/>
        <v>1.0451520131276031</v>
      </c>
      <c r="AB255" s="11">
        <v>2.4050632911392405E-2</v>
      </c>
      <c r="AC255" s="99">
        <f t="shared" si="97"/>
        <v>284</v>
      </c>
      <c r="AD255" s="33">
        <f t="shared" si="91"/>
        <v>0.26787542453133045</v>
      </c>
      <c r="AE255" s="11">
        <v>0.94470314318975557</v>
      </c>
      <c r="AF255" s="10">
        <f t="shared" si="92"/>
        <v>435</v>
      </c>
      <c r="AG255" s="33">
        <f t="shared" si="93"/>
        <v>0.4763836627997538</v>
      </c>
      <c r="AH255" s="14">
        <v>1.9586666666666668</v>
      </c>
      <c r="AI255" s="99">
        <f t="shared" si="98"/>
        <v>410</v>
      </c>
      <c r="AJ255" s="33">
        <f t="shared" si="94"/>
        <v>-0.1126093144272776</v>
      </c>
      <c r="AK255" s="13">
        <v>229867.92633606162</v>
      </c>
      <c r="AL255" s="38"/>
    </row>
    <row r="256" spans="1:38" x14ac:dyDescent="0.25">
      <c r="A256" t="s">
        <v>848</v>
      </c>
      <c r="B256" s="5" t="s">
        <v>217</v>
      </c>
      <c r="C256" s="6" t="s">
        <v>19</v>
      </c>
      <c r="D256" s="7" t="s">
        <v>20</v>
      </c>
      <c r="E256" s="36">
        <f t="shared" si="95"/>
        <v>-0.79623725851144989</v>
      </c>
      <c r="F256" s="8">
        <f t="shared" si="76"/>
        <v>32.85734329614067</v>
      </c>
      <c r="G256" s="9">
        <f t="shared" si="77"/>
        <v>198</v>
      </c>
      <c r="H256" s="99">
        <f t="shared" si="78"/>
        <v>373</v>
      </c>
      <c r="I256" s="33">
        <f t="shared" si="79"/>
        <v>0.2345867855363151</v>
      </c>
      <c r="J256" s="11">
        <v>4.3294614572333634E-2</v>
      </c>
      <c r="K256" s="10">
        <f t="shared" si="80"/>
        <v>149</v>
      </c>
      <c r="L256" s="33">
        <f t="shared" si="81"/>
        <v>-0.39355725590572677</v>
      </c>
      <c r="M256" s="11">
        <v>6.4649243466299869E-2</v>
      </c>
      <c r="N256" s="10">
        <f t="shared" si="82"/>
        <v>130</v>
      </c>
      <c r="O256" s="33">
        <f t="shared" si="83"/>
        <v>-0.37829928781795791</v>
      </c>
      <c r="P256" s="11">
        <v>8.0882352941176475E-2</v>
      </c>
      <c r="Q256" s="10">
        <f t="shared" si="84"/>
        <v>81</v>
      </c>
      <c r="R256" s="33">
        <f t="shared" si="85"/>
        <v>-0.51798263231009234</v>
      </c>
      <c r="S256" s="12">
        <v>2.0242914979757085</v>
      </c>
      <c r="T256" s="10">
        <f t="shared" si="86"/>
        <v>235</v>
      </c>
      <c r="U256" s="33">
        <f t="shared" si="87"/>
        <v>0.1169298944113719</v>
      </c>
      <c r="V256" s="18">
        <v>6.6367265469061881E-2</v>
      </c>
      <c r="W256" s="99">
        <f t="shared" si="96"/>
        <v>336</v>
      </c>
      <c r="X256" s="33">
        <f t="shared" si="88"/>
        <v>-2.8292771128899434E-2</v>
      </c>
      <c r="Y256" s="13">
        <v>113500</v>
      </c>
      <c r="Z256" s="10">
        <f t="shared" si="89"/>
        <v>323</v>
      </c>
      <c r="AA256" s="33">
        <f t="shared" si="90"/>
        <v>0.34073499467414259</v>
      </c>
      <c r="AB256" s="11">
        <v>3.2450896669513236E-2</v>
      </c>
      <c r="AC256" s="99">
        <f t="shared" si="97"/>
        <v>281</v>
      </c>
      <c r="AD256" s="33">
        <f t="shared" si="91"/>
        <v>0.25203235982568006</v>
      </c>
      <c r="AE256" s="11">
        <v>0.9438029253271748</v>
      </c>
      <c r="AF256" s="10">
        <f t="shared" si="92"/>
        <v>8</v>
      </c>
      <c r="AG256" s="33">
        <f t="shared" si="93"/>
        <v>-1.8743018297659659</v>
      </c>
      <c r="AH256" s="14">
        <v>4.6533333333333333</v>
      </c>
      <c r="AI256" s="99">
        <f t="shared" si="98"/>
        <v>38</v>
      </c>
      <c r="AJ256" s="33">
        <f t="shared" si="94"/>
        <v>-0.29216696452740137</v>
      </c>
      <c r="AK256" s="13">
        <v>69806.941295546552</v>
      </c>
      <c r="AL256" s="38"/>
    </row>
    <row r="257" spans="1:38" x14ac:dyDescent="0.25">
      <c r="A257" t="s">
        <v>849</v>
      </c>
      <c r="B257" s="5" t="s">
        <v>300</v>
      </c>
      <c r="C257" s="6" t="s">
        <v>30</v>
      </c>
      <c r="D257" s="7" t="s">
        <v>20</v>
      </c>
      <c r="E257" s="36">
        <f t="shared" si="95"/>
        <v>3.6979317691725857</v>
      </c>
      <c r="F257" s="8">
        <f t="shared" si="76"/>
        <v>21.692735189363685</v>
      </c>
      <c r="G257" s="9">
        <f t="shared" si="77"/>
        <v>424</v>
      </c>
      <c r="H257" s="99">
        <f t="shared" si="78"/>
        <v>128</v>
      </c>
      <c r="I257" s="33">
        <f t="shared" si="79"/>
        <v>-0.53896192282670141</v>
      </c>
      <c r="J257" s="11">
        <v>-1.5532940546331031E-2</v>
      </c>
      <c r="K257" s="10">
        <f t="shared" si="80"/>
        <v>343</v>
      </c>
      <c r="L257" s="33">
        <f t="shared" si="81"/>
        <v>0.43559987138859618</v>
      </c>
      <c r="M257" s="11">
        <v>3.5052241321199863E-2</v>
      </c>
      <c r="N257" s="10">
        <f t="shared" si="82"/>
        <v>491</v>
      </c>
      <c r="O257" s="33">
        <f t="shared" si="83"/>
        <v>0.8123771705036188</v>
      </c>
      <c r="P257" s="11">
        <v>7.2090628218331619E-3</v>
      </c>
      <c r="Q257" s="10">
        <f t="shared" si="84"/>
        <v>409</v>
      </c>
      <c r="R257" s="33">
        <f t="shared" si="85"/>
        <v>0.51183082356515197</v>
      </c>
      <c r="S257" s="12">
        <v>0</v>
      </c>
      <c r="T257" s="10">
        <f t="shared" si="86"/>
        <v>489</v>
      </c>
      <c r="U257" s="33">
        <f t="shared" si="87"/>
        <v>0.79719387862782443</v>
      </c>
      <c r="V257" s="18">
        <v>2.5049115913555992E-2</v>
      </c>
      <c r="W257" s="99">
        <f t="shared" si="96"/>
        <v>301</v>
      </c>
      <c r="X257" s="33">
        <f t="shared" si="88"/>
        <v>-0.13702354881293943</v>
      </c>
      <c r="Y257" s="13">
        <v>108750</v>
      </c>
      <c r="Z257" s="10">
        <f t="shared" si="89"/>
        <v>258</v>
      </c>
      <c r="AA257" s="33">
        <f t="shared" si="90"/>
        <v>0.15305580387352291</v>
      </c>
      <c r="AB257" s="11">
        <v>3.4688995215311005E-2</v>
      </c>
      <c r="AC257" s="99">
        <f t="shared" si="97"/>
        <v>477</v>
      </c>
      <c r="AD257" s="33">
        <f t="shared" si="91"/>
        <v>0.8105248157955498</v>
      </c>
      <c r="AE257" s="11">
        <v>0.97553699284009543</v>
      </c>
      <c r="AF257" s="10">
        <f t="shared" si="92"/>
        <v>554</v>
      </c>
      <c r="AG257" s="33">
        <f t="shared" si="93"/>
        <v>1.54849863200928</v>
      </c>
      <c r="AH257" s="14">
        <v>0.72966666666666669</v>
      </c>
      <c r="AI257" s="99">
        <f t="shared" si="98"/>
        <v>546</v>
      </c>
      <c r="AJ257" s="33">
        <f t="shared" si="94"/>
        <v>1.5547547219082563</v>
      </c>
      <c r="AK257" s="13">
        <v>1716186.8324265506</v>
      </c>
      <c r="AL257" s="38"/>
    </row>
    <row r="258" spans="1:38" x14ac:dyDescent="0.25">
      <c r="A258" t="s">
        <v>850</v>
      </c>
      <c r="B258" s="5" t="s">
        <v>84</v>
      </c>
      <c r="C258" s="6" t="s">
        <v>19</v>
      </c>
      <c r="D258" s="7" t="s">
        <v>20</v>
      </c>
      <c r="E258" s="36">
        <f t="shared" si="95"/>
        <v>-6.384507097609605</v>
      </c>
      <c r="F258" s="8">
        <f t="shared" si="76"/>
        <v>46.739963723660338</v>
      </c>
      <c r="G258" s="9">
        <f t="shared" si="77"/>
        <v>49</v>
      </c>
      <c r="H258" s="99">
        <f t="shared" si="78"/>
        <v>529</v>
      </c>
      <c r="I258" s="33">
        <f t="shared" si="79"/>
        <v>1.2713928802312588</v>
      </c>
      <c r="J258" s="11">
        <v>0.12214261344251098</v>
      </c>
      <c r="K258" s="10">
        <f t="shared" si="80"/>
        <v>222</v>
      </c>
      <c r="L258" s="33">
        <f t="shared" si="81"/>
        <v>-2.0265960566657325E-2</v>
      </c>
      <c r="M258" s="11">
        <v>5.1324503311258277E-2</v>
      </c>
      <c r="N258" s="10">
        <f t="shared" si="82"/>
        <v>53</v>
      </c>
      <c r="O258" s="33">
        <f t="shared" si="83"/>
        <v>-1.327528475845881</v>
      </c>
      <c r="P258" s="11">
        <v>0.13961605584642234</v>
      </c>
      <c r="Q258" s="10">
        <f t="shared" si="84"/>
        <v>30</v>
      </c>
      <c r="R258" s="33">
        <f t="shared" si="85"/>
        <v>-1.4989511811873011</v>
      </c>
      <c r="S258" s="12">
        <v>3.9525691699604741</v>
      </c>
      <c r="T258" s="10">
        <f t="shared" si="86"/>
        <v>142</v>
      </c>
      <c r="U258" s="33">
        <f t="shared" si="87"/>
        <v>-0.32005008856055384</v>
      </c>
      <c r="V258" s="18">
        <v>9.2908732764281021E-2</v>
      </c>
      <c r="W258" s="99">
        <f t="shared" si="96"/>
        <v>80</v>
      </c>
      <c r="X258" s="33">
        <f t="shared" si="88"/>
        <v>-0.92675235514965093</v>
      </c>
      <c r="Y258" s="13">
        <v>74250</v>
      </c>
      <c r="Z258" s="10">
        <f t="shared" si="89"/>
        <v>24</v>
      </c>
      <c r="AA258" s="33">
        <f t="shared" si="90"/>
        <v>-2.0283780707401178</v>
      </c>
      <c r="AB258" s="11">
        <v>6.070287539936102E-2</v>
      </c>
      <c r="AC258" s="99">
        <f t="shared" si="97"/>
        <v>178</v>
      </c>
      <c r="AD258" s="33">
        <f t="shared" si="91"/>
        <v>-0.143748035048299</v>
      </c>
      <c r="AE258" s="11">
        <v>0.92131431041936873</v>
      </c>
      <c r="AF258" s="10">
        <f t="shared" si="92"/>
        <v>17</v>
      </c>
      <c r="AG258" s="33">
        <f t="shared" si="93"/>
        <v>-1.5137315661858706</v>
      </c>
      <c r="AH258" s="14">
        <v>4.24</v>
      </c>
      <c r="AI258" s="99">
        <f t="shared" si="98"/>
        <v>35</v>
      </c>
      <c r="AJ258" s="33">
        <f t="shared" si="94"/>
        <v>-0.29379091778993843</v>
      </c>
      <c r="AK258" s="13">
        <v>68359.319550015207</v>
      </c>
      <c r="AL258" s="38"/>
    </row>
    <row r="259" spans="1:38" x14ac:dyDescent="0.25">
      <c r="A259" t="s">
        <v>851</v>
      </c>
      <c r="B259" s="5" t="s">
        <v>85</v>
      </c>
      <c r="C259" s="6" t="s">
        <v>26</v>
      </c>
      <c r="D259" s="7" t="s">
        <v>20</v>
      </c>
      <c r="E259" s="36">
        <f t="shared" si="95"/>
        <v>-6.3452116162028611</v>
      </c>
      <c r="F259" s="8">
        <f t="shared" si="76"/>
        <v>46.642344197654324</v>
      </c>
      <c r="G259" s="9">
        <f t="shared" si="77"/>
        <v>51</v>
      </c>
      <c r="H259" s="99">
        <f t="shared" si="78"/>
        <v>33</v>
      </c>
      <c r="I259" s="33">
        <f t="shared" si="79"/>
        <v>-1.2113411796968228</v>
      </c>
      <c r="J259" s="11">
        <v>-6.6666666666666652E-2</v>
      </c>
      <c r="K259" s="10">
        <f t="shared" si="80"/>
        <v>20</v>
      </c>
      <c r="L259" s="33">
        <f t="shared" si="81"/>
        <v>-2.2268117327098902</v>
      </c>
      <c r="M259" s="11">
        <v>0.13008778930566639</v>
      </c>
      <c r="N259" s="10">
        <f t="shared" si="82"/>
        <v>46</v>
      </c>
      <c r="O259" s="33">
        <f t="shared" si="83"/>
        <v>-1.4582815415025034</v>
      </c>
      <c r="P259" s="11">
        <v>0.14770642201834863</v>
      </c>
      <c r="Q259" s="10">
        <f t="shared" si="84"/>
        <v>153</v>
      </c>
      <c r="R259" s="33">
        <f t="shared" si="85"/>
        <v>1.1770685423896398E-2</v>
      </c>
      <c r="S259" s="12">
        <v>0.98296199213630409</v>
      </c>
      <c r="T259" s="10">
        <f t="shared" si="86"/>
        <v>153</v>
      </c>
      <c r="U259" s="33">
        <f t="shared" si="87"/>
        <v>-0.266299585802872</v>
      </c>
      <c r="V259" s="18">
        <v>8.9644012944983822E-2</v>
      </c>
      <c r="W259" s="99">
        <f t="shared" si="96"/>
        <v>142</v>
      </c>
      <c r="X259" s="33">
        <f t="shared" si="88"/>
        <v>-0.67454273230275563</v>
      </c>
      <c r="Y259" s="13">
        <v>85268</v>
      </c>
      <c r="Z259" s="10">
        <f t="shared" si="89"/>
        <v>16</v>
      </c>
      <c r="AA259" s="33">
        <f t="shared" si="90"/>
        <v>-2.3933063350571411</v>
      </c>
      <c r="AB259" s="11">
        <v>6.5054691997697173E-2</v>
      </c>
      <c r="AC259" s="99">
        <f t="shared" si="97"/>
        <v>106</v>
      </c>
      <c r="AD259" s="33">
        <f t="shared" si="91"/>
        <v>-0.55912889771473717</v>
      </c>
      <c r="AE259" s="11">
        <v>0.89771197846567963</v>
      </c>
      <c r="AF259" s="10">
        <f t="shared" si="92"/>
        <v>153</v>
      </c>
      <c r="AG259" s="33">
        <f t="shared" si="93"/>
        <v>-0.30407648836877571</v>
      </c>
      <c r="AH259" s="14">
        <v>2.8533333333333335</v>
      </c>
      <c r="AI259" s="99">
        <f t="shared" si="98"/>
        <v>68</v>
      </c>
      <c r="AJ259" s="33">
        <f t="shared" si="94"/>
        <v>-0.27946343621150038</v>
      </c>
      <c r="AK259" s="13">
        <v>81131.099606815202</v>
      </c>
      <c r="AL259" s="38"/>
    </row>
    <row r="260" spans="1:38" x14ac:dyDescent="0.25">
      <c r="A260" t="s">
        <v>852</v>
      </c>
      <c r="B260" s="5" t="s">
        <v>85</v>
      </c>
      <c r="C260" s="6" t="s">
        <v>38</v>
      </c>
      <c r="D260" s="7" t="s">
        <v>39</v>
      </c>
      <c r="E260" s="36">
        <f t="shared" si="95"/>
        <v>2.4363490963007126</v>
      </c>
      <c r="F260" s="8">
        <f t="shared" si="76"/>
        <v>24.826813157982748</v>
      </c>
      <c r="G260" s="9">
        <f t="shared" si="77"/>
        <v>367</v>
      </c>
      <c r="H260" s="99">
        <f t="shared" si="78"/>
        <v>56</v>
      </c>
      <c r="I260" s="33">
        <f t="shared" si="79"/>
        <v>-0.90271224036632569</v>
      </c>
      <c r="J260" s="11">
        <v>-4.3195764649260004E-2</v>
      </c>
      <c r="K260" s="10">
        <f t="shared" si="80"/>
        <v>296</v>
      </c>
      <c r="L260" s="33">
        <f t="shared" si="81"/>
        <v>0.28526606349931632</v>
      </c>
      <c r="M260" s="11">
        <v>4.0418449833571089E-2</v>
      </c>
      <c r="N260" s="10">
        <f t="shared" si="82"/>
        <v>423</v>
      </c>
      <c r="O260" s="33">
        <f t="shared" si="83"/>
        <v>0.66002528168469465</v>
      </c>
      <c r="P260" s="11">
        <v>1.6635859519408502E-2</v>
      </c>
      <c r="Q260" s="10">
        <f t="shared" si="84"/>
        <v>284</v>
      </c>
      <c r="R260" s="33">
        <f t="shared" si="85"/>
        <v>0.33590004139632412</v>
      </c>
      <c r="S260" s="12">
        <v>0.34582494969818911</v>
      </c>
      <c r="T260" s="10">
        <f t="shared" si="86"/>
        <v>347</v>
      </c>
      <c r="U260" s="33">
        <f t="shared" si="87"/>
        <v>0.47659473236769134</v>
      </c>
      <c r="V260" s="18">
        <v>4.4521796784352724E-2</v>
      </c>
      <c r="W260" s="99">
        <f t="shared" si="96"/>
        <v>376</v>
      </c>
      <c r="X260" s="33">
        <f t="shared" si="88"/>
        <v>0.16151683067237627</v>
      </c>
      <c r="Y260" s="13">
        <v>121792</v>
      </c>
      <c r="Z260" s="10">
        <f t="shared" si="89"/>
        <v>519</v>
      </c>
      <c r="AA260" s="33">
        <f t="shared" si="90"/>
        <v>0.93633438012809411</v>
      </c>
      <c r="AB260" s="11">
        <v>2.5348297213622292E-2</v>
      </c>
      <c r="AC260" s="99">
        <f t="shared" si="97"/>
        <v>234</v>
      </c>
      <c r="AD260" s="33">
        <f t="shared" si="91"/>
        <v>8.6695132100125888E-2</v>
      </c>
      <c r="AE260" s="11">
        <v>0.93440830828095112</v>
      </c>
      <c r="AF260" s="10">
        <f t="shared" si="92"/>
        <v>228</v>
      </c>
      <c r="AG260" s="33">
        <f t="shared" si="93"/>
        <v>-8.8606677632605407E-2</v>
      </c>
      <c r="AH260" s="14">
        <v>2.6063333333333332</v>
      </c>
      <c r="AI260" s="99">
        <f t="shared" si="98"/>
        <v>319</v>
      </c>
      <c r="AJ260" s="33">
        <f t="shared" si="94"/>
        <v>-0.17681635369476048</v>
      </c>
      <c r="AK260" s="13">
        <v>172632.59302691146</v>
      </c>
      <c r="AL260" s="38"/>
    </row>
    <row r="261" spans="1:38" x14ac:dyDescent="0.25">
      <c r="A261" t="s">
        <v>853</v>
      </c>
      <c r="B261" s="5" t="s">
        <v>465</v>
      </c>
      <c r="C261" s="6" t="s">
        <v>91</v>
      </c>
      <c r="D261" s="7" t="s">
        <v>39</v>
      </c>
      <c r="E261" s="36">
        <f t="shared" si="95"/>
        <v>2.2736776493395521</v>
      </c>
      <c r="F261" s="8">
        <f t="shared" si="76"/>
        <v>25.230928567148752</v>
      </c>
      <c r="G261" s="9">
        <f t="shared" si="77"/>
        <v>355</v>
      </c>
      <c r="H261" s="99">
        <f t="shared" si="78"/>
        <v>132</v>
      </c>
      <c r="I261" s="33">
        <f t="shared" si="79"/>
        <v>-0.52842843195180644</v>
      </c>
      <c r="J261" s="11">
        <v>-1.4731879787860946E-2</v>
      </c>
      <c r="K261" s="10">
        <f t="shared" si="80"/>
        <v>450</v>
      </c>
      <c r="L261" s="33">
        <f t="shared" si="81"/>
        <v>0.75139832590171129</v>
      </c>
      <c r="M261" s="11">
        <v>2.3779724655819776E-2</v>
      </c>
      <c r="N261" s="10">
        <f t="shared" si="82"/>
        <v>395</v>
      </c>
      <c r="O261" s="33">
        <f t="shared" si="83"/>
        <v>0.59736748294638753</v>
      </c>
      <c r="P261" s="11">
        <v>2.0512820512820513E-2</v>
      </c>
      <c r="Q261" s="10">
        <f t="shared" si="84"/>
        <v>133</v>
      </c>
      <c r="R261" s="33">
        <f t="shared" si="85"/>
        <v>-9.6695309452037831E-2</v>
      </c>
      <c r="S261" s="12">
        <v>1.1961722488038278</v>
      </c>
      <c r="T261" s="10">
        <f t="shared" si="86"/>
        <v>395</v>
      </c>
      <c r="U261" s="33">
        <f t="shared" si="87"/>
        <v>0.59098678901018453</v>
      </c>
      <c r="V261" s="18">
        <v>3.7573805689747719E-2</v>
      </c>
      <c r="W261" s="99">
        <f t="shared" si="96"/>
        <v>281</v>
      </c>
      <c r="X261" s="33">
        <f t="shared" si="88"/>
        <v>-0.19106846799441699</v>
      </c>
      <c r="Y261" s="13">
        <v>106389</v>
      </c>
      <c r="Z261" s="10">
        <f t="shared" si="89"/>
        <v>276</v>
      </c>
      <c r="AA261" s="33">
        <f t="shared" si="90"/>
        <v>0.22664157484517103</v>
      </c>
      <c r="AB261" s="11">
        <v>3.3811475409836068E-2</v>
      </c>
      <c r="AC261" s="99">
        <f t="shared" si="97"/>
        <v>550</v>
      </c>
      <c r="AD261" s="33">
        <f t="shared" si="91"/>
        <v>1.1166772431028078</v>
      </c>
      <c r="AE261" s="11">
        <v>0.99293286219081267</v>
      </c>
      <c r="AF261" s="10">
        <f t="shared" si="92"/>
        <v>288</v>
      </c>
      <c r="AG261" s="33">
        <f t="shared" si="93"/>
        <v>7.1323681213404544E-2</v>
      </c>
      <c r="AH261" s="14">
        <v>2.423</v>
      </c>
      <c r="AI261" s="99">
        <f t="shared" si="98"/>
        <v>322</v>
      </c>
      <c r="AJ261" s="33">
        <f t="shared" si="94"/>
        <v>-0.1752202276374864</v>
      </c>
      <c r="AK261" s="13">
        <v>174055.40909090909</v>
      </c>
      <c r="AL261" s="38"/>
    </row>
    <row r="262" spans="1:38" x14ac:dyDescent="0.25">
      <c r="A262" t="s">
        <v>854</v>
      </c>
      <c r="B262" s="5" t="s">
        <v>479</v>
      </c>
      <c r="C262" s="6" t="s">
        <v>91</v>
      </c>
      <c r="D262" s="7" t="s">
        <v>39</v>
      </c>
      <c r="E262" s="36">
        <f t="shared" si="95"/>
        <v>2.7373878740030659</v>
      </c>
      <c r="F262" s="8">
        <f t="shared" si="76"/>
        <v>24.078959671100897</v>
      </c>
      <c r="G262" s="9">
        <f t="shared" si="77"/>
        <v>385</v>
      </c>
      <c r="H262" s="99">
        <f t="shared" si="78"/>
        <v>177</v>
      </c>
      <c r="I262" s="33">
        <f t="shared" si="79"/>
        <v>-0.38311802265314121</v>
      </c>
      <c r="J262" s="11">
        <v>-3.6811779769526654E-3</v>
      </c>
      <c r="K262" s="10">
        <f t="shared" si="80"/>
        <v>171</v>
      </c>
      <c r="L262" s="33">
        <f t="shared" si="81"/>
        <v>-0.23622660155814593</v>
      </c>
      <c r="M262" s="11">
        <v>5.9033280507131539E-2</v>
      </c>
      <c r="N262" s="10">
        <f t="shared" si="82"/>
        <v>499</v>
      </c>
      <c r="O262" s="33">
        <f t="shared" si="83"/>
        <v>0.8200090013807364</v>
      </c>
      <c r="P262" s="11">
        <v>6.7368421052631583E-3</v>
      </c>
      <c r="Q262" s="10">
        <f t="shared" si="84"/>
        <v>364</v>
      </c>
      <c r="R262" s="33">
        <f t="shared" si="85"/>
        <v>0.43010747461698001</v>
      </c>
      <c r="S262" s="12">
        <v>0.1606425702811245</v>
      </c>
      <c r="T262" s="10">
        <f t="shared" si="86"/>
        <v>286</v>
      </c>
      <c r="U262" s="33">
        <f t="shared" si="87"/>
        <v>0.28160102995501307</v>
      </c>
      <c r="V262" s="18">
        <v>5.6365403304178816E-2</v>
      </c>
      <c r="W262" s="99">
        <f t="shared" si="96"/>
        <v>409</v>
      </c>
      <c r="X262" s="33">
        <f t="shared" si="88"/>
        <v>0.37298102525030497</v>
      </c>
      <c r="Y262" s="13">
        <v>131030</v>
      </c>
      <c r="Z262" s="10">
        <f t="shared" si="89"/>
        <v>327</v>
      </c>
      <c r="AA262" s="33">
        <f t="shared" si="90"/>
        <v>0.34974691117653606</v>
      </c>
      <c r="AB262" s="11">
        <v>3.2343428403410764E-2</v>
      </c>
      <c r="AC262" s="99">
        <f t="shared" si="97"/>
        <v>412</v>
      </c>
      <c r="AD262" s="33">
        <f t="shared" si="91"/>
        <v>0.63312433653388378</v>
      </c>
      <c r="AE262" s="11">
        <v>0.96545693047660686</v>
      </c>
      <c r="AF262" s="10">
        <f t="shared" si="92"/>
        <v>340</v>
      </c>
      <c r="AG262" s="33">
        <f t="shared" si="93"/>
        <v>0.19141684158322664</v>
      </c>
      <c r="AH262" s="14">
        <v>2.2853333333333334</v>
      </c>
      <c r="AI262" s="99">
        <f t="shared" si="98"/>
        <v>329</v>
      </c>
      <c r="AJ262" s="33">
        <f t="shared" si="94"/>
        <v>-0.17279983701349308</v>
      </c>
      <c r="AK262" s="13">
        <v>176212.9897188755</v>
      </c>
      <c r="AL262" s="38"/>
    </row>
    <row r="263" spans="1:38" x14ac:dyDescent="0.25">
      <c r="A263" t="s">
        <v>855</v>
      </c>
      <c r="B263" s="5" t="s">
        <v>340</v>
      </c>
      <c r="C263" s="6" t="s">
        <v>93</v>
      </c>
      <c r="D263" s="7" t="s">
        <v>34</v>
      </c>
      <c r="E263" s="36">
        <f t="shared" si="95"/>
        <v>2.3346871622686352</v>
      </c>
      <c r="F263" s="8">
        <f t="shared" ref="F263:F326" si="99">((E263*$I$579)+$J$579)</f>
        <v>25.079366109563669</v>
      </c>
      <c r="G263" s="9">
        <f t="shared" ref="G263:G326" si="100">RANK(E263,$E$7:$E$570,1)</f>
        <v>361</v>
      </c>
      <c r="H263" s="99">
        <f t="shared" ref="H263:H326" si="101">RANK(J263,J$7:J$570,1)</f>
        <v>288</v>
      </c>
      <c r="I263" s="33">
        <f t="shared" ref="I263:I326" si="102">(J263-J$572)/J$573</f>
        <v>-3.3547376955770272E-2</v>
      </c>
      <c r="J263" s="11">
        <v>2.2903297189643679E-2</v>
      </c>
      <c r="K263" s="10">
        <f t="shared" ref="K263:K326" si="103">RANK(M263,M$7:M$570,0)</f>
        <v>384</v>
      </c>
      <c r="L263" s="33">
        <f t="shared" ref="L263:L326" si="104">-(M263-M$572)/M$573</f>
        <v>0.56246755569563711</v>
      </c>
      <c r="M263" s="11">
        <v>3.0523662839540746E-2</v>
      </c>
      <c r="N263" s="10">
        <f t="shared" ref="N263:N326" si="105">RANK(P263,P$7:P$570,0)</f>
        <v>380</v>
      </c>
      <c r="O263" s="33">
        <f t="shared" ref="O263:O326" si="106">-(P263-P$572)/P$573</f>
        <v>0.55697772708660687</v>
      </c>
      <c r="P263" s="11">
        <v>2.3011942907078357E-2</v>
      </c>
      <c r="Q263" s="10">
        <f t="shared" ref="Q263:Q326" si="107">RANK(S263,S$7:S$570,0)</f>
        <v>409</v>
      </c>
      <c r="R263" s="33">
        <f t="shared" ref="R263:R326" si="108">-(S263-S$572)/S$573</f>
        <v>0.51183082356515197</v>
      </c>
      <c r="S263" s="12">
        <v>0</v>
      </c>
      <c r="T263" s="10">
        <f t="shared" ref="T263:T326" si="109">RANK(V263,V$7:V$570,0)</f>
        <v>354</v>
      </c>
      <c r="U263" s="33">
        <f t="shared" ref="U263:U326" si="110">-(V263-V$572)/V$573</f>
        <v>0.48773088962143235</v>
      </c>
      <c r="V263" s="18">
        <v>4.3845404352062356E-2</v>
      </c>
      <c r="W263" s="99">
        <f t="shared" si="96"/>
        <v>310</v>
      </c>
      <c r="X263" s="33">
        <f t="shared" ref="X263:X326" si="111">(Y263-Y$572)/Y$573</f>
        <v>-9.2867407728199819E-2</v>
      </c>
      <c r="Y263" s="13">
        <v>110679</v>
      </c>
      <c r="Z263" s="10">
        <f t="shared" ref="Z263:Z326" si="112">RANK(AB263,AB$7:AB$570,0)</f>
        <v>478</v>
      </c>
      <c r="AA263" s="33">
        <f t="shared" ref="AA263:AA326" si="113">-(AB263-AB$572)/AB$573</f>
        <v>0.77820230857526007</v>
      </c>
      <c r="AB263" s="11">
        <v>2.7234042553191489E-2</v>
      </c>
      <c r="AC263" s="99">
        <f t="shared" si="97"/>
        <v>202</v>
      </c>
      <c r="AD263" s="33">
        <f t="shared" ref="AD263:AD326" si="114">(AE263-AE$572)/AE$573</f>
        <v>-2.6897102570218073E-2</v>
      </c>
      <c r="AE263" s="11">
        <v>0.9279538904899135</v>
      </c>
      <c r="AF263" s="10">
        <f t="shared" ref="AF263:AF326" si="115">RANK(AH263,AH$7:AH$570,0)</f>
        <v>304</v>
      </c>
      <c r="AG263" s="33">
        <f t="shared" ref="AG263:AG326" si="116">-(AH263-AH$572)/AH$573</f>
        <v>0.1085438374539307</v>
      </c>
      <c r="AH263" s="14">
        <v>2.3803333333333332</v>
      </c>
      <c r="AI263" s="99">
        <f t="shared" si="98"/>
        <v>353</v>
      </c>
      <c r="AJ263" s="33">
        <f t="shared" ref="AJ263:AJ326" si="117">(AK263-AK$572)/AK$573</f>
        <v>-0.15862432131938925</v>
      </c>
      <c r="AK263" s="13">
        <v>188849.30459707949</v>
      </c>
      <c r="AL263" s="38"/>
    </row>
    <row r="264" spans="1:38" x14ac:dyDescent="0.25">
      <c r="A264" t="s">
        <v>856</v>
      </c>
      <c r="B264" s="5" t="s">
        <v>290</v>
      </c>
      <c r="C264" s="6" t="s">
        <v>63</v>
      </c>
      <c r="D264" s="7" t="s">
        <v>34</v>
      </c>
      <c r="E264" s="36">
        <f t="shared" si="95"/>
        <v>0.95995781098549293</v>
      </c>
      <c r="F264" s="8">
        <f t="shared" si="99"/>
        <v>28.494527926000607</v>
      </c>
      <c r="G264" s="9">
        <f t="shared" si="100"/>
        <v>281</v>
      </c>
      <c r="H264" s="99">
        <f t="shared" si="101"/>
        <v>29</v>
      </c>
      <c r="I264" s="33">
        <f t="shared" si="102"/>
        <v>-1.252220230892255</v>
      </c>
      <c r="J264" s="11">
        <v>-6.9775474956822126E-2</v>
      </c>
      <c r="K264" s="10">
        <f t="shared" si="103"/>
        <v>129</v>
      </c>
      <c r="L264" s="33">
        <f t="shared" si="104"/>
        <v>-0.48131244385804983</v>
      </c>
      <c r="M264" s="11">
        <v>6.7781690140845077E-2</v>
      </c>
      <c r="N264" s="10">
        <f t="shared" si="105"/>
        <v>441</v>
      </c>
      <c r="O264" s="33">
        <f t="shared" si="106"/>
        <v>0.71027629897125777</v>
      </c>
      <c r="P264" s="11">
        <v>1.3526570048309179E-2</v>
      </c>
      <c r="Q264" s="10">
        <f t="shared" si="107"/>
        <v>409</v>
      </c>
      <c r="R264" s="33">
        <f t="shared" si="108"/>
        <v>0.51183082356515197</v>
      </c>
      <c r="S264" s="12">
        <v>0</v>
      </c>
      <c r="T264" s="10">
        <f t="shared" si="109"/>
        <v>166</v>
      </c>
      <c r="U264" s="33">
        <f t="shared" si="110"/>
        <v>-0.19931516090686308</v>
      </c>
      <c r="V264" s="18">
        <v>8.5575485799701048E-2</v>
      </c>
      <c r="W264" s="99">
        <f t="shared" si="96"/>
        <v>345</v>
      </c>
      <c r="X264" s="33">
        <f t="shared" si="111"/>
        <v>9.2250698446040488E-3</v>
      </c>
      <c r="Y264" s="13">
        <v>115139</v>
      </c>
      <c r="Z264" s="10">
        <f t="shared" si="112"/>
        <v>242</v>
      </c>
      <c r="AA264" s="33">
        <f t="shared" si="113"/>
        <v>9.9501656439357433E-2</v>
      </c>
      <c r="AB264" s="11">
        <v>3.5327635327635325E-2</v>
      </c>
      <c r="AC264" s="99">
        <f t="shared" si="97"/>
        <v>314</v>
      </c>
      <c r="AD264" s="33">
        <f t="shared" si="114"/>
        <v>0.35556125331013738</v>
      </c>
      <c r="AE264" s="11">
        <v>0.94968553459119498</v>
      </c>
      <c r="AF264" s="10">
        <f t="shared" si="115"/>
        <v>198</v>
      </c>
      <c r="AG264" s="33">
        <f t="shared" si="116"/>
        <v>-0.14734473669968601</v>
      </c>
      <c r="AH264" s="14">
        <v>2.6736666666666671</v>
      </c>
      <c r="AI264" s="99">
        <f t="shared" si="98"/>
        <v>197</v>
      </c>
      <c r="AJ264" s="33">
        <f t="shared" si="117"/>
        <v>-0.2276111095026194</v>
      </c>
      <c r="AK264" s="13">
        <v>127353.21537318976</v>
      </c>
      <c r="AL264" s="38"/>
    </row>
    <row r="265" spans="1:38" x14ac:dyDescent="0.25">
      <c r="A265" t="s">
        <v>857</v>
      </c>
      <c r="B265" s="5" t="s">
        <v>396</v>
      </c>
      <c r="C265" s="6" t="s">
        <v>81</v>
      </c>
      <c r="D265" s="7" t="s">
        <v>34</v>
      </c>
      <c r="E265" s="36">
        <f t="shared" ref="E265:E328" si="118">((I265+L265+AG265+AJ265)*0.25)+(O265+R265+U265+X265+AA265+AD265)</f>
        <v>1.8887710057816645</v>
      </c>
      <c r="F265" s="8">
        <f t="shared" si="99"/>
        <v>26.18713021567314</v>
      </c>
      <c r="G265" s="9">
        <f t="shared" si="100"/>
        <v>336</v>
      </c>
      <c r="H265" s="99">
        <f t="shared" si="101"/>
        <v>356</v>
      </c>
      <c r="I265" s="33">
        <f t="shared" si="102"/>
        <v>0.18200608949019312</v>
      </c>
      <c r="J265" s="11">
        <v>3.9295908658420586E-2</v>
      </c>
      <c r="K265" s="10">
        <f t="shared" si="103"/>
        <v>390</v>
      </c>
      <c r="L265" s="33">
        <f t="shared" si="104"/>
        <v>0.57284824023400849</v>
      </c>
      <c r="M265" s="11">
        <v>3.0153121319199058E-2</v>
      </c>
      <c r="N265" s="10">
        <f t="shared" si="105"/>
        <v>359</v>
      </c>
      <c r="O265" s="33">
        <f t="shared" si="106"/>
        <v>0.52062760299509692</v>
      </c>
      <c r="P265" s="11">
        <v>2.5261112460529513E-2</v>
      </c>
      <c r="Q265" s="10">
        <f t="shared" si="107"/>
        <v>409</v>
      </c>
      <c r="R265" s="33">
        <f t="shared" si="108"/>
        <v>0.51183082356515197</v>
      </c>
      <c r="S265" s="12">
        <v>0</v>
      </c>
      <c r="T265" s="10">
        <f t="shared" si="109"/>
        <v>520</v>
      </c>
      <c r="U265" s="33">
        <f t="shared" si="110"/>
        <v>0.86841328645326088</v>
      </c>
      <c r="V265" s="18">
        <v>2.0723362658846532E-2</v>
      </c>
      <c r="W265" s="99">
        <f t="shared" si="96"/>
        <v>324</v>
      </c>
      <c r="X265" s="33">
        <f t="shared" si="111"/>
        <v>-6.1346927544847586E-2</v>
      </c>
      <c r="Y265" s="13">
        <v>112056</v>
      </c>
      <c r="Z265" s="10">
        <f t="shared" si="112"/>
        <v>199</v>
      </c>
      <c r="AA265" s="33">
        <f t="shared" si="113"/>
        <v>-6.5493581990550637E-2</v>
      </c>
      <c r="AB265" s="11">
        <v>3.7295224817009413E-2</v>
      </c>
      <c r="AC265" s="99">
        <f t="shared" si="97"/>
        <v>205</v>
      </c>
      <c r="AD265" s="33">
        <f t="shared" si="114"/>
        <v>-2.0383920520503921E-2</v>
      </c>
      <c r="AE265" s="11">
        <v>0.92832397563015168</v>
      </c>
      <c r="AF265" s="10">
        <f t="shared" si="115"/>
        <v>257</v>
      </c>
      <c r="AG265" s="33">
        <f t="shared" si="116"/>
        <v>-1.3003235269037175E-2</v>
      </c>
      <c r="AH265" s="14">
        <v>2.5196666666666667</v>
      </c>
      <c r="AI265" s="99">
        <f t="shared" si="98"/>
        <v>270</v>
      </c>
      <c r="AJ265" s="33">
        <f t="shared" si="117"/>
        <v>-0.2013562031589384</v>
      </c>
      <c r="AK265" s="13">
        <v>150757.32079099148</v>
      </c>
      <c r="AL265" s="38"/>
    </row>
    <row r="266" spans="1:38" x14ac:dyDescent="0.25">
      <c r="A266" t="s">
        <v>858</v>
      </c>
      <c r="B266" s="5" t="s">
        <v>166</v>
      </c>
      <c r="C266" s="6" t="s">
        <v>61</v>
      </c>
      <c r="D266" s="7" t="s">
        <v>39</v>
      </c>
      <c r="E266" s="36">
        <f t="shared" si="118"/>
        <v>-3.5555791007770061</v>
      </c>
      <c r="F266" s="8">
        <f t="shared" si="99"/>
        <v>39.712219049980007</v>
      </c>
      <c r="G266" s="9">
        <f t="shared" si="100"/>
        <v>112</v>
      </c>
      <c r="H266" s="99">
        <f t="shared" si="101"/>
        <v>445</v>
      </c>
      <c r="I266" s="33">
        <f t="shared" si="102"/>
        <v>0.47613763548438226</v>
      </c>
      <c r="J266" s="11">
        <v>6.1664299358377805E-2</v>
      </c>
      <c r="K266" s="10">
        <f t="shared" si="103"/>
        <v>218</v>
      </c>
      <c r="L266" s="33">
        <f t="shared" si="104"/>
        <v>-4.1179158234194602E-2</v>
      </c>
      <c r="M266" s="11">
        <v>5.2071005917159761E-2</v>
      </c>
      <c r="N266" s="10">
        <f t="shared" si="105"/>
        <v>66</v>
      </c>
      <c r="O266" s="33">
        <f t="shared" si="106"/>
        <v>-1.0325053790202818</v>
      </c>
      <c r="P266" s="11">
        <v>0.12136145607464353</v>
      </c>
      <c r="Q266" s="10">
        <f t="shared" si="107"/>
        <v>166</v>
      </c>
      <c r="R266" s="33">
        <f t="shared" si="108"/>
        <v>6.5907724430392625E-2</v>
      </c>
      <c r="S266" s="12">
        <v>0.87654548809743504</v>
      </c>
      <c r="T266" s="10">
        <f t="shared" si="109"/>
        <v>177</v>
      </c>
      <c r="U266" s="33">
        <f t="shared" si="110"/>
        <v>-0.11342053346632858</v>
      </c>
      <c r="V266" s="18">
        <v>8.03583831087651E-2</v>
      </c>
      <c r="W266" s="99">
        <f t="shared" si="96"/>
        <v>156</v>
      </c>
      <c r="X266" s="33">
        <f t="shared" si="111"/>
        <v>-0.63945130447335918</v>
      </c>
      <c r="Y266" s="13">
        <v>86801</v>
      </c>
      <c r="Z266" s="10">
        <f t="shared" si="112"/>
        <v>109</v>
      </c>
      <c r="AA266" s="33">
        <f t="shared" si="113"/>
        <v>-0.60273621764693586</v>
      </c>
      <c r="AB266" s="11">
        <v>4.3701912508243568E-2</v>
      </c>
      <c r="AC266" s="99">
        <f t="shared" si="97"/>
        <v>55</v>
      </c>
      <c r="AD266" s="33">
        <f t="shared" si="114"/>
        <v>-1.282417583133785</v>
      </c>
      <c r="AE266" s="11">
        <v>0.85661403393828217</v>
      </c>
      <c r="AF266" s="10">
        <f t="shared" si="115"/>
        <v>231</v>
      </c>
      <c r="AG266" s="33">
        <f t="shared" si="116"/>
        <v>-7.988320351373232E-2</v>
      </c>
      <c r="AH266" s="14">
        <v>2.5963333333333334</v>
      </c>
      <c r="AI266" s="99">
        <f t="shared" si="98"/>
        <v>352</v>
      </c>
      <c r="AJ266" s="33">
        <f t="shared" si="117"/>
        <v>-0.15889850360328833</v>
      </c>
      <c r="AK266" s="13">
        <v>188604.8934766562</v>
      </c>
      <c r="AL266" s="38"/>
    </row>
    <row r="267" spans="1:38" x14ac:dyDescent="0.25">
      <c r="A267" t="s">
        <v>859</v>
      </c>
      <c r="B267" s="5" t="s">
        <v>68</v>
      </c>
      <c r="C267" s="6" t="s">
        <v>19</v>
      </c>
      <c r="D267" s="7" t="s">
        <v>20</v>
      </c>
      <c r="E267" s="36">
        <f t="shared" si="118"/>
        <v>-9.395383964397503</v>
      </c>
      <c r="F267" s="8">
        <f t="shared" si="99"/>
        <v>54.219713610319658</v>
      </c>
      <c r="G267" s="9">
        <f t="shared" si="100"/>
        <v>26</v>
      </c>
      <c r="H267" s="99">
        <f t="shared" si="101"/>
        <v>556</v>
      </c>
      <c r="I267" s="33">
        <f t="shared" si="102"/>
        <v>2.7292828072220479</v>
      </c>
      <c r="J267" s="11">
        <v>0.23301358912869707</v>
      </c>
      <c r="K267" s="10">
        <f t="shared" si="103"/>
        <v>165</v>
      </c>
      <c r="L267" s="33">
        <f t="shared" si="104"/>
        <v>-0.27100843994157597</v>
      </c>
      <c r="M267" s="11">
        <v>6.0274828232354777E-2</v>
      </c>
      <c r="N267" s="10">
        <f t="shared" si="105"/>
        <v>54</v>
      </c>
      <c r="O267" s="33">
        <f t="shared" si="106"/>
        <v>-1.3126431827571174</v>
      </c>
      <c r="P267" s="11">
        <v>0.13869502603301206</v>
      </c>
      <c r="Q267" s="10">
        <f t="shared" si="107"/>
        <v>25</v>
      </c>
      <c r="R267" s="33">
        <f t="shared" si="108"/>
        <v>-1.6554746611590021</v>
      </c>
      <c r="S267" s="12">
        <v>4.2602454271822188</v>
      </c>
      <c r="T267" s="10">
        <f t="shared" si="109"/>
        <v>16</v>
      </c>
      <c r="U267" s="33">
        <f t="shared" si="110"/>
        <v>-2.5526355960689942</v>
      </c>
      <c r="V267" s="18">
        <v>0.22851241609163028</v>
      </c>
      <c r="W267" s="99">
        <f t="shared" si="96"/>
        <v>20</v>
      </c>
      <c r="X267" s="33">
        <f t="shared" si="111"/>
        <v>-1.3984150233979971</v>
      </c>
      <c r="Y267" s="13">
        <v>53645</v>
      </c>
      <c r="Z267" s="10">
        <f t="shared" si="112"/>
        <v>62</v>
      </c>
      <c r="AA267" s="33">
        <f t="shared" si="113"/>
        <v>-1.0575875274522277</v>
      </c>
      <c r="AB267" s="11">
        <v>4.9126073016858E-2</v>
      </c>
      <c r="AC267" s="99">
        <f t="shared" si="97"/>
        <v>44</v>
      </c>
      <c r="AD267" s="33">
        <f t="shared" si="114"/>
        <v>-1.5203639092492272</v>
      </c>
      <c r="AE267" s="11">
        <v>0.84309369951534729</v>
      </c>
      <c r="AF267" s="10">
        <f t="shared" si="115"/>
        <v>11</v>
      </c>
      <c r="AG267" s="33">
        <f t="shared" si="116"/>
        <v>-1.7184424255087636</v>
      </c>
      <c r="AH267" s="14">
        <v>4.4746666666666668</v>
      </c>
      <c r="AI267" s="99">
        <f t="shared" si="98"/>
        <v>10</v>
      </c>
      <c r="AJ267" s="33">
        <f t="shared" si="117"/>
        <v>-0.33288819902345224</v>
      </c>
      <c r="AK267" s="13">
        <v>33507.285436443621</v>
      </c>
      <c r="AL267" s="38">
        <v>1</v>
      </c>
    </row>
    <row r="268" spans="1:38" x14ac:dyDescent="0.25">
      <c r="A268" t="s">
        <v>860</v>
      </c>
      <c r="B268" s="5" t="s">
        <v>353</v>
      </c>
      <c r="C268" s="6" t="s">
        <v>24</v>
      </c>
      <c r="D268" s="7" t="s">
        <v>20</v>
      </c>
      <c r="E268" s="36">
        <f t="shared" si="118"/>
        <v>1.9489864774723626</v>
      </c>
      <c r="F268" s="8">
        <f t="shared" si="99"/>
        <v>26.037540349504305</v>
      </c>
      <c r="G268" s="9">
        <f t="shared" si="100"/>
        <v>341</v>
      </c>
      <c r="H268" s="99">
        <f t="shared" si="101"/>
        <v>143</v>
      </c>
      <c r="I268" s="33">
        <f t="shared" si="102"/>
        <v>-0.48963137907910548</v>
      </c>
      <c r="J268" s="11">
        <v>-1.1781405251951704E-2</v>
      </c>
      <c r="K268" s="10">
        <f t="shared" si="103"/>
        <v>98</v>
      </c>
      <c r="L268" s="33">
        <f t="shared" si="104"/>
        <v>-0.73666105562870698</v>
      </c>
      <c r="M268" s="11">
        <v>7.6896432282646351E-2</v>
      </c>
      <c r="N268" s="10">
        <f t="shared" si="105"/>
        <v>361</v>
      </c>
      <c r="O268" s="33">
        <f t="shared" si="106"/>
        <v>0.5271303002406893</v>
      </c>
      <c r="P268" s="11">
        <v>2.4858757062146894E-2</v>
      </c>
      <c r="Q268" s="10">
        <f t="shared" si="107"/>
        <v>374</v>
      </c>
      <c r="R268" s="33">
        <f t="shared" si="108"/>
        <v>0.43875873979577962</v>
      </c>
      <c r="S268" s="12">
        <v>0.14363688595231255</v>
      </c>
      <c r="T268" s="10">
        <f t="shared" si="109"/>
        <v>454</v>
      </c>
      <c r="U268" s="33">
        <f t="shared" si="110"/>
        <v>0.73637401430402039</v>
      </c>
      <c r="V268" s="18">
        <v>2.8743217480568999E-2</v>
      </c>
      <c r="W268" s="99">
        <f t="shared" si="96"/>
        <v>414</v>
      </c>
      <c r="X268" s="33">
        <f t="shared" si="111"/>
        <v>0.42922345067550211</v>
      </c>
      <c r="Y268" s="13">
        <v>133487</v>
      </c>
      <c r="Z268" s="10">
        <f t="shared" si="112"/>
        <v>223</v>
      </c>
      <c r="AA268" s="33">
        <f t="shared" si="113"/>
        <v>3.6337929235601134E-2</v>
      </c>
      <c r="AB268" s="11">
        <v>3.6080870917573872E-2</v>
      </c>
      <c r="AC268" s="99">
        <f t="shared" si="97"/>
        <v>308</v>
      </c>
      <c r="AD268" s="33">
        <f t="shared" si="114"/>
        <v>0.33565314267283891</v>
      </c>
      <c r="AE268" s="11">
        <v>0.94855433698903291</v>
      </c>
      <c r="AF268" s="10">
        <f t="shared" si="115"/>
        <v>59</v>
      </c>
      <c r="AG268" s="33">
        <f t="shared" si="116"/>
        <v>-0.79142790914316241</v>
      </c>
      <c r="AH268" s="14">
        <v>3.4119999999999995</v>
      </c>
      <c r="AI268" s="99">
        <f t="shared" si="98"/>
        <v>273</v>
      </c>
      <c r="AJ268" s="33">
        <f t="shared" si="117"/>
        <v>-0.20024405395730113</v>
      </c>
      <c r="AK268" s="13">
        <v>151748.71100258548</v>
      </c>
      <c r="AL268" s="38"/>
    </row>
    <row r="269" spans="1:38" x14ac:dyDescent="0.25">
      <c r="A269" t="s">
        <v>861</v>
      </c>
      <c r="B269" s="5" t="s">
        <v>180</v>
      </c>
      <c r="C269" s="6" t="s">
        <v>30</v>
      </c>
      <c r="D269" s="7" t="s">
        <v>20</v>
      </c>
      <c r="E269" s="36">
        <f t="shared" si="118"/>
        <v>-0.80944841499494613</v>
      </c>
      <c r="F269" s="8">
        <f t="shared" si="99"/>
        <v>32.890163019623913</v>
      </c>
      <c r="G269" s="9">
        <f t="shared" si="100"/>
        <v>196</v>
      </c>
      <c r="H269" s="99">
        <f t="shared" si="101"/>
        <v>415</v>
      </c>
      <c r="I269" s="33">
        <f t="shared" si="102"/>
        <v>0.37615499071239539</v>
      </c>
      <c r="J269" s="11">
        <v>5.4060725746729155E-2</v>
      </c>
      <c r="K269" s="10">
        <f t="shared" si="103"/>
        <v>276</v>
      </c>
      <c r="L269" s="33">
        <f t="shared" si="104"/>
        <v>0.21785796306744137</v>
      </c>
      <c r="M269" s="11">
        <v>4.2824601366742598E-2</v>
      </c>
      <c r="N269" s="10">
        <f t="shared" si="105"/>
        <v>279</v>
      </c>
      <c r="O269" s="33">
        <f t="shared" si="106"/>
        <v>0.28580473097401271</v>
      </c>
      <c r="P269" s="11">
        <v>3.9790814006366533E-2</v>
      </c>
      <c r="Q269" s="10">
        <f t="shared" si="107"/>
        <v>148</v>
      </c>
      <c r="R269" s="33">
        <f t="shared" si="108"/>
        <v>-1.2385225074293221E-2</v>
      </c>
      <c r="S269" s="12">
        <v>1.0304449648711944</v>
      </c>
      <c r="T269" s="10">
        <f t="shared" si="109"/>
        <v>155</v>
      </c>
      <c r="U269" s="33">
        <f t="shared" si="110"/>
        <v>-0.26433279739334081</v>
      </c>
      <c r="V269" s="18">
        <v>8.9524553353509714E-2</v>
      </c>
      <c r="W269" s="99">
        <f t="shared" si="96"/>
        <v>136</v>
      </c>
      <c r="X269" s="33">
        <f t="shared" si="111"/>
        <v>-0.69612865300929239</v>
      </c>
      <c r="Y269" s="13">
        <v>84325</v>
      </c>
      <c r="Z269" s="10">
        <f t="shared" si="112"/>
        <v>97</v>
      </c>
      <c r="AA269" s="33">
        <f t="shared" si="113"/>
        <v>-0.69921081818835884</v>
      </c>
      <c r="AB269" s="11">
        <v>4.4852384557153673E-2</v>
      </c>
      <c r="AC269" s="99">
        <f t="shared" si="97"/>
        <v>333</v>
      </c>
      <c r="AD269" s="33">
        <f t="shared" si="114"/>
        <v>0.41065676357000874</v>
      </c>
      <c r="AE269" s="11">
        <v>0.95281611339052596</v>
      </c>
      <c r="AF269" s="10">
        <f t="shared" si="115"/>
        <v>374</v>
      </c>
      <c r="AG269" s="33">
        <f t="shared" si="116"/>
        <v>0.27050967359434458</v>
      </c>
      <c r="AH269" s="14">
        <v>2.1946666666666665</v>
      </c>
      <c r="AI269" s="99">
        <f t="shared" si="98"/>
        <v>274</v>
      </c>
      <c r="AJ269" s="33">
        <f t="shared" si="117"/>
        <v>-0.19993229086891001</v>
      </c>
      <c r="AK269" s="13">
        <v>152026.62234192039</v>
      </c>
      <c r="AL269" s="38"/>
    </row>
    <row r="270" spans="1:38" x14ac:dyDescent="0.25">
      <c r="A270" t="s">
        <v>862</v>
      </c>
      <c r="B270" s="5" t="s">
        <v>317</v>
      </c>
      <c r="C270" s="6" t="s">
        <v>33</v>
      </c>
      <c r="D270" s="7" t="s">
        <v>34</v>
      </c>
      <c r="E270" s="36">
        <f t="shared" si="118"/>
        <v>1.783400688392647</v>
      </c>
      <c r="F270" s="8">
        <f t="shared" si="99"/>
        <v>26.448895692781001</v>
      </c>
      <c r="G270" s="9">
        <f t="shared" si="100"/>
        <v>328</v>
      </c>
      <c r="H270" s="99">
        <f t="shared" si="101"/>
        <v>83</v>
      </c>
      <c r="I270" s="33">
        <f t="shared" si="102"/>
        <v>-0.72800561123271734</v>
      </c>
      <c r="J270" s="11">
        <v>-2.9909511639151787E-2</v>
      </c>
      <c r="K270" s="10">
        <f t="shared" si="103"/>
        <v>360</v>
      </c>
      <c r="L270" s="33">
        <f t="shared" si="104"/>
        <v>0.48822605361216864</v>
      </c>
      <c r="M270" s="11">
        <v>3.3173734610123122E-2</v>
      </c>
      <c r="N270" s="10">
        <f t="shared" si="105"/>
        <v>312</v>
      </c>
      <c r="O270" s="33">
        <f t="shared" si="106"/>
        <v>0.37435113571120865</v>
      </c>
      <c r="P270" s="11">
        <v>3.431199151043509E-2</v>
      </c>
      <c r="Q270" s="10">
        <f t="shared" si="107"/>
        <v>278</v>
      </c>
      <c r="R270" s="33">
        <f t="shared" si="108"/>
        <v>0.33071153874516818</v>
      </c>
      <c r="S270" s="12">
        <v>0.35602392480774708</v>
      </c>
      <c r="T270" s="10">
        <f t="shared" si="109"/>
        <v>402</v>
      </c>
      <c r="U270" s="33">
        <f t="shared" si="110"/>
        <v>0.60521400721969576</v>
      </c>
      <c r="V270" s="18">
        <v>3.6709667144449752E-2</v>
      </c>
      <c r="W270" s="99">
        <f t="shared" si="96"/>
        <v>364</v>
      </c>
      <c r="X270" s="33">
        <f t="shared" si="111"/>
        <v>0.10209259933179357</v>
      </c>
      <c r="Y270" s="13">
        <v>119196</v>
      </c>
      <c r="Z270" s="10">
        <f t="shared" si="112"/>
        <v>237</v>
      </c>
      <c r="AA270" s="33">
        <f t="shared" si="113"/>
        <v>7.6058633219078464E-2</v>
      </c>
      <c r="AB270" s="11">
        <v>3.5607196401799102E-2</v>
      </c>
      <c r="AC270" s="99">
        <f t="shared" si="97"/>
        <v>350</v>
      </c>
      <c r="AD270" s="33">
        <f t="shared" si="114"/>
        <v>0.45741414493275678</v>
      </c>
      <c r="AE270" s="11">
        <v>0.95547291185043726</v>
      </c>
      <c r="AF270" s="10">
        <f t="shared" si="115"/>
        <v>185</v>
      </c>
      <c r="AG270" s="33">
        <f t="shared" si="116"/>
        <v>-0.19561462682411748</v>
      </c>
      <c r="AH270" s="14">
        <v>2.7289999999999996</v>
      </c>
      <c r="AI270" s="99">
        <f t="shared" si="98"/>
        <v>229</v>
      </c>
      <c r="AJ270" s="33">
        <f t="shared" si="117"/>
        <v>-0.21437129862355164</v>
      </c>
      <c r="AK270" s="13">
        <v>139155.42580461406</v>
      </c>
      <c r="AL270" s="38"/>
    </row>
    <row r="271" spans="1:38" x14ac:dyDescent="0.25">
      <c r="A271" t="s">
        <v>863</v>
      </c>
      <c r="B271" s="5" t="s">
        <v>242</v>
      </c>
      <c r="C271" s="6" t="s">
        <v>93</v>
      </c>
      <c r="D271" s="7" t="s">
        <v>34</v>
      </c>
      <c r="E271" s="36">
        <f t="shared" si="118"/>
        <v>-1.9550787128490761</v>
      </c>
      <c r="F271" s="8">
        <f t="shared" si="99"/>
        <v>35.736187108171123</v>
      </c>
      <c r="G271" s="9">
        <f t="shared" si="100"/>
        <v>146</v>
      </c>
      <c r="H271" s="99">
        <f t="shared" si="101"/>
        <v>248</v>
      </c>
      <c r="I271" s="33">
        <f t="shared" si="102"/>
        <v>-0.16721178621573626</v>
      </c>
      <c r="J271" s="11">
        <v>1.2738261273826046E-2</v>
      </c>
      <c r="K271" s="10">
        <f t="shared" si="103"/>
        <v>397</v>
      </c>
      <c r="L271" s="33">
        <f t="shared" si="104"/>
        <v>0.58955831914301493</v>
      </c>
      <c r="M271" s="11">
        <v>2.9556650246305417E-2</v>
      </c>
      <c r="N271" s="10">
        <f t="shared" si="105"/>
        <v>106</v>
      </c>
      <c r="O271" s="33">
        <f t="shared" si="106"/>
        <v>-0.54780521432972651</v>
      </c>
      <c r="P271" s="11">
        <v>9.1370558375634514E-2</v>
      </c>
      <c r="Q271" s="10">
        <f t="shared" si="107"/>
        <v>238</v>
      </c>
      <c r="R271" s="33">
        <f t="shared" si="108"/>
        <v>0.27829802554717054</v>
      </c>
      <c r="S271" s="12">
        <v>0.45905251560778554</v>
      </c>
      <c r="T271" s="10">
        <f t="shared" si="109"/>
        <v>152</v>
      </c>
      <c r="U271" s="33">
        <f t="shared" si="110"/>
        <v>-0.26786194517032502</v>
      </c>
      <c r="V271" s="18">
        <v>8.9738908161402231E-2</v>
      </c>
      <c r="W271" s="99">
        <f t="shared" si="96"/>
        <v>75</v>
      </c>
      <c r="X271" s="33">
        <f t="shared" si="111"/>
        <v>-0.9617293295288537</v>
      </c>
      <c r="Y271" s="13">
        <v>72722</v>
      </c>
      <c r="Z271" s="10">
        <f t="shared" si="112"/>
        <v>229</v>
      </c>
      <c r="AA271" s="33">
        <f t="shared" si="113"/>
        <v>5.4632494837552642E-2</v>
      </c>
      <c r="AB271" s="11">
        <v>3.5862705864245038E-2</v>
      </c>
      <c r="AC271" s="99">
        <f t="shared" si="97"/>
        <v>112</v>
      </c>
      <c r="AD271" s="33">
        <f t="shared" si="114"/>
        <v>-0.53225326785753047</v>
      </c>
      <c r="AE271" s="11">
        <v>0.89923907707412865</v>
      </c>
      <c r="AF271" s="10">
        <f t="shared" si="115"/>
        <v>209</v>
      </c>
      <c r="AG271" s="33">
        <f t="shared" si="116"/>
        <v>-0.12262822669621094</v>
      </c>
      <c r="AH271" s="14">
        <v>2.6453333333333329</v>
      </c>
      <c r="AI271" s="99">
        <f t="shared" si="98"/>
        <v>233</v>
      </c>
      <c r="AJ271" s="33">
        <f t="shared" si="117"/>
        <v>-0.21315621162052184</v>
      </c>
      <c r="AK271" s="13">
        <v>140238.57666177012</v>
      </c>
      <c r="AL271" s="38"/>
    </row>
    <row r="272" spans="1:38" x14ac:dyDescent="0.25">
      <c r="A272" t="s">
        <v>864</v>
      </c>
      <c r="B272" s="5" t="s">
        <v>567</v>
      </c>
      <c r="C272" s="6" t="s">
        <v>54</v>
      </c>
      <c r="D272" s="7" t="s">
        <v>39</v>
      </c>
      <c r="E272" s="36">
        <f t="shared" si="118"/>
        <v>7.4668225294267678</v>
      </c>
      <c r="F272" s="8">
        <f t="shared" si="99"/>
        <v>12.329894567150877</v>
      </c>
      <c r="G272" s="9">
        <f t="shared" si="100"/>
        <v>557</v>
      </c>
      <c r="H272" s="99">
        <f t="shared" si="101"/>
        <v>283</v>
      </c>
      <c r="I272" s="33">
        <f t="shared" si="102"/>
        <v>-5.1739066241470927E-2</v>
      </c>
      <c r="J272" s="11">
        <v>2.1519838601210539E-2</v>
      </c>
      <c r="K272" s="10">
        <f t="shared" si="103"/>
        <v>520</v>
      </c>
      <c r="L272" s="33">
        <f t="shared" si="104"/>
        <v>1.0101826469358881</v>
      </c>
      <c r="M272" s="11">
        <v>1.4542343883661249E-2</v>
      </c>
      <c r="N272" s="10">
        <f t="shared" si="105"/>
        <v>525</v>
      </c>
      <c r="O272" s="33">
        <f t="shared" si="106"/>
        <v>0.9288869853172832</v>
      </c>
      <c r="P272" s="11">
        <v>0</v>
      </c>
      <c r="Q272" s="10">
        <f t="shared" si="107"/>
        <v>409</v>
      </c>
      <c r="R272" s="33">
        <f t="shared" si="108"/>
        <v>0.51183082356515197</v>
      </c>
      <c r="S272" s="12">
        <v>0</v>
      </c>
      <c r="T272" s="10">
        <f t="shared" si="109"/>
        <v>550</v>
      </c>
      <c r="U272" s="33">
        <f t="shared" si="110"/>
        <v>1.0154013200597245</v>
      </c>
      <c r="V272" s="18">
        <v>1.1795543905635648E-2</v>
      </c>
      <c r="W272" s="99">
        <f t="shared" si="96"/>
        <v>545</v>
      </c>
      <c r="X272" s="33">
        <f t="shared" si="111"/>
        <v>2.3402984899402277</v>
      </c>
      <c r="Y272" s="13">
        <v>216974</v>
      </c>
      <c r="Z272" s="10">
        <f t="shared" si="112"/>
        <v>555</v>
      </c>
      <c r="AA272" s="33">
        <f t="shared" si="113"/>
        <v>1.2482637949804596</v>
      </c>
      <c r="AB272" s="11">
        <v>2.1628498727735368E-2</v>
      </c>
      <c r="AC272" s="99">
        <f t="shared" si="97"/>
        <v>541</v>
      </c>
      <c r="AD272" s="33">
        <f t="shared" si="114"/>
        <v>1.0519914832683492</v>
      </c>
      <c r="AE272" s="11">
        <v>0.98925735637552548</v>
      </c>
      <c r="AF272" s="10">
        <f t="shared" si="115"/>
        <v>450</v>
      </c>
      <c r="AG272" s="33">
        <f t="shared" si="116"/>
        <v>0.5269798126892189</v>
      </c>
      <c r="AH272" s="14">
        <v>1.9006666666666667</v>
      </c>
      <c r="AI272" s="99">
        <f t="shared" si="98"/>
        <v>490</v>
      </c>
      <c r="AJ272" s="33">
        <f t="shared" si="117"/>
        <v>-4.8248642013481108E-3</v>
      </c>
      <c r="AK272" s="13">
        <v>325948.96362738643</v>
      </c>
      <c r="AL272" s="38"/>
    </row>
    <row r="273" spans="1:38" x14ac:dyDescent="0.25">
      <c r="A273" t="s">
        <v>865</v>
      </c>
      <c r="B273" s="5" t="s">
        <v>552</v>
      </c>
      <c r="C273" s="6" t="s">
        <v>41</v>
      </c>
      <c r="D273" s="7" t="s">
        <v>34</v>
      </c>
      <c r="E273" s="36">
        <f t="shared" si="118"/>
        <v>5.7319685981766391</v>
      </c>
      <c r="F273" s="8">
        <f t="shared" si="99"/>
        <v>16.639693363234535</v>
      </c>
      <c r="G273" s="9">
        <f t="shared" si="100"/>
        <v>530</v>
      </c>
      <c r="H273" s="99">
        <f t="shared" si="101"/>
        <v>410</v>
      </c>
      <c r="I273" s="33">
        <f t="shared" si="102"/>
        <v>0.35501292593401151</v>
      </c>
      <c r="J273" s="11">
        <v>5.2452894245459181E-2</v>
      </c>
      <c r="K273" s="10">
        <f t="shared" si="103"/>
        <v>495</v>
      </c>
      <c r="L273" s="33">
        <f t="shared" si="104"/>
        <v>0.88647187220047774</v>
      </c>
      <c r="M273" s="11">
        <v>1.8958235570154858E-2</v>
      </c>
      <c r="N273" s="10">
        <f t="shared" si="105"/>
        <v>494</v>
      </c>
      <c r="O273" s="33">
        <f t="shared" si="106"/>
        <v>0.81520467378688966</v>
      </c>
      <c r="P273" s="11">
        <v>7.0341106186163037E-3</v>
      </c>
      <c r="Q273" s="10">
        <f t="shared" si="107"/>
        <v>408</v>
      </c>
      <c r="R273" s="33">
        <f t="shared" si="108"/>
        <v>0.4954202478489465</v>
      </c>
      <c r="S273" s="12">
        <v>3.2258064516129031E-2</v>
      </c>
      <c r="T273" s="10">
        <f t="shared" si="109"/>
        <v>421</v>
      </c>
      <c r="U273" s="33">
        <f t="shared" si="110"/>
        <v>0.62812985270249211</v>
      </c>
      <c r="V273" s="18">
        <v>3.5317795234694541E-2</v>
      </c>
      <c r="W273" s="99">
        <f t="shared" si="96"/>
        <v>534</v>
      </c>
      <c r="X273" s="33">
        <f t="shared" si="111"/>
        <v>2.0117026344340396</v>
      </c>
      <c r="Y273" s="13">
        <v>202619</v>
      </c>
      <c r="Z273" s="10">
        <f t="shared" si="112"/>
        <v>510</v>
      </c>
      <c r="AA273" s="33">
        <f t="shared" si="113"/>
        <v>0.90115963003389554</v>
      </c>
      <c r="AB273" s="11">
        <v>2.5767760643205483E-2</v>
      </c>
      <c r="AC273" s="99">
        <f t="shared" si="97"/>
        <v>365</v>
      </c>
      <c r="AD273" s="33">
        <f t="shared" si="114"/>
        <v>0.50824589892894068</v>
      </c>
      <c r="AE273" s="11">
        <v>0.95836122000191226</v>
      </c>
      <c r="AF273" s="10">
        <f t="shared" si="115"/>
        <v>375</v>
      </c>
      <c r="AG273" s="33">
        <f t="shared" si="116"/>
        <v>0.27080045606497366</v>
      </c>
      <c r="AH273" s="14">
        <v>2.1943333333333332</v>
      </c>
      <c r="AI273" s="99">
        <f t="shared" si="98"/>
        <v>478</v>
      </c>
      <c r="AJ273" s="33">
        <f t="shared" si="117"/>
        <v>-2.3862612433724742E-2</v>
      </c>
      <c r="AK273" s="13">
        <v>308978.36541935481</v>
      </c>
      <c r="AL273" s="38"/>
    </row>
    <row r="274" spans="1:38" x14ac:dyDescent="0.25">
      <c r="A274" t="s">
        <v>866</v>
      </c>
      <c r="B274" s="5" t="s">
        <v>460</v>
      </c>
      <c r="C274" s="6" t="s">
        <v>54</v>
      </c>
      <c r="D274" s="7" t="s">
        <v>39</v>
      </c>
      <c r="E274" s="36">
        <f t="shared" si="118"/>
        <v>5.5407059202108755</v>
      </c>
      <c r="F274" s="8">
        <f t="shared" si="99"/>
        <v>17.114836338896232</v>
      </c>
      <c r="G274" s="9">
        <f t="shared" si="100"/>
        <v>525</v>
      </c>
      <c r="H274" s="99">
        <f t="shared" si="101"/>
        <v>551</v>
      </c>
      <c r="I274" s="33">
        <f t="shared" si="102"/>
        <v>2.2677783475643887</v>
      </c>
      <c r="J274" s="11">
        <v>0.19791666666666674</v>
      </c>
      <c r="K274" s="10">
        <f t="shared" si="103"/>
        <v>48</v>
      </c>
      <c r="L274" s="33">
        <f t="shared" si="104"/>
        <v>-1.4441523529972171</v>
      </c>
      <c r="M274" s="11">
        <v>0.10215053763440861</v>
      </c>
      <c r="N274" s="10">
        <f t="shared" si="105"/>
        <v>525</v>
      </c>
      <c r="O274" s="33">
        <f t="shared" si="106"/>
        <v>0.9288869853172832</v>
      </c>
      <c r="P274" s="11">
        <v>0</v>
      </c>
      <c r="Q274" s="10">
        <f t="shared" si="107"/>
        <v>409</v>
      </c>
      <c r="R274" s="33">
        <f t="shared" si="108"/>
        <v>0.51183082356515197</v>
      </c>
      <c r="S274" s="12">
        <v>0</v>
      </c>
      <c r="T274" s="10">
        <f t="shared" si="109"/>
        <v>135</v>
      </c>
      <c r="U274" s="33">
        <f t="shared" si="110"/>
        <v>-0.36196447007034527</v>
      </c>
      <c r="V274" s="18">
        <v>9.5454545454545459E-2</v>
      </c>
      <c r="W274" s="99">
        <f t="shared" si="96"/>
        <v>378</v>
      </c>
      <c r="X274" s="33">
        <f t="shared" si="111"/>
        <v>0.1777234392198079</v>
      </c>
      <c r="Y274" s="13">
        <v>122500</v>
      </c>
      <c r="Z274" s="10">
        <f t="shared" si="112"/>
        <v>562</v>
      </c>
      <c r="AA274" s="33">
        <f t="shared" si="113"/>
        <v>2.3198615355093377</v>
      </c>
      <c r="AB274" s="11">
        <v>8.8495575221238937E-3</v>
      </c>
      <c r="AC274" s="99">
        <f t="shared" si="97"/>
        <v>558</v>
      </c>
      <c r="AD274" s="33">
        <f t="shared" si="114"/>
        <v>1.2410528262241189</v>
      </c>
      <c r="AE274" s="11">
        <v>1</v>
      </c>
      <c r="AF274" s="10">
        <f t="shared" si="115"/>
        <v>544</v>
      </c>
      <c r="AG274" s="33">
        <f t="shared" si="116"/>
        <v>1.4350934684639274</v>
      </c>
      <c r="AH274" s="14">
        <v>0.85966666666666658</v>
      </c>
      <c r="AI274" s="99">
        <f t="shared" si="98"/>
        <v>536</v>
      </c>
      <c r="AJ274" s="33">
        <f t="shared" si="117"/>
        <v>0.63453965875098317</v>
      </c>
      <c r="AK274" s="13">
        <v>895890.23478260869</v>
      </c>
      <c r="AL274" s="38"/>
    </row>
    <row r="275" spans="1:38" x14ac:dyDescent="0.25">
      <c r="A275" t="s">
        <v>867</v>
      </c>
      <c r="B275" s="5" t="s">
        <v>117</v>
      </c>
      <c r="C275" s="6" t="s">
        <v>93</v>
      </c>
      <c r="D275" s="7" t="s">
        <v>34</v>
      </c>
      <c r="E275" s="36">
        <f t="shared" si="118"/>
        <v>-4.9388868096286194</v>
      </c>
      <c r="F275" s="8">
        <f t="shared" si="99"/>
        <v>43.148691591461287</v>
      </c>
      <c r="G275" s="9">
        <f t="shared" si="100"/>
        <v>77</v>
      </c>
      <c r="H275" s="99">
        <f t="shared" si="101"/>
        <v>436</v>
      </c>
      <c r="I275" s="33">
        <f t="shared" si="102"/>
        <v>0.45735644763820005</v>
      </c>
      <c r="J275" s="11">
        <v>6.0236010032482135E-2</v>
      </c>
      <c r="K275" s="10">
        <f t="shared" si="103"/>
        <v>215</v>
      </c>
      <c r="L275" s="33">
        <f t="shared" si="104"/>
        <v>-4.7880085278922159E-2</v>
      </c>
      <c r="M275" s="11">
        <v>5.2310197435375537E-2</v>
      </c>
      <c r="N275" s="10">
        <f t="shared" si="105"/>
        <v>47</v>
      </c>
      <c r="O275" s="33">
        <f t="shared" si="106"/>
        <v>-1.4485837427669164</v>
      </c>
      <c r="P275" s="11">
        <v>0.14710636922082121</v>
      </c>
      <c r="Q275" s="10">
        <f t="shared" si="107"/>
        <v>282</v>
      </c>
      <c r="R275" s="33">
        <f t="shared" si="108"/>
        <v>0.33427127090784431</v>
      </c>
      <c r="S275" s="12">
        <v>0.34902660358333976</v>
      </c>
      <c r="T275" s="10">
        <f t="shared" si="109"/>
        <v>80</v>
      </c>
      <c r="U275" s="33">
        <f t="shared" si="110"/>
        <v>-0.76977107008625445</v>
      </c>
      <c r="V275" s="18">
        <v>0.12022406799304616</v>
      </c>
      <c r="W275" s="99">
        <f t="shared" si="96"/>
        <v>111</v>
      </c>
      <c r="X275" s="33">
        <f t="shared" si="111"/>
        <v>-0.79412369706516084</v>
      </c>
      <c r="Y275" s="13">
        <v>80044</v>
      </c>
      <c r="Z275" s="10">
        <f t="shared" si="112"/>
        <v>83</v>
      </c>
      <c r="AA275" s="33">
        <f t="shared" si="113"/>
        <v>-0.88771636683918154</v>
      </c>
      <c r="AB275" s="11">
        <v>4.7100337526848723E-2</v>
      </c>
      <c r="AC275" s="99">
        <f t="shared" si="97"/>
        <v>48</v>
      </c>
      <c r="AD275" s="33">
        <f t="shared" si="114"/>
        <v>-1.4479752921402993</v>
      </c>
      <c r="AE275" s="11">
        <v>0.84720688893795537</v>
      </c>
      <c r="AF275" s="10">
        <f t="shared" si="115"/>
        <v>313</v>
      </c>
      <c r="AG275" s="33">
        <f t="shared" si="116"/>
        <v>0.13384191239866314</v>
      </c>
      <c r="AH275" s="14">
        <v>2.3513333333333333</v>
      </c>
      <c r="AI275" s="99">
        <f t="shared" si="98"/>
        <v>158</v>
      </c>
      <c r="AJ275" s="33">
        <f t="shared" si="117"/>
        <v>-0.24326992131254666</v>
      </c>
      <c r="AK275" s="13">
        <v>113394.66311176607</v>
      </c>
      <c r="AL275" s="38">
        <v>1</v>
      </c>
    </row>
    <row r="276" spans="1:38" x14ac:dyDescent="0.25">
      <c r="A276" t="s">
        <v>868</v>
      </c>
      <c r="B276" s="5" t="s">
        <v>364</v>
      </c>
      <c r="C276" s="6" t="s">
        <v>47</v>
      </c>
      <c r="D276" s="7" t="s">
        <v>20</v>
      </c>
      <c r="E276" s="36">
        <f t="shared" si="118"/>
        <v>1.8160019245975925</v>
      </c>
      <c r="F276" s="8">
        <f t="shared" si="99"/>
        <v>26.367906298794576</v>
      </c>
      <c r="G276" s="9">
        <f t="shared" si="100"/>
        <v>334</v>
      </c>
      <c r="H276" s="99">
        <f t="shared" si="101"/>
        <v>214</v>
      </c>
      <c r="I276" s="33">
        <f t="shared" si="102"/>
        <v>-0.26485016017330476</v>
      </c>
      <c r="J276" s="11">
        <v>5.3129669599867313E-3</v>
      </c>
      <c r="K276" s="10">
        <f t="shared" si="103"/>
        <v>401</v>
      </c>
      <c r="L276" s="33">
        <f t="shared" si="104"/>
        <v>0.59212322497440328</v>
      </c>
      <c r="M276" s="11">
        <v>2.9465095194922939E-2</v>
      </c>
      <c r="N276" s="10">
        <f t="shared" si="105"/>
        <v>204</v>
      </c>
      <c r="O276" s="33">
        <f t="shared" si="106"/>
        <v>1.5505077512369294E-2</v>
      </c>
      <c r="P276" s="11">
        <v>5.6515646893974779E-2</v>
      </c>
      <c r="Q276" s="10">
        <f t="shared" si="107"/>
        <v>361</v>
      </c>
      <c r="R276" s="33">
        <f t="shared" si="108"/>
        <v>0.42781301230134178</v>
      </c>
      <c r="S276" s="12">
        <v>0.16515276630883569</v>
      </c>
      <c r="T276" s="10">
        <f t="shared" si="109"/>
        <v>271</v>
      </c>
      <c r="U276" s="33">
        <f t="shared" si="110"/>
        <v>0.23544870052925851</v>
      </c>
      <c r="V276" s="18">
        <v>5.9168622192423734E-2</v>
      </c>
      <c r="W276" s="99">
        <f t="shared" si="96"/>
        <v>306</v>
      </c>
      <c r="X276" s="33">
        <f t="shared" si="111"/>
        <v>-0.11834474574132328</v>
      </c>
      <c r="Y276" s="13">
        <v>109566</v>
      </c>
      <c r="Z276" s="10">
        <f t="shared" si="112"/>
        <v>406</v>
      </c>
      <c r="AA276" s="33">
        <f t="shared" si="113"/>
        <v>0.55877459981526179</v>
      </c>
      <c r="AB276" s="11">
        <v>2.9850746268656716E-2</v>
      </c>
      <c r="AC276" s="99">
        <f t="shared" si="97"/>
        <v>361</v>
      </c>
      <c r="AD276" s="33">
        <f t="shared" si="114"/>
        <v>0.48483956400412181</v>
      </c>
      <c r="AE276" s="11">
        <v>0.95703125</v>
      </c>
      <c r="AF276" s="10">
        <f t="shared" si="115"/>
        <v>447</v>
      </c>
      <c r="AG276" s="33">
        <f t="shared" si="116"/>
        <v>0.52000103339412029</v>
      </c>
      <c r="AH276" s="14">
        <v>1.9086666666666667</v>
      </c>
      <c r="AI276" s="99">
        <f t="shared" si="98"/>
        <v>494</v>
      </c>
      <c r="AJ276" s="33">
        <f t="shared" si="117"/>
        <v>5.8876651103068219E-4</v>
      </c>
      <c r="AK276" s="13">
        <v>330774.77341040462</v>
      </c>
      <c r="AL276" s="38"/>
    </row>
    <row r="277" spans="1:38" x14ac:dyDescent="0.25">
      <c r="A277" t="s">
        <v>869</v>
      </c>
      <c r="B277" s="5" t="s">
        <v>431</v>
      </c>
      <c r="C277" s="6" t="s">
        <v>30</v>
      </c>
      <c r="D277" s="7" t="s">
        <v>20</v>
      </c>
      <c r="E277" s="36">
        <f t="shared" si="118"/>
        <v>3.536574835523739</v>
      </c>
      <c r="F277" s="8">
        <f t="shared" si="99"/>
        <v>22.093585027988681</v>
      </c>
      <c r="G277" s="9">
        <f t="shared" si="100"/>
        <v>416</v>
      </c>
      <c r="H277" s="99">
        <f t="shared" si="101"/>
        <v>308</v>
      </c>
      <c r="I277" s="33">
        <f t="shared" si="102"/>
        <v>3.5209122359753299E-2</v>
      </c>
      <c r="J277" s="11">
        <v>2.8132155708210593E-2</v>
      </c>
      <c r="K277" s="10">
        <f t="shared" si="103"/>
        <v>459</v>
      </c>
      <c r="L277" s="33">
        <f t="shared" si="104"/>
        <v>0.77547495370182529</v>
      </c>
      <c r="M277" s="11">
        <v>2.2920302501454333E-2</v>
      </c>
      <c r="N277" s="10">
        <f t="shared" si="105"/>
        <v>424</v>
      </c>
      <c r="O277" s="33">
        <f t="shared" si="106"/>
        <v>0.66201816529447666</v>
      </c>
      <c r="P277" s="11">
        <v>1.6512549537648614E-2</v>
      </c>
      <c r="Q277" s="10">
        <f t="shared" si="107"/>
        <v>409</v>
      </c>
      <c r="R277" s="33">
        <f t="shared" si="108"/>
        <v>0.51183082356515197</v>
      </c>
      <c r="S277" s="12">
        <v>0</v>
      </c>
      <c r="T277" s="10">
        <f t="shared" si="109"/>
        <v>420</v>
      </c>
      <c r="U277" s="33">
        <f t="shared" si="110"/>
        <v>0.62666614404037502</v>
      </c>
      <c r="V277" s="18">
        <v>3.5406698564593303E-2</v>
      </c>
      <c r="W277" s="99">
        <f t="shared" si="96"/>
        <v>315</v>
      </c>
      <c r="X277" s="33">
        <f t="shared" si="111"/>
        <v>-8.6938719008164786E-2</v>
      </c>
      <c r="Y277" s="13">
        <v>110938</v>
      </c>
      <c r="Z277" s="10">
        <f t="shared" si="112"/>
        <v>99</v>
      </c>
      <c r="AA277" s="33">
        <f t="shared" si="113"/>
        <v>-0.66500237352798719</v>
      </c>
      <c r="AB277" s="11">
        <v>4.4444444444444446E-2</v>
      </c>
      <c r="AC277" s="99">
        <f t="shared" si="97"/>
        <v>488</v>
      </c>
      <c r="AD277" s="33">
        <f t="shared" si="114"/>
        <v>0.84578484179422564</v>
      </c>
      <c r="AE277" s="11">
        <v>0.97754050073637699</v>
      </c>
      <c r="AF277" s="10">
        <f t="shared" si="115"/>
        <v>552</v>
      </c>
      <c r="AG277" s="33">
        <f t="shared" si="116"/>
        <v>1.5089522160037212</v>
      </c>
      <c r="AH277" s="14">
        <v>0.77500000000000002</v>
      </c>
      <c r="AI277" s="99">
        <f t="shared" si="98"/>
        <v>558</v>
      </c>
      <c r="AJ277" s="33">
        <f t="shared" si="117"/>
        <v>4.2492275213973469</v>
      </c>
      <c r="AK277" s="13">
        <v>4118089.342348075</v>
      </c>
      <c r="AL277" s="38"/>
    </row>
    <row r="278" spans="1:38" x14ac:dyDescent="0.25">
      <c r="A278" t="s">
        <v>870</v>
      </c>
      <c r="B278" s="5" t="s">
        <v>118</v>
      </c>
      <c r="C278" s="6" t="s">
        <v>54</v>
      </c>
      <c r="D278" s="7" t="s">
        <v>39</v>
      </c>
      <c r="E278" s="36">
        <f t="shared" si="118"/>
        <v>-4.9464741144473612</v>
      </c>
      <c r="F278" s="8">
        <f t="shared" si="99"/>
        <v>43.167540300614434</v>
      </c>
      <c r="G278" s="9">
        <f t="shared" si="100"/>
        <v>75</v>
      </c>
      <c r="H278" s="99">
        <f t="shared" si="101"/>
        <v>433</v>
      </c>
      <c r="I278" s="33">
        <f t="shared" si="102"/>
        <v>0.45384910079481472</v>
      </c>
      <c r="J278" s="11">
        <v>5.9969280041831441E-2</v>
      </c>
      <c r="K278" s="10">
        <f t="shared" si="103"/>
        <v>158</v>
      </c>
      <c r="L278" s="33">
        <f t="shared" si="104"/>
        <v>-0.31971549806250077</v>
      </c>
      <c r="M278" s="11">
        <v>6.201344068134939E-2</v>
      </c>
      <c r="N278" s="10">
        <f t="shared" si="105"/>
        <v>67</v>
      </c>
      <c r="O278" s="33">
        <f t="shared" si="106"/>
        <v>-1.0324999089778628</v>
      </c>
      <c r="P278" s="11">
        <v>0.12136111761492234</v>
      </c>
      <c r="Q278" s="10">
        <f t="shared" si="107"/>
        <v>237</v>
      </c>
      <c r="R278" s="33">
        <f t="shared" si="108"/>
        <v>0.2765555658715107</v>
      </c>
      <c r="S278" s="12">
        <v>0.46247764691373255</v>
      </c>
      <c r="T278" s="10">
        <f t="shared" si="109"/>
        <v>28</v>
      </c>
      <c r="U278" s="33">
        <f t="shared" si="110"/>
        <v>-1.9290134887266497</v>
      </c>
      <c r="V278" s="18">
        <v>0.1906346038082565</v>
      </c>
      <c r="W278" s="99">
        <f t="shared" si="96"/>
        <v>71</v>
      </c>
      <c r="X278" s="33">
        <f t="shared" si="111"/>
        <v>-0.97289998626776131</v>
      </c>
      <c r="Y278" s="13">
        <v>72234</v>
      </c>
      <c r="Z278" s="10">
        <f t="shared" si="112"/>
        <v>247</v>
      </c>
      <c r="AA278" s="33">
        <f t="shared" si="113"/>
        <v>0.11823840034962213</v>
      </c>
      <c r="AB278" s="11">
        <v>3.5104197240974466E-2</v>
      </c>
      <c r="AC278" s="99">
        <f t="shared" si="97"/>
        <v>41</v>
      </c>
      <c r="AD278" s="33">
        <f t="shared" si="114"/>
        <v>-1.5810238142437902</v>
      </c>
      <c r="AE278" s="11">
        <v>0.83964694656488548</v>
      </c>
      <c r="AF278" s="10">
        <f t="shared" si="115"/>
        <v>484</v>
      </c>
      <c r="AG278" s="33">
        <f t="shared" si="116"/>
        <v>0.68167608706390503</v>
      </c>
      <c r="AH278" s="14">
        <v>1.7233333333333334</v>
      </c>
      <c r="AI278" s="99">
        <f t="shared" si="98"/>
        <v>401</v>
      </c>
      <c r="AJ278" s="33">
        <f t="shared" si="117"/>
        <v>-0.11913321960594066</v>
      </c>
      <c r="AK278" s="13">
        <v>224052.39751495345</v>
      </c>
      <c r="AL278" s="38">
        <v>1</v>
      </c>
    </row>
    <row r="279" spans="1:38" x14ac:dyDescent="0.25">
      <c r="A279" t="s">
        <v>871</v>
      </c>
      <c r="B279" s="5" t="s">
        <v>514</v>
      </c>
      <c r="C279" s="6" t="s">
        <v>81</v>
      </c>
      <c r="D279" s="7" t="s">
        <v>34</v>
      </c>
      <c r="E279" s="36">
        <f t="shared" si="118"/>
        <v>4.2147748557829496</v>
      </c>
      <c r="F279" s="8">
        <f t="shared" si="99"/>
        <v>20.408771351075359</v>
      </c>
      <c r="G279" s="9">
        <f t="shared" si="100"/>
        <v>466</v>
      </c>
      <c r="H279" s="99">
        <f t="shared" si="101"/>
        <v>134</v>
      </c>
      <c r="I279" s="33">
        <f t="shared" si="102"/>
        <v>-0.52412934540334344</v>
      </c>
      <c r="J279" s="11">
        <v>-1.4404938836172443E-2</v>
      </c>
      <c r="K279" s="10">
        <f t="shared" si="103"/>
        <v>487</v>
      </c>
      <c r="L279" s="33">
        <f t="shared" si="104"/>
        <v>0.86359101276218009</v>
      </c>
      <c r="M279" s="11">
        <v>1.9774974428912375E-2</v>
      </c>
      <c r="N279" s="10">
        <f t="shared" si="105"/>
        <v>507</v>
      </c>
      <c r="O279" s="33">
        <f t="shared" si="106"/>
        <v>0.83332288528602072</v>
      </c>
      <c r="P279" s="11">
        <v>5.9130434782608699E-3</v>
      </c>
      <c r="Q279" s="10">
        <f t="shared" si="107"/>
        <v>334</v>
      </c>
      <c r="R279" s="33">
        <f t="shared" si="108"/>
        <v>0.3938102117562271</v>
      </c>
      <c r="S279" s="12">
        <v>0.23199164830066116</v>
      </c>
      <c r="T279" s="10">
        <f t="shared" si="109"/>
        <v>342</v>
      </c>
      <c r="U279" s="33">
        <f t="shared" si="110"/>
        <v>0.46123791379077245</v>
      </c>
      <c r="V279" s="18">
        <v>4.5454545454545456E-2</v>
      </c>
      <c r="W279" s="99">
        <f t="shared" si="96"/>
        <v>463</v>
      </c>
      <c r="X279" s="33">
        <f t="shared" si="111"/>
        <v>0.93964005715944388</v>
      </c>
      <c r="Y279" s="13">
        <v>155785</v>
      </c>
      <c r="Z279" s="10">
        <f t="shared" si="112"/>
        <v>475</v>
      </c>
      <c r="AA279" s="33">
        <f t="shared" si="113"/>
        <v>0.7704944582779697</v>
      </c>
      <c r="AB279" s="11">
        <v>2.7325959661678594E-2</v>
      </c>
      <c r="AC279" s="99">
        <f t="shared" si="97"/>
        <v>431</v>
      </c>
      <c r="AD279" s="33">
        <f t="shared" si="114"/>
        <v>0.70133829377658707</v>
      </c>
      <c r="AE279" s="11">
        <v>0.96933291179260195</v>
      </c>
      <c r="AF279" s="10">
        <f t="shared" si="115"/>
        <v>358</v>
      </c>
      <c r="AG279" s="33">
        <f t="shared" si="116"/>
        <v>0.23823281935451313</v>
      </c>
      <c r="AH279" s="14">
        <v>2.2316666666666669</v>
      </c>
      <c r="AI279" s="99">
        <f t="shared" si="98"/>
        <v>404</v>
      </c>
      <c r="AJ279" s="33">
        <f t="shared" si="117"/>
        <v>-0.11797034376963139</v>
      </c>
      <c r="AK279" s="13">
        <v>225089.00637977032</v>
      </c>
      <c r="AL279" s="38"/>
    </row>
    <row r="280" spans="1:38" x14ac:dyDescent="0.25">
      <c r="A280" t="s">
        <v>872</v>
      </c>
      <c r="B280" s="5" t="s">
        <v>478</v>
      </c>
      <c r="C280" s="6" t="s">
        <v>24</v>
      </c>
      <c r="D280" s="7" t="s">
        <v>20</v>
      </c>
      <c r="E280" s="36">
        <f t="shared" si="118"/>
        <v>3.9798138991109497</v>
      </c>
      <c r="F280" s="8">
        <f t="shared" si="99"/>
        <v>20.992471471270463</v>
      </c>
      <c r="G280" s="9">
        <f t="shared" si="100"/>
        <v>451</v>
      </c>
      <c r="H280" s="99">
        <f t="shared" si="101"/>
        <v>166</v>
      </c>
      <c r="I280" s="33">
        <f t="shared" si="102"/>
        <v>-0.4086689261154306</v>
      </c>
      <c r="J280" s="11">
        <v>-5.6242969628796935E-3</v>
      </c>
      <c r="K280" s="10">
        <f t="shared" si="103"/>
        <v>521</v>
      </c>
      <c r="L280" s="33">
        <f t="shared" si="104"/>
        <v>1.0171120527197155</v>
      </c>
      <c r="M280" s="11">
        <v>1.4294996751137101E-2</v>
      </c>
      <c r="N280" s="10">
        <f t="shared" si="105"/>
        <v>525</v>
      </c>
      <c r="O280" s="33">
        <f t="shared" si="106"/>
        <v>0.9288869853172832</v>
      </c>
      <c r="P280" s="11">
        <v>0</v>
      </c>
      <c r="Q280" s="10">
        <f t="shared" si="107"/>
        <v>409</v>
      </c>
      <c r="R280" s="33">
        <f t="shared" si="108"/>
        <v>0.51183082356515197</v>
      </c>
      <c r="S280" s="12">
        <v>0</v>
      </c>
      <c r="T280" s="10">
        <f t="shared" si="109"/>
        <v>270</v>
      </c>
      <c r="U280" s="33">
        <f t="shared" si="110"/>
        <v>0.2336421281871833</v>
      </c>
      <c r="V280" s="18">
        <v>5.9278350515463915E-2</v>
      </c>
      <c r="W280" s="99">
        <f t="shared" si="96"/>
        <v>250</v>
      </c>
      <c r="X280" s="33">
        <f t="shared" si="111"/>
        <v>-0.30870372410352886</v>
      </c>
      <c r="Y280" s="13">
        <v>101250</v>
      </c>
      <c r="Z280" s="10">
        <f t="shared" si="112"/>
        <v>360</v>
      </c>
      <c r="AA280" s="33">
        <f t="shared" si="113"/>
        <v>0.43397216955007012</v>
      </c>
      <c r="AB280" s="11">
        <v>3.1339031339031341E-2</v>
      </c>
      <c r="AC280" s="99">
        <f t="shared" si="97"/>
        <v>530</v>
      </c>
      <c r="AD280" s="33">
        <f t="shared" si="114"/>
        <v>0.99491093794907914</v>
      </c>
      <c r="AE280" s="11">
        <v>0.98601398601398604</v>
      </c>
      <c r="AF280" s="10">
        <f t="shared" si="115"/>
        <v>541</v>
      </c>
      <c r="AG280" s="33">
        <f t="shared" si="116"/>
        <v>1.4269515592863122</v>
      </c>
      <c r="AH280" s="14">
        <v>0.86900000000000011</v>
      </c>
      <c r="AI280" s="99">
        <f t="shared" si="98"/>
        <v>555</v>
      </c>
      <c r="AJ280" s="33">
        <f t="shared" si="117"/>
        <v>2.7057036286922478</v>
      </c>
      <c r="AK280" s="13">
        <v>2742163.8133484162</v>
      </c>
      <c r="AL280" s="38"/>
    </row>
    <row r="281" spans="1:38" x14ac:dyDescent="0.25">
      <c r="A281" t="s">
        <v>873</v>
      </c>
      <c r="B281" s="5" t="s">
        <v>275</v>
      </c>
      <c r="C281" s="6" t="s">
        <v>63</v>
      </c>
      <c r="D281" s="7" t="s">
        <v>34</v>
      </c>
      <c r="E281" s="36">
        <f t="shared" si="118"/>
        <v>0.3598510491781251</v>
      </c>
      <c r="F281" s="8">
        <f t="shared" si="99"/>
        <v>29.985338969495981</v>
      </c>
      <c r="G281" s="9">
        <f t="shared" si="100"/>
        <v>246</v>
      </c>
      <c r="H281" s="99">
        <f t="shared" si="101"/>
        <v>541</v>
      </c>
      <c r="I281" s="33">
        <f t="shared" si="102"/>
        <v>1.6509554352111744</v>
      </c>
      <c r="J281" s="11">
        <v>0.15100794135613937</v>
      </c>
      <c r="K281" s="10">
        <f t="shared" si="103"/>
        <v>442</v>
      </c>
      <c r="L281" s="33">
        <f t="shared" si="104"/>
        <v>0.72543598376983709</v>
      </c>
      <c r="M281" s="11">
        <v>2.4706457925636006E-2</v>
      </c>
      <c r="N281" s="10">
        <f t="shared" si="105"/>
        <v>187</v>
      </c>
      <c r="O281" s="33">
        <f t="shared" si="106"/>
        <v>-9.2612158556921245E-2</v>
      </c>
      <c r="P281" s="11">
        <v>6.320541760722348E-2</v>
      </c>
      <c r="Q281" s="10">
        <f t="shared" si="107"/>
        <v>225</v>
      </c>
      <c r="R281" s="33">
        <f t="shared" si="108"/>
        <v>0.24183408903465062</v>
      </c>
      <c r="S281" s="12">
        <v>0.53072922195096062</v>
      </c>
      <c r="T281" s="10">
        <f t="shared" si="109"/>
        <v>112</v>
      </c>
      <c r="U281" s="33">
        <f t="shared" si="110"/>
        <v>-0.52552720458936519</v>
      </c>
      <c r="V281" s="18">
        <v>0.10538908510880711</v>
      </c>
      <c r="W281" s="99">
        <f t="shared" si="96"/>
        <v>195</v>
      </c>
      <c r="X281" s="33">
        <f t="shared" si="111"/>
        <v>-0.52149557870370478</v>
      </c>
      <c r="Y281" s="13">
        <v>91954</v>
      </c>
      <c r="Z281" s="10">
        <f t="shared" si="112"/>
        <v>380</v>
      </c>
      <c r="AA281" s="33">
        <f t="shared" si="113"/>
        <v>0.48338395855517324</v>
      </c>
      <c r="AB281" s="11">
        <v>3.0749789385004212E-2</v>
      </c>
      <c r="AC281" s="99">
        <f t="shared" si="97"/>
        <v>299</v>
      </c>
      <c r="AD281" s="33">
        <f t="shared" si="114"/>
        <v>0.2974390936837622</v>
      </c>
      <c r="AE281" s="11">
        <v>0.94638297872340427</v>
      </c>
      <c r="AF281" s="10">
        <f t="shared" si="115"/>
        <v>174</v>
      </c>
      <c r="AG281" s="33">
        <f t="shared" si="116"/>
        <v>-0.22876382847583579</v>
      </c>
      <c r="AH281" s="14">
        <v>2.7669999999999995</v>
      </c>
      <c r="AI281" s="99">
        <f t="shared" si="98"/>
        <v>168</v>
      </c>
      <c r="AJ281" s="33">
        <f t="shared" si="117"/>
        <v>-0.24031219148705477</v>
      </c>
      <c r="AK281" s="13">
        <v>116031.23776669144</v>
      </c>
      <c r="AL281" s="38"/>
    </row>
    <row r="282" spans="1:38" ht="22.5" x14ac:dyDescent="0.25">
      <c r="A282" t="s">
        <v>874</v>
      </c>
      <c r="B282" s="5" t="s">
        <v>254</v>
      </c>
      <c r="C282" s="6" t="s">
        <v>22</v>
      </c>
      <c r="D282" s="7" t="s">
        <v>20</v>
      </c>
      <c r="E282" s="36">
        <f t="shared" si="118"/>
        <v>-1.0550598826569761</v>
      </c>
      <c r="F282" s="8">
        <f t="shared" si="99"/>
        <v>33.500321597569076</v>
      </c>
      <c r="G282" s="9">
        <f t="shared" si="100"/>
        <v>182</v>
      </c>
      <c r="H282" s="99">
        <f t="shared" si="101"/>
        <v>130</v>
      </c>
      <c r="I282" s="33">
        <f t="shared" si="102"/>
        <v>-0.53701153177217809</v>
      </c>
      <c r="J282" s="11">
        <v>-1.538461538461533E-2</v>
      </c>
      <c r="K282" s="10">
        <f t="shared" si="103"/>
        <v>312</v>
      </c>
      <c r="L282" s="33">
        <f t="shared" si="104"/>
        <v>0.34008874464956906</v>
      </c>
      <c r="M282" s="11">
        <v>3.8461538461538464E-2</v>
      </c>
      <c r="N282" s="10">
        <f t="shared" si="105"/>
        <v>308</v>
      </c>
      <c r="O282" s="33">
        <f t="shared" si="106"/>
        <v>0.35425318120773075</v>
      </c>
      <c r="P282" s="11">
        <v>3.5555555555555556E-2</v>
      </c>
      <c r="Q282" s="10">
        <f t="shared" si="107"/>
        <v>409</v>
      </c>
      <c r="R282" s="33">
        <f t="shared" si="108"/>
        <v>0.51183082356515197</v>
      </c>
      <c r="S282" s="12">
        <v>0</v>
      </c>
      <c r="T282" s="10">
        <f t="shared" si="109"/>
        <v>190</v>
      </c>
      <c r="U282" s="33">
        <f t="shared" si="110"/>
        <v>-4.5369063903002209E-2</v>
      </c>
      <c r="V282" s="18">
        <v>7.6225045372050812E-2</v>
      </c>
      <c r="W282" s="99">
        <f t="shared" si="96"/>
        <v>79</v>
      </c>
      <c r="X282" s="33">
        <f t="shared" si="111"/>
        <v>-0.93343643664096454</v>
      </c>
      <c r="Y282" s="13">
        <v>73958</v>
      </c>
      <c r="Z282" s="10">
        <f t="shared" si="112"/>
        <v>78</v>
      </c>
      <c r="AA282" s="33">
        <f t="shared" si="113"/>
        <v>-0.95639120462209759</v>
      </c>
      <c r="AB282" s="11">
        <v>4.7919293820933163E-2</v>
      </c>
      <c r="AC282" s="99">
        <f t="shared" si="97"/>
        <v>166</v>
      </c>
      <c r="AD282" s="33">
        <f t="shared" si="114"/>
        <v>-0.18473715426268475</v>
      </c>
      <c r="AE282" s="11">
        <v>0.9189852700490998</v>
      </c>
      <c r="AF282" s="10">
        <f t="shared" si="115"/>
        <v>525</v>
      </c>
      <c r="AG282" s="33">
        <f t="shared" si="116"/>
        <v>1.1556515141893533</v>
      </c>
      <c r="AH282" s="14">
        <v>1.18</v>
      </c>
      <c r="AI282" s="99">
        <f t="shared" si="98"/>
        <v>343</v>
      </c>
      <c r="AJ282" s="33">
        <f t="shared" si="117"/>
        <v>-0.16356883907118264</v>
      </c>
      <c r="AK282" s="13">
        <v>184441.67071759258</v>
      </c>
      <c r="AL282" s="38"/>
    </row>
    <row r="283" spans="1:38" x14ac:dyDescent="0.25">
      <c r="A283" t="s">
        <v>875</v>
      </c>
      <c r="B283" s="5" t="s">
        <v>114</v>
      </c>
      <c r="C283" s="6" t="s">
        <v>28</v>
      </c>
      <c r="D283" s="7" t="s">
        <v>20</v>
      </c>
      <c r="E283" s="36">
        <f t="shared" si="118"/>
        <v>-3.8229455759146456</v>
      </c>
      <c r="F283" s="8">
        <f t="shared" si="99"/>
        <v>40.37642235373076</v>
      </c>
      <c r="G283" s="9">
        <f t="shared" si="100"/>
        <v>108</v>
      </c>
      <c r="H283" s="99">
        <f t="shared" si="101"/>
        <v>122</v>
      </c>
      <c r="I283" s="33">
        <f t="shared" si="102"/>
        <v>-0.56817933604151727</v>
      </c>
      <c r="J283" s="11">
        <v>-1.7754893692573992E-2</v>
      </c>
      <c r="K283" s="10">
        <f t="shared" si="103"/>
        <v>437</v>
      </c>
      <c r="L283" s="33">
        <f t="shared" si="104"/>
        <v>0.71074859838828019</v>
      </c>
      <c r="M283" s="11">
        <v>2.5230728371290086E-2</v>
      </c>
      <c r="N283" s="10">
        <f t="shared" si="105"/>
        <v>138</v>
      </c>
      <c r="O283" s="33">
        <f t="shared" si="106"/>
        <v>-0.3021799709253325</v>
      </c>
      <c r="P283" s="11">
        <v>7.6172458428756348E-2</v>
      </c>
      <c r="Q283" s="10">
        <f t="shared" si="107"/>
        <v>180</v>
      </c>
      <c r="R283" s="33">
        <f t="shared" si="108"/>
        <v>0.12101454617167283</v>
      </c>
      <c r="S283" s="12">
        <v>0.76822269420217804</v>
      </c>
      <c r="T283" s="10">
        <f t="shared" si="109"/>
        <v>106</v>
      </c>
      <c r="U283" s="33">
        <f t="shared" si="110"/>
        <v>-0.56456517586413857</v>
      </c>
      <c r="V283" s="18">
        <v>0.10776018922852984</v>
      </c>
      <c r="W283" s="99">
        <f t="shared" si="96"/>
        <v>85</v>
      </c>
      <c r="X283" s="33">
        <f t="shared" si="111"/>
        <v>-0.91086621626276165</v>
      </c>
      <c r="Y283" s="13">
        <v>74944</v>
      </c>
      <c r="Z283" s="10">
        <f t="shared" si="112"/>
        <v>15</v>
      </c>
      <c r="AA283" s="33">
        <f t="shared" si="113"/>
        <v>-2.6023418087301451</v>
      </c>
      <c r="AB283" s="11">
        <v>6.7547466969988632E-2</v>
      </c>
      <c r="AC283" s="99">
        <f t="shared" si="97"/>
        <v>258</v>
      </c>
      <c r="AD283" s="33">
        <f t="shared" si="114"/>
        <v>0.17440575107151862</v>
      </c>
      <c r="AE283" s="11">
        <v>0.93939210828448849</v>
      </c>
      <c r="AF283" s="10">
        <f t="shared" si="115"/>
        <v>516</v>
      </c>
      <c r="AG283" s="33">
        <f t="shared" si="116"/>
        <v>0.9864161162832118</v>
      </c>
      <c r="AH283" s="14">
        <v>1.3739999999999999</v>
      </c>
      <c r="AI283" s="99">
        <f t="shared" si="98"/>
        <v>439</v>
      </c>
      <c r="AJ283" s="33">
        <f t="shared" si="117"/>
        <v>-8.2636184131811952E-2</v>
      </c>
      <c r="AK283" s="13">
        <v>256586.52483166885</v>
      </c>
      <c r="AL283" s="38"/>
    </row>
    <row r="284" spans="1:38" x14ac:dyDescent="0.25">
      <c r="A284" t="s">
        <v>876</v>
      </c>
      <c r="B284" s="5" t="s">
        <v>288</v>
      </c>
      <c r="C284" s="6" t="s">
        <v>44</v>
      </c>
      <c r="D284" s="7" t="s">
        <v>20</v>
      </c>
      <c r="E284" s="36">
        <f t="shared" si="118"/>
        <v>1.0595816652366374</v>
      </c>
      <c r="F284" s="8">
        <f t="shared" si="99"/>
        <v>28.247038059920989</v>
      </c>
      <c r="G284" s="9">
        <f t="shared" si="100"/>
        <v>286</v>
      </c>
      <c r="H284" s="99">
        <f t="shared" si="101"/>
        <v>305</v>
      </c>
      <c r="I284" s="33">
        <f t="shared" si="102"/>
        <v>1.9371044693652591E-2</v>
      </c>
      <c r="J284" s="11">
        <v>2.6927686775868986E-2</v>
      </c>
      <c r="K284" s="10">
        <f t="shared" si="103"/>
        <v>280</v>
      </c>
      <c r="L284" s="33">
        <f t="shared" si="104"/>
        <v>0.22300180718720883</v>
      </c>
      <c r="M284" s="11">
        <v>4.264099037138927E-2</v>
      </c>
      <c r="N284" s="10">
        <f t="shared" si="105"/>
        <v>192</v>
      </c>
      <c r="O284" s="33">
        <f t="shared" si="106"/>
        <v>-5.1823762033028395E-2</v>
      </c>
      <c r="P284" s="11">
        <v>6.0681629260182876E-2</v>
      </c>
      <c r="Q284" s="10">
        <f t="shared" si="107"/>
        <v>263</v>
      </c>
      <c r="R284" s="33">
        <f t="shared" si="108"/>
        <v>0.31391304921004354</v>
      </c>
      <c r="S284" s="12">
        <v>0.38904450669156548</v>
      </c>
      <c r="T284" s="10">
        <f t="shared" si="109"/>
        <v>315</v>
      </c>
      <c r="U284" s="33">
        <f t="shared" si="110"/>
        <v>0.35772083900084695</v>
      </c>
      <c r="V284" s="18">
        <v>5.1742007494219887E-2</v>
      </c>
      <c r="W284" s="99">
        <f t="shared" si="96"/>
        <v>328</v>
      </c>
      <c r="X284" s="33">
        <f t="shared" si="111"/>
        <v>-5.0267833566094884E-2</v>
      </c>
      <c r="Y284" s="13">
        <v>112540</v>
      </c>
      <c r="Z284" s="10">
        <f t="shared" si="112"/>
        <v>283</v>
      </c>
      <c r="AA284" s="33">
        <f t="shared" si="113"/>
        <v>0.23799752507783115</v>
      </c>
      <c r="AB284" s="11">
        <v>3.3676054239308598E-2</v>
      </c>
      <c r="AC284" s="99">
        <f t="shared" si="97"/>
        <v>269</v>
      </c>
      <c r="AD284" s="33">
        <f t="shared" si="114"/>
        <v>0.1989731205106568</v>
      </c>
      <c r="AE284" s="11">
        <v>0.94078804936133364</v>
      </c>
      <c r="AF284" s="10">
        <f t="shared" si="115"/>
        <v>346</v>
      </c>
      <c r="AG284" s="33">
        <f t="shared" si="116"/>
        <v>0.20043109817272922</v>
      </c>
      <c r="AH284" s="14">
        <v>2.2749999999999999</v>
      </c>
      <c r="AI284" s="99">
        <f t="shared" si="98"/>
        <v>190</v>
      </c>
      <c r="AJ284" s="33">
        <f t="shared" si="117"/>
        <v>-0.23052904190806137</v>
      </c>
      <c r="AK284" s="13">
        <v>124752.11686896981</v>
      </c>
      <c r="AL284" s="38"/>
    </row>
    <row r="285" spans="1:38" x14ac:dyDescent="0.25">
      <c r="A285" t="s">
        <v>877</v>
      </c>
      <c r="B285" s="5" t="s">
        <v>243</v>
      </c>
      <c r="C285" s="6" t="s">
        <v>93</v>
      </c>
      <c r="D285" s="7" t="s">
        <v>34</v>
      </c>
      <c r="E285" s="36">
        <f t="shared" si="118"/>
        <v>-0.52226525913326083</v>
      </c>
      <c r="F285" s="8">
        <f t="shared" si="99"/>
        <v>32.176730264800391</v>
      </c>
      <c r="G285" s="9">
        <f t="shared" si="100"/>
        <v>208</v>
      </c>
      <c r="H285" s="99">
        <f t="shared" si="101"/>
        <v>465</v>
      </c>
      <c r="I285" s="33">
        <f t="shared" si="102"/>
        <v>0.62574200558671744</v>
      </c>
      <c r="J285" s="11">
        <v>7.3041552313544145E-2</v>
      </c>
      <c r="K285" s="10">
        <f t="shared" si="103"/>
        <v>253</v>
      </c>
      <c r="L285" s="33">
        <f t="shared" si="104"/>
        <v>0.1295773789263355</v>
      </c>
      <c r="M285" s="11">
        <v>4.5975802209363495E-2</v>
      </c>
      <c r="N285" s="10">
        <f t="shared" si="105"/>
        <v>220</v>
      </c>
      <c r="O285" s="33">
        <f t="shared" si="106"/>
        <v>8.2880701381836355E-2</v>
      </c>
      <c r="P285" s="11">
        <v>5.2346769740474877E-2</v>
      </c>
      <c r="Q285" s="10">
        <f t="shared" si="107"/>
        <v>200</v>
      </c>
      <c r="R285" s="33">
        <f t="shared" si="108"/>
        <v>0.19224947828860217</v>
      </c>
      <c r="S285" s="12">
        <v>0.62819707439648209</v>
      </c>
      <c r="T285" s="10">
        <f t="shared" si="109"/>
        <v>268</v>
      </c>
      <c r="U285" s="33">
        <f t="shared" si="110"/>
        <v>0.23157073432159031</v>
      </c>
      <c r="V285" s="18">
        <v>5.9404163675520462E-2</v>
      </c>
      <c r="W285" s="99">
        <f t="shared" si="96"/>
        <v>273</v>
      </c>
      <c r="X285" s="33">
        <f t="shared" si="111"/>
        <v>-0.2380172732638835</v>
      </c>
      <c r="Y285" s="13">
        <v>104338</v>
      </c>
      <c r="Z285" s="10">
        <f t="shared" si="112"/>
        <v>138</v>
      </c>
      <c r="AA285" s="33">
        <f t="shared" si="113"/>
        <v>-0.34328073647754759</v>
      </c>
      <c r="AB285" s="11">
        <v>4.0607872446437467E-2</v>
      </c>
      <c r="AC285" s="99">
        <f t="shared" si="97"/>
        <v>93</v>
      </c>
      <c r="AD285" s="33">
        <f t="shared" si="114"/>
        <v>-0.66597192212044598</v>
      </c>
      <c r="AE285" s="11">
        <v>0.89164105716041797</v>
      </c>
      <c r="AF285" s="10">
        <f t="shared" si="115"/>
        <v>377</v>
      </c>
      <c r="AG285" s="33">
        <f t="shared" si="116"/>
        <v>0.28097784253699254</v>
      </c>
      <c r="AH285" s="14">
        <v>2.1826666666666665</v>
      </c>
      <c r="AI285" s="99">
        <f t="shared" si="98"/>
        <v>346</v>
      </c>
      <c r="AJ285" s="33">
        <f t="shared" si="117"/>
        <v>-0.16308219210369623</v>
      </c>
      <c r="AK285" s="13">
        <v>184875.47675670826</v>
      </c>
      <c r="AL285" s="38"/>
    </row>
    <row r="286" spans="1:38" x14ac:dyDescent="0.25">
      <c r="A286" t="s">
        <v>878</v>
      </c>
      <c r="B286" s="5" t="s">
        <v>480</v>
      </c>
      <c r="C286" s="6" t="s">
        <v>81</v>
      </c>
      <c r="D286" s="7" t="s">
        <v>34</v>
      </c>
      <c r="E286" s="36">
        <f t="shared" si="118"/>
        <v>4.3151905608373315</v>
      </c>
      <c r="F286" s="8">
        <f t="shared" si="99"/>
        <v>20.15931433515275</v>
      </c>
      <c r="G286" s="9">
        <f t="shared" si="100"/>
        <v>476</v>
      </c>
      <c r="H286" s="99">
        <f t="shared" si="101"/>
        <v>264</v>
      </c>
      <c r="I286" s="33">
        <f t="shared" si="102"/>
        <v>-0.12104778426198526</v>
      </c>
      <c r="J286" s="11">
        <v>1.6248984438472558E-2</v>
      </c>
      <c r="K286" s="10">
        <f t="shared" si="103"/>
        <v>302</v>
      </c>
      <c r="L286" s="33">
        <f t="shared" si="104"/>
        <v>0.30750543790178408</v>
      </c>
      <c r="M286" s="11">
        <v>3.9624608967674661E-2</v>
      </c>
      <c r="N286" s="10">
        <f t="shared" si="105"/>
        <v>381</v>
      </c>
      <c r="O286" s="33">
        <f t="shared" si="106"/>
        <v>0.56038200100435764</v>
      </c>
      <c r="P286" s="11">
        <v>2.2801302931596091E-2</v>
      </c>
      <c r="Q286" s="10">
        <f t="shared" si="107"/>
        <v>351</v>
      </c>
      <c r="R286" s="33">
        <f t="shared" si="108"/>
        <v>0.41797536931220858</v>
      </c>
      <c r="S286" s="12">
        <v>0.18449049873931495</v>
      </c>
      <c r="T286" s="10">
        <f t="shared" si="109"/>
        <v>425</v>
      </c>
      <c r="U286" s="33">
        <f t="shared" si="110"/>
        <v>0.63320834316499419</v>
      </c>
      <c r="V286" s="18">
        <v>3.5009335822886102E-2</v>
      </c>
      <c r="W286" s="99">
        <f t="shared" si="96"/>
        <v>486</v>
      </c>
      <c r="X286" s="33">
        <f t="shared" si="111"/>
        <v>1.1177754070409596</v>
      </c>
      <c r="Y286" s="13">
        <v>163567</v>
      </c>
      <c r="Z286" s="10">
        <f t="shared" si="112"/>
        <v>434</v>
      </c>
      <c r="AA286" s="33">
        <f t="shared" si="113"/>
        <v>0.6446764588663102</v>
      </c>
      <c r="AB286" s="11">
        <v>2.8826355525051476E-2</v>
      </c>
      <c r="AC286" s="99">
        <f t="shared" si="97"/>
        <v>444</v>
      </c>
      <c r="AD286" s="33">
        <f t="shared" si="114"/>
        <v>0.7293817218469586</v>
      </c>
      <c r="AE286" s="11">
        <v>0.97092636579572444</v>
      </c>
      <c r="AF286" s="10">
        <f t="shared" si="115"/>
        <v>492</v>
      </c>
      <c r="AG286" s="33">
        <f t="shared" si="116"/>
        <v>0.72674737001141709</v>
      </c>
      <c r="AH286" s="14">
        <v>1.6716666666666666</v>
      </c>
      <c r="AI286" s="99">
        <f t="shared" si="98"/>
        <v>449</v>
      </c>
      <c r="AJ286" s="33">
        <f t="shared" si="117"/>
        <v>-6.6039985245045216E-2</v>
      </c>
      <c r="AK286" s="13">
        <v>271380.68113892135</v>
      </c>
      <c r="AL286" s="38"/>
    </row>
    <row r="287" spans="1:38" x14ac:dyDescent="0.25">
      <c r="A287" t="s">
        <v>879</v>
      </c>
      <c r="B287" s="5" t="s">
        <v>158</v>
      </c>
      <c r="C287" s="6" t="s">
        <v>19</v>
      </c>
      <c r="D287" s="7" t="s">
        <v>20</v>
      </c>
      <c r="E287" s="36">
        <f t="shared" si="118"/>
        <v>-2.0764434147365858</v>
      </c>
      <c r="F287" s="8">
        <f t="shared" si="99"/>
        <v>36.037686523574315</v>
      </c>
      <c r="G287" s="9">
        <f t="shared" si="100"/>
        <v>141</v>
      </c>
      <c r="H287" s="99">
        <f t="shared" si="101"/>
        <v>199</v>
      </c>
      <c r="I287" s="33">
        <f t="shared" si="102"/>
        <v>-0.31042929827284571</v>
      </c>
      <c r="J287" s="11">
        <v>1.8467220683286989E-3</v>
      </c>
      <c r="K287" s="10">
        <f t="shared" si="103"/>
        <v>90</v>
      </c>
      <c r="L287" s="33">
        <f t="shared" si="104"/>
        <v>-0.79525965013560995</v>
      </c>
      <c r="M287" s="11">
        <v>7.8988125967991735E-2</v>
      </c>
      <c r="N287" s="10">
        <f t="shared" si="105"/>
        <v>156</v>
      </c>
      <c r="O287" s="33">
        <f t="shared" si="106"/>
        <v>-0.20351041803061204</v>
      </c>
      <c r="P287" s="11">
        <v>7.0067264573991025E-2</v>
      </c>
      <c r="Q287" s="10">
        <f t="shared" si="107"/>
        <v>57</v>
      </c>
      <c r="R287" s="33">
        <f t="shared" si="108"/>
        <v>-0.77757155413670909</v>
      </c>
      <c r="S287" s="12">
        <v>2.5345622119815667</v>
      </c>
      <c r="T287" s="10">
        <f t="shared" si="109"/>
        <v>408</v>
      </c>
      <c r="U287" s="33">
        <f t="shared" si="110"/>
        <v>0.61049742227528492</v>
      </c>
      <c r="V287" s="18">
        <v>3.6388760939659141E-2</v>
      </c>
      <c r="W287" s="99">
        <f t="shared" si="96"/>
        <v>81</v>
      </c>
      <c r="X287" s="33">
        <f t="shared" si="111"/>
        <v>-0.92572227409790742</v>
      </c>
      <c r="Y287" s="13">
        <v>74295</v>
      </c>
      <c r="Z287" s="10">
        <f t="shared" si="112"/>
        <v>171</v>
      </c>
      <c r="AA287" s="33">
        <f t="shared" si="113"/>
        <v>-0.16957385449723233</v>
      </c>
      <c r="AB287" s="11">
        <v>3.8536395484624369E-2</v>
      </c>
      <c r="AC287" s="99">
        <f t="shared" si="97"/>
        <v>216</v>
      </c>
      <c r="AD287" s="33">
        <f t="shared" si="114"/>
        <v>1.8495095203745225E-2</v>
      </c>
      <c r="AE287" s="11">
        <v>0.93053311793214866</v>
      </c>
      <c r="AF287" s="10">
        <f t="shared" si="115"/>
        <v>32</v>
      </c>
      <c r="AG287" s="33">
        <f t="shared" si="116"/>
        <v>-1.1301894874260749</v>
      </c>
      <c r="AH287" s="14">
        <v>3.8003333333333331</v>
      </c>
      <c r="AI287" s="99">
        <f t="shared" si="98"/>
        <v>64</v>
      </c>
      <c r="AJ287" s="33">
        <f t="shared" si="117"/>
        <v>-0.28035288997809016</v>
      </c>
      <c r="AK287" s="13">
        <v>80338.224193548391</v>
      </c>
      <c r="AL287" s="38"/>
    </row>
    <row r="288" spans="1:38" x14ac:dyDescent="0.25">
      <c r="A288" t="s">
        <v>880</v>
      </c>
      <c r="B288" s="5" t="s">
        <v>513</v>
      </c>
      <c r="C288" s="6" t="s">
        <v>93</v>
      </c>
      <c r="D288" s="7" t="s">
        <v>34</v>
      </c>
      <c r="E288" s="36">
        <f t="shared" si="118"/>
        <v>2.9881038216676004</v>
      </c>
      <c r="F288" s="8">
        <f t="shared" si="99"/>
        <v>23.45612032426035</v>
      </c>
      <c r="G288" s="9">
        <f t="shared" si="100"/>
        <v>395</v>
      </c>
      <c r="H288" s="99">
        <f t="shared" si="101"/>
        <v>77</v>
      </c>
      <c r="I288" s="33">
        <f t="shared" si="102"/>
        <v>-0.76373888428717251</v>
      </c>
      <c r="J288" s="11">
        <v>-3.2626988984088112E-2</v>
      </c>
      <c r="K288" s="10">
        <f t="shared" si="103"/>
        <v>474</v>
      </c>
      <c r="L288" s="33">
        <f t="shared" si="104"/>
        <v>0.83021693735040847</v>
      </c>
      <c r="M288" s="11">
        <v>2.0966271649954422E-2</v>
      </c>
      <c r="N288" s="10">
        <f t="shared" si="105"/>
        <v>517</v>
      </c>
      <c r="O288" s="33">
        <f t="shared" si="106"/>
        <v>0.87358503597684578</v>
      </c>
      <c r="P288" s="11">
        <v>3.4218166735794277E-3</v>
      </c>
      <c r="Q288" s="10">
        <f t="shared" si="107"/>
        <v>260</v>
      </c>
      <c r="R288" s="33">
        <f t="shared" si="108"/>
        <v>0.31068106784083482</v>
      </c>
      <c r="S288" s="12">
        <v>0.39539757225890632</v>
      </c>
      <c r="T288" s="10">
        <f t="shared" si="109"/>
        <v>405</v>
      </c>
      <c r="U288" s="33">
        <f t="shared" si="110"/>
        <v>0.60815116233581135</v>
      </c>
      <c r="V288" s="18">
        <v>3.6531269026702617E-2</v>
      </c>
      <c r="W288" s="99">
        <f t="shared" si="96"/>
        <v>371</v>
      </c>
      <c r="X288" s="33">
        <f t="shared" si="111"/>
        <v>0.13464316056688932</v>
      </c>
      <c r="Y288" s="13">
        <v>120618</v>
      </c>
      <c r="Z288" s="10">
        <f t="shared" si="112"/>
        <v>335</v>
      </c>
      <c r="AA288" s="33">
        <f t="shared" si="113"/>
        <v>0.38395752994706622</v>
      </c>
      <c r="AB288" s="11">
        <v>3.1935462364157612E-2</v>
      </c>
      <c r="AC288" s="99">
        <f t="shared" si="97"/>
        <v>362</v>
      </c>
      <c r="AD288" s="33">
        <f t="shared" si="114"/>
        <v>0.4860707620002393</v>
      </c>
      <c r="AE288" s="11">
        <v>0.9571012078300708</v>
      </c>
      <c r="AF288" s="10">
        <f t="shared" si="115"/>
        <v>495</v>
      </c>
      <c r="AG288" s="33">
        <f t="shared" si="116"/>
        <v>0.73779710389532316</v>
      </c>
      <c r="AH288" s="14">
        <v>1.659</v>
      </c>
      <c r="AI288" s="99">
        <f t="shared" si="98"/>
        <v>463</v>
      </c>
      <c r="AJ288" s="33">
        <f t="shared" si="117"/>
        <v>-4.0214744958904418E-2</v>
      </c>
      <c r="AK288" s="13">
        <v>294401.77434660553</v>
      </c>
      <c r="AL288" s="38"/>
    </row>
    <row r="289" spans="1:38" x14ac:dyDescent="0.25">
      <c r="A289" t="s">
        <v>881</v>
      </c>
      <c r="B289" s="5" t="s">
        <v>463</v>
      </c>
      <c r="C289" s="6" t="s">
        <v>54</v>
      </c>
      <c r="D289" s="7" t="s">
        <v>39</v>
      </c>
      <c r="E289" s="36">
        <f t="shared" si="118"/>
        <v>3.9056963913033664</v>
      </c>
      <c r="F289" s="8">
        <f t="shared" si="99"/>
        <v>21.17659737384006</v>
      </c>
      <c r="G289" s="9">
        <f t="shared" si="100"/>
        <v>442</v>
      </c>
      <c r="H289" s="99">
        <f t="shared" si="101"/>
        <v>320</v>
      </c>
      <c r="I289" s="33">
        <f t="shared" si="102"/>
        <v>7.3747892699543724E-2</v>
      </c>
      <c r="J289" s="11">
        <v>3.1062988132670721E-2</v>
      </c>
      <c r="K289" s="10">
        <f t="shared" si="103"/>
        <v>511</v>
      </c>
      <c r="L289" s="33">
        <f t="shared" si="104"/>
        <v>0.94987515040379622</v>
      </c>
      <c r="M289" s="11">
        <v>1.6695037318318711E-2</v>
      </c>
      <c r="N289" s="10">
        <f t="shared" si="105"/>
        <v>358</v>
      </c>
      <c r="O289" s="33">
        <f t="shared" si="106"/>
        <v>0.51872246834936653</v>
      </c>
      <c r="P289" s="11">
        <v>2.5378992961559287E-2</v>
      </c>
      <c r="Q289" s="10">
        <f t="shared" si="107"/>
        <v>339</v>
      </c>
      <c r="R289" s="33">
        <f t="shared" si="108"/>
        <v>0.39922782253661515</v>
      </c>
      <c r="S289" s="12">
        <v>0.22134231819187919</v>
      </c>
      <c r="T289" s="10">
        <f t="shared" si="109"/>
        <v>399</v>
      </c>
      <c r="U289" s="33">
        <f t="shared" si="110"/>
        <v>0.59872601392003777</v>
      </c>
      <c r="V289" s="18">
        <v>3.7103737510793142E-2</v>
      </c>
      <c r="W289" s="99">
        <f t="shared" si="96"/>
        <v>448</v>
      </c>
      <c r="X289" s="33">
        <f t="shared" si="111"/>
        <v>0.75495796992684716</v>
      </c>
      <c r="Y289" s="13">
        <v>147717</v>
      </c>
      <c r="Z289" s="10">
        <f t="shared" si="112"/>
        <v>391</v>
      </c>
      <c r="AA289" s="33">
        <f t="shared" si="113"/>
        <v>0.5224604437141096</v>
      </c>
      <c r="AB289" s="11">
        <v>3.0283797261764438E-2</v>
      </c>
      <c r="AC289" s="99">
        <f t="shared" si="97"/>
        <v>446</v>
      </c>
      <c r="AD289" s="33">
        <f t="shared" si="114"/>
        <v>0.73410667541494257</v>
      </c>
      <c r="AE289" s="11">
        <v>0.97119484210891194</v>
      </c>
      <c r="AF289" s="10">
        <f t="shared" si="115"/>
        <v>468</v>
      </c>
      <c r="AG289" s="33">
        <f t="shared" si="116"/>
        <v>0.61130672917166062</v>
      </c>
      <c r="AH289" s="14">
        <v>1.804</v>
      </c>
      <c r="AI289" s="99">
        <f t="shared" si="98"/>
        <v>394</v>
      </c>
      <c r="AJ289" s="33">
        <f t="shared" si="117"/>
        <v>-0.12494978250920837</v>
      </c>
      <c r="AK289" s="13">
        <v>218867.40658124493</v>
      </c>
      <c r="AL289" s="38"/>
    </row>
    <row r="290" spans="1:38" x14ac:dyDescent="0.25">
      <c r="A290" t="s">
        <v>882</v>
      </c>
      <c r="B290" s="5" t="s">
        <v>436</v>
      </c>
      <c r="C290" s="6" t="s">
        <v>54</v>
      </c>
      <c r="D290" s="7" t="s">
        <v>39</v>
      </c>
      <c r="E290" s="36">
        <f t="shared" si="118"/>
        <v>4.7942549495541016</v>
      </c>
      <c r="F290" s="8">
        <f t="shared" si="99"/>
        <v>18.96920196399174</v>
      </c>
      <c r="G290" s="9">
        <f t="shared" si="100"/>
        <v>497</v>
      </c>
      <c r="H290" s="99">
        <f t="shared" si="101"/>
        <v>216</v>
      </c>
      <c r="I290" s="33">
        <f t="shared" si="102"/>
        <v>-0.24976223462155167</v>
      </c>
      <c r="J290" s="11">
        <v>6.460387623257402E-3</v>
      </c>
      <c r="K290" s="10">
        <f t="shared" si="103"/>
        <v>426</v>
      </c>
      <c r="L290" s="33">
        <f t="shared" si="104"/>
        <v>0.64835383576693428</v>
      </c>
      <c r="M290" s="11">
        <v>2.7457927369353409E-2</v>
      </c>
      <c r="N290" s="10">
        <f t="shared" si="105"/>
        <v>525</v>
      </c>
      <c r="O290" s="33">
        <f t="shared" si="106"/>
        <v>0.9288869853172832</v>
      </c>
      <c r="P290" s="11">
        <v>0</v>
      </c>
      <c r="Q290" s="10">
        <f t="shared" si="107"/>
        <v>357</v>
      </c>
      <c r="R290" s="33">
        <f t="shared" si="108"/>
        <v>0.42589706559177859</v>
      </c>
      <c r="S290" s="12">
        <v>0.16891891891891891</v>
      </c>
      <c r="T290" s="10">
        <f t="shared" si="109"/>
        <v>512</v>
      </c>
      <c r="U290" s="33">
        <f t="shared" si="110"/>
        <v>0.8453425712586351</v>
      </c>
      <c r="V290" s="18">
        <v>2.2124641107920961E-2</v>
      </c>
      <c r="W290" s="99">
        <f t="shared" si="96"/>
        <v>407</v>
      </c>
      <c r="X290" s="33">
        <f t="shared" si="111"/>
        <v>0.35489738011969624</v>
      </c>
      <c r="Y290" s="13">
        <v>130240</v>
      </c>
      <c r="Z290" s="10">
        <f t="shared" si="112"/>
        <v>422</v>
      </c>
      <c r="AA290" s="33">
        <f t="shared" si="113"/>
        <v>0.60985990946317092</v>
      </c>
      <c r="AB290" s="11">
        <v>2.9241547365214744E-2</v>
      </c>
      <c r="AC290" s="99">
        <f t="shared" si="97"/>
        <v>554</v>
      </c>
      <c r="AD290" s="33">
        <f t="shared" si="114"/>
        <v>1.1910670889128796</v>
      </c>
      <c r="AE290" s="11">
        <v>0.99715976331360945</v>
      </c>
      <c r="AF290" s="10">
        <f t="shared" si="115"/>
        <v>524</v>
      </c>
      <c r="AG290" s="33">
        <f t="shared" si="116"/>
        <v>1.14692804007048</v>
      </c>
      <c r="AH290" s="14">
        <v>1.1900000000000002</v>
      </c>
      <c r="AI290" s="99">
        <f t="shared" si="98"/>
        <v>522</v>
      </c>
      <c r="AJ290" s="33">
        <f t="shared" si="117"/>
        <v>0.20769615434676986</v>
      </c>
      <c r="AK290" s="13">
        <v>515394.10033783782</v>
      </c>
      <c r="AL290" s="38"/>
    </row>
    <row r="291" spans="1:38" x14ac:dyDescent="0.25">
      <c r="A291" t="s">
        <v>883</v>
      </c>
      <c r="B291" s="5" t="s">
        <v>168</v>
      </c>
      <c r="C291" s="6" t="s">
        <v>30</v>
      </c>
      <c r="D291" s="7" t="s">
        <v>20</v>
      </c>
      <c r="E291" s="36">
        <f t="shared" si="118"/>
        <v>-2.5847097458278037</v>
      </c>
      <c r="F291" s="8">
        <f t="shared" si="99"/>
        <v>37.300343616698171</v>
      </c>
      <c r="G291" s="9">
        <f t="shared" si="100"/>
        <v>128</v>
      </c>
      <c r="H291" s="99">
        <f t="shared" si="101"/>
        <v>469</v>
      </c>
      <c r="I291" s="33">
        <f t="shared" si="102"/>
        <v>0.64582806995236031</v>
      </c>
      <c r="J291" s="11">
        <v>7.4569076108506493E-2</v>
      </c>
      <c r="K291" s="10">
        <f t="shared" si="103"/>
        <v>93</v>
      </c>
      <c r="L291" s="33">
        <f t="shared" si="104"/>
        <v>-0.77289354460446291</v>
      </c>
      <c r="M291" s="11">
        <v>7.8189761398006055E-2</v>
      </c>
      <c r="N291" s="10">
        <f t="shared" si="105"/>
        <v>167</v>
      </c>
      <c r="O291" s="33">
        <f t="shared" si="106"/>
        <v>-0.17186190119535932</v>
      </c>
      <c r="P291" s="11">
        <v>6.8109007697108384E-2</v>
      </c>
      <c r="Q291" s="10">
        <f t="shared" si="107"/>
        <v>220</v>
      </c>
      <c r="R291" s="33">
        <f t="shared" si="108"/>
        <v>0.23576839291485319</v>
      </c>
      <c r="S291" s="12">
        <v>0.54265248534838284</v>
      </c>
      <c r="T291" s="10">
        <f t="shared" si="109"/>
        <v>184</v>
      </c>
      <c r="U291" s="33">
        <f t="shared" si="110"/>
        <v>-7.7591513902125625E-2</v>
      </c>
      <c r="V291" s="18">
        <v>7.8182185598491147E-2</v>
      </c>
      <c r="W291" s="99">
        <f t="shared" si="96"/>
        <v>19</v>
      </c>
      <c r="X291" s="33">
        <f t="shared" si="111"/>
        <v>-1.4030618334758622</v>
      </c>
      <c r="Y291" s="13">
        <v>53442</v>
      </c>
      <c r="Z291" s="10">
        <f t="shared" si="112"/>
        <v>52</v>
      </c>
      <c r="AA291" s="33">
        <f t="shared" si="113"/>
        <v>-1.2092958691045772</v>
      </c>
      <c r="AB291" s="11">
        <v>5.0935214549220113E-2</v>
      </c>
      <c r="AC291" s="99">
        <f t="shared" si="97"/>
        <v>208</v>
      </c>
      <c r="AD291" s="33">
        <f t="shared" si="114"/>
        <v>-9.6794210439478806E-3</v>
      </c>
      <c r="AE291" s="11">
        <v>0.92893221537529047</v>
      </c>
      <c r="AF291" s="10">
        <f t="shared" si="115"/>
        <v>459</v>
      </c>
      <c r="AG291" s="33">
        <f t="shared" si="116"/>
        <v>0.56303683904722868</v>
      </c>
      <c r="AH291" s="14">
        <v>1.8593333333333331</v>
      </c>
      <c r="AI291" s="99">
        <f t="shared" si="98"/>
        <v>187</v>
      </c>
      <c r="AJ291" s="33">
        <f t="shared" si="117"/>
        <v>-0.23192176447826593</v>
      </c>
      <c r="AK291" s="13">
        <v>123510.61840677231</v>
      </c>
      <c r="AL291" s="38"/>
    </row>
    <row r="292" spans="1:38" x14ac:dyDescent="0.25">
      <c r="A292" t="s">
        <v>884</v>
      </c>
      <c r="B292" s="5" t="s">
        <v>163</v>
      </c>
      <c r="C292" s="6" t="s">
        <v>22</v>
      </c>
      <c r="D292" s="7" t="s">
        <v>20</v>
      </c>
      <c r="E292" s="36">
        <f t="shared" si="118"/>
        <v>-2.3190316267979592</v>
      </c>
      <c r="F292" s="8">
        <f t="shared" si="99"/>
        <v>36.640334599849417</v>
      </c>
      <c r="G292" s="9">
        <f t="shared" si="100"/>
        <v>135</v>
      </c>
      <c r="H292" s="99">
        <f t="shared" si="101"/>
        <v>9</v>
      </c>
      <c r="I292" s="33">
        <f t="shared" si="102"/>
        <v>-2.5584039791981503</v>
      </c>
      <c r="J292" s="11">
        <v>-0.16910935738444199</v>
      </c>
      <c r="K292" s="10">
        <f t="shared" si="103"/>
        <v>15</v>
      </c>
      <c r="L292" s="33">
        <f t="shared" si="104"/>
        <v>-2.4704147748721743</v>
      </c>
      <c r="M292" s="11">
        <v>0.13878326996197718</v>
      </c>
      <c r="N292" s="10">
        <f t="shared" si="105"/>
        <v>321</v>
      </c>
      <c r="O292" s="33">
        <f t="shared" si="106"/>
        <v>0.41698187136222375</v>
      </c>
      <c r="P292" s="11">
        <v>3.1674208144796379E-2</v>
      </c>
      <c r="Q292" s="10">
        <f t="shared" si="107"/>
        <v>409</v>
      </c>
      <c r="R292" s="33">
        <f t="shared" si="108"/>
        <v>0.51183082356515197</v>
      </c>
      <c r="S292" s="12">
        <v>0</v>
      </c>
      <c r="T292" s="10">
        <f t="shared" si="109"/>
        <v>252</v>
      </c>
      <c r="U292" s="33">
        <f t="shared" si="110"/>
        <v>0.1723084057689217</v>
      </c>
      <c r="V292" s="18">
        <v>6.3003663003663002E-2</v>
      </c>
      <c r="W292" s="99">
        <f t="shared" si="96"/>
        <v>246</v>
      </c>
      <c r="X292" s="33">
        <f t="shared" si="111"/>
        <v>-0.32097313396429633</v>
      </c>
      <c r="Y292" s="13">
        <v>100714</v>
      </c>
      <c r="Z292" s="10">
        <f t="shared" si="112"/>
        <v>102</v>
      </c>
      <c r="AA292" s="33">
        <f t="shared" si="113"/>
        <v>-0.66249432699629762</v>
      </c>
      <c r="AB292" s="11">
        <v>4.4414535666218037E-2</v>
      </c>
      <c r="AC292" s="99">
        <f t="shared" si="97"/>
        <v>72</v>
      </c>
      <c r="AD292" s="33">
        <f t="shared" si="114"/>
        <v>-0.9857261256472748</v>
      </c>
      <c r="AE292" s="11">
        <v>0.87347232207045289</v>
      </c>
      <c r="AF292" s="10">
        <f t="shared" si="115"/>
        <v>98</v>
      </c>
      <c r="AG292" s="33">
        <f t="shared" si="116"/>
        <v>-0.54426280910841951</v>
      </c>
      <c r="AH292" s="14">
        <v>3.1286666666666663</v>
      </c>
      <c r="AI292" s="99">
        <f t="shared" si="98"/>
        <v>188</v>
      </c>
      <c r="AJ292" s="33">
        <f t="shared" si="117"/>
        <v>-0.23075500036680849</v>
      </c>
      <c r="AK292" s="13">
        <v>124550.69335142469</v>
      </c>
      <c r="AL292" s="38"/>
    </row>
    <row r="293" spans="1:38" x14ac:dyDescent="0.25">
      <c r="A293" t="s">
        <v>885</v>
      </c>
      <c r="B293" s="5" t="s">
        <v>283</v>
      </c>
      <c r="C293" s="6" t="s">
        <v>63</v>
      </c>
      <c r="D293" s="7" t="s">
        <v>34</v>
      </c>
      <c r="E293" s="36">
        <f t="shared" si="118"/>
        <v>0.68958049574254632</v>
      </c>
      <c r="F293" s="8">
        <f t="shared" si="99"/>
        <v>29.166210888313575</v>
      </c>
      <c r="G293" s="9">
        <f t="shared" si="100"/>
        <v>262</v>
      </c>
      <c r="H293" s="99">
        <f t="shared" si="101"/>
        <v>329</v>
      </c>
      <c r="I293" s="33">
        <f t="shared" si="102"/>
        <v>0.11100129436126097</v>
      </c>
      <c r="J293" s="11">
        <v>3.3896069638617687E-2</v>
      </c>
      <c r="K293" s="10">
        <f t="shared" si="103"/>
        <v>453</v>
      </c>
      <c r="L293" s="33">
        <f t="shared" si="104"/>
        <v>0.75544848311510637</v>
      </c>
      <c r="M293" s="11">
        <v>2.3635153129161118E-2</v>
      </c>
      <c r="N293" s="10">
        <f t="shared" si="105"/>
        <v>267</v>
      </c>
      <c r="O293" s="33">
        <f t="shared" si="106"/>
        <v>0.25663596576361736</v>
      </c>
      <c r="P293" s="11">
        <v>4.1595635867712241E-2</v>
      </c>
      <c r="Q293" s="10">
        <f t="shared" si="107"/>
        <v>320</v>
      </c>
      <c r="R293" s="33">
        <f t="shared" si="108"/>
        <v>0.38203675615799015</v>
      </c>
      <c r="S293" s="12">
        <v>0.25513458349279244</v>
      </c>
      <c r="T293" s="10">
        <f t="shared" si="109"/>
        <v>250</v>
      </c>
      <c r="U293" s="33">
        <f t="shared" si="110"/>
        <v>0.16784727588498372</v>
      </c>
      <c r="V293" s="18">
        <v>6.3274624918460531E-2</v>
      </c>
      <c r="W293" s="99">
        <v>173</v>
      </c>
      <c r="X293" s="33">
        <f t="shared" si="111"/>
        <v>-0.48674751122488952</v>
      </c>
      <c r="Y293" s="13">
        <v>93472</v>
      </c>
      <c r="Z293" s="10">
        <f t="shared" si="112"/>
        <v>439</v>
      </c>
      <c r="AA293" s="33">
        <f t="shared" si="113"/>
        <v>0.65663197876375501</v>
      </c>
      <c r="AB293" s="11">
        <v>2.868378440897525E-2</v>
      </c>
      <c r="AC293" s="99">
        <v>173</v>
      </c>
      <c r="AD293" s="33">
        <f t="shared" si="114"/>
        <v>-0.3467396350254493</v>
      </c>
      <c r="AE293" s="11">
        <v>0.90978013646702049</v>
      </c>
      <c r="AF293" s="10">
        <f t="shared" si="115"/>
        <v>136</v>
      </c>
      <c r="AG293" s="33">
        <f t="shared" si="116"/>
        <v>-0.38665871002744262</v>
      </c>
      <c r="AH293" s="14">
        <v>2.948</v>
      </c>
      <c r="AI293" s="99">
        <v>173</v>
      </c>
      <c r="AJ293" s="33">
        <f t="shared" si="117"/>
        <v>-0.24012840575876918</v>
      </c>
      <c r="AK293" s="13">
        <v>116195.06773823191</v>
      </c>
      <c r="AL293" s="38"/>
    </row>
    <row r="294" spans="1:38" x14ac:dyDescent="0.25">
      <c r="A294" t="s">
        <v>886</v>
      </c>
      <c r="B294" s="5" t="s">
        <v>283</v>
      </c>
      <c r="C294" s="6" t="s">
        <v>44</v>
      </c>
      <c r="D294" s="7" t="s">
        <v>20</v>
      </c>
      <c r="E294" s="36">
        <f t="shared" si="118"/>
        <v>2.831888221419776</v>
      </c>
      <c r="F294" s="8">
        <f t="shared" si="99"/>
        <v>23.844197841191367</v>
      </c>
      <c r="G294" s="9">
        <f t="shared" si="100"/>
        <v>389</v>
      </c>
      <c r="H294" s="99">
        <f t="shared" si="101"/>
        <v>352</v>
      </c>
      <c r="I294" s="33">
        <f t="shared" si="102"/>
        <v>0.17379503520986919</v>
      </c>
      <c r="J294" s="11">
        <v>3.8671466728602999E-2</v>
      </c>
      <c r="K294" s="10">
        <f t="shared" si="103"/>
        <v>449</v>
      </c>
      <c r="L294" s="33">
        <f t="shared" si="104"/>
        <v>0.75056350551821749</v>
      </c>
      <c r="M294" s="11">
        <v>2.3809523809523808E-2</v>
      </c>
      <c r="N294" s="10">
        <f t="shared" si="105"/>
        <v>512</v>
      </c>
      <c r="O294" s="33">
        <f t="shared" si="106"/>
        <v>0.85687773668200096</v>
      </c>
      <c r="P294" s="11">
        <v>4.4555834029518238E-3</v>
      </c>
      <c r="Q294" s="10">
        <f t="shared" si="107"/>
        <v>338</v>
      </c>
      <c r="R294" s="33">
        <f t="shared" si="108"/>
        <v>0.39807236041614241</v>
      </c>
      <c r="S294" s="12">
        <v>0.22361359570661893</v>
      </c>
      <c r="T294" s="10">
        <f t="shared" si="109"/>
        <v>475</v>
      </c>
      <c r="U294" s="33">
        <f t="shared" si="110"/>
        <v>0.7758515042328733</v>
      </c>
      <c r="V294" s="18">
        <v>2.6345417698716504E-2</v>
      </c>
      <c r="W294" s="99">
        <v>308</v>
      </c>
      <c r="X294" s="33">
        <f t="shared" si="111"/>
        <v>-0.18044718781643918</v>
      </c>
      <c r="Y294" s="13">
        <v>106853</v>
      </c>
      <c r="Z294" s="10">
        <f t="shared" si="112"/>
        <v>363</v>
      </c>
      <c r="AA294" s="33">
        <f t="shared" si="113"/>
        <v>0.43828457946640209</v>
      </c>
      <c r="AB294" s="11">
        <v>3.1287605294825514E-2</v>
      </c>
      <c r="AC294" s="99">
        <v>308</v>
      </c>
      <c r="AD294" s="33">
        <f t="shared" si="114"/>
        <v>0.38287605005131425</v>
      </c>
      <c r="AE294" s="11">
        <v>0.95123758707573736</v>
      </c>
      <c r="AF294" s="10">
        <f t="shared" si="115"/>
        <v>230</v>
      </c>
      <c r="AG294" s="33">
        <f t="shared" si="116"/>
        <v>-8.3081810690652555E-2</v>
      </c>
      <c r="AH294" s="14">
        <v>2.6</v>
      </c>
      <c r="AI294" s="99">
        <v>308</v>
      </c>
      <c r="AJ294" s="33">
        <f t="shared" si="117"/>
        <v>-0.19978401648750527</v>
      </c>
      <c r="AK294" s="13">
        <v>152158.7968470483</v>
      </c>
      <c r="AL294" s="38"/>
    </row>
    <row r="295" spans="1:38" x14ac:dyDescent="0.25">
      <c r="A295" t="s">
        <v>887</v>
      </c>
      <c r="B295" s="5" t="s">
        <v>566</v>
      </c>
      <c r="C295" s="6" t="s">
        <v>30</v>
      </c>
      <c r="D295" s="7" t="s">
        <v>20</v>
      </c>
      <c r="E295" s="36">
        <f t="shared" si="118"/>
        <v>9.2256888630678588</v>
      </c>
      <c r="F295" s="8">
        <f t="shared" si="99"/>
        <v>7.9604431276650907</v>
      </c>
      <c r="G295" s="9">
        <f t="shared" si="100"/>
        <v>563</v>
      </c>
      <c r="H295" s="99">
        <f t="shared" si="101"/>
        <v>538</v>
      </c>
      <c r="I295" s="33">
        <f t="shared" si="102"/>
        <v>1.5696872993303308</v>
      </c>
      <c r="J295" s="11">
        <v>0.14482758620689662</v>
      </c>
      <c r="K295" s="10">
        <f t="shared" si="103"/>
        <v>318</v>
      </c>
      <c r="L295" s="33">
        <f t="shared" si="104"/>
        <v>0.36784625921650643</v>
      </c>
      <c r="M295" s="11">
        <v>3.7470725995316159E-2</v>
      </c>
      <c r="N295" s="10">
        <f t="shared" si="105"/>
        <v>525</v>
      </c>
      <c r="O295" s="33">
        <f t="shared" si="106"/>
        <v>0.9288869853172832</v>
      </c>
      <c r="P295" s="11">
        <v>0</v>
      </c>
      <c r="Q295" s="10">
        <f t="shared" si="107"/>
        <v>409</v>
      </c>
      <c r="R295" s="33">
        <f t="shared" si="108"/>
        <v>0.51183082356515197</v>
      </c>
      <c r="S295" s="12">
        <v>0</v>
      </c>
      <c r="T295" s="10">
        <f t="shared" si="109"/>
        <v>492</v>
      </c>
      <c r="U295" s="33">
        <f t="shared" si="110"/>
        <v>0.80901861566529909</v>
      </c>
      <c r="V295" s="18">
        <v>2.4330900243309004E-2</v>
      </c>
      <c r="W295" s="99">
        <f t="shared" ref="W295:W322" si="119">RANK(Y295,Y$7:Y$570,1)</f>
        <v>555</v>
      </c>
      <c r="X295" s="33">
        <f t="shared" si="111"/>
        <v>2.8769249365185328</v>
      </c>
      <c r="Y295" s="13">
        <v>240417</v>
      </c>
      <c r="Z295" s="10">
        <f t="shared" si="112"/>
        <v>296</v>
      </c>
      <c r="AA295" s="33">
        <f t="shared" si="113"/>
        <v>0.26673691299471375</v>
      </c>
      <c r="AB295" s="11">
        <v>3.3333333333333333E-2</v>
      </c>
      <c r="AC295" s="99">
        <f t="shared" ref="AC295:AC322" si="120">RANK(AE295,AE$7:AE$570,1)</f>
        <v>558</v>
      </c>
      <c r="AD295" s="33">
        <f t="shared" si="114"/>
        <v>1.2410528262241189</v>
      </c>
      <c r="AE295" s="11">
        <v>1</v>
      </c>
      <c r="AF295" s="10">
        <f t="shared" si="115"/>
        <v>558</v>
      </c>
      <c r="AG295" s="33">
        <f t="shared" si="116"/>
        <v>1.655215798730163</v>
      </c>
      <c r="AH295" s="14">
        <v>0.60733333333333339</v>
      </c>
      <c r="AI295" s="99">
        <f t="shared" ref="AI295:AI322" si="121">RANK(AK295,AK$7:AK$570,1)</f>
        <v>561</v>
      </c>
      <c r="AJ295" s="33">
        <f t="shared" si="117"/>
        <v>6.7722016938540364</v>
      </c>
      <c r="AK295" s="13">
        <v>6367114.8283132529</v>
      </c>
      <c r="AL295" s="38"/>
    </row>
    <row r="296" spans="1:38" x14ac:dyDescent="0.25">
      <c r="A296" t="s">
        <v>888</v>
      </c>
      <c r="B296" s="5" t="s">
        <v>326</v>
      </c>
      <c r="C296" s="6" t="s">
        <v>47</v>
      </c>
      <c r="D296" s="7" t="s">
        <v>20</v>
      </c>
      <c r="E296" s="36">
        <f t="shared" si="118"/>
        <v>1.1695725716363499</v>
      </c>
      <c r="F296" s="8">
        <f t="shared" si="99"/>
        <v>27.973793916744022</v>
      </c>
      <c r="G296" s="9">
        <f t="shared" si="100"/>
        <v>290</v>
      </c>
      <c r="H296" s="99">
        <f t="shared" si="101"/>
        <v>249</v>
      </c>
      <c r="I296" s="33">
        <f t="shared" si="102"/>
        <v>-0.1642779152089486</v>
      </c>
      <c r="J296" s="11">
        <v>1.2961379038094689E-2</v>
      </c>
      <c r="K296" s="10">
        <f t="shared" si="103"/>
        <v>305</v>
      </c>
      <c r="L296" s="33">
        <f t="shared" si="104"/>
        <v>0.32232278578739337</v>
      </c>
      <c r="M296" s="11">
        <v>3.9095699473057965E-2</v>
      </c>
      <c r="N296" s="10">
        <f t="shared" si="105"/>
        <v>269</v>
      </c>
      <c r="O296" s="33">
        <f t="shared" si="106"/>
        <v>0.25989552533214394</v>
      </c>
      <c r="P296" s="11">
        <v>4.1393950114983195E-2</v>
      </c>
      <c r="Q296" s="10">
        <f t="shared" si="107"/>
        <v>163</v>
      </c>
      <c r="R296" s="33">
        <f t="shared" si="108"/>
        <v>4.9230806623531513E-2</v>
      </c>
      <c r="S296" s="12">
        <v>0.90932709794751876</v>
      </c>
      <c r="T296" s="10">
        <f t="shared" si="109"/>
        <v>356</v>
      </c>
      <c r="U296" s="33">
        <f t="shared" si="110"/>
        <v>0.49536805610880852</v>
      </c>
      <c r="V296" s="18">
        <v>4.3381535038932148E-2</v>
      </c>
      <c r="W296" s="99">
        <f t="shared" si="119"/>
        <v>302</v>
      </c>
      <c r="X296" s="33">
        <f t="shared" si="111"/>
        <v>-0.1322622852848804</v>
      </c>
      <c r="Y296" s="13">
        <v>108958</v>
      </c>
      <c r="Z296" s="10">
        <f t="shared" si="112"/>
        <v>285</v>
      </c>
      <c r="AA296" s="33">
        <f t="shared" si="113"/>
        <v>0.24124457908653582</v>
      </c>
      <c r="AB296" s="11">
        <v>3.3637332701646337E-2</v>
      </c>
      <c r="AC296" s="99">
        <f t="shared" si="120"/>
        <v>311</v>
      </c>
      <c r="AD296" s="33">
        <f t="shared" si="114"/>
        <v>0.34351749192764219</v>
      </c>
      <c r="AE296" s="11">
        <v>0.94900119672282057</v>
      </c>
      <c r="AF296" s="10">
        <f t="shared" si="115"/>
        <v>159</v>
      </c>
      <c r="AG296" s="33">
        <f t="shared" si="116"/>
        <v>-0.27703371860026843</v>
      </c>
      <c r="AH296" s="14">
        <v>2.8223333333333334</v>
      </c>
      <c r="AI296" s="99">
        <f t="shared" si="121"/>
        <v>189</v>
      </c>
      <c r="AJ296" s="33">
        <f t="shared" si="117"/>
        <v>-0.23069756060790331</v>
      </c>
      <c r="AK296" s="13">
        <v>124601.89620680697</v>
      </c>
      <c r="AL296" s="38"/>
    </row>
    <row r="297" spans="1:38" x14ac:dyDescent="0.25">
      <c r="A297" t="s">
        <v>889</v>
      </c>
      <c r="B297" s="5" t="s">
        <v>171</v>
      </c>
      <c r="C297" s="6" t="s">
        <v>172</v>
      </c>
      <c r="D297" s="7" t="s">
        <v>39</v>
      </c>
      <c r="E297" s="36">
        <f t="shared" si="118"/>
        <v>-1.2209502926766178</v>
      </c>
      <c r="F297" s="8">
        <f t="shared" si="99"/>
        <v>33.912433693294211</v>
      </c>
      <c r="G297" s="9">
        <f t="shared" si="100"/>
        <v>178</v>
      </c>
      <c r="H297" s="99">
        <f t="shared" si="101"/>
        <v>381</v>
      </c>
      <c r="I297" s="33">
        <f t="shared" si="102"/>
        <v>0.26718444809771869</v>
      </c>
      <c r="J297" s="11">
        <v>4.5773632080007731E-2</v>
      </c>
      <c r="K297" s="10">
        <f t="shared" si="103"/>
        <v>240</v>
      </c>
      <c r="L297" s="33">
        <f t="shared" si="104"/>
        <v>6.9371608166206022E-2</v>
      </c>
      <c r="M297" s="11">
        <v>4.8124864513331887E-2</v>
      </c>
      <c r="N297" s="10">
        <f t="shared" si="105"/>
        <v>398</v>
      </c>
      <c r="O297" s="33">
        <f t="shared" si="106"/>
        <v>0.60867357392339549</v>
      </c>
      <c r="P297" s="11">
        <v>1.9813254383967204E-2</v>
      </c>
      <c r="Q297" s="10">
        <f t="shared" si="107"/>
        <v>105</v>
      </c>
      <c r="R297" s="33">
        <f t="shared" si="108"/>
        <v>-0.28342190309602522</v>
      </c>
      <c r="S297" s="12">
        <v>1.5632183908045978</v>
      </c>
      <c r="T297" s="10">
        <f t="shared" si="109"/>
        <v>111</v>
      </c>
      <c r="U297" s="33">
        <f t="shared" si="110"/>
        <v>-0.53021623096233461</v>
      </c>
      <c r="V297" s="18">
        <v>0.10567388909291223</v>
      </c>
      <c r="W297" s="99">
        <f t="shared" si="119"/>
        <v>149</v>
      </c>
      <c r="X297" s="33">
        <f t="shared" si="111"/>
        <v>-0.65950354894730001</v>
      </c>
      <c r="Y297" s="13">
        <v>85925</v>
      </c>
      <c r="Z297" s="10">
        <f t="shared" si="112"/>
        <v>130</v>
      </c>
      <c r="AA297" s="33">
        <f t="shared" si="113"/>
        <v>-0.40545367129750698</v>
      </c>
      <c r="AB297" s="11">
        <v>4.1349292709466814E-2</v>
      </c>
      <c r="AC297" s="99">
        <f t="shared" si="120"/>
        <v>238</v>
      </c>
      <c r="AD297" s="33">
        <f t="shared" si="114"/>
        <v>9.5546346174892563E-2</v>
      </c>
      <c r="AE297" s="11">
        <v>0.9349112426035503</v>
      </c>
      <c r="AF297" s="10">
        <f t="shared" si="115"/>
        <v>163</v>
      </c>
      <c r="AG297" s="33">
        <f t="shared" si="116"/>
        <v>-0.26656554965762086</v>
      </c>
      <c r="AH297" s="14">
        <v>2.8103333333333338</v>
      </c>
      <c r="AI297" s="99">
        <f t="shared" si="121"/>
        <v>123</v>
      </c>
      <c r="AJ297" s="33">
        <f t="shared" si="117"/>
        <v>-0.25628994049326059</v>
      </c>
      <c r="AK297" s="13">
        <v>101788.37903448276</v>
      </c>
      <c r="AL297" s="38"/>
    </row>
    <row r="298" spans="1:38" x14ac:dyDescent="0.25">
      <c r="A298" t="s">
        <v>890</v>
      </c>
      <c r="B298" s="5" t="s">
        <v>223</v>
      </c>
      <c r="C298" s="6" t="s">
        <v>44</v>
      </c>
      <c r="D298" s="7" t="s">
        <v>20</v>
      </c>
      <c r="E298" s="36">
        <f t="shared" si="118"/>
        <v>-1.7223790200589257</v>
      </c>
      <c r="F298" s="8">
        <f t="shared" si="99"/>
        <v>35.158104517025627</v>
      </c>
      <c r="G298" s="9">
        <f t="shared" si="100"/>
        <v>158</v>
      </c>
      <c r="H298" s="99">
        <f t="shared" si="101"/>
        <v>386</v>
      </c>
      <c r="I298" s="33">
        <f t="shared" si="102"/>
        <v>0.28096814630413458</v>
      </c>
      <c r="J298" s="11">
        <v>4.6821867643212167E-2</v>
      </c>
      <c r="K298" s="10">
        <f t="shared" si="103"/>
        <v>135</v>
      </c>
      <c r="L298" s="33">
        <f t="shared" si="104"/>
        <v>-0.45007517002257896</v>
      </c>
      <c r="M298" s="11">
        <v>6.6666666666666666E-2</v>
      </c>
      <c r="N298" s="10">
        <f t="shared" si="105"/>
        <v>100</v>
      </c>
      <c r="O298" s="33">
        <f t="shared" si="106"/>
        <v>-0.60348361773551595</v>
      </c>
      <c r="P298" s="11">
        <v>9.4815668202764977E-2</v>
      </c>
      <c r="Q298" s="10">
        <f t="shared" si="107"/>
        <v>161</v>
      </c>
      <c r="R298" s="33">
        <f t="shared" si="108"/>
        <v>2.8780893687838562E-2</v>
      </c>
      <c r="S298" s="12">
        <v>0.94952523738130923</v>
      </c>
      <c r="T298" s="10">
        <f t="shared" si="109"/>
        <v>105</v>
      </c>
      <c r="U298" s="33">
        <f t="shared" si="110"/>
        <v>-0.56513058125582605</v>
      </c>
      <c r="V298" s="18">
        <v>0.107794531050345</v>
      </c>
      <c r="W298" s="99">
        <f t="shared" si="119"/>
        <v>67</v>
      </c>
      <c r="X298" s="33">
        <f t="shared" si="111"/>
        <v>-0.98402486162659153</v>
      </c>
      <c r="Y298" s="13">
        <v>71748</v>
      </c>
      <c r="Z298" s="10">
        <f t="shared" si="112"/>
        <v>253</v>
      </c>
      <c r="AA298" s="33">
        <f t="shared" si="113"/>
        <v>0.13001161772712322</v>
      </c>
      <c r="AB298" s="11">
        <v>3.4963800105950911E-2</v>
      </c>
      <c r="AC298" s="99">
        <f t="shared" si="120"/>
        <v>364</v>
      </c>
      <c r="AD298" s="33">
        <f t="shared" si="114"/>
        <v>0.50660819933320667</v>
      </c>
      <c r="AE298" s="11">
        <v>0.95826816436797957</v>
      </c>
      <c r="AF298" s="10">
        <f t="shared" si="115"/>
        <v>107</v>
      </c>
      <c r="AG298" s="33">
        <f t="shared" si="116"/>
        <v>-0.493375876748326</v>
      </c>
      <c r="AH298" s="14">
        <v>3.0703333333333336</v>
      </c>
      <c r="AI298" s="99">
        <f t="shared" si="121"/>
        <v>70</v>
      </c>
      <c r="AJ298" s="33">
        <f t="shared" si="117"/>
        <v>-0.27807978028987379</v>
      </c>
      <c r="AK298" s="13">
        <v>82364.515892053969</v>
      </c>
      <c r="AL298" s="38"/>
    </row>
    <row r="299" spans="1:38" x14ac:dyDescent="0.25">
      <c r="A299" t="s">
        <v>891</v>
      </c>
      <c r="B299" s="5" t="s">
        <v>443</v>
      </c>
      <c r="C299" s="6" t="s">
        <v>41</v>
      </c>
      <c r="D299" s="7" t="s">
        <v>34</v>
      </c>
      <c r="E299" s="36">
        <f t="shared" si="118"/>
        <v>3.90687233562653</v>
      </c>
      <c r="F299" s="8">
        <f t="shared" si="99"/>
        <v>21.173676042345264</v>
      </c>
      <c r="G299" s="9">
        <f t="shared" si="100"/>
        <v>443</v>
      </c>
      <c r="H299" s="99">
        <f t="shared" si="101"/>
        <v>423</v>
      </c>
      <c r="I299" s="33">
        <f t="shared" si="102"/>
        <v>0.40955303815721839</v>
      </c>
      <c r="J299" s="11">
        <v>5.6600611672043222E-2</v>
      </c>
      <c r="K299" s="10">
        <f t="shared" si="103"/>
        <v>321</v>
      </c>
      <c r="L299" s="33">
        <f t="shared" si="104"/>
        <v>0.38035171720820543</v>
      </c>
      <c r="M299" s="11">
        <v>3.7024340075419951E-2</v>
      </c>
      <c r="N299" s="10">
        <f t="shared" si="105"/>
        <v>375</v>
      </c>
      <c r="O299" s="33">
        <f t="shared" si="106"/>
        <v>0.54990467120057218</v>
      </c>
      <c r="P299" s="11">
        <v>2.3449589334603022E-2</v>
      </c>
      <c r="Q299" s="10">
        <f t="shared" si="107"/>
        <v>329</v>
      </c>
      <c r="R299" s="33">
        <f t="shared" si="108"/>
        <v>0.39080120091589643</v>
      </c>
      <c r="S299" s="12">
        <v>0.2379064234734338</v>
      </c>
      <c r="T299" s="10">
        <f t="shared" si="109"/>
        <v>436</v>
      </c>
      <c r="U299" s="33">
        <f t="shared" si="110"/>
        <v>0.6545627921331908</v>
      </c>
      <c r="V299" s="18">
        <v>3.3712300647402493E-2</v>
      </c>
      <c r="W299" s="99">
        <f t="shared" si="119"/>
        <v>492</v>
      </c>
      <c r="X299" s="33">
        <f t="shared" si="111"/>
        <v>1.1661663257828669</v>
      </c>
      <c r="Y299" s="13">
        <v>165681</v>
      </c>
      <c r="Z299" s="10">
        <f t="shared" si="112"/>
        <v>426</v>
      </c>
      <c r="AA299" s="33">
        <f t="shared" si="113"/>
        <v>0.62024436031511965</v>
      </c>
      <c r="AB299" s="11">
        <v>2.9117711450047434E-2</v>
      </c>
      <c r="AC299" s="99">
        <f t="shared" si="120"/>
        <v>346</v>
      </c>
      <c r="AD299" s="33">
        <f t="shared" si="114"/>
        <v>0.44701014043400167</v>
      </c>
      <c r="AE299" s="11">
        <v>0.95488174651303825</v>
      </c>
      <c r="AF299" s="10">
        <f t="shared" si="115"/>
        <v>148</v>
      </c>
      <c r="AG299" s="33">
        <f t="shared" si="116"/>
        <v>-0.32850221590162093</v>
      </c>
      <c r="AH299" s="14">
        <v>2.8813333333333335</v>
      </c>
      <c r="AI299" s="99">
        <f t="shared" si="121"/>
        <v>364</v>
      </c>
      <c r="AJ299" s="33">
        <f t="shared" si="117"/>
        <v>-0.14867116008427497</v>
      </c>
      <c r="AK299" s="13">
        <v>197721.73521015068</v>
      </c>
      <c r="AL299" s="38"/>
    </row>
    <row r="300" spans="1:38" x14ac:dyDescent="0.25">
      <c r="A300" t="s">
        <v>892</v>
      </c>
      <c r="B300" s="5" t="s">
        <v>260</v>
      </c>
      <c r="C300" s="6" t="s">
        <v>24</v>
      </c>
      <c r="D300" s="7" t="s">
        <v>20</v>
      </c>
      <c r="E300" s="36">
        <f t="shared" si="118"/>
        <v>2.1363006723219673</v>
      </c>
      <c r="F300" s="8">
        <f t="shared" si="99"/>
        <v>25.572206365524181</v>
      </c>
      <c r="G300" s="9">
        <f t="shared" si="100"/>
        <v>349</v>
      </c>
      <c r="H300" s="99">
        <f t="shared" si="101"/>
        <v>8</v>
      </c>
      <c r="I300" s="33">
        <f t="shared" si="102"/>
        <v>-2.6231087608863266</v>
      </c>
      <c r="J300" s="11">
        <v>-0.17403008709422008</v>
      </c>
      <c r="K300" s="10">
        <f t="shared" si="103"/>
        <v>242</v>
      </c>
      <c r="L300" s="33">
        <f t="shared" si="104"/>
        <v>7.5357706389957646E-2</v>
      </c>
      <c r="M300" s="11">
        <v>4.7911189015483496E-2</v>
      </c>
      <c r="N300" s="10">
        <f t="shared" si="105"/>
        <v>449</v>
      </c>
      <c r="O300" s="33">
        <f t="shared" si="106"/>
        <v>0.72248915271698189</v>
      </c>
      <c r="P300" s="11">
        <v>1.2770897832817337E-2</v>
      </c>
      <c r="Q300" s="10">
        <f t="shared" si="107"/>
        <v>409</v>
      </c>
      <c r="R300" s="33">
        <f t="shared" si="108"/>
        <v>0.51183082356515197</v>
      </c>
      <c r="S300" s="12">
        <v>0</v>
      </c>
      <c r="T300" s="10">
        <f t="shared" si="109"/>
        <v>301</v>
      </c>
      <c r="U300" s="33">
        <f t="shared" si="110"/>
        <v>0.32015600935864769</v>
      </c>
      <c r="V300" s="18">
        <v>5.4023635340461451E-2</v>
      </c>
      <c r="W300" s="99">
        <f t="shared" si="119"/>
        <v>330</v>
      </c>
      <c r="X300" s="33">
        <f t="shared" si="111"/>
        <v>-4.7498060071406709E-2</v>
      </c>
      <c r="Y300" s="13">
        <v>112661</v>
      </c>
      <c r="Z300" s="10">
        <f t="shared" si="112"/>
        <v>257</v>
      </c>
      <c r="AA300" s="33">
        <f t="shared" si="113"/>
        <v>0.15271163240996871</v>
      </c>
      <c r="AB300" s="11">
        <v>3.4693099504384289E-2</v>
      </c>
      <c r="AC300" s="99">
        <f t="shared" si="120"/>
        <v>408</v>
      </c>
      <c r="AD300" s="33">
        <f t="shared" si="114"/>
        <v>0.62190218244022821</v>
      </c>
      <c r="AE300" s="11">
        <v>0.96481927710843374</v>
      </c>
      <c r="AF300" s="10">
        <f t="shared" si="115"/>
        <v>523</v>
      </c>
      <c r="AG300" s="33">
        <f t="shared" si="116"/>
        <v>1.1222115300670057</v>
      </c>
      <c r="AH300" s="14">
        <v>1.2183333333333335</v>
      </c>
      <c r="AI300" s="99">
        <f t="shared" si="121"/>
        <v>542</v>
      </c>
      <c r="AJ300" s="33">
        <f t="shared" si="117"/>
        <v>0.84437525203894659</v>
      </c>
      <c r="AK300" s="13">
        <v>1082941.5341257669</v>
      </c>
      <c r="AL300" s="38"/>
    </row>
    <row r="301" spans="1:38" x14ac:dyDescent="0.25">
      <c r="A301" t="s">
        <v>893</v>
      </c>
      <c r="B301" s="5" t="s">
        <v>546</v>
      </c>
      <c r="C301" s="6" t="s">
        <v>54</v>
      </c>
      <c r="D301" s="7" t="s">
        <v>39</v>
      </c>
      <c r="E301" s="36">
        <f t="shared" si="118"/>
        <v>4.8518129414324092</v>
      </c>
      <c r="F301" s="8">
        <f t="shared" si="99"/>
        <v>18.826213923538461</v>
      </c>
      <c r="G301" s="9">
        <f t="shared" si="100"/>
        <v>503</v>
      </c>
      <c r="H301" s="99">
        <f t="shared" si="101"/>
        <v>314</v>
      </c>
      <c r="I301" s="33">
        <f t="shared" si="102"/>
        <v>4.8647858302144659E-2</v>
      </c>
      <c r="J301" s="11">
        <v>2.9154157258764801E-2</v>
      </c>
      <c r="K301" s="10">
        <f t="shared" si="103"/>
        <v>533</v>
      </c>
      <c r="L301" s="33">
        <f t="shared" si="104"/>
        <v>1.0950609747814701</v>
      </c>
      <c r="M301" s="11">
        <v>1.1512587558083084E-2</v>
      </c>
      <c r="N301" s="10">
        <f t="shared" si="105"/>
        <v>443</v>
      </c>
      <c r="O301" s="33">
        <f t="shared" si="106"/>
        <v>0.71192210105355436</v>
      </c>
      <c r="P301" s="11">
        <v>1.342473578977435E-2</v>
      </c>
      <c r="Q301" s="10">
        <f t="shared" si="107"/>
        <v>372</v>
      </c>
      <c r="R301" s="33">
        <f t="shared" si="108"/>
        <v>0.43824079793194348</v>
      </c>
      <c r="S301" s="12">
        <v>0.14465499783017502</v>
      </c>
      <c r="T301" s="10">
        <f t="shared" si="109"/>
        <v>427</v>
      </c>
      <c r="U301" s="33">
        <f t="shared" si="110"/>
        <v>0.63941337231507733</v>
      </c>
      <c r="V301" s="18">
        <v>3.4632452247732974E-2</v>
      </c>
      <c r="W301" s="99">
        <f t="shared" si="119"/>
        <v>501</v>
      </c>
      <c r="X301" s="33">
        <f t="shared" si="111"/>
        <v>1.2732031924040399</v>
      </c>
      <c r="Y301" s="13">
        <v>170357</v>
      </c>
      <c r="Z301" s="10">
        <f t="shared" si="112"/>
        <v>453</v>
      </c>
      <c r="AA301" s="33">
        <f t="shared" si="113"/>
        <v>0.69145199413050318</v>
      </c>
      <c r="AB301" s="11">
        <v>2.8268551236749116E-2</v>
      </c>
      <c r="AC301" s="99">
        <f t="shared" si="120"/>
        <v>432</v>
      </c>
      <c r="AD301" s="33">
        <f t="shared" si="114"/>
        <v>0.7087822922787409</v>
      </c>
      <c r="AE301" s="11">
        <v>0.96975588680060487</v>
      </c>
      <c r="AF301" s="10">
        <f t="shared" si="115"/>
        <v>449</v>
      </c>
      <c r="AG301" s="33">
        <f t="shared" si="116"/>
        <v>0.52523511786544419</v>
      </c>
      <c r="AH301" s="14">
        <v>1.9026666666666667</v>
      </c>
      <c r="AI301" s="99">
        <f t="shared" si="121"/>
        <v>408</v>
      </c>
      <c r="AJ301" s="33">
        <f t="shared" si="117"/>
        <v>-0.11374718567486043</v>
      </c>
      <c r="AK301" s="13">
        <v>228853.60702058923</v>
      </c>
      <c r="AL301" s="38"/>
    </row>
    <row r="302" spans="1:38" x14ac:dyDescent="0.25">
      <c r="A302" t="s">
        <v>894</v>
      </c>
      <c r="B302" s="5" t="s">
        <v>303</v>
      </c>
      <c r="C302" s="6" t="s">
        <v>54</v>
      </c>
      <c r="D302" s="7" t="s">
        <v>39</v>
      </c>
      <c r="E302" s="36">
        <f t="shared" si="118"/>
        <v>1.3825438998339927</v>
      </c>
      <c r="F302" s="8">
        <f t="shared" si="99"/>
        <v>27.444721377936602</v>
      </c>
      <c r="G302" s="9">
        <f t="shared" si="100"/>
        <v>305</v>
      </c>
      <c r="H302" s="99">
        <f t="shared" si="101"/>
        <v>472</v>
      </c>
      <c r="I302" s="33">
        <f t="shared" si="102"/>
        <v>0.6596705119227273</v>
      </c>
      <c r="J302" s="11">
        <v>7.5621779072372775E-2</v>
      </c>
      <c r="K302" s="10">
        <f t="shared" si="103"/>
        <v>396</v>
      </c>
      <c r="L302" s="33">
        <f t="shared" si="104"/>
        <v>0.58938093553701942</v>
      </c>
      <c r="M302" s="11">
        <v>2.9562982005141389E-2</v>
      </c>
      <c r="N302" s="10">
        <f t="shared" si="105"/>
        <v>158</v>
      </c>
      <c r="O302" s="33">
        <f t="shared" si="106"/>
        <v>-0.19707180137751026</v>
      </c>
      <c r="P302" s="11">
        <v>6.9668874172185424E-2</v>
      </c>
      <c r="Q302" s="10">
        <f t="shared" si="107"/>
        <v>201</v>
      </c>
      <c r="R302" s="33">
        <f t="shared" si="108"/>
        <v>0.1939090359165504</v>
      </c>
      <c r="S302" s="12">
        <v>0.62493490261431095</v>
      </c>
      <c r="T302" s="10">
        <f t="shared" si="109"/>
        <v>219</v>
      </c>
      <c r="U302" s="33">
        <f t="shared" si="110"/>
        <v>5.0654664124964936E-2</v>
      </c>
      <c r="V302" s="18">
        <v>7.0392717264740126E-2</v>
      </c>
      <c r="W302" s="99">
        <f t="shared" si="119"/>
        <v>387</v>
      </c>
      <c r="X302" s="33">
        <f t="shared" si="111"/>
        <v>0.23586579191822088</v>
      </c>
      <c r="Y302" s="13">
        <v>125040</v>
      </c>
      <c r="Z302" s="10">
        <f t="shared" si="112"/>
        <v>224</v>
      </c>
      <c r="AA302" s="33">
        <f t="shared" si="113"/>
        <v>3.6874156505793003E-2</v>
      </c>
      <c r="AB302" s="11">
        <v>3.6074476338246703E-2</v>
      </c>
      <c r="AC302" s="99">
        <f t="shared" si="120"/>
        <v>471</v>
      </c>
      <c r="AD302" s="33">
        <f t="shared" si="114"/>
        <v>0.804025391939863</v>
      </c>
      <c r="AE302" s="11">
        <v>0.97516768945340371</v>
      </c>
      <c r="AF302" s="10">
        <f t="shared" si="115"/>
        <v>261</v>
      </c>
      <c r="AG302" s="33">
        <f t="shared" si="116"/>
        <v>-8.3507157389711636E-3</v>
      </c>
      <c r="AH302" s="14">
        <v>2.5143333333333331</v>
      </c>
      <c r="AI302" s="99">
        <f t="shared" si="121"/>
        <v>254</v>
      </c>
      <c r="AJ302" s="33">
        <f t="shared" si="117"/>
        <v>-0.20755408849633322</v>
      </c>
      <c r="AK302" s="13">
        <v>145232.41204041246</v>
      </c>
      <c r="AL302" s="38"/>
    </row>
    <row r="303" spans="1:38" x14ac:dyDescent="0.25">
      <c r="A303" t="s">
        <v>895</v>
      </c>
      <c r="B303" s="5" t="s">
        <v>102</v>
      </c>
      <c r="C303" s="6" t="s">
        <v>26</v>
      </c>
      <c r="D303" s="7" t="s">
        <v>20</v>
      </c>
      <c r="E303" s="36">
        <f t="shared" si="118"/>
        <v>-8.5333455190624292</v>
      </c>
      <c r="F303" s="8">
        <f t="shared" si="99"/>
        <v>52.078200606279154</v>
      </c>
      <c r="G303" s="9">
        <f t="shared" si="100"/>
        <v>35</v>
      </c>
      <c r="H303" s="99">
        <f t="shared" si="101"/>
        <v>1</v>
      </c>
      <c r="I303" s="33">
        <f t="shared" si="102"/>
        <v>-4.827173635059026</v>
      </c>
      <c r="J303" s="11">
        <v>-0.34164687252573234</v>
      </c>
      <c r="K303" s="10">
        <f t="shared" si="103"/>
        <v>68</v>
      </c>
      <c r="L303" s="33">
        <f t="shared" si="104"/>
        <v>-1.0504976023040147</v>
      </c>
      <c r="M303" s="11">
        <v>8.8098918083462138E-2</v>
      </c>
      <c r="N303" s="10">
        <f t="shared" si="105"/>
        <v>133</v>
      </c>
      <c r="O303" s="33">
        <f t="shared" si="106"/>
        <v>-0.35669290313803653</v>
      </c>
      <c r="P303" s="11">
        <v>7.9545454545454544E-2</v>
      </c>
      <c r="Q303" s="10">
        <f t="shared" si="107"/>
        <v>348</v>
      </c>
      <c r="R303" s="33">
        <f t="shared" si="108"/>
        <v>0.40986092033757715</v>
      </c>
      <c r="S303" s="12">
        <v>0.20044097013429546</v>
      </c>
      <c r="T303" s="10">
        <f t="shared" si="109"/>
        <v>54</v>
      </c>
      <c r="U303" s="33">
        <f t="shared" si="110"/>
        <v>-1.2731651003035087</v>
      </c>
      <c r="V303" s="18">
        <v>0.15079941860465115</v>
      </c>
      <c r="W303" s="99">
        <f t="shared" si="119"/>
        <v>61</v>
      </c>
      <c r="X303" s="33">
        <f t="shared" si="111"/>
        <v>-1.0215427026000949</v>
      </c>
      <c r="Y303" s="13">
        <v>70109</v>
      </c>
      <c r="Z303" s="10">
        <f t="shared" si="112"/>
        <v>10</v>
      </c>
      <c r="AA303" s="33">
        <f t="shared" si="113"/>
        <v>-2.966552473090891</v>
      </c>
      <c r="AB303" s="11">
        <v>7.1890726096333568E-2</v>
      </c>
      <c r="AC303" s="99">
        <f t="shared" si="120"/>
        <v>37</v>
      </c>
      <c r="AD303" s="33">
        <f t="shared" si="114"/>
        <v>-1.7476043541031878</v>
      </c>
      <c r="AE303" s="11">
        <v>0.83018168335187248</v>
      </c>
      <c r="AF303" s="10">
        <f t="shared" si="115"/>
        <v>203</v>
      </c>
      <c r="AG303" s="33">
        <f t="shared" si="116"/>
        <v>-0.13542265540389228</v>
      </c>
      <c r="AH303" s="14">
        <v>2.66</v>
      </c>
      <c r="AI303" s="99">
        <f t="shared" si="121"/>
        <v>29</v>
      </c>
      <c r="AJ303" s="33">
        <f t="shared" si="117"/>
        <v>-0.29750173189021561</v>
      </c>
      <c r="AK303" s="13">
        <v>65051.431749849668</v>
      </c>
      <c r="AL303" s="38"/>
    </row>
    <row r="304" spans="1:38" x14ac:dyDescent="0.25">
      <c r="A304" t="s">
        <v>896</v>
      </c>
      <c r="B304" s="5" t="s">
        <v>332</v>
      </c>
      <c r="C304" s="6" t="s">
        <v>93</v>
      </c>
      <c r="D304" s="7" t="s">
        <v>34</v>
      </c>
      <c r="E304" s="36">
        <f t="shared" si="118"/>
        <v>1.3006947758620504</v>
      </c>
      <c r="F304" s="8">
        <f t="shared" si="99"/>
        <v>27.648054494114625</v>
      </c>
      <c r="G304" s="9">
        <f t="shared" si="100"/>
        <v>300</v>
      </c>
      <c r="H304" s="99">
        <f t="shared" si="101"/>
        <v>363</v>
      </c>
      <c r="I304" s="33">
        <f t="shared" si="102"/>
        <v>0.21318020154398873</v>
      </c>
      <c r="J304" s="11">
        <v>4.1666666666666741E-2</v>
      </c>
      <c r="K304" s="10">
        <f t="shared" si="103"/>
        <v>388</v>
      </c>
      <c r="L304" s="33">
        <f t="shared" si="104"/>
        <v>0.56578052617447627</v>
      </c>
      <c r="M304" s="11">
        <v>3.0405405405405407E-2</v>
      </c>
      <c r="N304" s="10">
        <f t="shared" si="105"/>
        <v>193</v>
      </c>
      <c r="O304" s="33">
        <f t="shared" si="106"/>
        <v>-4.4649316722046639E-2</v>
      </c>
      <c r="P304" s="11">
        <v>6.0237709346299295E-2</v>
      </c>
      <c r="Q304" s="10">
        <f t="shared" si="107"/>
        <v>231</v>
      </c>
      <c r="R304" s="33">
        <f t="shared" si="108"/>
        <v>0.25746689996396666</v>
      </c>
      <c r="S304" s="12">
        <v>0.5</v>
      </c>
      <c r="T304" s="10">
        <f t="shared" si="109"/>
        <v>370</v>
      </c>
      <c r="U304" s="33">
        <f t="shared" si="110"/>
        <v>0.53599234641362625</v>
      </c>
      <c r="V304" s="18">
        <v>4.09140804310947E-2</v>
      </c>
      <c r="W304" s="99">
        <f t="shared" si="119"/>
        <v>363</v>
      </c>
      <c r="X304" s="33">
        <f t="shared" si="111"/>
        <v>9.8910793416407974E-2</v>
      </c>
      <c r="Y304" s="13">
        <v>119057</v>
      </c>
      <c r="Z304" s="10">
        <f t="shared" si="112"/>
        <v>280</v>
      </c>
      <c r="AA304" s="33">
        <f t="shared" si="113"/>
        <v>0.23464310487501425</v>
      </c>
      <c r="AB304" s="11">
        <v>3.3716056132677238E-2</v>
      </c>
      <c r="AC304" s="99">
        <f t="shared" si="120"/>
        <v>214</v>
      </c>
      <c r="AD304" s="33">
        <f t="shared" si="114"/>
        <v>9.3495414238504142E-3</v>
      </c>
      <c r="AE304" s="11">
        <v>0.93001345895020193</v>
      </c>
      <c r="AF304" s="10">
        <f t="shared" si="115"/>
        <v>352</v>
      </c>
      <c r="AG304" s="33">
        <f t="shared" si="116"/>
        <v>0.21729648146921723</v>
      </c>
      <c r="AH304" s="14">
        <v>2.2556666666666669</v>
      </c>
      <c r="AI304" s="99">
        <f t="shared" si="121"/>
        <v>349</v>
      </c>
      <c r="AJ304" s="33">
        <f t="shared" si="117"/>
        <v>-0.16033158322275687</v>
      </c>
      <c r="AK304" s="13">
        <v>187327.42</v>
      </c>
      <c r="AL304" s="38"/>
    </row>
    <row r="305" spans="1:38" x14ac:dyDescent="0.25">
      <c r="A305" t="s">
        <v>897</v>
      </c>
      <c r="B305" s="5" t="s">
        <v>454</v>
      </c>
      <c r="C305" s="6" t="s">
        <v>44</v>
      </c>
      <c r="D305" s="7" t="s">
        <v>20</v>
      </c>
      <c r="E305" s="36">
        <f t="shared" si="118"/>
        <v>4.7139691799743515</v>
      </c>
      <c r="F305" s="8">
        <f t="shared" si="99"/>
        <v>19.168651327909149</v>
      </c>
      <c r="G305" s="9">
        <f t="shared" si="100"/>
        <v>490</v>
      </c>
      <c r="H305" s="99">
        <f t="shared" si="101"/>
        <v>341</v>
      </c>
      <c r="I305" s="33">
        <f t="shared" si="102"/>
        <v>0.13876846266443496</v>
      </c>
      <c r="J305" s="11">
        <v>3.6007733204446613E-2</v>
      </c>
      <c r="K305" s="10">
        <f t="shared" si="103"/>
        <v>420</v>
      </c>
      <c r="L305" s="33">
        <f t="shared" si="104"/>
        <v>0.63784615691984359</v>
      </c>
      <c r="M305" s="11">
        <v>2.7833001988071572E-2</v>
      </c>
      <c r="N305" s="10">
        <f t="shared" si="105"/>
        <v>453</v>
      </c>
      <c r="O305" s="33">
        <f t="shared" si="106"/>
        <v>0.73058544248806645</v>
      </c>
      <c r="P305" s="11">
        <v>1.2269938650306749E-2</v>
      </c>
      <c r="Q305" s="10">
        <f t="shared" si="107"/>
        <v>162</v>
      </c>
      <c r="R305" s="33">
        <f t="shared" si="108"/>
        <v>3.7160567253166257E-2</v>
      </c>
      <c r="S305" s="12">
        <v>0.93305341730814095</v>
      </c>
      <c r="T305" s="10">
        <f t="shared" si="109"/>
        <v>559</v>
      </c>
      <c r="U305" s="33">
        <f t="shared" si="110"/>
        <v>1.1516725150587177</v>
      </c>
      <c r="V305" s="18">
        <v>3.518648838845883E-3</v>
      </c>
      <c r="W305" s="99">
        <f t="shared" si="119"/>
        <v>428</v>
      </c>
      <c r="X305" s="33">
        <f t="shared" si="111"/>
        <v>0.5755407414031618</v>
      </c>
      <c r="Y305" s="13">
        <v>139879</v>
      </c>
      <c r="Z305" s="10">
        <f t="shared" si="112"/>
        <v>517</v>
      </c>
      <c r="AA305" s="33">
        <f t="shared" si="113"/>
        <v>0.9303315296783804</v>
      </c>
      <c r="AB305" s="11">
        <v>2.5419881979119381E-2</v>
      </c>
      <c r="AC305" s="99">
        <f t="shared" si="120"/>
        <v>557</v>
      </c>
      <c r="AD305" s="33">
        <f t="shared" si="114"/>
        <v>1.2111528177095663</v>
      </c>
      <c r="AE305" s="11">
        <v>0.99830105334692487</v>
      </c>
      <c r="AF305" s="10">
        <f t="shared" si="115"/>
        <v>167</v>
      </c>
      <c r="AG305" s="33">
        <f t="shared" si="116"/>
        <v>-0.25609738071497257</v>
      </c>
      <c r="AH305" s="14">
        <v>2.7983333333333333</v>
      </c>
      <c r="AI305" s="99">
        <f t="shared" si="121"/>
        <v>240</v>
      </c>
      <c r="AJ305" s="33">
        <f t="shared" si="117"/>
        <v>-0.21041497333613654</v>
      </c>
      <c r="AK305" s="13">
        <v>142682.16678329834</v>
      </c>
      <c r="AL305" s="38"/>
    </row>
    <row r="306" spans="1:38" x14ac:dyDescent="0.25">
      <c r="A306" t="s">
        <v>898</v>
      </c>
      <c r="B306" s="5" t="s">
        <v>491</v>
      </c>
      <c r="C306" s="6" t="s">
        <v>44</v>
      </c>
      <c r="D306" s="7" t="s">
        <v>20</v>
      </c>
      <c r="E306" s="36">
        <f t="shared" si="118"/>
        <v>4.8628473904916563</v>
      </c>
      <c r="F306" s="8">
        <f t="shared" si="99"/>
        <v>18.798801670313935</v>
      </c>
      <c r="G306" s="9">
        <f t="shared" si="100"/>
        <v>504</v>
      </c>
      <c r="H306" s="99">
        <f t="shared" si="101"/>
        <v>440</v>
      </c>
      <c r="I306" s="33">
        <f t="shared" si="102"/>
        <v>0.46950944993600208</v>
      </c>
      <c r="J306" s="11">
        <v>6.1160232909208467E-2</v>
      </c>
      <c r="K306" s="10">
        <f t="shared" si="103"/>
        <v>349</v>
      </c>
      <c r="L306" s="33">
        <f t="shared" si="104"/>
        <v>0.4498082817344366</v>
      </c>
      <c r="M306" s="11">
        <v>3.4545068027210885E-2</v>
      </c>
      <c r="N306" s="10">
        <f t="shared" si="105"/>
        <v>472</v>
      </c>
      <c r="O306" s="33">
        <f t="shared" si="106"/>
        <v>0.76668301571400921</v>
      </c>
      <c r="P306" s="11">
        <v>1.003639572074556E-2</v>
      </c>
      <c r="Q306" s="10">
        <f t="shared" si="107"/>
        <v>409</v>
      </c>
      <c r="R306" s="33">
        <f t="shared" si="108"/>
        <v>0.51183082356515197</v>
      </c>
      <c r="S306" s="12">
        <v>0</v>
      </c>
      <c r="T306" s="10">
        <f t="shared" si="109"/>
        <v>477</v>
      </c>
      <c r="U306" s="33">
        <f t="shared" si="110"/>
        <v>0.77748361484489503</v>
      </c>
      <c r="V306" s="18">
        <v>2.6246285902938263E-2</v>
      </c>
      <c r="W306" s="99">
        <f t="shared" si="119"/>
        <v>462</v>
      </c>
      <c r="X306" s="33">
        <f t="shared" si="111"/>
        <v>0.90898942319756404</v>
      </c>
      <c r="Y306" s="13">
        <v>154446</v>
      </c>
      <c r="Z306" s="10">
        <f t="shared" si="112"/>
        <v>505</v>
      </c>
      <c r="AA306" s="33">
        <f t="shared" si="113"/>
        <v>0.86991773312276</v>
      </c>
      <c r="AB306" s="11">
        <v>2.6140324291559328E-2</v>
      </c>
      <c r="AC306" s="99">
        <f t="shared" si="120"/>
        <v>504</v>
      </c>
      <c r="AD306" s="33">
        <f t="shared" si="114"/>
        <v>0.87892242365318762</v>
      </c>
      <c r="AE306" s="11">
        <v>0.9794234093570513</v>
      </c>
      <c r="AF306" s="10">
        <f t="shared" si="115"/>
        <v>200</v>
      </c>
      <c r="AG306" s="33">
        <f t="shared" si="116"/>
        <v>-0.13978439246332922</v>
      </c>
      <c r="AH306" s="14">
        <v>2.6650000000000005</v>
      </c>
      <c r="AI306" s="99">
        <f t="shared" si="121"/>
        <v>310</v>
      </c>
      <c r="AJ306" s="33">
        <f t="shared" si="117"/>
        <v>-0.18345191363075572</v>
      </c>
      <c r="AK306" s="13">
        <v>166717.53310571882</v>
      </c>
      <c r="AL306" s="38"/>
    </row>
    <row r="307" spans="1:38" x14ac:dyDescent="0.25">
      <c r="A307" t="s">
        <v>899</v>
      </c>
      <c r="B307" s="5" t="s">
        <v>558</v>
      </c>
      <c r="C307" s="6" t="s">
        <v>81</v>
      </c>
      <c r="D307" s="7" t="s">
        <v>34</v>
      </c>
      <c r="E307" s="36">
        <f t="shared" si="118"/>
        <v>6.155058204040615</v>
      </c>
      <c r="F307" s="8">
        <f t="shared" si="99"/>
        <v>15.588635956531645</v>
      </c>
      <c r="G307" s="9">
        <f t="shared" si="100"/>
        <v>544</v>
      </c>
      <c r="H307" s="99">
        <f t="shared" si="101"/>
        <v>146</v>
      </c>
      <c r="I307" s="33">
        <f t="shared" si="102"/>
        <v>-0.48416775278227131</v>
      </c>
      <c r="J307" s="11">
        <v>-1.1365902293120622E-2</v>
      </c>
      <c r="K307" s="10">
        <f t="shared" si="103"/>
        <v>432</v>
      </c>
      <c r="L307" s="33">
        <f t="shared" si="104"/>
        <v>0.66885708736090022</v>
      </c>
      <c r="M307" s="11">
        <v>2.6726057906458798E-2</v>
      </c>
      <c r="N307" s="10">
        <f t="shared" si="105"/>
        <v>504</v>
      </c>
      <c r="O307" s="33">
        <f t="shared" si="106"/>
        <v>0.82665735153557363</v>
      </c>
      <c r="P307" s="11">
        <v>6.3254744105807935E-3</v>
      </c>
      <c r="Q307" s="10">
        <f t="shared" si="107"/>
        <v>409</v>
      </c>
      <c r="R307" s="33">
        <f t="shared" si="108"/>
        <v>0.51183082356515197</v>
      </c>
      <c r="S307" s="12">
        <v>0</v>
      </c>
      <c r="T307" s="10">
        <f t="shared" si="109"/>
        <v>523</v>
      </c>
      <c r="U307" s="33">
        <f t="shared" si="110"/>
        <v>0.87596503401556303</v>
      </c>
      <c r="V307" s="18">
        <v>2.0264681555004136E-2</v>
      </c>
      <c r="W307" s="99">
        <f t="shared" si="119"/>
        <v>541</v>
      </c>
      <c r="X307" s="33">
        <f t="shared" si="111"/>
        <v>2.2390300772088185</v>
      </c>
      <c r="Y307" s="13">
        <v>212550</v>
      </c>
      <c r="Z307" s="10">
        <f t="shared" si="112"/>
        <v>392</v>
      </c>
      <c r="AA307" s="33">
        <f t="shared" si="113"/>
        <v>0.5232517023779738</v>
      </c>
      <c r="AB307" s="11">
        <v>3.0274361400189215E-2</v>
      </c>
      <c r="AC307" s="99">
        <f t="shared" si="120"/>
        <v>545</v>
      </c>
      <c r="AD307" s="33">
        <f t="shared" si="114"/>
        <v>1.0702361175753534</v>
      </c>
      <c r="AE307" s="11">
        <v>0.99029403368541247</v>
      </c>
      <c r="AF307" s="10">
        <f t="shared" si="115"/>
        <v>382</v>
      </c>
      <c r="AG307" s="33">
        <f t="shared" si="116"/>
        <v>0.29609853100970612</v>
      </c>
      <c r="AH307" s="14">
        <v>2.1653333333333333</v>
      </c>
      <c r="AI307" s="99">
        <f t="shared" si="121"/>
        <v>460</v>
      </c>
      <c r="AJ307" s="33">
        <f t="shared" si="117"/>
        <v>-4.8439474539612053E-2</v>
      </c>
      <c r="AK307" s="13">
        <v>287070.09943525615</v>
      </c>
      <c r="AL307" s="38"/>
    </row>
    <row r="308" spans="1:38" x14ac:dyDescent="0.25">
      <c r="A308" t="s">
        <v>900</v>
      </c>
      <c r="B308" s="5" t="s">
        <v>573</v>
      </c>
      <c r="C308" s="6" t="s">
        <v>81</v>
      </c>
      <c r="D308" s="7" t="s">
        <v>34</v>
      </c>
      <c r="E308" s="36">
        <f t="shared" si="118"/>
        <v>7.3092120239104839</v>
      </c>
      <c r="F308" s="8">
        <f t="shared" si="99"/>
        <v>12.721437367780055</v>
      </c>
      <c r="G308" s="9">
        <f t="shared" si="100"/>
        <v>554</v>
      </c>
      <c r="H308" s="99">
        <f t="shared" si="101"/>
        <v>281</v>
      </c>
      <c r="I308" s="33">
        <f t="shared" si="102"/>
        <v>-5.5602683783590387E-2</v>
      </c>
      <c r="J308" s="11">
        <v>2.1226014603498156E-2</v>
      </c>
      <c r="K308" s="10">
        <f t="shared" si="103"/>
        <v>448</v>
      </c>
      <c r="L308" s="33">
        <f t="shared" si="104"/>
        <v>0.74897156879647153</v>
      </c>
      <c r="M308" s="11">
        <v>2.386634844868735E-2</v>
      </c>
      <c r="N308" s="10">
        <f t="shared" si="105"/>
        <v>489</v>
      </c>
      <c r="O308" s="33">
        <f t="shared" si="106"/>
        <v>0.80970132351358726</v>
      </c>
      <c r="P308" s="11">
        <v>7.3746312684365781E-3</v>
      </c>
      <c r="Q308" s="10">
        <f t="shared" si="107"/>
        <v>409</v>
      </c>
      <c r="R308" s="33">
        <f t="shared" si="108"/>
        <v>0.51183082356515197</v>
      </c>
      <c r="S308" s="12">
        <v>0</v>
      </c>
      <c r="T308" s="10">
        <f t="shared" si="109"/>
        <v>537</v>
      </c>
      <c r="U308" s="33">
        <f t="shared" si="110"/>
        <v>0.93817312278880405</v>
      </c>
      <c r="V308" s="18">
        <v>1.6486261448792672E-2</v>
      </c>
      <c r="W308" s="99">
        <f t="shared" si="119"/>
        <v>556</v>
      </c>
      <c r="X308" s="33">
        <f t="shared" si="111"/>
        <v>2.8894003625896492</v>
      </c>
      <c r="Y308" s="13">
        <v>240962</v>
      </c>
      <c r="Z308" s="10">
        <f t="shared" si="112"/>
        <v>490</v>
      </c>
      <c r="AA308" s="33">
        <f t="shared" si="113"/>
        <v>0.81579756398130543</v>
      </c>
      <c r="AB308" s="11">
        <v>2.6785714285714284E-2</v>
      </c>
      <c r="AC308" s="99">
        <f t="shared" si="120"/>
        <v>546</v>
      </c>
      <c r="AD308" s="33">
        <f t="shared" si="114"/>
        <v>1.0847945625487536</v>
      </c>
      <c r="AE308" s="11">
        <v>0.99112125824454589</v>
      </c>
      <c r="AF308" s="10">
        <f t="shared" si="115"/>
        <v>391</v>
      </c>
      <c r="AG308" s="33">
        <f t="shared" si="116"/>
        <v>0.32604912548450415</v>
      </c>
      <c r="AH308" s="14">
        <v>2.1310000000000002</v>
      </c>
      <c r="AI308" s="99">
        <f t="shared" si="121"/>
        <v>500</v>
      </c>
      <c r="AJ308" s="33">
        <f t="shared" si="117"/>
        <v>1.8639049195542955E-2</v>
      </c>
      <c r="AK308" s="13">
        <v>346865.12670435652</v>
      </c>
      <c r="AL308" s="38"/>
    </row>
    <row r="309" spans="1:38" x14ac:dyDescent="0.25">
      <c r="A309" t="s">
        <v>901</v>
      </c>
      <c r="B309" s="5" t="s">
        <v>169</v>
      </c>
      <c r="C309" s="6" t="s">
        <v>19</v>
      </c>
      <c r="D309" s="7" t="s">
        <v>20</v>
      </c>
      <c r="E309" s="36">
        <f t="shared" si="118"/>
        <v>-3.6693278725984277</v>
      </c>
      <c r="F309" s="8">
        <f t="shared" si="99"/>
        <v>39.994798644158692</v>
      </c>
      <c r="G309" s="9">
        <f t="shared" si="100"/>
        <v>110</v>
      </c>
      <c r="H309" s="99">
        <f t="shared" si="101"/>
        <v>257</v>
      </c>
      <c r="I309" s="33">
        <f t="shared" si="102"/>
        <v>-0.14576396276342582</v>
      </c>
      <c r="J309" s="11">
        <v>1.4369345396487487E-2</v>
      </c>
      <c r="K309" s="10">
        <f t="shared" si="103"/>
        <v>66</v>
      </c>
      <c r="L309" s="33">
        <f t="shared" si="104"/>
        <v>-1.0772486195835722</v>
      </c>
      <c r="M309" s="11">
        <v>8.9053803339517623E-2</v>
      </c>
      <c r="N309" s="10">
        <f t="shared" si="105"/>
        <v>136</v>
      </c>
      <c r="O309" s="33">
        <f t="shared" si="106"/>
        <v>-0.31093518622763966</v>
      </c>
      <c r="P309" s="11">
        <v>7.6714188730482011E-2</v>
      </c>
      <c r="Q309" s="10">
        <f t="shared" si="107"/>
        <v>178</v>
      </c>
      <c r="R309" s="33">
        <f t="shared" si="108"/>
        <v>0.11146787980672802</v>
      </c>
      <c r="S309" s="12">
        <v>0.78698845750262336</v>
      </c>
      <c r="T309" s="10">
        <f t="shared" si="109"/>
        <v>45</v>
      </c>
      <c r="U309" s="33">
        <f t="shared" si="110"/>
        <v>-1.4289765551802818</v>
      </c>
      <c r="V309" s="18">
        <v>0.16026315789473683</v>
      </c>
      <c r="W309" s="99">
        <f t="shared" si="119"/>
        <v>73</v>
      </c>
      <c r="X309" s="33">
        <f t="shared" si="111"/>
        <v>-0.96967239897229829</v>
      </c>
      <c r="Y309" s="13">
        <v>72375</v>
      </c>
      <c r="Z309" s="10">
        <f t="shared" si="112"/>
        <v>157</v>
      </c>
      <c r="AA309" s="33">
        <f t="shared" si="113"/>
        <v>-0.25066232963414509</v>
      </c>
      <c r="AB309" s="11">
        <v>3.9503386004514675E-2</v>
      </c>
      <c r="AC309" s="99">
        <f t="shared" si="120"/>
        <v>192</v>
      </c>
      <c r="AD309" s="33">
        <f t="shared" si="114"/>
        <v>-8.7448386416493953E-2</v>
      </c>
      <c r="AE309" s="11">
        <v>0.92451330949543109</v>
      </c>
      <c r="AF309" s="10">
        <f t="shared" si="115"/>
        <v>20</v>
      </c>
      <c r="AG309" s="33">
        <f t="shared" si="116"/>
        <v>-1.429404649703429</v>
      </c>
      <c r="AH309" s="14">
        <v>4.1433333333333335</v>
      </c>
      <c r="AI309" s="99">
        <f t="shared" si="121"/>
        <v>66</v>
      </c>
      <c r="AJ309" s="33">
        <f t="shared" si="117"/>
        <v>-0.27998635184676057</v>
      </c>
      <c r="AK309" s="13">
        <v>80664.963011542495</v>
      </c>
      <c r="AL309" s="38"/>
    </row>
    <row r="310" spans="1:38" x14ac:dyDescent="0.25">
      <c r="A310" t="s">
        <v>902</v>
      </c>
      <c r="B310" s="5" t="s">
        <v>492</v>
      </c>
      <c r="C310" s="6" t="s">
        <v>49</v>
      </c>
      <c r="D310" s="7" t="s">
        <v>39</v>
      </c>
      <c r="E310" s="36">
        <f t="shared" si="118"/>
        <v>4.0037928593336671</v>
      </c>
      <c r="F310" s="8">
        <f t="shared" si="99"/>
        <v>20.932901906341883</v>
      </c>
      <c r="G310" s="9">
        <f t="shared" si="100"/>
        <v>454</v>
      </c>
      <c r="H310" s="99">
        <f t="shared" si="101"/>
        <v>508</v>
      </c>
      <c r="I310" s="33">
        <f t="shared" si="102"/>
        <v>0.97781743695101775</v>
      </c>
      <c r="J310" s="11">
        <v>9.981651376146794E-2</v>
      </c>
      <c r="K310" s="10">
        <f t="shared" si="103"/>
        <v>323</v>
      </c>
      <c r="L310" s="33">
        <f t="shared" si="104"/>
        <v>0.38242727779792607</v>
      </c>
      <c r="M310" s="11">
        <v>3.6950252343186732E-2</v>
      </c>
      <c r="N310" s="10">
        <f t="shared" si="105"/>
        <v>259</v>
      </c>
      <c r="O310" s="33">
        <f t="shared" si="106"/>
        <v>0.24225443934836613</v>
      </c>
      <c r="P310" s="11">
        <v>4.2485495040239567E-2</v>
      </c>
      <c r="Q310" s="10">
        <f t="shared" si="107"/>
        <v>318</v>
      </c>
      <c r="R310" s="33">
        <f t="shared" si="108"/>
        <v>0.37603426775537668</v>
      </c>
      <c r="S310" s="12">
        <v>0.26693360026693363</v>
      </c>
      <c r="T310" s="10">
        <f t="shared" si="109"/>
        <v>409</v>
      </c>
      <c r="U310" s="33">
        <f t="shared" si="110"/>
        <v>0.61083102466757555</v>
      </c>
      <c r="V310" s="18">
        <v>3.636849846236128E-2</v>
      </c>
      <c r="W310" s="99">
        <f t="shared" si="119"/>
        <v>461</v>
      </c>
      <c r="X310" s="33">
        <f t="shared" si="111"/>
        <v>0.90654011936341827</v>
      </c>
      <c r="Y310" s="13">
        <v>154339</v>
      </c>
      <c r="Z310" s="10">
        <f t="shared" si="112"/>
        <v>540</v>
      </c>
      <c r="AA310" s="33">
        <f t="shared" si="113"/>
        <v>1.0502449493888031</v>
      </c>
      <c r="AB310" s="11">
        <v>2.3989898989898988E-2</v>
      </c>
      <c r="AC310" s="99">
        <f t="shared" si="120"/>
        <v>367</v>
      </c>
      <c r="AD310" s="33">
        <f t="shared" si="114"/>
        <v>0.5126708408972509</v>
      </c>
      <c r="AE310" s="11">
        <v>0.95861264937336055</v>
      </c>
      <c r="AF310" s="10">
        <f t="shared" si="115"/>
        <v>270</v>
      </c>
      <c r="AG310" s="33">
        <f t="shared" si="116"/>
        <v>7.0607552043714843E-3</v>
      </c>
      <c r="AH310" s="14">
        <v>2.4966666666666666</v>
      </c>
      <c r="AI310" s="99">
        <f t="shared" si="121"/>
        <v>366</v>
      </c>
      <c r="AJ310" s="33">
        <f t="shared" si="117"/>
        <v>-0.14643659830180983</v>
      </c>
      <c r="AK310" s="13">
        <v>199713.66459793126</v>
      </c>
      <c r="AL310" s="38"/>
    </row>
    <row r="311" spans="1:38" x14ac:dyDescent="0.25">
      <c r="A311" t="s">
        <v>903</v>
      </c>
      <c r="B311" s="5" t="s">
        <v>130</v>
      </c>
      <c r="C311" s="6" t="s">
        <v>28</v>
      </c>
      <c r="D311" s="7" t="s">
        <v>20</v>
      </c>
      <c r="E311" s="36">
        <f t="shared" si="118"/>
        <v>-5.6794860976626849</v>
      </c>
      <c r="F311" s="8">
        <f t="shared" si="99"/>
        <v>44.988520214756164</v>
      </c>
      <c r="G311" s="9">
        <f t="shared" si="100"/>
        <v>58</v>
      </c>
      <c r="H311" s="99">
        <f t="shared" si="101"/>
        <v>491</v>
      </c>
      <c r="I311" s="33">
        <f t="shared" si="102"/>
        <v>0.81428680241750118</v>
      </c>
      <c r="J311" s="11">
        <v>8.7380183233596309E-2</v>
      </c>
      <c r="K311" s="10">
        <f t="shared" si="103"/>
        <v>371</v>
      </c>
      <c r="L311" s="33">
        <f t="shared" si="104"/>
        <v>0.53025932826609012</v>
      </c>
      <c r="M311" s="11">
        <v>3.1673344781530242E-2</v>
      </c>
      <c r="N311" s="10">
        <f t="shared" si="105"/>
        <v>86</v>
      </c>
      <c r="O311" s="33">
        <f t="shared" si="106"/>
        <v>-0.77706732248863652</v>
      </c>
      <c r="P311" s="11">
        <v>0.10555618679695489</v>
      </c>
      <c r="Q311" s="10">
        <f t="shared" si="107"/>
        <v>61</v>
      </c>
      <c r="R311" s="33">
        <f t="shared" si="108"/>
        <v>-0.75175073818037486</v>
      </c>
      <c r="S311" s="12">
        <v>2.4838065553012223</v>
      </c>
      <c r="T311" s="10">
        <f t="shared" si="109"/>
        <v>150</v>
      </c>
      <c r="U311" s="33">
        <f t="shared" si="110"/>
        <v>-0.27757379972062401</v>
      </c>
      <c r="V311" s="18">
        <v>9.0328790718881405E-2</v>
      </c>
      <c r="W311" s="99">
        <f t="shared" si="119"/>
        <v>109</v>
      </c>
      <c r="X311" s="33">
        <f t="shared" si="111"/>
        <v>-0.79535979432725312</v>
      </c>
      <c r="Y311" s="13">
        <v>79990</v>
      </c>
      <c r="Z311" s="10">
        <f t="shared" si="112"/>
        <v>8</v>
      </c>
      <c r="AA311" s="33">
        <f t="shared" si="113"/>
        <v>-3.3450819254364532</v>
      </c>
      <c r="AB311" s="11">
        <v>7.6404738615367895E-2</v>
      </c>
      <c r="AC311" s="99">
        <f t="shared" si="120"/>
        <v>163</v>
      </c>
      <c r="AD311" s="33">
        <f t="shared" si="114"/>
        <v>-0.20097814987575779</v>
      </c>
      <c r="AE311" s="11">
        <v>0.91806244137746218</v>
      </c>
      <c r="AF311" s="10">
        <f t="shared" si="115"/>
        <v>489</v>
      </c>
      <c r="AG311" s="33">
        <f t="shared" si="116"/>
        <v>0.71191746400933253</v>
      </c>
      <c r="AH311" s="14">
        <v>1.6886666666666665</v>
      </c>
      <c r="AI311" s="99">
        <f t="shared" si="121"/>
        <v>311</v>
      </c>
      <c r="AJ311" s="33">
        <f t="shared" si="117"/>
        <v>-0.18316106522726339</v>
      </c>
      <c r="AK311" s="13">
        <v>166976.80071105051</v>
      </c>
      <c r="AL311" s="38"/>
    </row>
    <row r="312" spans="1:38" x14ac:dyDescent="0.25">
      <c r="A312" t="s">
        <v>904</v>
      </c>
      <c r="B312" s="5" t="s">
        <v>362</v>
      </c>
      <c r="C312" s="6" t="s">
        <v>49</v>
      </c>
      <c r="D312" s="7" t="s">
        <v>39</v>
      </c>
      <c r="E312" s="36">
        <f t="shared" si="118"/>
        <v>-4.8607054629886681E-3</v>
      </c>
      <c r="F312" s="8">
        <f t="shared" si="99"/>
        <v>30.891371605878902</v>
      </c>
      <c r="G312" s="9">
        <f t="shared" si="100"/>
        <v>222</v>
      </c>
      <c r="H312" s="99">
        <f t="shared" si="101"/>
        <v>432</v>
      </c>
      <c r="I312" s="33">
        <f t="shared" si="102"/>
        <v>0.45381124679552953</v>
      </c>
      <c r="J312" s="11">
        <v>5.9966401285516113E-2</v>
      </c>
      <c r="K312" s="10">
        <f t="shared" si="103"/>
        <v>368</v>
      </c>
      <c r="L312" s="33">
        <f t="shared" si="104"/>
        <v>0.52328553894772989</v>
      </c>
      <c r="M312" s="11">
        <v>3.1922276197085354E-2</v>
      </c>
      <c r="N312" s="10">
        <f t="shared" si="105"/>
        <v>277</v>
      </c>
      <c r="O312" s="33">
        <f t="shared" si="106"/>
        <v>0.28010688390327237</v>
      </c>
      <c r="P312" s="11">
        <v>4.014336917562724E-2</v>
      </c>
      <c r="Q312" s="10">
        <f t="shared" si="107"/>
        <v>252</v>
      </c>
      <c r="R312" s="33">
        <f t="shared" si="108"/>
        <v>0.3014968183822534</v>
      </c>
      <c r="S312" s="12">
        <v>0.41345093715545755</v>
      </c>
      <c r="T312" s="10">
        <f t="shared" si="109"/>
        <v>217</v>
      </c>
      <c r="U312" s="33">
        <f t="shared" si="110"/>
        <v>3.3357252176554157E-2</v>
      </c>
      <c r="V312" s="18">
        <v>7.1443334481570794E-2</v>
      </c>
      <c r="W312" s="99">
        <f t="shared" si="119"/>
        <v>256</v>
      </c>
      <c r="X312" s="33">
        <f t="shared" si="111"/>
        <v>-0.29455727765958428</v>
      </c>
      <c r="Y312" s="13">
        <v>101868</v>
      </c>
      <c r="Z312" s="10">
        <f t="shared" si="112"/>
        <v>214</v>
      </c>
      <c r="AA312" s="33">
        <f t="shared" si="113"/>
        <v>8.085730608061117E-4</v>
      </c>
      <c r="AB312" s="11">
        <v>3.65045630703838E-2</v>
      </c>
      <c r="AC312" s="99">
        <f t="shared" si="120"/>
        <v>114</v>
      </c>
      <c r="AD312" s="33">
        <f t="shared" si="114"/>
        <v>-0.51638872716560569</v>
      </c>
      <c r="AE312" s="11">
        <v>0.9001405152224824</v>
      </c>
      <c r="AF312" s="10">
        <f t="shared" si="115"/>
        <v>263</v>
      </c>
      <c r="AG312" s="33">
        <f t="shared" si="116"/>
        <v>-6.0244559739385441E-3</v>
      </c>
      <c r="AH312" s="14">
        <v>2.5116666666666667</v>
      </c>
      <c r="AI312" s="99">
        <f t="shared" si="121"/>
        <v>244</v>
      </c>
      <c r="AJ312" s="33">
        <f t="shared" si="117"/>
        <v>-0.20980924241206009</v>
      </c>
      <c r="AK312" s="13">
        <v>143222.12644707828</v>
      </c>
      <c r="AL312" s="38"/>
    </row>
    <row r="313" spans="1:38" x14ac:dyDescent="0.25">
      <c r="A313" t="s">
        <v>905</v>
      </c>
      <c r="B313" s="5" t="s">
        <v>437</v>
      </c>
      <c r="C313" s="6" t="s">
        <v>54</v>
      </c>
      <c r="D313" s="7" t="s">
        <v>39</v>
      </c>
      <c r="E313" s="36">
        <f t="shared" si="118"/>
        <v>3.221367631363683</v>
      </c>
      <c r="F313" s="8">
        <f t="shared" si="99"/>
        <v>22.876636329620158</v>
      </c>
      <c r="G313" s="9">
        <f t="shared" si="100"/>
        <v>406</v>
      </c>
      <c r="H313" s="99">
        <f t="shared" si="101"/>
        <v>221</v>
      </c>
      <c r="I313" s="33">
        <f t="shared" si="102"/>
        <v>-0.22635949208376185</v>
      </c>
      <c r="J313" s="11">
        <v>8.2401412595645152E-3</v>
      </c>
      <c r="K313" s="10">
        <f t="shared" si="103"/>
        <v>389</v>
      </c>
      <c r="L313" s="33">
        <f t="shared" si="104"/>
        <v>0.572036406404269</v>
      </c>
      <c r="M313" s="11">
        <v>3.0182099961255326E-2</v>
      </c>
      <c r="N313" s="10">
        <f t="shared" si="105"/>
        <v>364</v>
      </c>
      <c r="O313" s="33">
        <f t="shared" si="106"/>
        <v>0.53579207930138462</v>
      </c>
      <c r="P313" s="11">
        <v>2.4322808142330503E-2</v>
      </c>
      <c r="Q313" s="10">
        <f t="shared" si="107"/>
        <v>362</v>
      </c>
      <c r="R313" s="33">
        <f t="shared" si="108"/>
        <v>0.42806705151692231</v>
      </c>
      <c r="S313" s="12">
        <v>0.16465340458335204</v>
      </c>
      <c r="T313" s="10">
        <f t="shared" si="109"/>
        <v>385</v>
      </c>
      <c r="U313" s="33">
        <f t="shared" si="110"/>
        <v>0.57049820163308584</v>
      </c>
      <c r="V313" s="18">
        <v>3.8818249813014211E-2</v>
      </c>
      <c r="W313" s="99">
        <f t="shared" si="119"/>
        <v>425</v>
      </c>
      <c r="X313" s="33">
        <f t="shared" si="111"/>
        <v>0.52605106953939451</v>
      </c>
      <c r="Y313" s="13">
        <v>137717</v>
      </c>
      <c r="Z313" s="10">
        <f t="shared" si="112"/>
        <v>328</v>
      </c>
      <c r="AA313" s="33">
        <f t="shared" si="113"/>
        <v>0.36047429036340778</v>
      </c>
      <c r="AB313" s="11">
        <v>3.2215503023639361E-2</v>
      </c>
      <c r="AC313" s="99">
        <f t="shared" si="120"/>
        <v>413</v>
      </c>
      <c r="AD313" s="33">
        <f t="shared" si="114"/>
        <v>0.63423732721341353</v>
      </c>
      <c r="AE313" s="11">
        <v>0.96552017165558413</v>
      </c>
      <c r="AF313" s="10">
        <f t="shared" si="115"/>
        <v>429</v>
      </c>
      <c r="AG313" s="33">
        <f t="shared" si="116"/>
        <v>0.45864593209137816</v>
      </c>
      <c r="AH313" s="14">
        <v>1.9790000000000001</v>
      </c>
      <c r="AI313" s="99">
        <f t="shared" si="121"/>
        <v>379</v>
      </c>
      <c r="AJ313" s="33">
        <f t="shared" si="117"/>
        <v>-0.13933239922758819</v>
      </c>
      <c r="AK313" s="13">
        <v>206046.47804870747</v>
      </c>
      <c r="AL313" s="38"/>
    </row>
    <row r="314" spans="1:38" x14ac:dyDescent="0.25">
      <c r="A314" t="s">
        <v>906</v>
      </c>
      <c r="B314" s="5" t="s">
        <v>418</v>
      </c>
      <c r="C314" s="6" t="s">
        <v>93</v>
      </c>
      <c r="D314" s="7" t="s">
        <v>34</v>
      </c>
      <c r="E314" s="36">
        <f t="shared" si="118"/>
        <v>3.3735051784420733</v>
      </c>
      <c r="F314" s="8">
        <f t="shared" si="99"/>
        <v>22.49868968787316</v>
      </c>
      <c r="G314" s="9">
        <f t="shared" si="100"/>
        <v>410</v>
      </c>
      <c r="H314" s="99">
        <f t="shared" si="101"/>
        <v>69</v>
      </c>
      <c r="I314" s="33">
        <f t="shared" si="102"/>
        <v>-0.82064998160511837</v>
      </c>
      <c r="J314" s="11">
        <v>-3.6955017301038007E-2</v>
      </c>
      <c r="K314" s="10">
        <f t="shared" si="103"/>
        <v>412</v>
      </c>
      <c r="L314" s="33">
        <f t="shared" si="104"/>
        <v>0.62710739567180629</v>
      </c>
      <c r="M314" s="11">
        <v>2.8216325159556601E-2</v>
      </c>
      <c r="N314" s="10">
        <f t="shared" si="105"/>
        <v>403</v>
      </c>
      <c r="O314" s="33">
        <f t="shared" si="106"/>
        <v>0.61604625200496199</v>
      </c>
      <c r="P314" s="11">
        <v>1.9357068786726581E-2</v>
      </c>
      <c r="Q314" s="10">
        <f t="shared" si="107"/>
        <v>409</v>
      </c>
      <c r="R314" s="33">
        <f t="shared" si="108"/>
        <v>0.51183082356515197</v>
      </c>
      <c r="S314" s="12">
        <v>0</v>
      </c>
      <c r="T314" s="10">
        <f t="shared" si="109"/>
        <v>543</v>
      </c>
      <c r="U314" s="33">
        <f t="shared" si="110"/>
        <v>0.97490595996342611</v>
      </c>
      <c r="V314" s="18">
        <v>1.4255167498218105E-2</v>
      </c>
      <c r="W314" s="99">
        <f t="shared" si="119"/>
        <v>418</v>
      </c>
      <c r="X314" s="33">
        <f t="shared" si="111"/>
        <v>0.49421011969549988</v>
      </c>
      <c r="Y314" s="13">
        <v>136326</v>
      </c>
      <c r="Z314" s="10">
        <f t="shared" si="112"/>
        <v>364</v>
      </c>
      <c r="AA314" s="33">
        <f t="shared" si="113"/>
        <v>0.43947116651318313</v>
      </c>
      <c r="AB314" s="11">
        <v>3.1273455091318486E-2</v>
      </c>
      <c r="AC314" s="99">
        <f t="shared" si="120"/>
        <v>339</v>
      </c>
      <c r="AD314" s="33">
        <f t="shared" si="114"/>
        <v>0.43158133475013116</v>
      </c>
      <c r="AE314" s="11">
        <v>0.9540050672383551</v>
      </c>
      <c r="AF314" s="10">
        <f t="shared" si="115"/>
        <v>242</v>
      </c>
      <c r="AG314" s="33">
        <f t="shared" si="116"/>
        <v>-4.2081482331948396E-2</v>
      </c>
      <c r="AH314" s="14">
        <v>2.5530000000000004</v>
      </c>
      <c r="AI314" s="99">
        <f t="shared" si="121"/>
        <v>373</v>
      </c>
      <c r="AJ314" s="33">
        <f t="shared" si="117"/>
        <v>-0.14253784393586269</v>
      </c>
      <c r="AK314" s="13">
        <v>203189.08580051738</v>
      </c>
      <c r="AL314" s="38"/>
    </row>
    <row r="315" spans="1:38" x14ac:dyDescent="0.25">
      <c r="A315" t="s">
        <v>907</v>
      </c>
      <c r="B315" s="5" t="s">
        <v>335</v>
      </c>
      <c r="C315" s="6" t="s">
        <v>91</v>
      </c>
      <c r="D315" s="7" t="s">
        <v>39</v>
      </c>
      <c r="E315" s="36">
        <f t="shared" si="118"/>
        <v>-1.7355024058561774</v>
      </c>
      <c r="F315" s="8">
        <f t="shared" si="99"/>
        <v>35.19070619679286</v>
      </c>
      <c r="G315" s="9">
        <f t="shared" si="100"/>
        <v>157</v>
      </c>
      <c r="H315" s="99">
        <f t="shared" si="101"/>
        <v>198</v>
      </c>
      <c r="I315" s="33">
        <f t="shared" si="102"/>
        <v>-0.31308528848930706</v>
      </c>
      <c r="J315" s="11">
        <v>1.6447368421053099E-3</v>
      </c>
      <c r="K315" s="10">
        <f t="shared" si="103"/>
        <v>119</v>
      </c>
      <c r="L315" s="33">
        <f t="shared" si="104"/>
        <v>-0.56577093226741482</v>
      </c>
      <c r="M315" s="11">
        <v>7.0796460176991149E-2</v>
      </c>
      <c r="N315" s="10">
        <f t="shared" si="105"/>
        <v>207</v>
      </c>
      <c r="O315" s="33">
        <f t="shared" si="106"/>
        <v>3.6152325361371362E-2</v>
      </c>
      <c r="P315" s="11">
        <v>5.5238095238095239E-2</v>
      </c>
      <c r="Q315" s="10">
        <f t="shared" si="107"/>
        <v>41</v>
      </c>
      <c r="R315" s="33">
        <f t="shared" si="108"/>
        <v>-1.1588681820255562</v>
      </c>
      <c r="S315" s="12">
        <v>3.284072249589491</v>
      </c>
      <c r="T315" s="10">
        <f t="shared" si="109"/>
        <v>288</v>
      </c>
      <c r="U315" s="33">
        <f t="shared" si="110"/>
        <v>0.283170166331776</v>
      </c>
      <c r="V315" s="18">
        <v>5.6270096463022508E-2</v>
      </c>
      <c r="W315" s="99">
        <f t="shared" si="119"/>
        <v>170</v>
      </c>
      <c r="X315" s="33">
        <f t="shared" si="111"/>
        <v>-0.58462810183056424</v>
      </c>
      <c r="Y315" s="13">
        <v>89196</v>
      </c>
      <c r="Z315" s="10">
        <f t="shared" si="112"/>
        <v>220</v>
      </c>
      <c r="AA315" s="33">
        <f t="shared" si="113"/>
        <v>3.2455647308369667E-2</v>
      </c>
      <c r="AB315" s="11">
        <v>3.6127167630057806E-2</v>
      </c>
      <c r="AC315" s="99">
        <f t="shared" si="120"/>
        <v>236</v>
      </c>
      <c r="AD315" s="33">
        <f t="shared" si="114"/>
        <v>8.8510065584909037E-2</v>
      </c>
      <c r="AE315" s="11">
        <v>0.93451143451143448</v>
      </c>
      <c r="AF315" s="10">
        <f t="shared" si="115"/>
        <v>90</v>
      </c>
      <c r="AG315" s="33">
        <f t="shared" si="116"/>
        <v>-0.60823495264682392</v>
      </c>
      <c r="AH315" s="14">
        <v>3.202</v>
      </c>
      <c r="AI315" s="99">
        <f t="shared" si="121"/>
        <v>163</v>
      </c>
      <c r="AJ315" s="33">
        <f t="shared" si="117"/>
        <v>-0.24208613294238554</v>
      </c>
      <c r="AK315" s="13">
        <v>114449.91379310345</v>
      </c>
      <c r="AL315" s="38"/>
    </row>
    <row r="316" spans="1:38" x14ac:dyDescent="0.25">
      <c r="A316" t="s">
        <v>908</v>
      </c>
      <c r="B316" s="5" t="s">
        <v>586</v>
      </c>
      <c r="C316" s="6" t="s">
        <v>41</v>
      </c>
      <c r="D316" s="7" t="s">
        <v>34</v>
      </c>
      <c r="E316" s="36">
        <f t="shared" si="118"/>
        <v>7.4199520787687421</v>
      </c>
      <c r="F316" s="8">
        <f t="shared" si="99"/>
        <v>12.446332157762495</v>
      </c>
      <c r="G316" s="9">
        <f t="shared" si="100"/>
        <v>556</v>
      </c>
      <c r="H316" s="99">
        <f t="shared" si="101"/>
        <v>499</v>
      </c>
      <c r="I316" s="33">
        <f t="shared" si="102"/>
        <v>0.89159416683061277</v>
      </c>
      <c r="J316" s="11">
        <v>9.325932593259334E-2</v>
      </c>
      <c r="K316" s="10">
        <f t="shared" si="103"/>
        <v>355</v>
      </c>
      <c r="L316" s="33">
        <f t="shared" si="104"/>
        <v>0.46863781400948451</v>
      </c>
      <c r="M316" s="11">
        <v>3.3872942456808594E-2</v>
      </c>
      <c r="N316" s="10">
        <f t="shared" si="105"/>
        <v>486</v>
      </c>
      <c r="O316" s="33">
        <f t="shared" si="106"/>
        <v>0.79917566213886493</v>
      </c>
      <c r="P316" s="11">
        <v>8.0259081948746824E-3</v>
      </c>
      <c r="Q316" s="10">
        <f t="shared" si="107"/>
        <v>377</v>
      </c>
      <c r="R316" s="33">
        <f t="shared" si="108"/>
        <v>0.44202413913908456</v>
      </c>
      <c r="S316" s="12">
        <v>0.13721813108905456</v>
      </c>
      <c r="T316" s="10">
        <f t="shared" si="109"/>
        <v>379</v>
      </c>
      <c r="U316" s="33">
        <f t="shared" si="110"/>
        <v>0.55905787104796067</v>
      </c>
      <c r="V316" s="18">
        <v>3.9513117248374752E-2</v>
      </c>
      <c r="W316" s="99">
        <f t="shared" si="119"/>
        <v>559</v>
      </c>
      <c r="X316" s="33">
        <f t="shared" si="111"/>
        <v>3.0962864191598287</v>
      </c>
      <c r="Y316" s="13">
        <v>250000</v>
      </c>
      <c r="Z316" s="10">
        <f t="shared" si="112"/>
        <v>545</v>
      </c>
      <c r="AA316" s="33">
        <f t="shared" si="113"/>
        <v>1.0799719977339233</v>
      </c>
      <c r="AB316" s="11">
        <v>2.363540010598834E-2</v>
      </c>
      <c r="AC316" s="99">
        <f t="shared" si="120"/>
        <v>508</v>
      </c>
      <c r="AD316" s="33">
        <f t="shared" si="114"/>
        <v>0.91082182151345248</v>
      </c>
      <c r="AE316" s="11">
        <v>0.9812359631964066</v>
      </c>
      <c r="AF316" s="10">
        <f t="shared" si="115"/>
        <v>465</v>
      </c>
      <c r="AG316" s="33">
        <f t="shared" si="116"/>
        <v>0.58717178410944448</v>
      </c>
      <c r="AH316" s="14">
        <v>1.8316666666666668</v>
      </c>
      <c r="AI316" s="99">
        <f t="shared" si="121"/>
        <v>521</v>
      </c>
      <c r="AJ316" s="33">
        <f t="shared" si="117"/>
        <v>0.18305290719296766</v>
      </c>
      <c r="AK316" s="13">
        <v>493426.65750354482</v>
      </c>
      <c r="AL316" s="38"/>
    </row>
    <row r="317" spans="1:38" x14ac:dyDescent="0.25">
      <c r="A317" t="s">
        <v>909</v>
      </c>
      <c r="B317" s="5" t="s">
        <v>375</v>
      </c>
      <c r="C317" s="6" t="s">
        <v>172</v>
      </c>
      <c r="D317" s="7" t="s">
        <v>39</v>
      </c>
      <c r="E317" s="36">
        <f t="shared" si="118"/>
        <v>2.0370481955173698</v>
      </c>
      <c r="F317" s="8">
        <f t="shared" si="99"/>
        <v>25.818773639768722</v>
      </c>
      <c r="G317" s="9">
        <f t="shared" si="100"/>
        <v>345</v>
      </c>
      <c r="H317" s="99">
        <f t="shared" si="101"/>
        <v>468</v>
      </c>
      <c r="I317" s="33">
        <f t="shared" si="102"/>
        <v>0.64517263224571375</v>
      </c>
      <c r="J317" s="11">
        <v>7.4519230769230838E-2</v>
      </c>
      <c r="K317" s="10">
        <f t="shared" si="103"/>
        <v>120</v>
      </c>
      <c r="L317" s="33">
        <f t="shared" si="104"/>
        <v>-0.56326669498938797</v>
      </c>
      <c r="M317" s="11">
        <v>7.0707070707070704E-2</v>
      </c>
      <c r="N317" s="10">
        <f t="shared" si="105"/>
        <v>509</v>
      </c>
      <c r="O317" s="33">
        <f t="shared" si="106"/>
        <v>0.84105233455325512</v>
      </c>
      <c r="P317" s="11">
        <v>5.434782608695652E-3</v>
      </c>
      <c r="Q317" s="10">
        <f t="shared" si="107"/>
        <v>409</v>
      </c>
      <c r="R317" s="33">
        <f t="shared" si="108"/>
        <v>0.51183082356515197</v>
      </c>
      <c r="S317" s="12">
        <v>0</v>
      </c>
      <c r="T317" s="10">
        <f t="shared" si="109"/>
        <v>432</v>
      </c>
      <c r="U317" s="33">
        <f t="shared" si="110"/>
        <v>0.64382888303206998</v>
      </c>
      <c r="V317" s="18">
        <v>3.4364261168384883E-2</v>
      </c>
      <c r="W317" s="99">
        <f t="shared" si="119"/>
        <v>415</v>
      </c>
      <c r="X317" s="33">
        <f t="shared" si="111"/>
        <v>0.4393411356726275</v>
      </c>
      <c r="Y317" s="13">
        <v>133929</v>
      </c>
      <c r="Z317" s="10">
        <f t="shared" si="112"/>
        <v>319</v>
      </c>
      <c r="AA317" s="33">
        <f t="shared" si="113"/>
        <v>0.33174197949629752</v>
      </c>
      <c r="AB317" s="11">
        <v>3.255813953488372E-2</v>
      </c>
      <c r="AC317" s="99">
        <f t="shared" si="120"/>
        <v>84</v>
      </c>
      <c r="AD317" s="33">
        <f t="shared" si="114"/>
        <v>-0.77411644992077222</v>
      </c>
      <c r="AE317" s="11">
        <v>0.8854961832061069</v>
      </c>
      <c r="AF317" s="10">
        <f t="shared" si="115"/>
        <v>384</v>
      </c>
      <c r="AG317" s="33">
        <f t="shared" si="116"/>
        <v>0.2998787031278845</v>
      </c>
      <c r="AH317" s="14">
        <v>2.161</v>
      </c>
      <c r="AI317" s="99">
        <f t="shared" si="121"/>
        <v>248</v>
      </c>
      <c r="AJ317" s="33">
        <f t="shared" si="117"/>
        <v>-0.20830668390924953</v>
      </c>
      <c r="AK317" s="13">
        <v>144561.5346756152</v>
      </c>
      <c r="AL317" s="38"/>
    </row>
    <row r="318" spans="1:38" x14ac:dyDescent="0.25">
      <c r="A318" t="s">
        <v>910</v>
      </c>
      <c r="B318" s="5" t="s">
        <v>517</v>
      </c>
      <c r="C318" s="6" t="s">
        <v>54</v>
      </c>
      <c r="D318" s="7" t="s">
        <v>39</v>
      </c>
      <c r="E318" s="36">
        <f t="shared" si="118"/>
        <v>4.8023590707366717</v>
      </c>
      <c r="F318" s="8">
        <f t="shared" si="99"/>
        <v>18.949069357386186</v>
      </c>
      <c r="G318" s="9">
        <f t="shared" si="100"/>
        <v>499</v>
      </c>
      <c r="H318" s="99">
        <f t="shared" si="101"/>
        <v>104</v>
      </c>
      <c r="I318" s="33">
        <f t="shared" si="102"/>
        <v>-0.63254792923013192</v>
      </c>
      <c r="J318" s="11">
        <v>-2.2650056625141524E-2</v>
      </c>
      <c r="K318" s="10">
        <f t="shared" si="103"/>
        <v>381</v>
      </c>
      <c r="L318" s="33">
        <f t="shared" si="104"/>
        <v>0.55897800128446773</v>
      </c>
      <c r="M318" s="11">
        <v>3.0648223487930566E-2</v>
      </c>
      <c r="N318" s="10">
        <f t="shared" si="105"/>
        <v>461</v>
      </c>
      <c r="O318" s="33">
        <f t="shared" si="106"/>
        <v>0.74348558482376681</v>
      </c>
      <c r="P318" s="11">
        <v>1.1471740346950195E-2</v>
      </c>
      <c r="Q318" s="10">
        <f t="shared" si="107"/>
        <v>409</v>
      </c>
      <c r="R318" s="33">
        <f t="shared" si="108"/>
        <v>0.51183082356515197</v>
      </c>
      <c r="S318" s="12">
        <v>0</v>
      </c>
      <c r="T318" s="10">
        <f t="shared" si="109"/>
        <v>460</v>
      </c>
      <c r="U318" s="33">
        <f t="shared" si="110"/>
        <v>0.74278627906157269</v>
      </c>
      <c r="V318" s="18">
        <v>2.8353746745105605E-2</v>
      </c>
      <c r="W318" s="99">
        <f t="shared" si="119"/>
        <v>526</v>
      </c>
      <c r="X318" s="33">
        <f t="shared" si="111"/>
        <v>1.7356409125667716</v>
      </c>
      <c r="Y318" s="13">
        <v>190559</v>
      </c>
      <c r="Z318" s="10">
        <f t="shared" si="112"/>
        <v>407</v>
      </c>
      <c r="AA318" s="33">
        <f t="shared" si="113"/>
        <v>0.56136918937400182</v>
      </c>
      <c r="AB318" s="11">
        <v>2.981980545367565E-2</v>
      </c>
      <c r="AC318" s="99">
        <f t="shared" si="120"/>
        <v>342</v>
      </c>
      <c r="AD318" s="33">
        <f t="shared" si="114"/>
        <v>0.44321182625323785</v>
      </c>
      <c r="AE318" s="11">
        <v>0.95466592272283446</v>
      </c>
      <c r="AF318" s="10">
        <f t="shared" si="115"/>
        <v>426</v>
      </c>
      <c r="AG318" s="33">
        <f t="shared" si="116"/>
        <v>0.44526993844243906</v>
      </c>
      <c r="AH318" s="14">
        <v>1.9943333333333335</v>
      </c>
      <c r="AI318" s="99">
        <f t="shared" si="121"/>
        <v>407</v>
      </c>
      <c r="AJ318" s="33">
        <f t="shared" si="117"/>
        <v>-0.11556219012809885</v>
      </c>
      <c r="AK318" s="13">
        <v>227235.67873696407</v>
      </c>
      <c r="AL318" s="38"/>
    </row>
    <row r="319" spans="1:38" x14ac:dyDescent="0.25">
      <c r="A319" t="s">
        <v>911</v>
      </c>
      <c r="B319" s="5" t="s">
        <v>423</v>
      </c>
      <c r="C319" s="6" t="s">
        <v>49</v>
      </c>
      <c r="D319" s="7" t="s">
        <v>39</v>
      </c>
      <c r="E319" s="36">
        <f t="shared" si="118"/>
        <v>3.1970426235338403</v>
      </c>
      <c r="F319" s="8">
        <f t="shared" si="99"/>
        <v>22.937065560906646</v>
      </c>
      <c r="G319" s="9">
        <f t="shared" si="100"/>
        <v>404</v>
      </c>
      <c r="H319" s="99">
        <f t="shared" si="101"/>
        <v>228</v>
      </c>
      <c r="I319" s="33">
        <f t="shared" si="102"/>
        <v>-0.20931713719553463</v>
      </c>
      <c r="J319" s="11">
        <v>9.5361941915907966E-3</v>
      </c>
      <c r="K319" s="10">
        <f t="shared" si="103"/>
        <v>345</v>
      </c>
      <c r="L319" s="33">
        <f t="shared" si="104"/>
        <v>0.44258838766230302</v>
      </c>
      <c r="M319" s="11">
        <v>3.4802784222737818E-2</v>
      </c>
      <c r="N319" s="10">
        <f t="shared" si="105"/>
        <v>209</v>
      </c>
      <c r="O319" s="33">
        <f t="shared" si="106"/>
        <v>4.8288307144591647E-2</v>
      </c>
      <c r="P319" s="11">
        <v>5.4487179487179488E-2</v>
      </c>
      <c r="Q319" s="10">
        <f t="shared" si="107"/>
        <v>409</v>
      </c>
      <c r="R319" s="33">
        <f t="shared" si="108"/>
        <v>0.51183082356515197</v>
      </c>
      <c r="S319" s="12">
        <v>0</v>
      </c>
      <c r="T319" s="10">
        <f t="shared" si="109"/>
        <v>551</v>
      </c>
      <c r="U319" s="33">
        <f t="shared" si="110"/>
        <v>1.0242453352999437</v>
      </c>
      <c r="V319" s="18">
        <v>1.1258372523870601E-2</v>
      </c>
      <c r="W319" s="99">
        <f t="shared" si="119"/>
        <v>388</v>
      </c>
      <c r="X319" s="33">
        <f t="shared" si="111"/>
        <v>0.23593446398833712</v>
      </c>
      <c r="Y319" s="13">
        <v>125043</v>
      </c>
      <c r="Z319" s="10">
        <f t="shared" si="112"/>
        <v>499</v>
      </c>
      <c r="AA319" s="33">
        <f t="shared" si="113"/>
        <v>0.84313980859338411</v>
      </c>
      <c r="AB319" s="11">
        <v>2.6459654493767769E-2</v>
      </c>
      <c r="AC319" s="99">
        <f t="shared" si="120"/>
        <v>390</v>
      </c>
      <c r="AD319" s="33">
        <f t="shared" si="114"/>
        <v>0.57903786835113913</v>
      </c>
      <c r="AE319" s="11">
        <v>0.96238368639873295</v>
      </c>
      <c r="AF319" s="10">
        <f t="shared" si="115"/>
        <v>176</v>
      </c>
      <c r="AG319" s="33">
        <f t="shared" si="116"/>
        <v>-0.22643756871080317</v>
      </c>
      <c r="AH319" s="14">
        <v>2.7643333333333331</v>
      </c>
      <c r="AI319" s="99">
        <f t="shared" si="121"/>
        <v>298</v>
      </c>
      <c r="AJ319" s="33">
        <f t="shared" si="117"/>
        <v>-0.18856961539079445</v>
      </c>
      <c r="AK319" s="13">
        <v>162155.51982252754</v>
      </c>
      <c r="AL319" s="38"/>
    </row>
    <row r="320" spans="1:38" x14ac:dyDescent="0.25">
      <c r="A320" t="s">
        <v>912</v>
      </c>
      <c r="B320" s="5" t="s">
        <v>65</v>
      </c>
      <c r="C320" s="6" t="s">
        <v>26</v>
      </c>
      <c r="D320" s="7" t="s">
        <v>20</v>
      </c>
      <c r="E320" s="36">
        <f t="shared" si="118"/>
        <v>-8.0330980001288506</v>
      </c>
      <c r="F320" s="8">
        <f t="shared" si="99"/>
        <v>50.835464191409812</v>
      </c>
      <c r="G320" s="9">
        <f t="shared" si="100"/>
        <v>41</v>
      </c>
      <c r="H320" s="99">
        <f t="shared" si="101"/>
        <v>55</v>
      </c>
      <c r="I320" s="33">
        <f t="shared" si="102"/>
        <v>-0.92126831284965294</v>
      </c>
      <c r="J320" s="11">
        <v>-4.4606934191652403E-2</v>
      </c>
      <c r="K320" s="10">
        <f t="shared" si="103"/>
        <v>179</v>
      </c>
      <c r="L320" s="33">
        <f t="shared" si="104"/>
        <v>-0.19220626129073143</v>
      </c>
      <c r="M320" s="11">
        <v>5.7461961799935256E-2</v>
      </c>
      <c r="N320" s="10">
        <f t="shared" si="105"/>
        <v>52</v>
      </c>
      <c r="O320" s="33">
        <f t="shared" si="106"/>
        <v>-1.3275720696530906</v>
      </c>
      <c r="P320" s="11">
        <v>0.13961875321998971</v>
      </c>
      <c r="Q320" s="10">
        <f t="shared" si="107"/>
        <v>21</v>
      </c>
      <c r="R320" s="33">
        <f t="shared" si="108"/>
        <v>-1.9286023089788116</v>
      </c>
      <c r="S320" s="12">
        <v>4.7971290464332794</v>
      </c>
      <c r="T320" s="10">
        <f t="shared" si="109"/>
        <v>91</v>
      </c>
      <c r="U320" s="33">
        <f t="shared" si="110"/>
        <v>-0.66142010578982913</v>
      </c>
      <c r="V320" s="18">
        <v>0.11364300321355536</v>
      </c>
      <c r="W320" s="99">
        <f t="shared" si="119"/>
        <v>49</v>
      </c>
      <c r="X320" s="33">
        <f t="shared" si="111"/>
        <v>-1.1321047354872347</v>
      </c>
      <c r="Y320" s="13">
        <v>65279</v>
      </c>
      <c r="Z320" s="10">
        <f t="shared" si="112"/>
        <v>55</v>
      </c>
      <c r="AA320" s="33">
        <f t="shared" si="113"/>
        <v>-1.1593781442447912</v>
      </c>
      <c r="AB320" s="11">
        <v>5.0339939244900912E-2</v>
      </c>
      <c r="AC320" s="99">
        <f t="shared" si="120"/>
        <v>52</v>
      </c>
      <c r="AD320" s="33">
        <f t="shared" si="114"/>
        <v>-1.3513671838724228</v>
      </c>
      <c r="AE320" s="11">
        <v>0.85269625266578652</v>
      </c>
      <c r="AF320" s="10">
        <f t="shared" si="115"/>
        <v>109</v>
      </c>
      <c r="AG320" s="33">
        <f t="shared" si="116"/>
        <v>-0.48843257474763052</v>
      </c>
      <c r="AH320" s="14">
        <v>3.0646666666666662</v>
      </c>
      <c r="AI320" s="99">
        <f t="shared" si="121"/>
        <v>45</v>
      </c>
      <c r="AJ320" s="33">
        <f t="shared" si="117"/>
        <v>-0.28870665952266478</v>
      </c>
      <c r="AK320" s="13">
        <v>72891.520689907717</v>
      </c>
      <c r="AL320" s="38">
        <v>1</v>
      </c>
    </row>
    <row r="321" spans="1:38" x14ac:dyDescent="0.25">
      <c r="A321" t="s">
        <v>913</v>
      </c>
      <c r="B321" s="5" t="s">
        <v>297</v>
      </c>
      <c r="C321" s="6" t="s">
        <v>81</v>
      </c>
      <c r="D321" s="7" t="s">
        <v>34</v>
      </c>
      <c r="E321" s="36">
        <f t="shared" si="118"/>
        <v>1.7453380278094706</v>
      </c>
      <c r="F321" s="8">
        <f t="shared" si="99"/>
        <v>26.543452592242218</v>
      </c>
      <c r="G321" s="9">
        <f t="shared" si="100"/>
        <v>325</v>
      </c>
      <c r="H321" s="99">
        <f t="shared" si="101"/>
        <v>497</v>
      </c>
      <c r="I321" s="33">
        <f t="shared" si="102"/>
        <v>0.88189657046707537</v>
      </c>
      <c r="J321" s="11">
        <v>9.2521834061135344E-2</v>
      </c>
      <c r="K321" s="10">
        <f t="shared" si="103"/>
        <v>256</v>
      </c>
      <c r="L321" s="33">
        <f t="shared" si="104"/>
        <v>0.13460586495635227</v>
      </c>
      <c r="M321" s="11">
        <v>4.5796308954203689E-2</v>
      </c>
      <c r="N321" s="10">
        <f t="shared" si="105"/>
        <v>426</v>
      </c>
      <c r="O321" s="33">
        <f t="shared" si="106"/>
        <v>0.66261460563722108</v>
      </c>
      <c r="P321" s="11">
        <v>1.6475644699140399E-2</v>
      </c>
      <c r="Q321" s="10">
        <f t="shared" si="107"/>
        <v>409</v>
      </c>
      <c r="R321" s="33">
        <f t="shared" si="108"/>
        <v>0.51183082356515197</v>
      </c>
      <c r="S321" s="12">
        <v>0</v>
      </c>
      <c r="T321" s="10">
        <f t="shared" si="109"/>
        <v>275</v>
      </c>
      <c r="U321" s="33">
        <f t="shared" si="110"/>
        <v>0.24404302645626022</v>
      </c>
      <c r="V321" s="18">
        <v>5.8646616541353384E-2</v>
      </c>
      <c r="W321" s="99">
        <f t="shared" si="119"/>
        <v>307</v>
      </c>
      <c r="X321" s="33">
        <f t="shared" si="111"/>
        <v>-0.10364892273644884</v>
      </c>
      <c r="Y321" s="13">
        <v>110208</v>
      </c>
      <c r="Z321" s="10">
        <f t="shared" si="112"/>
        <v>182</v>
      </c>
      <c r="AA321" s="33">
        <f t="shared" si="113"/>
        <v>-0.13089058791687777</v>
      </c>
      <c r="AB321" s="11">
        <v>3.807509254362771E-2</v>
      </c>
      <c r="AC321" s="99">
        <f t="shared" si="120"/>
        <v>306</v>
      </c>
      <c r="AD321" s="33">
        <f t="shared" si="114"/>
        <v>0.32911440172616374</v>
      </c>
      <c r="AE321" s="11">
        <v>0.94818279956818996</v>
      </c>
      <c r="AF321" s="10">
        <f t="shared" si="115"/>
        <v>311</v>
      </c>
      <c r="AG321" s="33">
        <f t="shared" si="116"/>
        <v>0.12599078569167729</v>
      </c>
      <c r="AH321" s="14">
        <v>2.3603333333333332</v>
      </c>
      <c r="AI321" s="99">
        <f t="shared" si="121"/>
        <v>231</v>
      </c>
      <c r="AJ321" s="33">
        <f t="shared" si="117"/>
        <v>-0.21339449680310557</v>
      </c>
      <c r="AK321" s="13">
        <v>140026.16487634275</v>
      </c>
      <c r="AL321" s="38"/>
    </row>
    <row r="322" spans="1:38" x14ac:dyDescent="0.25">
      <c r="A322" t="s">
        <v>914</v>
      </c>
      <c r="B322" s="5" t="s">
        <v>489</v>
      </c>
      <c r="C322" s="6" t="s">
        <v>54</v>
      </c>
      <c r="D322" s="7" t="s">
        <v>39</v>
      </c>
      <c r="E322" s="36">
        <f t="shared" si="118"/>
        <v>5.1609385101431133</v>
      </c>
      <c r="F322" s="8">
        <f t="shared" si="99"/>
        <v>18.058270882415663</v>
      </c>
      <c r="G322" s="9">
        <f t="shared" si="100"/>
        <v>514</v>
      </c>
      <c r="H322" s="99">
        <f t="shared" si="101"/>
        <v>103</v>
      </c>
      <c r="I322" s="33">
        <f t="shared" si="102"/>
        <v>-0.63584457940693639</v>
      </c>
      <c r="J322" s="11">
        <v>-2.2900763358778664E-2</v>
      </c>
      <c r="K322" s="10">
        <f t="shared" si="103"/>
        <v>515</v>
      </c>
      <c r="L322" s="33">
        <f t="shared" si="104"/>
        <v>0.9928948871470884</v>
      </c>
      <c r="M322" s="11">
        <v>1.5159435441714584E-2</v>
      </c>
      <c r="N322" s="10">
        <f t="shared" si="105"/>
        <v>446</v>
      </c>
      <c r="O322" s="33">
        <f t="shared" si="106"/>
        <v>0.71623467294121523</v>
      </c>
      <c r="P322" s="11">
        <v>1.3157894736842105E-2</v>
      </c>
      <c r="Q322" s="10">
        <f t="shared" si="107"/>
        <v>409</v>
      </c>
      <c r="R322" s="33">
        <f t="shared" si="108"/>
        <v>0.51183082356515197</v>
      </c>
      <c r="S322" s="12">
        <v>0</v>
      </c>
      <c r="T322" s="10">
        <f t="shared" si="109"/>
        <v>482</v>
      </c>
      <c r="U322" s="33">
        <f t="shared" si="110"/>
        <v>0.78758061335207263</v>
      </c>
      <c r="V322" s="18">
        <v>2.5633010315723664E-2</v>
      </c>
      <c r="W322" s="99">
        <f t="shared" si="119"/>
        <v>440</v>
      </c>
      <c r="X322" s="33">
        <f t="shared" si="111"/>
        <v>0.68800270156351728</v>
      </c>
      <c r="Y322" s="13">
        <v>144792</v>
      </c>
      <c r="Z322" s="10">
        <f t="shared" si="112"/>
        <v>522</v>
      </c>
      <c r="AA322" s="33">
        <f t="shared" si="113"/>
        <v>0.94347386846909642</v>
      </c>
      <c r="AB322" s="11">
        <v>2.5263157894736842E-2</v>
      </c>
      <c r="AC322" s="99">
        <f t="shared" si="120"/>
        <v>535</v>
      </c>
      <c r="AD322" s="33">
        <f t="shared" si="114"/>
        <v>1.0390733501912335</v>
      </c>
      <c r="AE322" s="11">
        <v>0.98852333588370311</v>
      </c>
      <c r="AF322" s="10">
        <f t="shared" si="115"/>
        <v>528</v>
      </c>
      <c r="AG322" s="33">
        <f t="shared" si="116"/>
        <v>1.202758274431269</v>
      </c>
      <c r="AH322" s="14">
        <v>1.1260000000000001</v>
      </c>
      <c r="AI322" s="99">
        <f t="shared" si="121"/>
        <v>530</v>
      </c>
      <c r="AJ322" s="33">
        <f t="shared" si="117"/>
        <v>0.33916133807188109</v>
      </c>
      <c r="AK322" s="13">
        <v>632584.578125</v>
      </c>
      <c r="AL322" s="38"/>
    </row>
    <row r="323" spans="1:38" x14ac:dyDescent="0.25">
      <c r="A323" t="s">
        <v>915</v>
      </c>
      <c r="B323" s="5" t="s">
        <v>211</v>
      </c>
      <c r="C323" s="6" t="s">
        <v>47</v>
      </c>
      <c r="D323" s="7" t="s">
        <v>20</v>
      </c>
      <c r="E323" s="36">
        <f t="shared" si="118"/>
        <v>-1.2438504124230241</v>
      </c>
      <c r="F323" s="8">
        <f t="shared" si="99"/>
        <v>33.969323156283245</v>
      </c>
      <c r="G323" s="9">
        <f t="shared" si="100"/>
        <v>176</v>
      </c>
      <c r="H323" s="99">
        <f t="shared" si="101"/>
        <v>325</v>
      </c>
      <c r="I323" s="33">
        <f t="shared" si="102"/>
        <v>9.2712136158413103E-2</v>
      </c>
      <c r="J323" s="11">
        <v>3.2505198642880595E-2</v>
      </c>
      <c r="K323" s="10">
        <f t="shared" si="103"/>
        <v>297</v>
      </c>
      <c r="L323" s="33">
        <f t="shared" si="104"/>
        <v>0.28737515909771572</v>
      </c>
      <c r="M323" s="11">
        <v>4.0343165059557574E-2</v>
      </c>
      <c r="N323" s="10">
        <f t="shared" si="105"/>
        <v>142</v>
      </c>
      <c r="O323" s="33">
        <f t="shared" si="106"/>
        <v>-0.27655755736586851</v>
      </c>
      <c r="P323" s="11">
        <v>7.4587067624620404E-2</v>
      </c>
      <c r="Q323" s="10">
        <f t="shared" si="107"/>
        <v>121</v>
      </c>
      <c r="R323" s="33">
        <f t="shared" si="108"/>
        <v>-0.14874964370525726</v>
      </c>
      <c r="S323" s="12">
        <v>1.2984948060207759</v>
      </c>
      <c r="T323" s="10">
        <f t="shared" si="109"/>
        <v>227</v>
      </c>
      <c r="U323" s="33">
        <f t="shared" si="110"/>
        <v>8.8024921274526699E-2</v>
      </c>
      <c r="V323" s="18">
        <v>6.8122907441408365E-2</v>
      </c>
      <c r="W323" s="99">
        <v>87</v>
      </c>
      <c r="X323" s="33">
        <f t="shared" si="111"/>
        <v>-0.36146676464283672</v>
      </c>
      <c r="Y323" s="13">
        <v>98945</v>
      </c>
      <c r="Z323" s="10">
        <f t="shared" si="112"/>
        <v>148</v>
      </c>
      <c r="AA323" s="33">
        <f t="shared" si="113"/>
        <v>-0.29686959012860098</v>
      </c>
      <c r="AB323" s="11">
        <v>4.0054413542926243E-2</v>
      </c>
      <c r="AC323" s="99">
        <v>87</v>
      </c>
      <c r="AD323" s="33">
        <f t="shared" si="114"/>
        <v>-0.12152792224619756</v>
      </c>
      <c r="AE323" s="11">
        <v>0.92257687816270928</v>
      </c>
      <c r="AF323" s="10">
        <f t="shared" si="115"/>
        <v>88</v>
      </c>
      <c r="AG323" s="33">
        <f t="shared" si="116"/>
        <v>-0.62161094629576263</v>
      </c>
      <c r="AH323" s="14">
        <v>3.2173333333333329</v>
      </c>
      <c r="AI323" s="99">
        <v>87</v>
      </c>
      <c r="AJ323" s="33">
        <f t="shared" si="117"/>
        <v>-0.26529177139552551</v>
      </c>
      <c r="AK323" s="13">
        <v>93763.981741573036</v>
      </c>
      <c r="AL323" s="38">
        <v>1</v>
      </c>
    </row>
    <row r="324" spans="1:38" x14ac:dyDescent="0.25">
      <c r="A324" t="s">
        <v>916</v>
      </c>
      <c r="B324" s="5" t="s">
        <v>211</v>
      </c>
      <c r="C324" s="6" t="s">
        <v>49</v>
      </c>
      <c r="D324" s="7" t="s">
        <v>39</v>
      </c>
      <c r="E324" s="36">
        <f t="shared" si="118"/>
        <v>2.5126097805637677</v>
      </c>
      <c r="F324" s="8">
        <f t="shared" si="99"/>
        <v>24.637363084230088</v>
      </c>
      <c r="G324" s="9">
        <f t="shared" si="100"/>
        <v>377</v>
      </c>
      <c r="H324" s="99">
        <f t="shared" si="101"/>
        <v>549</v>
      </c>
      <c r="I324" s="33">
        <f t="shared" si="102"/>
        <v>2.097077207027978</v>
      </c>
      <c r="J324" s="11">
        <v>0.18493502679685769</v>
      </c>
      <c r="K324" s="10">
        <f t="shared" si="103"/>
        <v>333</v>
      </c>
      <c r="L324" s="33">
        <f t="shared" si="104"/>
        <v>0.40473851948638123</v>
      </c>
      <c r="M324" s="11">
        <v>3.6153846153846154E-2</v>
      </c>
      <c r="N324" s="10">
        <f t="shared" si="105"/>
        <v>378</v>
      </c>
      <c r="O324" s="33">
        <f t="shared" si="106"/>
        <v>0.55400308983440505</v>
      </c>
      <c r="P324" s="11">
        <v>2.3195999047392238E-2</v>
      </c>
      <c r="Q324" s="10">
        <f t="shared" si="107"/>
        <v>373</v>
      </c>
      <c r="R324" s="33">
        <f t="shared" si="108"/>
        <v>0.4382848729163169</v>
      </c>
      <c r="S324" s="12">
        <v>0.14456836018174307</v>
      </c>
      <c r="T324" s="10">
        <f t="shared" si="109"/>
        <v>391</v>
      </c>
      <c r="U324" s="33">
        <f t="shared" si="110"/>
        <v>0.58079374183533061</v>
      </c>
      <c r="V324" s="18">
        <v>3.8192915119864092E-2</v>
      </c>
      <c r="W324" s="99">
        <v>421</v>
      </c>
      <c r="X324" s="33">
        <f t="shared" si="111"/>
        <v>-0.16469839306978243</v>
      </c>
      <c r="Y324" s="13">
        <v>107541</v>
      </c>
      <c r="Z324" s="10">
        <f t="shared" si="112"/>
        <v>191</v>
      </c>
      <c r="AA324" s="33">
        <f t="shared" si="113"/>
        <v>-9.5162240963172759E-2</v>
      </c>
      <c r="AB324" s="11">
        <v>3.7649027400125497E-2</v>
      </c>
      <c r="AC324" s="99">
        <v>421</v>
      </c>
      <c r="AD324" s="33">
        <f t="shared" si="114"/>
        <v>0.46839832048290364</v>
      </c>
      <c r="AE324" s="11">
        <v>0.9560970430535648</v>
      </c>
      <c r="AF324" s="10">
        <f t="shared" si="115"/>
        <v>446</v>
      </c>
      <c r="AG324" s="33">
        <f t="shared" si="116"/>
        <v>0.51971025092349121</v>
      </c>
      <c r="AH324" s="14">
        <v>1.909</v>
      </c>
      <c r="AI324" s="99">
        <v>421</v>
      </c>
      <c r="AJ324" s="33">
        <f t="shared" si="117"/>
        <v>-9.7564419326782809E-2</v>
      </c>
      <c r="AK324" s="13">
        <v>243279.22197439073</v>
      </c>
      <c r="AL324" s="38"/>
    </row>
    <row r="325" spans="1:38" x14ac:dyDescent="0.25">
      <c r="A325" t="s">
        <v>917</v>
      </c>
      <c r="B325" s="5" t="s">
        <v>176</v>
      </c>
      <c r="C325" s="6" t="s">
        <v>71</v>
      </c>
      <c r="D325" s="7" t="s">
        <v>34</v>
      </c>
      <c r="E325" s="36">
        <f t="shared" si="118"/>
        <v>-0.21286553104141304</v>
      </c>
      <c r="F325" s="8">
        <f t="shared" si="99"/>
        <v>31.408106145144409</v>
      </c>
      <c r="G325" s="9">
        <f t="shared" si="100"/>
        <v>217</v>
      </c>
      <c r="H325" s="99">
        <f t="shared" si="101"/>
        <v>194</v>
      </c>
      <c r="I325" s="33">
        <f t="shared" si="102"/>
        <v>-0.33471263739478557</v>
      </c>
      <c r="J325" s="11">
        <v>0</v>
      </c>
      <c r="K325" s="10">
        <f t="shared" si="103"/>
        <v>8</v>
      </c>
      <c r="L325" s="33">
        <f t="shared" si="104"/>
        <v>-3.4640350762142744</v>
      </c>
      <c r="M325" s="11">
        <v>0.17425083240843509</v>
      </c>
      <c r="N325" s="10">
        <f t="shared" si="105"/>
        <v>485</v>
      </c>
      <c r="O325" s="33">
        <f t="shared" si="106"/>
        <v>0.79855169708678997</v>
      </c>
      <c r="P325" s="11">
        <v>8.0645161290322578E-3</v>
      </c>
      <c r="Q325" s="10">
        <f t="shared" si="107"/>
        <v>409</v>
      </c>
      <c r="R325" s="33">
        <f t="shared" si="108"/>
        <v>0.51183082356515197</v>
      </c>
      <c r="S325" s="12">
        <v>0</v>
      </c>
      <c r="T325" s="10">
        <f t="shared" si="109"/>
        <v>176</v>
      </c>
      <c r="U325" s="33">
        <f t="shared" si="110"/>
        <v>-0.1236757965232468</v>
      </c>
      <c r="V325" s="18">
        <v>8.0981271432339755E-2</v>
      </c>
      <c r="W325" s="99">
        <f t="shared" ref="W325:W388" si="122">RANK(Y325,Y$7:Y$570,1)</f>
        <v>264</v>
      </c>
      <c r="X325" s="33">
        <f t="shared" si="111"/>
        <v>-0.27489417491630214</v>
      </c>
      <c r="Y325" s="13">
        <v>102727</v>
      </c>
      <c r="Z325" s="10">
        <f t="shared" si="112"/>
        <v>75</v>
      </c>
      <c r="AA325" s="33">
        <f t="shared" si="113"/>
        <v>-0.97269539105653313</v>
      </c>
      <c r="AB325" s="11">
        <v>4.8113723346090757E-2</v>
      </c>
      <c r="AC325" s="99">
        <f t="shared" ref="AC325:AC388" si="123">RANK(AE325,AE$7:AE$570,1)</f>
        <v>496</v>
      </c>
      <c r="AD325" s="33">
        <f t="shared" si="114"/>
        <v>0.86500271913725113</v>
      </c>
      <c r="AE325" s="11">
        <v>0.9786324786324786</v>
      </c>
      <c r="AF325" s="10">
        <f t="shared" si="115"/>
        <v>251</v>
      </c>
      <c r="AG325" s="33">
        <f t="shared" si="116"/>
        <v>-2.6960793859234049E-2</v>
      </c>
      <c r="AH325" s="14">
        <v>2.5356666666666663</v>
      </c>
      <c r="AI325" s="99">
        <f t="shared" ref="AI325:AI388" si="124">RANK(AK325,AK$7:AK$570,1)</f>
        <v>162</v>
      </c>
      <c r="AJ325" s="33">
        <f t="shared" si="117"/>
        <v>-0.24223312586980164</v>
      </c>
      <c r="AK325" s="13">
        <v>114318.88159958181</v>
      </c>
      <c r="AL325" s="38"/>
    </row>
    <row r="326" spans="1:38" x14ac:dyDescent="0.25">
      <c r="A326" t="s">
        <v>918</v>
      </c>
      <c r="B326" s="5" t="s">
        <v>401</v>
      </c>
      <c r="C326" s="6" t="s">
        <v>41</v>
      </c>
      <c r="D326" s="7" t="s">
        <v>34</v>
      </c>
      <c r="E326" s="36">
        <f t="shared" si="118"/>
        <v>3.5670909431454825</v>
      </c>
      <c r="F326" s="8">
        <f t="shared" si="99"/>
        <v>22.017775600162913</v>
      </c>
      <c r="G326" s="9">
        <f t="shared" si="100"/>
        <v>417</v>
      </c>
      <c r="H326" s="99">
        <f t="shared" si="101"/>
        <v>419</v>
      </c>
      <c r="I326" s="33">
        <f t="shared" si="102"/>
        <v>0.38851461938850756</v>
      </c>
      <c r="J326" s="11">
        <v>5.5000662339382611E-2</v>
      </c>
      <c r="K326" s="10">
        <f t="shared" si="103"/>
        <v>138</v>
      </c>
      <c r="L326" s="33">
        <f t="shared" si="104"/>
        <v>-0.4281434375892697</v>
      </c>
      <c r="M326" s="11">
        <v>6.5883807169344874E-2</v>
      </c>
      <c r="N326" s="10">
        <f t="shared" si="105"/>
        <v>303</v>
      </c>
      <c r="O326" s="33">
        <f t="shared" si="106"/>
        <v>0.34343122835715767</v>
      </c>
      <c r="P326" s="11">
        <v>3.6225165562913907E-2</v>
      </c>
      <c r="Q326" s="10">
        <f t="shared" si="107"/>
        <v>337</v>
      </c>
      <c r="R326" s="33">
        <f t="shared" si="108"/>
        <v>0.39685253008127824</v>
      </c>
      <c r="S326" s="12">
        <v>0.22601140101956255</v>
      </c>
      <c r="T326" s="10">
        <f t="shared" si="109"/>
        <v>293</v>
      </c>
      <c r="U326" s="33">
        <f t="shared" si="110"/>
        <v>0.29901671156922777</v>
      </c>
      <c r="V326" s="18">
        <v>5.5307602576456866E-2</v>
      </c>
      <c r="W326" s="99">
        <f t="shared" si="122"/>
        <v>475</v>
      </c>
      <c r="X326" s="33">
        <f t="shared" si="111"/>
        <v>1.0078543134749047</v>
      </c>
      <c r="Y326" s="13">
        <v>158765</v>
      </c>
      <c r="Z326" s="10">
        <f t="shared" si="112"/>
        <v>467</v>
      </c>
      <c r="AA326" s="33">
        <f t="shared" si="113"/>
        <v>0.74500509994104147</v>
      </c>
      <c r="AB326" s="11">
        <v>2.7629923545920837E-2</v>
      </c>
      <c r="AC326" s="99">
        <f t="shared" si="123"/>
        <v>483</v>
      </c>
      <c r="AD326" s="33">
        <f t="shared" si="114"/>
        <v>0.83253102123793499</v>
      </c>
      <c r="AE326" s="11">
        <v>0.97678740616573134</v>
      </c>
      <c r="AF326" s="10">
        <f t="shared" si="115"/>
        <v>224</v>
      </c>
      <c r="AG326" s="33">
        <f t="shared" si="116"/>
        <v>-9.7330151751478508E-2</v>
      </c>
      <c r="AH326" s="14">
        <v>2.616333333333333</v>
      </c>
      <c r="AI326" s="99">
        <f t="shared" si="124"/>
        <v>430</v>
      </c>
      <c r="AJ326" s="33">
        <f t="shared" si="117"/>
        <v>-9.3440876112009602E-2</v>
      </c>
      <c r="AK326" s="13">
        <v>246955.0240827704</v>
      </c>
      <c r="AL326" s="38">
        <v>1</v>
      </c>
    </row>
    <row r="327" spans="1:38" x14ac:dyDescent="0.25">
      <c r="A327" t="s">
        <v>919</v>
      </c>
      <c r="B327" s="5" t="s">
        <v>569</v>
      </c>
      <c r="C327" s="6" t="s">
        <v>172</v>
      </c>
      <c r="D327" s="7" t="s">
        <v>39</v>
      </c>
      <c r="E327" s="36">
        <f t="shared" si="118"/>
        <v>6.3973258360857033</v>
      </c>
      <c r="F327" s="8">
        <f t="shared" ref="F327:F390" si="125">((E327*$I$579)+$J$579)</f>
        <v>14.986784278929273</v>
      </c>
      <c r="G327" s="9">
        <f t="shared" ref="G327:G390" si="126">RANK(E327,$E$7:$E$570,1)</f>
        <v>547</v>
      </c>
      <c r="H327" s="99">
        <f t="shared" ref="H327:H390" si="127">RANK(J327,J$7:J$570,1)</f>
        <v>405</v>
      </c>
      <c r="I327" s="33">
        <f t="shared" ref="I327:I390" si="128">(J327-J$572)/J$573</f>
        <v>0.34256654436144113</v>
      </c>
      <c r="J327" s="11">
        <v>5.1506360187458133E-2</v>
      </c>
      <c r="K327" s="10">
        <f t="shared" ref="K327:K390" si="129">RANK(M327,M$7:M$570,0)</f>
        <v>419</v>
      </c>
      <c r="L327" s="33">
        <f t="shared" ref="L327:L390" si="130">-(M327-M$572)/M$573</f>
        <v>0.63771249809797625</v>
      </c>
      <c r="M327" s="11">
        <v>2.7837772978161746E-2</v>
      </c>
      <c r="N327" s="10">
        <f t="shared" ref="N327:N390" si="131">RANK(P327,P$7:P$570,0)</f>
        <v>521</v>
      </c>
      <c r="O327" s="33">
        <f t="shared" ref="O327:O390" si="132">-(P327-P$572)/P$573</f>
        <v>0.88300741952693929</v>
      </c>
      <c r="P327" s="11">
        <v>2.8388052332757345E-3</v>
      </c>
      <c r="Q327" s="10">
        <f t="shared" ref="Q327:Q390" si="133">RANK(S327,S$7:S$570,0)</f>
        <v>249</v>
      </c>
      <c r="R327" s="33">
        <f t="shared" ref="R327:R390" si="134">-(S327-S$572)/S$573</f>
        <v>0.29589303027920155</v>
      </c>
      <c r="S327" s="12">
        <v>0.42446623371110825</v>
      </c>
      <c r="T327" s="10">
        <f t="shared" ref="T327:T390" si="135">RANK(V327,V$7:V$570,0)</f>
        <v>439</v>
      </c>
      <c r="U327" s="33">
        <f t="shared" ref="U327:U390" si="136">-(V327-V$572)/V$573</f>
        <v>0.66171527546319719</v>
      </c>
      <c r="V327" s="18">
        <v>3.3277870216306155E-2</v>
      </c>
      <c r="W327" s="99">
        <f t="shared" si="122"/>
        <v>549</v>
      </c>
      <c r="X327" s="33">
        <f t="shared" ref="X327:X390" si="137">(Y327-Y$572)/Y$573</f>
        <v>2.5053632558096197</v>
      </c>
      <c r="Y327" s="13">
        <v>224185</v>
      </c>
      <c r="Z327" s="10">
        <f t="shared" ref="Z327:Z390" si="138">RANK(AB327,AB$7:AB$570,0)</f>
        <v>492</v>
      </c>
      <c r="AA327" s="33">
        <f t="shared" ref="AA327:AA390" si="139">-(AB327-AB$572)/AB$573</f>
        <v>0.82142601093092538</v>
      </c>
      <c r="AB327" s="11">
        <v>2.6718594330223711E-2</v>
      </c>
      <c r="AC327" s="99">
        <f t="shared" si="123"/>
        <v>531</v>
      </c>
      <c r="AD327" s="33">
        <f t="shared" ref="AD327:AD390" si="140">(AE327-AE$572)/AE$573</f>
        <v>0.99962288904345076</v>
      </c>
      <c r="AE327" s="11">
        <v>0.98628172351437304</v>
      </c>
      <c r="AF327" s="10">
        <f t="shared" ref="AF327:AF390" si="141">RANK(AH327,AH$7:AH$570,0)</f>
        <v>284</v>
      </c>
      <c r="AG327" s="33">
        <f t="shared" ref="AG327:AG390" si="142">-(AH327-AH$572)/AH$573</f>
        <v>4.9514995916221424E-2</v>
      </c>
      <c r="AH327" s="14">
        <v>2.448</v>
      </c>
      <c r="AI327" s="99">
        <f t="shared" si="124"/>
        <v>413</v>
      </c>
      <c r="AJ327" s="33">
        <f t="shared" ref="AJ327:AJ390" si="143">(AK327-AK$572)/AK$573</f>
        <v>-0.10860221824615797</v>
      </c>
      <c r="AK327" s="13">
        <v>233439.92542128274</v>
      </c>
      <c r="AL327" s="38"/>
    </row>
    <row r="328" spans="1:38" x14ac:dyDescent="0.25">
      <c r="A328" t="s">
        <v>920</v>
      </c>
      <c r="B328" s="5" t="s">
        <v>473</v>
      </c>
      <c r="C328" s="6" t="s">
        <v>93</v>
      </c>
      <c r="D328" s="7" t="s">
        <v>34</v>
      </c>
      <c r="E328" s="36">
        <f t="shared" si="118"/>
        <v>4.7959466259645422</v>
      </c>
      <c r="F328" s="8">
        <f t="shared" si="125"/>
        <v>18.964999428651012</v>
      </c>
      <c r="G328" s="9">
        <f t="shared" si="126"/>
        <v>498</v>
      </c>
      <c r="H328" s="99">
        <f t="shared" si="127"/>
        <v>384</v>
      </c>
      <c r="I328" s="33">
        <f t="shared" si="128"/>
        <v>0.27077797175388535</v>
      </c>
      <c r="J328" s="11">
        <v>4.6046915725456161E-2</v>
      </c>
      <c r="K328" s="10">
        <f t="shared" si="129"/>
        <v>500</v>
      </c>
      <c r="L328" s="33">
        <f t="shared" si="130"/>
        <v>0.9062659274183209</v>
      </c>
      <c r="M328" s="11">
        <v>1.8251681075888569E-2</v>
      </c>
      <c r="N328" s="10">
        <f t="shared" si="131"/>
        <v>483</v>
      </c>
      <c r="O328" s="33">
        <f t="shared" si="132"/>
        <v>0.79710636120947853</v>
      </c>
      <c r="P328" s="11">
        <v>8.1539465101108932E-3</v>
      </c>
      <c r="Q328" s="10">
        <f t="shared" si="133"/>
        <v>409</v>
      </c>
      <c r="R328" s="33">
        <f t="shared" si="134"/>
        <v>0.51183082356515197</v>
      </c>
      <c r="S328" s="12">
        <v>0</v>
      </c>
      <c r="T328" s="10">
        <f t="shared" si="135"/>
        <v>430</v>
      </c>
      <c r="U328" s="33">
        <f t="shared" si="136"/>
        <v>0.64208038122641342</v>
      </c>
      <c r="V328" s="18">
        <v>3.447046237965054E-2</v>
      </c>
      <c r="W328" s="99">
        <f t="shared" si="122"/>
        <v>507</v>
      </c>
      <c r="X328" s="33">
        <f t="shared" si="137"/>
        <v>1.3835820997708694</v>
      </c>
      <c r="Y328" s="13">
        <v>175179</v>
      </c>
      <c r="Z328" s="10">
        <f t="shared" si="138"/>
        <v>482</v>
      </c>
      <c r="AA328" s="33">
        <f t="shared" si="139"/>
        <v>0.79022294323184938</v>
      </c>
      <c r="AB328" s="11">
        <v>2.7090694935217905E-2</v>
      </c>
      <c r="AC328" s="99">
        <f t="shared" si="123"/>
        <v>296</v>
      </c>
      <c r="AD328" s="33">
        <f t="shared" si="140"/>
        <v>0.29345141323683333</v>
      </c>
      <c r="AE328" s="11">
        <v>0.94615639496355197</v>
      </c>
      <c r="AF328" s="10">
        <f t="shared" si="141"/>
        <v>403</v>
      </c>
      <c r="AG328" s="33">
        <f t="shared" si="142"/>
        <v>0.36675867137257967</v>
      </c>
      <c r="AH328" s="14">
        <v>2.0843333333333334</v>
      </c>
      <c r="AI328" s="99">
        <f t="shared" si="124"/>
        <v>469</v>
      </c>
      <c r="AJ328" s="33">
        <f t="shared" si="143"/>
        <v>-3.3112155649002516E-2</v>
      </c>
      <c r="AK328" s="13">
        <v>300733.15282392025</v>
      </c>
      <c r="AL328" s="38"/>
    </row>
    <row r="329" spans="1:38" x14ac:dyDescent="0.25">
      <c r="A329" t="s">
        <v>921</v>
      </c>
      <c r="B329" s="5" t="s">
        <v>531</v>
      </c>
      <c r="C329" s="6" t="s">
        <v>81</v>
      </c>
      <c r="D329" s="7" t="s">
        <v>34</v>
      </c>
      <c r="E329" s="36">
        <f t="shared" ref="E329:E392" si="144">((I329+L329+AG329+AJ329)*0.25)+(O329+R329+U329+X329+AA329+AD329)</f>
        <v>4.7788757613841604</v>
      </c>
      <c r="F329" s="8">
        <f t="shared" si="125"/>
        <v>19.007407605092482</v>
      </c>
      <c r="G329" s="9">
        <f t="shared" si="126"/>
        <v>496</v>
      </c>
      <c r="H329" s="99">
        <f t="shared" si="127"/>
        <v>354</v>
      </c>
      <c r="I329" s="33">
        <f t="shared" si="128"/>
        <v>0.17855160844534451</v>
      </c>
      <c r="J329" s="11">
        <v>3.9033199055424461E-2</v>
      </c>
      <c r="K329" s="10">
        <f t="shared" si="129"/>
        <v>503</v>
      </c>
      <c r="L329" s="33">
        <f t="shared" si="130"/>
        <v>0.92096336071611806</v>
      </c>
      <c r="M329" s="11">
        <v>1.7727051966974258E-2</v>
      </c>
      <c r="N329" s="10">
        <f t="shared" si="131"/>
        <v>436</v>
      </c>
      <c r="O329" s="33">
        <f t="shared" si="132"/>
        <v>0.69608644068703174</v>
      </c>
      <c r="P329" s="11">
        <v>1.4404569725568112E-2</v>
      </c>
      <c r="Q329" s="10">
        <f t="shared" si="133"/>
        <v>390</v>
      </c>
      <c r="R329" s="33">
        <f t="shared" si="134"/>
        <v>0.46648966071289077</v>
      </c>
      <c r="S329" s="12">
        <v>8.9126559714795009E-2</v>
      </c>
      <c r="T329" s="10">
        <f t="shared" si="135"/>
        <v>465</v>
      </c>
      <c r="U329" s="33">
        <f t="shared" si="136"/>
        <v>0.75286537743998339</v>
      </c>
      <c r="V329" s="18">
        <v>2.7741558383166224E-2</v>
      </c>
      <c r="W329" s="99">
        <f t="shared" si="122"/>
        <v>480</v>
      </c>
      <c r="X329" s="33">
        <f t="shared" si="137"/>
        <v>1.061487200235685</v>
      </c>
      <c r="Y329" s="13">
        <v>161108</v>
      </c>
      <c r="Z329" s="10">
        <f t="shared" si="138"/>
        <v>431</v>
      </c>
      <c r="AA329" s="33">
        <f t="shared" si="139"/>
        <v>0.63077479776012224</v>
      </c>
      <c r="AB329" s="11">
        <v>2.8992134625937444E-2</v>
      </c>
      <c r="AC329" s="99">
        <f t="shared" si="123"/>
        <v>487</v>
      </c>
      <c r="AD329" s="33">
        <f t="shared" si="140"/>
        <v>0.84548071233962796</v>
      </c>
      <c r="AE329" s="11">
        <v>0.97752321981424151</v>
      </c>
      <c r="AF329" s="10">
        <f t="shared" si="141"/>
        <v>387</v>
      </c>
      <c r="AG329" s="33">
        <f t="shared" si="142"/>
        <v>0.30569435254046684</v>
      </c>
      <c r="AH329" s="14">
        <v>2.1543333333333332</v>
      </c>
      <c r="AI329" s="99">
        <f t="shared" si="124"/>
        <v>420</v>
      </c>
      <c r="AJ329" s="33">
        <f t="shared" si="143"/>
        <v>-0.10244303286664899</v>
      </c>
      <c r="AK329" s="13">
        <v>238930.33631907307</v>
      </c>
      <c r="AL329" s="38"/>
    </row>
    <row r="330" spans="1:38" x14ac:dyDescent="0.25">
      <c r="A330" t="s">
        <v>922</v>
      </c>
      <c r="B330" s="5" t="s">
        <v>151</v>
      </c>
      <c r="C330" s="6" t="s">
        <v>93</v>
      </c>
      <c r="D330" s="7" t="s">
        <v>34</v>
      </c>
      <c r="E330" s="36">
        <f t="shared" si="144"/>
        <v>0.57261066620676271</v>
      </c>
      <c r="F330" s="8">
        <f t="shared" si="125"/>
        <v>29.456792372685673</v>
      </c>
      <c r="G330" s="9">
        <f t="shared" si="126"/>
        <v>256</v>
      </c>
      <c r="H330" s="99">
        <f t="shared" si="127"/>
        <v>539</v>
      </c>
      <c r="I330" s="33">
        <f t="shared" si="128"/>
        <v>1.5777549465864034</v>
      </c>
      <c r="J330" s="11">
        <v>0.14544112218530825</v>
      </c>
      <c r="K330" s="10">
        <f t="shared" si="129"/>
        <v>192</v>
      </c>
      <c r="L330" s="33">
        <f t="shared" si="130"/>
        <v>-0.14189267809008393</v>
      </c>
      <c r="M330" s="11">
        <v>5.5666003976143144E-2</v>
      </c>
      <c r="N330" s="10">
        <f t="shared" si="131"/>
        <v>298</v>
      </c>
      <c r="O330" s="33">
        <f t="shared" si="132"/>
        <v>0.33346051066429305</v>
      </c>
      <c r="P330" s="11">
        <v>3.6842105263157891E-2</v>
      </c>
      <c r="Q330" s="10">
        <f t="shared" si="133"/>
        <v>300</v>
      </c>
      <c r="R330" s="33">
        <f t="shared" si="134"/>
        <v>0.34788372488568997</v>
      </c>
      <c r="S330" s="12">
        <v>0.32226877215597804</v>
      </c>
      <c r="T330" s="10">
        <f t="shared" si="135"/>
        <v>478</v>
      </c>
      <c r="U330" s="33">
        <f t="shared" si="136"/>
        <v>0.7776853108566617</v>
      </c>
      <c r="V330" s="18">
        <v>2.6234035208836728E-2</v>
      </c>
      <c r="W330" s="99">
        <f t="shared" si="122"/>
        <v>180</v>
      </c>
      <c r="X330" s="33">
        <f t="shared" si="137"/>
        <v>-0.56020373555922309</v>
      </c>
      <c r="Y330" s="13">
        <v>90263</v>
      </c>
      <c r="Z330" s="10">
        <f t="shared" si="138"/>
        <v>114</v>
      </c>
      <c r="AA330" s="33">
        <f t="shared" si="139"/>
        <v>-0.57163919518989637</v>
      </c>
      <c r="AB330" s="11">
        <v>4.3331076506431955E-2</v>
      </c>
      <c r="AC330" s="99">
        <f t="shared" si="123"/>
        <v>156</v>
      </c>
      <c r="AD330" s="33">
        <f t="shared" si="140"/>
        <v>-0.23483841805011169</v>
      </c>
      <c r="AE330" s="11">
        <v>0.91613846903949292</v>
      </c>
      <c r="AF330" s="10">
        <f t="shared" si="141"/>
        <v>432</v>
      </c>
      <c r="AG330" s="33">
        <f t="shared" si="142"/>
        <v>0.46911410103402629</v>
      </c>
      <c r="AH330" s="14">
        <v>1.9669999999999999</v>
      </c>
      <c r="AI330" s="99">
        <f t="shared" si="124"/>
        <v>498</v>
      </c>
      <c r="AJ330" s="33">
        <f t="shared" si="143"/>
        <v>1.6073504867050937E-2</v>
      </c>
      <c r="AK330" s="13">
        <v>344578.15339993557</v>
      </c>
      <c r="AL330" s="38"/>
    </row>
    <row r="331" spans="1:38" x14ac:dyDescent="0.25">
      <c r="A331" t="s">
        <v>923</v>
      </c>
      <c r="B331" s="5" t="s">
        <v>503</v>
      </c>
      <c r="C331" s="6" t="s">
        <v>44</v>
      </c>
      <c r="D331" s="7" t="s">
        <v>20</v>
      </c>
      <c r="E331" s="36">
        <f t="shared" si="144"/>
        <v>4.0788261072221053</v>
      </c>
      <c r="F331" s="8">
        <f t="shared" si="125"/>
        <v>20.746501082854216</v>
      </c>
      <c r="G331" s="9">
        <f t="shared" si="126"/>
        <v>462</v>
      </c>
      <c r="H331" s="99">
        <f t="shared" si="127"/>
        <v>350</v>
      </c>
      <c r="I331" s="33">
        <f t="shared" si="128"/>
        <v>0.17347782191074265</v>
      </c>
      <c r="J331" s="11">
        <v>3.8647342995169032E-2</v>
      </c>
      <c r="K331" s="10">
        <f t="shared" si="129"/>
        <v>154</v>
      </c>
      <c r="L331" s="33">
        <f t="shared" si="130"/>
        <v>-0.33567787648089059</v>
      </c>
      <c r="M331" s="11">
        <v>6.2583222370173108E-2</v>
      </c>
      <c r="N331" s="10">
        <f t="shared" si="131"/>
        <v>327</v>
      </c>
      <c r="O331" s="33">
        <f t="shared" si="132"/>
        <v>0.42765489953955105</v>
      </c>
      <c r="P331" s="11">
        <v>3.1013812874641646E-2</v>
      </c>
      <c r="Q331" s="10">
        <f t="shared" si="133"/>
        <v>333</v>
      </c>
      <c r="R331" s="33">
        <f t="shared" si="134"/>
        <v>0.39352202189018209</v>
      </c>
      <c r="S331" s="12">
        <v>0.23255813953488372</v>
      </c>
      <c r="T331" s="10">
        <f t="shared" si="135"/>
        <v>282</v>
      </c>
      <c r="U331" s="33">
        <f t="shared" si="136"/>
        <v>0.27757278479120123</v>
      </c>
      <c r="V331" s="18">
        <v>5.6610072491415489E-2</v>
      </c>
      <c r="W331" s="99">
        <f t="shared" si="122"/>
        <v>490</v>
      </c>
      <c r="X331" s="33">
        <f t="shared" si="137"/>
        <v>1.1459080650985773</v>
      </c>
      <c r="Y331" s="13">
        <v>164796</v>
      </c>
      <c r="Z331" s="10">
        <f t="shared" si="138"/>
        <v>542</v>
      </c>
      <c r="AA331" s="33">
        <f t="shared" si="139"/>
        <v>1.0562488641922616</v>
      </c>
      <c r="AB331" s="11">
        <v>2.3918301531846278E-2</v>
      </c>
      <c r="AC331" s="99">
        <f t="shared" si="123"/>
        <v>450</v>
      </c>
      <c r="AD331" s="33">
        <f t="shared" si="140"/>
        <v>0.74841036385338544</v>
      </c>
      <c r="AE331" s="11">
        <v>0.97200759116171886</v>
      </c>
      <c r="AF331" s="10">
        <f t="shared" si="141"/>
        <v>405</v>
      </c>
      <c r="AG331" s="33">
        <f t="shared" si="142"/>
        <v>0.37170197337327432</v>
      </c>
      <c r="AH331" s="14">
        <v>2.0786666666666669</v>
      </c>
      <c r="AI331" s="99">
        <f t="shared" si="124"/>
        <v>433</v>
      </c>
      <c r="AJ331" s="33">
        <f t="shared" si="143"/>
        <v>-9.1465487375339258E-2</v>
      </c>
      <c r="AK331" s="13">
        <v>248715.92186046511</v>
      </c>
      <c r="AL331" s="38"/>
    </row>
    <row r="332" spans="1:38" x14ac:dyDescent="0.25">
      <c r="A332" t="s">
        <v>924</v>
      </c>
      <c r="B332" s="5" t="s">
        <v>502</v>
      </c>
      <c r="C332" s="6" t="s">
        <v>81</v>
      </c>
      <c r="D332" s="7" t="s">
        <v>34</v>
      </c>
      <c r="E332" s="36">
        <f t="shared" si="144"/>
        <v>3.1802237751218598</v>
      </c>
      <c r="F332" s="8">
        <f t="shared" si="125"/>
        <v>22.978847667936964</v>
      </c>
      <c r="G332" s="9">
        <f t="shared" si="126"/>
        <v>403</v>
      </c>
      <c r="H332" s="99">
        <f t="shared" si="127"/>
        <v>511</v>
      </c>
      <c r="I332" s="33">
        <f t="shared" si="128"/>
        <v>0.98376180402636371</v>
      </c>
      <c r="J332" s="11">
        <v>0.1002685765443152</v>
      </c>
      <c r="K332" s="10">
        <f t="shared" si="129"/>
        <v>231</v>
      </c>
      <c r="L332" s="33">
        <f t="shared" si="130"/>
        <v>1.411997702577209E-2</v>
      </c>
      <c r="M332" s="11">
        <v>5.0097087378640777E-2</v>
      </c>
      <c r="N332" s="10">
        <f t="shared" si="131"/>
        <v>408</v>
      </c>
      <c r="O332" s="33">
        <f t="shared" si="132"/>
        <v>0.63155627872441633</v>
      </c>
      <c r="P332" s="11">
        <v>1.8397383483237939E-2</v>
      </c>
      <c r="Q332" s="10">
        <f t="shared" si="133"/>
        <v>85</v>
      </c>
      <c r="R332" s="33">
        <f t="shared" si="134"/>
        <v>-0.48161655909204054</v>
      </c>
      <c r="S332" s="12">
        <v>1.9528071602929211</v>
      </c>
      <c r="T332" s="10">
        <f t="shared" si="135"/>
        <v>486</v>
      </c>
      <c r="U332" s="33">
        <f t="shared" si="136"/>
        <v>0.79422636764618704</v>
      </c>
      <c r="V332" s="18">
        <v>2.5229357798165139E-2</v>
      </c>
      <c r="W332" s="99">
        <f t="shared" si="122"/>
        <v>438</v>
      </c>
      <c r="X332" s="33">
        <f t="shared" si="137"/>
        <v>0.6822342476737534</v>
      </c>
      <c r="Y332" s="13">
        <v>144540</v>
      </c>
      <c r="Z332" s="10">
        <f t="shared" si="138"/>
        <v>399</v>
      </c>
      <c r="AA332" s="33">
        <f t="shared" si="139"/>
        <v>0.54188715308099422</v>
      </c>
      <c r="AB332" s="11">
        <v>3.0052131248083411E-2</v>
      </c>
      <c r="AC332" s="99">
        <f t="shared" si="123"/>
        <v>427</v>
      </c>
      <c r="AD332" s="33">
        <f t="shared" si="140"/>
        <v>0.69072125582676414</v>
      </c>
      <c r="AE332" s="11">
        <v>0.96872964169381104</v>
      </c>
      <c r="AF332" s="10">
        <f t="shared" si="141"/>
        <v>399</v>
      </c>
      <c r="AG332" s="33">
        <f t="shared" si="142"/>
        <v>0.35977989207748101</v>
      </c>
      <c r="AH332" s="14">
        <v>2.0923333333333334</v>
      </c>
      <c r="AI332" s="99">
        <f t="shared" si="124"/>
        <v>447</v>
      </c>
      <c r="AJ332" s="33">
        <f t="shared" si="143"/>
        <v>-7.2801548082476492E-2</v>
      </c>
      <c r="AK332" s="13">
        <v>265353.29991863301</v>
      </c>
      <c r="AL332" s="38"/>
    </row>
    <row r="333" spans="1:38" x14ac:dyDescent="0.25">
      <c r="A333" t="s">
        <v>925</v>
      </c>
      <c r="B333" s="5" t="s">
        <v>528</v>
      </c>
      <c r="C333" s="6" t="s">
        <v>81</v>
      </c>
      <c r="D333" s="7" t="s">
        <v>34</v>
      </c>
      <c r="E333" s="36">
        <f t="shared" si="144"/>
        <v>5.1461916105110612</v>
      </c>
      <c r="F333" s="8">
        <f t="shared" si="125"/>
        <v>18.094905765119812</v>
      </c>
      <c r="G333" s="9">
        <f t="shared" si="126"/>
        <v>513</v>
      </c>
      <c r="H333" s="99">
        <f t="shared" si="127"/>
        <v>340</v>
      </c>
      <c r="I333" s="33">
        <f t="shared" si="128"/>
        <v>0.13712598233772441</v>
      </c>
      <c r="J333" s="11">
        <v>3.5882824325527585E-2</v>
      </c>
      <c r="K333" s="10">
        <f t="shared" si="129"/>
        <v>513</v>
      </c>
      <c r="L333" s="33">
        <f t="shared" si="130"/>
        <v>0.97837795117335402</v>
      </c>
      <c r="M333" s="11">
        <v>1.5677621646730925E-2</v>
      </c>
      <c r="N333" s="10">
        <f t="shared" si="131"/>
        <v>399</v>
      </c>
      <c r="O333" s="33">
        <f t="shared" si="132"/>
        <v>0.61045119030998662</v>
      </c>
      <c r="P333" s="11">
        <v>1.9703264094955489E-2</v>
      </c>
      <c r="Q333" s="10">
        <f t="shared" si="133"/>
        <v>409</v>
      </c>
      <c r="R333" s="33">
        <f t="shared" si="134"/>
        <v>0.51183082356515197</v>
      </c>
      <c r="S333" s="12">
        <v>0</v>
      </c>
      <c r="T333" s="10">
        <f t="shared" si="135"/>
        <v>318</v>
      </c>
      <c r="U333" s="33">
        <f t="shared" si="136"/>
        <v>0.36815526534989984</v>
      </c>
      <c r="V333" s="18">
        <v>5.1108237078000267E-2</v>
      </c>
      <c r="W333" s="99">
        <f t="shared" si="122"/>
        <v>523</v>
      </c>
      <c r="X333" s="33">
        <f t="shared" si="137"/>
        <v>1.6492056669804696</v>
      </c>
      <c r="Y333" s="13">
        <v>186783</v>
      </c>
      <c r="Z333" s="10">
        <f t="shared" si="138"/>
        <v>491</v>
      </c>
      <c r="AA333" s="33">
        <f t="shared" si="139"/>
        <v>0.81679986527919979</v>
      </c>
      <c r="AB333" s="11">
        <v>2.677376171352075E-2</v>
      </c>
      <c r="AC333" s="99">
        <f t="shared" si="123"/>
        <v>456</v>
      </c>
      <c r="AD333" s="33">
        <f t="shared" si="140"/>
        <v>0.76792330993703328</v>
      </c>
      <c r="AE333" s="11">
        <v>0.97311633514165163</v>
      </c>
      <c r="AF333" s="10">
        <f t="shared" si="141"/>
        <v>477</v>
      </c>
      <c r="AG333" s="33">
        <f t="shared" si="142"/>
        <v>0.65056236270659029</v>
      </c>
      <c r="AH333" s="14">
        <v>1.7590000000000001</v>
      </c>
      <c r="AI333" s="99">
        <f t="shared" si="124"/>
        <v>442</v>
      </c>
      <c r="AJ333" s="33">
        <f t="shared" si="143"/>
        <v>-7.8764339860386098E-2</v>
      </c>
      <c r="AK333" s="13">
        <v>260037.95788206981</v>
      </c>
      <c r="AL333" s="38"/>
    </row>
    <row r="334" spans="1:38" x14ac:dyDescent="0.25">
      <c r="A334" t="s">
        <v>926</v>
      </c>
      <c r="B334" s="5" t="s">
        <v>256</v>
      </c>
      <c r="C334" s="6" t="s">
        <v>81</v>
      </c>
      <c r="D334" s="7" t="s">
        <v>34</v>
      </c>
      <c r="E334" s="36">
        <f t="shared" si="144"/>
        <v>0.68996891174205266</v>
      </c>
      <c r="F334" s="8">
        <f t="shared" si="125"/>
        <v>29.165245968571977</v>
      </c>
      <c r="G334" s="9">
        <f t="shared" si="126"/>
        <v>263</v>
      </c>
      <c r="H334" s="99">
        <f t="shared" si="127"/>
        <v>507</v>
      </c>
      <c r="I334" s="33">
        <f t="shared" si="128"/>
        <v>0.97006767147394324</v>
      </c>
      <c r="J334" s="11">
        <v>9.9227152353672299E-2</v>
      </c>
      <c r="K334" s="10">
        <f t="shared" si="129"/>
        <v>346</v>
      </c>
      <c r="L334" s="33">
        <f t="shared" si="130"/>
        <v>0.44833619186209622</v>
      </c>
      <c r="M334" s="11">
        <v>3.4597614698613943E-2</v>
      </c>
      <c r="N334" s="10">
        <f t="shared" si="131"/>
        <v>141</v>
      </c>
      <c r="O334" s="33">
        <f t="shared" si="132"/>
        <v>-0.27930322257731932</v>
      </c>
      <c r="P334" s="11">
        <v>7.4756956084478715E-2</v>
      </c>
      <c r="Q334" s="10">
        <f t="shared" si="133"/>
        <v>244</v>
      </c>
      <c r="R334" s="33">
        <f t="shared" si="134"/>
        <v>0.28671893877134025</v>
      </c>
      <c r="S334" s="12">
        <v>0.44249963125030733</v>
      </c>
      <c r="T334" s="10">
        <f t="shared" si="135"/>
        <v>94</v>
      </c>
      <c r="U334" s="33">
        <f t="shared" si="136"/>
        <v>-0.62566169655168824</v>
      </c>
      <c r="V334" s="18">
        <v>0.11147109446188114</v>
      </c>
      <c r="W334" s="99">
        <f t="shared" si="122"/>
        <v>340</v>
      </c>
      <c r="X334" s="33">
        <f t="shared" si="137"/>
        <v>-1.8541337172393951E-2</v>
      </c>
      <c r="Y334" s="13">
        <v>113926</v>
      </c>
      <c r="Z334" s="10">
        <f t="shared" si="138"/>
        <v>504</v>
      </c>
      <c r="AA334" s="33">
        <f t="shared" si="139"/>
        <v>0.86967195695334709</v>
      </c>
      <c r="AB334" s="11">
        <v>2.6143255204064908E-2</v>
      </c>
      <c r="AC334" s="99">
        <f t="shared" si="123"/>
        <v>239</v>
      </c>
      <c r="AD334" s="33">
        <f t="shared" si="140"/>
        <v>9.7009273348647951E-2</v>
      </c>
      <c r="AE334" s="11">
        <v>0.93499436750381026</v>
      </c>
      <c r="AF334" s="10">
        <f t="shared" si="141"/>
        <v>356</v>
      </c>
      <c r="AG334" s="33">
        <f t="shared" si="142"/>
        <v>0.23009091017689859</v>
      </c>
      <c r="AH334" s="14">
        <v>2.2409999999999997</v>
      </c>
      <c r="AI334" s="99">
        <f t="shared" si="124"/>
        <v>250</v>
      </c>
      <c r="AJ334" s="33">
        <f t="shared" si="143"/>
        <v>-0.20819477763246247</v>
      </c>
      <c r="AK334" s="13">
        <v>144661.28998475833</v>
      </c>
      <c r="AL334" s="38"/>
    </row>
    <row r="335" spans="1:38" x14ac:dyDescent="0.25">
      <c r="A335" t="s">
        <v>927</v>
      </c>
      <c r="B335" s="5" t="s">
        <v>435</v>
      </c>
      <c r="C335" s="6" t="s">
        <v>81</v>
      </c>
      <c r="D335" s="7" t="s">
        <v>34</v>
      </c>
      <c r="E335" s="36">
        <f t="shared" si="144"/>
        <v>1.2507845747752675</v>
      </c>
      <c r="F335" s="8">
        <f t="shared" si="125"/>
        <v>27.772043563558128</v>
      </c>
      <c r="G335" s="9">
        <f t="shared" si="126"/>
        <v>295</v>
      </c>
      <c r="H335" s="99">
        <f t="shared" si="127"/>
        <v>542</v>
      </c>
      <c r="I335" s="33">
        <f t="shared" si="128"/>
        <v>1.6653953861882553</v>
      </c>
      <c r="J335" s="11">
        <v>0.15210608424336969</v>
      </c>
      <c r="K335" s="10">
        <f t="shared" si="129"/>
        <v>44</v>
      </c>
      <c r="L335" s="33">
        <f t="shared" si="130"/>
        <v>-1.5451560763545567</v>
      </c>
      <c r="M335" s="11">
        <v>0.10575589459084604</v>
      </c>
      <c r="N335" s="10">
        <f t="shared" si="131"/>
        <v>245</v>
      </c>
      <c r="O335" s="33">
        <f t="shared" si="132"/>
        <v>0.18153088170659365</v>
      </c>
      <c r="P335" s="11">
        <v>4.6242774566473986E-2</v>
      </c>
      <c r="Q335" s="10">
        <f t="shared" si="133"/>
        <v>230</v>
      </c>
      <c r="R335" s="33">
        <f t="shared" si="134"/>
        <v>0.25350591807985884</v>
      </c>
      <c r="S335" s="12">
        <v>0.50778605280974942</v>
      </c>
      <c r="T335" s="10">
        <f t="shared" si="135"/>
        <v>380</v>
      </c>
      <c r="U335" s="33">
        <f t="shared" si="136"/>
        <v>0.5609687454336062</v>
      </c>
      <c r="V335" s="18">
        <v>3.9397053785542993E-2</v>
      </c>
      <c r="W335" s="99">
        <f t="shared" si="122"/>
        <v>220</v>
      </c>
      <c r="X335" s="33">
        <f t="shared" si="137"/>
        <v>-0.44190464943898755</v>
      </c>
      <c r="Y335" s="13">
        <v>95431</v>
      </c>
      <c r="Z335" s="10">
        <f t="shared" si="138"/>
        <v>216</v>
      </c>
      <c r="AA335" s="33">
        <f t="shared" si="139"/>
        <v>8.6291176311577567E-3</v>
      </c>
      <c r="AB335" s="11">
        <v>3.6411302068161955E-2</v>
      </c>
      <c r="AC335" s="99">
        <f t="shared" si="123"/>
        <v>419</v>
      </c>
      <c r="AD335" s="33">
        <f t="shared" si="140"/>
        <v>0.65072511094813057</v>
      </c>
      <c r="AE335" s="11">
        <v>0.96645702306079662</v>
      </c>
      <c r="AF335" s="10">
        <f t="shared" si="141"/>
        <v>353</v>
      </c>
      <c r="AG335" s="33">
        <f t="shared" si="142"/>
        <v>0.22253056594054141</v>
      </c>
      <c r="AH335" s="14">
        <v>2.2496666666666667</v>
      </c>
      <c r="AI335" s="99">
        <f t="shared" si="124"/>
        <v>286</v>
      </c>
      <c r="AJ335" s="33">
        <f t="shared" si="143"/>
        <v>-0.19345207411460824</v>
      </c>
      <c r="AK335" s="13">
        <v>157803.20649966146</v>
      </c>
      <c r="AL335" s="38"/>
    </row>
    <row r="336" spans="1:38" x14ac:dyDescent="0.25">
      <c r="A336" t="s">
        <v>928</v>
      </c>
      <c r="B336" s="5" t="s">
        <v>156</v>
      </c>
      <c r="C336" s="6" t="s">
        <v>19</v>
      </c>
      <c r="D336" s="7" t="s">
        <v>20</v>
      </c>
      <c r="E336" s="36">
        <f t="shared" si="144"/>
        <v>-2.5858422555359386</v>
      </c>
      <c r="F336" s="8">
        <f t="shared" si="125"/>
        <v>37.303157046053094</v>
      </c>
      <c r="G336" s="9">
        <f t="shared" si="126"/>
        <v>127</v>
      </c>
      <c r="H336" s="99">
        <f t="shared" si="127"/>
        <v>174</v>
      </c>
      <c r="I336" s="33">
        <f t="shared" si="128"/>
        <v>-0.38834920556912694</v>
      </c>
      <c r="J336" s="11">
        <v>-4.0790038643194748E-3</v>
      </c>
      <c r="K336" s="10">
        <f t="shared" si="129"/>
        <v>264</v>
      </c>
      <c r="L336" s="33">
        <f t="shared" si="130"/>
        <v>0.16654318751111213</v>
      </c>
      <c r="M336" s="11">
        <v>4.4656297039638734E-2</v>
      </c>
      <c r="N336" s="10">
        <f t="shared" si="131"/>
        <v>98</v>
      </c>
      <c r="O336" s="33">
        <f t="shared" si="132"/>
        <v>-0.61596951929709254</v>
      </c>
      <c r="P336" s="11">
        <v>9.5588235294117641E-2</v>
      </c>
      <c r="Q336" s="10">
        <f t="shared" si="133"/>
        <v>122</v>
      </c>
      <c r="R336" s="33">
        <f t="shared" si="134"/>
        <v>-0.14614871582140199</v>
      </c>
      <c r="S336" s="12">
        <v>1.2933821944384565</v>
      </c>
      <c r="T336" s="10">
        <f t="shared" si="135"/>
        <v>114</v>
      </c>
      <c r="U336" s="33">
        <f t="shared" si="136"/>
        <v>-0.51990258528913047</v>
      </c>
      <c r="V336" s="18">
        <v>0.1050474547023296</v>
      </c>
      <c r="W336" s="99">
        <f t="shared" si="122"/>
        <v>125</v>
      </c>
      <c r="X336" s="33">
        <f t="shared" si="137"/>
        <v>-0.7539276453571242</v>
      </c>
      <c r="Y336" s="13">
        <v>81800</v>
      </c>
      <c r="Z336" s="10">
        <f t="shared" si="138"/>
        <v>160</v>
      </c>
      <c r="AA336" s="33">
        <f t="shared" si="139"/>
        <v>-0.22901870738151592</v>
      </c>
      <c r="AB336" s="11">
        <v>3.9245283018867927E-2</v>
      </c>
      <c r="AC336" s="99">
        <f t="shared" si="123"/>
        <v>253</v>
      </c>
      <c r="AD336" s="33">
        <f t="shared" si="140"/>
        <v>0.15826763121732934</v>
      </c>
      <c r="AE336" s="11">
        <v>0.93847512511039155</v>
      </c>
      <c r="AF336" s="10">
        <f t="shared" si="141"/>
        <v>23</v>
      </c>
      <c r="AG336" s="33">
        <f t="shared" si="142"/>
        <v>-1.4134116138188277</v>
      </c>
      <c r="AH336" s="14">
        <v>4.125</v>
      </c>
      <c r="AI336" s="99">
        <f t="shared" si="124"/>
        <v>62</v>
      </c>
      <c r="AJ336" s="33">
        <f t="shared" si="143"/>
        <v>-0.28135322255116912</v>
      </c>
      <c r="AK336" s="13">
        <v>79446.509377020906</v>
      </c>
      <c r="AL336" s="38"/>
    </row>
    <row r="337" spans="1:38" x14ac:dyDescent="0.25">
      <c r="A337" t="s">
        <v>929</v>
      </c>
      <c r="B337" s="5" t="s">
        <v>99</v>
      </c>
      <c r="C337" s="6" t="s">
        <v>44</v>
      </c>
      <c r="D337" s="7" t="s">
        <v>20</v>
      </c>
      <c r="E337" s="36">
        <f t="shared" si="144"/>
        <v>-8.5654107458919562</v>
      </c>
      <c r="F337" s="8">
        <f t="shared" si="125"/>
        <v>52.157858422707804</v>
      </c>
      <c r="G337" s="9">
        <f t="shared" si="126"/>
        <v>34</v>
      </c>
      <c r="H337" s="99">
        <f t="shared" si="127"/>
        <v>453</v>
      </c>
      <c r="I337" s="33">
        <f t="shared" si="128"/>
        <v>0.53874309562065703</v>
      </c>
      <c r="J337" s="11">
        <v>6.642537790078773E-2</v>
      </c>
      <c r="K337" s="10">
        <f t="shared" si="129"/>
        <v>78</v>
      </c>
      <c r="L337" s="33">
        <f t="shared" si="130"/>
        <v>-0.89137481533206531</v>
      </c>
      <c r="M337" s="11">
        <v>8.2418984434804804E-2</v>
      </c>
      <c r="N337" s="10">
        <f t="shared" si="131"/>
        <v>68</v>
      </c>
      <c r="O337" s="33">
        <f t="shared" si="132"/>
        <v>-1.0126593772886852</v>
      </c>
      <c r="P337" s="11">
        <v>0.12013348164627363</v>
      </c>
      <c r="Q337" s="10">
        <f t="shared" si="133"/>
        <v>6</v>
      </c>
      <c r="R337" s="33">
        <f t="shared" si="134"/>
        <v>-4.9725580262907103</v>
      </c>
      <c r="S337" s="12">
        <v>10.78059492912757</v>
      </c>
      <c r="T337" s="10">
        <f t="shared" si="135"/>
        <v>108</v>
      </c>
      <c r="U337" s="33">
        <f t="shared" si="136"/>
        <v>-0.55928991504191872</v>
      </c>
      <c r="V337" s="18">
        <v>0.10743977829887018</v>
      </c>
      <c r="W337" s="99">
        <f t="shared" si="122"/>
        <v>124</v>
      </c>
      <c r="X337" s="33">
        <f t="shared" si="137"/>
        <v>-0.7583913299146795</v>
      </c>
      <c r="Y337" s="13">
        <v>81605</v>
      </c>
      <c r="Z337" s="10">
        <f t="shared" si="138"/>
        <v>59</v>
      </c>
      <c r="AA337" s="33">
        <f t="shared" si="139"/>
        <v>-1.083235754681888</v>
      </c>
      <c r="AB337" s="11">
        <v>4.9431931433127366E-2</v>
      </c>
      <c r="AC337" s="99">
        <f t="shared" si="123"/>
        <v>222</v>
      </c>
      <c r="AD337" s="33">
        <f t="shared" si="140"/>
        <v>3.3616529661317118E-2</v>
      </c>
      <c r="AE337" s="11">
        <v>0.93139233208417416</v>
      </c>
      <c r="AF337" s="10">
        <f t="shared" si="141"/>
        <v>178</v>
      </c>
      <c r="AG337" s="33">
        <f t="shared" si="142"/>
        <v>-0.21596939976815599</v>
      </c>
      <c r="AH337" s="14">
        <v>2.752333333333334</v>
      </c>
      <c r="AI337" s="99">
        <f t="shared" si="124"/>
        <v>59</v>
      </c>
      <c r="AJ337" s="33">
        <f t="shared" si="143"/>
        <v>-0.28297036986201057</v>
      </c>
      <c r="AK337" s="13">
        <v>78004.954581752841</v>
      </c>
      <c r="AL337" s="38">
        <v>1</v>
      </c>
    </row>
    <row r="338" spans="1:38" x14ac:dyDescent="0.25">
      <c r="A338" t="s">
        <v>930</v>
      </c>
      <c r="B338" s="5" t="s">
        <v>397</v>
      </c>
      <c r="C338" s="6" t="s">
        <v>44</v>
      </c>
      <c r="D338" s="7" t="s">
        <v>20</v>
      </c>
      <c r="E338" s="36">
        <f t="shared" si="144"/>
        <v>2.7488782398359324</v>
      </c>
      <c r="F338" s="8">
        <f t="shared" si="125"/>
        <v>24.050414809806803</v>
      </c>
      <c r="G338" s="9">
        <f t="shared" si="126"/>
        <v>386</v>
      </c>
      <c r="H338" s="99">
        <f t="shared" si="127"/>
        <v>504</v>
      </c>
      <c r="I338" s="33">
        <f t="shared" si="128"/>
        <v>0.94364286824980503</v>
      </c>
      <c r="J338" s="11">
        <v>9.7217574221924785E-2</v>
      </c>
      <c r="K338" s="10">
        <f t="shared" si="129"/>
        <v>358</v>
      </c>
      <c r="L338" s="33">
        <f t="shared" si="130"/>
        <v>0.47822646911460259</v>
      </c>
      <c r="M338" s="11">
        <v>3.3530672654894358E-2</v>
      </c>
      <c r="N338" s="10">
        <f t="shared" si="131"/>
        <v>347</v>
      </c>
      <c r="O338" s="33">
        <f t="shared" si="132"/>
        <v>0.48688874907730956</v>
      </c>
      <c r="P338" s="11">
        <v>2.7348709267879814E-2</v>
      </c>
      <c r="Q338" s="10">
        <f t="shared" si="133"/>
        <v>262</v>
      </c>
      <c r="R338" s="33">
        <f t="shared" si="134"/>
        <v>0.31233405335006575</v>
      </c>
      <c r="S338" s="12">
        <v>0.39214831920873183</v>
      </c>
      <c r="T338" s="10">
        <f t="shared" si="135"/>
        <v>393</v>
      </c>
      <c r="U338" s="33">
        <f t="shared" si="136"/>
        <v>0.58192479207296444</v>
      </c>
      <c r="V338" s="18">
        <v>3.8124216932163953E-2</v>
      </c>
      <c r="W338" s="99">
        <f t="shared" si="122"/>
        <v>318</v>
      </c>
      <c r="X338" s="33">
        <f t="shared" si="137"/>
        <v>-7.9293228535223872E-2</v>
      </c>
      <c r="Y338" s="13">
        <v>111272</v>
      </c>
      <c r="Z338" s="10">
        <f t="shared" si="138"/>
        <v>396</v>
      </c>
      <c r="AA338" s="33">
        <f t="shared" si="139"/>
        <v>0.53879535086563546</v>
      </c>
      <c r="AB338" s="11">
        <v>3.0089001388095043E-2</v>
      </c>
      <c r="AC338" s="99">
        <f t="shared" si="123"/>
        <v>384</v>
      </c>
      <c r="AD338" s="33">
        <f t="shared" si="140"/>
        <v>0.56154501967767756</v>
      </c>
      <c r="AE338" s="11">
        <v>0.96138972625681318</v>
      </c>
      <c r="AF338" s="10">
        <f t="shared" si="141"/>
        <v>328</v>
      </c>
      <c r="AG338" s="33">
        <f t="shared" si="142"/>
        <v>0.15594138016647535</v>
      </c>
      <c r="AH338" s="14">
        <v>2.3260000000000001</v>
      </c>
      <c r="AI338" s="99">
        <f t="shared" si="124"/>
        <v>292</v>
      </c>
      <c r="AJ338" s="33">
        <f t="shared" si="143"/>
        <v>-0.19107670422086759</v>
      </c>
      <c r="AK338" s="13">
        <v>159920.65482233503</v>
      </c>
      <c r="AL338" s="38"/>
    </row>
    <row r="339" spans="1:38" x14ac:dyDescent="0.25">
      <c r="A339" t="s">
        <v>931</v>
      </c>
      <c r="B339" s="5" t="s">
        <v>402</v>
      </c>
      <c r="C339" s="6" t="s">
        <v>81</v>
      </c>
      <c r="D339" s="7" t="s">
        <v>34</v>
      </c>
      <c r="E339" s="36">
        <f t="shared" si="144"/>
        <v>1.3454621150733905</v>
      </c>
      <c r="F339" s="8">
        <f t="shared" si="125"/>
        <v>27.53684154346703</v>
      </c>
      <c r="G339" s="9">
        <f t="shared" si="126"/>
        <v>303</v>
      </c>
      <c r="H339" s="99">
        <f t="shared" si="127"/>
        <v>267</v>
      </c>
      <c r="I339" s="33">
        <f t="shared" si="128"/>
        <v>-9.6782924469368703E-2</v>
      </c>
      <c r="J339" s="11">
        <v>1.809430117349442E-2</v>
      </c>
      <c r="K339" s="10">
        <f t="shared" si="129"/>
        <v>445</v>
      </c>
      <c r="L339" s="33">
        <f t="shared" si="130"/>
        <v>0.73405652554776779</v>
      </c>
      <c r="M339" s="11">
        <v>2.4398745207389334E-2</v>
      </c>
      <c r="N339" s="10">
        <f t="shared" si="131"/>
        <v>225</v>
      </c>
      <c r="O339" s="33">
        <f t="shared" si="132"/>
        <v>0.11011913307691661</v>
      </c>
      <c r="P339" s="11">
        <v>5.0661387564114098E-2</v>
      </c>
      <c r="Q339" s="10">
        <f t="shared" si="133"/>
        <v>345</v>
      </c>
      <c r="R339" s="33">
        <f t="shared" si="134"/>
        <v>0.40649324261425213</v>
      </c>
      <c r="S339" s="12">
        <v>0.20706077233668083</v>
      </c>
      <c r="T339" s="10">
        <f t="shared" si="135"/>
        <v>321</v>
      </c>
      <c r="U339" s="33">
        <f t="shared" si="136"/>
        <v>0.37317353505662149</v>
      </c>
      <c r="V339" s="18">
        <v>5.0803435378861339E-2</v>
      </c>
      <c r="W339" s="99">
        <f t="shared" si="122"/>
        <v>291</v>
      </c>
      <c r="X339" s="33">
        <f t="shared" si="137"/>
        <v>-0.16261534027625663</v>
      </c>
      <c r="Y339" s="13">
        <v>107632</v>
      </c>
      <c r="Z339" s="10">
        <f t="shared" si="138"/>
        <v>350</v>
      </c>
      <c r="AA339" s="33">
        <f t="shared" si="139"/>
        <v>0.41170769339370794</v>
      </c>
      <c r="AB339" s="11">
        <v>3.1604538087520256E-2</v>
      </c>
      <c r="AC339" s="99">
        <f t="shared" si="123"/>
        <v>259</v>
      </c>
      <c r="AD339" s="33">
        <f t="shared" si="140"/>
        <v>0.17678108611995208</v>
      </c>
      <c r="AE339" s="11">
        <v>0.93952707705978178</v>
      </c>
      <c r="AF339" s="10">
        <f t="shared" si="141"/>
        <v>154</v>
      </c>
      <c r="AG339" s="33">
        <f t="shared" si="142"/>
        <v>-0.3020410110743722</v>
      </c>
      <c r="AH339" s="14">
        <v>2.8510000000000004</v>
      </c>
      <c r="AI339" s="99">
        <f t="shared" si="124"/>
        <v>220</v>
      </c>
      <c r="AJ339" s="33">
        <f t="shared" si="143"/>
        <v>-0.21602152965123825</v>
      </c>
      <c r="AK339" s="13">
        <v>137684.37957690583</v>
      </c>
      <c r="AL339" s="38"/>
    </row>
    <row r="340" spans="1:38" x14ac:dyDescent="0.25">
      <c r="A340" t="s">
        <v>932</v>
      </c>
      <c r="B340" s="5" t="s">
        <v>576</v>
      </c>
      <c r="C340" s="6" t="s">
        <v>81</v>
      </c>
      <c r="D340" s="7" t="s">
        <v>34</v>
      </c>
      <c r="E340" s="36">
        <f t="shared" si="144"/>
        <v>7.4958713634634053</v>
      </c>
      <c r="F340" s="8">
        <f t="shared" si="125"/>
        <v>12.257730203509887</v>
      </c>
      <c r="G340" s="9">
        <f t="shared" si="126"/>
        <v>558</v>
      </c>
      <c r="H340" s="99">
        <f t="shared" si="127"/>
        <v>492</v>
      </c>
      <c r="I340" s="33">
        <f t="shared" si="128"/>
        <v>0.81601782849364979</v>
      </c>
      <c r="J340" s="11">
        <v>8.7511825922421904E-2</v>
      </c>
      <c r="K340" s="10">
        <f t="shared" si="129"/>
        <v>377</v>
      </c>
      <c r="L340" s="33">
        <f t="shared" si="130"/>
        <v>0.55036728550505942</v>
      </c>
      <c r="M340" s="11">
        <v>3.095558546433378E-2</v>
      </c>
      <c r="N340" s="10">
        <f t="shared" si="131"/>
        <v>525</v>
      </c>
      <c r="O340" s="33">
        <f t="shared" si="132"/>
        <v>0.9288869853172832</v>
      </c>
      <c r="P340" s="11">
        <v>0</v>
      </c>
      <c r="Q340" s="10">
        <f t="shared" si="133"/>
        <v>409</v>
      </c>
      <c r="R340" s="33">
        <f t="shared" si="134"/>
        <v>0.51183082356515197</v>
      </c>
      <c r="S340" s="12">
        <v>0</v>
      </c>
      <c r="T340" s="10">
        <f t="shared" si="135"/>
        <v>547</v>
      </c>
      <c r="U340" s="33">
        <f t="shared" si="136"/>
        <v>0.99369377887987065</v>
      </c>
      <c r="V340" s="18">
        <v>1.3114025338964214E-2</v>
      </c>
      <c r="W340" s="99">
        <f t="shared" si="122"/>
        <v>559</v>
      </c>
      <c r="X340" s="33">
        <f t="shared" si="137"/>
        <v>3.0962864191598287</v>
      </c>
      <c r="Y340" s="13">
        <v>250000</v>
      </c>
      <c r="Z340" s="10">
        <f t="shared" si="138"/>
        <v>481</v>
      </c>
      <c r="AA340" s="33">
        <f t="shared" si="139"/>
        <v>0.78847205049491209</v>
      </c>
      <c r="AB340" s="11">
        <v>2.7111574556830033E-2</v>
      </c>
      <c r="AC340" s="99">
        <f t="shared" si="123"/>
        <v>490</v>
      </c>
      <c r="AD340" s="33">
        <f t="shared" si="140"/>
        <v>0.84879847975312162</v>
      </c>
      <c r="AE340" s="11">
        <v>0.97771173848439819</v>
      </c>
      <c r="AF340" s="10">
        <f t="shared" si="141"/>
        <v>248</v>
      </c>
      <c r="AG340" s="33">
        <f t="shared" si="142"/>
        <v>-3.3939573154333068E-2</v>
      </c>
      <c r="AH340" s="14">
        <v>2.5436666666666667</v>
      </c>
      <c r="AI340" s="99">
        <f t="shared" si="124"/>
        <v>482</v>
      </c>
      <c r="AJ340" s="33">
        <f t="shared" si="143"/>
        <v>-2.0834235671428388E-2</v>
      </c>
      <c r="AK340" s="13">
        <v>311677.9160504567</v>
      </c>
      <c r="AL340" s="38"/>
    </row>
    <row r="341" spans="1:38" x14ac:dyDescent="0.25">
      <c r="A341" t="s">
        <v>933</v>
      </c>
      <c r="B341" s="5" t="s">
        <v>541</v>
      </c>
      <c r="C341" s="6" t="s">
        <v>61</v>
      </c>
      <c r="D341" s="7" t="s">
        <v>39</v>
      </c>
      <c r="E341" s="36">
        <f t="shared" si="144"/>
        <v>5.0444281439814764</v>
      </c>
      <c r="F341" s="8">
        <f t="shared" si="125"/>
        <v>18.347710948100527</v>
      </c>
      <c r="G341" s="9">
        <f t="shared" si="126"/>
        <v>510</v>
      </c>
      <c r="H341" s="99">
        <f t="shared" si="127"/>
        <v>327</v>
      </c>
      <c r="I341" s="33">
        <f t="shared" si="128"/>
        <v>0.10275534153508918</v>
      </c>
      <c r="J341" s="11">
        <v>3.3268973711569894E-2</v>
      </c>
      <c r="K341" s="10">
        <f t="shared" si="129"/>
        <v>488</v>
      </c>
      <c r="L341" s="33">
        <f t="shared" si="130"/>
        <v>0.86551388532484541</v>
      </c>
      <c r="M341" s="11">
        <v>1.9706336939721791E-2</v>
      </c>
      <c r="N341" s="10">
        <f t="shared" si="131"/>
        <v>487</v>
      </c>
      <c r="O341" s="33">
        <f t="shared" si="132"/>
        <v>0.80148000273485376</v>
      </c>
      <c r="P341" s="11">
        <v>7.883326763894364E-3</v>
      </c>
      <c r="Q341" s="10">
        <f t="shared" si="133"/>
        <v>409</v>
      </c>
      <c r="R341" s="33">
        <f t="shared" si="134"/>
        <v>0.51183082356515197</v>
      </c>
      <c r="S341" s="12">
        <v>0</v>
      </c>
      <c r="T341" s="10">
        <f t="shared" si="135"/>
        <v>495</v>
      </c>
      <c r="U341" s="33">
        <f t="shared" si="136"/>
        <v>0.8120139712405201</v>
      </c>
      <c r="V341" s="18">
        <v>2.4148967122490542E-2</v>
      </c>
      <c r="W341" s="99">
        <f t="shared" si="122"/>
        <v>484</v>
      </c>
      <c r="X341" s="33">
        <f t="shared" si="137"/>
        <v>1.0940606521608194</v>
      </c>
      <c r="Y341" s="13">
        <v>162531</v>
      </c>
      <c r="Z341" s="10">
        <f t="shared" si="138"/>
        <v>503</v>
      </c>
      <c r="AA341" s="33">
        <f t="shared" si="139"/>
        <v>0.86163750701358088</v>
      </c>
      <c r="AB341" s="11">
        <v>2.6239067055393587E-2</v>
      </c>
      <c r="AC341" s="99">
        <f t="shared" si="123"/>
        <v>391</v>
      </c>
      <c r="AD341" s="33">
        <f t="shared" si="140"/>
        <v>0.5824860940996982</v>
      </c>
      <c r="AE341" s="11">
        <v>0.96257961783439494</v>
      </c>
      <c r="AF341" s="10">
        <f t="shared" si="141"/>
        <v>462</v>
      </c>
      <c r="AG341" s="33">
        <f t="shared" si="142"/>
        <v>0.57728518010805485</v>
      </c>
      <c r="AH341" s="14">
        <v>1.843</v>
      </c>
      <c r="AI341" s="99">
        <f t="shared" si="124"/>
        <v>479</v>
      </c>
      <c r="AJ341" s="33">
        <f t="shared" si="143"/>
        <v>-2.187803430058366E-2</v>
      </c>
      <c r="AK341" s="13">
        <v>310747.4547937329</v>
      </c>
      <c r="AL341" s="38"/>
    </row>
    <row r="342" spans="1:38" x14ac:dyDescent="0.25">
      <c r="A342" t="s">
        <v>934</v>
      </c>
      <c r="B342" s="5" t="s">
        <v>109</v>
      </c>
      <c r="C342" s="6" t="s">
        <v>24</v>
      </c>
      <c r="D342" s="7" t="s">
        <v>20</v>
      </c>
      <c r="E342" s="36">
        <f t="shared" si="144"/>
        <v>-4.5286534679154729</v>
      </c>
      <c r="F342" s="8">
        <f t="shared" si="125"/>
        <v>42.129572269435911</v>
      </c>
      <c r="G342" s="9">
        <f t="shared" si="126"/>
        <v>88</v>
      </c>
      <c r="H342" s="99">
        <f t="shared" si="127"/>
        <v>42</v>
      </c>
      <c r="I342" s="33">
        <f t="shared" si="128"/>
        <v>-1.0443371726132753</v>
      </c>
      <c r="J342" s="11">
        <v>-5.3966189856957114E-2</v>
      </c>
      <c r="K342" s="10">
        <f t="shared" si="129"/>
        <v>283</v>
      </c>
      <c r="L342" s="33">
        <f t="shared" si="130"/>
        <v>0.23333548369050022</v>
      </c>
      <c r="M342" s="11">
        <v>4.2272126816380449E-2</v>
      </c>
      <c r="N342" s="10">
        <f t="shared" si="131"/>
        <v>242</v>
      </c>
      <c r="O342" s="33">
        <f t="shared" si="132"/>
        <v>0.17002173668934392</v>
      </c>
      <c r="P342" s="11">
        <v>4.6954904695490469E-2</v>
      </c>
      <c r="Q342" s="10">
        <f t="shared" si="133"/>
        <v>192</v>
      </c>
      <c r="R342" s="33">
        <f t="shared" si="134"/>
        <v>0.16218969146730272</v>
      </c>
      <c r="S342" s="12">
        <v>0.6872852233676976</v>
      </c>
      <c r="T342" s="10">
        <f t="shared" si="135"/>
        <v>78</v>
      </c>
      <c r="U342" s="33">
        <f t="shared" si="136"/>
        <v>-0.80098932140373846</v>
      </c>
      <c r="V342" s="18">
        <v>0.1221202147930019</v>
      </c>
      <c r="W342" s="99">
        <f t="shared" si="122"/>
        <v>164</v>
      </c>
      <c r="X342" s="33">
        <f t="shared" si="137"/>
        <v>-0.61935327861934075</v>
      </c>
      <c r="Y342" s="13">
        <v>87679</v>
      </c>
      <c r="Z342" s="10">
        <f t="shared" si="138"/>
        <v>11</v>
      </c>
      <c r="AA342" s="33">
        <f t="shared" si="139"/>
        <v>-2.7394407850313582</v>
      </c>
      <c r="AB342" s="11">
        <v>6.9182389937106917E-2</v>
      </c>
      <c r="AC342" s="99">
        <f t="shared" si="123"/>
        <v>131</v>
      </c>
      <c r="AD342" s="33">
        <f t="shared" si="140"/>
        <v>-0.37418158711645977</v>
      </c>
      <c r="AE342" s="11">
        <v>0.90822085889570547</v>
      </c>
      <c r="AF342" s="10">
        <f t="shared" si="141"/>
        <v>170</v>
      </c>
      <c r="AG342" s="33">
        <f t="shared" si="142"/>
        <v>-0.24417529941917882</v>
      </c>
      <c r="AH342" s="14">
        <v>2.7846666666666664</v>
      </c>
      <c r="AI342" s="99">
        <f t="shared" si="124"/>
        <v>129</v>
      </c>
      <c r="AJ342" s="33">
        <f t="shared" si="143"/>
        <v>-0.2524227072629342</v>
      </c>
      <c r="AK342" s="13">
        <v>105235.70171821305</v>
      </c>
      <c r="AL342" s="38"/>
    </row>
    <row r="343" spans="1:38" x14ac:dyDescent="0.25">
      <c r="A343" t="s">
        <v>935</v>
      </c>
      <c r="B343" s="5" t="s">
        <v>106</v>
      </c>
      <c r="C343" s="6" t="s">
        <v>47</v>
      </c>
      <c r="D343" s="7" t="s">
        <v>20</v>
      </c>
      <c r="E343" s="36">
        <f t="shared" si="144"/>
        <v>-1.6060157333660416</v>
      </c>
      <c r="F343" s="8">
        <f t="shared" si="125"/>
        <v>34.869029832486653</v>
      </c>
      <c r="G343" s="9">
        <f t="shared" si="126"/>
        <v>161</v>
      </c>
      <c r="H343" s="99">
        <f t="shared" si="127"/>
        <v>251</v>
      </c>
      <c r="I343" s="33">
        <f t="shared" si="128"/>
        <v>-0.16020131510506208</v>
      </c>
      <c r="J343" s="11">
        <v>1.3271400132714106E-2</v>
      </c>
      <c r="K343" s="10">
        <f t="shared" si="129"/>
        <v>209</v>
      </c>
      <c r="L343" s="33">
        <f t="shared" si="130"/>
        <v>-7.4183278221699886E-2</v>
      </c>
      <c r="M343" s="11">
        <v>5.3249097472924188E-2</v>
      </c>
      <c r="N343" s="10">
        <f t="shared" si="131"/>
        <v>310</v>
      </c>
      <c r="O343" s="33">
        <f t="shared" si="132"/>
        <v>0.3588409391766702</v>
      </c>
      <c r="P343" s="11">
        <v>3.5271687321258342E-2</v>
      </c>
      <c r="Q343" s="10">
        <f t="shared" si="133"/>
        <v>154</v>
      </c>
      <c r="R343" s="33">
        <f t="shared" si="134"/>
        <v>1.2098164230799603E-2</v>
      </c>
      <c r="S343" s="12">
        <v>0.98231827111984293</v>
      </c>
      <c r="T343" s="10">
        <f t="shared" si="135"/>
        <v>213</v>
      </c>
      <c r="U343" s="33">
        <f t="shared" si="136"/>
        <v>2.6199164151740478E-2</v>
      </c>
      <c r="V343" s="18">
        <v>7.1878105332891684E-2</v>
      </c>
      <c r="W343" s="99">
        <f t="shared" si="122"/>
        <v>133</v>
      </c>
      <c r="X343" s="33">
        <f t="shared" si="137"/>
        <v>-0.7235974810557867</v>
      </c>
      <c r="Y343" s="13">
        <v>83125</v>
      </c>
      <c r="Z343" s="10">
        <f t="shared" si="138"/>
        <v>99</v>
      </c>
      <c r="AA343" s="33">
        <f t="shared" si="139"/>
        <v>-0.66500237352798719</v>
      </c>
      <c r="AB343" s="11">
        <v>4.4444444444444446E-2</v>
      </c>
      <c r="AC343" s="99">
        <f t="shared" si="123"/>
        <v>181</v>
      </c>
      <c r="AD343" s="33">
        <f t="shared" si="140"/>
        <v>-0.12360900919579763</v>
      </c>
      <c r="AE343" s="11">
        <v>0.92245862884160756</v>
      </c>
      <c r="AF343" s="10">
        <f t="shared" si="141"/>
        <v>20</v>
      </c>
      <c r="AG343" s="33">
        <f t="shared" si="142"/>
        <v>-1.429404649703429</v>
      </c>
      <c r="AH343" s="14">
        <v>4.1433333333333335</v>
      </c>
      <c r="AI343" s="99">
        <f t="shared" si="124"/>
        <v>28</v>
      </c>
      <c r="AJ343" s="33">
        <f t="shared" si="143"/>
        <v>-0.29999130555253145</v>
      </c>
      <c r="AK343" s="13">
        <v>62832.18009168304</v>
      </c>
      <c r="AL343" s="38"/>
    </row>
    <row r="344" spans="1:38" x14ac:dyDescent="0.25">
      <c r="A344" t="s">
        <v>936</v>
      </c>
      <c r="B344" s="5" t="s">
        <v>143</v>
      </c>
      <c r="C344" s="6" t="s">
        <v>54</v>
      </c>
      <c r="D344" s="7" t="s">
        <v>39</v>
      </c>
      <c r="E344" s="36">
        <f t="shared" si="144"/>
        <v>-5.4476247091710546</v>
      </c>
      <c r="F344" s="8">
        <f t="shared" si="125"/>
        <v>44.412520175225779</v>
      </c>
      <c r="G344" s="9">
        <f t="shared" si="126"/>
        <v>65</v>
      </c>
      <c r="H344" s="99">
        <f t="shared" si="127"/>
        <v>66</v>
      </c>
      <c r="I344" s="33">
        <f t="shared" si="128"/>
        <v>-0.83263031361864182</v>
      </c>
      <c r="J344" s="11">
        <v>-3.7866108786610897E-2</v>
      </c>
      <c r="K344" s="10">
        <f t="shared" si="129"/>
        <v>304</v>
      </c>
      <c r="L344" s="33">
        <f t="shared" si="130"/>
        <v>0.31435883845142432</v>
      </c>
      <c r="M344" s="11">
        <v>3.9379974863845833E-2</v>
      </c>
      <c r="N344" s="10">
        <f t="shared" si="131"/>
        <v>81</v>
      </c>
      <c r="O344" s="33">
        <f t="shared" si="132"/>
        <v>-0.84823085186243896</v>
      </c>
      <c r="P344" s="11">
        <v>0.1099594411897251</v>
      </c>
      <c r="Q344" s="10">
        <f t="shared" si="133"/>
        <v>13</v>
      </c>
      <c r="R344" s="33">
        <f t="shared" si="134"/>
        <v>-3.0279150147640195</v>
      </c>
      <c r="S344" s="12">
        <v>6.9580343552946289</v>
      </c>
      <c r="T344" s="10">
        <f t="shared" si="135"/>
        <v>51</v>
      </c>
      <c r="U344" s="33">
        <f t="shared" si="136"/>
        <v>-1.3171116076888549</v>
      </c>
      <c r="V344" s="18">
        <v>0.15346865937987955</v>
      </c>
      <c r="W344" s="99">
        <f t="shared" si="122"/>
        <v>126</v>
      </c>
      <c r="X344" s="33">
        <f t="shared" si="137"/>
        <v>-0.74914349113902645</v>
      </c>
      <c r="Y344" s="13">
        <v>82009</v>
      </c>
      <c r="Z344" s="10">
        <f t="shared" si="138"/>
        <v>161</v>
      </c>
      <c r="AA344" s="33">
        <f t="shared" si="139"/>
        <v>-0.20713049238271125</v>
      </c>
      <c r="AB344" s="11">
        <v>3.8984263233190271E-2</v>
      </c>
      <c r="AC344" s="99">
        <f t="shared" si="123"/>
        <v>451</v>
      </c>
      <c r="AD344" s="33">
        <f t="shared" si="140"/>
        <v>0.75859712268621238</v>
      </c>
      <c r="AE344" s="11">
        <v>0.9725864123957092</v>
      </c>
      <c r="AF344" s="10">
        <f t="shared" si="141"/>
        <v>428</v>
      </c>
      <c r="AG344" s="33">
        <f t="shared" si="142"/>
        <v>0.45835514962074886</v>
      </c>
      <c r="AH344" s="14">
        <v>1.9793333333333336</v>
      </c>
      <c r="AI344" s="99">
        <f t="shared" si="124"/>
        <v>339</v>
      </c>
      <c r="AJ344" s="33">
        <f t="shared" si="143"/>
        <v>-0.16684517053439726</v>
      </c>
      <c r="AK344" s="13">
        <v>181521.08871493803</v>
      </c>
      <c r="AL344" s="38">
        <v>1</v>
      </c>
    </row>
    <row r="345" spans="1:38" x14ac:dyDescent="0.25">
      <c r="A345" t="s">
        <v>937</v>
      </c>
      <c r="B345" s="5" t="s">
        <v>184</v>
      </c>
      <c r="C345" s="6" t="s">
        <v>54</v>
      </c>
      <c r="D345" s="7" t="s">
        <v>39</v>
      </c>
      <c r="E345" s="36">
        <f t="shared" si="144"/>
        <v>-1.8914971849009534</v>
      </c>
      <c r="F345" s="8">
        <f t="shared" si="125"/>
        <v>35.578235140188134</v>
      </c>
      <c r="G345" s="9">
        <f t="shared" si="126"/>
        <v>150</v>
      </c>
      <c r="H345" s="99">
        <f t="shared" si="127"/>
        <v>260</v>
      </c>
      <c r="I345" s="33">
        <f t="shared" si="128"/>
        <v>-0.13473214608831757</v>
      </c>
      <c r="J345" s="11">
        <v>1.5208303301138759E-2</v>
      </c>
      <c r="K345" s="10">
        <f t="shared" si="129"/>
        <v>224</v>
      </c>
      <c r="L345" s="33">
        <f t="shared" si="130"/>
        <v>-1.2188871612470399E-2</v>
      </c>
      <c r="M345" s="11">
        <v>5.1036189297865762E-2</v>
      </c>
      <c r="N345" s="10">
        <f t="shared" si="131"/>
        <v>119</v>
      </c>
      <c r="O345" s="33">
        <f t="shared" si="132"/>
        <v>-0.46953452510932403</v>
      </c>
      <c r="P345" s="11">
        <v>8.652754736750197E-2</v>
      </c>
      <c r="Q345" s="10">
        <f t="shared" si="133"/>
        <v>174</v>
      </c>
      <c r="R345" s="33">
        <f t="shared" si="134"/>
        <v>9.6469073985651646E-2</v>
      </c>
      <c r="S345" s="12">
        <v>0.81647142350017743</v>
      </c>
      <c r="T345" s="10">
        <f t="shared" si="135"/>
        <v>134</v>
      </c>
      <c r="U345" s="33">
        <f t="shared" si="136"/>
        <v>-0.36875797303308805</v>
      </c>
      <c r="V345" s="18">
        <v>9.586717199061541E-2</v>
      </c>
      <c r="W345" s="99">
        <f t="shared" si="122"/>
        <v>172</v>
      </c>
      <c r="X345" s="33">
        <f t="shared" si="137"/>
        <v>-0.58027887072320261</v>
      </c>
      <c r="Y345" s="13">
        <v>89386</v>
      </c>
      <c r="Z345" s="10">
        <f t="shared" si="138"/>
        <v>134</v>
      </c>
      <c r="AA345" s="33">
        <f t="shared" si="139"/>
        <v>-0.37904748627576218</v>
      </c>
      <c r="AB345" s="11">
        <v>4.1034395548811331E-2</v>
      </c>
      <c r="AC345" s="99">
        <f t="shared" si="123"/>
        <v>150</v>
      </c>
      <c r="AD345" s="33">
        <f t="shared" si="140"/>
        <v>-0.25588787816563552</v>
      </c>
      <c r="AE345" s="11">
        <v>0.91494241888469441</v>
      </c>
      <c r="AF345" s="10">
        <f t="shared" si="141"/>
        <v>460</v>
      </c>
      <c r="AG345" s="33">
        <f t="shared" si="142"/>
        <v>0.56681701116540717</v>
      </c>
      <c r="AH345" s="14">
        <v>1.8549999999999998</v>
      </c>
      <c r="AI345" s="99">
        <f t="shared" si="124"/>
        <v>355</v>
      </c>
      <c r="AJ345" s="33">
        <f t="shared" si="143"/>
        <v>-0.15773409578298939</v>
      </c>
      <c r="AK345" s="13">
        <v>189642.8679801207</v>
      </c>
      <c r="AL345" s="38">
        <v>1</v>
      </c>
    </row>
    <row r="346" spans="1:38" x14ac:dyDescent="0.25">
      <c r="A346" t="s">
        <v>938</v>
      </c>
      <c r="B346" s="5" t="s">
        <v>195</v>
      </c>
      <c r="C346" s="6" t="s">
        <v>81</v>
      </c>
      <c r="D346" s="7" t="s">
        <v>34</v>
      </c>
      <c r="E346" s="36">
        <f t="shared" si="144"/>
        <v>-2.4056009319571321</v>
      </c>
      <c r="F346" s="8">
        <f t="shared" si="125"/>
        <v>36.855393793267481</v>
      </c>
      <c r="G346" s="9">
        <f t="shared" si="126"/>
        <v>131</v>
      </c>
      <c r="H346" s="99">
        <f t="shared" si="127"/>
        <v>533</v>
      </c>
      <c r="I346" s="33">
        <f t="shared" si="128"/>
        <v>1.3693169264752667</v>
      </c>
      <c r="J346" s="11">
        <v>0.12958963282937375</v>
      </c>
      <c r="K346" s="10">
        <f t="shared" si="129"/>
        <v>156</v>
      </c>
      <c r="L346" s="33">
        <f t="shared" si="130"/>
        <v>-0.324565409891378</v>
      </c>
      <c r="M346" s="11">
        <v>6.2186559679037114E-2</v>
      </c>
      <c r="N346" s="10">
        <f t="shared" si="131"/>
        <v>108</v>
      </c>
      <c r="O346" s="33">
        <f t="shared" si="132"/>
        <v>-0.53170461904539945</v>
      </c>
      <c r="P346" s="11">
        <v>9.0374331550802142E-2</v>
      </c>
      <c r="Q346" s="10">
        <f t="shared" si="133"/>
        <v>316</v>
      </c>
      <c r="R346" s="33">
        <f t="shared" si="134"/>
        <v>0.37287211086305677</v>
      </c>
      <c r="S346" s="12">
        <v>0.27314941272876264</v>
      </c>
      <c r="T346" s="10">
        <f t="shared" si="135"/>
        <v>137</v>
      </c>
      <c r="U346" s="33">
        <f t="shared" si="136"/>
        <v>-0.34959941620693691</v>
      </c>
      <c r="V346" s="18">
        <v>9.4703511801957393E-2</v>
      </c>
      <c r="W346" s="99">
        <f t="shared" si="122"/>
        <v>133</v>
      </c>
      <c r="X346" s="33">
        <f t="shared" si="137"/>
        <v>-0.7235974810557867</v>
      </c>
      <c r="Y346" s="13">
        <v>83125</v>
      </c>
      <c r="Z346" s="10">
        <f t="shared" si="138"/>
        <v>80</v>
      </c>
      <c r="AA346" s="33">
        <f t="shared" si="139"/>
        <v>-0.90314660011525882</v>
      </c>
      <c r="AB346" s="11">
        <v>4.7284345047923323E-2</v>
      </c>
      <c r="AC346" s="99">
        <f t="shared" si="123"/>
        <v>141</v>
      </c>
      <c r="AD346" s="33">
        <f t="shared" si="140"/>
        <v>-0.30261755414771546</v>
      </c>
      <c r="AE346" s="11">
        <v>0.91228719467061437</v>
      </c>
      <c r="AF346" s="10">
        <f t="shared" si="141"/>
        <v>80</v>
      </c>
      <c r="AG346" s="33">
        <f t="shared" si="142"/>
        <v>-0.64690902124049587</v>
      </c>
      <c r="AH346" s="14">
        <v>3.2463333333333337</v>
      </c>
      <c r="AI346" s="99">
        <f t="shared" si="124"/>
        <v>96</v>
      </c>
      <c r="AJ346" s="33">
        <f t="shared" si="143"/>
        <v>-0.26907198433975887</v>
      </c>
      <c r="AK346" s="13">
        <v>90394.230538104341</v>
      </c>
      <c r="AL346" s="38"/>
    </row>
    <row r="347" spans="1:38" x14ac:dyDescent="0.25">
      <c r="A347" t="s">
        <v>939</v>
      </c>
      <c r="B347" s="5" t="s">
        <v>48</v>
      </c>
      <c r="C347" s="6" t="s">
        <v>49</v>
      </c>
      <c r="D347" s="7" t="s">
        <v>39</v>
      </c>
      <c r="E347" s="36">
        <f t="shared" si="144"/>
        <v>-12.574088890835881</v>
      </c>
      <c r="F347" s="8">
        <f t="shared" si="125"/>
        <v>62.116389185304484</v>
      </c>
      <c r="G347" s="9">
        <f t="shared" si="126"/>
        <v>17</v>
      </c>
      <c r="H347" s="99">
        <f t="shared" si="127"/>
        <v>235</v>
      </c>
      <c r="I347" s="33">
        <f t="shared" si="128"/>
        <v>-0.1937343630479656</v>
      </c>
      <c r="J347" s="11">
        <v>1.0721247563352909E-2</v>
      </c>
      <c r="K347" s="10">
        <f t="shared" si="129"/>
        <v>114</v>
      </c>
      <c r="L347" s="33">
        <f t="shared" si="130"/>
        <v>-0.62459804179144318</v>
      </c>
      <c r="M347" s="11">
        <v>7.2896310771599457E-2</v>
      </c>
      <c r="N347" s="10">
        <f t="shared" si="131"/>
        <v>27</v>
      </c>
      <c r="O347" s="33">
        <f t="shared" si="132"/>
        <v>-1.9722534186459935</v>
      </c>
      <c r="P347" s="11">
        <v>0.17950851145526686</v>
      </c>
      <c r="Q347" s="10">
        <f t="shared" si="133"/>
        <v>69</v>
      </c>
      <c r="R347" s="33">
        <f t="shared" si="134"/>
        <v>-0.64193246431479156</v>
      </c>
      <c r="S347" s="12">
        <v>2.2679381406478805</v>
      </c>
      <c r="T347" s="10">
        <f t="shared" si="135"/>
        <v>6</v>
      </c>
      <c r="U347" s="33">
        <f t="shared" si="136"/>
        <v>-4.0385454286033289</v>
      </c>
      <c r="V347" s="18">
        <v>0.31876420967639124</v>
      </c>
      <c r="W347" s="99">
        <f t="shared" si="122"/>
        <v>26</v>
      </c>
      <c r="X347" s="33">
        <f t="shared" si="137"/>
        <v>-1.3184578430926599</v>
      </c>
      <c r="Y347" s="13">
        <v>57138</v>
      </c>
      <c r="Z347" s="10">
        <f t="shared" si="138"/>
        <v>288</v>
      </c>
      <c r="AA347" s="33">
        <f t="shared" si="139"/>
        <v>0.24701377454170426</v>
      </c>
      <c r="AB347" s="11">
        <v>3.3568534302081877E-2</v>
      </c>
      <c r="AC347" s="99">
        <f t="shared" si="123"/>
        <v>1</v>
      </c>
      <c r="AD347" s="33">
        <f t="shared" si="140"/>
        <v>-4.625328844331011</v>
      </c>
      <c r="AE347" s="11">
        <v>0.66666666666666663</v>
      </c>
      <c r="AF347" s="10">
        <f t="shared" si="141"/>
        <v>349</v>
      </c>
      <c r="AG347" s="33">
        <f t="shared" si="142"/>
        <v>0.21031770217411899</v>
      </c>
      <c r="AH347" s="14">
        <v>2.2636666666666665</v>
      </c>
      <c r="AI347" s="99">
        <f t="shared" si="124"/>
        <v>40</v>
      </c>
      <c r="AJ347" s="33">
        <f t="shared" si="143"/>
        <v>-0.29032396289391388</v>
      </c>
      <c r="AK347" s="13">
        <v>71449.826779527837</v>
      </c>
      <c r="AL347" s="38">
        <v>1</v>
      </c>
    </row>
    <row r="348" spans="1:38" x14ac:dyDescent="0.25">
      <c r="A348" t="s">
        <v>940</v>
      </c>
      <c r="B348" s="5" t="s">
        <v>208</v>
      </c>
      <c r="C348" s="6" t="s">
        <v>44</v>
      </c>
      <c r="D348" s="7" t="s">
        <v>20</v>
      </c>
      <c r="E348" s="36">
        <f t="shared" si="144"/>
        <v>-3.8591035502187143</v>
      </c>
      <c r="F348" s="8">
        <f t="shared" si="125"/>
        <v>40.46624754956855</v>
      </c>
      <c r="G348" s="9">
        <f t="shared" si="126"/>
        <v>104</v>
      </c>
      <c r="H348" s="99">
        <f t="shared" si="127"/>
        <v>5</v>
      </c>
      <c r="I348" s="33">
        <f t="shared" si="128"/>
        <v>-3.0749454612467098</v>
      </c>
      <c r="J348" s="11">
        <v>-0.20839178676189263</v>
      </c>
      <c r="K348" s="10">
        <f t="shared" si="129"/>
        <v>21</v>
      </c>
      <c r="L348" s="33">
        <f t="shared" si="130"/>
        <v>-2.1533585650656173</v>
      </c>
      <c r="M348" s="11">
        <v>0.12746585735963581</v>
      </c>
      <c r="N348" s="10">
        <f t="shared" si="131"/>
        <v>393</v>
      </c>
      <c r="O348" s="33">
        <f t="shared" si="132"/>
        <v>0.59160192638341547</v>
      </c>
      <c r="P348" s="11">
        <v>2.0869565217391306E-2</v>
      </c>
      <c r="Q348" s="10">
        <f t="shared" si="133"/>
        <v>409</v>
      </c>
      <c r="R348" s="33">
        <f t="shared" si="134"/>
        <v>0.51183082356515197</v>
      </c>
      <c r="S348" s="12">
        <v>0</v>
      </c>
      <c r="T348" s="10">
        <f t="shared" si="135"/>
        <v>431</v>
      </c>
      <c r="U348" s="33">
        <f t="shared" si="136"/>
        <v>0.64333513702680467</v>
      </c>
      <c r="V348" s="18">
        <v>3.4394250513347026E-2</v>
      </c>
      <c r="W348" s="99">
        <f t="shared" si="122"/>
        <v>271</v>
      </c>
      <c r="X348" s="33">
        <f t="shared" si="137"/>
        <v>-0.24431221302453845</v>
      </c>
      <c r="Y348" s="13">
        <v>104063</v>
      </c>
      <c r="Z348" s="10">
        <f t="shared" si="138"/>
        <v>30</v>
      </c>
      <c r="AA348" s="33">
        <f t="shared" si="139"/>
        <v>-1.8002088235232654</v>
      </c>
      <c r="AB348" s="11">
        <v>5.7981927710843373E-2</v>
      </c>
      <c r="AC348" s="99">
        <f t="shared" si="123"/>
        <v>23</v>
      </c>
      <c r="AD348" s="33">
        <f t="shared" si="140"/>
        <v>-2.3659069996104694</v>
      </c>
      <c r="AE348" s="11">
        <v>0.79504914452129594</v>
      </c>
      <c r="AF348" s="10">
        <f t="shared" si="141"/>
        <v>503</v>
      </c>
      <c r="AG348" s="33">
        <f t="shared" si="142"/>
        <v>0.79624438049177426</v>
      </c>
      <c r="AH348" s="14">
        <v>1.5919999999999999</v>
      </c>
      <c r="AI348" s="99">
        <f t="shared" si="124"/>
        <v>2</v>
      </c>
      <c r="AJ348" s="33">
        <f t="shared" si="143"/>
        <v>-0.34971395832269819</v>
      </c>
      <c r="AK348" s="13">
        <v>18508.494763976156</v>
      </c>
      <c r="AL348" s="38"/>
    </row>
    <row r="349" spans="1:38" x14ac:dyDescent="0.25">
      <c r="A349" t="s">
        <v>941</v>
      </c>
      <c r="B349" s="5" t="s">
        <v>343</v>
      </c>
      <c r="C349" s="6" t="s">
        <v>93</v>
      </c>
      <c r="D349" s="7" t="s">
        <v>34</v>
      </c>
      <c r="E349" s="36">
        <f t="shared" si="144"/>
        <v>1.767257652291129</v>
      </c>
      <c r="F349" s="8">
        <f t="shared" si="125"/>
        <v>26.488998917785842</v>
      </c>
      <c r="G349" s="9">
        <f t="shared" si="126"/>
        <v>327</v>
      </c>
      <c r="H349" s="99">
        <f t="shared" si="127"/>
        <v>287</v>
      </c>
      <c r="I349" s="33">
        <f t="shared" si="128"/>
        <v>-3.5046901375422754E-2</v>
      </c>
      <c r="J349" s="11">
        <v>2.2789259955148689E-2</v>
      </c>
      <c r="K349" s="10">
        <f t="shared" si="129"/>
        <v>415</v>
      </c>
      <c r="L349" s="33">
        <f t="shared" si="130"/>
        <v>0.62911525374705723</v>
      </c>
      <c r="M349" s="11">
        <v>2.8144654088050315E-2</v>
      </c>
      <c r="N349" s="10">
        <f t="shared" si="131"/>
        <v>370</v>
      </c>
      <c r="O349" s="33">
        <f t="shared" si="132"/>
        <v>0.54383809814298323</v>
      </c>
      <c r="P349" s="11">
        <v>2.3824959481361426E-2</v>
      </c>
      <c r="Q349" s="10">
        <f t="shared" si="133"/>
        <v>401</v>
      </c>
      <c r="R349" s="33">
        <f t="shared" si="134"/>
        <v>0.48168398817538188</v>
      </c>
      <c r="S349" s="12">
        <v>5.9259259259259262E-2</v>
      </c>
      <c r="T349" s="10">
        <f t="shared" si="135"/>
        <v>343</v>
      </c>
      <c r="U349" s="33">
        <f t="shared" si="136"/>
        <v>0.47028891919785193</v>
      </c>
      <c r="V349" s="18">
        <v>4.4904801820141303E-2</v>
      </c>
      <c r="W349" s="99">
        <f t="shared" si="122"/>
        <v>296</v>
      </c>
      <c r="X349" s="33">
        <f t="shared" si="137"/>
        <v>-0.15474094290292825</v>
      </c>
      <c r="Y349" s="13">
        <v>107976</v>
      </c>
      <c r="Z349" s="10">
        <f t="shared" si="138"/>
        <v>265</v>
      </c>
      <c r="AA349" s="33">
        <f t="shared" si="139"/>
        <v>0.1917833928885711</v>
      </c>
      <c r="AB349" s="11">
        <v>3.42271637235666E-2</v>
      </c>
      <c r="AC349" s="99">
        <f t="shared" si="123"/>
        <v>254</v>
      </c>
      <c r="AD349" s="33">
        <f t="shared" si="140"/>
        <v>0.16708045606662847</v>
      </c>
      <c r="AE349" s="11">
        <v>0.93897587812103256</v>
      </c>
      <c r="AF349" s="10">
        <f t="shared" si="141"/>
        <v>211</v>
      </c>
      <c r="AG349" s="33">
        <f t="shared" si="142"/>
        <v>-0.11884805457803256</v>
      </c>
      <c r="AH349" s="14">
        <v>2.6409999999999996</v>
      </c>
      <c r="AI349" s="99">
        <f t="shared" si="124"/>
        <v>256</v>
      </c>
      <c r="AJ349" s="33">
        <f t="shared" si="143"/>
        <v>-0.20592533490303994</v>
      </c>
      <c r="AK349" s="13">
        <v>146684.31288888888</v>
      </c>
      <c r="AL349" s="38"/>
    </row>
    <row r="350" spans="1:38" x14ac:dyDescent="0.25">
      <c r="A350" t="s">
        <v>942</v>
      </c>
      <c r="B350" s="5" t="s">
        <v>526</v>
      </c>
      <c r="C350" s="6" t="s">
        <v>61</v>
      </c>
      <c r="D350" s="7" t="s">
        <v>39</v>
      </c>
      <c r="E350" s="36">
        <f t="shared" si="144"/>
        <v>5.1986988097863502</v>
      </c>
      <c r="F350" s="8">
        <f t="shared" si="125"/>
        <v>17.964465121013653</v>
      </c>
      <c r="G350" s="9">
        <f t="shared" si="126"/>
        <v>516</v>
      </c>
      <c r="H350" s="99">
        <f t="shared" si="127"/>
        <v>510</v>
      </c>
      <c r="I350" s="33">
        <f t="shared" si="128"/>
        <v>0.98258440310058448</v>
      </c>
      <c r="J350" s="11">
        <v>0.10017903645833326</v>
      </c>
      <c r="K350" s="10">
        <f t="shared" si="129"/>
        <v>281</v>
      </c>
      <c r="L350" s="33">
        <f t="shared" si="130"/>
        <v>0.22467881082908611</v>
      </c>
      <c r="M350" s="11">
        <v>4.2581129244044266E-2</v>
      </c>
      <c r="N350" s="10">
        <f t="shared" si="131"/>
        <v>345</v>
      </c>
      <c r="O350" s="33">
        <f t="shared" si="132"/>
        <v>0.48536101731318021</v>
      </c>
      <c r="P350" s="11">
        <v>2.7443237907206319E-2</v>
      </c>
      <c r="Q350" s="10">
        <f t="shared" si="133"/>
        <v>409</v>
      </c>
      <c r="R350" s="33">
        <f t="shared" si="134"/>
        <v>0.51183082356515197</v>
      </c>
      <c r="S350" s="12">
        <v>0</v>
      </c>
      <c r="T350" s="10">
        <f t="shared" si="135"/>
        <v>522</v>
      </c>
      <c r="U350" s="33">
        <f t="shared" si="136"/>
        <v>0.87556824424949675</v>
      </c>
      <c r="V350" s="18">
        <v>2.0288781932617548E-2</v>
      </c>
      <c r="W350" s="99">
        <f t="shared" si="122"/>
        <v>495</v>
      </c>
      <c r="X350" s="33">
        <f t="shared" si="137"/>
        <v>1.2006625956712562</v>
      </c>
      <c r="Y350" s="13">
        <v>167188</v>
      </c>
      <c r="Z350" s="10">
        <f t="shared" si="138"/>
        <v>530</v>
      </c>
      <c r="AA350" s="33">
        <f t="shared" si="139"/>
        <v>0.98995289426893729</v>
      </c>
      <c r="AB350" s="11">
        <v>2.4708889520022721E-2</v>
      </c>
      <c r="AC350" s="99">
        <f t="shared" si="123"/>
        <v>472</v>
      </c>
      <c r="AD350" s="33">
        <f t="shared" si="140"/>
        <v>0.80692187006182525</v>
      </c>
      <c r="AE350" s="11">
        <v>0.97533227006911216</v>
      </c>
      <c r="AF350" s="10">
        <f t="shared" si="141"/>
        <v>343</v>
      </c>
      <c r="AG350" s="33">
        <f t="shared" si="142"/>
        <v>0.19810483840769622</v>
      </c>
      <c r="AH350" s="14">
        <v>2.2776666666666667</v>
      </c>
      <c r="AI350" s="99">
        <f t="shared" si="124"/>
        <v>431</v>
      </c>
      <c r="AJ350" s="33">
        <f t="shared" si="143"/>
        <v>-9.1762593711356893E-2</v>
      </c>
      <c r="AK350" s="13">
        <v>248451.0758192174</v>
      </c>
      <c r="AL350" s="38"/>
    </row>
    <row r="351" spans="1:38" x14ac:dyDescent="0.25">
      <c r="A351" t="s">
        <v>943</v>
      </c>
      <c r="B351" s="5" t="s">
        <v>40</v>
      </c>
      <c r="C351" s="6" t="s">
        <v>41</v>
      </c>
      <c r="D351" s="7" t="s">
        <v>34</v>
      </c>
      <c r="E351" s="36">
        <f t="shared" si="144"/>
        <v>-13.326010461019544</v>
      </c>
      <c r="F351" s="8">
        <f t="shared" si="125"/>
        <v>63.984345109173937</v>
      </c>
      <c r="G351" s="9">
        <f t="shared" si="126"/>
        <v>16</v>
      </c>
      <c r="H351" s="99">
        <f t="shared" si="127"/>
        <v>509</v>
      </c>
      <c r="I351" s="33">
        <f t="shared" si="128"/>
        <v>0.97978490481874492</v>
      </c>
      <c r="J351" s="11">
        <v>9.9966137596633864E-2</v>
      </c>
      <c r="K351" s="10">
        <f t="shared" si="129"/>
        <v>110</v>
      </c>
      <c r="L351" s="33">
        <f t="shared" si="130"/>
        <v>-0.65892219214821568</v>
      </c>
      <c r="M351" s="11">
        <v>7.4121521191068629E-2</v>
      </c>
      <c r="N351" s="10">
        <f t="shared" si="131"/>
        <v>14</v>
      </c>
      <c r="O351" s="33">
        <f t="shared" si="132"/>
        <v>-2.8097912008289661</v>
      </c>
      <c r="P351" s="11">
        <v>0.23133129133928176</v>
      </c>
      <c r="Q351" s="10">
        <f t="shared" si="133"/>
        <v>29</v>
      </c>
      <c r="R351" s="33">
        <f t="shared" si="134"/>
        <v>-1.5291184429110327</v>
      </c>
      <c r="S351" s="12">
        <v>4.0118685810102708</v>
      </c>
      <c r="T351" s="10">
        <f t="shared" si="135"/>
        <v>13</v>
      </c>
      <c r="U351" s="33">
        <f t="shared" si="136"/>
        <v>-2.8141524261514395</v>
      </c>
      <c r="V351" s="18">
        <v>0.24439653129886746</v>
      </c>
      <c r="W351" s="99">
        <f t="shared" si="122"/>
        <v>10</v>
      </c>
      <c r="X351" s="33">
        <f t="shared" si="137"/>
        <v>-1.5628846313263818</v>
      </c>
      <c r="Y351" s="13">
        <v>46460</v>
      </c>
      <c r="Z351" s="10">
        <f t="shared" si="138"/>
        <v>29</v>
      </c>
      <c r="AA351" s="33">
        <f t="shared" si="139"/>
        <v>-1.8158832278351729</v>
      </c>
      <c r="AB351" s="11">
        <v>5.8168847002998646E-2</v>
      </c>
      <c r="AC351" s="99">
        <f t="shared" si="123"/>
        <v>22</v>
      </c>
      <c r="AD351" s="33">
        <f t="shared" si="140"/>
        <v>-2.676369511202342</v>
      </c>
      <c r="AE351" s="11">
        <v>0.77740837212092728</v>
      </c>
      <c r="AF351" s="10">
        <f t="shared" si="141"/>
        <v>111</v>
      </c>
      <c r="AG351" s="33">
        <f t="shared" si="142"/>
        <v>-0.4820353603937908</v>
      </c>
      <c r="AH351" s="14">
        <v>3.0573333333333337</v>
      </c>
      <c r="AI351" s="99">
        <f t="shared" si="124"/>
        <v>14</v>
      </c>
      <c r="AJ351" s="33">
        <f t="shared" si="143"/>
        <v>-0.31007143533357334</v>
      </c>
      <c r="AK351" s="13">
        <v>53846.567386292183</v>
      </c>
      <c r="AL351" s="38">
        <v>1</v>
      </c>
    </row>
    <row r="352" spans="1:38" x14ac:dyDescent="0.25">
      <c r="A352" t="s">
        <v>944</v>
      </c>
      <c r="B352" s="5" t="s">
        <v>204</v>
      </c>
      <c r="C352" s="6" t="s">
        <v>47</v>
      </c>
      <c r="D352" s="7" t="s">
        <v>20</v>
      </c>
      <c r="E352" s="36">
        <f t="shared" si="144"/>
        <v>0.56437047947845009</v>
      </c>
      <c r="F352" s="8">
        <f t="shared" si="125"/>
        <v>29.47726299917559</v>
      </c>
      <c r="G352" s="9">
        <f t="shared" si="126"/>
        <v>255</v>
      </c>
      <c r="H352" s="99">
        <f t="shared" si="127"/>
        <v>536</v>
      </c>
      <c r="I352" s="33">
        <f t="shared" si="128"/>
        <v>1.4663504425409171</v>
      </c>
      <c r="J352" s="11">
        <v>0.13696892834495888</v>
      </c>
      <c r="K352" s="10">
        <f t="shared" si="129"/>
        <v>385</v>
      </c>
      <c r="L352" s="33">
        <f t="shared" si="130"/>
        <v>0.5647721325907985</v>
      </c>
      <c r="M352" s="11">
        <v>3.0441400304414001E-2</v>
      </c>
      <c r="N352" s="10">
        <f t="shared" si="131"/>
        <v>213</v>
      </c>
      <c r="O352" s="33">
        <f t="shared" si="132"/>
        <v>6.6259708739952669E-2</v>
      </c>
      <c r="P352" s="11">
        <v>5.3375196232339092E-2</v>
      </c>
      <c r="Q352" s="10">
        <f t="shared" si="133"/>
        <v>409</v>
      </c>
      <c r="R352" s="33">
        <f t="shared" si="134"/>
        <v>0.51183082356515197</v>
      </c>
      <c r="S352" s="12">
        <v>0</v>
      </c>
      <c r="T352" s="10">
        <f t="shared" si="135"/>
        <v>280</v>
      </c>
      <c r="U352" s="33">
        <f t="shared" si="136"/>
        <v>0.2718923490472514</v>
      </c>
      <c r="V352" s="18">
        <v>5.6955093099671415E-2</v>
      </c>
      <c r="W352" s="99">
        <f t="shared" si="122"/>
        <v>268</v>
      </c>
      <c r="X352" s="33">
        <f t="shared" si="137"/>
        <v>-0.25861889429875423</v>
      </c>
      <c r="Y352" s="13">
        <v>103438</v>
      </c>
      <c r="Z352" s="10">
        <f t="shared" si="138"/>
        <v>112</v>
      </c>
      <c r="AA352" s="33">
        <f t="shared" si="139"/>
        <v>-0.58398156600427387</v>
      </c>
      <c r="AB352" s="11">
        <v>4.3478260869565216E-2</v>
      </c>
      <c r="AC352" s="99">
        <f t="shared" si="123"/>
        <v>300</v>
      </c>
      <c r="AD352" s="33">
        <f t="shared" si="140"/>
        <v>0.30095709897098022</v>
      </c>
      <c r="AE352" s="11">
        <v>0.94658287509819328</v>
      </c>
      <c r="AF352" s="10">
        <f t="shared" si="141"/>
        <v>69</v>
      </c>
      <c r="AG352" s="33">
        <f t="shared" si="142"/>
        <v>-0.74083175925369749</v>
      </c>
      <c r="AH352" s="14">
        <v>3.3539999999999996</v>
      </c>
      <c r="AI352" s="99">
        <f t="shared" si="124"/>
        <v>105</v>
      </c>
      <c r="AJ352" s="33">
        <f t="shared" si="143"/>
        <v>-0.26616697804545031</v>
      </c>
      <c r="AK352" s="13">
        <v>92983.806469604009</v>
      </c>
      <c r="AL352" s="38"/>
    </row>
    <row r="353" spans="1:38" x14ac:dyDescent="0.25">
      <c r="A353" t="s">
        <v>945</v>
      </c>
      <c r="B353" s="5" t="s">
        <v>96</v>
      </c>
      <c r="C353" s="6" t="s">
        <v>71</v>
      </c>
      <c r="D353" s="7" t="s">
        <v>34</v>
      </c>
      <c r="E353" s="36">
        <f t="shared" si="144"/>
        <v>-4.1406295301538982</v>
      </c>
      <c r="F353" s="8">
        <f t="shared" si="125"/>
        <v>41.165626504496828</v>
      </c>
      <c r="G353" s="9">
        <f t="shared" si="126"/>
        <v>97</v>
      </c>
      <c r="H353" s="99">
        <f t="shared" si="127"/>
        <v>385</v>
      </c>
      <c r="I353" s="33">
        <f t="shared" si="128"/>
        <v>0.27303404109192175</v>
      </c>
      <c r="J353" s="11">
        <v>4.6218487394958041E-2</v>
      </c>
      <c r="K353" s="10">
        <f t="shared" si="129"/>
        <v>34</v>
      </c>
      <c r="L353" s="33">
        <f t="shared" si="130"/>
        <v>-1.804869176251291</v>
      </c>
      <c r="M353" s="11">
        <v>0.11502642839164359</v>
      </c>
      <c r="N353" s="10">
        <f t="shared" si="131"/>
        <v>82</v>
      </c>
      <c r="O353" s="33">
        <f t="shared" si="132"/>
        <v>-0.81321688433011741</v>
      </c>
      <c r="P353" s="11">
        <v>0.1077929465301479</v>
      </c>
      <c r="Q353" s="10">
        <f t="shared" si="133"/>
        <v>107</v>
      </c>
      <c r="R353" s="33">
        <f t="shared" si="134"/>
        <v>-0.26934824726296269</v>
      </c>
      <c r="S353" s="12">
        <v>1.535553980628396</v>
      </c>
      <c r="T353" s="10">
        <f t="shared" si="135"/>
        <v>70</v>
      </c>
      <c r="U353" s="33">
        <f t="shared" si="136"/>
        <v>-0.89873601409809489</v>
      </c>
      <c r="V353" s="18">
        <v>0.12805719302646432</v>
      </c>
      <c r="W353" s="99">
        <f t="shared" si="122"/>
        <v>72</v>
      </c>
      <c r="X353" s="33">
        <f t="shared" si="137"/>
        <v>-0.97276264212752883</v>
      </c>
      <c r="Y353" s="13">
        <v>72240</v>
      </c>
      <c r="Z353" s="10">
        <f t="shared" si="138"/>
        <v>143</v>
      </c>
      <c r="AA353" s="33">
        <f t="shared" si="139"/>
        <v>-0.31935715433408179</v>
      </c>
      <c r="AB353" s="11">
        <v>4.0322580645161289E-2</v>
      </c>
      <c r="AC353" s="99">
        <f t="shared" si="123"/>
        <v>176</v>
      </c>
      <c r="AD353" s="33">
        <f t="shared" si="140"/>
        <v>-0.14916471252186467</v>
      </c>
      <c r="AE353" s="11">
        <v>0.92100652970218189</v>
      </c>
      <c r="AF353" s="10">
        <f t="shared" si="141"/>
        <v>34</v>
      </c>
      <c r="AG353" s="33">
        <f t="shared" si="142"/>
        <v>-1.0740684705946573</v>
      </c>
      <c r="AH353" s="14">
        <v>3.7360000000000002</v>
      </c>
      <c r="AI353" s="99">
        <f t="shared" si="124"/>
        <v>103</v>
      </c>
      <c r="AJ353" s="33">
        <f t="shared" si="143"/>
        <v>-0.26627189616296737</v>
      </c>
      <c r="AK353" s="13">
        <v>92890.28053390031</v>
      </c>
      <c r="AL353" s="38"/>
    </row>
    <row r="354" spans="1:38" x14ac:dyDescent="0.25">
      <c r="A354" t="s">
        <v>946</v>
      </c>
      <c r="B354" s="5" t="s">
        <v>267</v>
      </c>
      <c r="C354" s="6" t="s">
        <v>93</v>
      </c>
      <c r="D354" s="7" t="s">
        <v>34</v>
      </c>
      <c r="E354" s="36">
        <f t="shared" si="144"/>
        <v>-0.70583360188969468</v>
      </c>
      <c r="F354" s="8">
        <f t="shared" si="125"/>
        <v>32.632758641806554</v>
      </c>
      <c r="G354" s="9">
        <f t="shared" si="126"/>
        <v>202</v>
      </c>
      <c r="H354" s="99">
        <f t="shared" si="127"/>
        <v>380</v>
      </c>
      <c r="I354" s="33">
        <f t="shared" si="128"/>
        <v>0.26643780245647786</v>
      </c>
      <c r="J354" s="11">
        <v>4.5716850474480708E-2</v>
      </c>
      <c r="K354" s="10">
        <f t="shared" si="129"/>
        <v>254</v>
      </c>
      <c r="L354" s="33">
        <f t="shared" si="130"/>
        <v>0.13227593469663498</v>
      </c>
      <c r="M354" s="11">
        <v>4.5879476484970518E-2</v>
      </c>
      <c r="N354" s="10">
        <f t="shared" si="131"/>
        <v>247</v>
      </c>
      <c r="O354" s="33">
        <f t="shared" si="132"/>
        <v>0.19559872817002216</v>
      </c>
      <c r="P354" s="11">
        <v>4.5372324389508591E-2</v>
      </c>
      <c r="Q354" s="10">
        <f t="shared" si="133"/>
        <v>275</v>
      </c>
      <c r="R354" s="33">
        <f t="shared" si="134"/>
        <v>0.32467237833771778</v>
      </c>
      <c r="S354" s="12">
        <v>0.36789502728554785</v>
      </c>
      <c r="T354" s="10">
        <f t="shared" si="135"/>
        <v>146</v>
      </c>
      <c r="U354" s="33">
        <f t="shared" si="136"/>
        <v>-0.29362666320872022</v>
      </c>
      <c r="V354" s="18">
        <v>9.1303816046966732E-2</v>
      </c>
      <c r="W354" s="99">
        <f t="shared" si="122"/>
        <v>229</v>
      </c>
      <c r="X354" s="33">
        <f t="shared" si="137"/>
        <v>-0.40898783716327186</v>
      </c>
      <c r="Y354" s="13">
        <v>96869</v>
      </c>
      <c r="Z354" s="10">
        <f t="shared" si="138"/>
        <v>103</v>
      </c>
      <c r="AA354" s="33">
        <f t="shared" si="139"/>
        <v>-0.65626941698523622</v>
      </c>
      <c r="AB354" s="11">
        <v>4.4340302811824078E-2</v>
      </c>
      <c r="AC354" s="99">
        <f t="shared" si="123"/>
        <v>229</v>
      </c>
      <c r="AD354" s="33">
        <f t="shared" si="140"/>
        <v>5.7355789912672706E-2</v>
      </c>
      <c r="AE354" s="11">
        <v>0.93274121921679454</v>
      </c>
      <c r="AF354" s="10">
        <f t="shared" si="141"/>
        <v>302</v>
      </c>
      <c r="AG354" s="33">
        <f t="shared" si="142"/>
        <v>0.103600535453236</v>
      </c>
      <c r="AH354" s="14">
        <v>2.3859999999999997</v>
      </c>
      <c r="AI354" s="99">
        <f t="shared" si="124"/>
        <v>271</v>
      </c>
      <c r="AJ354" s="33">
        <f t="shared" si="143"/>
        <v>-0.20062059641786473</v>
      </c>
      <c r="AK354" s="13">
        <v>151413.05414188484</v>
      </c>
      <c r="AL354" s="38"/>
    </row>
    <row r="355" spans="1:38" x14ac:dyDescent="0.25">
      <c r="A355" t="s">
        <v>947</v>
      </c>
      <c r="B355" s="5" t="s">
        <v>120</v>
      </c>
      <c r="C355" s="6" t="s">
        <v>52</v>
      </c>
      <c r="D355" s="7" t="s">
        <v>34</v>
      </c>
      <c r="E355" s="36">
        <f t="shared" si="144"/>
        <v>-5.6227762142111377</v>
      </c>
      <c r="F355" s="8">
        <f t="shared" si="125"/>
        <v>44.847639081755297</v>
      </c>
      <c r="G355" s="9">
        <f t="shared" si="126"/>
        <v>60</v>
      </c>
      <c r="H355" s="99">
        <f t="shared" si="127"/>
        <v>92</v>
      </c>
      <c r="I355" s="33">
        <f t="shared" si="128"/>
        <v>-0.68261821433147041</v>
      </c>
      <c r="J355" s="11">
        <v>-2.6457848461339584E-2</v>
      </c>
      <c r="K355" s="10">
        <f t="shared" si="129"/>
        <v>319</v>
      </c>
      <c r="L355" s="33">
        <f t="shared" si="130"/>
        <v>0.36966539689541994</v>
      </c>
      <c r="M355" s="11">
        <v>3.7405791352637843E-2</v>
      </c>
      <c r="N355" s="10">
        <f t="shared" si="131"/>
        <v>49</v>
      </c>
      <c r="O355" s="33">
        <f t="shared" si="132"/>
        <v>-1.4138298453951161</v>
      </c>
      <c r="P355" s="11">
        <v>0.14495596644267289</v>
      </c>
      <c r="Q355" s="10">
        <f t="shared" si="133"/>
        <v>84</v>
      </c>
      <c r="R355" s="33">
        <f t="shared" si="134"/>
        <v>-0.48476394641707987</v>
      </c>
      <c r="S355" s="12">
        <v>1.9589939404000996</v>
      </c>
      <c r="T355" s="10">
        <f t="shared" si="135"/>
        <v>82</v>
      </c>
      <c r="U355" s="33">
        <f t="shared" si="136"/>
        <v>-0.75948888052677199</v>
      </c>
      <c r="V355" s="18">
        <v>0.11959954419664659</v>
      </c>
      <c r="W355" s="99">
        <f t="shared" si="122"/>
        <v>90</v>
      </c>
      <c r="X355" s="33">
        <f t="shared" si="137"/>
        <v>-0.88548044100979317</v>
      </c>
      <c r="Y355" s="13">
        <v>76053</v>
      </c>
      <c r="Z355" s="10">
        <f t="shared" si="138"/>
        <v>201</v>
      </c>
      <c r="AA355" s="33">
        <f t="shared" si="139"/>
        <v>-6.4486076949470533E-2</v>
      </c>
      <c r="AB355" s="11">
        <v>3.7283210189507525E-2</v>
      </c>
      <c r="AC355" s="99">
        <f t="shared" si="123"/>
        <v>35</v>
      </c>
      <c r="AD355" s="33">
        <f t="shared" si="140"/>
        <v>-2.0228572923119859</v>
      </c>
      <c r="AE355" s="11">
        <v>0.81454155208263468</v>
      </c>
      <c r="AF355" s="10">
        <f t="shared" si="141"/>
        <v>452</v>
      </c>
      <c r="AG355" s="33">
        <f t="shared" si="142"/>
        <v>0.53366780951368842</v>
      </c>
      <c r="AH355" s="14">
        <v>1.893</v>
      </c>
      <c r="AI355" s="99">
        <f t="shared" si="124"/>
        <v>300</v>
      </c>
      <c r="AJ355" s="33">
        <f t="shared" si="143"/>
        <v>-0.1881939184813155</v>
      </c>
      <c r="AK355" s="13">
        <v>162490.42294347141</v>
      </c>
      <c r="AL355" s="38">
        <v>1</v>
      </c>
    </row>
    <row r="356" spans="1:38" ht="22.5" x14ac:dyDescent="0.25">
      <c r="A356" t="s">
        <v>948</v>
      </c>
      <c r="B356" s="5" t="s">
        <v>308</v>
      </c>
      <c r="C356" s="6" t="s">
        <v>49</v>
      </c>
      <c r="D356" s="7" t="s">
        <v>39</v>
      </c>
      <c r="E356" s="36">
        <f t="shared" si="144"/>
        <v>-0.7333715481130707</v>
      </c>
      <c r="F356" s="8">
        <f t="shared" si="125"/>
        <v>32.70116959292023</v>
      </c>
      <c r="G356" s="9">
        <f t="shared" si="126"/>
        <v>200</v>
      </c>
      <c r="H356" s="99">
        <f t="shared" si="127"/>
        <v>396</v>
      </c>
      <c r="I356" s="33">
        <f t="shared" si="128"/>
        <v>0.31903251629125173</v>
      </c>
      <c r="J356" s="11">
        <v>4.9716622426285939E-2</v>
      </c>
      <c r="K356" s="10">
        <f t="shared" si="129"/>
        <v>460</v>
      </c>
      <c r="L356" s="33">
        <f t="shared" si="130"/>
        <v>0.77691517690312062</v>
      </c>
      <c r="M356" s="11">
        <v>2.2868893320039881E-2</v>
      </c>
      <c r="N356" s="10">
        <f t="shared" si="131"/>
        <v>140</v>
      </c>
      <c r="O356" s="33">
        <f t="shared" si="132"/>
        <v>-0.28315389670066515</v>
      </c>
      <c r="P356" s="11">
        <v>7.4995217141763923E-2</v>
      </c>
      <c r="Q356" s="10">
        <f t="shared" si="133"/>
        <v>176</v>
      </c>
      <c r="R356" s="33">
        <f t="shared" si="134"/>
        <v>0.1062021865120498</v>
      </c>
      <c r="S356" s="12">
        <v>0.79733916529979953</v>
      </c>
      <c r="T356" s="10">
        <f t="shared" si="135"/>
        <v>172</v>
      </c>
      <c r="U356" s="33">
        <f t="shared" si="136"/>
        <v>-0.14979508767566038</v>
      </c>
      <c r="V356" s="18">
        <v>8.2567715523396965E-2</v>
      </c>
      <c r="W356" s="99">
        <f t="shared" si="122"/>
        <v>308</v>
      </c>
      <c r="X356" s="33">
        <f t="shared" si="137"/>
        <v>-0.10188633960346545</v>
      </c>
      <c r="Y356" s="13">
        <v>110285</v>
      </c>
      <c r="Z356" s="10">
        <f t="shared" si="138"/>
        <v>322</v>
      </c>
      <c r="AA356" s="33">
        <f t="shared" si="139"/>
        <v>0.33944910149363927</v>
      </c>
      <c r="AB356" s="11">
        <v>3.2466231111467396E-2</v>
      </c>
      <c r="AC356" s="99">
        <f t="shared" si="123"/>
        <v>80</v>
      </c>
      <c r="AD356" s="33">
        <f t="shared" si="140"/>
        <v>-0.83636461760185277</v>
      </c>
      <c r="AE356" s="11">
        <v>0.88195918367346937</v>
      </c>
      <c r="AF356" s="10">
        <f t="shared" si="141"/>
        <v>214</v>
      </c>
      <c r="AG356" s="33">
        <f t="shared" si="142"/>
        <v>-0.11623101234237086</v>
      </c>
      <c r="AH356" s="14">
        <v>2.6379999999999999</v>
      </c>
      <c r="AI356" s="99">
        <f t="shared" si="124"/>
        <v>239</v>
      </c>
      <c r="AJ356" s="33">
        <f t="shared" si="143"/>
        <v>-0.2110082590004651</v>
      </c>
      <c r="AK356" s="13">
        <v>142153.30105248769</v>
      </c>
      <c r="AL356" s="38"/>
    </row>
    <row r="357" spans="1:38" x14ac:dyDescent="0.25">
      <c r="A357" t="s">
        <v>949</v>
      </c>
      <c r="B357" s="5" t="s">
        <v>587</v>
      </c>
      <c r="C357" s="6" t="s">
        <v>41</v>
      </c>
      <c r="D357" s="7" t="s">
        <v>34</v>
      </c>
      <c r="E357" s="36">
        <f t="shared" si="144"/>
        <v>6.4620133292628896</v>
      </c>
      <c r="F357" s="8">
        <f t="shared" si="125"/>
        <v>14.826084824528628</v>
      </c>
      <c r="G357" s="9">
        <f t="shared" si="126"/>
        <v>548</v>
      </c>
      <c r="H357" s="99">
        <f t="shared" si="127"/>
        <v>406</v>
      </c>
      <c r="I357" s="33">
        <f t="shared" si="128"/>
        <v>0.3439810806386695</v>
      </c>
      <c r="J357" s="11">
        <v>5.1613934164269626E-2</v>
      </c>
      <c r="K357" s="10">
        <f t="shared" si="129"/>
        <v>406</v>
      </c>
      <c r="L357" s="33">
        <f t="shared" si="130"/>
        <v>0.61373126055413429</v>
      </c>
      <c r="M357" s="11">
        <v>2.8693790149892935E-2</v>
      </c>
      <c r="N357" s="10">
        <f t="shared" si="131"/>
        <v>525</v>
      </c>
      <c r="O357" s="33">
        <f t="shared" si="132"/>
        <v>0.9288869853172832</v>
      </c>
      <c r="P357" s="11">
        <v>0</v>
      </c>
      <c r="Q357" s="10">
        <f t="shared" si="133"/>
        <v>368</v>
      </c>
      <c r="R357" s="33">
        <f t="shared" si="134"/>
        <v>0.43452830917488139</v>
      </c>
      <c r="S357" s="12">
        <v>0.15195259079167298</v>
      </c>
      <c r="T357" s="10">
        <f t="shared" si="135"/>
        <v>560</v>
      </c>
      <c r="U357" s="33">
        <f t="shared" si="136"/>
        <v>1.1623860711322418</v>
      </c>
      <c r="V357" s="18">
        <v>2.8679245283018866E-3</v>
      </c>
      <c r="W357" s="99">
        <f t="shared" si="122"/>
        <v>543</v>
      </c>
      <c r="X357" s="33">
        <f t="shared" si="137"/>
        <v>2.2951122678037446</v>
      </c>
      <c r="Y357" s="13">
        <v>215000</v>
      </c>
      <c r="Z357" s="10">
        <f t="shared" si="138"/>
        <v>515</v>
      </c>
      <c r="AA357" s="33">
        <f t="shared" si="139"/>
        <v>0.91699761053559703</v>
      </c>
      <c r="AB357" s="11">
        <v>2.557889068389876E-2</v>
      </c>
      <c r="AC357" s="99">
        <f t="shared" si="123"/>
        <v>323</v>
      </c>
      <c r="AD357" s="33">
        <f t="shared" si="140"/>
        <v>0.38321471964458204</v>
      </c>
      <c r="AE357" s="11">
        <v>0.9512568306010929</v>
      </c>
      <c r="AF357" s="10">
        <f t="shared" si="141"/>
        <v>416</v>
      </c>
      <c r="AG357" s="33">
        <f t="shared" si="142"/>
        <v>0.40804978220191329</v>
      </c>
      <c r="AH357" s="14">
        <v>2.0369999999999999</v>
      </c>
      <c r="AI357" s="99">
        <f t="shared" si="124"/>
        <v>492</v>
      </c>
      <c r="AJ357" s="33">
        <f t="shared" si="143"/>
        <v>-2.212660776483365E-3</v>
      </c>
      <c r="AK357" s="13">
        <v>328277.5297067315</v>
      </c>
      <c r="AL357" s="38"/>
    </row>
    <row r="358" spans="1:38" x14ac:dyDescent="0.25">
      <c r="A358" t="s">
        <v>950</v>
      </c>
      <c r="B358" s="5" t="s">
        <v>458</v>
      </c>
      <c r="C358" s="6" t="s">
        <v>33</v>
      </c>
      <c r="D358" s="7" t="s">
        <v>34</v>
      </c>
      <c r="E358" s="36">
        <f t="shared" si="144"/>
        <v>1.275209579265197</v>
      </c>
      <c r="F358" s="8">
        <f t="shared" si="125"/>
        <v>27.711365916265265</v>
      </c>
      <c r="G358" s="9">
        <f t="shared" si="126"/>
        <v>296</v>
      </c>
      <c r="H358" s="99">
        <f t="shared" si="127"/>
        <v>261</v>
      </c>
      <c r="I358" s="33">
        <f t="shared" si="128"/>
        <v>-0.13058179960129712</v>
      </c>
      <c r="J358" s="11">
        <v>1.5523932729624823E-2</v>
      </c>
      <c r="K358" s="10">
        <f t="shared" si="129"/>
        <v>482</v>
      </c>
      <c r="L358" s="33">
        <f t="shared" si="130"/>
        <v>0.84660407456761277</v>
      </c>
      <c r="M358" s="11">
        <v>2.0381328073635765E-2</v>
      </c>
      <c r="N358" s="10">
        <f t="shared" si="131"/>
        <v>313</v>
      </c>
      <c r="O358" s="33">
        <f t="shared" si="132"/>
        <v>0.37570553379403532</v>
      </c>
      <c r="P358" s="11">
        <v>3.4228187919463089E-2</v>
      </c>
      <c r="Q358" s="10">
        <f t="shared" si="133"/>
        <v>210</v>
      </c>
      <c r="R358" s="33">
        <f t="shared" si="134"/>
        <v>0.21725766363326393</v>
      </c>
      <c r="S358" s="12">
        <v>0.57903879559930516</v>
      </c>
      <c r="T358" s="10">
        <f t="shared" si="135"/>
        <v>401</v>
      </c>
      <c r="U358" s="33">
        <f t="shared" si="136"/>
        <v>0.60407504071073037</v>
      </c>
      <c r="V358" s="18">
        <v>3.6778846153846155E-2</v>
      </c>
      <c r="W358" s="99">
        <f t="shared" si="122"/>
        <v>401</v>
      </c>
      <c r="X358" s="33">
        <f t="shared" si="137"/>
        <v>0.31442664013119459</v>
      </c>
      <c r="Y358" s="13">
        <v>128472</v>
      </c>
      <c r="Z358" s="10">
        <f t="shared" si="138"/>
        <v>278</v>
      </c>
      <c r="AA358" s="33">
        <f t="shared" si="139"/>
        <v>0.23090078658999463</v>
      </c>
      <c r="AB358" s="11">
        <v>3.3760683760683759E-2</v>
      </c>
      <c r="AC358" s="99">
        <f t="shared" si="123"/>
        <v>97</v>
      </c>
      <c r="AD358" s="33">
        <f t="shared" si="140"/>
        <v>-0.63224552235650977</v>
      </c>
      <c r="AE358" s="11">
        <v>0.89355742296918772</v>
      </c>
      <c r="AF358" s="10">
        <f t="shared" si="141"/>
        <v>305</v>
      </c>
      <c r="AG358" s="33">
        <f t="shared" si="142"/>
        <v>0.11581339921965841</v>
      </c>
      <c r="AH358" s="14">
        <v>2.3719999999999999</v>
      </c>
      <c r="AI358" s="99">
        <f t="shared" si="124"/>
        <v>333</v>
      </c>
      <c r="AJ358" s="33">
        <f t="shared" si="143"/>
        <v>-0.17147792713602311</v>
      </c>
      <c r="AK358" s="13">
        <v>177391.36444701796</v>
      </c>
      <c r="AL358" s="38"/>
    </row>
    <row r="359" spans="1:38" x14ac:dyDescent="0.25">
      <c r="A359" t="s">
        <v>951</v>
      </c>
      <c r="B359" s="5" t="s">
        <v>298</v>
      </c>
      <c r="C359" s="6" t="s">
        <v>44</v>
      </c>
      <c r="D359" s="7" t="s">
        <v>20</v>
      </c>
      <c r="E359" s="36">
        <f t="shared" si="144"/>
        <v>-1.2822769984268412</v>
      </c>
      <c r="F359" s="8">
        <f t="shared" si="125"/>
        <v>34.064784134936083</v>
      </c>
      <c r="G359" s="9">
        <f t="shared" si="126"/>
        <v>175</v>
      </c>
      <c r="H359" s="99">
        <f t="shared" si="127"/>
        <v>345</v>
      </c>
      <c r="I359" s="33">
        <f t="shared" si="128"/>
        <v>0.14850878346901633</v>
      </c>
      <c r="J359" s="11">
        <v>3.6748474224126637E-2</v>
      </c>
      <c r="K359" s="10">
        <f t="shared" si="129"/>
        <v>112</v>
      </c>
      <c r="L359" s="33">
        <f t="shared" si="130"/>
        <v>-0.65000421661455277</v>
      </c>
      <c r="M359" s="11">
        <v>7.3803191489361708E-2</v>
      </c>
      <c r="N359" s="10">
        <f t="shared" si="131"/>
        <v>196</v>
      </c>
      <c r="O359" s="33">
        <f t="shared" si="132"/>
        <v>-1.9057183705649357E-2</v>
      </c>
      <c r="P359" s="11">
        <v>5.8654192155451604E-2</v>
      </c>
      <c r="Q359" s="10">
        <f t="shared" si="133"/>
        <v>323</v>
      </c>
      <c r="R359" s="33">
        <f t="shared" si="134"/>
        <v>0.3843939880936163</v>
      </c>
      <c r="S359" s="12">
        <v>0.25050100200400799</v>
      </c>
      <c r="T359" s="10">
        <f t="shared" si="135"/>
        <v>192</v>
      </c>
      <c r="U359" s="33">
        <f t="shared" si="136"/>
        <v>-4.2982854942766116E-2</v>
      </c>
      <c r="V359" s="18">
        <v>7.6080110845194615E-2</v>
      </c>
      <c r="W359" s="99">
        <f t="shared" si="122"/>
        <v>123</v>
      </c>
      <c r="X359" s="33">
        <f t="shared" si="137"/>
        <v>-0.76246587274157618</v>
      </c>
      <c r="Y359" s="13">
        <v>81427</v>
      </c>
      <c r="Z359" s="10">
        <f t="shared" si="138"/>
        <v>158</v>
      </c>
      <c r="AA359" s="33">
        <f t="shared" si="139"/>
        <v>-0.2505740128040484</v>
      </c>
      <c r="AB359" s="11">
        <v>3.9502332814930013E-2</v>
      </c>
      <c r="AC359" s="99">
        <f t="shared" si="123"/>
        <v>120</v>
      </c>
      <c r="AD359" s="33">
        <f t="shared" si="140"/>
        <v>-0.47091168427632346</v>
      </c>
      <c r="AE359" s="11">
        <v>0.90272456364410392</v>
      </c>
      <c r="AF359" s="10">
        <f t="shared" si="141"/>
        <v>390</v>
      </c>
      <c r="AG359" s="33">
        <f t="shared" si="142"/>
        <v>0.32343208324884209</v>
      </c>
      <c r="AH359" s="14">
        <v>2.1340000000000003</v>
      </c>
      <c r="AI359" s="99">
        <f t="shared" si="124"/>
        <v>19</v>
      </c>
      <c r="AJ359" s="33">
        <f t="shared" si="143"/>
        <v>-0.30465416230368092</v>
      </c>
      <c r="AK359" s="13">
        <v>58675.623997995994</v>
      </c>
      <c r="AL359" s="38"/>
    </row>
    <row r="360" spans="1:38" x14ac:dyDescent="0.25">
      <c r="A360" t="s">
        <v>952</v>
      </c>
      <c r="B360" s="5" t="s">
        <v>188</v>
      </c>
      <c r="C360" s="6" t="s">
        <v>172</v>
      </c>
      <c r="D360" s="7" t="s">
        <v>39</v>
      </c>
      <c r="E360" s="36">
        <f t="shared" si="144"/>
        <v>-2.8117294497672352</v>
      </c>
      <c r="F360" s="8">
        <f t="shared" si="125"/>
        <v>37.86431573510032</v>
      </c>
      <c r="G360" s="9">
        <f t="shared" si="126"/>
        <v>122</v>
      </c>
      <c r="H360" s="99">
        <f t="shared" si="127"/>
        <v>342</v>
      </c>
      <c r="I360" s="33">
        <f t="shared" si="128"/>
        <v>0.13890749724482876</v>
      </c>
      <c r="J360" s="11">
        <v>3.6018306636155684E-2</v>
      </c>
      <c r="K360" s="10">
        <f t="shared" si="129"/>
        <v>451</v>
      </c>
      <c r="L360" s="33">
        <f t="shared" si="130"/>
        <v>0.75386918434607608</v>
      </c>
      <c r="M360" s="11">
        <v>2.3691526652967483E-2</v>
      </c>
      <c r="N360" s="10">
        <f t="shared" si="131"/>
        <v>166</v>
      </c>
      <c r="O360" s="33">
        <f t="shared" si="132"/>
        <v>-0.17362981956822138</v>
      </c>
      <c r="P360" s="11">
        <v>6.821839792001981E-2</v>
      </c>
      <c r="Q360" s="10">
        <f t="shared" si="133"/>
        <v>280</v>
      </c>
      <c r="R360" s="33">
        <f t="shared" si="134"/>
        <v>0.33204451011288511</v>
      </c>
      <c r="S360" s="12">
        <v>0.35340371957414851</v>
      </c>
      <c r="T360" s="10">
        <f t="shared" si="135"/>
        <v>76</v>
      </c>
      <c r="U360" s="33">
        <f t="shared" si="136"/>
        <v>-0.80325818259345427</v>
      </c>
      <c r="V360" s="18">
        <v>0.12225802180341616</v>
      </c>
      <c r="W360" s="99">
        <f t="shared" si="122"/>
        <v>121</v>
      </c>
      <c r="X360" s="33">
        <f t="shared" si="137"/>
        <v>-0.76722713626963523</v>
      </c>
      <c r="Y360" s="13">
        <v>81219</v>
      </c>
      <c r="Z360" s="10">
        <f t="shared" si="138"/>
        <v>226</v>
      </c>
      <c r="AA360" s="33">
        <f t="shared" si="139"/>
        <v>4.0454230475983614E-2</v>
      </c>
      <c r="AB360" s="11">
        <v>3.6031783494610968E-2</v>
      </c>
      <c r="AC360" s="99">
        <f t="shared" si="123"/>
        <v>47</v>
      </c>
      <c r="AD360" s="33">
        <f t="shared" si="140"/>
        <v>-1.4890945712280292</v>
      </c>
      <c r="AE360" s="11">
        <v>0.84487045276105732</v>
      </c>
      <c r="AF360" s="10">
        <f t="shared" si="141"/>
        <v>124</v>
      </c>
      <c r="AG360" s="33">
        <f t="shared" si="142"/>
        <v>-0.43667329497564933</v>
      </c>
      <c r="AH360" s="14">
        <v>3.0053333333333332</v>
      </c>
      <c r="AI360" s="99">
        <f t="shared" si="124"/>
        <v>114</v>
      </c>
      <c r="AJ360" s="33">
        <f t="shared" si="143"/>
        <v>-0.26017730940231143</v>
      </c>
      <c r="AK360" s="13">
        <v>98323.107037151567</v>
      </c>
      <c r="AL360" s="38"/>
    </row>
    <row r="361" spans="1:38" x14ac:dyDescent="0.25">
      <c r="A361" t="s">
        <v>953</v>
      </c>
      <c r="B361" s="5" t="s">
        <v>78</v>
      </c>
      <c r="C361" s="6" t="s">
        <v>28</v>
      </c>
      <c r="D361" s="7" t="s">
        <v>20</v>
      </c>
      <c r="E361" s="36">
        <f t="shared" si="144"/>
        <v>-6.0846110611792268</v>
      </c>
      <c r="F361" s="8">
        <f t="shared" si="125"/>
        <v>45.994949083824615</v>
      </c>
      <c r="G361" s="9">
        <f t="shared" si="126"/>
        <v>54</v>
      </c>
      <c r="H361" s="99">
        <f t="shared" si="127"/>
        <v>20</v>
      </c>
      <c r="I361" s="33">
        <f t="shared" si="128"/>
        <v>-1.4883452213442996</v>
      </c>
      <c r="J361" s="11">
        <v>-8.7732528908999519E-2</v>
      </c>
      <c r="K361" s="10">
        <f t="shared" si="129"/>
        <v>181</v>
      </c>
      <c r="L361" s="33">
        <f t="shared" si="130"/>
        <v>-0.18699382008516993</v>
      </c>
      <c r="M361" s="11">
        <v>5.7275902211874272E-2</v>
      </c>
      <c r="N361" s="10">
        <f t="shared" si="131"/>
        <v>103</v>
      </c>
      <c r="O361" s="33">
        <f t="shared" si="132"/>
        <v>-0.56707481410515714</v>
      </c>
      <c r="P361" s="11">
        <v>9.2562867843766716E-2</v>
      </c>
      <c r="Q361" s="10">
        <f t="shared" si="133"/>
        <v>96</v>
      </c>
      <c r="R361" s="33">
        <f t="shared" si="134"/>
        <v>-0.32927336029106846</v>
      </c>
      <c r="S361" s="12">
        <v>1.6533480297602645</v>
      </c>
      <c r="T361" s="10">
        <f t="shared" si="135"/>
        <v>204</v>
      </c>
      <c r="U361" s="33">
        <f t="shared" si="136"/>
        <v>1.6068143554636364E-3</v>
      </c>
      <c r="V361" s="18">
        <v>7.3371805441055232E-2</v>
      </c>
      <c r="W361" s="99">
        <f t="shared" si="122"/>
        <v>120</v>
      </c>
      <c r="X361" s="33">
        <f t="shared" si="137"/>
        <v>-0.76990534700416835</v>
      </c>
      <c r="Y361" s="13">
        <v>81102</v>
      </c>
      <c r="Z361" s="10">
        <f t="shared" si="138"/>
        <v>3</v>
      </c>
      <c r="AA361" s="33">
        <f t="shared" si="139"/>
        <v>-4.981615914838228</v>
      </c>
      <c r="AB361" s="11">
        <v>9.5920617420066148E-2</v>
      </c>
      <c r="AC361" s="99">
        <f t="shared" si="123"/>
        <v>358</v>
      </c>
      <c r="AD361" s="33">
        <f t="shared" si="140"/>
        <v>0.48010149769632493</v>
      </c>
      <c r="AE361" s="11">
        <v>0.95676202860858262</v>
      </c>
      <c r="AF361" s="10">
        <f t="shared" si="141"/>
        <v>527</v>
      </c>
      <c r="AG361" s="33">
        <f t="shared" si="142"/>
        <v>1.1978149724305742</v>
      </c>
      <c r="AH361" s="14">
        <v>1.1316666666666666</v>
      </c>
      <c r="AI361" s="99">
        <f t="shared" si="124"/>
        <v>540</v>
      </c>
      <c r="AJ361" s="33">
        <f t="shared" si="143"/>
        <v>0.80372432102932467</v>
      </c>
      <c r="AK361" s="13">
        <v>1046704.5480848718</v>
      </c>
      <c r="AL361" s="38"/>
    </row>
    <row r="362" spans="1:38" x14ac:dyDescent="0.25">
      <c r="A362" t="s">
        <v>954</v>
      </c>
      <c r="B362" s="5" t="s">
        <v>193</v>
      </c>
      <c r="C362" s="6" t="s">
        <v>24</v>
      </c>
      <c r="D362" s="7" t="s">
        <v>20</v>
      </c>
      <c r="E362" s="36">
        <f t="shared" si="144"/>
        <v>-0.35867180386923475</v>
      </c>
      <c r="F362" s="8">
        <f t="shared" si="125"/>
        <v>31.770324362929447</v>
      </c>
      <c r="G362" s="9">
        <f t="shared" si="126"/>
        <v>213</v>
      </c>
      <c r="H362" s="99">
        <f t="shared" si="127"/>
        <v>171</v>
      </c>
      <c r="I362" s="33">
        <f t="shared" si="128"/>
        <v>-0.39203224636953038</v>
      </c>
      <c r="J362" s="11">
        <v>-4.3590951932139799E-3</v>
      </c>
      <c r="K362" s="10">
        <f t="shared" si="129"/>
        <v>298</v>
      </c>
      <c r="L362" s="33">
        <f t="shared" si="130"/>
        <v>0.29392436577794701</v>
      </c>
      <c r="M362" s="11">
        <v>4.0109389243391066E-2</v>
      </c>
      <c r="N362" s="10">
        <f t="shared" si="131"/>
        <v>400</v>
      </c>
      <c r="O362" s="33">
        <f t="shared" si="132"/>
        <v>0.61169239971550027</v>
      </c>
      <c r="P362" s="11">
        <v>1.9626464070908515E-2</v>
      </c>
      <c r="Q362" s="10">
        <f t="shared" si="133"/>
        <v>115</v>
      </c>
      <c r="R362" s="33">
        <f t="shared" si="134"/>
        <v>-0.2105374365731095</v>
      </c>
      <c r="S362" s="12">
        <v>1.419950301739439</v>
      </c>
      <c r="T362" s="10">
        <f t="shared" si="135"/>
        <v>304</v>
      </c>
      <c r="U362" s="33">
        <f t="shared" si="136"/>
        <v>0.32998216848759765</v>
      </c>
      <c r="V362" s="18">
        <v>5.3426810105161371E-2</v>
      </c>
      <c r="W362" s="99">
        <f t="shared" si="122"/>
        <v>269</v>
      </c>
      <c r="X362" s="33">
        <f t="shared" si="137"/>
        <v>-0.24628081236787056</v>
      </c>
      <c r="Y362" s="13">
        <v>103977</v>
      </c>
      <c r="Z362" s="10">
        <f t="shared" si="138"/>
        <v>105</v>
      </c>
      <c r="AA362" s="33">
        <f t="shared" si="139"/>
        <v>-0.63759827686555492</v>
      </c>
      <c r="AB362" s="11">
        <v>4.4117647058823532E-2</v>
      </c>
      <c r="AC362" s="99">
        <f t="shared" si="123"/>
        <v>228</v>
      </c>
      <c r="AD362" s="33">
        <f t="shared" si="140"/>
        <v>4.9978834769518685E-2</v>
      </c>
      <c r="AE362" s="11">
        <v>0.93232205367561261</v>
      </c>
      <c r="AF362" s="10">
        <f t="shared" si="141"/>
        <v>76</v>
      </c>
      <c r="AG362" s="33">
        <f t="shared" si="142"/>
        <v>-0.68703700218731245</v>
      </c>
      <c r="AH362" s="14">
        <v>3.2923333333333331</v>
      </c>
      <c r="AI362" s="99">
        <f t="shared" si="124"/>
        <v>175</v>
      </c>
      <c r="AJ362" s="33">
        <f t="shared" si="143"/>
        <v>-0.23848984136236942</v>
      </c>
      <c r="AK362" s="13">
        <v>117655.71411667258</v>
      </c>
      <c r="AL362" s="38"/>
    </row>
    <row r="363" spans="1:38" x14ac:dyDescent="0.25">
      <c r="A363" t="s">
        <v>955</v>
      </c>
      <c r="B363" s="5" t="s">
        <v>361</v>
      </c>
      <c r="C363" s="6" t="s">
        <v>93</v>
      </c>
      <c r="D363" s="7" t="s">
        <v>34</v>
      </c>
      <c r="E363" s="36">
        <f t="shared" si="144"/>
        <v>2.2107780745804204</v>
      </c>
      <c r="F363" s="8">
        <f t="shared" si="125"/>
        <v>25.387186397671542</v>
      </c>
      <c r="G363" s="9">
        <f t="shared" si="126"/>
        <v>351</v>
      </c>
      <c r="H363" s="99">
        <f t="shared" si="127"/>
        <v>263</v>
      </c>
      <c r="I363" s="33">
        <f t="shared" si="128"/>
        <v>-0.12131171101760849</v>
      </c>
      <c r="J363" s="11">
        <v>1.6228913089899599E-2</v>
      </c>
      <c r="K363" s="10">
        <f t="shared" si="129"/>
        <v>542</v>
      </c>
      <c r="L363" s="33">
        <f t="shared" si="130"/>
        <v>1.2633745198419624</v>
      </c>
      <c r="M363" s="11">
        <v>5.5045871559633031E-3</v>
      </c>
      <c r="N363" s="10">
        <f t="shared" si="131"/>
        <v>221</v>
      </c>
      <c r="O363" s="33">
        <f t="shared" si="132"/>
        <v>8.4032164930199063E-2</v>
      </c>
      <c r="P363" s="11">
        <v>5.2275522755227552E-2</v>
      </c>
      <c r="Q363" s="10">
        <f t="shared" si="133"/>
        <v>409</v>
      </c>
      <c r="R363" s="33">
        <f t="shared" si="134"/>
        <v>0.51183082356515197</v>
      </c>
      <c r="S363" s="12">
        <v>0</v>
      </c>
      <c r="T363" s="10">
        <f t="shared" si="135"/>
        <v>314</v>
      </c>
      <c r="U363" s="33">
        <f t="shared" si="136"/>
        <v>0.35688411648856627</v>
      </c>
      <c r="V363" s="18">
        <v>5.1792828685258967E-2</v>
      </c>
      <c r="W363" s="99">
        <f t="shared" si="122"/>
        <v>368</v>
      </c>
      <c r="X363" s="33">
        <f t="shared" si="137"/>
        <v>0.12686032595371594</v>
      </c>
      <c r="Y363" s="13">
        <v>120278</v>
      </c>
      <c r="Z363" s="10">
        <f t="shared" si="138"/>
        <v>361</v>
      </c>
      <c r="AA363" s="33">
        <f t="shared" si="139"/>
        <v>0.43459594894788983</v>
      </c>
      <c r="AB363" s="11">
        <v>3.1331592689295036E-2</v>
      </c>
      <c r="AC363" s="99">
        <f t="shared" si="123"/>
        <v>338</v>
      </c>
      <c r="AD363" s="33">
        <f t="shared" si="140"/>
        <v>0.42473606034888584</v>
      </c>
      <c r="AE363" s="11">
        <v>0.95361611229783338</v>
      </c>
      <c r="AF363" s="10">
        <f t="shared" si="141"/>
        <v>280</v>
      </c>
      <c r="AG363" s="33">
        <f t="shared" si="142"/>
        <v>3.235883014910431E-2</v>
      </c>
      <c r="AH363" s="14">
        <v>2.4676666666666662</v>
      </c>
      <c r="AI363" s="99">
        <f t="shared" si="124"/>
        <v>437</v>
      </c>
      <c r="AJ363" s="33">
        <f t="shared" si="143"/>
        <v>-8.7067101589413012E-2</v>
      </c>
      <c r="AK363" s="13">
        <v>252636.72368144567</v>
      </c>
      <c r="AL363" s="38"/>
    </row>
    <row r="364" spans="1:38" x14ac:dyDescent="0.25">
      <c r="A364" t="s">
        <v>956</v>
      </c>
      <c r="B364" s="5" t="s">
        <v>451</v>
      </c>
      <c r="C364" s="6" t="s">
        <v>93</v>
      </c>
      <c r="D364" s="7" t="s">
        <v>34</v>
      </c>
      <c r="E364" s="36">
        <f t="shared" si="144"/>
        <v>3.8292817425390568</v>
      </c>
      <c r="F364" s="8">
        <f t="shared" si="125"/>
        <v>21.366429932832656</v>
      </c>
      <c r="G364" s="9">
        <f t="shared" si="126"/>
        <v>436</v>
      </c>
      <c r="H364" s="99">
        <f t="shared" si="127"/>
        <v>133</v>
      </c>
      <c r="I364" s="33">
        <f t="shared" si="128"/>
        <v>-0.52567943602904621</v>
      </c>
      <c r="J364" s="11">
        <v>-1.4522821576763434E-2</v>
      </c>
      <c r="K364" s="10">
        <f t="shared" si="129"/>
        <v>373</v>
      </c>
      <c r="L364" s="33">
        <f t="shared" si="130"/>
        <v>0.53348550698191299</v>
      </c>
      <c r="M364" s="11">
        <v>3.1558185404339252E-2</v>
      </c>
      <c r="N364" s="10">
        <f t="shared" si="131"/>
        <v>429</v>
      </c>
      <c r="O364" s="33">
        <f t="shared" si="132"/>
        <v>0.66556192233429068</v>
      </c>
      <c r="P364" s="11">
        <v>1.6293279022403257E-2</v>
      </c>
      <c r="Q364" s="10">
        <f t="shared" si="133"/>
        <v>281</v>
      </c>
      <c r="R364" s="33">
        <f t="shared" si="134"/>
        <v>0.33332982454677634</v>
      </c>
      <c r="S364" s="12">
        <v>0.35087719298245612</v>
      </c>
      <c r="T364" s="10">
        <f t="shared" si="135"/>
        <v>446</v>
      </c>
      <c r="U364" s="33">
        <f t="shared" si="136"/>
        <v>0.70250984862025667</v>
      </c>
      <c r="V364" s="18">
        <v>3.0800072899580828E-2</v>
      </c>
      <c r="W364" s="99">
        <f t="shared" si="122"/>
        <v>469</v>
      </c>
      <c r="X364" s="33">
        <f t="shared" si="137"/>
        <v>0.95898269024218363</v>
      </c>
      <c r="Y364" s="13">
        <v>156630</v>
      </c>
      <c r="Z364" s="10">
        <f t="shared" si="138"/>
        <v>400</v>
      </c>
      <c r="AA364" s="33">
        <f t="shared" si="139"/>
        <v>0.54240527030100583</v>
      </c>
      <c r="AB364" s="11">
        <v>3.0045952633439378E-2</v>
      </c>
      <c r="AC364" s="99">
        <f t="shared" si="123"/>
        <v>399</v>
      </c>
      <c r="AD364" s="33">
        <f t="shared" si="140"/>
        <v>0.60059872420748661</v>
      </c>
      <c r="AE364" s="11">
        <v>0.9636087945413192</v>
      </c>
      <c r="AF364" s="10">
        <f t="shared" si="141"/>
        <v>336</v>
      </c>
      <c r="AG364" s="33">
        <f t="shared" si="142"/>
        <v>0.18531040970001525</v>
      </c>
      <c r="AH364" s="14">
        <v>2.2923333333333336</v>
      </c>
      <c r="AI364" s="99">
        <f t="shared" si="124"/>
        <v>434</v>
      </c>
      <c r="AJ364" s="33">
        <f t="shared" si="143"/>
        <v>-8.9542631504652331E-2</v>
      </c>
      <c r="AK364" s="13">
        <v>250429.99087719299</v>
      </c>
      <c r="AL364" s="38"/>
    </row>
    <row r="365" spans="1:38" x14ac:dyDescent="0.25">
      <c r="A365" t="s">
        <v>957</v>
      </c>
      <c r="B365" s="5" t="s">
        <v>356</v>
      </c>
      <c r="C365" s="6" t="s">
        <v>41</v>
      </c>
      <c r="D365" s="7" t="s">
        <v>34</v>
      </c>
      <c r="E365" s="36">
        <f t="shared" si="144"/>
        <v>1.5494771608435951</v>
      </c>
      <c r="F365" s="8">
        <f t="shared" si="125"/>
        <v>27.030018586902735</v>
      </c>
      <c r="G365" s="9">
        <f t="shared" si="126"/>
        <v>315</v>
      </c>
      <c r="H365" s="99">
        <f t="shared" si="127"/>
        <v>360</v>
      </c>
      <c r="I365" s="33">
        <f t="shared" si="128"/>
        <v>0.20083679768166693</v>
      </c>
      <c r="J365" s="11">
        <v>4.0727963953815838E-2</v>
      </c>
      <c r="K365" s="10">
        <f t="shared" si="129"/>
        <v>337</v>
      </c>
      <c r="L365" s="33">
        <f t="shared" si="130"/>
        <v>0.42117153486973258</v>
      </c>
      <c r="M365" s="11">
        <v>3.5567264943191172E-2</v>
      </c>
      <c r="N365" s="10">
        <f t="shared" si="131"/>
        <v>266</v>
      </c>
      <c r="O365" s="33">
        <f t="shared" si="132"/>
        <v>0.25353144462815413</v>
      </c>
      <c r="P365" s="11">
        <v>4.1787728593402837E-2</v>
      </c>
      <c r="Q365" s="10">
        <f t="shared" si="133"/>
        <v>356</v>
      </c>
      <c r="R365" s="33">
        <f t="shared" si="134"/>
        <v>0.42579533443909573</v>
      </c>
      <c r="S365" s="12">
        <v>0.16911889058007779</v>
      </c>
      <c r="T365" s="10">
        <f t="shared" si="135"/>
        <v>303</v>
      </c>
      <c r="U365" s="33">
        <f t="shared" si="136"/>
        <v>0.32962209246459767</v>
      </c>
      <c r="V365" s="18">
        <v>5.3448680548569896E-2</v>
      </c>
      <c r="W365" s="99">
        <f t="shared" si="122"/>
        <v>323</v>
      </c>
      <c r="X365" s="33">
        <f t="shared" si="137"/>
        <v>-6.3109510677830979E-2</v>
      </c>
      <c r="Y365" s="13">
        <v>111979</v>
      </c>
      <c r="Z365" s="10">
        <f t="shared" si="138"/>
        <v>269</v>
      </c>
      <c r="AA365" s="33">
        <f t="shared" si="139"/>
        <v>0.19826929046252437</v>
      </c>
      <c r="AB365" s="11">
        <v>3.4149818558838779E-2</v>
      </c>
      <c r="AC365" s="99">
        <f t="shared" si="123"/>
        <v>316</v>
      </c>
      <c r="AD365" s="33">
        <f t="shared" si="140"/>
        <v>0.3619502586926171</v>
      </c>
      <c r="AE365" s="11">
        <v>0.95004856389621206</v>
      </c>
      <c r="AF365" s="10">
        <f t="shared" si="141"/>
        <v>168</v>
      </c>
      <c r="AG365" s="33">
        <f t="shared" si="142"/>
        <v>-0.25580659824434349</v>
      </c>
      <c r="AH365" s="14">
        <v>2.798</v>
      </c>
      <c r="AI365" s="99">
        <f t="shared" si="124"/>
        <v>288</v>
      </c>
      <c r="AJ365" s="33">
        <f t="shared" si="143"/>
        <v>-0.19252873096930725</v>
      </c>
      <c r="AK365" s="13">
        <v>158626.29152714359</v>
      </c>
      <c r="AL365" s="38">
        <v>1</v>
      </c>
    </row>
    <row r="366" spans="1:38" x14ac:dyDescent="0.25">
      <c r="A366" t="s">
        <v>958</v>
      </c>
      <c r="B366" s="5" t="s">
        <v>487</v>
      </c>
      <c r="C366" s="6" t="s">
        <v>93</v>
      </c>
      <c r="D366" s="7" t="s">
        <v>34</v>
      </c>
      <c r="E366" s="36">
        <f t="shared" si="144"/>
        <v>3.9280233829101481</v>
      </c>
      <c r="F366" s="8">
        <f t="shared" si="125"/>
        <v>21.121131700440259</v>
      </c>
      <c r="G366" s="9">
        <f t="shared" si="126"/>
        <v>444</v>
      </c>
      <c r="H366" s="99">
        <f t="shared" si="127"/>
        <v>123</v>
      </c>
      <c r="I366" s="33">
        <f t="shared" si="128"/>
        <v>-0.56646109908255282</v>
      </c>
      <c r="J366" s="11">
        <v>-1.7624223602484501E-2</v>
      </c>
      <c r="K366" s="10">
        <f t="shared" si="129"/>
        <v>145</v>
      </c>
      <c r="L366" s="33">
        <f t="shared" si="130"/>
        <v>-0.39847138233845475</v>
      </c>
      <c r="M366" s="11">
        <v>6.482465462274177E-2</v>
      </c>
      <c r="N366" s="10">
        <f t="shared" si="131"/>
        <v>465</v>
      </c>
      <c r="O366" s="33">
        <f t="shared" si="132"/>
        <v>0.75181425408060298</v>
      </c>
      <c r="P366" s="11">
        <v>1.0956402647797306E-2</v>
      </c>
      <c r="Q366" s="10">
        <f t="shared" si="133"/>
        <v>394</v>
      </c>
      <c r="R366" s="33">
        <f t="shared" si="134"/>
        <v>0.47162471851477894</v>
      </c>
      <c r="S366" s="12">
        <v>7.9032640480518446E-2</v>
      </c>
      <c r="T366" s="10">
        <f t="shared" si="135"/>
        <v>494</v>
      </c>
      <c r="U366" s="33">
        <f t="shared" si="136"/>
        <v>0.8100101788840065</v>
      </c>
      <c r="V366" s="18">
        <v>2.4270674274692598E-2</v>
      </c>
      <c r="W366" s="99">
        <f t="shared" si="122"/>
        <v>485</v>
      </c>
      <c r="X366" s="33">
        <f t="shared" si="137"/>
        <v>1.1013170009031017</v>
      </c>
      <c r="Y366" s="13">
        <v>162848</v>
      </c>
      <c r="Z366" s="10">
        <f t="shared" si="138"/>
        <v>313</v>
      </c>
      <c r="AA366" s="33">
        <f t="shared" si="139"/>
        <v>0.31415470182601268</v>
      </c>
      <c r="AB366" s="11">
        <v>3.2767870088444249E-2</v>
      </c>
      <c r="AC366" s="99">
        <f t="shared" si="123"/>
        <v>430</v>
      </c>
      <c r="AD366" s="33">
        <f t="shared" si="140"/>
        <v>0.69774738412623061</v>
      </c>
      <c r="AE366" s="11">
        <v>0.96912887292321503</v>
      </c>
      <c r="AF366" s="10">
        <f t="shared" si="141"/>
        <v>331</v>
      </c>
      <c r="AG366" s="33">
        <f t="shared" si="142"/>
        <v>0.1637925068734612</v>
      </c>
      <c r="AH366" s="14">
        <v>2.3170000000000002</v>
      </c>
      <c r="AI366" s="99">
        <f t="shared" si="124"/>
        <v>446</v>
      </c>
      <c r="AJ366" s="33">
        <f t="shared" si="143"/>
        <v>-7.3439447150794396E-2</v>
      </c>
      <c r="AK366" s="13">
        <v>264784.66498063703</v>
      </c>
      <c r="AL366" s="38"/>
    </row>
    <row r="367" spans="1:38" x14ac:dyDescent="0.25">
      <c r="A367" t="s">
        <v>959</v>
      </c>
      <c r="B367" s="5" t="s">
        <v>233</v>
      </c>
      <c r="C367" s="6" t="s">
        <v>19</v>
      </c>
      <c r="D367" s="7" t="s">
        <v>20</v>
      </c>
      <c r="E367" s="36">
        <f t="shared" si="144"/>
        <v>-1.7723370034995938</v>
      </c>
      <c r="F367" s="8">
        <f t="shared" si="125"/>
        <v>35.282212289448985</v>
      </c>
      <c r="G367" s="9">
        <f t="shared" si="126"/>
        <v>155</v>
      </c>
      <c r="H367" s="99">
        <f t="shared" si="127"/>
        <v>102</v>
      </c>
      <c r="I367" s="33">
        <f t="shared" si="128"/>
        <v>-0.6360195834413146</v>
      </c>
      <c r="J367" s="11">
        <v>-2.2914072229140769E-2</v>
      </c>
      <c r="K367" s="10">
        <f t="shared" si="129"/>
        <v>372</v>
      </c>
      <c r="L367" s="33">
        <f t="shared" si="130"/>
        <v>0.53339371924468848</v>
      </c>
      <c r="M367" s="11">
        <v>3.1561461794019932E-2</v>
      </c>
      <c r="N367" s="10">
        <f t="shared" si="131"/>
        <v>151</v>
      </c>
      <c r="O367" s="33">
        <f t="shared" si="132"/>
        <v>-0.23018495906216405</v>
      </c>
      <c r="P367" s="11">
        <v>7.1717755928282251E-2</v>
      </c>
      <c r="Q367" s="10">
        <f t="shared" si="133"/>
        <v>35</v>
      </c>
      <c r="R367" s="33">
        <f t="shared" si="134"/>
        <v>-1.3036649349954366</v>
      </c>
      <c r="S367" s="12">
        <v>3.5686974254397144</v>
      </c>
      <c r="T367" s="10">
        <f t="shared" si="135"/>
        <v>199</v>
      </c>
      <c r="U367" s="33">
        <f t="shared" si="136"/>
        <v>-3.0578198431473084E-2</v>
      </c>
      <c r="V367" s="18">
        <v>7.5326671790930055E-2</v>
      </c>
      <c r="W367" s="99">
        <f t="shared" si="122"/>
        <v>119</v>
      </c>
      <c r="X367" s="33">
        <f t="shared" si="137"/>
        <v>-0.77196550910765549</v>
      </c>
      <c r="Y367" s="13">
        <v>81012</v>
      </c>
      <c r="Z367" s="10">
        <f t="shared" si="138"/>
        <v>336</v>
      </c>
      <c r="AA367" s="33">
        <f t="shared" si="139"/>
        <v>0.38458686777797807</v>
      </c>
      <c r="AB367" s="11">
        <v>3.1927957429390093E-2</v>
      </c>
      <c r="AC367" s="99">
        <f t="shared" si="123"/>
        <v>387</v>
      </c>
      <c r="AD367" s="33">
        <f t="shared" si="140"/>
        <v>0.57413785736100864</v>
      </c>
      <c r="AE367" s="11">
        <v>0.96210526315789469</v>
      </c>
      <c r="AF367" s="10">
        <f t="shared" si="141"/>
        <v>28</v>
      </c>
      <c r="AG367" s="33">
        <f t="shared" si="142"/>
        <v>-1.2037574524952397</v>
      </c>
      <c r="AH367" s="14">
        <v>3.8846666666666665</v>
      </c>
      <c r="AI367" s="99">
        <f t="shared" si="124"/>
        <v>87</v>
      </c>
      <c r="AJ367" s="33">
        <f t="shared" si="143"/>
        <v>-0.27228919147553987</v>
      </c>
      <c r="AK367" s="13">
        <v>87526.35304613816</v>
      </c>
      <c r="AL367" s="38"/>
    </row>
    <row r="368" spans="1:38" x14ac:dyDescent="0.25">
      <c r="A368" t="s">
        <v>960</v>
      </c>
      <c r="B368" s="5" t="s">
        <v>228</v>
      </c>
      <c r="C368" s="6" t="s">
        <v>28</v>
      </c>
      <c r="D368" s="7" t="s">
        <v>20</v>
      </c>
      <c r="E368" s="36">
        <f t="shared" si="144"/>
        <v>0.16512572699020306</v>
      </c>
      <c r="F368" s="8">
        <f t="shared" si="125"/>
        <v>30.469083994950523</v>
      </c>
      <c r="G368" s="9">
        <f t="shared" si="126"/>
        <v>234</v>
      </c>
      <c r="H368" s="99">
        <f t="shared" si="127"/>
        <v>109</v>
      </c>
      <c r="I368" s="33">
        <f t="shared" si="128"/>
        <v>-0.61703089359455809</v>
      </c>
      <c r="J368" s="11">
        <v>-2.1470002597177684E-2</v>
      </c>
      <c r="K368" s="10">
        <f t="shared" si="129"/>
        <v>94</v>
      </c>
      <c r="L368" s="33">
        <f t="shared" si="130"/>
        <v>-0.76916702909743917</v>
      </c>
      <c r="M368" s="11">
        <v>7.8056742355143774E-2</v>
      </c>
      <c r="N368" s="10">
        <f t="shared" si="131"/>
        <v>280</v>
      </c>
      <c r="O368" s="33">
        <f t="shared" si="132"/>
        <v>0.28781017184376856</v>
      </c>
      <c r="P368" s="11">
        <v>3.9666727042202497E-2</v>
      </c>
      <c r="Q368" s="10">
        <f t="shared" si="133"/>
        <v>177</v>
      </c>
      <c r="R368" s="33">
        <f t="shared" si="134"/>
        <v>0.10675689409321218</v>
      </c>
      <c r="S368" s="12">
        <v>0.7962487835088029</v>
      </c>
      <c r="T368" s="10">
        <f t="shared" si="135"/>
        <v>119</v>
      </c>
      <c r="U368" s="33">
        <f t="shared" si="136"/>
        <v>-0.47939578390177295</v>
      </c>
      <c r="V368" s="18">
        <v>0.10258713618397412</v>
      </c>
      <c r="W368" s="99">
        <f t="shared" si="122"/>
        <v>235</v>
      </c>
      <c r="X368" s="33">
        <f t="shared" si="137"/>
        <v>-0.36991342926713372</v>
      </c>
      <c r="Y368" s="13">
        <v>98576</v>
      </c>
      <c r="Z368" s="10">
        <f t="shared" si="138"/>
        <v>142</v>
      </c>
      <c r="AA368" s="33">
        <f t="shared" si="139"/>
        <v>-0.3267993346530686</v>
      </c>
      <c r="AB368" s="11">
        <v>4.0411329604907092E-2</v>
      </c>
      <c r="AC368" s="99">
        <f t="shared" si="123"/>
        <v>381</v>
      </c>
      <c r="AD368" s="33">
        <f t="shared" si="140"/>
        <v>0.5563909592002394</v>
      </c>
      <c r="AE368" s="11">
        <v>0.96109686768476199</v>
      </c>
      <c r="AF368" s="10">
        <f t="shared" si="141"/>
        <v>550</v>
      </c>
      <c r="AG368" s="33">
        <f t="shared" si="142"/>
        <v>1.503427349061768</v>
      </c>
      <c r="AH368" s="14">
        <v>0.78133333333333332</v>
      </c>
      <c r="AI368" s="99">
        <f t="shared" si="124"/>
        <v>544</v>
      </c>
      <c r="AJ368" s="33">
        <f t="shared" si="143"/>
        <v>1.4438755723300618</v>
      </c>
      <c r="AK368" s="13">
        <v>1617347.1233300893</v>
      </c>
      <c r="AL368" s="38"/>
    </row>
    <row r="369" spans="1:38" x14ac:dyDescent="0.25">
      <c r="A369" t="s">
        <v>961</v>
      </c>
      <c r="B369" s="5" t="s">
        <v>107</v>
      </c>
      <c r="C369" s="6" t="s">
        <v>30</v>
      </c>
      <c r="D369" s="7" t="s">
        <v>20</v>
      </c>
      <c r="E369" s="36">
        <f t="shared" si="144"/>
        <v>-3.054843869470671</v>
      </c>
      <c r="F369" s="8">
        <f t="shared" si="125"/>
        <v>38.468271039045376</v>
      </c>
      <c r="G369" s="9">
        <f t="shared" si="126"/>
        <v>118</v>
      </c>
      <c r="H369" s="99">
        <f t="shared" si="127"/>
        <v>163</v>
      </c>
      <c r="I369" s="33">
        <f t="shared" si="128"/>
        <v>-0.42689691074652752</v>
      </c>
      <c r="J369" s="11">
        <v>-7.0105157736605195E-3</v>
      </c>
      <c r="K369" s="10">
        <f t="shared" si="129"/>
        <v>42</v>
      </c>
      <c r="L369" s="33">
        <f t="shared" si="130"/>
        <v>-1.5824005339115643</v>
      </c>
      <c r="M369" s="11">
        <v>0.107085346215781</v>
      </c>
      <c r="N369" s="10">
        <f t="shared" si="131"/>
        <v>109</v>
      </c>
      <c r="O369" s="33">
        <f t="shared" si="132"/>
        <v>-0.52848256329501542</v>
      </c>
      <c r="P369" s="11">
        <v>9.0174966352624494E-2</v>
      </c>
      <c r="Q369" s="10">
        <f t="shared" si="133"/>
        <v>47</v>
      </c>
      <c r="R369" s="33">
        <f t="shared" si="134"/>
        <v>-1.0274364902090405</v>
      </c>
      <c r="S369" s="12">
        <v>3.02571860816944</v>
      </c>
      <c r="T369" s="10">
        <f t="shared" si="135"/>
        <v>513</v>
      </c>
      <c r="U369" s="33">
        <f t="shared" si="136"/>
        <v>0.8499521903712649</v>
      </c>
      <c r="V369" s="18">
        <v>2.1844660194174758E-2</v>
      </c>
      <c r="W369" s="99">
        <f t="shared" si="122"/>
        <v>53</v>
      </c>
      <c r="X369" s="33">
        <f t="shared" si="137"/>
        <v>-1.0746719941800227</v>
      </c>
      <c r="Y369" s="13">
        <v>67788</v>
      </c>
      <c r="Z369" s="10">
        <f t="shared" si="138"/>
        <v>94</v>
      </c>
      <c r="AA369" s="33">
        <f t="shared" si="139"/>
        <v>-0.71536665928597065</v>
      </c>
      <c r="AB369" s="11">
        <v>4.5045045045045043E-2</v>
      </c>
      <c r="AC369" s="99">
        <f t="shared" si="123"/>
        <v>188</v>
      </c>
      <c r="AD369" s="33">
        <f t="shared" si="140"/>
        <v>-0.10485020043690903</v>
      </c>
      <c r="AE369" s="11">
        <v>0.92352452202826263</v>
      </c>
      <c r="AF369" s="10">
        <f t="shared" si="141"/>
        <v>406</v>
      </c>
      <c r="AG369" s="33">
        <f t="shared" si="142"/>
        <v>0.37315588572642011</v>
      </c>
      <c r="AH369" s="14">
        <v>2.077</v>
      </c>
      <c r="AI369" s="99">
        <f t="shared" si="124"/>
        <v>315</v>
      </c>
      <c r="AJ369" s="33">
        <f t="shared" si="143"/>
        <v>-0.17981105080823706</v>
      </c>
      <c r="AK369" s="13">
        <v>169963.06505295009</v>
      </c>
      <c r="AL369" s="38"/>
    </row>
    <row r="370" spans="1:38" x14ac:dyDescent="0.25">
      <c r="A370" t="s">
        <v>962</v>
      </c>
      <c r="B370" s="5" t="s">
        <v>277</v>
      </c>
      <c r="C370" s="6" t="s">
        <v>30</v>
      </c>
      <c r="D370" s="7" t="s">
        <v>20</v>
      </c>
      <c r="E370" s="36">
        <f t="shared" si="144"/>
        <v>0.9080906498632314</v>
      </c>
      <c r="F370" s="8">
        <f t="shared" si="125"/>
        <v>28.623378559782736</v>
      </c>
      <c r="G370" s="9">
        <f t="shared" si="126"/>
        <v>275</v>
      </c>
      <c r="H370" s="99">
        <f t="shared" si="127"/>
        <v>437</v>
      </c>
      <c r="I370" s="33">
        <f t="shared" si="128"/>
        <v>0.45837338037876091</v>
      </c>
      <c r="J370" s="11">
        <v>6.0313346683943836E-2</v>
      </c>
      <c r="K370" s="10">
        <f t="shared" si="129"/>
        <v>548</v>
      </c>
      <c r="L370" s="33">
        <f t="shared" si="130"/>
        <v>1.3256036049668269</v>
      </c>
      <c r="M370" s="11">
        <v>3.2833020637898689E-3</v>
      </c>
      <c r="N370" s="10">
        <f t="shared" si="131"/>
        <v>284</v>
      </c>
      <c r="O370" s="33">
        <f t="shared" si="132"/>
        <v>0.2924633150004432</v>
      </c>
      <c r="P370" s="11">
        <v>3.9378813089295618E-2</v>
      </c>
      <c r="Q370" s="10">
        <f t="shared" si="133"/>
        <v>215</v>
      </c>
      <c r="R370" s="33">
        <f t="shared" si="134"/>
        <v>0.22923564125075874</v>
      </c>
      <c r="S370" s="12">
        <v>0.55549383401844243</v>
      </c>
      <c r="T370" s="10">
        <f t="shared" si="135"/>
        <v>210</v>
      </c>
      <c r="U370" s="33">
        <f t="shared" si="136"/>
        <v>1.8913620753350058E-2</v>
      </c>
      <c r="V370" s="18">
        <v>7.232061762034514E-2</v>
      </c>
      <c r="W370" s="99">
        <f t="shared" si="122"/>
        <v>241</v>
      </c>
      <c r="X370" s="33">
        <f t="shared" si="137"/>
        <v>-0.34445898194404895</v>
      </c>
      <c r="Y370" s="13">
        <v>99688</v>
      </c>
      <c r="Z370" s="10">
        <f t="shared" si="138"/>
        <v>155</v>
      </c>
      <c r="AA370" s="33">
        <f t="shared" si="139"/>
        <v>-0.2587267335759309</v>
      </c>
      <c r="AB370" s="11">
        <v>3.9599555061179091E-2</v>
      </c>
      <c r="AC370" s="99">
        <f t="shared" si="123"/>
        <v>328</v>
      </c>
      <c r="AD370" s="33">
        <f t="shared" si="140"/>
        <v>0.39284006520012987</v>
      </c>
      <c r="AE370" s="11">
        <v>0.95180375180375176</v>
      </c>
      <c r="AF370" s="10">
        <f t="shared" si="141"/>
        <v>481</v>
      </c>
      <c r="AG370" s="33">
        <f t="shared" si="142"/>
        <v>0.66830009341496599</v>
      </c>
      <c r="AH370" s="14">
        <v>1.7386666666666668</v>
      </c>
      <c r="AI370" s="99">
        <f t="shared" si="124"/>
        <v>378</v>
      </c>
      <c r="AJ370" s="33">
        <f t="shared" si="143"/>
        <v>-0.14098218604643606</v>
      </c>
      <c r="AK370" s="13">
        <v>204575.82779691144</v>
      </c>
      <c r="AL370" s="38"/>
    </row>
    <row r="371" spans="1:38" x14ac:dyDescent="0.25">
      <c r="A371" t="s">
        <v>963</v>
      </c>
      <c r="B371" s="5" t="s">
        <v>277</v>
      </c>
      <c r="C371" s="6" t="s">
        <v>54</v>
      </c>
      <c r="D371" s="7" t="s">
        <v>39</v>
      </c>
      <c r="E371" s="36">
        <f t="shared" si="144"/>
        <v>1.63941545434745</v>
      </c>
      <c r="F371" s="8">
        <f t="shared" si="125"/>
        <v>26.806590007653174</v>
      </c>
      <c r="G371" s="9">
        <f t="shared" si="126"/>
        <v>319</v>
      </c>
      <c r="H371" s="99">
        <f t="shared" si="127"/>
        <v>303</v>
      </c>
      <c r="I371" s="33">
        <f t="shared" si="128"/>
        <v>1.2231571475997391E-2</v>
      </c>
      <c r="J371" s="11">
        <v>2.6384737444186124E-2</v>
      </c>
      <c r="K371" s="10">
        <f t="shared" si="129"/>
        <v>350</v>
      </c>
      <c r="L371" s="33">
        <f t="shared" si="130"/>
        <v>0.45113730139815406</v>
      </c>
      <c r="M371" s="11">
        <v>3.4497628288055193E-2</v>
      </c>
      <c r="N371" s="10">
        <f t="shared" si="131"/>
        <v>222</v>
      </c>
      <c r="O371" s="33">
        <f t="shared" si="132"/>
        <v>9.4839692844947171E-2</v>
      </c>
      <c r="P371" s="11">
        <v>5.1606805293005674E-2</v>
      </c>
      <c r="Q371" s="10">
        <f t="shared" si="133"/>
        <v>321</v>
      </c>
      <c r="R371" s="33">
        <f t="shared" si="134"/>
        <v>0.38379836040211918</v>
      </c>
      <c r="S371" s="12">
        <v>0.25167181994678939</v>
      </c>
      <c r="T371" s="10">
        <f t="shared" si="135"/>
        <v>265</v>
      </c>
      <c r="U371" s="33">
        <f t="shared" si="136"/>
        <v>0.21895421461912415</v>
      </c>
      <c r="V371" s="18">
        <v>6.0170470962149669E-2</v>
      </c>
      <c r="W371" s="99">
        <f t="shared" si="122"/>
        <v>329</v>
      </c>
      <c r="X371" s="33">
        <f t="shared" si="137"/>
        <v>-4.8573922503227736E-2</v>
      </c>
      <c r="Y371" s="13">
        <v>112614</v>
      </c>
      <c r="Z371" s="10">
        <f t="shared" si="138"/>
        <v>354</v>
      </c>
      <c r="AA371" s="33">
        <f t="shared" si="139"/>
        <v>0.41938343661727112</v>
      </c>
      <c r="AB371" s="11">
        <v>3.1513003860026575E-2</v>
      </c>
      <c r="AC371" s="99">
        <f t="shared" si="123"/>
        <v>294</v>
      </c>
      <c r="AD371" s="33">
        <f t="shared" si="140"/>
        <v>0.28647665677029266</v>
      </c>
      <c r="AE371" s="11">
        <v>0.94576008273009304</v>
      </c>
      <c r="AF371" s="10">
        <f t="shared" si="141"/>
        <v>493</v>
      </c>
      <c r="AG371" s="33">
        <f t="shared" si="142"/>
        <v>0.72761971742330434</v>
      </c>
      <c r="AH371" s="14">
        <v>1.6706666666666667</v>
      </c>
      <c r="AI371" s="99">
        <f t="shared" si="124"/>
        <v>456</v>
      </c>
      <c r="AJ371" s="33">
        <f t="shared" si="143"/>
        <v>-5.2840527909761265E-2</v>
      </c>
      <c r="AK371" s="13">
        <v>283146.91968073632</v>
      </c>
      <c r="AL371" s="38"/>
    </row>
    <row r="372" spans="1:38" x14ac:dyDescent="0.25">
      <c r="A372" t="s">
        <v>964</v>
      </c>
      <c r="B372" s="5" t="s">
        <v>280</v>
      </c>
      <c r="C372" s="6" t="s">
        <v>54</v>
      </c>
      <c r="D372" s="7" t="s">
        <v>39</v>
      </c>
      <c r="E372" s="36">
        <f t="shared" si="144"/>
        <v>2.4339697811275989</v>
      </c>
      <c r="F372" s="8">
        <f t="shared" si="125"/>
        <v>24.832723955130493</v>
      </c>
      <c r="G372" s="9">
        <f t="shared" si="126"/>
        <v>366</v>
      </c>
      <c r="H372" s="99">
        <f t="shared" si="127"/>
        <v>408</v>
      </c>
      <c r="I372" s="33">
        <f t="shared" si="128"/>
        <v>0.35010632526639679</v>
      </c>
      <c r="J372" s="11">
        <v>5.2079752492265374E-2</v>
      </c>
      <c r="K372" s="10">
        <f t="shared" si="129"/>
        <v>89</v>
      </c>
      <c r="L372" s="33">
        <f t="shared" si="130"/>
        <v>-0.7974017257531385</v>
      </c>
      <c r="M372" s="11">
        <v>7.9064587973273939E-2</v>
      </c>
      <c r="N372" s="10">
        <f t="shared" si="131"/>
        <v>309</v>
      </c>
      <c r="O372" s="33">
        <f t="shared" si="132"/>
        <v>0.35708662361311028</v>
      </c>
      <c r="P372" s="11">
        <v>3.5380235868239122E-2</v>
      </c>
      <c r="Q372" s="10">
        <f t="shared" si="133"/>
        <v>233</v>
      </c>
      <c r="R372" s="33">
        <f t="shared" si="134"/>
        <v>0.26249516899774278</v>
      </c>
      <c r="S372" s="12">
        <v>0.49011599411860801</v>
      </c>
      <c r="T372" s="10">
        <f t="shared" si="135"/>
        <v>404</v>
      </c>
      <c r="U372" s="33">
        <f t="shared" si="136"/>
        <v>0.60689956961370717</v>
      </c>
      <c r="V372" s="18">
        <v>3.6607288772675273E-2</v>
      </c>
      <c r="W372" s="99">
        <f t="shared" si="122"/>
        <v>412</v>
      </c>
      <c r="X372" s="33">
        <f t="shared" si="137"/>
        <v>0.41173496348590072</v>
      </c>
      <c r="Y372" s="13">
        <v>132723</v>
      </c>
      <c r="Z372" s="10">
        <f t="shared" si="138"/>
        <v>264</v>
      </c>
      <c r="AA372" s="33">
        <f t="shared" si="139"/>
        <v>0.17963889424170801</v>
      </c>
      <c r="AB372" s="11">
        <v>3.4371988435592679E-2</v>
      </c>
      <c r="AC372" s="99">
        <f t="shared" si="123"/>
        <v>386</v>
      </c>
      <c r="AD372" s="33">
        <f t="shared" si="140"/>
        <v>0.57045714421917748</v>
      </c>
      <c r="AE372" s="11">
        <v>0.96189612156951687</v>
      </c>
      <c r="AF372" s="10">
        <f t="shared" si="141"/>
        <v>485</v>
      </c>
      <c r="AG372" s="33">
        <f t="shared" si="142"/>
        <v>0.68545625918208342</v>
      </c>
      <c r="AH372" s="14">
        <v>1.7190000000000001</v>
      </c>
      <c r="AI372" s="99">
        <f t="shared" si="124"/>
        <v>455</v>
      </c>
      <c r="AJ372" s="33">
        <f t="shared" si="143"/>
        <v>-5.5531190870332391E-2</v>
      </c>
      <c r="AK372" s="13">
        <v>280748.41333115502</v>
      </c>
      <c r="AL372" s="38"/>
    </row>
    <row r="373" spans="1:38" x14ac:dyDescent="0.25">
      <c r="A373" t="s">
        <v>965</v>
      </c>
      <c r="B373" s="5" t="s">
        <v>315</v>
      </c>
      <c r="C373" s="6" t="s">
        <v>71</v>
      </c>
      <c r="D373" s="7" t="s">
        <v>34</v>
      </c>
      <c r="E373" s="36">
        <f t="shared" si="144"/>
        <v>0.58673368263810244</v>
      </c>
      <c r="F373" s="8">
        <f t="shared" si="125"/>
        <v>29.421707367477772</v>
      </c>
      <c r="G373" s="9">
        <f t="shared" si="126"/>
        <v>259</v>
      </c>
      <c r="H373" s="99">
        <f t="shared" si="127"/>
        <v>52</v>
      </c>
      <c r="I373" s="33">
        <f t="shared" si="128"/>
        <v>-0.93391316693652093</v>
      </c>
      <c r="J373" s="11">
        <v>-4.5568561872909696E-2</v>
      </c>
      <c r="K373" s="10">
        <f t="shared" si="129"/>
        <v>18</v>
      </c>
      <c r="L373" s="33">
        <f t="shared" si="130"/>
        <v>-2.2608423228398262</v>
      </c>
      <c r="M373" s="11">
        <v>0.13130252100840337</v>
      </c>
      <c r="N373" s="10">
        <f t="shared" si="131"/>
        <v>356</v>
      </c>
      <c r="O373" s="33">
        <f t="shared" si="132"/>
        <v>0.51849630750325115</v>
      </c>
      <c r="P373" s="11">
        <v>2.539298669891173E-2</v>
      </c>
      <c r="Q373" s="10">
        <f t="shared" si="133"/>
        <v>409</v>
      </c>
      <c r="R373" s="33">
        <f t="shared" si="134"/>
        <v>0.51183082356515197</v>
      </c>
      <c r="S373" s="12">
        <v>0</v>
      </c>
      <c r="T373" s="10">
        <f t="shared" si="135"/>
        <v>277</v>
      </c>
      <c r="U373" s="33">
        <f t="shared" si="136"/>
        <v>0.25074947334526609</v>
      </c>
      <c r="V373" s="18">
        <v>5.8239277652370205E-2</v>
      </c>
      <c r="W373" s="99">
        <f t="shared" si="122"/>
        <v>290</v>
      </c>
      <c r="X373" s="33">
        <f t="shared" si="137"/>
        <v>-0.16405745374869757</v>
      </c>
      <c r="Y373" s="13">
        <v>107569</v>
      </c>
      <c r="Z373" s="10">
        <f t="shared" si="138"/>
        <v>286</v>
      </c>
      <c r="AA373" s="33">
        <f t="shared" si="139"/>
        <v>0.24489927346683804</v>
      </c>
      <c r="AB373" s="11">
        <v>3.3593749999999999E-2</v>
      </c>
      <c r="AC373" s="99">
        <f t="shared" si="123"/>
        <v>289</v>
      </c>
      <c r="AD373" s="33">
        <f t="shared" si="140"/>
        <v>0.27686125725268507</v>
      </c>
      <c r="AE373" s="11">
        <v>0.94521372667068027</v>
      </c>
      <c r="AF373" s="10">
        <f t="shared" si="141"/>
        <v>67</v>
      </c>
      <c r="AG373" s="33">
        <f t="shared" si="142"/>
        <v>-0.76089574972710661</v>
      </c>
      <c r="AH373" s="14">
        <v>3.3770000000000002</v>
      </c>
      <c r="AI373" s="99">
        <f t="shared" si="124"/>
        <v>128</v>
      </c>
      <c r="AJ373" s="33">
        <f t="shared" si="143"/>
        <v>-0.25253275548211435</v>
      </c>
      <c r="AK373" s="13">
        <v>105137.60271572492</v>
      </c>
      <c r="AL373" s="38"/>
    </row>
    <row r="374" spans="1:38" x14ac:dyDescent="0.25">
      <c r="A374" t="s">
        <v>966</v>
      </c>
      <c r="B374" s="5" t="s">
        <v>391</v>
      </c>
      <c r="C374" s="6" t="s">
        <v>49</v>
      </c>
      <c r="D374" s="7" t="s">
        <v>39</v>
      </c>
      <c r="E374" s="36">
        <f t="shared" si="144"/>
        <v>0.4265922268224791</v>
      </c>
      <c r="F374" s="8">
        <f t="shared" si="125"/>
        <v>29.81953766376094</v>
      </c>
      <c r="G374" s="9">
        <f t="shared" si="126"/>
        <v>251</v>
      </c>
      <c r="H374" s="99">
        <f t="shared" si="127"/>
        <v>315</v>
      </c>
      <c r="I374" s="33">
        <f t="shared" si="128"/>
        <v>4.9490816266268743E-2</v>
      </c>
      <c r="J374" s="11">
        <v>2.9218263313834258E-2</v>
      </c>
      <c r="K374" s="10">
        <f t="shared" si="129"/>
        <v>402</v>
      </c>
      <c r="L374" s="33">
        <f t="shared" si="130"/>
        <v>0.59580319551247463</v>
      </c>
      <c r="M374" s="11">
        <v>2.933373758811491E-2</v>
      </c>
      <c r="N374" s="10">
        <f t="shared" si="131"/>
        <v>171</v>
      </c>
      <c r="O374" s="33">
        <f t="shared" si="132"/>
        <v>-0.16383900349244154</v>
      </c>
      <c r="P374" s="11">
        <v>6.761258966017325E-2</v>
      </c>
      <c r="Q374" s="10">
        <f t="shared" si="133"/>
        <v>228</v>
      </c>
      <c r="R374" s="33">
        <f t="shared" si="134"/>
        <v>0.24897283171297188</v>
      </c>
      <c r="S374" s="12">
        <v>0.51669668428356319</v>
      </c>
      <c r="T374" s="10">
        <f t="shared" si="135"/>
        <v>230</v>
      </c>
      <c r="U374" s="33">
        <f t="shared" si="136"/>
        <v>9.6249647352565901E-2</v>
      </c>
      <c r="V374" s="18">
        <v>6.7623350695747458E-2</v>
      </c>
      <c r="W374" s="99">
        <f t="shared" si="122"/>
        <v>238</v>
      </c>
      <c r="X374" s="33">
        <f t="shared" si="137"/>
        <v>-0.36110051360221679</v>
      </c>
      <c r="Y374" s="13">
        <v>98961</v>
      </c>
      <c r="Z374" s="10">
        <f t="shared" si="138"/>
        <v>351</v>
      </c>
      <c r="AA374" s="33">
        <f t="shared" si="139"/>
        <v>0.4123294310789678</v>
      </c>
      <c r="AB374" s="11">
        <v>3.1597123785469444E-2</v>
      </c>
      <c r="AC374" s="99">
        <f t="shared" si="123"/>
        <v>201</v>
      </c>
      <c r="AD374" s="33">
        <f t="shared" si="140"/>
        <v>-3.313559806407277E-2</v>
      </c>
      <c r="AE374" s="11">
        <v>0.92759941329856588</v>
      </c>
      <c r="AF374" s="10">
        <f t="shared" si="141"/>
        <v>430</v>
      </c>
      <c r="AG374" s="33">
        <f t="shared" si="142"/>
        <v>0.46649705879836423</v>
      </c>
      <c r="AH374" s="14">
        <v>1.97</v>
      </c>
      <c r="AI374" s="99">
        <f t="shared" si="124"/>
        <v>262</v>
      </c>
      <c r="AJ374" s="33">
        <f t="shared" si="143"/>
        <v>-0.20332934323028895</v>
      </c>
      <c r="AK374" s="13">
        <v>148998.42751483657</v>
      </c>
      <c r="AL374" s="38">
        <v>1</v>
      </c>
    </row>
    <row r="375" spans="1:38" x14ac:dyDescent="0.25">
      <c r="A375" t="s">
        <v>967</v>
      </c>
      <c r="B375" s="5" t="s">
        <v>520</v>
      </c>
      <c r="C375" s="6" t="s">
        <v>93</v>
      </c>
      <c r="D375" s="7" t="s">
        <v>34</v>
      </c>
      <c r="E375" s="36">
        <f t="shared" si="144"/>
        <v>5.9224724874139323</v>
      </c>
      <c r="F375" s="8">
        <f t="shared" si="125"/>
        <v>16.166435403186849</v>
      </c>
      <c r="G375" s="9">
        <f t="shared" si="126"/>
        <v>537</v>
      </c>
      <c r="H375" s="99">
        <f t="shared" si="127"/>
        <v>192</v>
      </c>
      <c r="I375" s="33">
        <f t="shared" si="128"/>
        <v>-0.34372990338794851</v>
      </c>
      <c r="J375" s="11">
        <v>-6.8575347162691536E-4</v>
      </c>
      <c r="K375" s="10">
        <f t="shared" si="129"/>
        <v>329</v>
      </c>
      <c r="L375" s="33">
        <f t="shared" si="130"/>
        <v>0.39635209549277184</v>
      </c>
      <c r="M375" s="11">
        <v>3.6453201970443348E-2</v>
      </c>
      <c r="N375" s="10">
        <f t="shared" si="131"/>
        <v>490</v>
      </c>
      <c r="O375" s="33">
        <f t="shared" si="132"/>
        <v>0.81165275714726448</v>
      </c>
      <c r="P375" s="11">
        <v>7.2538860103626944E-3</v>
      </c>
      <c r="Q375" s="10">
        <f t="shared" si="133"/>
        <v>409</v>
      </c>
      <c r="R375" s="33">
        <f t="shared" si="134"/>
        <v>0.51183082356515197</v>
      </c>
      <c r="S375" s="12">
        <v>0</v>
      </c>
      <c r="T375" s="10">
        <f t="shared" si="135"/>
        <v>538</v>
      </c>
      <c r="U375" s="33">
        <f t="shared" si="136"/>
        <v>0.95019416321551275</v>
      </c>
      <c r="V375" s="18">
        <v>1.5756122623736941E-2</v>
      </c>
      <c r="W375" s="99">
        <f t="shared" si="122"/>
        <v>528</v>
      </c>
      <c r="X375" s="33">
        <f t="shared" si="137"/>
        <v>1.8563664118311141</v>
      </c>
      <c r="Y375" s="13">
        <v>195833</v>
      </c>
      <c r="Z375" s="10">
        <f t="shared" si="138"/>
        <v>494</v>
      </c>
      <c r="AA375" s="33">
        <f t="shared" si="139"/>
        <v>0.83380983603097136</v>
      </c>
      <c r="AB375" s="11">
        <v>2.6570915619389589E-2</v>
      </c>
      <c r="AC375" s="99">
        <f t="shared" si="123"/>
        <v>486</v>
      </c>
      <c r="AD375" s="33">
        <f t="shared" si="140"/>
        <v>0.83606999954247363</v>
      </c>
      <c r="AE375" s="11">
        <v>0.97698849424712353</v>
      </c>
      <c r="AF375" s="10">
        <f t="shared" si="141"/>
        <v>422</v>
      </c>
      <c r="AG375" s="33">
        <f t="shared" si="142"/>
        <v>0.43451098702916241</v>
      </c>
      <c r="AH375" s="14">
        <v>2.0066666666666664</v>
      </c>
      <c r="AI375" s="99">
        <f t="shared" si="124"/>
        <v>495</v>
      </c>
      <c r="AJ375" s="33">
        <f t="shared" si="143"/>
        <v>3.0608051917910477E-3</v>
      </c>
      <c r="AK375" s="13">
        <v>332978.39406416193</v>
      </c>
      <c r="AL375" s="38"/>
    </row>
    <row r="376" spans="1:38" x14ac:dyDescent="0.25">
      <c r="A376" t="s">
        <v>968</v>
      </c>
      <c r="B376" s="5" t="s">
        <v>289</v>
      </c>
      <c r="C376" s="6" t="s">
        <v>22</v>
      </c>
      <c r="D376" s="7" t="s">
        <v>20</v>
      </c>
      <c r="E376" s="36">
        <f t="shared" si="144"/>
        <v>0.66457605009720844</v>
      </c>
      <c r="F376" s="8">
        <f t="shared" si="125"/>
        <v>29.228328008261165</v>
      </c>
      <c r="G376" s="9">
        <f t="shared" si="126"/>
        <v>261</v>
      </c>
      <c r="H376" s="99">
        <f t="shared" si="127"/>
        <v>377</v>
      </c>
      <c r="I376" s="33">
        <f t="shared" si="128"/>
        <v>0.23731251255760344</v>
      </c>
      <c r="J376" s="11">
        <v>4.3501903208265302E-2</v>
      </c>
      <c r="K376" s="10">
        <f t="shared" si="129"/>
        <v>70</v>
      </c>
      <c r="L376" s="33">
        <f t="shared" si="130"/>
        <v>-1.0353327322933614</v>
      </c>
      <c r="M376" s="11">
        <v>8.755760368663594E-2</v>
      </c>
      <c r="N376" s="10">
        <f t="shared" si="131"/>
        <v>296</v>
      </c>
      <c r="O376" s="33">
        <f t="shared" si="132"/>
        <v>0.33031010603649941</v>
      </c>
      <c r="P376" s="11">
        <v>3.7037037037037035E-2</v>
      </c>
      <c r="Q376" s="10">
        <f t="shared" si="133"/>
        <v>227</v>
      </c>
      <c r="R376" s="33">
        <f t="shared" si="134"/>
        <v>0.24673032997350494</v>
      </c>
      <c r="S376" s="12">
        <v>0.52110474205315271</v>
      </c>
      <c r="T376" s="10">
        <f t="shared" si="135"/>
        <v>165</v>
      </c>
      <c r="U376" s="33">
        <f t="shared" si="136"/>
        <v>-0.21553025020356109</v>
      </c>
      <c r="V376" s="18">
        <v>8.656036446469248E-2</v>
      </c>
      <c r="W376" s="99">
        <f t="shared" si="122"/>
        <v>288</v>
      </c>
      <c r="X376" s="33">
        <f t="shared" si="137"/>
        <v>-0.17200052319214218</v>
      </c>
      <c r="Y376" s="13">
        <v>107222</v>
      </c>
      <c r="Z376" s="10">
        <f t="shared" si="138"/>
        <v>379</v>
      </c>
      <c r="AA376" s="33">
        <f t="shared" si="139"/>
        <v>0.48047253880081475</v>
      </c>
      <c r="AB376" s="11">
        <v>3.0784508440913606E-2</v>
      </c>
      <c r="AC376" s="99">
        <f t="shared" si="123"/>
        <v>283</v>
      </c>
      <c r="AD376" s="33">
        <f t="shared" si="140"/>
        <v>0.26332254779826364</v>
      </c>
      <c r="AE376" s="11">
        <v>0.94444444444444442</v>
      </c>
      <c r="AF376" s="10">
        <f t="shared" si="141"/>
        <v>233</v>
      </c>
      <c r="AG376" s="33">
        <f t="shared" si="142"/>
        <v>-7.5230683983666308E-2</v>
      </c>
      <c r="AH376" s="14">
        <v>2.5909999999999997</v>
      </c>
      <c r="AI376" s="99">
        <f t="shared" si="124"/>
        <v>268</v>
      </c>
      <c r="AJ376" s="33">
        <f t="shared" si="143"/>
        <v>-0.20166389274525964</v>
      </c>
      <c r="AK376" s="13">
        <v>150483.04064616989</v>
      </c>
      <c r="AL376" s="38"/>
    </row>
    <row r="377" spans="1:38" x14ac:dyDescent="0.25">
      <c r="A377" t="s">
        <v>969</v>
      </c>
      <c r="B377" s="5" t="s">
        <v>556</v>
      </c>
      <c r="C377" s="6" t="s">
        <v>93</v>
      </c>
      <c r="D377" s="7" t="s">
        <v>34</v>
      </c>
      <c r="E377" s="36">
        <f t="shared" si="144"/>
        <v>5.9186924143717485</v>
      </c>
      <c r="F377" s="8">
        <f t="shared" si="125"/>
        <v>16.175826023315068</v>
      </c>
      <c r="G377" s="9">
        <f t="shared" si="126"/>
        <v>536</v>
      </c>
      <c r="H377" s="99">
        <f t="shared" si="127"/>
        <v>253</v>
      </c>
      <c r="I377" s="33">
        <f t="shared" si="128"/>
        <v>-0.15183222623528872</v>
      </c>
      <c r="J377" s="11">
        <v>1.3907860424686502E-2</v>
      </c>
      <c r="K377" s="10">
        <f t="shared" si="129"/>
        <v>509</v>
      </c>
      <c r="L377" s="33">
        <f t="shared" si="130"/>
        <v>0.94395174942027216</v>
      </c>
      <c r="M377" s="11">
        <v>1.6906474820143885E-2</v>
      </c>
      <c r="N377" s="10">
        <f t="shared" si="131"/>
        <v>501</v>
      </c>
      <c r="O377" s="33">
        <f t="shared" si="132"/>
        <v>0.82244411545615592</v>
      </c>
      <c r="P377" s="11">
        <v>6.5861690450054883E-3</v>
      </c>
      <c r="Q377" s="10">
        <f t="shared" si="133"/>
        <v>409</v>
      </c>
      <c r="R377" s="33">
        <f t="shared" si="134"/>
        <v>0.51183082356515197</v>
      </c>
      <c r="S377" s="12">
        <v>0</v>
      </c>
      <c r="T377" s="10">
        <f t="shared" si="135"/>
        <v>390</v>
      </c>
      <c r="U377" s="33">
        <f t="shared" si="136"/>
        <v>0.57808930836943506</v>
      </c>
      <c r="V377" s="18">
        <v>3.835717809570794E-2</v>
      </c>
      <c r="W377" s="99">
        <f t="shared" si="122"/>
        <v>529</v>
      </c>
      <c r="X377" s="33">
        <f t="shared" si="137"/>
        <v>1.8607156429384757</v>
      </c>
      <c r="Y377" s="13">
        <v>196023</v>
      </c>
      <c r="Z377" s="10">
        <f t="shared" si="138"/>
        <v>529</v>
      </c>
      <c r="AA377" s="33">
        <f t="shared" si="139"/>
        <v>0.97879783115027352</v>
      </c>
      <c r="AB377" s="11">
        <v>2.4841915085817526E-2</v>
      </c>
      <c r="AC377" s="99">
        <f t="shared" si="123"/>
        <v>528</v>
      </c>
      <c r="AD377" s="33">
        <f t="shared" si="140"/>
        <v>0.99118639228304495</v>
      </c>
      <c r="AE377" s="11">
        <v>0.98580235382028769</v>
      </c>
      <c r="AF377" s="10">
        <f t="shared" si="141"/>
        <v>266</v>
      </c>
      <c r="AG377" s="33">
        <f t="shared" si="142"/>
        <v>2.1174532036767825E-3</v>
      </c>
      <c r="AH377" s="14">
        <v>2.5023333333333331</v>
      </c>
      <c r="AI377" s="99">
        <f t="shared" si="124"/>
        <v>432</v>
      </c>
      <c r="AJ377" s="33">
        <f t="shared" si="143"/>
        <v>-9.1723773951815121E-2</v>
      </c>
      <c r="AK377" s="13">
        <v>248485.68046540109</v>
      </c>
      <c r="AL377" s="38"/>
    </row>
    <row r="378" spans="1:38" x14ac:dyDescent="0.25">
      <c r="A378" t="s">
        <v>970</v>
      </c>
      <c r="B378" s="5" t="s">
        <v>237</v>
      </c>
      <c r="C378" s="6" t="s">
        <v>63</v>
      </c>
      <c r="D378" s="7" t="s">
        <v>34</v>
      </c>
      <c r="E378" s="36">
        <f t="shared" si="144"/>
        <v>1.0805926546369373</v>
      </c>
      <c r="F378" s="8">
        <f t="shared" si="125"/>
        <v>28.194841655837166</v>
      </c>
      <c r="G378" s="9">
        <f t="shared" si="126"/>
        <v>287</v>
      </c>
      <c r="H378" s="99">
        <f t="shared" si="127"/>
        <v>153</v>
      </c>
      <c r="I378" s="33">
        <f t="shared" si="128"/>
        <v>-0.45136079020110559</v>
      </c>
      <c r="J378" s="11">
        <v>-8.8709677419355204E-3</v>
      </c>
      <c r="K378" s="10">
        <f t="shared" si="129"/>
        <v>531</v>
      </c>
      <c r="L378" s="33">
        <f t="shared" si="130"/>
        <v>1.0813026913012318</v>
      </c>
      <c r="M378" s="11">
        <v>1.2003693444136657E-2</v>
      </c>
      <c r="N378" s="10">
        <f t="shared" si="131"/>
        <v>344</v>
      </c>
      <c r="O378" s="33">
        <f t="shared" si="132"/>
        <v>0.48379135713413629</v>
      </c>
      <c r="P378" s="11">
        <v>2.7540360873694207E-2</v>
      </c>
      <c r="Q378" s="10">
        <f t="shared" si="133"/>
        <v>175</v>
      </c>
      <c r="R378" s="33">
        <f t="shared" si="134"/>
        <v>9.7894414124655132E-2</v>
      </c>
      <c r="S378" s="12">
        <v>0.81366965012205039</v>
      </c>
      <c r="T378" s="10">
        <f t="shared" si="135"/>
        <v>285</v>
      </c>
      <c r="U378" s="33">
        <f t="shared" si="136"/>
        <v>0.28096178016025314</v>
      </c>
      <c r="V378" s="18">
        <v>5.6404230317273797E-2</v>
      </c>
      <c r="W378" s="99">
        <f t="shared" si="122"/>
        <v>245</v>
      </c>
      <c r="X378" s="33">
        <f t="shared" si="137"/>
        <v>-0.3281837013265011</v>
      </c>
      <c r="Y378" s="13">
        <v>100399</v>
      </c>
      <c r="Z378" s="10">
        <f t="shared" si="138"/>
        <v>341</v>
      </c>
      <c r="AA378" s="33">
        <f t="shared" si="139"/>
        <v>0.39294586150222999</v>
      </c>
      <c r="AB378" s="11">
        <v>3.1828275351591412E-2</v>
      </c>
      <c r="AC378" s="99">
        <f t="shared" si="123"/>
        <v>275</v>
      </c>
      <c r="AD378" s="33">
        <f t="shared" si="140"/>
        <v>0.23487404046274871</v>
      </c>
      <c r="AE378" s="11">
        <v>0.94282797345584479</v>
      </c>
      <c r="AF378" s="10">
        <f t="shared" si="141"/>
        <v>74</v>
      </c>
      <c r="AG378" s="33">
        <f t="shared" si="142"/>
        <v>-0.68936326195234543</v>
      </c>
      <c r="AH378" s="14">
        <v>3.2949999999999999</v>
      </c>
      <c r="AI378" s="99">
        <f t="shared" si="124"/>
        <v>101</v>
      </c>
      <c r="AJ378" s="33">
        <f t="shared" si="143"/>
        <v>-0.26734302883012029</v>
      </c>
      <c r="AK378" s="13">
        <v>91935.453213995119</v>
      </c>
      <c r="AL378" s="38"/>
    </row>
    <row r="379" spans="1:38" x14ac:dyDescent="0.25">
      <c r="A379" t="s">
        <v>971</v>
      </c>
      <c r="B379" s="5" t="s">
        <v>287</v>
      </c>
      <c r="C379" s="6" t="s">
        <v>93</v>
      </c>
      <c r="D379" s="7" t="s">
        <v>34</v>
      </c>
      <c r="E379" s="36">
        <f t="shared" si="144"/>
        <v>-0.18272019166517386</v>
      </c>
      <c r="F379" s="8">
        <f t="shared" si="125"/>
        <v>31.333217795750272</v>
      </c>
      <c r="G379" s="9">
        <f t="shared" si="126"/>
        <v>218</v>
      </c>
      <c r="H379" s="99">
        <f t="shared" si="127"/>
        <v>204</v>
      </c>
      <c r="I379" s="33">
        <f t="shared" si="128"/>
        <v>-0.29206442479339528</v>
      </c>
      <c r="J379" s="11">
        <v>3.2433511301830364E-3</v>
      </c>
      <c r="K379" s="10">
        <f t="shared" si="129"/>
        <v>314</v>
      </c>
      <c r="L379" s="33">
        <f t="shared" si="130"/>
        <v>0.35186227709658058</v>
      </c>
      <c r="M379" s="11">
        <v>3.8041278834479969E-2</v>
      </c>
      <c r="N379" s="10">
        <f t="shared" si="131"/>
        <v>164</v>
      </c>
      <c r="O379" s="33">
        <f t="shared" si="132"/>
        <v>-0.18578272793252021</v>
      </c>
      <c r="P379" s="11">
        <v>6.8970361005759234E-2</v>
      </c>
      <c r="Q379" s="10">
        <f t="shared" si="133"/>
        <v>387</v>
      </c>
      <c r="R379" s="33">
        <f t="shared" si="134"/>
        <v>0.46122624312126753</v>
      </c>
      <c r="S379" s="12">
        <v>9.9472794190788805E-2</v>
      </c>
      <c r="T379" s="10">
        <f t="shared" si="135"/>
        <v>79</v>
      </c>
      <c r="U379" s="33">
        <f t="shared" si="136"/>
        <v>-0.77770311022998828</v>
      </c>
      <c r="V379" s="18">
        <v>0.12070584746181602</v>
      </c>
      <c r="W379" s="99">
        <f t="shared" si="122"/>
        <v>205</v>
      </c>
      <c r="X379" s="33">
        <f t="shared" si="137"/>
        <v>-0.49182924441349096</v>
      </c>
      <c r="Y379" s="13">
        <v>93250</v>
      </c>
      <c r="Z379" s="10">
        <f t="shared" si="138"/>
        <v>507</v>
      </c>
      <c r="AA379" s="33">
        <f t="shared" si="139"/>
        <v>0.89261239902478551</v>
      </c>
      <c r="AB379" s="11">
        <v>2.5869687474893547E-2</v>
      </c>
      <c r="AC379" s="99">
        <f t="shared" si="123"/>
        <v>142</v>
      </c>
      <c r="AD379" s="33">
        <f t="shared" si="140"/>
        <v>-0.29901475020122764</v>
      </c>
      <c r="AE379" s="11">
        <v>0.91249190938511326</v>
      </c>
      <c r="AF379" s="10">
        <f t="shared" si="141"/>
        <v>514</v>
      </c>
      <c r="AG379" s="33">
        <f t="shared" si="142"/>
        <v>0.95995491145596268</v>
      </c>
      <c r="AH379" s="14">
        <v>1.4043333333333334</v>
      </c>
      <c r="AI379" s="99">
        <f t="shared" si="124"/>
        <v>365</v>
      </c>
      <c r="AJ379" s="33">
        <f t="shared" si="143"/>
        <v>-0.14866876789514713</v>
      </c>
      <c r="AK379" s="13">
        <v>197723.86765144733</v>
      </c>
      <c r="AL379" s="38"/>
    </row>
    <row r="380" spans="1:38" x14ac:dyDescent="0.25">
      <c r="A380" t="s">
        <v>972</v>
      </c>
      <c r="B380" s="5" t="s">
        <v>221</v>
      </c>
      <c r="C380" s="6" t="s">
        <v>44</v>
      </c>
      <c r="D380" s="7" t="s">
        <v>20</v>
      </c>
      <c r="E380" s="36">
        <f t="shared" si="144"/>
        <v>-0.46566081361858624</v>
      </c>
      <c r="F380" s="8">
        <f t="shared" si="125"/>
        <v>32.036111065259867</v>
      </c>
      <c r="G380" s="9">
        <f t="shared" si="126"/>
        <v>210</v>
      </c>
      <c r="H380" s="99">
        <f t="shared" si="127"/>
        <v>259</v>
      </c>
      <c r="I380" s="33">
        <f t="shared" si="128"/>
        <v>-0.13637230271168974</v>
      </c>
      <c r="J380" s="11">
        <v>1.5083571137382901E-2</v>
      </c>
      <c r="K380" s="10">
        <f t="shared" si="129"/>
        <v>155</v>
      </c>
      <c r="L380" s="33">
        <f t="shared" si="130"/>
        <v>-0.33078131848269848</v>
      </c>
      <c r="M380" s="11">
        <v>6.2408438324055085E-2</v>
      </c>
      <c r="N380" s="10">
        <f t="shared" si="131"/>
        <v>270</v>
      </c>
      <c r="O380" s="33">
        <f t="shared" si="132"/>
        <v>0.26727247843724183</v>
      </c>
      <c r="P380" s="11">
        <v>4.0937500000000002E-2</v>
      </c>
      <c r="Q380" s="10">
        <f t="shared" si="133"/>
        <v>223</v>
      </c>
      <c r="R380" s="33">
        <f t="shared" si="134"/>
        <v>0.23941966040457865</v>
      </c>
      <c r="S380" s="12">
        <v>0.53547523427041499</v>
      </c>
      <c r="T380" s="10">
        <f t="shared" si="135"/>
        <v>158</v>
      </c>
      <c r="U380" s="33">
        <f t="shared" si="136"/>
        <v>-0.25613048957394541</v>
      </c>
      <c r="V380" s="18">
        <v>8.9026358257127486E-2</v>
      </c>
      <c r="W380" s="99">
        <f t="shared" si="122"/>
        <v>140</v>
      </c>
      <c r="X380" s="33">
        <f t="shared" si="137"/>
        <v>-0.68374478969833119</v>
      </c>
      <c r="Y380" s="13">
        <v>84866</v>
      </c>
      <c r="Z380" s="10">
        <f t="shared" si="138"/>
        <v>263</v>
      </c>
      <c r="AA380" s="33">
        <f t="shared" si="139"/>
        <v>0.16828564140592772</v>
      </c>
      <c r="AB380" s="11">
        <v>3.4507377439314611E-2</v>
      </c>
      <c r="AC380" s="99">
        <f t="shared" si="123"/>
        <v>260</v>
      </c>
      <c r="AD380" s="33">
        <f t="shared" si="140"/>
        <v>0.17849995072880964</v>
      </c>
      <c r="AE380" s="11">
        <v>0.93962474456622702</v>
      </c>
      <c r="AF380" s="10">
        <f t="shared" si="141"/>
        <v>65</v>
      </c>
      <c r="AG380" s="33">
        <f t="shared" si="142"/>
        <v>-0.77427174337604532</v>
      </c>
      <c r="AH380" s="14">
        <v>3.3923333333333332</v>
      </c>
      <c r="AI380" s="99">
        <f t="shared" si="124"/>
        <v>75</v>
      </c>
      <c r="AJ380" s="33">
        <f t="shared" si="143"/>
        <v>-0.27562769672103676</v>
      </c>
      <c r="AK380" s="13">
        <v>84550.348192771082</v>
      </c>
      <c r="AL380" s="38"/>
    </row>
    <row r="381" spans="1:38" x14ac:dyDescent="0.25">
      <c r="A381" t="s">
        <v>973</v>
      </c>
      <c r="B381" s="5" t="s">
        <v>456</v>
      </c>
      <c r="C381" s="6" t="s">
        <v>93</v>
      </c>
      <c r="D381" s="7" t="s">
        <v>34</v>
      </c>
      <c r="E381" s="36">
        <f t="shared" si="144"/>
        <v>2.5000389246475776</v>
      </c>
      <c r="F381" s="8">
        <f t="shared" si="125"/>
        <v>24.668592145488461</v>
      </c>
      <c r="G381" s="9">
        <f t="shared" si="126"/>
        <v>375</v>
      </c>
      <c r="H381" s="99">
        <f t="shared" si="127"/>
        <v>161</v>
      </c>
      <c r="I381" s="33">
        <f t="shared" si="128"/>
        <v>-0.42783398780318305</v>
      </c>
      <c r="J381" s="11">
        <v>-7.0817794854408644E-3</v>
      </c>
      <c r="K381" s="10">
        <f t="shared" si="129"/>
        <v>210</v>
      </c>
      <c r="L381" s="33">
        <f t="shared" si="130"/>
        <v>-6.8149159376143381E-2</v>
      </c>
      <c r="M381" s="11">
        <v>5.303370786516854E-2</v>
      </c>
      <c r="N381" s="10">
        <f t="shared" si="131"/>
        <v>355</v>
      </c>
      <c r="O381" s="33">
        <f t="shared" si="132"/>
        <v>0.51379776296704172</v>
      </c>
      <c r="P381" s="11">
        <v>2.568370986920333E-2</v>
      </c>
      <c r="Q381" s="10">
        <f t="shared" si="133"/>
        <v>319</v>
      </c>
      <c r="R381" s="33">
        <f t="shared" si="134"/>
        <v>0.37673105003745389</v>
      </c>
      <c r="S381" s="12">
        <v>0.26556394400394551</v>
      </c>
      <c r="T381" s="10">
        <f t="shared" si="135"/>
        <v>329</v>
      </c>
      <c r="U381" s="33">
        <f t="shared" si="136"/>
        <v>0.40643154411577176</v>
      </c>
      <c r="V381" s="18">
        <v>4.8783396946564889E-2</v>
      </c>
      <c r="W381" s="99">
        <f t="shared" si="122"/>
        <v>420</v>
      </c>
      <c r="X381" s="33">
        <f t="shared" si="137"/>
        <v>0.50560968333479506</v>
      </c>
      <c r="Y381" s="13">
        <v>136824</v>
      </c>
      <c r="Z381" s="10">
        <f t="shared" si="138"/>
        <v>294</v>
      </c>
      <c r="AA381" s="33">
        <f t="shared" si="139"/>
        <v>0.26374874484917654</v>
      </c>
      <c r="AB381" s="11">
        <v>3.3368967623701895E-2</v>
      </c>
      <c r="AC381" s="99">
        <f t="shared" si="123"/>
        <v>297</v>
      </c>
      <c r="AD381" s="33">
        <f t="shared" si="140"/>
        <v>0.29422045238856792</v>
      </c>
      <c r="AE381" s="11">
        <v>0.94620009249267767</v>
      </c>
      <c r="AF381" s="10">
        <f t="shared" si="141"/>
        <v>509</v>
      </c>
      <c r="AG381" s="33">
        <f t="shared" si="142"/>
        <v>0.8802805145035868</v>
      </c>
      <c r="AH381" s="14">
        <v>1.4956666666666667</v>
      </c>
      <c r="AI381" s="99">
        <f t="shared" si="124"/>
        <v>519</v>
      </c>
      <c r="AJ381" s="33">
        <f t="shared" si="143"/>
        <v>0.17370138049482084</v>
      </c>
      <c r="AK381" s="13">
        <v>485090.53495959635</v>
      </c>
      <c r="AL381" s="38"/>
    </row>
    <row r="382" spans="1:38" x14ac:dyDescent="0.25">
      <c r="A382" t="s">
        <v>974</v>
      </c>
      <c r="B382" s="5" t="s">
        <v>477</v>
      </c>
      <c r="C382" s="6" t="s">
        <v>93</v>
      </c>
      <c r="D382" s="7" t="s">
        <v>34</v>
      </c>
      <c r="E382" s="36">
        <f t="shared" si="144"/>
        <v>3.9455925513222261</v>
      </c>
      <c r="F382" s="8">
        <f t="shared" si="125"/>
        <v>21.077485616175402</v>
      </c>
      <c r="G382" s="9">
        <f t="shared" si="126"/>
        <v>447</v>
      </c>
      <c r="H382" s="99">
        <f t="shared" si="127"/>
        <v>475</v>
      </c>
      <c r="I382" s="33">
        <f t="shared" si="128"/>
        <v>0.68927370447088754</v>
      </c>
      <c r="J382" s="11">
        <v>7.7873070325900517E-2</v>
      </c>
      <c r="K382" s="10">
        <f t="shared" si="129"/>
        <v>125</v>
      </c>
      <c r="L382" s="33">
        <f t="shared" si="130"/>
        <v>-0.52009207234511712</v>
      </c>
      <c r="M382" s="11">
        <v>6.9165940133682074E-2</v>
      </c>
      <c r="N382" s="10">
        <f t="shared" si="131"/>
        <v>473</v>
      </c>
      <c r="O382" s="33">
        <f t="shared" si="132"/>
        <v>0.76742260077198277</v>
      </c>
      <c r="P382" s="11">
        <v>9.990633780830472E-3</v>
      </c>
      <c r="Q382" s="10">
        <f t="shared" si="133"/>
        <v>301</v>
      </c>
      <c r="R382" s="33">
        <f t="shared" si="134"/>
        <v>0.34991871433460753</v>
      </c>
      <c r="S382" s="12">
        <v>0.31826861871419476</v>
      </c>
      <c r="T382" s="10">
        <f t="shared" si="135"/>
        <v>490</v>
      </c>
      <c r="U382" s="33">
        <f t="shared" si="136"/>
        <v>0.80267298041862833</v>
      </c>
      <c r="V382" s="18">
        <v>2.4716324008538366E-2</v>
      </c>
      <c r="W382" s="99">
        <f t="shared" si="122"/>
        <v>489</v>
      </c>
      <c r="X382" s="33">
        <f t="shared" si="137"/>
        <v>1.1332037321270738</v>
      </c>
      <c r="Y382" s="13">
        <v>164241</v>
      </c>
      <c r="Z382" s="10">
        <f t="shared" si="138"/>
        <v>344</v>
      </c>
      <c r="AA382" s="33">
        <f t="shared" si="139"/>
        <v>0.40134011325294378</v>
      </c>
      <c r="AB382" s="11">
        <v>3.1728172817281727E-2</v>
      </c>
      <c r="AC382" s="99">
        <f t="shared" si="123"/>
        <v>353</v>
      </c>
      <c r="AD382" s="33">
        <f t="shared" si="140"/>
        <v>0.4637006295698633</v>
      </c>
      <c r="AE382" s="11">
        <v>0.95583011583011579</v>
      </c>
      <c r="AF382" s="10">
        <f t="shared" si="141"/>
        <v>286</v>
      </c>
      <c r="AG382" s="33">
        <f t="shared" si="142"/>
        <v>5.852925250572398E-2</v>
      </c>
      <c r="AH382" s="14">
        <v>2.4376666666666664</v>
      </c>
      <c r="AI382" s="99">
        <f t="shared" si="124"/>
        <v>403</v>
      </c>
      <c r="AJ382" s="33">
        <f t="shared" si="143"/>
        <v>-0.11837576124298578</v>
      </c>
      <c r="AK382" s="13">
        <v>224727.60980267345</v>
      </c>
      <c r="AL382" s="38"/>
    </row>
    <row r="383" spans="1:38" ht="22.5" x14ac:dyDescent="0.25">
      <c r="A383" t="s">
        <v>975</v>
      </c>
      <c r="B383" s="5" t="s">
        <v>411</v>
      </c>
      <c r="C383" s="6" t="s">
        <v>81</v>
      </c>
      <c r="D383" s="7" t="s">
        <v>34</v>
      </c>
      <c r="E383" s="36">
        <f t="shared" si="144"/>
        <v>2.0879742176831151</v>
      </c>
      <c r="F383" s="8">
        <f t="shared" si="125"/>
        <v>25.69226102388463</v>
      </c>
      <c r="G383" s="9">
        <f t="shared" si="126"/>
        <v>347</v>
      </c>
      <c r="H383" s="99">
        <f t="shared" si="127"/>
        <v>404</v>
      </c>
      <c r="I383" s="33">
        <f t="shared" si="128"/>
        <v>0.34255233673263186</v>
      </c>
      <c r="J383" s="11">
        <v>5.1505279712424246E-2</v>
      </c>
      <c r="K383" s="10">
        <f t="shared" si="129"/>
        <v>468</v>
      </c>
      <c r="L383" s="33">
        <f t="shared" si="130"/>
        <v>0.8054594970139719</v>
      </c>
      <c r="M383" s="11">
        <v>2.1849995603622614E-2</v>
      </c>
      <c r="N383" s="10">
        <f t="shared" si="131"/>
        <v>271</v>
      </c>
      <c r="O383" s="33">
        <f t="shared" si="132"/>
        <v>0.26737025637161266</v>
      </c>
      <c r="P383" s="11">
        <v>4.0931449975179383E-2</v>
      </c>
      <c r="Q383" s="10">
        <f t="shared" si="133"/>
        <v>343</v>
      </c>
      <c r="R383" s="33">
        <f t="shared" si="134"/>
        <v>0.40313409856063925</v>
      </c>
      <c r="S383" s="12">
        <v>0.21366380001068319</v>
      </c>
      <c r="T383" s="10">
        <f t="shared" si="135"/>
        <v>367</v>
      </c>
      <c r="U383" s="33">
        <f t="shared" si="136"/>
        <v>0.52254375798651109</v>
      </c>
      <c r="V383" s="18">
        <v>4.1730926245123832E-2</v>
      </c>
      <c r="W383" s="99">
        <f t="shared" si="122"/>
        <v>303</v>
      </c>
      <c r="X383" s="33">
        <f t="shared" si="137"/>
        <v>-0.12425054377131957</v>
      </c>
      <c r="Y383" s="13">
        <v>109308</v>
      </c>
      <c r="Z383" s="10">
        <f t="shared" si="138"/>
        <v>417</v>
      </c>
      <c r="AA383" s="33">
        <f t="shared" si="139"/>
        <v>0.59281623373607584</v>
      </c>
      <c r="AB383" s="11">
        <v>2.9444795395521865E-2</v>
      </c>
      <c r="AC383" s="99">
        <f t="shared" si="123"/>
        <v>262</v>
      </c>
      <c r="AD383" s="33">
        <f t="shared" si="140"/>
        <v>0.18186688921895827</v>
      </c>
      <c r="AE383" s="11">
        <v>0.93981605718328409</v>
      </c>
      <c r="AF383" s="10">
        <f t="shared" si="141"/>
        <v>273</v>
      </c>
      <c r="AG383" s="33">
        <f t="shared" si="142"/>
        <v>1.05501448519208E-2</v>
      </c>
      <c r="AH383" s="14">
        <v>2.4926666666666666</v>
      </c>
      <c r="AI383" s="99">
        <f t="shared" si="124"/>
        <v>313</v>
      </c>
      <c r="AJ383" s="33">
        <f t="shared" si="143"/>
        <v>-0.1805878762759747</v>
      </c>
      <c r="AK383" s="13">
        <v>169270.58857254777</v>
      </c>
      <c r="AL383" s="38"/>
    </row>
    <row r="384" spans="1:38" x14ac:dyDescent="0.25">
      <c r="A384" t="s">
        <v>976</v>
      </c>
      <c r="B384" s="5" t="s">
        <v>36</v>
      </c>
      <c r="C384" s="6" t="s">
        <v>33</v>
      </c>
      <c r="D384" s="7" t="s">
        <v>34</v>
      </c>
      <c r="E384" s="36">
        <f t="shared" si="144"/>
        <v>-15.095045068475972</v>
      </c>
      <c r="F384" s="8">
        <f t="shared" si="125"/>
        <v>68.379057012067165</v>
      </c>
      <c r="G384" s="9">
        <f t="shared" si="126"/>
        <v>13</v>
      </c>
      <c r="H384" s="99">
        <f t="shared" si="127"/>
        <v>141</v>
      </c>
      <c r="I384" s="33">
        <f t="shared" si="128"/>
        <v>-0.49220657411743168</v>
      </c>
      <c r="J384" s="11">
        <v>-1.1977246090958515E-2</v>
      </c>
      <c r="K384" s="10">
        <f t="shared" si="129"/>
        <v>374</v>
      </c>
      <c r="L384" s="33">
        <f t="shared" si="130"/>
        <v>0.53893334036963703</v>
      </c>
      <c r="M384" s="11">
        <v>3.1363723424631298E-2</v>
      </c>
      <c r="N384" s="10">
        <f t="shared" si="131"/>
        <v>3</v>
      </c>
      <c r="O384" s="33">
        <f t="shared" si="132"/>
        <v>-4.7799562142963872</v>
      </c>
      <c r="P384" s="11">
        <v>0.35323555643642851</v>
      </c>
      <c r="Q384" s="10">
        <f t="shared" si="133"/>
        <v>42</v>
      </c>
      <c r="R384" s="33">
        <f t="shared" si="134"/>
        <v>-1.1587110887560224</v>
      </c>
      <c r="S384" s="12">
        <v>3.2837634533040156</v>
      </c>
      <c r="T384" s="10">
        <f t="shared" si="135"/>
        <v>19</v>
      </c>
      <c r="U384" s="33">
        <f t="shared" si="136"/>
        <v>-2.3961880731266563</v>
      </c>
      <c r="V384" s="18">
        <v>0.2190100430416069</v>
      </c>
      <c r="W384" s="99">
        <f t="shared" si="122"/>
        <v>28</v>
      </c>
      <c r="X384" s="33">
        <f t="shared" si="137"/>
        <v>-1.3025717042057705</v>
      </c>
      <c r="Y384" s="13">
        <v>57832</v>
      </c>
      <c r="Z384" s="10">
        <f t="shared" si="138"/>
        <v>79</v>
      </c>
      <c r="AA384" s="33">
        <f t="shared" si="139"/>
        <v>-0.90568540169177736</v>
      </c>
      <c r="AB384" s="11">
        <v>4.731462058402424E-2</v>
      </c>
      <c r="AC384" s="99">
        <f t="shared" si="123"/>
        <v>2</v>
      </c>
      <c r="AD384" s="33">
        <f t="shared" si="140"/>
        <v>-4.4881509336642393</v>
      </c>
      <c r="AE384" s="11">
        <v>0.67446124478826541</v>
      </c>
      <c r="AF384" s="10">
        <f t="shared" si="141"/>
        <v>258</v>
      </c>
      <c r="AG384" s="33">
        <f t="shared" si="142"/>
        <v>-1.2130887857149943E-2</v>
      </c>
      <c r="AH384" s="14">
        <v>2.5186666666666668</v>
      </c>
      <c r="AI384" s="99">
        <f t="shared" si="124"/>
        <v>43</v>
      </c>
      <c r="AJ384" s="33">
        <f t="shared" si="143"/>
        <v>-0.28972248933553618</v>
      </c>
      <c r="AK384" s="13">
        <v>71985.991349380856</v>
      </c>
      <c r="AL384" s="38">
        <v>1</v>
      </c>
    </row>
    <row r="385" spans="1:38" x14ac:dyDescent="0.25">
      <c r="A385" t="s">
        <v>977</v>
      </c>
      <c r="B385" s="5" t="s">
        <v>32</v>
      </c>
      <c r="C385" s="6" t="s">
        <v>33</v>
      </c>
      <c r="D385" s="7" t="s">
        <v>34</v>
      </c>
      <c r="E385" s="36">
        <f t="shared" si="144"/>
        <v>-16.653720410613587</v>
      </c>
      <c r="F385" s="8">
        <f t="shared" si="125"/>
        <v>72.251185375167637</v>
      </c>
      <c r="G385" s="9">
        <f t="shared" si="126"/>
        <v>9</v>
      </c>
      <c r="H385" s="99">
        <f t="shared" si="127"/>
        <v>462</v>
      </c>
      <c r="I385" s="33">
        <f t="shared" si="128"/>
        <v>0.6147467928965491</v>
      </c>
      <c r="J385" s="11">
        <v>7.2205378102949025E-2</v>
      </c>
      <c r="K385" s="10">
        <f t="shared" si="129"/>
        <v>193</v>
      </c>
      <c r="L385" s="33">
        <f t="shared" si="130"/>
        <v>-0.13746800665254116</v>
      </c>
      <c r="M385" s="11">
        <v>5.5508064056533878E-2</v>
      </c>
      <c r="N385" s="10">
        <f t="shared" si="131"/>
        <v>6</v>
      </c>
      <c r="O385" s="33">
        <f t="shared" si="132"/>
        <v>-4.3553932746420507</v>
      </c>
      <c r="P385" s="11">
        <v>0.32696565884294859</v>
      </c>
      <c r="Q385" s="10">
        <f t="shared" si="133"/>
        <v>15</v>
      </c>
      <c r="R385" s="33">
        <f t="shared" si="134"/>
        <v>-2.5503886178518922</v>
      </c>
      <c r="S385" s="12">
        <v>6.019366657942947</v>
      </c>
      <c r="T385" s="10">
        <f t="shared" si="135"/>
        <v>15</v>
      </c>
      <c r="U385" s="33">
        <f t="shared" si="136"/>
        <v>-2.6952289075183811</v>
      </c>
      <c r="V385" s="18">
        <v>0.23717330642946996</v>
      </c>
      <c r="W385" s="99">
        <f t="shared" si="122"/>
        <v>17</v>
      </c>
      <c r="X385" s="33">
        <f t="shared" si="137"/>
        <v>-1.4339642650281683</v>
      </c>
      <c r="Y385" s="13">
        <v>52092</v>
      </c>
      <c r="Z385" s="10">
        <f t="shared" si="138"/>
        <v>12</v>
      </c>
      <c r="AA385" s="33">
        <f t="shared" si="139"/>
        <v>-2.6835609931498556</v>
      </c>
      <c r="AB385" s="11">
        <v>6.8516016214927269E-2</v>
      </c>
      <c r="AC385" s="99">
        <f t="shared" si="123"/>
        <v>18</v>
      </c>
      <c r="AD385" s="33">
        <f t="shared" si="140"/>
        <v>-2.8731421253141072</v>
      </c>
      <c r="AE385" s="11">
        <v>0.76622756680445669</v>
      </c>
      <c r="AF385" s="10">
        <f t="shared" si="141"/>
        <v>128</v>
      </c>
      <c r="AG385" s="33">
        <f t="shared" si="142"/>
        <v>-0.42824060332740493</v>
      </c>
      <c r="AH385" s="14">
        <v>2.9956666666666663</v>
      </c>
      <c r="AI385" s="99">
        <f t="shared" si="124"/>
        <v>30</v>
      </c>
      <c r="AJ385" s="33">
        <f t="shared" si="143"/>
        <v>-0.29720709135312884</v>
      </c>
      <c r="AK385" s="13">
        <v>65314.079732671184</v>
      </c>
      <c r="AL385" s="38">
        <v>1</v>
      </c>
    </row>
    <row r="386" spans="1:38" x14ac:dyDescent="0.25">
      <c r="A386" t="s">
        <v>978</v>
      </c>
      <c r="B386" s="5" t="s">
        <v>46</v>
      </c>
      <c r="C386" s="6" t="s">
        <v>47</v>
      </c>
      <c r="D386" s="7" t="s">
        <v>20</v>
      </c>
      <c r="E386" s="36">
        <f t="shared" si="144"/>
        <v>-9.5898626122240707</v>
      </c>
      <c r="F386" s="8">
        <f t="shared" si="125"/>
        <v>54.702845836709997</v>
      </c>
      <c r="G386" s="9">
        <f t="shared" si="126"/>
        <v>23</v>
      </c>
      <c r="H386" s="99">
        <f t="shared" si="127"/>
        <v>339</v>
      </c>
      <c r="I386" s="33">
        <f t="shared" si="128"/>
        <v>0.1338201847669763</v>
      </c>
      <c r="J386" s="11">
        <v>3.5631421942326824E-2</v>
      </c>
      <c r="K386" s="10">
        <f t="shared" si="129"/>
        <v>4</v>
      </c>
      <c r="L386" s="33">
        <f t="shared" si="130"/>
        <v>-3.8628554988532713</v>
      </c>
      <c r="M386" s="11">
        <v>0.18848684210526315</v>
      </c>
      <c r="N386" s="10">
        <f t="shared" si="131"/>
        <v>45</v>
      </c>
      <c r="O386" s="33">
        <f t="shared" si="132"/>
        <v>-1.481919610764544</v>
      </c>
      <c r="P386" s="11">
        <v>0.14916903121199837</v>
      </c>
      <c r="Q386" s="10">
        <f t="shared" si="133"/>
        <v>19</v>
      </c>
      <c r="R386" s="33">
        <f t="shared" si="134"/>
        <v>-2.1746820517234116</v>
      </c>
      <c r="S386" s="12">
        <v>5.2808449351896307</v>
      </c>
      <c r="T386" s="10">
        <f t="shared" si="135"/>
        <v>156</v>
      </c>
      <c r="U386" s="33">
        <f t="shared" si="136"/>
        <v>-0.25754246262010144</v>
      </c>
      <c r="V386" s="18">
        <v>8.9112119248217755E-2</v>
      </c>
      <c r="W386" s="99">
        <f t="shared" si="122"/>
        <v>29</v>
      </c>
      <c r="X386" s="33">
        <f t="shared" si="137"/>
        <v>-1.2925226912787615</v>
      </c>
      <c r="Y386" s="13">
        <v>58271</v>
      </c>
      <c r="Z386" s="10">
        <f t="shared" si="138"/>
        <v>21</v>
      </c>
      <c r="AA386" s="33">
        <f t="shared" si="139"/>
        <v>-2.128449768102104</v>
      </c>
      <c r="AB386" s="11">
        <v>6.1896243291592129E-2</v>
      </c>
      <c r="AC386" s="99">
        <f t="shared" si="123"/>
        <v>77</v>
      </c>
      <c r="AD386" s="33">
        <f t="shared" si="140"/>
        <v>-0.89723534366657132</v>
      </c>
      <c r="AE386" s="11">
        <v>0.8785004516711834</v>
      </c>
      <c r="AF386" s="10">
        <f t="shared" si="141"/>
        <v>24</v>
      </c>
      <c r="AG386" s="33">
        <f t="shared" si="142"/>
        <v>-1.4003264026405173</v>
      </c>
      <c r="AH386" s="14">
        <v>4.1099999999999994</v>
      </c>
      <c r="AI386" s="99">
        <f t="shared" si="124"/>
        <v>27</v>
      </c>
      <c r="AJ386" s="33">
        <f t="shared" si="143"/>
        <v>-0.3006810195474986</v>
      </c>
      <c r="AK386" s="13">
        <v>62217.356377020325</v>
      </c>
      <c r="AL386" s="38"/>
    </row>
    <row r="387" spans="1:38" ht="22.5" x14ac:dyDescent="0.25">
      <c r="A387" t="s">
        <v>979</v>
      </c>
      <c r="B387" s="5" t="s">
        <v>524</v>
      </c>
      <c r="C387" s="6" t="s">
        <v>172</v>
      </c>
      <c r="D387" s="7" t="s">
        <v>39</v>
      </c>
      <c r="E387" s="36">
        <f t="shared" si="144"/>
        <v>5.595555151575633</v>
      </c>
      <c r="F387" s="8">
        <f t="shared" si="125"/>
        <v>16.978577517883213</v>
      </c>
      <c r="G387" s="9">
        <f t="shared" si="126"/>
        <v>527</v>
      </c>
      <c r="H387" s="99">
        <f t="shared" si="127"/>
        <v>152</v>
      </c>
      <c r="I387" s="33">
        <f t="shared" si="128"/>
        <v>-0.46252589686728363</v>
      </c>
      <c r="J387" s="11">
        <v>-9.7200622083981614E-3</v>
      </c>
      <c r="K387" s="10">
        <f t="shared" si="129"/>
        <v>549</v>
      </c>
      <c r="L387" s="33">
        <f t="shared" si="130"/>
        <v>1.4175849919297712</v>
      </c>
      <c r="M387" s="11">
        <v>0</v>
      </c>
      <c r="N387" s="10">
        <f t="shared" si="131"/>
        <v>525</v>
      </c>
      <c r="O387" s="33">
        <f t="shared" si="132"/>
        <v>0.9288869853172832</v>
      </c>
      <c r="P387" s="11">
        <v>0</v>
      </c>
      <c r="Q387" s="10">
        <f t="shared" si="133"/>
        <v>409</v>
      </c>
      <c r="R387" s="33">
        <f t="shared" si="134"/>
        <v>0.51183082356515197</v>
      </c>
      <c r="S387" s="12">
        <v>0</v>
      </c>
      <c r="T387" s="10">
        <f t="shared" si="135"/>
        <v>336</v>
      </c>
      <c r="U387" s="33">
        <f t="shared" si="136"/>
        <v>0.44383405789518859</v>
      </c>
      <c r="V387" s="18">
        <v>4.6511627906976744E-2</v>
      </c>
      <c r="W387" s="99">
        <f t="shared" si="122"/>
        <v>520</v>
      </c>
      <c r="X387" s="33">
        <f t="shared" si="137"/>
        <v>1.5654715228187392</v>
      </c>
      <c r="Y387" s="13">
        <v>183125</v>
      </c>
      <c r="Z387" s="10">
        <f t="shared" si="138"/>
        <v>495</v>
      </c>
      <c r="AA387" s="33">
        <f t="shared" si="139"/>
        <v>0.83511201645772704</v>
      </c>
      <c r="AB387" s="11">
        <v>2.6555386949924126E-2</v>
      </c>
      <c r="AC387" s="99">
        <f t="shared" si="123"/>
        <v>511</v>
      </c>
      <c r="AD387" s="33">
        <f t="shared" si="140"/>
        <v>0.92974719512154658</v>
      </c>
      <c r="AE387" s="11">
        <v>0.98231132075471694</v>
      </c>
      <c r="AF387" s="10">
        <f t="shared" si="141"/>
        <v>464</v>
      </c>
      <c r="AG387" s="33">
        <f t="shared" si="142"/>
        <v>0.58571787175629908</v>
      </c>
      <c r="AH387" s="14">
        <v>1.8333333333333333</v>
      </c>
      <c r="AI387" s="99">
        <f t="shared" si="124"/>
        <v>486</v>
      </c>
      <c r="AJ387" s="33">
        <f t="shared" si="143"/>
        <v>-1.808676521880051E-2</v>
      </c>
      <c r="AK387" s="13">
        <v>314127.06164114643</v>
      </c>
      <c r="AL387" s="38"/>
    </row>
    <row r="388" spans="1:38" x14ac:dyDescent="0.25">
      <c r="A388" t="s">
        <v>980</v>
      </c>
      <c r="B388" s="5" t="s">
        <v>66</v>
      </c>
      <c r="C388" s="6" t="s">
        <v>44</v>
      </c>
      <c r="D388" s="7" t="s">
        <v>20</v>
      </c>
      <c r="E388" s="36">
        <f t="shared" si="144"/>
        <v>-5.5635890491675086</v>
      </c>
      <c r="F388" s="8">
        <f t="shared" si="125"/>
        <v>44.700603779212663</v>
      </c>
      <c r="G388" s="9">
        <f t="shared" si="126"/>
        <v>62</v>
      </c>
      <c r="H388" s="99">
        <f t="shared" si="127"/>
        <v>147</v>
      </c>
      <c r="I388" s="33">
        <f t="shared" si="128"/>
        <v>-0.47661294100482821</v>
      </c>
      <c r="J388" s="11">
        <v>-1.0791366906474864E-2</v>
      </c>
      <c r="K388" s="10">
        <f t="shared" si="129"/>
        <v>126</v>
      </c>
      <c r="L388" s="33">
        <f t="shared" si="130"/>
        <v>-0.51781413962706835</v>
      </c>
      <c r="M388" s="11">
        <v>6.9084628670120898E-2</v>
      </c>
      <c r="N388" s="10">
        <f t="shared" si="131"/>
        <v>64</v>
      </c>
      <c r="O388" s="33">
        <f t="shared" si="132"/>
        <v>-1.0800658432892807</v>
      </c>
      <c r="P388" s="11">
        <v>0.12430426716141002</v>
      </c>
      <c r="Q388" s="10">
        <f t="shared" si="133"/>
        <v>9</v>
      </c>
      <c r="R388" s="33">
        <f t="shared" si="134"/>
        <v>-3.9279758429282645</v>
      </c>
      <c r="S388" s="12">
        <v>8.7272727272727266</v>
      </c>
      <c r="T388" s="10">
        <f t="shared" si="135"/>
        <v>164</v>
      </c>
      <c r="U388" s="33">
        <f t="shared" si="136"/>
        <v>-0.22205260245758601</v>
      </c>
      <c r="V388" s="18">
        <v>8.6956521739130432E-2</v>
      </c>
      <c r="W388" s="99">
        <f t="shared" si="122"/>
        <v>146</v>
      </c>
      <c r="X388" s="33">
        <f t="shared" si="137"/>
        <v>-0.66463106351597889</v>
      </c>
      <c r="Y388" s="13">
        <v>85701</v>
      </c>
      <c r="Z388" s="10">
        <f t="shared" si="138"/>
        <v>298</v>
      </c>
      <c r="AA388" s="33">
        <f t="shared" si="139"/>
        <v>0.27388580777621757</v>
      </c>
      <c r="AB388" s="11">
        <v>3.3248081841432228E-2</v>
      </c>
      <c r="AC388" s="99">
        <f t="shared" si="123"/>
        <v>287</v>
      </c>
      <c r="AD388" s="33">
        <f t="shared" si="140"/>
        <v>0.27229255035262967</v>
      </c>
      <c r="AE388" s="11">
        <v>0.94495412844036697</v>
      </c>
      <c r="AF388" s="10">
        <f t="shared" si="141"/>
        <v>414</v>
      </c>
      <c r="AG388" s="33">
        <f t="shared" si="142"/>
        <v>0.40194335031870188</v>
      </c>
      <c r="AH388" s="14">
        <v>2.044</v>
      </c>
      <c r="AI388" s="99">
        <f t="shared" si="124"/>
        <v>98</v>
      </c>
      <c r="AJ388" s="33">
        <f t="shared" si="143"/>
        <v>-0.26768449010778683</v>
      </c>
      <c r="AK388" s="13">
        <v>91631.068363636368</v>
      </c>
      <c r="AL388" s="38"/>
    </row>
    <row r="389" spans="1:38" x14ac:dyDescent="0.25">
      <c r="A389" t="s">
        <v>981</v>
      </c>
      <c r="B389" s="5" t="s">
        <v>131</v>
      </c>
      <c r="C389" s="6" t="s">
        <v>44</v>
      </c>
      <c r="D389" s="7" t="s">
        <v>20</v>
      </c>
      <c r="E389" s="36">
        <f t="shared" si="144"/>
        <v>-4.1739772172525189</v>
      </c>
      <c r="F389" s="8">
        <f t="shared" si="125"/>
        <v>41.248470263917106</v>
      </c>
      <c r="G389" s="9">
        <f t="shared" si="126"/>
        <v>95</v>
      </c>
      <c r="H389" s="99">
        <f t="shared" si="127"/>
        <v>73</v>
      </c>
      <c r="I389" s="33">
        <f t="shared" si="128"/>
        <v>-0.78773523043344207</v>
      </c>
      <c r="J389" s="11">
        <v>-3.4451885542384431E-2</v>
      </c>
      <c r="K389" s="10">
        <f t="shared" si="129"/>
        <v>103</v>
      </c>
      <c r="L389" s="33">
        <f t="shared" si="130"/>
        <v>-0.71468176793329707</v>
      </c>
      <c r="M389" s="11">
        <v>7.6111875286565794E-2</v>
      </c>
      <c r="N389" s="10">
        <f t="shared" si="131"/>
        <v>173</v>
      </c>
      <c r="O389" s="33">
        <f t="shared" si="132"/>
        <v>-0.15113828426137002</v>
      </c>
      <c r="P389" s="11">
        <v>6.6826730692276917E-2</v>
      </c>
      <c r="Q389" s="10">
        <f t="shared" si="133"/>
        <v>106</v>
      </c>
      <c r="R389" s="33">
        <f t="shared" si="134"/>
        <v>-0.28066832641072309</v>
      </c>
      <c r="S389" s="12">
        <v>1.5578057193724268</v>
      </c>
      <c r="T389" s="10">
        <f t="shared" si="135"/>
        <v>123</v>
      </c>
      <c r="U389" s="33">
        <f t="shared" si="136"/>
        <v>-0.45743052192567868</v>
      </c>
      <c r="V389" s="18">
        <v>0.1012530012004802</v>
      </c>
      <c r="W389" s="99">
        <f t="shared" ref="W389:W452" si="145">RANK(Y389,Y$7:Y$570,1)</f>
        <v>93</v>
      </c>
      <c r="X389" s="33">
        <f t="shared" si="137"/>
        <v>-0.87488205152185416</v>
      </c>
      <c r="Y389" s="13">
        <v>76516</v>
      </c>
      <c r="Z389" s="10">
        <f t="shared" si="138"/>
        <v>69</v>
      </c>
      <c r="AA389" s="33">
        <f t="shared" si="139"/>
        <v>-0.99648225683721114</v>
      </c>
      <c r="AB389" s="11">
        <v>4.8397384787115291E-2</v>
      </c>
      <c r="AC389" s="99">
        <f t="shared" ref="AC389:AC452" si="146">RANK(AE389,AE$7:AE$570,1)</f>
        <v>69</v>
      </c>
      <c r="AD389" s="33">
        <f t="shared" si="140"/>
        <v>-1.0005932048869786</v>
      </c>
      <c r="AE389" s="11">
        <v>0.87262756062153879</v>
      </c>
      <c r="AF389" s="10">
        <f t="shared" si="141"/>
        <v>324</v>
      </c>
      <c r="AG389" s="33">
        <f t="shared" si="142"/>
        <v>0.14605477616508555</v>
      </c>
      <c r="AH389" s="14">
        <v>2.3373333333333335</v>
      </c>
      <c r="AI389" s="99">
        <f t="shared" ref="AI389:AI452" si="147">RANK(AK389,AK$7:AK$570,1)</f>
        <v>34</v>
      </c>
      <c r="AJ389" s="33">
        <f t="shared" si="143"/>
        <v>-0.29476806343316014</v>
      </c>
      <c r="AK389" s="13">
        <v>67488.273988353554</v>
      </c>
      <c r="AL389" s="38">
        <v>1</v>
      </c>
    </row>
    <row r="390" spans="1:38" x14ac:dyDescent="0.25">
      <c r="A390" t="s">
        <v>982</v>
      </c>
      <c r="B390" s="5" t="s">
        <v>486</v>
      </c>
      <c r="C390" s="6" t="s">
        <v>38</v>
      </c>
      <c r="D390" s="7" t="s">
        <v>39</v>
      </c>
      <c r="E390" s="36">
        <f t="shared" si="144"/>
        <v>4.8409873000945822</v>
      </c>
      <c r="F390" s="8">
        <f t="shared" si="125"/>
        <v>18.853107447635317</v>
      </c>
      <c r="G390" s="9">
        <f t="shared" si="126"/>
        <v>501</v>
      </c>
      <c r="H390" s="99">
        <f t="shared" si="127"/>
        <v>494</v>
      </c>
      <c r="I390" s="33">
        <f t="shared" si="128"/>
        <v>0.84945669343607899</v>
      </c>
      <c r="J390" s="11">
        <v>9.0054815974941249E-2</v>
      </c>
      <c r="K390" s="10">
        <f t="shared" si="129"/>
        <v>85</v>
      </c>
      <c r="L390" s="33">
        <f t="shared" si="130"/>
        <v>-0.84240314334004529</v>
      </c>
      <c r="M390" s="11">
        <v>8.0670926517571878E-2</v>
      </c>
      <c r="N390" s="10">
        <f t="shared" si="131"/>
        <v>476</v>
      </c>
      <c r="O390" s="33">
        <f t="shared" si="132"/>
        <v>0.77266788764909977</v>
      </c>
      <c r="P390" s="11">
        <v>9.6660808435852369E-3</v>
      </c>
      <c r="Q390" s="10">
        <f t="shared" si="133"/>
        <v>140</v>
      </c>
      <c r="R390" s="33">
        <f t="shared" si="134"/>
        <v>-3.6367287644299216E-2</v>
      </c>
      <c r="S390" s="12">
        <v>1.0775862068965518</v>
      </c>
      <c r="T390" s="10">
        <f t="shared" si="135"/>
        <v>437</v>
      </c>
      <c r="U390" s="33">
        <f t="shared" si="136"/>
        <v>0.65523860724234251</v>
      </c>
      <c r="V390" s="18">
        <v>3.3671252715423608E-2</v>
      </c>
      <c r="W390" s="99">
        <f t="shared" si="145"/>
        <v>494</v>
      </c>
      <c r="X390" s="33">
        <f t="shared" si="137"/>
        <v>1.1953748462723059</v>
      </c>
      <c r="Y390" s="13">
        <v>166957</v>
      </c>
      <c r="Z390" s="10">
        <f t="shared" si="138"/>
        <v>558</v>
      </c>
      <c r="AA390" s="33">
        <f t="shared" si="139"/>
        <v>1.3318392695419403</v>
      </c>
      <c r="AB390" s="11">
        <v>2.0631850419084462E-2</v>
      </c>
      <c r="AC390" s="99">
        <f t="shared" si="146"/>
        <v>519</v>
      </c>
      <c r="AD390" s="33">
        <f t="shared" si="140"/>
        <v>0.96211640206696469</v>
      </c>
      <c r="AE390" s="11">
        <v>0.98415056958890534</v>
      </c>
      <c r="AF390" s="10">
        <f t="shared" si="141"/>
        <v>240</v>
      </c>
      <c r="AG390" s="33">
        <f t="shared" si="142"/>
        <v>-4.3826177155722471E-2</v>
      </c>
      <c r="AH390" s="14">
        <v>2.5549999999999997</v>
      </c>
      <c r="AI390" s="99">
        <f t="shared" si="147"/>
        <v>398</v>
      </c>
      <c r="AJ390" s="33">
        <f t="shared" si="143"/>
        <v>-0.1227570730754009</v>
      </c>
      <c r="AK390" s="13">
        <v>220822.02801724139</v>
      </c>
      <c r="AL390" s="38"/>
    </row>
    <row r="391" spans="1:38" x14ac:dyDescent="0.25">
      <c r="A391" t="s">
        <v>983</v>
      </c>
      <c r="B391" s="5" t="s">
        <v>31</v>
      </c>
      <c r="C391" s="6" t="s">
        <v>22</v>
      </c>
      <c r="D391" s="7" t="s">
        <v>20</v>
      </c>
      <c r="E391" s="36">
        <f t="shared" si="144"/>
        <v>-24.522591358446068</v>
      </c>
      <c r="F391" s="8">
        <f t="shared" ref="F391:F454" si="148">((E391*$I$579)+$J$579)</f>
        <v>91.799373223506151</v>
      </c>
      <c r="G391" s="9">
        <f t="shared" ref="G391:G454" si="149">RANK(E391,$E$7:$E$570,1)</f>
        <v>3</v>
      </c>
      <c r="H391" s="99">
        <f t="shared" ref="H391:H454" si="150">RANK(J391,J$7:J$570,1)</f>
        <v>75</v>
      </c>
      <c r="I391" s="33">
        <f t="shared" ref="I391:I454" si="151">(J391-J$572)/J$573</f>
        <v>-0.77267723621141993</v>
      </c>
      <c r="J391" s="11">
        <v>-3.3306741124850436E-2</v>
      </c>
      <c r="K391" s="10">
        <f t="shared" ref="K391:K454" si="152">RANK(M391,M$7:M$570,0)</f>
        <v>11</v>
      </c>
      <c r="L391" s="33">
        <f t="shared" ref="L391:L454" si="153">-(M391-M$572)/M$573</f>
        <v>-2.8719196038953205</v>
      </c>
      <c r="M391" s="11">
        <v>0.15311510031678988</v>
      </c>
      <c r="N391" s="10">
        <f t="shared" ref="N391:N454" si="154">RANK(P391,P$7:P$570,0)</f>
        <v>2</v>
      </c>
      <c r="O391" s="33">
        <f t="shared" ref="O391:O454" si="155">-(P391-P$572)/P$573</f>
        <v>-5.8017443081417035</v>
      </c>
      <c r="P391" s="11">
        <v>0.41645885286783041</v>
      </c>
      <c r="Q391" s="10">
        <f t="shared" ref="Q391:Q454" si="156">RANK(S391,S$7:S$570,0)</f>
        <v>5</v>
      </c>
      <c r="R391" s="33">
        <f t="shared" ref="R391:R454" si="157">-(S391-S$572)/S$573</f>
        <v>-5.3657758286594728</v>
      </c>
      <c r="S391" s="12">
        <v>11.553538271095523</v>
      </c>
      <c r="T391" s="10">
        <f t="shared" ref="T391:T454" si="158">RANK(V391,V$7:V$570,0)</f>
        <v>2</v>
      </c>
      <c r="U391" s="33">
        <f t="shared" ref="U391:U454" si="159">-(V391-V$572)/V$573</f>
        <v>-5.4609064818336428</v>
      </c>
      <c r="V391" s="18">
        <v>0.40515615175015718</v>
      </c>
      <c r="W391" s="99">
        <f t="shared" si="145"/>
        <v>2</v>
      </c>
      <c r="X391" s="33">
        <f t="shared" ref="X391:X454" si="160">(Y391-Y$572)/Y$573</f>
        <v>-1.9437628228810642</v>
      </c>
      <c r="Y391" s="13">
        <v>29821</v>
      </c>
      <c r="Z391" s="10">
        <f t="shared" ref="Z391:Z454" si="161">RANK(AB391,AB$7:AB$570,0)</f>
        <v>17</v>
      </c>
      <c r="AA391" s="33">
        <f t="shared" ref="AA391:AA454" si="162">-(AB391-AB$572)/AB$573</f>
        <v>-2.330614079146335</v>
      </c>
      <c r="AB391" s="11">
        <v>6.4307078763708878E-2</v>
      </c>
      <c r="AC391" s="99">
        <f t="shared" si="146"/>
        <v>31</v>
      </c>
      <c r="AD391" s="33">
        <f t="shared" ref="AD391:AD454" si="163">(AE391-AE$572)/AE$573</f>
        <v>-2.1028574196933034</v>
      </c>
      <c r="AE391" s="11">
        <v>0.80999586947542335</v>
      </c>
      <c r="AF391" s="10">
        <f t="shared" ref="AF391:AF454" si="164">RANK(AH391,AH$7:AH$570,0)</f>
        <v>6</v>
      </c>
      <c r="AG391" s="33">
        <f t="shared" ref="AG391:AG454" si="165">-(AH391-AH$572)/AH$573</f>
        <v>-2.0894808580315072</v>
      </c>
      <c r="AH391" s="14">
        <v>4.9000000000000004</v>
      </c>
      <c r="AI391" s="99">
        <f t="shared" si="147"/>
        <v>8</v>
      </c>
      <c r="AJ391" s="33">
        <f t="shared" ref="AJ391:AJ454" si="166">(AK391-AK$572)/AK$573</f>
        <v>-0.33364397422392994</v>
      </c>
      <c r="AK391" s="13">
        <v>32833.57355064989</v>
      </c>
      <c r="AL391" s="38">
        <v>1</v>
      </c>
    </row>
    <row r="392" spans="1:38" x14ac:dyDescent="0.25">
      <c r="A392" t="s">
        <v>984</v>
      </c>
      <c r="B392" s="5" t="s">
        <v>111</v>
      </c>
      <c r="C392" s="6" t="s">
        <v>19</v>
      </c>
      <c r="D392" s="7" t="s">
        <v>20</v>
      </c>
      <c r="E392" s="36">
        <f t="shared" si="144"/>
        <v>-6.5510322914702703</v>
      </c>
      <c r="F392" s="8">
        <f t="shared" si="148"/>
        <v>47.153652776721501</v>
      </c>
      <c r="G392" s="9">
        <f t="shared" si="149"/>
        <v>47</v>
      </c>
      <c r="H392" s="99">
        <f t="shared" si="150"/>
        <v>344</v>
      </c>
      <c r="I392" s="33">
        <f t="shared" si="151"/>
        <v>0.14834705679727678</v>
      </c>
      <c r="J392" s="11">
        <v>3.6736175083047273E-2</v>
      </c>
      <c r="K392" s="10">
        <f t="shared" si="152"/>
        <v>182</v>
      </c>
      <c r="L392" s="33">
        <f t="shared" si="153"/>
        <v>-0.18591309715275731</v>
      </c>
      <c r="M392" s="11">
        <v>5.7237325495958856E-2</v>
      </c>
      <c r="N392" s="10">
        <f t="shared" si="154"/>
        <v>61</v>
      </c>
      <c r="O392" s="33">
        <f t="shared" si="155"/>
        <v>-1.1836384351486371</v>
      </c>
      <c r="P392" s="11">
        <v>0.13071283731087194</v>
      </c>
      <c r="Q392" s="10">
        <f t="shared" si="156"/>
        <v>83</v>
      </c>
      <c r="R392" s="33">
        <f t="shared" si="157"/>
        <v>-0.50181684311880359</v>
      </c>
      <c r="S392" s="12">
        <v>1.992514607286141</v>
      </c>
      <c r="T392" s="10">
        <f t="shared" si="158"/>
        <v>44</v>
      </c>
      <c r="U392" s="33">
        <f t="shared" si="159"/>
        <v>-1.4753039021604353</v>
      </c>
      <c r="V392" s="18">
        <v>0.16307700707012804</v>
      </c>
      <c r="W392" s="99">
        <f t="shared" si="145"/>
        <v>115</v>
      </c>
      <c r="X392" s="33">
        <f t="shared" si="160"/>
        <v>-0.78945399629725688</v>
      </c>
      <c r="Y392" s="13">
        <v>80248</v>
      </c>
      <c r="Z392" s="10">
        <f t="shared" si="161"/>
        <v>117</v>
      </c>
      <c r="AA392" s="33">
        <f t="shared" si="162"/>
        <v>-0.51618257895749198</v>
      </c>
      <c r="AB392" s="11">
        <v>4.2669749208423383E-2</v>
      </c>
      <c r="AC392" s="99">
        <f t="shared" si="146"/>
        <v>36</v>
      </c>
      <c r="AD392" s="33">
        <f t="shared" si="163"/>
        <v>-1.8889677368765945</v>
      </c>
      <c r="AE392" s="11">
        <v>0.82214928276197419</v>
      </c>
      <c r="AF392" s="10">
        <f t="shared" si="164"/>
        <v>113</v>
      </c>
      <c r="AG392" s="33">
        <f t="shared" si="165"/>
        <v>-0.47447501615743404</v>
      </c>
      <c r="AH392" s="14">
        <v>3.0486666666666671</v>
      </c>
      <c r="AI392" s="99">
        <f t="shared" si="147"/>
        <v>90</v>
      </c>
      <c r="AJ392" s="33">
        <f t="shared" si="166"/>
        <v>-0.27063413913128681</v>
      </c>
      <c r="AK392" s="13">
        <v>89001.697083927953</v>
      </c>
      <c r="AL392" s="38">
        <v>1</v>
      </c>
    </row>
    <row r="393" spans="1:38" x14ac:dyDescent="0.25">
      <c r="A393" t="s">
        <v>985</v>
      </c>
      <c r="B393" s="5" t="s">
        <v>183</v>
      </c>
      <c r="C393" s="6" t="s">
        <v>22</v>
      </c>
      <c r="D393" s="7" t="s">
        <v>20</v>
      </c>
      <c r="E393" s="36">
        <f t="shared" ref="E393:E456" si="167">((I393+L393+AG393+AJ393)*0.25)+(O393+R393+U393+X393+AA393+AD393)</f>
        <v>-4.0075311740448463</v>
      </c>
      <c r="F393" s="8">
        <f t="shared" si="148"/>
        <v>40.834977840314394</v>
      </c>
      <c r="G393" s="9">
        <f t="shared" si="149"/>
        <v>100</v>
      </c>
      <c r="H393" s="99">
        <f t="shared" si="150"/>
        <v>78</v>
      </c>
      <c r="I393" s="33">
        <f t="shared" si="151"/>
        <v>-0.75701542832110891</v>
      </c>
      <c r="J393" s="11">
        <v>-3.2115677321156721E-2</v>
      </c>
      <c r="K393" s="10">
        <f t="shared" si="152"/>
        <v>40</v>
      </c>
      <c r="L393" s="33">
        <f t="shared" si="153"/>
        <v>-1.6620844399295749</v>
      </c>
      <c r="M393" s="11">
        <v>0.10992968616017836</v>
      </c>
      <c r="N393" s="10">
        <f t="shared" si="154"/>
        <v>91</v>
      </c>
      <c r="O393" s="33">
        <f t="shared" si="155"/>
        <v>-0.68104262121074388</v>
      </c>
      <c r="P393" s="11">
        <v>9.961464354527938E-2</v>
      </c>
      <c r="Q393" s="10">
        <f t="shared" si="156"/>
        <v>149</v>
      </c>
      <c r="R393" s="33">
        <f t="shared" si="157"/>
        <v>-8.177197635572871E-3</v>
      </c>
      <c r="S393" s="12">
        <v>1.0221732976883158</v>
      </c>
      <c r="T393" s="10">
        <f t="shared" si="158"/>
        <v>66</v>
      </c>
      <c r="U393" s="33">
        <f t="shared" si="159"/>
        <v>-0.97247217506827233</v>
      </c>
      <c r="V393" s="18">
        <v>0.13253580985361246</v>
      </c>
      <c r="W393" s="99">
        <f t="shared" si="145"/>
        <v>82</v>
      </c>
      <c r="X393" s="33">
        <f t="shared" si="160"/>
        <v>-0.92265492163271545</v>
      </c>
      <c r="Y393" s="13">
        <v>74429</v>
      </c>
      <c r="Z393" s="10">
        <f t="shared" si="161"/>
        <v>141</v>
      </c>
      <c r="AA393" s="33">
        <f t="shared" si="162"/>
        <v>-0.32765354723430096</v>
      </c>
      <c r="AB393" s="11">
        <v>4.0421516200062915E-2</v>
      </c>
      <c r="AC393" s="99">
        <f t="shared" si="146"/>
        <v>200</v>
      </c>
      <c r="AD393" s="33">
        <f t="shared" si="163"/>
        <v>-3.5355752496264832E-2</v>
      </c>
      <c r="AE393" s="11">
        <v>0.92747326203208558</v>
      </c>
      <c r="AF393" s="10">
        <f t="shared" si="164"/>
        <v>16</v>
      </c>
      <c r="AG393" s="33">
        <f t="shared" si="165"/>
        <v>-1.5486254626613638</v>
      </c>
      <c r="AH393" s="14">
        <v>4.28</v>
      </c>
      <c r="AI393" s="99">
        <f t="shared" si="147"/>
        <v>83</v>
      </c>
      <c r="AJ393" s="33">
        <f t="shared" si="166"/>
        <v>-0.27297450415585417</v>
      </c>
      <c r="AK393" s="13">
        <v>86915.452744142167</v>
      </c>
      <c r="AL393" s="38"/>
    </row>
    <row r="394" spans="1:38" x14ac:dyDescent="0.25">
      <c r="A394" t="s">
        <v>986</v>
      </c>
      <c r="B394" s="5" t="s">
        <v>448</v>
      </c>
      <c r="C394" s="6" t="s">
        <v>81</v>
      </c>
      <c r="D394" s="7" t="s">
        <v>34</v>
      </c>
      <c r="E394" s="36">
        <f t="shared" si="167"/>
        <v>2.4542998498026729</v>
      </c>
      <c r="F394" s="8">
        <f t="shared" si="148"/>
        <v>24.782219123615949</v>
      </c>
      <c r="G394" s="9">
        <f t="shared" si="149"/>
        <v>369</v>
      </c>
      <c r="H394" s="99">
        <f t="shared" si="150"/>
        <v>212</v>
      </c>
      <c r="I394" s="33">
        <f t="shared" si="151"/>
        <v>-0.26764970501080126</v>
      </c>
      <c r="J394" s="11">
        <v>5.100064557779227E-3</v>
      </c>
      <c r="K394" s="10">
        <f t="shared" si="152"/>
        <v>335</v>
      </c>
      <c r="L394" s="33">
        <f t="shared" si="153"/>
        <v>0.40866581099307786</v>
      </c>
      <c r="M394" s="11">
        <v>3.6013660353927349E-2</v>
      </c>
      <c r="N394" s="10">
        <f t="shared" si="154"/>
        <v>404</v>
      </c>
      <c r="O394" s="33">
        <f t="shared" si="155"/>
        <v>0.61658600482296133</v>
      </c>
      <c r="P394" s="11">
        <v>1.932367149758454E-2</v>
      </c>
      <c r="Q394" s="10">
        <f t="shared" si="156"/>
        <v>380</v>
      </c>
      <c r="R394" s="33">
        <f t="shared" si="157"/>
        <v>0.44647943976370419</v>
      </c>
      <c r="S394" s="12">
        <v>0.12846040208105849</v>
      </c>
      <c r="T394" s="10">
        <f t="shared" si="158"/>
        <v>290</v>
      </c>
      <c r="U394" s="33">
        <f t="shared" si="159"/>
        <v>0.28935280519438461</v>
      </c>
      <c r="V394" s="18">
        <v>5.5894572838223841E-2</v>
      </c>
      <c r="W394" s="99">
        <f t="shared" si="145"/>
        <v>344</v>
      </c>
      <c r="X394" s="33">
        <f t="shared" si="160"/>
        <v>4.8082624980336003E-4</v>
      </c>
      <c r="Y394" s="13">
        <v>114757</v>
      </c>
      <c r="Z394" s="10">
        <f t="shared" si="161"/>
        <v>340</v>
      </c>
      <c r="AA394" s="33">
        <f t="shared" si="162"/>
        <v>0.39278121965958834</v>
      </c>
      <c r="AB394" s="11">
        <v>3.1830238726790451E-2</v>
      </c>
      <c r="AC394" s="99">
        <f t="shared" si="146"/>
        <v>393</v>
      </c>
      <c r="AD394" s="33">
        <f t="shared" si="163"/>
        <v>0.58991038449626876</v>
      </c>
      <c r="AE394" s="11">
        <v>0.9630014730092713</v>
      </c>
      <c r="AF394" s="10">
        <f t="shared" si="164"/>
        <v>434</v>
      </c>
      <c r="AG394" s="33">
        <f t="shared" si="165"/>
        <v>0.47551131538786678</v>
      </c>
      <c r="AH394" s="14">
        <v>1.9596666666666664</v>
      </c>
      <c r="AI394" s="99">
        <f t="shared" si="147"/>
        <v>376</v>
      </c>
      <c r="AJ394" s="33">
        <f t="shared" si="166"/>
        <v>-0.14169074290629385</v>
      </c>
      <c r="AK394" s="13">
        <v>203944.20720662855</v>
      </c>
      <c r="AL394" s="38"/>
    </row>
    <row r="395" spans="1:38" x14ac:dyDescent="0.25">
      <c r="A395" t="s">
        <v>987</v>
      </c>
      <c r="B395" s="5" t="s">
        <v>59</v>
      </c>
      <c r="C395" s="6" t="s">
        <v>49</v>
      </c>
      <c r="D395" s="7" t="s">
        <v>39</v>
      </c>
      <c r="E395" s="36">
        <f t="shared" si="167"/>
        <v>-11.550134497818732</v>
      </c>
      <c r="F395" s="8">
        <f t="shared" si="148"/>
        <v>59.572637615920279</v>
      </c>
      <c r="G395" s="9">
        <f t="shared" si="149"/>
        <v>18</v>
      </c>
      <c r="H395" s="99">
        <f t="shared" si="150"/>
        <v>467</v>
      </c>
      <c r="I395" s="33">
        <f t="shared" si="151"/>
        <v>0.63473759806472707</v>
      </c>
      <c r="J395" s="11">
        <v>7.3725657537434985E-2</v>
      </c>
      <c r="K395" s="10">
        <f t="shared" si="152"/>
        <v>306</v>
      </c>
      <c r="L395" s="33">
        <f t="shared" si="153"/>
        <v>0.32512664390951196</v>
      </c>
      <c r="M395" s="11">
        <v>3.8995614950929215E-2</v>
      </c>
      <c r="N395" s="10">
        <f t="shared" si="154"/>
        <v>21</v>
      </c>
      <c r="O395" s="33">
        <f t="shared" si="155"/>
        <v>-2.2482949694419774</v>
      </c>
      <c r="P395" s="11">
        <v>0.19658862512901298</v>
      </c>
      <c r="Q395" s="10">
        <f t="shared" si="156"/>
        <v>86</v>
      </c>
      <c r="R395" s="33">
        <f t="shared" si="157"/>
        <v>-0.4531135187266796</v>
      </c>
      <c r="S395" s="12">
        <v>1.8967790884621638</v>
      </c>
      <c r="T395" s="10">
        <f t="shared" si="158"/>
        <v>26</v>
      </c>
      <c r="U395" s="33">
        <f t="shared" si="159"/>
        <v>-2.0321783252969028</v>
      </c>
      <c r="V395" s="18">
        <v>0.19690067146019724</v>
      </c>
      <c r="W395" s="99">
        <f t="shared" si="145"/>
        <v>24</v>
      </c>
      <c r="X395" s="33">
        <f t="shared" si="160"/>
        <v>-1.3390365734374918</v>
      </c>
      <c r="Y395" s="13">
        <v>56239</v>
      </c>
      <c r="Z395" s="10">
        <f t="shared" si="161"/>
        <v>35</v>
      </c>
      <c r="AA395" s="33">
        <f t="shared" si="162"/>
        <v>-1.6068075216228135</v>
      </c>
      <c r="AB395" s="11">
        <v>5.5675592252488616E-2</v>
      </c>
      <c r="AC395" s="99">
        <f t="shared" si="146"/>
        <v>6</v>
      </c>
      <c r="AD395" s="33">
        <f t="shared" si="163"/>
        <v>-4.010418374109971</v>
      </c>
      <c r="AE395" s="11">
        <v>0.70160645890165607</v>
      </c>
      <c r="AF395" s="10">
        <f t="shared" si="164"/>
        <v>215</v>
      </c>
      <c r="AG395" s="33">
        <f t="shared" si="165"/>
        <v>-0.11477709998922547</v>
      </c>
      <c r="AH395" s="14">
        <v>2.6363333333333334</v>
      </c>
      <c r="AI395" s="99">
        <f t="shared" si="147"/>
        <v>52</v>
      </c>
      <c r="AJ395" s="33">
        <f t="shared" si="166"/>
        <v>-0.28622800271659404</v>
      </c>
      <c r="AK395" s="13">
        <v>75101.040862040929</v>
      </c>
      <c r="AL395" s="38">
        <v>1</v>
      </c>
    </row>
    <row r="396" spans="1:38" x14ac:dyDescent="0.25">
      <c r="A396" t="s">
        <v>988</v>
      </c>
      <c r="B396" s="5" t="s">
        <v>62</v>
      </c>
      <c r="C396" s="6" t="s">
        <v>63</v>
      </c>
      <c r="D396" s="7" t="s">
        <v>34</v>
      </c>
      <c r="E396" s="36">
        <f t="shared" si="167"/>
        <v>-8.2700265611915782</v>
      </c>
      <c r="F396" s="8">
        <f t="shared" si="148"/>
        <v>51.424052319108938</v>
      </c>
      <c r="G396" s="9">
        <f t="shared" si="149"/>
        <v>36</v>
      </c>
      <c r="H396" s="99">
        <f t="shared" si="150"/>
        <v>375</v>
      </c>
      <c r="I396" s="33">
        <f t="shared" si="151"/>
        <v>0.23575564032066457</v>
      </c>
      <c r="J396" s="11">
        <v>4.3383504733365053E-2</v>
      </c>
      <c r="K396" s="10">
        <f t="shared" si="152"/>
        <v>69</v>
      </c>
      <c r="L396" s="33">
        <f t="shared" si="153"/>
        <v>-1.0448812489222647</v>
      </c>
      <c r="M396" s="11">
        <v>8.7898440734096861E-2</v>
      </c>
      <c r="N396" s="10">
        <f t="shared" si="154"/>
        <v>15</v>
      </c>
      <c r="O396" s="33">
        <f t="shared" si="155"/>
        <v>-2.750429636629625</v>
      </c>
      <c r="P396" s="11">
        <v>0.22765828536807028</v>
      </c>
      <c r="Q396" s="10">
        <f t="shared" si="156"/>
        <v>22</v>
      </c>
      <c r="R396" s="33">
        <f t="shared" si="157"/>
        <v>-1.8458504526338242</v>
      </c>
      <c r="S396" s="12">
        <v>4.634464751958224</v>
      </c>
      <c r="T396" s="10">
        <f t="shared" si="158"/>
        <v>48</v>
      </c>
      <c r="U396" s="33">
        <f t="shared" si="159"/>
        <v>-1.3573302795598663</v>
      </c>
      <c r="V396" s="18">
        <v>0.15591147737090449</v>
      </c>
      <c r="W396" s="99">
        <f t="shared" si="145"/>
        <v>46</v>
      </c>
      <c r="X396" s="33">
        <f t="shared" si="160"/>
        <v>-1.158406138341753</v>
      </c>
      <c r="Y396" s="13">
        <v>64130</v>
      </c>
      <c r="Z396" s="10">
        <f t="shared" si="161"/>
        <v>153</v>
      </c>
      <c r="AA396" s="33">
        <f t="shared" si="162"/>
        <v>-0.27292053257760579</v>
      </c>
      <c r="AB396" s="11">
        <v>3.9768817944131001E-2</v>
      </c>
      <c r="AC396" s="99">
        <f t="shared" si="146"/>
        <v>130</v>
      </c>
      <c r="AD396" s="33">
        <f t="shared" si="163"/>
        <v>-0.38041225416449304</v>
      </c>
      <c r="AE396" s="11">
        <v>0.90786682652402473</v>
      </c>
      <c r="AF396" s="10">
        <f t="shared" si="164"/>
        <v>49</v>
      </c>
      <c r="AG396" s="33">
        <f t="shared" si="165"/>
        <v>-0.9051238551591444</v>
      </c>
      <c r="AH396" s="14">
        <v>3.5423333333333331</v>
      </c>
      <c r="AI396" s="99">
        <f t="shared" si="147"/>
        <v>20</v>
      </c>
      <c r="AJ396" s="33">
        <f t="shared" si="166"/>
        <v>-0.30445960537690131</v>
      </c>
      <c r="AK396" s="13">
        <v>58849.055613577024</v>
      </c>
      <c r="AL396" s="38">
        <v>1</v>
      </c>
    </row>
    <row r="397" spans="1:38" x14ac:dyDescent="0.25">
      <c r="A397" t="s">
        <v>989</v>
      </c>
      <c r="B397" s="5" t="s">
        <v>337</v>
      </c>
      <c r="C397" s="6" t="s">
        <v>22</v>
      </c>
      <c r="D397" s="7" t="s">
        <v>20</v>
      </c>
      <c r="E397" s="36">
        <f t="shared" si="167"/>
        <v>-0.52092420016845065</v>
      </c>
      <c r="F397" s="8">
        <f t="shared" si="148"/>
        <v>32.173398748407052</v>
      </c>
      <c r="G397" s="9">
        <f t="shared" si="149"/>
        <v>209</v>
      </c>
      <c r="H397" s="99">
        <f t="shared" si="150"/>
        <v>255</v>
      </c>
      <c r="I397" s="33">
        <f t="shared" si="151"/>
        <v>-0.15089320336182011</v>
      </c>
      <c r="J397" s="11">
        <v>1.3979272113762375E-2</v>
      </c>
      <c r="K397" s="10">
        <f t="shared" si="152"/>
        <v>207</v>
      </c>
      <c r="L397" s="33">
        <f t="shared" si="153"/>
        <v>-7.5314413841350833E-2</v>
      </c>
      <c r="M397" s="11">
        <v>5.3289473684210525E-2</v>
      </c>
      <c r="N397" s="10">
        <f t="shared" si="154"/>
        <v>117</v>
      </c>
      <c r="O397" s="33">
        <f t="shared" si="155"/>
        <v>-0.48623361462241538</v>
      </c>
      <c r="P397" s="11">
        <v>8.7560806115357881E-2</v>
      </c>
      <c r="Q397" s="10">
        <f t="shared" si="156"/>
        <v>160</v>
      </c>
      <c r="R397" s="33">
        <f t="shared" si="157"/>
        <v>2.8134272861685655E-2</v>
      </c>
      <c r="S397" s="12">
        <v>0.95079629189446169</v>
      </c>
      <c r="T397" s="10">
        <f t="shared" si="158"/>
        <v>519</v>
      </c>
      <c r="U397" s="33">
        <f t="shared" si="159"/>
        <v>0.86829572004355515</v>
      </c>
      <c r="V397" s="18">
        <v>2.0730503455083909E-2</v>
      </c>
      <c r="W397" s="99">
        <f t="shared" si="145"/>
        <v>443</v>
      </c>
      <c r="X397" s="33">
        <f t="shared" si="160"/>
        <v>0.70844408776811674</v>
      </c>
      <c r="Y397" s="13">
        <v>145685</v>
      </c>
      <c r="Z397" s="10">
        <f t="shared" si="161"/>
        <v>132</v>
      </c>
      <c r="AA397" s="33">
        <f t="shared" si="162"/>
        <v>-0.39740101186350352</v>
      </c>
      <c r="AB397" s="11">
        <v>4.1253263707571798E-2</v>
      </c>
      <c r="AC397" s="99">
        <f t="shared" si="146"/>
        <v>70</v>
      </c>
      <c r="AD397" s="33">
        <f t="shared" si="163"/>
        <v>-0.9912538440575891</v>
      </c>
      <c r="AE397" s="11">
        <v>0.87315823190262654</v>
      </c>
      <c r="AF397" s="10">
        <f t="shared" si="164"/>
        <v>96</v>
      </c>
      <c r="AG397" s="33">
        <f t="shared" si="165"/>
        <v>-0.55531254299232602</v>
      </c>
      <c r="AH397" s="14">
        <v>3.1413333333333333</v>
      </c>
      <c r="AI397" s="99">
        <f t="shared" si="147"/>
        <v>207</v>
      </c>
      <c r="AJ397" s="33">
        <f t="shared" si="166"/>
        <v>-0.22211908099770386</v>
      </c>
      <c r="AK397" s="13">
        <v>132248.91038744949</v>
      </c>
      <c r="AL397" s="38"/>
    </row>
    <row r="398" spans="1:38" x14ac:dyDescent="0.25">
      <c r="A398" t="s">
        <v>990</v>
      </c>
      <c r="B398" s="5" t="s">
        <v>426</v>
      </c>
      <c r="C398" s="6" t="s">
        <v>30</v>
      </c>
      <c r="D398" s="7" t="s">
        <v>20</v>
      </c>
      <c r="E398" s="36">
        <f t="shared" si="167"/>
        <v>2.4594111923630084</v>
      </c>
      <c r="F398" s="8">
        <f t="shared" si="148"/>
        <v>24.769521306459072</v>
      </c>
      <c r="G398" s="9">
        <f t="shared" si="149"/>
        <v>370</v>
      </c>
      <c r="H398" s="99">
        <f t="shared" si="150"/>
        <v>313</v>
      </c>
      <c r="I398" s="33">
        <f t="shared" si="151"/>
        <v>4.8400400359393074E-2</v>
      </c>
      <c r="J398" s="11">
        <v>2.913533834586457E-2</v>
      </c>
      <c r="K398" s="10">
        <f t="shared" si="152"/>
        <v>331</v>
      </c>
      <c r="L398" s="33">
        <f t="shared" si="153"/>
        <v>0.40177746109690898</v>
      </c>
      <c r="M398" s="11">
        <v>3.6259541984732822E-2</v>
      </c>
      <c r="N398" s="10">
        <f t="shared" si="154"/>
        <v>368</v>
      </c>
      <c r="O398" s="33">
        <f t="shared" si="155"/>
        <v>0.54199398608683103</v>
      </c>
      <c r="P398" s="11">
        <v>2.3939064200217627E-2</v>
      </c>
      <c r="Q398" s="10">
        <f t="shared" si="156"/>
        <v>87</v>
      </c>
      <c r="R398" s="33">
        <f t="shared" si="157"/>
        <v>-0.41735245899625567</v>
      </c>
      <c r="S398" s="12">
        <v>1.8264840182648403</v>
      </c>
      <c r="T398" s="10">
        <f t="shared" si="158"/>
        <v>470</v>
      </c>
      <c r="U398" s="33">
        <f t="shared" si="159"/>
        <v>0.76333053172145793</v>
      </c>
      <c r="V398" s="18">
        <v>2.7105921601334446E-2</v>
      </c>
      <c r="W398" s="99">
        <f t="shared" si="145"/>
        <v>349</v>
      </c>
      <c r="X398" s="33">
        <f t="shared" si="160"/>
        <v>4.0791331408033767E-2</v>
      </c>
      <c r="Y398" s="13">
        <v>116518</v>
      </c>
      <c r="Z398" s="10">
        <f t="shared" si="161"/>
        <v>424</v>
      </c>
      <c r="AA398" s="33">
        <f t="shared" si="162"/>
        <v>0.61404691650392396</v>
      </c>
      <c r="AB398" s="11">
        <v>2.9191616766467067E-2</v>
      </c>
      <c r="AC398" s="99">
        <f t="shared" si="146"/>
        <v>436</v>
      </c>
      <c r="AD398" s="33">
        <f t="shared" si="163"/>
        <v>0.7168642820266945</v>
      </c>
      <c r="AE398" s="11">
        <v>0.97021511307225594</v>
      </c>
      <c r="AF398" s="10">
        <f t="shared" si="164"/>
        <v>448</v>
      </c>
      <c r="AG398" s="33">
        <f t="shared" si="165"/>
        <v>0.52407198798292787</v>
      </c>
      <c r="AH398" s="14">
        <v>1.9039999999999999</v>
      </c>
      <c r="AI398" s="99">
        <f t="shared" si="147"/>
        <v>321</v>
      </c>
      <c r="AJ398" s="33">
        <f t="shared" si="166"/>
        <v>-0.17530343498993875</v>
      </c>
      <c r="AK398" s="13">
        <v>173981.23652968038</v>
      </c>
      <c r="AL398" s="38"/>
    </row>
    <row r="399" spans="1:38" x14ac:dyDescent="0.25">
      <c r="A399" t="s">
        <v>991</v>
      </c>
      <c r="B399" s="5" t="s">
        <v>95</v>
      </c>
      <c r="C399" s="6" t="s">
        <v>19</v>
      </c>
      <c r="D399" s="7" t="s">
        <v>20</v>
      </c>
      <c r="E399" s="36">
        <f t="shared" si="167"/>
        <v>-6.4182282242805115</v>
      </c>
      <c r="F399" s="8">
        <f t="shared" si="148"/>
        <v>46.8237351977372</v>
      </c>
      <c r="G399" s="9">
        <f t="shared" si="149"/>
        <v>48</v>
      </c>
      <c r="H399" s="99">
        <f t="shared" si="150"/>
        <v>346</v>
      </c>
      <c r="I399" s="33">
        <f t="shared" si="151"/>
        <v>0.15427894299681758</v>
      </c>
      <c r="J399" s="11">
        <v>3.7187288708586896E-2</v>
      </c>
      <c r="K399" s="10">
        <f t="shared" si="152"/>
        <v>322</v>
      </c>
      <c r="L399" s="33">
        <f t="shared" si="153"/>
        <v>0.38109912701468845</v>
      </c>
      <c r="M399" s="11">
        <v>3.6997661067403785E-2</v>
      </c>
      <c r="N399" s="10">
        <f t="shared" si="154"/>
        <v>32</v>
      </c>
      <c r="O399" s="33">
        <f t="shared" si="155"/>
        <v>-1.8927442827499394</v>
      </c>
      <c r="P399" s="11">
        <v>0.1745888713674251</v>
      </c>
      <c r="Q399" s="10">
        <f t="shared" si="156"/>
        <v>67</v>
      </c>
      <c r="R399" s="33">
        <f t="shared" si="157"/>
        <v>-0.6725793254439062</v>
      </c>
      <c r="S399" s="12">
        <v>2.3281802942819891</v>
      </c>
      <c r="T399" s="10">
        <f t="shared" si="158"/>
        <v>49</v>
      </c>
      <c r="U399" s="33">
        <f t="shared" si="159"/>
        <v>-1.3441797094775529</v>
      </c>
      <c r="V399" s="18">
        <v>0.15511273271587614</v>
      </c>
      <c r="W399" s="99">
        <f t="shared" si="145"/>
        <v>57</v>
      </c>
      <c r="X399" s="33">
        <f t="shared" si="160"/>
        <v>-1.0428997164062443</v>
      </c>
      <c r="Y399" s="13">
        <v>69176</v>
      </c>
      <c r="Z399" s="10">
        <f t="shared" si="161"/>
        <v>53</v>
      </c>
      <c r="AA399" s="33">
        <f t="shared" si="162"/>
        <v>-1.196326158306229</v>
      </c>
      <c r="AB399" s="11">
        <v>5.0780549075901668E-2</v>
      </c>
      <c r="AC399" s="99">
        <f t="shared" si="146"/>
        <v>220</v>
      </c>
      <c r="AD399" s="33">
        <f t="shared" si="163"/>
        <v>2.7401558862243096E-2</v>
      </c>
      <c r="AE399" s="11">
        <v>0.93103919158814696</v>
      </c>
      <c r="AF399" s="10">
        <f t="shared" si="164"/>
        <v>22</v>
      </c>
      <c r="AG399" s="33">
        <f t="shared" si="165"/>
        <v>-1.4166102209957481</v>
      </c>
      <c r="AH399" s="14">
        <v>4.1286666666666667</v>
      </c>
      <c r="AI399" s="99">
        <f t="shared" si="147"/>
        <v>16</v>
      </c>
      <c r="AJ399" s="33">
        <f t="shared" si="166"/>
        <v>-0.30637021205128889</v>
      </c>
      <c r="AK399" s="13">
        <v>57145.905755261687</v>
      </c>
      <c r="AL399" s="38"/>
    </row>
    <row r="400" spans="1:38" x14ac:dyDescent="0.25">
      <c r="A400" t="s">
        <v>993</v>
      </c>
      <c r="B400" s="5" t="s">
        <v>366</v>
      </c>
      <c r="C400" s="6" t="s">
        <v>49</v>
      </c>
      <c r="D400" s="7" t="s">
        <v>39</v>
      </c>
      <c r="E400" s="36">
        <f t="shared" si="167"/>
        <v>0.86414062789607127</v>
      </c>
      <c r="F400" s="8">
        <f t="shared" si="148"/>
        <v>28.732561095758793</v>
      </c>
      <c r="G400" s="9">
        <f t="shared" si="149"/>
        <v>272</v>
      </c>
      <c r="H400" s="99">
        <f t="shared" si="150"/>
        <v>451</v>
      </c>
      <c r="I400" s="33">
        <f t="shared" si="151"/>
        <v>0.528823581587202</v>
      </c>
      <c r="J400" s="11">
        <v>6.5671009426967464E-2</v>
      </c>
      <c r="K400" s="10">
        <f t="shared" si="152"/>
        <v>359</v>
      </c>
      <c r="L400" s="33">
        <f t="shared" si="153"/>
        <v>0.48003196549066668</v>
      </c>
      <c r="M400" s="11">
        <v>3.3466224942444833E-2</v>
      </c>
      <c r="N400" s="10">
        <f t="shared" si="154"/>
        <v>179</v>
      </c>
      <c r="O400" s="33">
        <f t="shared" si="155"/>
        <v>-0.12783142848994669</v>
      </c>
      <c r="P400" s="11">
        <v>6.5384615384615388E-2</v>
      </c>
      <c r="Q400" s="10">
        <f t="shared" si="156"/>
        <v>198</v>
      </c>
      <c r="R400" s="33">
        <f t="shared" si="157"/>
        <v>0.17473520868103135</v>
      </c>
      <c r="S400" s="12">
        <v>0.66262465626345957</v>
      </c>
      <c r="T400" s="10">
        <f t="shared" si="158"/>
        <v>291</v>
      </c>
      <c r="U400" s="33">
        <f t="shared" si="159"/>
        <v>0.29710904539807759</v>
      </c>
      <c r="V400" s="18">
        <v>5.5423471177456447E-2</v>
      </c>
      <c r="W400" s="99">
        <f t="shared" si="145"/>
        <v>379</v>
      </c>
      <c r="X400" s="33">
        <f t="shared" si="160"/>
        <v>0.18836761008782446</v>
      </c>
      <c r="Y400" s="13">
        <v>122965</v>
      </c>
      <c r="Z400" s="10">
        <f t="shared" si="161"/>
        <v>254</v>
      </c>
      <c r="AA400" s="33">
        <f t="shared" si="162"/>
        <v>0.14079303615028499</v>
      </c>
      <c r="AB400" s="11">
        <v>3.483523030132004E-2</v>
      </c>
      <c r="AC400" s="99">
        <f t="shared" si="146"/>
        <v>174</v>
      </c>
      <c r="AD400" s="33">
        <f t="shared" si="163"/>
        <v>-0.15137973102865626</v>
      </c>
      <c r="AE400" s="11">
        <v>0.92088067026382148</v>
      </c>
      <c r="AF400" s="10">
        <f t="shared" si="164"/>
        <v>451</v>
      </c>
      <c r="AG400" s="33">
        <f t="shared" si="165"/>
        <v>0.53337702704305934</v>
      </c>
      <c r="AH400" s="14">
        <v>1.8933333333333333</v>
      </c>
      <c r="AI400" s="99">
        <f t="shared" si="147"/>
        <v>327</v>
      </c>
      <c r="AJ400" s="33">
        <f t="shared" si="166"/>
        <v>-0.172845025731105</v>
      </c>
      <c r="AK400" s="13">
        <v>176172.70766656726</v>
      </c>
      <c r="AL400" s="38"/>
    </row>
    <row r="401" spans="1:38" x14ac:dyDescent="0.25">
      <c r="A401" t="s">
        <v>994</v>
      </c>
      <c r="B401" s="5" t="s">
        <v>282</v>
      </c>
      <c r="C401" s="6" t="s">
        <v>47</v>
      </c>
      <c r="D401" s="7" t="s">
        <v>20</v>
      </c>
      <c r="E401" s="36">
        <f t="shared" si="167"/>
        <v>0.89956293161932321</v>
      </c>
      <c r="F401" s="8">
        <f t="shared" si="148"/>
        <v>28.644563484437722</v>
      </c>
      <c r="G401" s="9">
        <f t="shared" si="149"/>
        <v>273</v>
      </c>
      <c r="H401" s="99">
        <f t="shared" si="150"/>
        <v>154</v>
      </c>
      <c r="I401" s="33">
        <f t="shared" si="151"/>
        <v>-0.44799368084509344</v>
      </c>
      <c r="J401" s="11">
        <v>-8.614902662788082E-3</v>
      </c>
      <c r="K401" s="10">
        <f t="shared" si="152"/>
        <v>136</v>
      </c>
      <c r="L401" s="33">
        <f t="shared" si="153"/>
        <v>-0.42915965790094407</v>
      </c>
      <c r="M401" s="11">
        <v>6.5920081445660472E-2</v>
      </c>
      <c r="N401" s="10">
        <f t="shared" si="154"/>
        <v>314</v>
      </c>
      <c r="O401" s="33">
        <f t="shared" si="155"/>
        <v>0.38282829544478614</v>
      </c>
      <c r="P401" s="11">
        <v>3.3787465940054495E-2</v>
      </c>
      <c r="Q401" s="10">
        <f t="shared" si="156"/>
        <v>242</v>
      </c>
      <c r="R401" s="33">
        <f t="shared" si="157"/>
        <v>0.28218277156092192</v>
      </c>
      <c r="S401" s="12">
        <v>0.45141631869992099</v>
      </c>
      <c r="T401" s="10">
        <f t="shared" si="158"/>
        <v>338</v>
      </c>
      <c r="U401" s="33">
        <f t="shared" si="159"/>
        <v>0.44832615044518748</v>
      </c>
      <c r="V401" s="18">
        <v>4.6238785369220152E-2</v>
      </c>
      <c r="W401" s="99">
        <f t="shared" si="145"/>
        <v>192</v>
      </c>
      <c r="X401" s="33">
        <f t="shared" si="160"/>
        <v>-0.530377166438738</v>
      </c>
      <c r="Y401" s="13">
        <v>91566</v>
      </c>
      <c r="Z401" s="10">
        <f t="shared" si="161"/>
        <v>295</v>
      </c>
      <c r="AA401" s="33">
        <f t="shared" si="162"/>
        <v>0.26618219621369182</v>
      </c>
      <c r="AB401" s="11">
        <v>3.3339948402460809E-2</v>
      </c>
      <c r="AC401" s="99">
        <f t="shared" si="146"/>
        <v>394</v>
      </c>
      <c r="AD401" s="33">
        <f t="shared" si="163"/>
        <v>0.59284884135926597</v>
      </c>
      <c r="AE401" s="11">
        <v>0.9631684388965942</v>
      </c>
      <c r="AF401" s="10">
        <f t="shared" si="164"/>
        <v>36</v>
      </c>
      <c r="AG401" s="33">
        <f t="shared" si="165"/>
        <v>-1.0217276258814176</v>
      </c>
      <c r="AH401" s="14">
        <v>3.6760000000000002</v>
      </c>
      <c r="AI401" s="99">
        <f t="shared" si="147"/>
        <v>89</v>
      </c>
      <c r="AJ401" s="33">
        <f t="shared" si="166"/>
        <v>-0.27083166323571389</v>
      </c>
      <c r="AK401" s="13">
        <v>88825.620471730057</v>
      </c>
      <c r="AL401" s="38"/>
    </row>
    <row r="402" spans="1:38" x14ac:dyDescent="0.25">
      <c r="A402" t="s">
        <v>995</v>
      </c>
      <c r="B402" s="5" t="s">
        <v>220</v>
      </c>
      <c r="C402" s="6" t="s">
        <v>22</v>
      </c>
      <c r="D402" s="7" t="s">
        <v>20</v>
      </c>
      <c r="E402" s="36">
        <f t="shared" si="167"/>
        <v>-1.8399681761034568</v>
      </c>
      <c r="F402" s="8">
        <f t="shared" si="148"/>
        <v>35.450224558963697</v>
      </c>
      <c r="G402" s="9">
        <f t="shared" si="149"/>
        <v>153</v>
      </c>
      <c r="H402" s="99">
        <f t="shared" si="150"/>
        <v>49</v>
      </c>
      <c r="I402" s="33">
        <f t="shared" si="151"/>
        <v>-0.94386462804085969</v>
      </c>
      <c r="J402" s="11">
        <v>-4.6325359887433692E-2</v>
      </c>
      <c r="K402" s="10">
        <f t="shared" si="152"/>
        <v>496</v>
      </c>
      <c r="L402" s="33">
        <f t="shared" si="153"/>
        <v>0.8989454127671298</v>
      </c>
      <c r="M402" s="11">
        <v>1.8512988951925949E-2</v>
      </c>
      <c r="N402" s="10">
        <f t="shared" si="154"/>
        <v>139</v>
      </c>
      <c r="O402" s="33">
        <f t="shared" si="155"/>
        <v>-0.29048349952121039</v>
      </c>
      <c r="P402" s="11">
        <v>7.5448737450562825E-2</v>
      </c>
      <c r="Q402" s="10">
        <f t="shared" si="156"/>
        <v>383</v>
      </c>
      <c r="R402" s="33">
        <f t="shared" si="157"/>
        <v>0.45409301319148604</v>
      </c>
      <c r="S402" s="12">
        <v>0.11349449551696743</v>
      </c>
      <c r="T402" s="10">
        <f t="shared" si="158"/>
        <v>126</v>
      </c>
      <c r="U402" s="33">
        <f t="shared" si="159"/>
        <v>-0.44096533012817241</v>
      </c>
      <c r="V402" s="18">
        <v>0.10025293170843873</v>
      </c>
      <c r="W402" s="99">
        <f t="shared" si="145"/>
        <v>89</v>
      </c>
      <c r="X402" s="33">
        <f t="shared" si="160"/>
        <v>-0.8864189593013817</v>
      </c>
      <c r="Y402" s="13">
        <v>76012</v>
      </c>
      <c r="Z402" s="10">
        <f t="shared" si="161"/>
        <v>165</v>
      </c>
      <c r="AA402" s="33">
        <f t="shared" si="162"/>
        <v>-0.19028890972707646</v>
      </c>
      <c r="AB402" s="11">
        <v>3.8783425188814044E-2</v>
      </c>
      <c r="AC402" s="99">
        <f t="shared" si="146"/>
        <v>154</v>
      </c>
      <c r="AD402" s="33">
        <f t="shared" si="163"/>
        <v>-0.24788618448728056</v>
      </c>
      <c r="AE402" s="11">
        <v>0.91539708265802266</v>
      </c>
      <c r="AF402" s="10">
        <f t="shared" si="164"/>
        <v>84</v>
      </c>
      <c r="AG402" s="33">
        <f t="shared" si="165"/>
        <v>-0.62888050806149076</v>
      </c>
      <c r="AH402" s="14">
        <v>3.2256666666666667</v>
      </c>
      <c r="AI402" s="99">
        <f t="shared" si="147"/>
        <v>69</v>
      </c>
      <c r="AJ402" s="33">
        <f t="shared" si="166"/>
        <v>-0.27827350118406458</v>
      </c>
      <c r="AK402" s="13">
        <v>82191.829531267736</v>
      </c>
      <c r="AL402" s="38"/>
    </row>
    <row r="403" spans="1:38" x14ac:dyDescent="0.25">
      <c r="A403" t="s">
        <v>996</v>
      </c>
      <c r="B403" s="5" t="s">
        <v>60</v>
      </c>
      <c r="C403" s="6" t="s">
        <v>61</v>
      </c>
      <c r="D403" s="7" t="s">
        <v>39</v>
      </c>
      <c r="E403" s="36">
        <f t="shared" si="167"/>
        <v>-8.6458455057516836</v>
      </c>
      <c r="F403" s="8">
        <f t="shared" si="148"/>
        <v>52.357677914690584</v>
      </c>
      <c r="G403" s="9">
        <f t="shared" si="149"/>
        <v>32</v>
      </c>
      <c r="H403" s="99">
        <f t="shared" si="150"/>
        <v>495</v>
      </c>
      <c r="I403" s="33">
        <f t="shared" si="151"/>
        <v>0.86018756989936607</v>
      </c>
      <c r="J403" s="11">
        <v>9.0870887697110492E-2</v>
      </c>
      <c r="K403" s="10">
        <f t="shared" si="152"/>
        <v>235</v>
      </c>
      <c r="L403" s="33">
        <f t="shared" si="153"/>
        <v>5.2623556957659912E-2</v>
      </c>
      <c r="M403" s="11">
        <v>4.872269101837938E-2</v>
      </c>
      <c r="N403" s="10">
        <f t="shared" si="154"/>
        <v>55</v>
      </c>
      <c r="O403" s="33">
        <f t="shared" si="155"/>
        <v>-1.3059842939562283</v>
      </c>
      <c r="P403" s="11">
        <v>0.13828300625797435</v>
      </c>
      <c r="Q403" s="10">
        <f t="shared" si="156"/>
        <v>117</v>
      </c>
      <c r="R403" s="33">
        <f t="shared" si="157"/>
        <v>-0.17875418722081518</v>
      </c>
      <c r="S403" s="12">
        <v>1.357474363913195</v>
      </c>
      <c r="T403" s="10">
        <f t="shared" si="158"/>
        <v>32</v>
      </c>
      <c r="U403" s="33">
        <f t="shared" si="159"/>
        <v>-1.8484094733634113</v>
      </c>
      <c r="V403" s="18">
        <v>0.18573884445773226</v>
      </c>
      <c r="W403" s="99">
        <f t="shared" si="145"/>
        <v>63</v>
      </c>
      <c r="X403" s="33">
        <f t="shared" si="160"/>
        <v>-1.0077396165067316</v>
      </c>
      <c r="Y403" s="13">
        <v>70712</v>
      </c>
      <c r="Z403" s="10">
        <f t="shared" si="161"/>
        <v>49</v>
      </c>
      <c r="AA403" s="33">
        <f t="shared" si="162"/>
        <v>-1.2666536276594678</v>
      </c>
      <c r="AB403" s="11">
        <v>5.1619213214518581E-2</v>
      </c>
      <c r="AC403" s="99">
        <f t="shared" si="146"/>
        <v>14</v>
      </c>
      <c r="AD403" s="33">
        <f t="shared" si="163"/>
        <v>-3.0665647620942749</v>
      </c>
      <c r="AE403" s="11">
        <v>0.75523711035603491</v>
      </c>
      <c r="AF403" s="10">
        <f t="shared" si="164"/>
        <v>105</v>
      </c>
      <c r="AG403" s="33">
        <f t="shared" si="165"/>
        <v>-0.50733343533852326</v>
      </c>
      <c r="AH403" s="14">
        <v>3.0863333333333336</v>
      </c>
      <c r="AI403" s="99">
        <f t="shared" si="147"/>
        <v>36</v>
      </c>
      <c r="AJ403" s="33">
        <f t="shared" si="166"/>
        <v>-0.29243587132152232</v>
      </c>
      <c r="AK403" s="13">
        <v>69567.232843541904</v>
      </c>
      <c r="AL403" s="38">
        <v>1</v>
      </c>
    </row>
    <row r="404" spans="1:38" x14ac:dyDescent="0.25">
      <c r="A404" t="s">
        <v>997</v>
      </c>
      <c r="B404" s="5" t="s">
        <v>474</v>
      </c>
      <c r="C404" s="6" t="s">
        <v>49</v>
      </c>
      <c r="D404" s="7" t="s">
        <v>39</v>
      </c>
      <c r="E404" s="36">
        <f t="shared" si="167"/>
        <v>4.0135666130571019</v>
      </c>
      <c r="F404" s="8">
        <f t="shared" si="148"/>
        <v>20.908621526725071</v>
      </c>
      <c r="G404" s="9">
        <f t="shared" si="149"/>
        <v>456</v>
      </c>
      <c r="H404" s="99">
        <f t="shared" si="150"/>
        <v>335</v>
      </c>
      <c r="I404" s="33">
        <f t="shared" si="151"/>
        <v>0.12065666376211062</v>
      </c>
      <c r="J404" s="11">
        <v>3.4630350194552628E-2</v>
      </c>
      <c r="K404" s="10">
        <f t="shared" si="152"/>
        <v>278</v>
      </c>
      <c r="L404" s="33">
        <f t="shared" si="153"/>
        <v>0.22245993817688961</v>
      </c>
      <c r="M404" s="11">
        <v>4.2660332541567696E-2</v>
      </c>
      <c r="N404" s="10">
        <f t="shared" si="154"/>
        <v>385</v>
      </c>
      <c r="O404" s="33">
        <f t="shared" si="155"/>
        <v>0.56379114780415462</v>
      </c>
      <c r="P404" s="11">
        <v>2.2590361445783132E-2</v>
      </c>
      <c r="Q404" s="10">
        <f t="shared" si="156"/>
        <v>322</v>
      </c>
      <c r="R404" s="33">
        <f t="shared" si="157"/>
        <v>0.38428215935495497</v>
      </c>
      <c r="S404" s="12">
        <v>0.25072082236429732</v>
      </c>
      <c r="T404" s="10">
        <f t="shared" si="158"/>
        <v>440</v>
      </c>
      <c r="U404" s="33">
        <f t="shared" si="159"/>
        <v>0.6807858525262781</v>
      </c>
      <c r="V404" s="18">
        <v>3.2119553778151969E-2</v>
      </c>
      <c r="W404" s="99">
        <f t="shared" si="145"/>
        <v>372</v>
      </c>
      <c r="X404" s="33">
        <f t="shared" si="160"/>
        <v>0.13860324994359227</v>
      </c>
      <c r="Y404" s="13">
        <v>120791</v>
      </c>
      <c r="Z404" s="10">
        <f t="shared" si="161"/>
        <v>554</v>
      </c>
      <c r="AA404" s="33">
        <f t="shared" si="162"/>
        <v>1.2254619428708327</v>
      </c>
      <c r="AB404" s="11">
        <v>2.1900413753745185E-2</v>
      </c>
      <c r="AC404" s="99">
        <f t="shared" si="146"/>
        <v>510</v>
      </c>
      <c r="AD404" s="33">
        <f t="shared" si="163"/>
        <v>0.92727356928675719</v>
      </c>
      <c r="AE404" s="11">
        <v>0.98217076700434158</v>
      </c>
      <c r="AF404" s="10">
        <f t="shared" si="164"/>
        <v>334</v>
      </c>
      <c r="AG404" s="33">
        <f t="shared" si="165"/>
        <v>0.17367911087485099</v>
      </c>
      <c r="AH404" s="14">
        <v>2.3056666666666668</v>
      </c>
      <c r="AI404" s="99">
        <f t="shared" si="147"/>
        <v>372</v>
      </c>
      <c r="AJ404" s="33">
        <f t="shared" si="166"/>
        <v>-0.14332094773172391</v>
      </c>
      <c r="AK404" s="13">
        <v>202491.01270318835</v>
      </c>
      <c r="AL404" s="38"/>
    </row>
    <row r="405" spans="1:38" x14ac:dyDescent="0.25">
      <c r="A405" t="s">
        <v>998</v>
      </c>
      <c r="B405" s="5" t="s">
        <v>42</v>
      </c>
      <c r="C405" s="6" t="s">
        <v>24</v>
      </c>
      <c r="D405" s="7" t="s">
        <v>20</v>
      </c>
      <c r="E405" s="36">
        <f t="shared" si="167"/>
        <v>-15.539697487599911</v>
      </c>
      <c r="F405" s="8">
        <f t="shared" si="148"/>
        <v>69.483681687433986</v>
      </c>
      <c r="G405" s="9">
        <f t="shared" si="149"/>
        <v>12</v>
      </c>
      <c r="H405" s="99">
        <f t="shared" si="150"/>
        <v>220</v>
      </c>
      <c r="I405" s="33">
        <f t="shared" si="151"/>
        <v>-0.23273931283787419</v>
      </c>
      <c r="J405" s="11">
        <v>7.7549626883870459E-3</v>
      </c>
      <c r="K405" s="10">
        <f t="shared" si="152"/>
        <v>104</v>
      </c>
      <c r="L405" s="33">
        <f t="shared" si="153"/>
        <v>-0.70917107524006706</v>
      </c>
      <c r="M405" s="11">
        <v>7.5915169525867895E-2</v>
      </c>
      <c r="N405" s="10">
        <f t="shared" si="154"/>
        <v>8</v>
      </c>
      <c r="O405" s="33">
        <f t="shared" si="155"/>
        <v>-3.6378878372740622</v>
      </c>
      <c r="P405" s="11">
        <v>0.28256989886972039</v>
      </c>
      <c r="Q405" s="10">
        <f t="shared" si="156"/>
        <v>23</v>
      </c>
      <c r="R405" s="33">
        <f t="shared" si="157"/>
        <v>-1.7287186922327251</v>
      </c>
      <c r="S405" s="12">
        <v>4.4042203078114417</v>
      </c>
      <c r="T405" s="10">
        <f t="shared" si="158"/>
        <v>12</v>
      </c>
      <c r="U405" s="33">
        <f t="shared" si="159"/>
        <v>-2.8494805380127382</v>
      </c>
      <c r="V405" s="18">
        <v>0.24654230447408573</v>
      </c>
      <c r="W405" s="99">
        <f t="shared" si="145"/>
        <v>11</v>
      </c>
      <c r="X405" s="33">
        <f t="shared" si="160"/>
        <v>-1.5115179228794373</v>
      </c>
      <c r="Y405" s="13">
        <v>48704</v>
      </c>
      <c r="Z405" s="10">
        <f t="shared" si="161"/>
        <v>26</v>
      </c>
      <c r="AA405" s="33">
        <f t="shared" si="162"/>
        <v>-1.995151474219679</v>
      </c>
      <c r="AB405" s="11">
        <v>6.0306643952299829E-2</v>
      </c>
      <c r="AC405" s="99">
        <f t="shared" si="146"/>
        <v>15</v>
      </c>
      <c r="AD405" s="33">
        <f t="shared" si="163"/>
        <v>-3.0561856893878523</v>
      </c>
      <c r="AE405" s="11">
        <v>0.75582685904550495</v>
      </c>
      <c r="AF405" s="10">
        <f t="shared" si="164"/>
        <v>10</v>
      </c>
      <c r="AG405" s="33">
        <f t="shared" si="165"/>
        <v>-1.7800883092821349</v>
      </c>
      <c r="AH405" s="14">
        <v>4.5453333333333337</v>
      </c>
      <c r="AI405" s="99">
        <f t="shared" si="147"/>
        <v>11</v>
      </c>
      <c r="AJ405" s="33">
        <f t="shared" si="166"/>
        <v>-0.32102263701359213</v>
      </c>
      <c r="AK405" s="13">
        <v>44084.465201819767</v>
      </c>
      <c r="AL405" s="38">
        <v>1</v>
      </c>
    </row>
    <row r="406" spans="1:38" x14ac:dyDescent="0.25">
      <c r="A406" t="s">
        <v>999</v>
      </c>
      <c r="B406" s="5" t="s">
        <v>311</v>
      </c>
      <c r="C406" s="6" t="s">
        <v>30</v>
      </c>
      <c r="D406" s="7" t="s">
        <v>20</v>
      </c>
      <c r="E406" s="36">
        <f t="shared" si="167"/>
        <v>-1.0894886225957578E-2</v>
      </c>
      <c r="F406" s="8">
        <f t="shared" si="148"/>
        <v>30.906361977413439</v>
      </c>
      <c r="G406" s="9">
        <f t="shared" si="149"/>
        <v>221</v>
      </c>
      <c r="H406" s="99">
        <f t="shared" si="150"/>
        <v>238</v>
      </c>
      <c r="I406" s="33">
        <f t="shared" si="151"/>
        <v>-0.19251442465060373</v>
      </c>
      <c r="J406" s="11">
        <v>1.0814022578728544E-2</v>
      </c>
      <c r="K406" s="10">
        <f t="shared" si="152"/>
        <v>245</v>
      </c>
      <c r="L406" s="33">
        <f t="shared" si="153"/>
        <v>9.4924638328704139E-2</v>
      </c>
      <c r="M406" s="11">
        <v>4.7212741751990896E-2</v>
      </c>
      <c r="N406" s="10">
        <f t="shared" si="154"/>
        <v>363</v>
      </c>
      <c r="O406" s="33">
        <f t="shared" si="155"/>
        <v>0.53329020599559496</v>
      </c>
      <c r="P406" s="11">
        <v>2.4477611940298509E-2</v>
      </c>
      <c r="Q406" s="10">
        <f t="shared" si="156"/>
        <v>381</v>
      </c>
      <c r="R406" s="33">
        <f t="shared" si="157"/>
        <v>0.45202270609485212</v>
      </c>
      <c r="S406" s="12">
        <v>0.1175640724194686</v>
      </c>
      <c r="T406" s="10">
        <f t="shared" si="158"/>
        <v>183</v>
      </c>
      <c r="U406" s="33">
        <f t="shared" si="159"/>
        <v>-8.570438152820839E-2</v>
      </c>
      <c r="V406" s="18">
        <v>7.8674948240165632E-2</v>
      </c>
      <c r="W406" s="99">
        <f t="shared" si="145"/>
        <v>158</v>
      </c>
      <c r="X406" s="33">
        <f t="shared" si="160"/>
        <v>-0.63704778201929091</v>
      </c>
      <c r="Y406" s="13">
        <v>86906</v>
      </c>
      <c r="Z406" s="10">
        <f t="shared" si="161"/>
        <v>200</v>
      </c>
      <c r="AA406" s="33">
        <f t="shared" si="162"/>
        <v>-6.4714240090860006E-2</v>
      </c>
      <c r="AB406" s="11">
        <v>3.7285931064383264E-2</v>
      </c>
      <c r="AC406" s="99">
        <f t="shared" si="146"/>
        <v>151</v>
      </c>
      <c r="AD406" s="33">
        <f t="shared" si="163"/>
        <v>-0.24953597248032791</v>
      </c>
      <c r="AE406" s="11">
        <v>0.91530334014996595</v>
      </c>
      <c r="AF406" s="10">
        <f t="shared" si="164"/>
        <v>437</v>
      </c>
      <c r="AG406" s="33">
        <f t="shared" si="165"/>
        <v>0.48801496162491825</v>
      </c>
      <c r="AH406" s="14">
        <v>1.9453333333333334</v>
      </c>
      <c r="AI406" s="99">
        <f t="shared" si="147"/>
        <v>199</v>
      </c>
      <c r="AJ406" s="33">
        <f t="shared" si="166"/>
        <v>-0.22724686409388872</v>
      </c>
      <c r="AK406" s="13">
        <v>127677.91041617682</v>
      </c>
      <c r="AL406" s="38"/>
    </row>
    <row r="407" spans="1:38" x14ac:dyDescent="0.25">
      <c r="A407" t="s">
        <v>1000</v>
      </c>
      <c r="B407" s="5" t="s">
        <v>240</v>
      </c>
      <c r="C407" s="6" t="s">
        <v>63</v>
      </c>
      <c r="D407" s="7" t="s">
        <v>34</v>
      </c>
      <c r="E407" s="36">
        <f t="shared" si="167"/>
        <v>1.137859221230511</v>
      </c>
      <c r="F407" s="8">
        <f t="shared" si="148"/>
        <v>28.052577586617815</v>
      </c>
      <c r="G407" s="9">
        <f t="shared" si="149"/>
        <v>288</v>
      </c>
      <c r="H407" s="99">
        <f t="shared" si="150"/>
        <v>168</v>
      </c>
      <c r="I407" s="33">
        <f t="shared" si="151"/>
        <v>-0.40274071964889913</v>
      </c>
      <c r="J407" s="11">
        <v>-5.1734631771149786E-3</v>
      </c>
      <c r="K407" s="10">
        <f t="shared" si="152"/>
        <v>259</v>
      </c>
      <c r="L407" s="33">
        <f t="shared" si="153"/>
        <v>0.14680591266322365</v>
      </c>
      <c r="M407" s="11">
        <v>4.536082474226804E-2</v>
      </c>
      <c r="N407" s="10">
        <f t="shared" si="154"/>
        <v>238</v>
      </c>
      <c r="O407" s="33">
        <f t="shared" si="155"/>
        <v>0.16095034105640721</v>
      </c>
      <c r="P407" s="11">
        <v>4.7516198704103674E-2</v>
      </c>
      <c r="Q407" s="10">
        <f t="shared" si="156"/>
        <v>409</v>
      </c>
      <c r="R407" s="33">
        <f t="shared" si="157"/>
        <v>0.51183082356515197</v>
      </c>
      <c r="S407" s="12">
        <v>0</v>
      </c>
      <c r="T407" s="10">
        <f t="shared" si="158"/>
        <v>299</v>
      </c>
      <c r="U407" s="33">
        <f t="shared" si="159"/>
        <v>0.31349780128969973</v>
      </c>
      <c r="V407" s="18">
        <v>5.4428044280442803E-2</v>
      </c>
      <c r="W407" s="99">
        <f t="shared" si="145"/>
        <v>233</v>
      </c>
      <c r="X407" s="33">
        <f t="shared" si="160"/>
        <v>-0.37705532455922225</v>
      </c>
      <c r="Y407" s="13">
        <v>98264</v>
      </c>
      <c r="Z407" s="10">
        <f t="shared" si="161"/>
        <v>369</v>
      </c>
      <c r="AA407" s="33">
        <f t="shared" si="162"/>
        <v>0.44835962653241918</v>
      </c>
      <c r="AB407" s="11">
        <v>3.1167459059693609E-2</v>
      </c>
      <c r="AC407" s="99">
        <f t="shared" si="146"/>
        <v>330</v>
      </c>
      <c r="AD407" s="33">
        <f t="shared" si="163"/>
        <v>0.39373803087164111</v>
      </c>
      <c r="AE407" s="11">
        <v>0.95185477505919491</v>
      </c>
      <c r="AF407" s="10">
        <f t="shared" si="164"/>
        <v>62</v>
      </c>
      <c r="AG407" s="33">
        <f t="shared" si="165"/>
        <v>-0.781541305141773</v>
      </c>
      <c r="AH407" s="14">
        <v>3.4006666666666665</v>
      </c>
      <c r="AI407" s="99">
        <f t="shared" si="147"/>
        <v>218</v>
      </c>
      <c r="AJ407" s="33">
        <f t="shared" si="166"/>
        <v>-0.21637219797489574</v>
      </c>
      <c r="AK407" s="13">
        <v>137371.78739675743</v>
      </c>
      <c r="AL407" s="38"/>
    </row>
    <row r="408" spans="1:38" ht="22.5" x14ac:dyDescent="0.25">
      <c r="A408" t="s">
        <v>1001</v>
      </c>
      <c r="B408" s="5" t="s">
        <v>345</v>
      </c>
      <c r="C408" s="6" t="s">
        <v>30</v>
      </c>
      <c r="D408" s="7" t="s">
        <v>20</v>
      </c>
      <c r="E408" s="36">
        <f t="shared" si="167"/>
        <v>1.2304310878782321</v>
      </c>
      <c r="F408" s="8">
        <f t="shared" si="148"/>
        <v>27.822606571627482</v>
      </c>
      <c r="G408" s="9">
        <f t="shared" si="149"/>
        <v>293</v>
      </c>
      <c r="H408" s="99">
        <f t="shared" si="150"/>
        <v>383</v>
      </c>
      <c r="I408" s="33">
        <f t="shared" si="151"/>
        <v>0.26979383323669381</v>
      </c>
      <c r="J408" s="11">
        <v>4.5972073039742156E-2</v>
      </c>
      <c r="K408" s="10">
        <f t="shared" si="152"/>
        <v>493</v>
      </c>
      <c r="L408" s="33">
        <f t="shared" si="153"/>
        <v>0.87274070847478924</v>
      </c>
      <c r="M408" s="11">
        <v>1.9448373408769447E-2</v>
      </c>
      <c r="N408" s="10">
        <f t="shared" si="154"/>
        <v>289</v>
      </c>
      <c r="O408" s="33">
        <f t="shared" si="155"/>
        <v>0.30042844364465787</v>
      </c>
      <c r="P408" s="11">
        <v>3.8885969521807673E-2</v>
      </c>
      <c r="Q408" s="10">
        <f t="shared" si="156"/>
        <v>409</v>
      </c>
      <c r="R408" s="33">
        <f t="shared" si="157"/>
        <v>0.51183082356515197</v>
      </c>
      <c r="S408" s="12">
        <v>0</v>
      </c>
      <c r="T408" s="10">
        <f t="shared" si="158"/>
        <v>89</v>
      </c>
      <c r="U408" s="33">
        <f t="shared" si="159"/>
        <v>-0.67603993417328878</v>
      </c>
      <c r="V408" s="18">
        <v>0.11453098827470687</v>
      </c>
      <c r="W408" s="99">
        <f t="shared" si="145"/>
        <v>366</v>
      </c>
      <c r="X408" s="33">
        <f t="shared" si="160"/>
        <v>0.11241630053926768</v>
      </c>
      <c r="Y408" s="13">
        <v>119647</v>
      </c>
      <c r="Z408" s="10">
        <f t="shared" si="161"/>
        <v>418</v>
      </c>
      <c r="AA408" s="33">
        <f t="shared" si="162"/>
        <v>0.59833769291372618</v>
      </c>
      <c r="AB408" s="11">
        <v>2.9378951283004835E-2</v>
      </c>
      <c r="AC408" s="99">
        <f t="shared" si="146"/>
        <v>157</v>
      </c>
      <c r="AD408" s="33">
        <f t="shared" si="163"/>
        <v>-0.23017704978697751</v>
      </c>
      <c r="AE408" s="11">
        <v>0.91640333237575411</v>
      </c>
      <c r="AF408" s="10">
        <f t="shared" si="164"/>
        <v>521</v>
      </c>
      <c r="AG408" s="33">
        <f t="shared" si="165"/>
        <v>1.0500974773509866</v>
      </c>
      <c r="AH408" s="14">
        <v>1.3010000000000002</v>
      </c>
      <c r="AI408" s="99">
        <f t="shared" si="147"/>
        <v>525</v>
      </c>
      <c r="AJ408" s="33">
        <f t="shared" si="166"/>
        <v>0.26190722564030894</v>
      </c>
      <c r="AK408" s="13">
        <v>563718.84432121587</v>
      </c>
      <c r="AL408" s="38"/>
    </row>
    <row r="409" spans="1:38" x14ac:dyDescent="0.25">
      <c r="A409" t="s">
        <v>1002</v>
      </c>
      <c r="B409" s="5" t="s">
        <v>377</v>
      </c>
      <c r="C409" s="6" t="s">
        <v>30</v>
      </c>
      <c r="D409" s="7" t="s">
        <v>20</v>
      </c>
      <c r="E409" s="36">
        <f t="shared" si="167"/>
        <v>2.7167448500255458</v>
      </c>
      <c r="F409" s="8">
        <f t="shared" si="148"/>
        <v>24.130241959645922</v>
      </c>
      <c r="G409" s="9">
        <f t="shared" si="149"/>
        <v>384</v>
      </c>
      <c r="H409" s="99">
        <f t="shared" si="150"/>
        <v>425</v>
      </c>
      <c r="I409" s="33">
        <f t="shared" si="151"/>
        <v>0.41692915844834777</v>
      </c>
      <c r="J409" s="11">
        <v>5.7161557761535864E-2</v>
      </c>
      <c r="K409" s="10">
        <f t="shared" si="152"/>
        <v>492</v>
      </c>
      <c r="L409" s="33">
        <f t="shared" si="153"/>
        <v>0.87260001806970477</v>
      </c>
      <c r="M409" s="11">
        <v>1.9453395393245018E-2</v>
      </c>
      <c r="N409" s="10">
        <f t="shared" si="154"/>
        <v>387</v>
      </c>
      <c r="O409" s="33">
        <f t="shared" si="155"/>
        <v>0.5795823764895931</v>
      </c>
      <c r="P409" s="11">
        <v>2.1613276727132383E-2</v>
      </c>
      <c r="Q409" s="10">
        <f t="shared" si="156"/>
        <v>385</v>
      </c>
      <c r="R409" s="33">
        <f t="shared" si="157"/>
        <v>0.45933594716412318</v>
      </c>
      <c r="S409" s="12">
        <v>0.10318852543597151</v>
      </c>
      <c r="T409" s="10">
        <f t="shared" si="158"/>
        <v>389</v>
      </c>
      <c r="U409" s="33">
        <f t="shared" si="159"/>
        <v>0.57570038813338387</v>
      </c>
      <c r="V409" s="18">
        <v>3.8502277301133356E-2</v>
      </c>
      <c r="W409" s="99">
        <f t="shared" si="145"/>
        <v>280</v>
      </c>
      <c r="X409" s="33">
        <f t="shared" si="160"/>
        <v>-0.1953261363416236</v>
      </c>
      <c r="Y409" s="13">
        <v>106203</v>
      </c>
      <c r="Z409" s="10">
        <f t="shared" si="161"/>
        <v>303</v>
      </c>
      <c r="AA409" s="33">
        <f t="shared" si="162"/>
        <v>0.29356819593844613</v>
      </c>
      <c r="AB409" s="11">
        <v>3.3013366825154752E-2</v>
      </c>
      <c r="AC409" s="99">
        <f t="shared" si="146"/>
        <v>375</v>
      </c>
      <c r="AD409" s="33">
        <f t="shared" si="163"/>
        <v>0.53664523702560163</v>
      </c>
      <c r="AE409" s="11">
        <v>0.95997489714803708</v>
      </c>
      <c r="AF409" s="10">
        <f t="shared" si="164"/>
        <v>486</v>
      </c>
      <c r="AG409" s="33">
        <f t="shared" si="165"/>
        <v>0.68661938906460018</v>
      </c>
      <c r="AH409" s="14">
        <v>1.7176666666666665</v>
      </c>
      <c r="AI409" s="99">
        <f t="shared" si="147"/>
        <v>414</v>
      </c>
      <c r="AJ409" s="33">
        <f t="shared" si="166"/>
        <v>-0.10719319911856481</v>
      </c>
      <c r="AK409" s="13">
        <v>234695.95093385616</v>
      </c>
      <c r="AL409" s="38"/>
    </row>
    <row r="410" spans="1:38" x14ac:dyDescent="0.25">
      <c r="A410" t="s">
        <v>1003</v>
      </c>
      <c r="B410" s="5" t="s">
        <v>329</v>
      </c>
      <c r="C410" s="6" t="s">
        <v>33</v>
      </c>
      <c r="D410" s="7" t="s">
        <v>34</v>
      </c>
      <c r="E410" s="36">
        <f t="shared" si="167"/>
        <v>0.91661504337634347</v>
      </c>
      <c r="F410" s="8">
        <f t="shared" si="148"/>
        <v>28.602201894567077</v>
      </c>
      <c r="G410" s="9">
        <f t="shared" si="149"/>
        <v>278</v>
      </c>
      <c r="H410" s="99">
        <f t="shared" si="150"/>
        <v>118</v>
      </c>
      <c r="I410" s="33">
        <f t="shared" si="151"/>
        <v>-0.59354103587242357</v>
      </c>
      <c r="J410" s="11">
        <v>-1.9683623943915207E-2</v>
      </c>
      <c r="K410" s="10">
        <f t="shared" si="152"/>
        <v>491</v>
      </c>
      <c r="L410" s="33">
        <f t="shared" si="153"/>
        <v>0.87171354584766458</v>
      </c>
      <c r="M410" s="11">
        <v>1.9485038274182326E-2</v>
      </c>
      <c r="N410" s="10">
        <f t="shared" si="154"/>
        <v>231</v>
      </c>
      <c r="O410" s="33">
        <f t="shared" si="155"/>
        <v>0.12979322383598141</v>
      </c>
      <c r="P410" s="11">
        <v>4.9444050153773358E-2</v>
      </c>
      <c r="Q410" s="10">
        <f t="shared" si="156"/>
        <v>352</v>
      </c>
      <c r="R410" s="33">
        <f t="shared" si="157"/>
        <v>0.41854617201983785</v>
      </c>
      <c r="S410" s="12">
        <v>0.18336847895846703</v>
      </c>
      <c r="T410" s="10">
        <f t="shared" si="158"/>
        <v>163</v>
      </c>
      <c r="U410" s="33">
        <f t="shared" si="159"/>
        <v>-0.2326342396416754</v>
      </c>
      <c r="V410" s="18">
        <v>8.7599233506706814E-2</v>
      </c>
      <c r="W410" s="99">
        <f t="shared" si="145"/>
        <v>339</v>
      </c>
      <c r="X410" s="33">
        <f t="shared" si="160"/>
        <v>-2.1860487228012013E-2</v>
      </c>
      <c r="Y410" s="13">
        <v>113781</v>
      </c>
      <c r="Z410" s="10">
        <f t="shared" si="161"/>
        <v>370</v>
      </c>
      <c r="AA410" s="33">
        <f t="shared" si="162"/>
        <v>0.45105954758805761</v>
      </c>
      <c r="AB410" s="11">
        <v>3.113526215303275E-2</v>
      </c>
      <c r="AC410" s="99">
        <f t="shared" si="146"/>
        <v>305</v>
      </c>
      <c r="AD410" s="33">
        <f t="shared" si="163"/>
        <v>0.31934494643246464</v>
      </c>
      <c r="AE410" s="11">
        <v>0.94762768991444124</v>
      </c>
      <c r="AF410" s="10">
        <f t="shared" si="164"/>
        <v>79</v>
      </c>
      <c r="AG410" s="33">
        <f t="shared" si="165"/>
        <v>-0.65621406030062668</v>
      </c>
      <c r="AH410" s="14">
        <v>3.2569999999999997</v>
      </c>
      <c r="AI410" s="99">
        <f t="shared" si="147"/>
        <v>236</v>
      </c>
      <c r="AJ410" s="33">
        <f t="shared" si="166"/>
        <v>-0.21249492819585702</v>
      </c>
      <c r="AK410" s="13">
        <v>140828.05684422847</v>
      </c>
      <c r="AL410" s="38"/>
    </row>
    <row r="411" spans="1:38" x14ac:dyDescent="0.25">
      <c r="A411" t="s">
        <v>1004</v>
      </c>
      <c r="B411" s="5" t="s">
        <v>239</v>
      </c>
      <c r="C411" s="6" t="s">
        <v>24</v>
      </c>
      <c r="D411" s="7" t="s">
        <v>20</v>
      </c>
      <c r="E411" s="36">
        <f t="shared" si="167"/>
        <v>1.5253583661359933</v>
      </c>
      <c r="F411" s="8">
        <f t="shared" si="148"/>
        <v>27.089935534676492</v>
      </c>
      <c r="G411" s="9">
        <f t="shared" si="149"/>
        <v>314</v>
      </c>
      <c r="H411" s="99">
        <f t="shared" si="150"/>
        <v>188</v>
      </c>
      <c r="I411" s="33">
        <f t="shared" si="151"/>
        <v>-0.35834143907408617</v>
      </c>
      <c r="J411" s="11">
        <v>-1.7969451931716396E-3</v>
      </c>
      <c r="K411" s="10">
        <f t="shared" si="152"/>
        <v>147</v>
      </c>
      <c r="L411" s="33">
        <f t="shared" si="153"/>
        <v>-0.3937233547912582</v>
      </c>
      <c r="M411" s="11">
        <v>6.4655172413793108E-2</v>
      </c>
      <c r="N411" s="10">
        <f t="shared" si="154"/>
        <v>496</v>
      </c>
      <c r="O411" s="33">
        <f t="shared" si="155"/>
        <v>0.81717102397686048</v>
      </c>
      <c r="P411" s="11">
        <v>6.9124423963133645E-3</v>
      </c>
      <c r="Q411" s="10">
        <f t="shared" si="156"/>
        <v>164</v>
      </c>
      <c r="R411" s="33">
        <f t="shared" si="157"/>
        <v>5.3929970997761645E-2</v>
      </c>
      <c r="S411" s="12">
        <v>0.90009000900090008</v>
      </c>
      <c r="T411" s="10">
        <f t="shared" si="158"/>
        <v>484</v>
      </c>
      <c r="U411" s="33">
        <f t="shared" si="159"/>
        <v>0.78960250104520713</v>
      </c>
      <c r="V411" s="18">
        <v>2.5510204081632654E-2</v>
      </c>
      <c r="W411" s="99">
        <f t="shared" si="145"/>
        <v>403</v>
      </c>
      <c r="X411" s="33">
        <f t="shared" si="160"/>
        <v>0.31760844604658017</v>
      </c>
      <c r="Y411" s="13">
        <v>128611</v>
      </c>
      <c r="Z411" s="10">
        <f t="shared" si="161"/>
        <v>60</v>
      </c>
      <c r="AA411" s="33">
        <f t="shared" si="162"/>
        <v>-1.0772160980956171</v>
      </c>
      <c r="AB411" s="11">
        <v>4.9360146252285193E-2</v>
      </c>
      <c r="AC411" s="99">
        <f t="shared" si="146"/>
        <v>476</v>
      </c>
      <c r="AD411" s="33">
        <f t="shared" si="163"/>
        <v>0.81022920292753675</v>
      </c>
      <c r="AE411" s="11">
        <v>0.9755201958384333</v>
      </c>
      <c r="AF411" s="10">
        <f t="shared" si="164"/>
        <v>350</v>
      </c>
      <c r="AG411" s="33">
        <f t="shared" si="165"/>
        <v>0.21584256911607186</v>
      </c>
      <c r="AH411" s="14">
        <v>2.2573333333333334</v>
      </c>
      <c r="AI411" s="99">
        <f t="shared" si="147"/>
        <v>253</v>
      </c>
      <c r="AJ411" s="33">
        <f t="shared" si="166"/>
        <v>-0.20764449830007134</v>
      </c>
      <c r="AK411" s="13">
        <v>145151.81908190818</v>
      </c>
      <c r="AL411" s="38"/>
    </row>
    <row r="412" spans="1:38" x14ac:dyDescent="0.25">
      <c r="A412" t="s">
        <v>1005</v>
      </c>
      <c r="B412" s="5" t="s">
        <v>1195</v>
      </c>
      <c r="C412" s="6" t="s">
        <v>38</v>
      </c>
      <c r="D412" s="7" t="s">
        <v>39</v>
      </c>
      <c r="E412" s="36">
        <f t="shared" si="167"/>
        <v>4.5296865282305312</v>
      </c>
      <c r="F412" s="8">
        <f t="shared" si="148"/>
        <v>19.626454222042319</v>
      </c>
      <c r="G412" s="9">
        <f t="shared" si="149"/>
        <v>482</v>
      </c>
      <c r="H412" s="99">
        <f t="shared" si="150"/>
        <v>328</v>
      </c>
      <c r="I412" s="33">
        <f t="shared" si="151"/>
        <v>0.10780758940018829</v>
      </c>
      <c r="J412" s="11">
        <v>3.3653191778957314E-2</v>
      </c>
      <c r="K412" s="10">
        <f t="shared" si="152"/>
        <v>75</v>
      </c>
      <c r="L412" s="33">
        <f t="shared" si="153"/>
        <v>-0.93722539166465535</v>
      </c>
      <c r="M412" s="11">
        <v>8.4055633944769198E-2</v>
      </c>
      <c r="N412" s="10">
        <f t="shared" si="154"/>
        <v>374</v>
      </c>
      <c r="O412" s="33">
        <f t="shared" si="155"/>
        <v>0.54971919339213027</v>
      </c>
      <c r="P412" s="11">
        <v>2.3461065802703608E-2</v>
      </c>
      <c r="Q412" s="10">
        <f t="shared" si="156"/>
        <v>298</v>
      </c>
      <c r="R412" s="33">
        <f t="shared" si="157"/>
        <v>0.34435943165601984</v>
      </c>
      <c r="S412" s="12">
        <v>0.32919643151068245</v>
      </c>
      <c r="T412" s="10">
        <f t="shared" si="158"/>
        <v>249</v>
      </c>
      <c r="U412" s="33">
        <f t="shared" si="159"/>
        <v>0.16721206021336837</v>
      </c>
      <c r="V412" s="18">
        <v>6.3313206905349098E-2</v>
      </c>
      <c r="W412" s="99">
        <f t="shared" si="145"/>
        <v>510</v>
      </c>
      <c r="X412" s="33">
        <f t="shared" si="160"/>
        <v>1.4182843858696073</v>
      </c>
      <c r="Y412" s="13">
        <v>176695</v>
      </c>
      <c r="Z412" s="10">
        <f t="shared" si="161"/>
        <v>556</v>
      </c>
      <c r="AA412" s="33">
        <f t="shared" si="162"/>
        <v>1.2821123150001066</v>
      </c>
      <c r="AB412" s="11">
        <v>2.1224850762768074E-2</v>
      </c>
      <c r="AC412" s="99">
        <f t="shared" si="146"/>
        <v>493</v>
      </c>
      <c r="AD412" s="33">
        <f t="shared" si="163"/>
        <v>0.86051953182643826</v>
      </c>
      <c r="AE412" s="11">
        <v>0.97837773970579545</v>
      </c>
      <c r="AF412" s="10">
        <f t="shared" si="164"/>
        <v>436</v>
      </c>
      <c r="AG412" s="33">
        <f t="shared" si="165"/>
        <v>0.48452557197736873</v>
      </c>
      <c r="AH412" s="14">
        <v>1.9493333333333336</v>
      </c>
      <c r="AI412" s="99">
        <f t="shared" si="147"/>
        <v>476</v>
      </c>
      <c r="AJ412" s="33">
        <f t="shared" si="166"/>
        <v>-2.5189328621458847E-2</v>
      </c>
      <c r="AK412" s="13">
        <v>307795.70625802415</v>
      </c>
      <c r="AL412" s="38"/>
    </row>
    <row r="413" spans="1:38" x14ac:dyDescent="0.25">
      <c r="A413" t="s">
        <v>1006</v>
      </c>
      <c r="B413" s="5" t="s">
        <v>75</v>
      </c>
      <c r="C413" s="6" t="s">
        <v>33</v>
      </c>
      <c r="D413" s="7" t="s">
        <v>34</v>
      </c>
      <c r="E413" s="36">
        <f t="shared" si="167"/>
        <v>-9.0738464700516221</v>
      </c>
      <c r="F413" s="8">
        <f t="shared" si="148"/>
        <v>53.420936329382201</v>
      </c>
      <c r="G413" s="9">
        <f t="shared" si="149"/>
        <v>29</v>
      </c>
      <c r="H413" s="99">
        <f t="shared" si="150"/>
        <v>441</v>
      </c>
      <c r="I413" s="33">
        <f t="shared" si="151"/>
        <v>0.4720418759576156</v>
      </c>
      <c r="J413" s="11">
        <v>6.1352821210061137E-2</v>
      </c>
      <c r="K413" s="10">
        <f t="shared" si="152"/>
        <v>101</v>
      </c>
      <c r="L413" s="33">
        <f t="shared" si="153"/>
        <v>-0.71636265405094146</v>
      </c>
      <c r="M413" s="11">
        <v>7.6171875E-2</v>
      </c>
      <c r="N413" s="10">
        <f t="shared" si="154"/>
        <v>12</v>
      </c>
      <c r="O413" s="33">
        <f t="shared" si="155"/>
        <v>-3.2567219538395715</v>
      </c>
      <c r="P413" s="11">
        <v>0.25898520084566595</v>
      </c>
      <c r="Q413" s="10">
        <f t="shared" si="156"/>
        <v>102</v>
      </c>
      <c r="R413" s="33">
        <f t="shared" si="157"/>
        <v>-0.30278542495745919</v>
      </c>
      <c r="S413" s="12">
        <v>1.6012810248198559</v>
      </c>
      <c r="T413" s="10">
        <f t="shared" si="158"/>
        <v>37</v>
      </c>
      <c r="U413" s="33">
        <f t="shared" si="159"/>
        <v>-1.6431431929189411</v>
      </c>
      <c r="V413" s="18">
        <v>0.1732712979303706</v>
      </c>
      <c r="W413" s="99">
        <f t="shared" si="145"/>
        <v>21</v>
      </c>
      <c r="X413" s="33">
        <f t="shared" si="160"/>
        <v>-1.3840854514337424</v>
      </c>
      <c r="Y413" s="13">
        <v>54271</v>
      </c>
      <c r="Z413" s="10">
        <f t="shared" si="161"/>
        <v>65</v>
      </c>
      <c r="AA413" s="33">
        <f t="shared" si="162"/>
        <v>-1.0346270228018544</v>
      </c>
      <c r="AB413" s="11">
        <v>4.8852266038846383E-2</v>
      </c>
      <c r="AC413" s="99">
        <f t="shared" si="146"/>
        <v>64</v>
      </c>
      <c r="AD413" s="33">
        <f t="shared" si="163"/>
        <v>-1.109549919624975</v>
      </c>
      <c r="AE413" s="11">
        <v>0.86643653744025495</v>
      </c>
      <c r="AF413" s="10">
        <f t="shared" si="164"/>
        <v>55</v>
      </c>
      <c r="AG413" s="33">
        <f t="shared" si="165"/>
        <v>-0.83737153950256205</v>
      </c>
      <c r="AH413" s="14">
        <v>3.4646666666666666</v>
      </c>
      <c r="AI413" s="99">
        <f t="shared" si="147"/>
        <v>41</v>
      </c>
      <c r="AJ413" s="33">
        <f t="shared" si="166"/>
        <v>-0.29004170030442494</v>
      </c>
      <c r="AK413" s="13">
        <v>71701.440832666136</v>
      </c>
      <c r="AL413" s="38"/>
    </row>
    <row r="414" spans="1:38" x14ac:dyDescent="0.25">
      <c r="A414" t="s">
        <v>1007</v>
      </c>
      <c r="B414" s="5" t="s">
        <v>157</v>
      </c>
      <c r="C414" s="6" t="s">
        <v>22</v>
      </c>
      <c r="D414" s="7" t="s">
        <v>20</v>
      </c>
      <c r="E414" s="36">
        <f t="shared" si="167"/>
        <v>-0.86313297688545587</v>
      </c>
      <c r="F414" s="8">
        <f t="shared" si="148"/>
        <v>33.02352851860703</v>
      </c>
      <c r="G414" s="9">
        <f t="shared" si="149"/>
        <v>193</v>
      </c>
      <c r="H414" s="99">
        <f t="shared" si="150"/>
        <v>240</v>
      </c>
      <c r="I414" s="33">
        <f t="shared" si="151"/>
        <v>-0.18650687917426942</v>
      </c>
      <c r="J414" s="11">
        <v>1.1270890011659596E-2</v>
      </c>
      <c r="K414" s="10">
        <f t="shared" si="152"/>
        <v>87</v>
      </c>
      <c r="L414" s="33">
        <f t="shared" si="153"/>
        <v>-0.81496507312895061</v>
      </c>
      <c r="M414" s="11">
        <v>7.9691516709511565E-2</v>
      </c>
      <c r="N414" s="10">
        <f t="shared" si="154"/>
        <v>293</v>
      </c>
      <c r="O414" s="33">
        <f t="shared" si="155"/>
        <v>0.32696610112431623</v>
      </c>
      <c r="P414" s="11">
        <v>3.7243947858473E-2</v>
      </c>
      <c r="Q414" s="10">
        <f t="shared" si="156"/>
        <v>409</v>
      </c>
      <c r="R414" s="33">
        <f t="shared" si="157"/>
        <v>0.51183082356515197</v>
      </c>
      <c r="S414" s="12">
        <v>0</v>
      </c>
      <c r="T414" s="10">
        <f t="shared" si="158"/>
        <v>344</v>
      </c>
      <c r="U414" s="33">
        <f t="shared" si="159"/>
        <v>0.47029661738656059</v>
      </c>
      <c r="V414" s="18">
        <v>4.4904334244435767E-2</v>
      </c>
      <c r="W414" s="99">
        <f t="shared" si="145"/>
        <v>110</v>
      </c>
      <c r="X414" s="33">
        <f t="shared" si="160"/>
        <v>-0.79513088742686566</v>
      </c>
      <c r="Y414" s="13">
        <v>80000</v>
      </c>
      <c r="Z414" s="10">
        <f t="shared" si="161"/>
        <v>71</v>
      </c>
      <c r="AA414" s="33">
        <f t="shared" si="162"/>
        <v>-0.9934022859909063</v>
      </c>
      <c r="AB414" s="11">
        <v>4.836065573770492E-2</v>
      </c>
      <c r="AC414" s="99">
        <f t="shared" si="146"/>
        <v>221</v>
      </c>
      <c r="AD414" s="33">
        <f t="shared" si="163"/>
        <v>3.100038861719558E-2</v>
      </c>
      <c r="AE414" s="11">
        <v>0.93124368048533868</v>
      </c>
      <c r="AF414" s="10">
        <f t="shared" si="164"/>
        <v>137</v>
      </c>
      <c r="AG414" s="33">
        <f t="shared" si="165"/>
        <v>-0.38316932037989365</v>
      </c>
      <c r="AH414" s="14">
        <v>2.9440000000000004</v>
      </c>
      <c r="AI414" s="99">
        <f t="shared" si="147"/>
        <v>79</v>
      </c>
      <c r="AJ414" s="33">
        <f t="shared" si="166"/>
        <v>-0.27413366396051925</v>
      </c>
      <c r="AK414" s="13">
        <v>85882.156418139886</v>
      </c>
      <c r="AL414" s="38"/>
    </row>
    <row r="415" spans="1:38" x14ac:dyDescent="0.25">
      <c r="A415" t="s">
        <v>1008</v>
      </c>
      <c r="B415" s="5" t="s">
        <v>173</v>
      </c>
      <c r="C415" s="6" t="s">
        <v>61</v>
      </c>
      <c r="D415" s="7" t="s">
        <v>39</v>
      </c>
      <c r="E415" s="36">
        <f t="shared" si="167"/>
        <v>-2.3593060540208652</v>
      </c>
      <c r="F415" s="8">
        <f t="shared" si="148"/>
        <v>36.740386065181241</v>
      </c>
      <c r="G415" s="9">
        <f t="shared" si="149"/>
        <v>133</v>
      </c>
      <c r="H415" s="99">
        <f t="shared" si="150"/>
        <v>421</v>
      </c>
      <c r="I415" s="33">
        <f t="shared" si="151"/>
        <v>0.40480236974425932</v>
      </c>
      <c r="J415" s="11">
        <v>5.623932840068302E-2</v>
      </c>
      <c r="K415" s="10">
        <f t="shared" si="152"/>
        <v>198</v>
      </c>
      <c r="L415" s="33">
        <f t="shared" si="153"/>
        <v>-0.10663273065933562</v>
      </c>
      <c r="M415" s="11">
        <v>5.4407390010959761E-2</v>
      </c>
      <c r="N415" s="10">
        <f t="shared" si="154"/>
        <v>95</v>
      </c>
      <c r="O415" s="33">
        <f t="shared" si="155"/>
        <v>-0.62987083716612224</v>
      </c>
      <c r="P415" s="11">
        <v>9.6448381488533824E-2</v>
      </c>
      <c r="Q415" s="10">
        <f t="shared" si="156"/>
        <v>136</v>
      </c>
      <c r="R415" s="33">
        <f t="shared" si="157"/>
        <v>-5.3555596051533115E-2</v>
      </c>
      <c r="S415" s="12">
        <v>1.1113730508874144</v>
      </c>
      <c r="T415" s="10">
        <f t="shared" si="158"/>
        <v>225</v>
      </c>
      <c r="U415" s="33">
        <f t="shared" si="159"/>
        <v>7.897985167328482E-2</v>
      </c>
      <c r="V415" s="18">
        <v>6.8672290544432024E-2</v>
      </c>
      <c r="W415" s="99">
        <f t="shared" si="145"/>
        <v>153</v>
      </c>
      <c r="X415" s="33">
        <f t="shared" si="160"/>
        <v>-0.64503663284281298</v>
      </c>
      <c r="Y415" s="13">
        <v>86557</v>
      </c>
      <c r="Z415" s="10">
        <f t="shared" si="161"/>
        <v>110</v>
      </c>
      <c r="AA415" s="33">
        <f t="shared" si="162"/>
        <v>-0.60027677374911481</v>
      </c>
      <c r="AB415" s="11">
        <v>4.3672583322691867E-2</v>
      </c>
      <c r="AC415" s="99">
        <f t="shared" si="146"/>
        <v>128</v>
      </c>
      <c r="AD415" s="33">
        <f t="shared" si="163"/>
        <v>-0.38454758650948373</v>
      </c>
      <c r="AE415" s="11">
        <v>0.90763185304421934</v>
      </c>
      <c r="AF415" s="10">
        <f t="shared" si="164"/>
        <v>95</v>
      </c>
      <c r="AG415" s="33">
        <f t="shared" si="165"/>
        <v>-0.56083740993427966</v>
      </c>
      <c r="AH415" s="14">
        <v>3.1476666666666673</v>
      </c>
      <c r="AI415" s="99">
        <f t="shared" si="147"/>
        <v>178</v>
      </c>
      <c r="AJ415" s="33">
        <f t="shared" si="166"/>
        <v>-0.23732614665097482</v>
      </c>
      <c r="AK415" s="13">
        <v>118693.05294177079</v>
      </c>
      <c r="AL415" s="38">
        <v>1</v>
      </c>
    </row>
    <row r="416" spans="1:38" x14ac:dyDescent="0.25">
      <c r="A416" t="s">
        <v>1009</v>
      </c>
      <c r="B416" s="5" t="s">
        <v>564</v>
      </c>
      <c r="C416" s="6" t="s">
        <v>93</v>
      </c>
      <c r="D416" s="7" t="s">
        <v>34</v>
      </c>
      <c r="E416" s="36">
        <f t="shared" si="167"/>
        <v>4.8037068828016514</v>
      </c>
      <c r="F416" s="8">
        <f t="shared" si="148"/>
        <v>18.94572106465078</v>
      </c>
      <c r="G416" s="9">
        <f t="shared" si="149"/>
        <v>500</v>
      </c>
      <c r="H416" s="99">
        <f t="shared" si="150"/>
        <v>165</v>
      </c>
      <c r="I416" s="33">
        <f t="shared" si="151"/>
        <v>-0.41045819116512222</v>
      </c>
      <c r="J416" s="11">
        <v>-5.7603686635944173E-3</v>
      </c>
      <c r="K416" s="10">
        <f t="shared" si="152"/>
        <v>529</v>
      </c>
      <c r="L416" s="33">
        <f t="shared" si="153"/>
        <v>1.078331679635683</v>
      </c>
      <c r="M416" s="11">
        <v>1.2109744560075686E-2</v>
      </c>
      <c r="N416" s="10">
        <f t="shared" si="154"/>
        <v>454</v>
      </c>
      <c r="O416" s="33">
        <f t="shared" si="155"/>
        <v>0.73077535011383665</v>
      </c>
      <c r="P416" s="11">
        <v>1.2258188086573453E-2</v>
      </c>
      <c r="Q416" s="10">
        <f t="shared" si="156"/>
        <v>289</v>
      </c>
      <c r="R416" s="33">
        <f t="shared" si="157"/>
        <v>0.33845210118686464</v>
      </c>
      <c r="S416" s="12">
        <v>0.3408083975189149</v>
      </c>
      <c r="T416" s="10">
        <f t="shared" si="158"/>
        <v>539</v>
      </c>
      <c r="U416" s="33">
        <f t="shared" si="159"/>
        <v>0.95826979183951644</v>
      </c>
      <c r="V416" s="18">
        <v>1.5265621819662121E-2</v>
      </c>
      <c r="W416" s="99">
        <f t="shared" si="145"/>
        <v>478</v>
      </c>
      <c r="X416" s="33">
        <f t="shared" si="160"/>
        <v>1.0496069321055761</v>
      </c>
      <c r="Y416" s="13">
        <v>160589</v>
      </c>
      <c r="Z416" s="10">
        <f t="shared" si="161"/>
        <v>520</v>
      </c>
      <c r="AA416" s="33">
        <f t="shared" si="162"/>
        <v>0.93680353731924093</v>
      </c>
      <c r="AB416" s="11">
        <v>2.5342702453634375E-2</v>
      </c>
      <c r="AC416" s="99">
        <f t="shared" si="146"/>
        <v>402</v>
      </c>
      <c r="AD416" s="33">
        <f t="shared" si="163"/>
        <v>0.60652086766013724</v>
      </c>
      <c r="AE416" s="11">
        <v>0.96394529631164527</v>
      </c>
      <c r="AF416" s="10">
        <f t="shared" si="164"/>
        <v>308</v>
      </c>
      <c r="AG416" s="33">
        <f t="shared" si="165"/>
        <v>0.12104748369098219</v>
      </c>
      <c r="AH416" s="14">
        <v>2.3660000000000001</v>
      </c>
      <c r="AI416" s="99">
        <f t="shared" si="147"/>
        <v>454</v>
      </c>
      <c r="AJ416" s="33">
        <f t="shared" si="166"/>
        <v>-5.5807761855622452E-2</v>
      </c>
      <c r="AK416" s="13">
        <v>280501.87287846772</v>
      </c>
      <c r="AL416" s="38"/>
    </row>
    <row r="417" spans="1:38" x14ac:dyDescent="0.25">
      <c r="A417" t="s">
        <v>1010</v>
      </c>
      <c r="B417" s="5" t="s">
        <v>530</v>
      </c>
      <c r="C417" s="6" t="s">
        <v>81</v>
      </c>
      <c r="D417" s="7" t="s">
        <v>34</v>
      </c>
      <c r="E417" s="36">
        <f t="shared" si="167"/>
        <v>4.1347219344797521</v>
      </c>
      <c r="F417" s="8">
        <f t="shared" si="148"/>
        <v>20.607642263283445</v>
      </c>
      <c r="G417" s="9">
        <f t="shared" si="149"/>
        <v>465</v>
      </c>
      <c r="H417" s="99">
        <f t="shared" si="150"/>
        <v>306</v>
      </c>
      <c r="I417" s="33">
        <f t="shared" si="151"/>
        <v>2.4714581698112411E-2</v>
      </c>
      <c r="J417" s="11">
        <v>2.7334057071960238E-2</v>
      </c>
      <c r="K417" s="10">
        <f t="shared" si="152"/>
        <v>510</v>
      </c>
      <c r="L417" s="33">
        <f t="shared" si="153"/>
        <v>0.94667067914628233</v>
      </c>
      <c r="M417" s="11">
        <v>1.6809421841541754E-2</v>
      </c>
      <c r="N417" s="10">
        <f t="shared" si="154"/>
        <v>401</v>
      </c>
      <c r="O417" s="33">
        <f t="shared" si="155"/>
        <v>0.61303131793394128</v>
      </c>
      <c r="P417" s="11">
        <v>1.9543618298940933E-2</v>
      </c>
      <c r="Q417" s="10">
        <f t="shared" si="156"/>
        <v>292</v>
      </c>
      <c r="R417" s="33">
        <f t="shared" si="157"/>
        <v>0.33903576658431134</v>
      </c>
      <c r="S417" s="12">
        <v>0.33966109370872172</v>
      </c>
      <c r="T417" s="10">
        <f t="shared" si="158"/>
        <v>351</v>
      </c>
      <c r="U417" s="33">
        <f t="shared" si="159"/>
        <v>0.4856473455772628</v>
      </c>
      <c r="V417" s="18">
        <v>4.3971955494589238E-2</v>
      </c>
      <c r="W417" s="99">
        <f t="shared" si="145"/>
        <v>503</v>
      </c>
      <c r="X417" s="33">
        <f t="shared" si="160"/>
        <v>1.3011298342513091</v>
      </c>
      <c r="Y417" s="13">
        <v>171577</v>
      </c>
      <c r="Z417" s="10">
        <f t="shared" si="161"/>
        <v>446</v>
      </c>
      <c r="AA417" s="33">
        <f t="shared" si="162"/>
        <v>0.67013361558883322</v>
      </c>
      <c r="AB417" s="11">
        <v>2.8522775649212431E-2</v>
      </c>
      <c r="AC417" s="99">
        <f t="shared" si="146"/>
        <v>366</v>
      </c>
      <c r="AD417" s="33">
        <f t="shared" si="163"/>
        <v>0.51162180033947946</v>
      </c>
      <c r="AE417" s="11">
        <v>0.95855304190055002</v>
      </c>
      <c r="AF417" s="10">
        <f t="shared" si="164"/>
        <v>282</v>
      </c>
      <c r="AG417" s="33">
        <f t="shared" si="165"/>
        <v>4.48624763861558E-2</v>
      </c>
      <c r="AH417" s="14">
        <v>2.4533333333333331</v>
      </c>
      <c r="AI417" s="99">
        <f t="shared" si="147"/>
        <v>351</v>
      </c>
      <c r="AJ417" s="33">
        <f t="shared" si="166"/>
        <v>-0.15975872041209074</v>
      </c>
      <c r="AK417" s="13">
        <v>187838.08042419897</v>
      </c>
      <c r="AL417" s="38"/>
    </row>
    <row r="418" spans="1:38" x14ac:dyDescent="0.25">
      <c r="A418" t="s">
        <v>1011</v>
      </c>
      <c r="B418" s="5" t="s">
        <v>384</v>
      </c>
      <c r="C418" s="6" t="s">
        <v>172</v>
      </c>
      <c r="D418" s="7" t="s">
        <v>39</v>
      </c>
      <c r="E418" s="36">
        <f t="shared" si="167"/>
        <v>1.2999611898500796</v>
      </c>
      <c r="F418" s="8">
        <f t="shared" si="148"/>
        <v>27.649876900055702</v>
      </c>
      <c r="G418" s="9">
        <f t="shared" si="149"/>
        <v>299</v>
      </c>
      <c r="H418" s="99">
        <f t="shared" si="150"/>
        <v>560</v>
      </c>
      <c r="I418" s="33">
        <f t="shared" si="151"/>
        <v>3.8865850999718892</v>
      </c>
      <c r="J418" s="11">
        <v>0.32102519548218944</v>
      </c>
      <c r="K418" s="10">
        <f t="shared" si="152"/>
        <v>423</v>
      </c>
      <c r="L418" s="33">
        <f t="shared" si="153"/>
        <v>0.64584745463014781</v>
      </c>
      <c r="M418" s="11">
        <v>2.754739336492891E-2</v>
      </c>
      <c r="N418" s="10">
        <f t="shared" si="154"/>
        <v>336</v>
      </c>
      <c r="O418" s="33">
        <f t="shared" si="155"/>
        <v>0.45820958024211139</v>
      </c>
      <c r="P418" s="11">
        <v>2.9123237277743717E-2</v>
      </c>
      <c r="Q418" s="10">
        <f t="shared" si="156"/>
        <v>299</v>
      </c>
      <c r="R418" s="33">
        <f t="shared" si="157"/>
        <v>0.34454116647788768</v>
      </c>
      <c r="S418" s="12">
        <v>0.3288391976323578</v>
      </c>
      <c r="T418" s="10">
        <f t="shared" si="158"/>
        <v>308</v>
      </c>
      <c r="U418" s="33">
        <f t="shared" si="159"/>
        <v>0.33605804044559634</v>
      </c>
      <c r="V418" s="18">
        <v>5.3057771331883004E-2</v>
      </c>
      <c r="W418" s="99">
        <f t="shared" si="145"/>
        <v>244</v>
      </c>
      <c r="X418" s="33">
        <f t="shared" si="160"/>
        <v>-0.33896521633475013</v>
      </c>
      <c r="Y418" s="13">
        <v>99928</v>
      </c>
      <c r="Z418" s="10">
        <f t="shared" si="161"/>
        <v>183</v>
      </c>
      <c r="AA418" s="33">
        <f t="shared" si="162"/>
        <v>-0.12739399113733754</v>
      </c>
      <c r="AB418" s="11">
        <v>3.8033395176252316E-2</v>
      </c>
      <c r="AC418" s="99">
        <f t="shared" si="146"/>
        <v>110</v>
      </c>
      <c r="AD418" s="33">
        <f t="shared" si="163"/>
        <v>-0.54150183869297475</v>
      </c>
      <c r="AE418" s="11">
        <v>0.89871356456603158</v>
      </c>
      <c r="AF418" s="10">
        <f t="shared" si="164"/>
        <v>388</v>
      </c>
      <c r="AG418" s="33">
        <f t="shared" si="165"/>
        <v>0.31645330395374383</v>
      </c>
      <c r="AH418" s="14">
        <v>2.1419999999999999</v>
      </c>
      <c r="AI418" s="99">
        <f t="shared" si="147"/>
        <v>328</v>
      </c>
      <c r="AJ418" s="33">
        <f t="shared" si="166"/>
        <v>-0.17283206315759539</v>
      </c>
      <c r="AK418" s="13">
        <v>176184.26274251891</v>
      </c>
      <c r="AL418" s="38"/>
    </row>
    <row r="419" spans="1:38" x14ac:dyDescent="0.25">
      <c r="A419" t="s">
        <v>1012</v>
      </c>
      <c r="B419" s="5" t="s">
        <v>472</v>
      </c>
      <c r="C419" s="6" t="s">
        <v>91</v>
      </c>
      <c r="D419" s="7" t="s">
        <v>39</v>
      </c>
      <c r="E419" s="36">
        <f t="shared" si="167"/>
        <v>4.2856679853306234</v>
      </c>
      <c r="F419" s="8">
        <f t="shared" si="148"/>
        <v>20.232655587741323</v>
      </c>
      <c r="G419" s="9">
        <f t="shared" si="149"/>
        <v>472</v>
      </c>
      <c r="H419" s="99">
        <f t="shared" si="150"/>
        <v>496</v>
      </c>
      <c r="I419" s="33">
        <f t="shared" si="151"/>
        <v>0.86052750146403756</v>
      </c>
      <c r="J419" s="11">
        <v>9.0896739130434723E-2</v>
      </c>
      <c r="K419" s="10">
        <f t="shared" si="152"/>
        <v>494</v>
      </c>
      <c r="L419" s="33">
        <f t="shared" si="153"/>
        <v>0.87943855259125614</v>
      </c>
      <c r="M419" s="11">
        <v>1.9209291936564662E-2</v>
      </c>
      <c r="N419" s="10">
        <f t="shared" si="154"/>
        <v>369</v>
      </c>
      <c r="O419" s="33">
        <f t="shared" si="155"/>
        <v>0.5438243622231812</v>
      </c>
      <c r="P419" s="11">
        <v>2.3825809393524851E-2</v>
      </c>
      <c r="Q419" s="10">
        <f t="shared" si="156"/>
        <v>251</v>
      </c>
      <c r="R419" s="33">
        <f t="shared" si="157"/>
        <v>0.30062650289326642</v>
      </c>
      <c r="S419" s="12">
        <v>0.41516170548428616</v>
      </c>
      <c r="T419" s="10">
        <f t="shared" si="158"/>
        <v>469</v>
      </c>
      <c r="U419" s="33">
        <f t="shared" si="159"/>
        <v>0.76261917268209078</v>
      </c>
      <c r="V419" s="18">
        <v>2.71491284149512E-2</v>
      </c>
      <c r="W419" s="99">
        <f t="shared" si="145"/>
        <v>464</v>
      </c>
      <c r="X419" s="33">
        <f t="shared" si="160"/>
        <v>0.9428447537648682</v>
      </c>
      <c r="Y419" s="13">
        <v>155925</v>
      </c>
      <c r="Z419" s="10">
        <f t="shared" si="161"/>
        <v>465</v>
      </c>
      <c r="AA419" s="33">
        <f t="shared" si="162"/>
        <v>0.73896578536754876</v>
      </c>
      <c r="AB419" s="11">
        <v>2.7701943150794925E-2</v>
      </c>
      <c r="AC419" s="99">
        <f t="shared" si="146"/>
        <v>383</v>
      </c>
      <c r="AD419" s="33">
        <f t="shared" si="163"/>
        <v>0.56102567620972432</v>
      </c>
      <c r="AE419" s="11">
        <v>0.96136021667168226</v>
      </c>
      <c r="AF419" s="10">
        <f t="shared" si="164"/>
        <v>312</v>
      </c>
      <c r="AG419" s="33">
        <f t="shared" si="165"/>
        <v>0.13355112992803406</v>
      </c>
      <c r="AH419" s="14">
        <v>2.3516666666666666</v>
      </c>
      <c r="AI419" s="99">
        <f t="shared" si="147"/>
        <v>388</v>
      </c>
      <c r="AJ419" s="33">
        <f t="shared" si="166"/>
        <v>-0.13047025522355182</v>
      </c>
      <c r="AK419" s="13">
        <v>213946.35587661393</v>
      </c>
      <c r="AL419" s="38"/>
    </row>
    <row r="420" spans="1:38" x14ac:dyDescent="0.25">
      <c r="A420" t="s">
        <v>1013</v>
      </c>
      <c r="B420" s="5" t="s">
        <v>494</v>
      </c>
      <c r="C420" s="6" t="s">
        <v>91</v>
      </c>
      <c r="D420" s="7" t="s">
        <v>39</v>
      </c>
      <c r="E420" s="36">
        <f t="shared" si="167"/>
        <v>3.5922156512418866</v>
      </c>
      <c r="F420" s="8">
        <f t="shared" si="148"/>
        <v>21.955359719058844</v>
      </c>
      <c r="G420" s="9">
        <f t="shared" si="149"/>
        <v>419</v>
      </c>
      <c r="H420" s="99">
        <f t="shared" si="150"/>
        <v>271</v>
      </c>
      <c r="I420" s="33">
        <f t="shared" si="151"/>
        <v>-7.8576338394473255E-2</v>
      </c>
      <c r="J420" s="11">
        <v>1.9478892646874524E-2</v>
      </c>
      <c r="K420" s="10">
        <f t="shared" si="152"/>
        <v>466</v>
      </c>
      <c r="L420" s="33">
        <f t="shared" si="153"/>
        <v>0.8013959979770906</v>
      </c>
      <c r="M420" s="11">
        <v>2.1995043370508054E-2</v>
      </c>
      <c r="N420" s="10">
        <f t="shared" si="154"/>
        <v>304</v>
      </c>
      <c r="O420" s="33">
        <f t="shared" si="155"/>
        <v>0.35003398601280034</v>
      </c>
      <c r="P420" s="11">
        <v>3.5816618911174783E-2</v>
      </c>
      <c r="Q420" s="10">
        <f t="shared" si="156"/>
        <v>273</v>
      </c>
      <c r="R420" s="33">
        <f t="shared" si="157"/>
        <v>0.32430443152643335</v>
      </c>
      <c r="S420" s="12">
        <v>0.36861829575474592</v>
      </c>
      <c r="T420" s="10">
        <f t="shared" si="158"/>
        <v>493</v>
      </c>
      <c r="U420" s="33">
        <f t="shared" si="159"/>
        <v>0.80953132892838298</v>
      </c>
      <c r="V420" s="18">
        <v>2.4299758857354851E-2</v>
      </c>
      <c r="W420" s="99">
        <f t="shared" si="145"/>
        <v>434</v>
      </c>
      <c r="X420" s="33">
        <f t="shared" si="160"/>
        <v>0.61955953834766897</v>
      </c>
      <c r="Y420" s="13">
        <v>141802</v>
      </c>
      <c r="Z420" s="10">
        <f t="shared" si="161"/>
        <v>456</v>
      </c>
      <c r="AA420" s="33">
        <f t="shared" si="162"/>
        <v>0.69740097753002017</v>
      </c>
      <c r="AB420" s="11">
        <v>2.8197608842770134E-2</v>
      </c>
      <c r="AC420" s="99">
        <f t="shared" si="146"/>
        <v>401</v>
      </c>
      <c r="AD420" s="33">
        <f t="shared" si="163"/>
        <v>0.60468599312279481</v>
      </c>
      <c r="AE420" s="11">
        <v>0.96384103701176871</v>
      </c>
      <c r="AF420" s="10">
        <f t="shared" si="164"/>
        <v>314</v>
      </c>
      <c r="AG420" s="33">
        <f t="shared" si="165"/>
        <v>0.13558660722243759</v>
      </c>
      <c r="AH420" s="14">
        <v>2.3493333333333335</v>
      </c>
      <c r="AI420" s="99">
        <f t="shared" si="147"/>
        <v>412</v>
      </c>
      <c r="AJ420" s="33">
        <f t="shared" si="166"/>
        <v>-0.11160868370990999</v>
      </c>
      <c r="AK420" s="13">
        <v>230759.90692388033</v>
      </c>
      <c r="AL420" s="38"/>
    </row>
    <row r="421" spans="1:38" x14ac:dyDescent="0.25">
      <c r="A421" t="s">
        <v>1014</v>
      </c>
      <c r="B421" s="5" t="s">
        <v>164</v>
      </c>
      <c r="C421" s="6" t="s">
        <v>54</v>
      </c>
      <c r="D421" s="7" t="s">
        <v>39</v>
      </c>
      <c r="E421" s="36">
        <f t="shared" si="167"/>
        <v>0.18740419335361028</v>
      </c>
      <c r="F421" s="8">
        <f t="shared" si="148"/>
        <v>30.413738870048618</v>
      </c>
      <c r="G421" s="9">
        <f t="shared" si="149"/>
        <v>236</v>
      </c>
      <c r="H421" s="99">
        <f t="shared" si="150"/>
        <v>398</v>
      </c>
      <c r="I421" s="33">
        <f t="shared" si="151"/>
        <v>0.32705596806851772</v>
      </c>
      <c r="J421" s="11">
        <v>5.0326797385620958E-2</v>
      </c>
      <c r="K421" s="10">
        <f t="shared" si="152"/>
        <v>257</v>
      </c>
      <c r="L421" s="33">
        <f t="shared" si="153"/>
        <v>0.13680348114985988</v>
      </c>
      <c r="M421" s="11">
        <v>4.5717864412087049E-2</v>
      </c>
      <c r="N421" s="10">
        <f t="shared" si="154"/>
        <v>274</v>
      </c>
      <c r="O421" s="33">
        <f t="shared" si="155"/>
        <v>0.27009823060588806</v>
      </c>
      <c r="P421" s="11">
        <v>4.076265614727153E-2</v>
      </c>
      <c r="Q421" s="10">
        <f t="shared" si="156"/>
        <v>365</v>
      </c>
      <c r="R421" s="33">
        <f t="shared" si="157"/>
        <v>0.43268834578009124</v>
      </c>
      <c r="S421" s="12">
        <v>0.15556938394523959</v>
      </c>
      <c r="T421" s="10">
        <f t="shared" si="158"/>
        <v>117</v>
      </c>
      <c r="U421" s="33">
        <f t="shared" si="159"/>
        <v>-0.48413761916642217</v>
      </c>
      <c r="V421" s="18">
        <v>0.10287514769594329</v>
      </c>
      <c r="W421" s="99">
        <f t="shared" si="145"/>
        <v>173</v>
      </c>
      <c r="X421" s="33">
        <f t="shared" si="160"/>
        <v>-0.57766933205878568</v>
      </c>
      <c r="Y421" s="13">
        <v>89500</v>
      </c>
      <c r="Z421" s="10">
        <f t="shared" si="161"/>
        <v>410</v>
      </c>
      <c r="AA421" s="33">
        <f t="shared" si="162"/>
        <v>0.57196185168318459</v>
      </c>
      <c r="AB421" s="11">
        <v>2.9693486590038315E-2</v>
      </c>
      <c r="AC421" s="99">
        <f t="shared" si="146"/>
        <v>159</v>
      </c>
      <c r="AD421" s="33">
        <f t="shared" si="163"/>
        <v>-0.21953195445712678</v>
      </c>
      <c r="AE421" s="11">
        <v>0.91700819672131151</v>
      </c>
      <c r="AF421" s="10">
        <f t="shared" si="164"/>
        <v>421</v>
      </c>
      <c r="AG421" s="33">
        <f t="shared" si="165"/>
        <v>0.43392942208790386</v>
      </c>
      <c r="AH421" s="14">
        <v>2.0073333333333334</v>
      </c>
      <c r="AI421" s="99">
        <f t="shared" si="147"/>
        <v>399</v>
      </c>
      <c r="AJ421" s="33">
        <f t="shared" si="166"/>
        <v>-0.12181018743915734</v>
      </c>
      <c r="AK421" s="13">
        <v>221666.09925326696</v>
      </c>
      <c r="AL421" s="38"/>
    </row>
    <row r="422" spans="1:38" x14ac:dyDescent="0.25">
      <c r="A422" t="s">
        <v>1015</v>
      </c>
      <c r="B422" s="5" t="s">
        <v>319</v>
      </c>
      <c r="C422" s="6" t="s">
        <v>93</v>
      </c>
      <c r="D422" s="7" t="s">
        <v>34</v>
      </c>
      <c r="E422" s="36">
        <f t="shared" si="167"/>
        <v>1.4074498681118208</v>
      </c>
      <c r="F422" s="8">
        <f t="shared" si="148"/>
        <v>27.382848899703387</v>
      </c>
      <c r="G422" s="9">
        <f t="shared" si="149"/>
        <v>308</v>
      </c>
      <c r="H422" s="99">
        <f t="shared" si="150"/>
        <v>278</v>
      </c>
      <c r="I422" s="33">
        <f t="shared" si="151"/>
        <v>-6.8568023530922187E-2</v>
      </c>
      <c r="J422" s="11">
        <v>2.0240014329213629E-2</v>
      </c>
      <c r="K422" s="10">
        <f t="shared" si="152"/>
        <v>481</v>
      </c>
      <c r="L422" s="33">
        <f t="shared" si="153"/>
        <v>0.84640736958512031</v>
      </c>
      <c r="M422" s="11">
        <v>2.0388349514563107E-2</v>
      </c>
      <c r="N422" s="10">
        <f t="shared" si="154"/>
        <v>251</v>
      </c>
      <c r="O422" s="33">
        <f t="shared" si="155"/>
        <v>0.20667158479478831</v>
      </c>
      <c r="P422" s="11">
        <v>4.4687189672293945E-2</v>
      </c>
      <c r="Q422" s="10">
        <f t="shared" si="156"/>
        <v>392</v>
      </c>
      <c r="R422" s="33">
        <f t="shared" si="157"/>
        <v>0.4671742358542697</v>
      </c>
      <c r="S422" s="12">
        <v>8.7780898876404501E-2</v>
      </c>
      <c r="T422" s="10">
        <f t="shared" si="158"/>
        <v>333</v>
      </c>
      <c r="U422" s="33">
        <f t="shared" si="159"/>
        <v>0.4355177352681816</v>
      </c>
      <c r="V422" s="18">
        <v>4.7016748080949057E-2</v>
      </c>
      <c r="W422" s="99">
        <f t="shared" si="145"/>
        <v>278</v>
      </c>
      <c r="X422" s="33">
        <f t="shared" si="160"/>
        <v>-0.20892320622463828</v>
      </c>
      <c r="Y422" s="13">
        <v>105609</v>
      </c>
      <c r="Z422" s="10">
        <f t="shared" si="161"/>
        <v>308</v>
      </c>
      <c r="AA422" s="33">
        <f t="shared" si="162"/>
        <v>0.30442317811878217</v>
      </c>
      <c r="AB422" s="11">
        <v>3.2883919763235778E-2</v>
      </c>
      <c r="AC422" s="99">
        <f t="shared" si="146"/>
        <v>189</v>
      </c>
      <c r="AD422" s="33">
        <f t="shared" si="163"/>
        <v>-0.10118419266651432</v>
      </c>
      <c r="AE422" s="11">
        <v>0.92373282804358126</v>
      </c>
      <c r="AF422" s="10">
        <f t="shared" si="164"/>
        <v>463</v>
      </c>
      <c r="AG422" s="33">
        <f t="shared" si="165"/>
        <v>0.58106535222623323</v>
      </c>
      <c r="AH422" s="14">
        <v>1.8386666666666667</v>
      </c>
      <c r="AI422" s="99">
        <f t="shared" si="147"/>
        <v>371</v>
      </c>
      <c r="AJ422" s="33">
        <f t="shared" si="166"/>
        <v>-0.1438225664126247</v>
      </c>
      <c r="AK422" s="13">
        <v>202043.86060393258</v>
      </c>
      <c r="AL422" s="38"/>
    </row>
    <row r="423" spans="1:38" x14ac:dyDescent="0.25">
      <c r="A423" t="s">
        <v>1016</v>
      </c>
      <c r="B423" s="5" t="s">
        <v>252</v>
      </c>
      <c r="C423" s="6" t="s">
        <v>93</v>
      </c>
      <c r="D423" s="7" t="s">
        <v>34</v>
      </c>
      <c r="E423" s="36">
        <f t="shared" si="167"/>
        <v>-2.1660128471764639</v>
      </c>
      <c r="F423" s="8">
        <f t="shared" si="148"/>
        <v>36.260198762294678</v>
      </c>
      <c r="G423" s="9">
        <f t="shared" si="149"/>
        <v>136</v>
      </c>
      <c r="H423" s="99">
        <f t="shared" si="150"/>
        <v>277</v>
      </c>
      <c r="I423" s="33">
        <f t="shared" si="151"/>
        <v>-6.8654169303117588E-2</v>
      </c>
      <c r="J423" s="11">
        <v>2.0233463035019383E-2</v>
      </c>
      <c r="K423" s="10">
        <f t="shared" si="152"/>
        <v>122</v>
      </c>
      <c r="L423" s="33">
        <f t="shared" si="153"/>
        <v>-0.55008558030867583</v>
      </c>
      <c r="M423" s="11">
        <v>7.0236567027324406E-2</v>
      </c>
      <c r="N423" s="10">
        <f t="shared" si="154"/>
        <v>97</v>
      </c>
      <c r="O423" s="33">
        <f t="shared" si="155"/>
        <v>-0.61714146323929742</v>
      </c>
      <c r="P423" s="11">
        <v>9.5660749506903356E-2</v>
      </c>
      <c r="Q423" s="10">
        <f t="shared" si="156"/>
        <v>239</v>
      </c>
      <c r="R423" s="33">
        <f t="shared" si="157"/>
        <v>0.27900343354118368</v>
      </c>
      <c r="S423" s="12">
        <v>0.45766590389016021</v>
      </c>
      <c r="T423" s="10">
        <f t="shared" si="158"/>
        <v>85</v>
      </c>
      <c r="U423" s="33">
        <f t="shared" si="159"/>
        <v>-0.72270062582758288</v>
      </c>
      <c r="V423" s="18">
        <v>0.11736508427400649</v>
      </c>
      <c r="W423" s="99">
        <f t="shared" si="145"/>
        <v>212</v>
      </c>
      <c r="X423" s="33">
        <f t="shared" si="160"/>
        <v>-0.47358536445261096</v>
      </c>
      <c r="Y423" s="13">
        <v>94047</v>
      </c>
      <c r="Z423" s="10">
        <f t="shared" si="161"/>
        <v>193</v>
      </c>
      <c r="AA423" s="33">
        <f t="shared" si="162"/>
        <v>-7.7122339420844843E-2</v>
      </c>
      <c r="AB423" s="11">
        <v>3.7433899248538828E-2</v>
      </c>
      <c r="AC423" s="99">
        <f t="shared" si="146"/>
        <v>144</v>
      </c>
      <c r="AD423" s="33">
        <f t="shared" si="163"/>
        <v>-0.28173156781150088</v>
      </c>
      <c r="AE423" s="11">
        <v>0.91347395609126125</v>
      </c>
      <c r="AF423" s="10">
        <f t="shared" si="164"/>
        <v>164</v>
      </c>
      <c r="AG423" s="33">
        <f t="shared" si="165"/>
        <v>-0.2624945950688134</v>
      </c>
      <c r="AH423" s="14">
        <v>2.8056666666666672</v>
      </c>
      <c r="AI423" s="99">
        <f t="shared" si="147"/>
        <v>245</v>
      </c>
      <c r="AJ423" s="33">
        <f t="shared" si="166"/>
        <v>-0.20970533518263607</v>
      </c>
      <c r="AK423" s="13">
        <v>143314.75125858124</v>
      </c>
      <c r="AL423" s="38"/>
    </row>
    <row r="424" spans="1:38" x14ac:dyDescent="0.25">
      <c r="A424" t="s">
        <v>1017</v>
      </c>
      <c r="B424" s="5" t="s">
        <v>561</v>
      </c>
      <c r="C424" s="6" t="s">
        <v>93</v>
      </c>
      <c r="D424" s="7" t="s">
        <v>34</v>
      </c>
      <c r="E424" s="36">
        <f t="shared" si="167"/>
        <v>6.0727066512014218</v>
      </c>
      <c r="F424" s="8">
        <f t="shared" si="148"/>
        <v>15.7932172281239</v>
      </c>
      <c r="G424" s="9">
        <f t="shared" si="149"/>
        <v>540</v>
      </c>
      <c r="H424" s="99">
        <f t="shared" si="150"/>
        <v>359</v>
      </c>
      <c r="I424" s="33">
        <f t="shared" si="151"/>
        <v>0.19917077316535003</v>
      </c>
      <c r="J424" s="11">
        <v>4.0601264564361639E-2</v>
      </c>
      <c r="K424" s="10">
        <f t="shared" si="152"/>
        <v>272</v>
      </c>
      <c r="L424" s="33">
        <f t="shared" si="153"/>
        <v>0.19646989921718391</v>
      </c>
      <c r="M424" s="11">
        <v>4.3588054457619672E-2</v>
      </c>
      <c r="N424" s="10">
        <f t="shared" si="154"/>
        <v>466</v>
      </c>
      <c r="O424" s="33">
        <f t="shared" si="155"/>
        <v>0.7522475818019575</v>
      </c>
      <c r="P424" s="11">
        <v>1.0929590427979752E-2</v>
      </c>
      <c r="Q424" s="10">
        <f t="shared" si="156"/>
        <v>224</v>
      </c>
      <c r="R424" s="33">
        <f t="shared" si="157"/>
        <v>0.2396590924113309</v>
      </c>
      <c r="S424" s="12">
        <v>0.53500458575359222</v>
      </c>
      <c r="T424" s="10">
        <f t="shared" si="158"/>
        <v>497</v>
      </c>
      <c r="U424" s="33">
        <f t="shared" si="159"/>
        <v>0.81657291289252754</v>
      </c>
      <c r="V424" s="18">
        <v>2.3872064276885045E-2</v>
      </c>
      <c r="W424" s="99">
        <f t="shared" si="145"/>
        <v>540</v>
      </c>
      <c r="X424" s="33">
        <f t="shared" si="160"/>
        <v>2.2086770222174423</v>
      </c>
      <c r="Y424" s="13">
        <v>211224</v>
      </c>
      <c r="Z424" s="10">
        <f t="shared" si="161"/>
        <v>536</v>
      </c>
      <c r="AA424" s="33">
        <f t="shared" si="162"/>
        <v>1.0267017588542444</v>
      </c>
      <c r="AB424" s="11">
        <v>2.4270654572199069E-2</v>
      </c>
      <c r="AC424" s="99">
        <f t="shared" si="146"/>
        <v>501</v>
      </c>
      <c r="AD424" s="33">
        <f t="shared" si="163"/>
        <v>0.8747110111709091</v>
      </c>
      <c r="AE424" s="11">
        <v>0.97918411293216889</v>
      </c>
      <c r="AF424" s="10">
        <f t="shared" si="164"/>
        <v>366</v>
      </c>
      <c r="AG424" s="33">
        <f t="shared" si="165"/>
        <v>0.25916915723980904</v>
      </c>
      <c r="AH424" s="14">
        <v>2.2076666666666669</v>
      </c>
      <c r="AI424" s="99">
        <f t="shared" si="147"/>
        <v>464</v>
      </c>
      <c r="AJ424" s="33">
        <f t="shared" si="166"/>
        <v>-3.826074221030424E-2</v>
      </c>
      <c r="AK424" s="13">
        <v>296143.60826199938</v>
      </c>
      <c r="AL424" s="38"/>
    </row>
    <row r="425" spans="1:38" x14ac:dyDescent="0.25">
      <c r="A425" t="s">
        <v>1018</v>
      </c>
      <c r="B425" s="5" t="s">
        <v>429</v>
      </c>
      <c r="C425" s="6" t="s">
        <v>33</v>
      </c>
      <c r="D425" s="7" t="s">
        <v>34</v>
      </c>
      <c r="E425" s="36">
        <f t="shared" si="167"/>
        <v>3.176617446298545</v>
      </c>
      <c r="F425" s="8">
        <f t="shared" si="148"/>
        <v>22.987806665199521</v>
      </c>
      <c r="G425" s="9">
        <f t="shared" si="149"/>
        <v>402</v>
      </c>
      <c r="H425" s="99">
        <f t="shared" si="150"/>
        <v>32</v>
      </c>
      <c r="I425" s="33">
        <f t="shared" si="151"/>
        <v>-1.2286220051839156</v>
      </c>
      <c r="J425" s="11">
        <v>-6.798085503366591E-2</v>
      </c>
      <c r="K425" s="10">
        <f t="shared" si="152"/>
        <v>434</v>
      </c>
      <c r="L425" s="33">
        <f t="shared" si="153"/>
        <v>0.70040348974006861</v>
      </c>
      <c r="M425" s="11">
        <v>2.5600000000000001E-2</v>
      </c>
      <c r="N425" s="10">
        <f t="shared" si="154"/>
        <v>467</v>
      </c>
      <c r="O425" s="33">
        <f t="shared" si="155"/>
        <v>0.75420830015122731</v>
      </c>
      <c r="P425" s="11">
        <v>1.0808270676691729E-2</v>
      </c>
      <c r="Q425" s="10">
        <f t="shared" si="156"/>
        <v>203</v>
      </c>
      <c r="R425" s="33">
        <f t="shared" si="157"/>
        <v>0.2018739143113793</v>
      </c>
      <c r="S425" s="12">
        <v>0.60927844024719291</v>
      </c>
      <c r="T425" s="10">
        <f t="shared" si="158"/>
        <v>508</v>
      </c>
      <c r="U425" s="33">
        <f t="shared" si="159"/>
        <v>0.83921212435632708</v>
      </c>
      <c r="V425" s="18">
        <v>2.2496994676283702E-2</v>
      </c>
      <c r="W425" s="99">
        <f t="shared" si="145"/>
        <v>433</v>
      </c>
      <c r="X425" s="33">
        <f t="shared" si="160"/>
        <v>0.61951375696759148</v>
      </c>
      <c r="Y425" s="13">
        <v>141800</v>
      </c>
      <c r="Z425" s="10">
        <f t="shared" si="161"/>
        <v>305</v>
      </c>
      <c r="AA425" s="33">
        <f t="shared" si="162"/>
        <v>0.29813457148232447</v>
      </c>
      <c r="AB425" s="11">
        <v>3.2958912208099322E-2</v>
      </c>
      <c r="AC425" s="99">
        <f t="shared" si="146"/>
        <v>452</v>
      </c>
      <c r="AD425" s="33">
        <f t="shared" si="163"/>
        <v>0.76148956069600493</v>
      </c>
      <c r="AE425" s="11">
        <v>0.97275076344843792</v>
      </c>
      <c r="AF425" s="10">
        <f t="shared" si="164"/>
        <v>108</v>
      </c>
      <c r="AG425" s="33">
        <f t="shared" si="165"/>
        <v>-0.48930492215951815</v>
      </c>
      <c r="AH425" s="14">
        <v>3.0656666666666665</v>
      </c>
      <c r="AI425" s="99">
        <f t="shared" si="147"/>
        <v>325</v>
      </c>
      <c r="AJ425" s="33">
        <f t="shared" si="166"/>
        <v>-0.17373568906187409</v>
      </c>
      <c r="AK425" s="13">
        <v>175378.7540255897</v>
      </c>
      <c r="AL425" s="38"/>
    </row>
    <row r="426" spans="1:38" x14ac:dyDescent="0.25">
      <c r="A426" t="s">
        <v>1019</v>
      </c>
      <c r="B426" s="5" t="s">
        <v>476</v>
      </c>
      <c r="C426" s="6" t="s">
        <v>93</v>
      </c>
      <c r="D426" s="7" t="s">
        <v>34</v>
      </c>
      <c r="E426" s="36">
        <f t="shared" si="167"/>
        <v>3.9961624611803388</v>
      </c>
      <c r="F426" s="8">
        <f t="shared" si="148"/>
        <v>20.951857669811353</v>
      </c>
      <c r="G426" s="9">
        <f t="shared" si="149"/>
        <v>453</v>
      </c>
      <c r="H426" s="99">
        <f t="shared" si="150"/>
        <v>388</v>
      </c>
      <c r="I426" s="33">
        <f t="shared" si="151"/>
        <v>0.28204366518560692</v>
      </c>
      <c r="J426" s="11">
        <v>4.6903659708271483E-2</v>
      </c>
      <c r="K426" s="10">
        <f t="shared" si="152"/>
        <v>506</v>
      </c>
      <c r="L426" s="33">
        <f t="shared" si="153"/>
        <v>0.93478564388703067</v>
      </c>
      <c r="M426" s="11">
        <v>1.7233661593554161E-2</v>
      </c>
      <c r="N426" s="10">
        <f t="shared" si="154"/>
        <v>255</v>
      </c>
      <c r="O426" s="33">
        <f t="shared" si="155"/>
        <v>0.22234979913028347</v>
      </c>
      <c r="P426" s="11">
        <v>4.3717097734035246E-2</v>
      </c>
      <c r="Q426" s="10">
        <f t="shared" si="156"/>
        <v>295</v>
      </c>
      <c r="R426" s="33">
        <f t="shared" si="157"/>
        <v>0.34205680480914641</v>
      </c>
      <c r="S426" s="12">
        <v>0.33372267645586517</v>
      </c>
      <c r="T426" s="10">
        <f t="shared" si="158"/>
        <v>464</v>
      </c>
      <c r="U426" s="33">
        <f t="shared" si="159"/>
        <v>0.75082348340722715</v>
      </c>
      <c r="V426" s="18">
        <v>2.7865579770420895E-2</v>
      </c>
      <c r="W426" s="99">
        <f t="shared" si="145"/>
        <v>452</v>
      </c>
      <c r="X426" s="33">
        <f t="shared" si="160"/>
        <v>0.80888843565813096</v>
      </c>
      <c r="Y426" s="13">
        <v>150073</v>
      </c>
      <c r="Z426" s="10">
        <f t="shared" si="161"/>
        <v>476</v>
      </c>
      <c r="AA426" s="33">
        <f t="shared" si="162"/>
        <v>0.77323472281955385</v>
      </c>
      <c r="AB426" s="11">
        <v>2.7293281653746771E-2</v>
      </c>
      <c r="AC426" s="99">
        <f t="shared" si="146"/>
        <v>498</v>
      </c>
      <c r="AD426" s="33">
        <f t="shared" si="163"/>
        <v>0.87392044017570969</v>
      </c>
      <c r="AE426" s="11">
        <v>0.97913919194341204</v>
      </c>
      <c r="AF426" s="10">
        <f t="shared" si="164"/>
        <v>199</v>
      </c>
      <c r="AG426" s="33">
        <f t="shared" si="165"/>
        <v>-0.14501847693465222</v>
      </c>
      <c r="AH426" s="14">
        <v>2.6709999999999994</v>
      </c>
      <c r="AI426" s="99">
        <f t="shared" si="147"/>
        <v>331</v>
      </c>
      <c r="AJ426" s="33">
        <f t="shared" si="166"/>
        <v>-0.17225573141683675</v>
      </c>
      <c r="AK426" s="13">
        <v>176698.01543467378</v>
      </c>
      <c r="AL426" s="38"/>
    </row>
    <row r="427" spans="1:38" x14ac:dyDescent="0.25">
      <c r="A427" t="s">
        <v>1020</v>
      </c>
      <c r="B427" s="5" t="s">
        <v>538</v>
      </c>
      <c r="C427" s="6" t="s">
        <v>93</v>
      </c>
      <c r="D427" s="7" t="s">
        <v>34</v>
      </c>
      <c r="E427" s="36">
        <f t="shared" si="167"/>
        <v>3.661880967140239</v>
      </c>
      <c r="F427" s="8">
        <f t="shared" si="148"/>
        <v>21.782294143231862</v>
      </c>
      <c r="G427" s="9">
        <f t="shared" si="149"/>
        <v>421</v>
      </c>
      <c r="H427" s="99">
        <f t="shared" si="150"/>
        <v>234</v>
      </c>
      <c r="I427" s="33">
        <f t="shared" si="151"/>
        <v>-0.1949394846974056</v>
      </c>
      <c r="J427" s="11">
        <v>1.0629599345870711E-2</v>
      </c>
      <c r="K427" s="10">
        <f t="shared" si="152"/>
        <v>469</v>
      </c>
      <c r="L427" s="33">
        <f t="shared" si="153"/>
        <v>0.81202964931723431</v>
      </c>
      <c r="M427" s="11">
        <v>2.1615472127417521E-2</v>
      </c>
      <c r="N427" s="10">
        <f t="shared" si="154"/>
        <v>197</v>
      </c>
      <c r="O427" s="33">
        <f t="shared" si="155"/>
        <v>-1.5437643710860271E-2</v>
      </c>
      <c r="P427" s="11">
        <v>5.8430232558139533E-2</v>
      </c>
      <c r="Q427" s="10">
        <f t="shared" si="156"/>
        <v>347</v>
      </c>
      <c r="R427" s="33">
        <f t="shared" si="157"/>
        <v>0.40893279621839418</v>
      </c>
      <c r="S427" s="12">
        <v>0.2022653721682848</v>
      </c>
      <c r="T427" s="10">
        <f t="shared" si="158"/>
        <v>364</v>
      </c>
      <c r="U427" s="33">
        <f t="shared" si="159"/>
        <v>0.5183968598352976</v>
      </c>
      <c r="V427" s="18">
        <v>4.1982802225594334E-2</v>
      </c>
      <c r="W427" s="99">
        <f t="shared" si="145"/>
        <v>518</v>
      </c>
      <c r="X427" s="33">
        <f t="shared" si="160"/>
        <v>1.5559261050725826</v>
      </c>
      <c r="Y427" s="13">
        <v>182708</v>
      </c>
      <c r="Z427" s="10">
        <f t="shared" si="161"/>
        <v>371</v>
      </c>
      <c r="AA427" s="33">
        <f t="shared" si="162"/>
        <v>0.45927895218002157</v>
      </c>
      <c r="AB427" s="11">
        <v>3.1037244693632358E-2</v>
      </c>
      <c r="AC427" s="99">
        <f t="shared" si="146"/>
        <v>403</v>
      </c>
      <c r="AD427" s="33">
        <f t="shared" si="163"/>
        <v>0.60749420929566167</v>
      </c>
      <c r="AE427" s="11">
        <v>0.96400060250037656</v>
      </c>
      <c r="AF427" s="10">
        <f t="shared" si="164"/>
        <v>265</v>
      </c>
      <c r="AG427" s="33">
        <f t="shared" si="165"/>
        <v>-1.66271891450161E-3</v>
      </c>
      <c r="AH427" s="14">
        <v>2.5066666666666664</v>
      </c>
      <c r="AI427" s="99">
        <f t="shared" si="147"/>
        <v>416</v>
      </c>
      <c r="AJ427" s="33">
        <f t="shared" si="166"/>
        <v>-0.10626869270876201</v>
      </c>
      <c r="AK427" s="13">
        <v>235520.07291666666</v>
      </c>
      <c r="AL427" s="38"/>
    </row>
    <row r="428" spans="1:38" x14ac:dyDescent="0.25">
      <c r="A428" t="s">
        <v>1021</v>
      </c>
      <c r="B428" s="5" t="s">
        <v>475</v>
      </c>
      <c r="C428" s="6" t="s">
        <v>81</v>
      </c>
      <c r="D428" s="7" t="s">
        <v>34</v>
      </c>
      <c r="E428" s="36">
        <f t="shared" si="167"/>
        <v>2.28916186251654</v>
      </c>
      <c r="F428" s="8">
        <f t="shared" si="148"/>
        <v>25.192462018405713</v>
      </c>
      <c r="G428" s="9">
        <f t="shared" si="149"/>
        <v>357</v>
      </c>
      <c r="H428" s="99">
        <f t="shared" si="150"/>
        <v>207</v>
      </c>
      <c r="I428" s="33">
        <f t="shared" si="151"/>
        <v>-0.28648735083782767</v>
      </c>
      <c r="J428" s="11">
        <v>3.6674816625916762E-3</v>
      </c>
      <c r="K428" s="10">
        <f t="shared" si="152"/>
        <v>517</v>
      </c>
      <c r="L428" s="33">
        <f t="shared" si="153"/>
        <v>1.0018059896527638</v>
      </c>
      <c r="M428" s="11">
        <v>1.4841351074718526E-2</v>
      </c>
      <c r="N428" s="10">
        <f t="shared" si="154"/>
        <v>335</v>
      </c>
      <c r="O428" s="33">
        <f t="shared" si="155"/>
        <v>0.45354652235901372</v>
      </c>
      <c r="P428" s="11">
        <v>2.9411764705882353E-2</v>
      </c>
      <c r="Q428" s="10">
        <f t="shared" si="156"/>
        <v>326</v>
      </c>
      <c r="R428" s="33">
        <f t="shared" si="157"/>
        <v>0.38790199355239424</v>
      </c>
      <c r="S428" s="12">
        <v>0.24360535931790497</v>
      </c>
      <c r="T428" s="10">
        <f t="shared" si="158"/>
        <v>193</v>
      </c>
      <c r="U428" s="33">
        <f t="shared" si="159"/>
        <v>-3.7000235715956432E-2</v>
      </c>
      <c r="V428" s="18">
        <v>7.5716736094094586E-2</v>
      </c>
      <c r="W428" s="99">
        <f t="shared" si="145"/>
        <v>266</v>
      </c>
      <c r="X428" s="33">
        <f t="shared" si="160"/>
        <v>-0.26374640886743317</v>
      </c>
      <c r="Y428" s="13">
        <v>103214</v>
      </c>
      <c r="Z428" s="10">
        <f t="shared" si="161"/>
        <v>450</v>
      </c>
      <c r="AA428" s="33">
        <f t="shared" si="162"/>
        <v>0.68520702859865945</v>
      </c>
      <c r="AB428" s="11">
        <v>2.8343023255813952E-2</v>
      </c>
      <c r="AC428" s="99">
        <f t="shared" si="146"/>
        <v>445</v>
      </c>
      <c r="AD428" s="33">
        <f t="shared" si="163"/>
        <v>0.73084959950157202</v>
      </c>
      <c r="AE428" s="11">
        <v>0.97100977198697069</v>
      </c>
      <c r="AF428" s="10">
        <f t="shared" si="164"/>
        <v>488</v>
      </c>
      <c r="AG428" s="33">
        <f t="shared" si="165"/>
        <v>0.69883225283102257</v>
      </c>
      <c r="AH428" s="14">
        <v>1.7036666666666667</v>
      </c>
      <c r="AI428" s="99">
        <f t="shared" si="147"/>
        <v>438</v>
      </c>
      <c r="AJ428" s="33">
        <f t="shared" si="166"/>
        <v>-8.4537439292798888E-2</v>
      </c>
      <c r="AK428" s="13">
        <v>254891.71108404384</v>
      </c>
      <c r="AL428" s="38"/>
    </row>
    <row r="429" spans="1:38" x14ac:dyDescent="0.25">
      <c r="A429" t="s">
        <v>1022</v>
      </c>
      <c r="B429" s="5" t="s">
        <v>119</v>
      </c>
      <c r="C429" s="6" t="s">
        <v>44</v>
      </c>
      <c r="D429" s="7" t="s">
        <v>20</v>
      </c>
      <c r="E429" s="36">
        <f t="shared" si="167"/>
        <v>-6.341075833731125</v>
      </c>
      <c r="F429" s="8">
        <f t="shared" si="148"/>
        <v>46.632069908853126</v>
      </c>
      <c r="G429" s="9">
        <f t="shared" si="149"/>
        <v>52</v>
      </c>
      <c r="H429" s="99">
        <f t="shared" si="150"/>
        <v>184</v>
      </c>
      <c r="I429" s="33">
        <f t="shared" si="151"/>
        <v>-0.36084814673049842</v>
      </c>
      <c r="J429" s="11">
        <v>-1.9875776397515477E-3</v>
      </c>
      <c r="K429" s="10">
        <f t="shared" si="152"/>
        <v>47</v>
      </c>
      <c r="L429" s="33">
        <f t="shared" si="153"/>
        <v>-1.5145010367593319</v>
      </c>
      <c r="M429" s="11">
        <v>0.10466165413533834</v>
      </c>
      <c r="N429" s="10">
        <f t="shared" si="154"/>
        <v>84</v>
      </c>
      <c r="O429" s="33">
        <f t="shared" si="155"/>
        <v>-0.79747548881936781</v>
      </c>
      <c r="P429" s="11">
        <v>0.10681894524689285</v>
      </c>
      <c r="Q429" s="10">
        <f t="shared" si="156"/>
        <v>71</v>
      </c>
      <c r="R429" s="33">
        <f t="shared" si="157"/>
        <v>-0.62796271012201144</v>
      </c>
      <c r="S429" s="12">
        <v>2.2404779686333081</v>
      </c>
      <c r="T429" s="10">
        <f t="shared" si="158"/>
        <v>31</v>
      </c>
      <c r="U429" s="33">
        <f t="shared" si="159"/>
        <v>-1.8870629901030995</v>
      </c>
      <c r="V429" s="18">
        <v>0.18808659742209985</v>
      </c>
      <c r="W429" s="99">
        <f t="shared" si="145"/>
        <v>59</v>
      </c>
      <c r="X429" s="33">
        <f t="shared" si="160"/>
        <v>-1.0356204769739235</v>
      </c>
      <c r="Y429" s="13">
        <v>69494</v>
      </c>
      <c r="Z429" s="10">
        <f t="shared" si="161"/>
        <v>306</v>
      </c>
      <c r="AA429" s="33">
        <f t="shared" si="162"/>
        <v>0.29842074263717333</v>
      </c>
      <c r="AB429" s="11">
        <v>3.2955499580184719E-2</v>
      </c>
      <c r="AC429" s="99">
        <f t="shared" si="146"/>
        <v>43</v>
      </c>
      <c r="AD429" s="33">
        <f t="shared" si="163"/>
        <v>-1.5444923864163598</v>
      </c>
      <c r="AE429" s="11">
        <v>0.84172269671088495</v>
      </c>
      <c r="AF429" s="10">
        <f t="shared" si="164"/>
        <v>57</v>
      </c>
      <c r="AG429" s="33">
        <f t="shared" si="165"/>
        <v>-0.81672598408789565</v>
      </c>
      <c r="AH429" s="14">
        <v>3.4410000000000003</v>
      </c>
      <c r="AI429" s="99">
        <f t="shared" si="147"/>
        <v>31</v>
      </c>
      <c r="AJ429" s="33">
        <f t="shared" si="166"/>
        <v>-0.29545492815641694</v>
      </c>
      <c r="AK429" s="13">
        <v>66875.990166791133</v>
      </c>
      <c r="AL429" s="38"/>
    </row>
    <row r="430" spans="1:38" x14ac:dyDescent="0.25">
      <c r="A430" t="s">
        <v>1023</v>
      </c>
      <c r="B430" s="5" t="s">
        <v>389</v>
      </c>
      <c r="C430" s="6" t="s">
        <v>44</v>
      </c>
      <c r="D430" s="7" t="s">
        <v>20</v>
      </c>
      <c r="E430" s="36">
        <f t="shared" si="167"/>
        <v>3.7995175474048084</v>
      </c>
      <c r="F430" s="8">
        <f t="shared" si="148"/>
        <v>21.440371427298157</v>
      </c>
      <c r="G430" s="9">
        <f t="shared" si="149"/>
        <v>434</v>
      </c>
      <c r="H430" s="99">
        <f t="shared" si="150"/>
        <v>203</v>
      </c>
      <c r="I430" s="33">
        <f t="shared" si="151"/>
        <v>-0.29666727570355644</v>
      </c>
      <c r="J430" s="11">
        <v>2.8933092224232571E-3</v>
      </c>
      <c r="K430" s="10">
        <f t="shared" si="152"/>
        <v>375</v>
      </c>
      <c r="L430" s="33">
        <f t="shared" si="153"/>
        <v>0.54131389478561409</v>
      </c>
      <c r="M430" s="11">
        <v>3.1278748850046001E-2</v>
      </c>
      <c r="N430" s="10">
        <f t="shared" si="154"/>
        <v>497</v>
      </c>
      <c r="O430" s="33">
        <f t="shared" si="155"/>
        <v>0.81883734506040762</v>
      </c>
      <c r="P430" s="11">
        <v>6.8093385214007783E-3</v>
      </c>
      <c r="Q430" s="10">
        <f t="shared" si="156"/>
        <v>409</v>
      </c>
      <c r="R430" s="33">
        <f t="shared" si="157"/>
        <v>0.51183082356515197</v>
      </c>
      <c r="S430" s="12">
        <v>0</v>
      </c>
      <c r="T430" s="10">
        <f t="shared" si="158"/>
        <v>453</v>
      </c>
      <c r="U430" s="33">
        <f t="shared" si="159"/>
        <v>0.73283362661034868</v>
      </c>
      <c r="V430" s="18">
        <v>2.8958254983076345E-2</v>
      </c>
      <c r="W430" s="99">
        <f t="shared" si="145"/>
        <v>377</v>
      </c>
      <c r="X430" s="33">
        <f t="shared" si="160"/>
        <v>0.16785755181310871</v>
      </c>
      <c r="Y430" s="13">
        <v>122069</v>
      </c>
      <c r="Z430" s="10">
        <f t="shared" si="161"/>
        <v>497</v>
      </c>
      <c r="AA430" s="33">
        <f t="shared" si="162"/>
        <v>0.83807510421303222</v>
      </c>
      <c r="AB430" s="11">
        <v>2.6520051746442432E-2</v>
      </c>
      <c r="AC430" s="99">
        <f t="shared" si="146"/>
        <v>478</v>
      </c>
      <c r="AD430" s="33">
        <f t="shared" si="163"/>
        <v>0.81224117111755101</v>
      </c>
      <c r="AE430" s="11">
        <v>0.97563451776649746</v>
      </c>
      <c r="AF430" s="10">
        <f t="shared" si="164"/>
        <v>145</v>
      </c>
      <c r="AG430" s="33">
        <f t="shared" si="165"/>
        <v>-0.3340270828435738</v>
      </c>
      <c r="AH430" s="14">
        <v>2.8876666666666666</v>
      </c>
      <c r="AI430" s="99">
        <f t="shared" si="147"/>
        <v>174</v>
      </c>
      <c r="AJ430" s="33">
        <f t="shared" si="166"/>
        <v>-0.23925183613765191</v>
      </c>
      <c r="AK430" s="13">
        <v>116976.4579877389</v>
      </c>
      <c r="AL430" s="38"/>
    </row>
    <row r="431" spans="1:38" x14ac:dyDescent="0.25">
      <c r="A431" t="s">
        <v>1024</v>
      </c>
      <c r="B431" s="5" t="s">
        <v>536</v>
      </c>
      <c r="C431" s="6" t="s">
        <v>38</v>
      </c>
      <c r="D431" s="7" t="s">
        <v>39</v>
      </c>
      <c r="E431" s="36">
        <f t="shared" si="167"/>
        <v>5.2401026008316665</v>
      </c>
      <c r="F431" s="8">
        <f t="shared" si="148"/>
        <v>17.861608041471623</v>
      </c>
      <c r="G431" s="9">
        <f t="shared" si="149"/>
        <v>520</v>
      </c>
      <c r="H431" s="99">
        <f t="shared" si="150"/>
        <v>515</v>
      </c>
      <c r="I431" s="33">
        <f t="shared" si="151"/>
        <v>1.0452007011251683</v>
      </c>
      <c r="J431" s="11">
        <v>0.10494093921060221</v>
      </c>
      <c r="K431" s="10">
        <f t="shared" si="152"/>
        <v>477</v>
      </c>
      <c r="L431" s="33">
        <f t="shared" si="153"/>
        <v>0.83747842647487447</v>
      </c>
      <c r="M431" s="11">
        <v>2.0707070707070709E-2</v>
      </c>
      <c r="N431" s="10">
        <f t="shared" si="154"/>
        <v>320</v>
      </c>
      <c r="O431" s="33">
        <f t="shared" si="155"/>
        <v>0.4149343520184699</v>
      </c>
      <c r="P431" s="11">
        <v>3.180089872105081E-2</v>
      </c>
      <c r="Q431" s="10">
        <f t="shared" si="156"/>
        <v>379</v>
      </c>
      <c r="R431" s="33">
        <f t="shared" si="157"/>
        <v>0.44550817873073822</v>
      </c>
      <c r="S431" s="12">
        <v>0.13036959780979077</v>
      </c>
      <c r="T431" s="10">
        <f t="shared" si="158"/>
        <v>506</v>
      </c>
      <c r="U431" s="33">
        <f t="shared" si="159"/>
        <v>0.8336000332431186</v>
      </c>
      <c r="V431" s="18">
        <v>2.2837864140660483E-2</v>
      </c>
      <c r="W431" s="99">
        <f t="shared" si="145"/>
        <v>481</v>
      </c>
      <c r="X431" s="33">
        <f t="shared" si="160"/>
        <v>1.0710555086718805</v>
      </c>
      <c r="Y431" s="13">
        <v>161526</v>
      </c>
      <c r="Z431" s="10">
        <f t="shared" si="161"/>
        <v>552</v>
      </c>
      <c r="AA431" s="33">
        <f t="shared" si="162"/>
        <v>1.2073371503789596</v>
      </c>
      <c r="AB431" s="11">
        <v>2.2116554240849275E-2</v>
      </c>
      <c r="AC431" s="99">
        <f t="shared" si="146"/>
        <v>492</v>
      </c>
      <c r="AD431" s="33">
        <f t="shared" si="163"/>
        <v>0.85212144475084972</v>
      </c>
      <c r="AE431" s="11">
        <v>0.97790055248618779</v>
      </c>
      <c r="AF431" s="10">
        <f t="shared" si="164"/>
        <v>229</v>
      </c>
      <c r="AG431" s="33">
        <f t="shared" si="165"/>
        <v>-8.802511269134726E-2</v>
      </c>
      <c r="AH431" s="14">
        <v>2.6056666666666666</v>
      </c>
      <c r="AI431" s="99">
        <f t="shared" si="147"/>
        <v>385</v>
      </c>
      <c r="AJ431" s="33">
        <f t="shared" si="166"/>
        <v>-0.13247028275809672</v>
      </c>
      <c r="AK431" s="13">
        <v>212163.4946222541</v>
      </c>
      <c r="AL431" s="38"/>
    </row>
    <row r="432" spans="1:38" x14ac:dyDescent="0.25">
      <c r="A432" t="s">
        <v>1025</v>
      </c>
      <c r="B432" s="5" t="s">
        <v>316</v>
      </c>
      <c r="C432" s="6" t="s">
        <v>93</v>
      </c>
      <c r="D432" s="7" t="s">
        <v>34</v>
      </c>
      <c r="E432" s="36">
        <f t="shared" si="167"/>
        <v>6.264773638748225E-2</v>
      </c>
      <c r="F432" s="8">
        <f t="shared" si="148"/>
        <v>30.72366422938353</v>
      </c>
      <c r="G432" s="9">
        <f t="shared" si="149"/>
        <v>225</v>
      </c>
      <c r="H432" s="99">
        <f t="shared" si="150"/>
        <v>372</v>
      </c>
      <c r="I432" s="33">
        <f t="shared" si="151"/>
        <v>0.22910389008149856</v>
      </c>
      <c r="J432" s="11">
        <v>4.2877646214567688E-2</v>
      </c>
      <c r="K432" s="10">
        <f t="shared" si="152"/>
        <v>407</v>
      </c>
      <c r="L432" s="33">
        <f t="shared" si="153"/>
        <v>0.61585025356101908</v>
      </c>
      <c r="M432" s="11">
        <v>2.8618152085036794E-2</v>
      </c>
      <c r="N432" s="10">
        <f t="shared" si="154"/>
        <v>174</v>
      </c>
      <c r="O432" s="33">
        <f t="shared" si="155"/>
        <v>-0.14583059339139684</v>
      </c>
      <c r="P432" s="11">
        <v>6.6498316498316501E-2</v>
      </c>
      <c r="Q432" s="10">
        <f t="shared" si="156"/>
        <v>286</v>
      </c>
      <c r="R432" s="33">
        <f t="shared" si="157"/>
        <v>0.33679973902967264</v>
      </c>
      <c r="S432" s="12">
        <v>0.34405642525374164</v>
      </c>
      <c r="T432" s="10">
        <f t="shared" si="158"/>
        <v>292</v>
      </c>
      <c r="U432" s="33">
        <f t="shared" si="159"/>
        <v>0.29836379943997438</v>
      </c>
      <c r="V432" s="18">
        <v>5.5347259417961078E-2</v>
      </c>
      <c r="W432" s="99">
        <f t="shared" si="145"/>
        <v>316</v>
      </c>
      <c r="X432" s="33">
        <f t="shared" si="160"/>
        <v>-8.6801374867932324E-2</v>
      </c>
      <c r="Y432" s="13">
        <v>110944</v>
      </c>
      <c r="Z432" s="10">
        <f t="shared" si="161"/>
        <v>166</v>
      </c>
      <c r="AA432" s="33">
        <f t="shared" si="162"/>
        <v>-0.18639410720870891</v>
      </c>
      <c r="AB432" s="11">
        <v>3.8736979166666664E-2</v>
      </c>
      <c r="AC432" s="99">
        <f t="shared" si="146"/>
        <v>133</v>
      </c>
      <c r="AD432" s="33">
        <f t="shared" si="163"/>
        <v>-0.36725554881640449</v>
      </c>
      <c r="AE432" s="11">
        <v>0.90861440291704654</v>
      </c>
      <c r="AF432" s="10">
        <f t="shared" si="164"/>
        <v>330</v>
      </c>
      <c r="AG432" s="33">
        <f t="shared" si="165"/>
        <v>0.16030311722591228</v>
      </c>
      <c r="AH432" s="14">
        <v>2.3209999999999997</v>
      </c>
      <c r="AI432" s="99">
        <f t="shared" si="147"/>
        <v>362</v>
      </c>
      <c r="AJ432" s="33">
        <f t="shared" si="166"/>
        <v>-0.15019397205931875</v>
      </c>
      <c r="AK432" s="13">
        <v>196364.27266471702</v>
      </c>
      <c r="AL432" s="38"/>
    </row>
    <row r="433" spans="1:38" x14ac:dyDescent="0.25">
      <c r="A433" t="s">
        <v>1026</v>
      </c>
      <c r="B433" s="5" t="s">
        <v>404</v>
      </c>
      <c r="C433" s="6" t="s">
        <v>81</v>
      </c>
      <c r="D433" s="7" t="s">
        <v>34</v>
      </c>
      <c r="E433" s="36">
        <f t="shared" si="167"/>
        <v>-0.24449358205275057</v>
      </c>
      <c r="F433" s="8">
        <f t="shared" si="148"/>
        <v>31.486677910591489</v>
      </c>
      <c r="G433" s="9">
        <f t="shared" si="149"/>
        <v>216</v>
      </c>
      <c r="H433" s="99">
        <f t="shared" si="150"/>
        <v>274</v>
      </c>
      <c r="I433" s="33">
        <f t="shared" si="151"/>
        <v>-7.225306299366438E-2</v>
      </c>
      <c r="J433" s="11">
        <v>1.9959771004177673E-2</v>
      </c>
      <c r="K433" s="10">
        <f t="shared" si="152"/>
        <v>528</v>
      </c>
      <c r="L433" s="33">
        <f t="shared" si="153"/>
        <v>1.0718513419049343</v>
      </c>
      <c r="M433" s="11">
        <v>1.2341062079281975E-2</v>
      </c>
      <c r="N433" s="10">
        <f t="shared" si="154"/>
        <v>88</v>
      </c>
      <c r="O433" s="33">
        <f t="shared" si="155"/>
        <v>-0.74173405867312092</v>
      </c>
      <c r="P433" s="11">
        <v>0.10336993563044301</v>
      </c>
      <c r="Q433" s="10">
        <f t="shared" si="156"/>
        <v>304</v>
      </c>
      <c r="R433" s="33">
        <f t="shared" si="157"/>
        <v>0.35748378254501528</v>
      </c>
      <c r="S433" s="12">
        <v>0.30339805825242722</v>
      </c>
      <c r="T433" s="10">
        <f t="shared" si="158"/>
        <v>222</v>
      </c>
      <c r="U433" s="33">
        <f t="shared" si="159"/>
        <v>6.2692519267026015E-2</v>
      </c>
      <c r="V433" s="18">
        <v>6.9661557140689029E-2</v>
      </c>
      <c r="W433" s="99">
        <f t="shared" si="145"/>
        <v>209</v>
      </c>
      <c r="X433" s="33">
        <f t="shared" si="160"/>
        <v>-0.48038389939411835</v>
      </c>
      <c r="Y433" s="13">
        <v>93750</v>
      </c>
      <c r="Z433" s="10">
        <f t="shared" si="161"/>
        <v>383</v>
      </c>
      <c r="AA433" s="33">
        <f t="shared" si="162"/>
        <v>0.50035482794395392</v>
      </c>
      <c r="AB433" s="11">
        <v>3.0547409579667645E-2</v>
      </c>
      <c r="AC433" s="99">
        <f t="shared" si="146"/>
        <v>196</v>
      </c>
      <c r="AD433" s="33">
        <f t="shared" si="163"/>
        <v>-5.4007262031794047E-2</v>
      </c>
      <c r="AE433" s="11">
        <v>0.92641346568839011</v>
      </c>
      <c r="AF433" s="10">
        <f t="shared" si="164"/>
        <v>142</v>
      </c>
      <c r="AG433" s="33">
        <f t="shared" si="165"/>
        <v>-0.33955194978552705</v>
      </c>
      <c r="AH433" s="14">
        <v>2.8940000000000001</v>
      </c>
      <c r="AI433" s="99">
        <f t="shared" si="147"/>
        <v>221</v>
      </c>
      <c r="AJ433" s="33">
        <f t="shared" si="166"/>
        <v>-0.21564429596459261</v>
      </c>
      <c r="AK433" s="13">
        <v>138020.6526092233</v>
      </c>
      <c r="AL433" s="38"/>
    </row>
    <row r="434" spans="1:38" x14ac:dyDescent="0.25">
      <c r="A434" t="s">
        <v>1027</v>
      </c>
      <c r="B434" s="5" t="s">
        <v>471</v>
      </c>
      <c r="C434" s="6" t="s">
        <v>81</v>
      </c>
      <c r="D434" s="7" t="s">
        <v>34</v>
      </c>
      <c r="E434" s="36">
        <f t="shared" si="167"/>
        <v>3.6861927841925923</v>
      </c>
      <c r="F434" s="8">
        <f t="shared" si="148"/>
        <v>21.721897681042485</v>
      </c>
      <c r="G434" s="9">
        <f t="shared" si="149"/>
        <v>423</v>
      </c>
      <c r="H434" s="99">
        <f t="shared" si="150"/>
        <v>460</v>
      </c>
      <c r="I434" s="33">
        <f t="shared" si="151"/>
        <v>0.5798000287416919</v>
      </c>
      <c r="J434" s="11">
        <v>6.9547713921866761E-2</v>
      </c>
      <c r="K434" s="10">
        <f t="shared" si="152"/>
        <v>258</v>
      </c>
      <c r="L434" s="33">
        <f t="shared" si="153"/>
        <v>0.14495162900039874</v>
      </c>
      <c r="M434" s="11">
        <v>4.5427013930950937E-2</v>
      </c>
      <c r="N434" s="10">
        <f t="shared" si="154"/>
        <v>456</v>
      </c>
      <c r="O434" s="33">
        <f t="shared" si="155"/>
        <v>0.7313428968151453</v>
      </c>
      <c r="P434" s="11">
        <v>1.2223071046600458E-2</v>
      </c>
      <c r="Q434" s="10">
        <f t="shared" si="156"/>
        <v>366</v>
      </c>
      <c r="R434" s="33">
        <f t="shared" si="157"/>
        <v>0.43367321914014495</v>
      </c>
      <c r="S434" s="12">
        <v>0.15363343063450607</v>
      </c>
      <c r="T434" s="10">
        <f t="shared" si="158"/>
        <v>355</v>
      </c>
      <c r="U434" s="33">
        <f t="shared" si="159"/>
        <v>0.49456048745793496</v>
      </c>
      <c r="V434" s="18">
        <v>4.343058547092226E-2</v>
      </c>
      <c r="W434" s="99">
        <f t="shared" si="145"/>
        <v>423</v>
      </c>
      <c r="X434" s="33">
        <f t="shared" si="160"/>
        <v>0.51559002419168798</v>
      </c>
      <c r="Y434" s="13">
        <v>137260</v>
      </c>
      <c r="Z434" s="10">
        <f t="shared" si="161"/>
        <v>451</v>
      </c>
      <c r="AA434" s="33">
        <f t="shared" si="162"/>
        <v>0.68597311341546996</v>
      </c>
      <c r="AB434" s="11">
        <v>2.8333887595610244E-2</v>
      </c>
      <c r="AC434" s="99">
        <f t="shared" si="146"/>
        <v>426</v>
      </c>
      <c r="AD434" s="33">
        <f t="shared" si="163"/>
        <v>0.68587169367158229</v>
      </c>
      <c r="AE434" s="11">
        <v>0.96845408500330321</v>
      </c>
      <c r="AF434" s="10">
        <f t="shared" si="164"/>
        <v>254</v>
      </c>
      <c r="AG434" s="33">
        <f t="shared" si="165"/>
        <v>-2.1726709387910655E-2</v>
      </c>
      <c r="AH434" s="14">
        <v>2.529666666666667</v>
      </c>
      <c r="AI434" s="99">
        <f t="shared" si="147"/>
        <v>368</v>
      </c>
      <c r="AJ434" s="33">
        <f t="shared" si="166"/>
        <v>-0.14629955035167289</v>
      </c>
      <c r="AK434" s="13">
        <v>199835.83165616839</v>
      </c>
      <c r="AL434" s="38"/>
    </row>
    <row r="435" spans="1:38" x14ac:dyDescent="0.25">
      <c r="A435" t="s">
        <v>1028</v>
      </c>
      <c r="B435" s="5" t="s">
        <v>464</v>
      </c>
      <c r="C435" s="6" t="s">
        <v>93</v>
      </c>
      <c r="D435" s="7" t="s">
        <v>34</v>
      </c>
      <c r="E435" s="36">
        <f t="shared" si="167"/>
        <v>1.9554800520450506</v>
      </c>
      <c r="F435" s="8">
        <f t="shared" si="148"/>
        <v>26.021408732097484</v>
      </c>
      <c r="G435" s="9">
        <f t="shared" si="149"/>
        <v>342</v>
      </c>
      <c r="H435" s="99">
        <f t="shared" si="150"/>
        <v>3</v>
      </c>
      <c r="I435" s="33">
        <f t="shared" si="151"/>
        <v>-3.4477401313650882</v>
      </c>
      <c r="J435" s="11">
        <v>-0.2367424242424242</v>
      </c>
      <c r="K435" s="10">
        <f t="shared" si="152"/>
        <v>244</v>
      </c>
      <c r="L435" s="33">
        <f t="shared" si="153"/>
        <v>8.3542019106663964E-2</v>
      </c>
      <c r="M435" s="11">
        <v>4.7619047619047616E-2</v>
      </c>
      <c r="N435" s="10">
        <f t="shared" si="154"/>
        <v>525</v>
      </c>
      <c r="O435" s="33">
        <f t="shared" si="155"/>
        <v>0.9288869853172832</v>
      </c>
      <c r="P435" s="11">
        <v>0</v>
      </c>
      <c r="Q435" s="10">
        <f t="shared" si="156"/>
        <v>409</v>
      </c>
      <c r="R435" s="33">
        <f t="shared" si="157"/>
        <v>0.51183082356515197</v>
      </c>
      <c r="S435" s="12">
        <v>0</v>
      </c>
      <c r="T435" s="10">
        <f t="shared" si="158"/>
        <v>86</v>
      </c>
      <c r="U435" s="33">
        <f t="shared" si="159"/>
        <v>-0.71476549172510984</v>
      </c>
      <c r="V435" s="18">
        <v>0.11688311688311688</v>
      </c>
      <c r="W435" s="99">
        <f t="shared" si="145"/>
        <v>537</v>
      </c>
      <c r="X435" s="33">
        <f t="shared" si="160"/>
        <v>2.0948187299647234</v>
      </c>
      <c r="Y435" s="13">
        <v>206250</v>
      </c>
      <c r="Z435" s="10">
        <f t="shared" si="161"/>
        <v>390</v>
      </c>
      <c r="AA435" s="33">
        <f t="shared" si="162"/>
        <v>0.52084762750090474</v>
      </c>
      <c r="AB435" s="11">
        <v>3.0303030303030304E-2</v>
      </c>
      <c r="AC435" s="99">
        <f t="shared" si="146"/>
        <v>74</v>
      </c>
      <c r="AD435" s="33">
        <f t="shared" si="163"/>
        <v>-0.97267610606083499</v>
      </c>
      <c r="AE435" s="11">
        <v>0.87421383647798745</v>
      </c>
      <c r="AF435" s="10">
        <f t="shared" si="164"/>
        <v>542</v>
      </c>
      <c r="AG435" s="33">
        <f t="shared" si="165"/>
        <v>1.4284054716394579</v>
      </c>
      <c r="AH435" s="14">
        <v>0.86733333333333318</v>
      </c>
      <c r="AI435" s="99">
        <f t="shared" si="147"/>
        <v>526</v>
      </c>
      <c r="AJ435" s="33">
        <f t="shared" si="166"/>
        <v>0.28194257455069577</v>
      </c>
      <c r="AK435" s="13">
        <v>581578.7220843673</v>
      </c>
      <c r="AL435" s="38"/>
    </row>
    <row r="436" spans="1:38" x14ac:dyDescent="0.25">
      <c r="A436" t="s">
        <v>1029</v>
      </c>
      <c r="B436" s="5" t="s">
        <v>506</v>
      </c>
      <c r="C436" s="6" t="s">
        <v>172</v>
      </c>
      <c r="D436" s="7" t="s">
        <v>39</v>
      </c>
      <c r="E436" s="36">
        <f t="shared" si="167"/>
        <v>3.7922798383055594</v>
      </c>
      <c r="F436" s="8">
        <f t="shared" si="148"/>
        <v>21.458351655719962</v>
      </c>
      <c r="G436" s="9">
        <f t="shared" si="149"/>
        <v>432</v>
      </c>
      <c r="H436" s="99">
        <f t="shared" si="150"/>
        <v>478</v>
      </c>
      <c r="I436" s="33">
        <f t="shared" si="151"/>
        <v>0.70340011006815362</v>
      </c>
      <c r="J436" s="11">
        <v>7.8947368421052655E-2</v>
      </c>
      <c r="K436" s="10">
        <f t="shared" si="152"/>
        <v>336</v>
      </c>
      <c r="L436" s="33">
        <f t="shared" si="153"/>
        <v>0.41051333597507261</v>
      </c>
      <c r="M436" s="11">
        <v>3.5947712418300651E-2</v>
      </c>
      <c r="N436" s="10">
        <f t="shared" si="154"/>
        <v>525</v>
      </c>
      <c r="O436" s="33">
        <f t="shared" si="155"/>
        <v>0.9288869853172832</v>
      </c>
      <c r="P436" s="11">
        <v>0</v>
      </c>
      <c r="Q436" s="10">
        <f t="shared" si="156"/>
        <v>409</v>
      </c>
      <c r="R436" s="33">
        <f t="shared" si="157"/>
        <v>0.51183082356515197</v>
      </c>
      <c r="S436" s="12">
        <v>0</v>
      </c>
      <c r="T436" s="10">
        <f t="shared" si="158"/>
        <v>406</v>
      </c>
      <c r="U436" s="33">
        <f t="shared" si="159"/>
        <v>0.60827200113028979</v>
      </c>
      <c r="V436" s="18">
        <v>3.6523929471032744E-2</v>
      </c>
      <c r="W436" s="99">
        <f t="shared" si="145"/>
        <v>393</v>
      </c>
      <c r="X436" s="33">
        <f t="shared" si="160"/>
        <v>0.26356352686510265</v>
      </c>
      <c r="Y436" s="13">
        <v>126250</v>
      </c>
      <c r="Z436" s="10">
        <f t="shared" si="161"/>
        <v>267</v>
      </c>
      <c r="AA436" s="33">
        <f t="shared" si="162"/>
        <v>0.19317854826923717</v>
      </c>
      <c r="AB436" s="11">
        <v>3.4210526315789476E-2</v>
      </c>
      <c r="AC436" s="99">
        <f t="shared" si="146"/>
        <v>533</v>
      </c>
      <c r="AD436" s="33">
        <f t="shared" si="163"/>
        <v>1.0129157612580864</v>
      </c>
      <c r="AE436" s="11">
        <v>0.98703703703703705</v>
      </c>
      <c r="AF436" s="10">
        <f t="shared" si="164"/>
        <v>317</v>
      </c>
      <c r="AG436" s="33">
        <f t="shared" si="165"/>
        <v>0.14169303910564862</v>
      </c>
      <c r="AH436" s="14">
        <v>2.3423333333333338</v>
      </c>
      <c r="AI436" s="99">
        <f t="shared" si="147"/>
        <v>348</v>
      </c>
      <c r="AJ436" s="33">
        <f t="shared" si="166"/>
        <v>-0.16107771754724257</v>
      </c>
      <c r="AK436" s="13">
        <v>186662.30216802168</v>
      </c>
      <c r="AL436" s="38"/>
    </row>
    <row r="437" spans="1:38" x14ac:dyDescent="0.25">
      <c r="A437" t="s">
        <v>1030</v>
      </c>
      <c r="B437" s="5" t="s">
        <v>374</v>
      </c>
      <c r="C437" s="6" t="s">
        <v>54</v>
      </c>
      <c r="D437" s="7" t="s">
        <v>39</v>
      </c>
      <c r="E437" s="36">
        <f t="shared" si="167"/>
        <v>2.4673352893824325</v>
      </c>
      <c r="F437" s="8">
        <f t="shared" si="148"/>
        <v>24.74983592362701</v>
      </c>
      <c r="G437" s="9">
        <f t="shared" si="149"/>
        <v>371</v>
      </c>
      <c r="H437" s="99">
        <f t="shared" si="150"/>
        <v>39</v>
      </c>
      <c r="I437" s="33">
        <f t="shared" si="151"/>
        <v>-1.1009963282182451</v>
      </c>
      <c r="J437" s="11">
        <v>-5.82750582750583E-2</v>
      </c>
      <c r="K437" s="10">
        <f t="shared" si="152"/>
        <v>348</v>
      </c>
      <c r="L437" s="33">
        <f t="shared" si="153"/>
        <v>0.44876992232912832</v>
      </c>
      <c r="M437" s="11">
        <v>3.4582132564841501E-2</v>
      </c>
      <c r="N437" s="10">
        <f t="shared" si="154"/>
        <v>332</v>
      </c>
      <c r="O437" s="33">
        <f t="shared" si="155"/>
        <v>0.44645188858351714</v>
      </c>
      <c r="P437" s="11">
        <v>2.9850746268656716E-2</v>
      </c>
      <c r="Q437" s="10">
        <f t="shared" si="156"/>
        <v>409</v>
      </c>
      <c r="R437" s="33">
        <f t="shared" si="157"/>
        <v>0.51183082356515197</v>
      </c>
      <c r="S437" s="12">
        <v>0</v>
      </c>
      <c r="T437" s="10">
        <f t="shared" si="158"/>
        <v>524</v>
      </c>
      <c r="U437" s="33">
        <f t="shared" si="159"/>
        <v>0.8761948443773796</v>
      </c>
      <c r="V437" s="18">
        <v>2.0250723240115717E-2</v>
      </c>
      <c r="W437" s="99">
        <f t="shared" si="145"/>
        <v>251</v>
      </c>
      <c r="X437" s="33">
        <f t="shared" si="160"/>
        <v>-0.30666645269008053</v>
      </c>
      <c r="Y437" s="13">
        <v>101339</v>
      </c>
      <c r="Z437" s="10">
        <f t="shared" si="161"/>
        <v>329</v>
      </c>
      <c r="AA437" s="33">
        <f t="shared" si="162"/>
        <v>0.36312373573844142</v>
      </c>
      <c r="AB437" s="11">
        <v>3.2183908045977011E-2</v>
      </c>
      <c r="AC437" s="99">
        <f t="shared" si="146"/>
        <v>502</v>
      </c>
      <c r="AD437" s="33">
        <f t="shared" si="163"/>
        <v>0.87847139175240785</v>
      </c>
      <c r="AE437" s="11">
        <v>0.97939778129952459</v>
      </c>
      <c r="AF437" s="10">
        <f t="shared" si="164"/>
        <v>147</v>
      </c>
      <c r="AG437" s="33">
        <f t="shared" si="165"/>
        <v>-0.33141004060791168</v>
      </c>
      <c r="AH437" s="14">
        <v>2.8846666666666665</v>
      </c>
      <c r="AI437" s="99">
        <f t="shared" si="147"/>
        <v>201</v>
      </c>
      <c r="AJ437" s="33">
        <f t="shared" si="166"/>
        <v>-0.22464732128051124</v>
      </c>
      <c r="AK437" s="13">
        <v>129995.1905940594</v>
      </c>
      <c r="AL437" s="38"/>
    </row>
    <row r="438" spans="1:38" x14ac:dyDescent="0.25">
      <c r="A438" t="s">
        <v>1031</v>
      </c>
      <c r="B438" s="5" t="s">
        <v>519</v>
      </c>
      <c r="C438" s="6" t="s">
        <v>41</v>
      </c>
      <c r="D438" s="7" t="s">
        <v>34</v>
      </c>
      <c r="E438" s="36">
        <f t="shared" si="167"/>
        <v>4.6442339611696797</v>
      </c>
      <c r="F438" s="8">
        <f t="shared" si="148"/>
        <v>19.341890559544307</v>
      </c>
      <c r="G438" s="9">
        <f t="shared" si="149"/>
        <v>487</v>
      </c>
      <c r="H438" s="99">
        <f t="shared" si="150"/>
        <v>413</v>
      </c>
      <c r="I438" s="33">
        <f t="shared" si="151"/>
        <v>0.37473234988738141</v>
      </c>
      <c r="J438" s="11">
        <v>5.3952535427693293E-2</v>
      </c>
      <c r="K438" s="10">
        <f t="shared" si="152"/>
        <v>541</v>
      </c>
      <c r="L438" s="33">
        <f t="shared" si="153"/>
        <v>1.2471780428465276</v>
      </c>
      <c r="M438" s="11">
        <v>6.082725060827251E-3</v>
      </c>
      <c r="N438" s="10">
        <f t="shared" si="154"/>
        <v>428</v>
      </c>
      <c r="O438" s="33">
        <f t="shared" si="155"/>
        <v>0.66513217926944701</v>
      </c>
      <c r="P438" s="11">
        <v>1.6319869441044473E-2</v>
      </c>
      <c r="Q438" s="10">
        <f t="shared" si="156"/>
        <v>409</v>
      </c>
      <c r="R438" s="33">
        <f t="shared" si="157"/>
        <v>0.51183082356515197</v>
      </c>
      <c r="S438" s="12">
        <v>0</v>
      </c>
      <c r="T438" s="10">
        <f t="shared" si="158"/>
        <v>529</v>
      </c>
      <c r="U438" s="33">
        <f t="shared" si="159"/>
        <v>0.90789958047346453</v>
      </c>
      <c r="V438" s="18">
        <v>1.8325028130525639E-2</v>
      </c>
      <c r="W438" s="99">
        <f t="shared" si="145"/>
        <v>417</v>
      </c>
      <c r="X438" s="33">
        <f t="shared" si="160"/>
        <v>0.4741807659115978</v>
      </c>
      <c r="Y438" s="13">
        <v>135451</v>
      </c>
      <c r="Z438" s="10">
        <f t="shared" si="161"/>
        <v>493</v>
      </c>
      <c r="AA438" s="33">
        <f t="shared" si="162"/>
        <v>0.82683230724495427</v>
      </c>
      <c r="AB438" s="11">
        <v>2.6654123549702102E-2</v>
      </c>
      <c r="AC438" s="99">
        <f t="shared" si="146"/>
        <v>457</v>
      </c>
      <c r="AD438" s="33">
        <f t="shared" si="163"/>
        <v>0.76801760580475376</v>
      </c>
      <c r="AE438" s="11">
        <v>0.97312169312169317</v>
      </c>
      <c r="AF438" s="10">
        <f t="shared" si="164"/>
        <v>404</v>
      </c>
      <c r="AG438" s="33">
        <f t="shared" si="165"/>
        <v>0.37082962596138752</v>
      </c>
      <c r="AH438" s="14">
        <v>2.0796666666666663</v>
      </c>
      <c r="AI438" s="99">
        <f t="shared" si="147"/>
        <v>470</v>
      </c>
      <c r="AJ438" s="33">
        <f t="shared" si="166"/>
        <v>-3.1377223094053906E-2</v>
      </c>
      <c r="AK438" s="13">
        <v>302279.70354770776</v>
      </c>
      <c r="AL438" s="38"/>
    </row>
    <row r="439" spans="1:38" x14ac:dyDescent="0.25">
      <c r="A439" t="s">
        <v>1032</v>
      </c>
      <c r="B439" s="5" t="s">
        <v>112</v>
      </c>
      <c r="C439" s="6" t="s">
        <v>61</v>
      </c>
      <c r="D439" s="7" t="s">
        <v>39</v>
      </c>
      <c r="E439" s="36">
        <f t="shared" si="167"/>
        <v>-3.9612378500025218</v>
      </c>
      <c r="F439" s="8">
        <f t="shared" si="148"/>
        <v>40.719973972478357</v>
      </c>
      <c r="G439" s="9">
        <f t="shared" si="149"/>
        <v>103</v>
      </c>
      <c r="H439" s="99">
        <f t="shared" si="150"/>
        <v>400</v>
      </c>
      <c r="I439" s="33">
        <f t="shared" si="151"/>
        <v>0.33498287880018218</v>
      </c>
      <c r="J439" s="11">
        <v>5.0929630501294509E-2</v>
      </c>
      <c r="K439" s="10">
        <f t="shared" si="152"/>
        <v>311</v>
      </c>
      <c r="L439" s="33">
        <f t="shared" si="153"/>
        <v>0.33353861548677155</v>
      </c>
      <c r="M439" s="11">
        <v>3.8695347205985504E-2</v>
      </c>
      <c r="N439" s="10">
        <f t="shared" si="154"/>
        <v>118</v>
      </c>
      <c r="O439" s="33">
        <f t="shared" si="155"/>
        <v>-0.47638197424924139</v>
      </c>
      <c r="P439" s="11">
        <v>8.6951234342697317E-2</v>
      </c>
      <c r="Q439" s="10">
        <f t="shared" si="156"/>
        <v>100</v>
      </c>
      <c r="R439" s="33">
        <f t="shared" si="157"/>
        <v>-0.30844070862839584</v>
      </c>
      <c r="S439" s="12">
        <v>1.6123975455726249</v>
      </c>
      <c r="T439" s="10">
        <f t="shared" si="158"/>
        <v>170</v>
      </c>
      <c r="U439" s="33">
        <f t="shared" si="159"/>
        <v>-0.1591065679487782</v>
      </c>
      <c r="V439" s="18">
        <v>8.3133279985773981E-2</v>
      </c>
      <c r="W439" s="99">
        <f t="shared" si="145"/>
        <v>86</v>
      </c>
      <c r="X439" s="33">
        <f t="shared" si="160"/>
        <v>-0.90354119545036327</v>
      </c>
      <c r="Y439" s="13">
        <v>75264</v>
      </c>
      <c r="Z439" s="10">
        <f t="shared" si="161"/>
        <v>57</v>
      </c>
      <c r="AA439" s="33">
        <f t="shared" si="162"/>
        <v>-1.112387842846565</v>
      </c>
      <c r="AB439" s="11">
        <v>4.9779573842762673E-2</v>
      </c>
      <c r="AC439" s="99">
        <f t="shared" si="146"/>
        <v>79</v>
      </c>
      <c r="AD439" s="33">
        <f t="shared" si="163"/>
        <v>-0.84564669417468563</v>
      </c>
      <c r="AE439" s="11">
        <v>0.88143176733780759</v>
      </c>
      <c r="AF439" s="10">
        <f t="shared" si="164"/>
        <v>37</v>
      </c>
      <c r="AG439" s="33">
        <f t="shared" si="165"/>
        <v>-1.0176566712926096</v>
      </c>
      <c r="AH439" s="14">
        <v>3.6713333333333331</v>
      </c>
      <c r="AI439" s="99">
        <f t="shared" si="147"/>
        <v>80</v>
      </c>
      <c r="AJ439" s="33">
        <f t="shared" si="166"/>
        <v>-0.27379628981231496</v>
      </c>
      <c r="AK439" s="13">
        <v>86182.897926277597</v>
      </c>
      <c r="AL439" s="38">
        <v>1</v>
      </c>
    </row>
    <row r="440" spans="1:38" x14ac:dyDescent="0.25">
      <c r="A440" t="s">
        <v>1033</v>
      </c>
      <c r="B440" s="5" t="s">
        <v>253</v>
      </c>
      <c r="C440" s="6" t="s">
        <v>61</v>
      </c>
      <c r="D440" s="7" t="s">
        <v>39</v>
      </c>
      <c r="E440" s="36">
        <f t="shared" si="167"/>
        <v>0.32693766721404272</v>
      </c>
      <c r="F440" s="8">
        <f t="shared" si="148"/>
        <v>30.067103809410558</v>
      </c>
      <c r="G440" s="9">
        <f t="shared" si="149"/>
        <v>244</v>
      </c>
      <c r="H440" s="99">
        <f t="shared" si="150"/>
        <v>319</v>
      </c>
      <c r="I440" s="33">
        <f t="shared" si="151"/>
        <v>6.937212365739541E-2</v>
      </c>
      <c r="J440" s="11">
        <v>3.0730215559036322E-2</v>
      </c>
      <c r="K440" s="10">
        <f t="shared" si="152"/>
        <v>405</v>
      </c>
      <c r="L440" s="33">
        <f t="shared" si="153"/>
        <v>0.60679573655060914</v>
      </c>
      <c r="M440" s="11">
        <v>2.8941355674028942E-2</v>
      </c>
      <c r="N440" s="10">
        <f t="shared" si="154"/>
        <v>301</v>
      </c>
      <c r="O440" s="33">
        <f t="shared" si="155"/>
        <v>0.34263374766875077</v>
      </c>
      <c r="P440" s="11">
        <v>3.6274509803921572E-2</v>
      </c>
      <c r="Q440" s="10">
        <f t="shared" si="156"/>
        <v>308</v>
      </c>
      <c r="R440" s="33">
        <f t="shared" si="157"/>
        <v>0.36457621839766646</v>
      </c>
      <c r="S440" s="12">
        <v>0.28945654533613141</v>
      </c>
      <c r="T440" s="10">
        <f t="shared" si="158"/>
        <v>332</v>
      </c>
      <c r="U440" s="33">
        <f t="shared" si="159"/>
        <v>0.42931150287168496</v>
      </c>
      <c r="V440" s="18">
        <v>4.7393704739370476E-2</v>
      </c>
      <c r="W440" s="99">
        <f t="shared" si="145"/>
        <v>231</v>
      </c>
      <c r="X440" s="33">
        <f t="shared" si="160"/>
        <v>-0.38838621612840113</v>
      </c>
      <c r="Y440" s="13">
        <v>97769</v>
      </c>
      <c r="Z440" s="10">
        <f t="shared" si="161"/>
        <v>176</v>
      </c>
      <c r="AA440" s="33">
        <f t="shared" si="162"/>
        <v>-0.14599570715043539</v>
      </c>
      <c r="AB440" s="11">
        <v>3.8255223037831736E-2</v>
      </c>
      <c r="AC440" s="99">
        <f t="shared" si="146"/>
        <v>149</v>
      </c>
      <c r="AD440" s="33">
        <f t="shared" si="163"/>
        <v>-0.25667281303499528</v>
      </c>
      <c r="AE440" s="11">
        <v>0.91489781814591764</v>
      </c>
      <c r="AF440" s="10">
        <f t="shared" si="164"/>
        <v>103</v>
      </c>
      <c r="AG440" s="33">
        <f t="shared" si="165"/>
        <v>-0.51053204251544304</v>
      </c>
      <c r="AH440" s="14">
        <v>3.09</v>
      </c>
      <c r="AI440" s="99">
        <f t="shared" si="147"/>
        <v>172</v>
      </c>
      <c r="AJ440" s="33">
        <f t="shared" si="166"/>
        <v>-0.23975207933347251</v>
      </c>
      <c r="AK440" s="13">
        <v>116530.53202113033</v>
      </c>
      <c r="AL440" s="38"/>
    </row>
    <row r="441" spans="1:38" x14ac:dyDescent="0.25">
      <c r="A441" t="s">
        <v>1034</v>
      </c>
      <c r="B441" s="5" t="s">
        <v>432</v>
      </c>
      <c r="C441" s="6" t="s">
        <v>81</v>
      </c>
      <c r="D441" s="7" t="s">
        <v>34</v>
      </c>
      <c r="E441" s="36">
        <f t="shared" si="167"/>
        <v>1.7985494495196055</v>
      </c>
      <c r="F441" s="8">
        <f t="shared" si="148"/>
        <v>26.411262488456948</v>
      </c>
      <c r="G441" s="9">
        <f t="shared" si="149"/>
        <v>332</v>
      </c>
      <c r="H441" s="99">
        <f t="shared" si="150"/>
        <v>145</v>
      </c>
      <c r="I441" s="33">
        <f t="shared" si="151"/>
        <v>-0.48581674983823514</v>
      </c>
      <c r="J441" s="11">
        <v>-1.1491306762356324E-2</v>
      </c>
      <c r="K441" s="10">
        <f t="shared" si="152"/>
        <v>270</v>
      </c>
      <c r="L441" s="33">
        <f t="shared" si="153"/>
        <v>0.19174962437347479</v>
      </c>
      <c r="M441" s="11">
        <v>4.375654602583498E-2</v>
      </c>
      <c r="N441" s="10">
        <f t="shared" si="154"/>
        <v>252</v>
      </c>
      <c r="O441" s="33">
        <f t="shared" si="155"/>
        <v>0.21019875870562552</v>
      </c>
      <c r="P441" s="11">
        <v>4.4468945240720321E-2</v>
      </c>
      <c r="Q441" s="10">
        <f t="shared" si="156"/>
        <v>285</v>
      </c>
      <c r="R441" s="33">
        <f t="shared" si="157"/>
        <v>0.33595257042690801</v>
      </c>
      <c r="S441" s="12">
        <v>0.34572169403630076</v>
      </c>
      <c r="T441" s="10">
        <f t="shared" si="158"/>
        <v>319</v>
      </c>
      <c r="U441" s="33">
        <f t="shared" si="159"/>
        <v>0.36994664729076426</v>
      </c>
      <c r="V441" s="18">
        <v>5.0999431395704849E-2</v>
      </c>
      <c r="W441" s="99">
        <f t="shared" si="145"/>
        <v>383</v>
      </c>
      <c r="X441" s="33">
        <f t="shared" si="160"/>
        <v>0.2012321778895993</v>
      </c>
      <c r="Y441" s="13">
        <v>123527</v>
      </c>
      <c r="Z441" s="10">
        <f t="shared" si="161"/>
        <v>273</v>
      </c>
      <c r="AA441" s="33">
        <f t="shared" si="162"/>
        <v>0.21452293366448819</v>
      </c>
      <c r="AB441" s="11">
        <v>3.3955991768244417E-2</v>
      </c>
      <c r="AC441" s="99">
        <f t="shared" si="146"/>
        <v>382</v>
      </c>
      <c r="AD441" s="33">
        <f t="shared" si="163"/>
        <v>0.55753796483201079</v>
      </c>
      <c r="AE441" s="11">
        <v>0.96116204162537167</v>
      </c>
      <c r="AF441" s="10">
        <f t="shared" si="164"/>
        <v>300</v>
      </c>
      <c r="AG441" s="33">
        <f t="shared" si="165"/>
        <v>9.4004713922474906E-2</v>
      </c>
      <c r="AH441" s="14">
        <v>2.3970000000000002</v>
      </c>
      <c r="AI441" s="99">
        <f t="shared" si="147"/>
        <v>344</v>
      </c>
      <c r="AJ441" s="33">
        <f t="shared" si="166"/>
        <v>-0.16330400161687783</v>
      </c>
      <c r="AK441" s="13">
        <v>184677.75168539325</v>
      </c>
      <c r="AL441" s="38"/>
    </row>
    <row r="442" spans="1:38" x14ac:dyDescent="0.25">
      <c r="A442" t="s">
        <v>1035</v>
      </c>
      <c r="B442" s="5" t="s">
        <v>560</v>
      </c>
      <c r="C442" s="6" t="s">
        <v>54</v>
      </c>
      <c r="D442" s="7" t="s">
        <v>39</v>
      </c>
      <c r="E442" s="36">
        <f t="shared" si="167"/>
        <v>7.6218022765028932</v>
      </c>
      <c r="F442" s="8">
        <f t="shared" si="148"/>
        <v>11.944887209854389</v>
      </c>
      <c r="G442" s="9">
        <f t="shared" si="149"/>
        <v>561</v>
      </c>
      <c r="H442" s="99">
        <f t="shared" si="150"/>
        <v>353</v>
      </c>
      <c r="I442" s="33">
        <f t="shared" si="151"/>
        <v>0.17735734743892481</v>
      </c>
      <c r="J442" s="11">
        <v>3.8942376778272836E-2</v>
      </c>
      <c r="K442" s="10">
        <f t="shared" si="152"/>
        <v>262</v>
      </c>
      <c r="L442" s="33">
        <f t="shared" si="153"/>
        <v>0.16268016156227189</v>
      </c>
      <c r="M442" s="11">
        <v>4.4794188861985475E-2</v>
      </c>
      <c r="N442" s="10">
        <f t="shared" si="154"/>
        <v>525</v>
      </c>
      <c r="O442" s="33">
        <f t="shared" si="155"/>
        <v>0.9288869853172832</v>
      </c>
      <c r="P442" s="11">
        <v>0</v>
      </c>
      <c r="Q442" s="10">
        <f t="shared" si="156"/>
        <v>409</v>
      </c>
      <c r="R442" s="33">
        <f t="shared" si="157"/>
        <v>0.51183082356515197</v>
      </c>
      <c r="S442" s="12">
        <v>0</v>
      </c>
      <c r="T442" s="10">
        <f t="shared" si="158"/>
        <v>412</v>
      </c>
      <c r="U442" s="33">
        <f t="shared" si="159"/>
        <v>0.61438079865423167</v>
      </c>
      <c r="V442" s="18">
        <v>3.6152890851386781E-2</v>
      </c>
      <c r="W442" s="99">
        <f t="shared" si="145"/>
        <v>559</v>
      </c>
      <c r="X442" s="33">
        <f t="shared" si="160"/>
        <v>3.0962864191598287</v>
      </c>
      <c r="Y442" s="13">
        <v>250000</v>
      </c>
      <c r="Z442" s="10">
        <f t="shared" si="161"/>
        <v>518</v>
      </c>
      <c r="AA442" s="33">
        <f t="shared" si="162"/>
        <v>0.93134642916554855</v>
      </c>
      <c r="AB442" s="11">
        <v>2.5407779171894605E-2</v>
      </c>
      <c r="AC442" s="99">
        <f t="shared" si="146"/>
        <v>548</v>
      </c>
      <c r="AD442" s="33">
        <f t="shared" si="163"/>
        <v>1.1064059021924759</v>
      </c>
      <c r="AE442" s="11">
        <v>0.99234923492349236</v>
      </c>
      <c r="AF442" s="10">
        <f t="shared" si="164"/>
        <v>520</v>
      </c>
      <c r="AG442" s="33">
        <f t="shared" si="165"/>
        <v>1.0210192302880756</v>
      </c>
      <c r="AH442" s="14">
        <v>1.3343333333333334</v>
      </c>
      <c r="AI442" s="99">
        <f t="shared" si="147"/>
        <v>531</v>
      </c>
      <c r="AJ442" s="33">
        <f t="shared" si="166"/>
        <v>0.36960293450422077</v>
      </c>
      <c r="AK442" s="13">
        <v>659720.77593360993</v>
      </c>
      <c r="AL442" s="38"/>
    </row>
    <row r="443" spans="1:38" x14ac:dyDescent="0.25">
      <c r="A443" t="s">
        <v>1036</v>
      </c>
      <c r="B443" s="5" t="s">
        <v>162</v>
      </c>
      <c r="C443" s="6" t="s">
        <v>19</v>
      </c>
      <c r="D443" s="7" t="s">
        <v>20</v>
      </c>
      <c r="E443" s="36">
        <f t="shared" si="167"/>
        <v>-2.6144334385512931</v>
      </c>
      <c r="F443" s="8">
        <f t="shared" si="148"/>
        <v>37.374184493331832</v>
      </c>
      <c r="G443" s="9">
        <f t="shared" si="149"/>
        <v>125</v>
      </c>
      <c r="H443" s="99">
        <f t="shared" si="150"/>
        <v>136</v>
      </c>
      <c r="I443" s="33">
        <f t="shared" si="151"/>
        <v>-0.51268186538202143</v>
      </c>
      <c r="J443" s="11">
        <v>-1.3534370176896626E-2</v>
      </c>
      <c r="K443" s="10">
        <f t="shared" si="152"/>
        <v>80</v>
      </c>
      <c r="L443" s="33">
        <f t="shared" si="153"/>
        <v>-0.88990697150323694</v>
      </c>
      <c r="M443" s="11">
        <v>8.2366589327146175E-2</v>
      </c>
      <c r="N443" s="10">
        <f t="shared" si="154"/>
        <v>80</v>
      </c>
      <c r="O443" s="33">
        <f t="shared" si="155"/>
        <v>-0.85378998480371104</v>
      </c>
      <c r="P443" s="11">
        <v>0.11030341340075854</v>
      </c>
      <c r="Q443" s="10">
        <f t="shared" si="156"/>
        <v>138</v>
      </c>
      <c r="R443" s="33">
        <f t="shared" si="157"/>
        <v>-3.9204273898000817E-2</v>
      </c>
      <c r="S443" s="12">
        <v>1.0831628354796006</v>
      </c>
      <c r="T443" s="10">
        <f t="shared" si="158"/>
        <v>125</v>
      </c>
      <c r="U443" s="33">
        <f t="shared" si="159"/>
        <v>-0.44158132073654255</v>
      </c>
      <c r="V443" s="18">
        <v>0.10029034599564481</v>
      </c>
      <c r="W443" s="99">
        <f t="shared" si="145"/>
        <v>145</v>
      </c>
      <c r="X443" s="33">
        <f t="shared" si="160"/>
        <v>-0.66465395420601769</v>
      </c>
      <c r="Y443" s="13">
        <v>85700</v>
      </c>
      <c r="Z443" s="10">
        <f t="shared" si="161"/>
        <v>170</v>
      </c>
      <c r="AA443" s="33">
        <f t="shared" si="162"/>
        <v>-0.17129609994775127</v>
      </c>
      <c r="AB443" s="11">
        <v>3.8556933483652765E-2</v>
      </c>
      <c r="AC443" s="99">
        <f t="shared" si="146"/>
        <v>266</v>
      </c>
      <c r="AD443" s="33">
        <f t="shared" si="163"/>
        <v>0.1908722813527432</v>
      </c>
      <c r="AE443" s="11">
        <v>0.94032775204845032</v>
      </c>
      <c r="AF443" s="10">
        <f t="shared" si="164"/>
        <v>53</v>
      </c>
      <c r="AG443" s="33">
        <f t="shared" si="165"/>
        <v>-0.85510927021093763</v>
      </c>
      <c r="AH443" s="14">
        <v>3.4849999999999999</v>
      </c>
      <c r="AI443" s="99">
        <f t="shared" si="147"/>
        <v>60</v>
      </c>
      <c r="AJ443" s="33">
        <f t="shared" si="166"/>
        <v>-0.28142223815185524</v>
      </c>
      <c r="AK443" s="13">
        <v>79384.987603803107</v>
      </c>
      <c r="AL443" s="38"/>
    </row>
    <row r="444" spans="1:38" x14ac:dyDescent="0.25">
      <c r="A444" t="s">
        <v>1037</v>
      </c>
      <c r="B444" s="5" t="s">
        <v>414</v>
      </c>
      <c r="C444" s="6" t="s">
        <v>93</v>
      </c>
      <c r="D444" s="7" t="s">
        <v>34</v>
      </c>
      <c r="E444" s="36">
        <f t="shared" si="167"/>
        <v>2.5345923167804707</v>
      </c>
      <c r="F444" s="8">
        <f t="shared" si="148"/>
        <v>24.582753121734086</v>
      </c>
      <c r="G444" s="9">
        <f t="shared" si="149"/>
        <v>379</v>
      </c>
      <c r="H444" s="99">
        <f t="shared" si="150"/>
        <v>291</v>
      </c>
      <c r="I444" s="33">
        <f t="shared" si="151"/>
        <v>-1.867611835811089E-2</v>
      </c>
      <c r="J444" s="11">
        <v>2.4034240561896292E-2</v>
      </c>
      <c r="K444" s="10">
        <f t="shared" si="152"/>
        <v>435</v>
      </c>
      <c r="L444" s="33">
        <f t="shared" si="153"/>
        <v>0.70619805966109361</v>
      </c>
      <c r="M444" s="11">
        <v>2.539316116000577E-2</v>
      </c>
      <c r="N444" s="10">
        <f t="shared" si="154"/>
        <v>288</v>
      </c>
      <c r="O444" s="33">
        <f t="shared" si="155"/>
        <v>0.29965020962922317</v>
      </c>
      <c r="P444" s="11">
        <v>3.8934122871946704E-2</v>
      </c>
      <c r="Q444" s="10">
        <f t="shared" si="156"/>
        <v>384</v>
      </c>
      <c r="R444" s="33">
        <f t="shared" si="157"/>
        <v>0.45731063846147918</v>
      </c>
      <c r="S444" s="12">
        <v>0.10716964955524597</v>
      </c>
      <c r="T444" s="10">
        <f t="shared" si="158"/>
        <v>371</v>
      </c>
      <c r="U444" s="33">
        <f t="shared" si="159"/>
        <v>0.53771176124423037</v>
      </c>
      <c r="V444" s="18">
        <v>4.0809645916307494E-2</v>
      </c>
      <c r="W444" s="99">
        <f t="shared" si="145"/>
        <v>402</v>
      </c>
      <c r="X444" s="33">
        <f t="shared" si="160"/>
        <v>0.31680727189522412</v>
      </c>
      <c r="Y444" s="13">
        <v>128576</v>
      </c>
      <c r="Z444" s="10">
        <f t="shared" si="161"/>
        <v>357</v>
      </c>
      <c r="AA444" s="33">
        <f t="shared" si="162"/>
        <v>0.42939890175977963</v>
      </c>
      <c r="AB444" s="11">
        <v>3.139356814701378E-2</v>
      </c>
      <c r="AC444" s="99">
        <f t="shared" si="146"/>
        <v>310</v>
      </c>
      <c r="AD444" s="33">
        <f t="shared" si="163"/>
        <v>0.3425573404678664</v>
      </c>
      <c r="AE444" s="11">
        <v>0.948946640012302</v>
      </c>
      <c r="AF444" s="10">
        <f t="shared" si="164"/>
        <v>291</v>
      </c>
      <c r="AG444" s="33">
        <f t="shared" si="165"/>
        <v>7.5394635802212021E-2</v>
      </c>
      <c r="AH444" s="14">
        <v>2.4183333333333334</v>
      </c>
      <c r="AI444" s="99">
        <f t="shared" si="147"/>
        <v>354</v>
      </c>
      <c r="AJ444" s="33">
        <f t="shared" si="166"/>
        <v>-0.15829180381452532</v>
      </c>
      <c r="AK444" s="13">
        <v>189145.71680420105</v>
      </c>
      <c r="AL444" s="38"/>
    </row>
    <row r="445" spans="1:38" x14ac:dyDescent="0.25">
      <c r="A445" t="s">
        <v>1038</v>
      </c>
      <c r="B445" s="5" t="s">
        <v>333</v>
      </c>
      <c r="C445" s="6" t="s">
        <v>93</v>
      </c>
      <c r="D445" s="7" t="s">
        <v>34</v>
      </c>
      <c r="E445" s="36">
        <f t="shared" si="167"/>
        <v>1.5133111942435764</v>
      </c>
      <c r="F445" s="8">
        <f t="shared" si="148"/>
        <v>27.119863637546075</v>
      </c>
      <c r="G445" s="9">
        <f t="shared" si="149"/>
        <v>313</v>
      </c>
      <c r="H445" s="99">
        <f t="shared" si="150"/>
        <v>347</v>
      </c>
      <c r="I445" s="33">
        <f t="shared" si="151"/>
        <v>0.15709481001549341</v>
      </c>
      <c r="J445" s="11">
        <v>3.7401432395283152E-2</v>
      </c>
      <c r="K445" s="10">
        <f t="shared" si="152"/>
        <v>439</v>
      </c>
      <c r="L445" s="33">
        <f t="shared" si="153"/>
        <v>0.71438938313312772</v>
      </c>
      <c r="M445" s="11">
        <v>2.5100769512641993E-2</v>
      </c>
      <c r="N445" s="10">
        <f t="shared" si="154"/>
        <v>457</v>
      </c>
      <c r="O445" s="33">
        <f t="shared" si="155"/>
        <v>0.73753587243312357</v>
      </c>
      <c r="P445" s="11">
        <v>1.1839879721856794E-2</v>
      </c>
      <c r="Q445" s="10">
        <f t="shared" si="156"/>
        <v>344</v>
      </c>
      <c r="R445" s="33">
        <f t="shared" si="157"/>
        <v>0.40540240364833802</v>
      </c>
      <c r="S445" s="12">
        <v>0.20920502092050208</v>
      </c>
      <c r="T445" s="10">
        <f t="shared" si="158"/>
        <v>325</v>
      </c>
      <c r="U445" s="33">
        <f t="shared" si="159"/>
        <v>0.39789857343782215</v>
      </c>
      <c r="V445" s="18">
        <v>4.9301675977653628E-2</v>
      </c>
      <c r="W445" s="99">
        <f t="shared" si="145"/>
        <v>381</v>
      </c>
      <c r="X445" s="33">
        <f t="shared" si="160"/>
        <v>0.19461676846840192</v>
      </c>
      <c r="Y445" s="13">
        <v>123238</v>
      </c>
      <c r="Z445" s="10">
        <f t="shared" si="161"/>
        <v>128</v>
      </c>
      <c r="AA445" s="33">
        <f t="shared" si="162"/>
        <v>-0.41678554570682991</v>
      </c>
      <c r="AB445" s="11">
        <v>4.1484426772697147E-2</v>
      </c>
      <c r="AC445" s="99">
        <f t="shared" si="146"/>
        <v>195</v>
      </c>
      <c r="AD445" s="33">
        <f t="shared" si="163"/>
        <v>-6.2650663068418225E-2</v>
      </c>
      <c r="AE445" s="11">
        <v>0.92592233949840219</v>
      </c>
      <c r="AF445" s="10">
        <f t="shared" si="164"/>
        <v>380</v>
      </c>
      <c r="AG445" s="33">
        <f t="shared" si="165"/>
        <v>0.29231835889152774</v>
      </c>
      <c r="AH445" s="14">
        <v>2.1696666666666666</v>
      </c>
      <c r="AI445" s="99">
        <f t="shared" si="147"/>
        <v>384</v>
      </c>
      <c r="AJ445" s="33">
        <f t="shared" si="166"/>
        <v>-0.13462741191559369</v>
      </c>
      <c r="AK445" s="13">
        <v>210240.590097629</v>
      </c>
      <c r="AL445" s="38"/>
    </row>
    <row r="446" spans="1:38" x14ac:dyDescent="0.25">
      <c r="A446" t="s">
        <v>1039</v>
      </c>
      <c r="B446" s="5" t="s">
        <v>563</v>
      </c>
      <c r="C446" s="6" t="s">
        <v>93</v>
      </c>
      <c r="D446" s="7" t="s">
        <v>34</v>
      </c>
      <c r="E446" s="36">
        <f t="shared" si="167"/>
        <v>5.4339357292411909</v>
      </c>
      <c r="F446" s="8">
        <f t="shared" si="148"/>
        <v>17.380079442197257</v>
      </c>
      <c r="G446" s="9">
        <f t="shared" si="149"/>
        <v>521</v>
      </c>
      <c r="H446" s="99">
        <f t="shared" si="150"/>
        <v>365</v>
      </c>
      <c r="I446" s="33">
        <f t="shared" si="151"/>
        <v>0.22101210663758153</v>
      </c>
      <c r="J446" s="11">
        <v>4.2262274704785607E-2</v>
      </c>
      <c r="K446" s="10">
        <f t="shared" si="152"/>
        <v>106</v>
      </c>
      <c r="L446" s="33">
        <f t="shared" si="153"/>
        <v>-0.69822582091135288</v>
      </c>
      <c r="M446" s="11">
        <v>7.5524475524475526E-2</v>
      </c>
      <c r="N446" s="10">
        <f t="shared" si="154"/>
        <v>437</v>
      </c>
      <c r="O446" s="33">
        <f t="shared" si="155"/>
        <v>0.69661017815310611</v>
      </c>
      <c r="P446" s="11">
        <v>1.4372163388804841E-2</v>
      </c>
      <c r="Q446" s="10">
        <f t="shared" si="156"/>
        <v>306</v>
      </c>
      <c r="R446" s="33">
        <f t="shared" si="157"/>
        <v>0.36015287269980595</v>
      </c>
      <c r="S446" s="12">
        <v>0.29815146094215861</v>
      </c>
      <c r="T446" s="10">
        <f t="shared" si="158"/>
        <v>361</v>
      </c>
      <c r="U446" s="33">
        <f t="shared" si="159"/>
        <v>0.51393973093937162</v>
      </c>
      <c r="V446" s="18">
        <v>4.2253521126760563E-2</v>
      </c>
      <c r="W446" s="99">
        <f t="shared" si="145"/>
        <v>552</v>
      </c>
      <c r="X446" s="33">
        <f t="shared" si="160"/>
        <v>2.6098592558364917</v>
      </c>
      <c r="Y446" s="13">
        <v>228750</v>
      </c>
      <c r="Z446" s="10">
        <f t="shared" si="161"/>
        <v>299</v>
      </c>
      <c r="AA446" s="33">
        <f t="shared" si="162"/>
        <v>0.27584185716268828</v>
      </c>
      <c r="AB446" s="11">
        <v>3.322475570032573E-2</v>
      </c>
      <c r="AC446" s="99">
        <f t="shared" si="146"/>
        <v>420</v>
      </c>
      <c r="AD446" s="33">
        <f t="shared" si="163"/>
        <v>0.65279984706896454</v>
      </c>
      <c r="AE446" s="11">
        <v>0.96657491152182462</v>
      </c>
      <c r="AF446" s="10">
        <f t="shared" si="164"/>
        <v>537</v>
      </c>
      <c r="AG446" s="33">
        <f t="shared" si="165"/>
        <v>1.3033690092689409</v>
      </c>
      <c r="AH446" s="14">
        <v>1.0106666666666666</v>
      </c>
      <c r="AI446" s="99">
        <f t="shared" si="147"/>
        <v>534</v>
      </c>
      <c r="AJ446" s="33">
        <f t="shared" si="166"/>
        <v>0.47277265452788386</v>
      </c>
      <c r="AK446" s="13">
        <v>751688.15802027425</v>
      </c>
      <c r="AL446" s="38"/>
    </row>
    <row r="447" spans="1:38" x14ac:dyDescent="0.25">
      <c r="A447" t="s">
        <v>1040</v>
      </c>
      <c r="B447" s="5" t="s">
        <v>21</v>
      </c>
      <c r="C447" s="6" t="s">
        <v>22</v>
      </c>
      <c r="D447" s="7" t="s">
        <v>20</v>
      </c>
      <c r="E447" s="36">
        <f t="shared" si="167"/>
        <v>-26.024338020511475</v>
      </c>
      <c r="F447" s="8">
        <f t="shared" si="148"/>
        <v>95.530076909624725</v>
      </c>
      <c r="G447" s="9">
        <f t="shared" si="149"/>
        <v>2</v>
      </c>
      <c r="H447" s="99">
        <f t="shared" si="150"/>
        <v>426</v>
      </c>
      <c r="I447" s="33">
        <f t="shared" si="151"/>
        <v>0.4255662394477312</v>
      </c>
      <c r="J447" s="11">
        <v>5.7818398569441598E-2</v>
      </c>
      <c r="K447" s="10">
        <f t="shared" si="152"/>
        <v>2</v>
      </c>
      <c r="L447" s="33">
        <f t="shared" si="153"/>
        <v>-5.2470128491422994</v>
      </c>
      <c r="M447" s="11">
        <v>0.23789473684210527</v>
      </c>
      <c r="N447" s="10">
        <f t="shared" si="154"/>
        <v>4</v>
      </c>
      <c r="O447" s="33">
        <f t="shared" si="155"/>
        <v>-4.5550362747233777</v>
      </c>
      <c r="P447" s="11">
        <v>0.33931860036832412</v>
      </c>
      <c r="Q447" s="10">
        <f t="shared" si="156"/>
        <v>3</v>
      </c>
      <c r="R447" s="33">
        <f t="shared" si="157"/>
        <v>-7.1324644011135954</v>
      </c>
      <c r="S447" s="12">
        <v>15.026296018031555</v>
      </c>
      <c r="T447" s="10">
        <f t="shared" si="158"/>
        <v>7</v>
      </c>
      <c r="U447" s="33">
        <f t="shared" si="159"/>
        <v>-3.9984753157298689</v>
      </c>
      <c r="V447" s="18">
        <v>0.31633041492196423</v>
      </c>
      <c r="W447" s="99">
        <f t="shared" si="145"/>
        <v>3</v>
      </c>
      <c r="X447" s="33">
        <f t="shared" si="160"/>
        <v>-1.8219385704948619</v>
      </c>
      <c r="Y447" s="13">
        <v>35143</v>
      </c>
      <c r="Z447" s="10">
        <f t="shared" si="161"/>
        <v>5</v>
      </c>
      <c r="AA447" s="33">
        <f t="shared" si="162"/>
        <v>-4.2878239523015473</v>
      </c>
      <c r="AB447" s="11">
        <v>8.7647058823529411E-2</v>
      </c>
      <c r="AC447" s="99">
        <f t="shared" si="146"/>
        <v>27</v>
      </c>
      <c r="AD447" s="33">
        <f t="shared" si="163"/>
        <v>-2.1669194183870575</v>
      </c>
      <c r="AE447" s="11">
        <v>0.80635580635580639</v>
      </c>
      <c r="AF447" s="10">
        <f t="shared" si="164"/>
        <v>4</v>
      </c>
      <c r="AG447" s="33">
        <f t="shared" si="165"/>
        <v>-3.0897725569956433</v>
      </c>
      <c r="AH447" s="14">
        <v>6.0466666666666669</v>
      </c>
      <c r="AI447" s="99">
        <f t="shared" si="147"/>
        <v>7</v>
      </c>
      <c r="AJ447" s="33">
        <f t="shared" si="166"/>
        <v>-0.33550118435445514</v>
      </c>
      <c r="AK447" s="13">
        <v>31178.022351615327</v>
      </c>
      <c r="AL447" s="38">
        <v>1</v>
      </c>
    </row>
    <row r="448" spans="1:38" x14ac:dyDescent="0.25">
      <c r="A448" t="s">
        <v>1041</v>
      </c>
      <c r="B448" s="5" t="s">
        <v>348</v>
      </c>
      <c r="C448" s="6" t="s">
        <v>71</v>
      </c>
      <c r="D448" s="7" t="s">
        <v>34</v>
      </c>
      <c r="E448" s="36">
        <f t="shared" si="167"/>
        <v>2.6828263987435328</v>
      </c>
      <c r="F448" s="8">
        <f t="shared" si="148"/>
        <v>24.214503636013628</v>
      </c>
      <c r="G448" s="9">
        <f t="shared" si="149"/>
        <v>383</v>
      </c>
      <c r="H448" s="99">
        <f t="shared" si="150"/>
        <v>316</v>
      </c>
      <c r="I448" s="33">
        <f t="shared" si="151"/>
        <v>5.104001503354326E-2</v>
      </c>
      <c r="J448" s="11">
        <v>2.9336078229541984E-2</v>
      </c>
      <c r="K448" s="10">
        <f t="shared" si="152"/>
        <v>422</v>
      </c>
      <c r="L448" s="33">
        <f t="shared" si="153"/>
        <v>0.64454684542631502</v>
      </c>
      <c r="M448" s="11">
        <v>2.759381898454746E-2</v>
      </c>
      <c r="N448" s="10">
        <f t="shared" si="154"/>
        <v>410</v>
      </c>
      <c r="O448" s="33">
        <f t="shared" si="155"/>
        <v>0.63539590043990124</v>
      </c>
      <c r="P448" s="11">
        <v>1.8159806295399514E-2</v>
      </c>
      <c r="Q448" s="10">
        <f t="shared" si="156"/>
        <v>409</v>
      </c>
      <c r="R448" s="33">
        <f t="shared" si="157"/>
        <v>0.51183082356515197</v>
      </c>
      <c r="S448" s="12">
        <v>0</v>
      </c>
      <c r="T448" s="10">
        <f t="shared" si="158"/>
        <v>419</v>
      </c>
      <c r="U448" s="33">
        <f t="shared" si="159"/>
        <v>0.62623194921032366</v>
      </c>
      <c r="V448" s="18">
        <v>3.5433070866141732E-2</v>
      </c>
      <c r="W448" s="99">
        <f t="shared" si="145"/>
        <v>257</v>
      </c>
      <c r="X448" s="33">
        <f t="shared" si="160"/>
        <v>-0.2919706296852061</v>
      </c>
      <c r="Y448" s="13">
        <v>101981</v>
      </c>
      <c r="Z448" s="10">
        <f t="shared" si="161"/>
        <v>348</v>
      </c>
      <c r="AA448" s="33">
        <f t="shared" si="162"/>
        <v>0.40480452395194511</v>
      </c>
      <c r="AB448" s="11">
        <v>3.1686859273066172E-2</v>
      </c>
      <c r="AC448" s="99">
        <f t="shared" si="146"/>
        <v>404</v>
      </c>
      <c r="AD448" s="33">
        <f t="shared" si="163"/>
        <v>0.61078041533803018</v>
      </c>
      <c r="AE448" s="11">
        <v>0.96418732782369143</v>
      </c>
      <c r="AF448" s="10">
        <f t="shared" si="164"/>
        <v>359</v>
      </c>
      <c r="AG448" s="33">
        <f t="shared" si="165"/>
        <v>0.23881438429577168</v>
      </c>
      <c r="AH448" s="14">
        <v>2.2309999999999999</v>
      </c>
      <c r="AI448" s="99">
        <f t="shared" si="147"/>
        <v>291</v>
      </c>
      <c r="AJ448" s="33">
        <f t="shared" si="166"/>
        <v>-0.19138758106208234</v>
      </c>
      <c r="AK448" s="13">
        <v>159643.53349999999</v>
      </c>
      <c r="AL448" s="38"/>
    </row>
    <row r="449" spans="1:38" x14ac:dyDescent="0.25">
      <c r="A449" t="s">
        <v>1042</v>
      </c>
      <c r="B449" s="5" t="s">
        <v>330</v>
      </c>
      <c r="C449" s="6" t="s">
        <v>49</v>
      </c>
      <c r="D449" s="7" t="s">
        <v>39</v>
      </c>
      <c r="E449" s="36">
        <f t="shared" si="167"/>
        <v>0.55002408761222554</v>
      </c>
      <c r="F449" s="8">
        <f t="shared" si="148"/>
        <v>29.512902923251872</v>
      </c>
      <c r="G449" s="9">
        <f t="shared" si="149"/>
        <v>254</v>
      </c>
      <c r="H449" s="99">
        <f t="shared" si="150"/>
        <v>368</v>
      </c>
      <c r="I449" s="33">
        <f t="shared" si="151"/>
        <v>0.22238157126628411</v>
      </c>
      <c r="J449" s="11">
        <v>4.2366421030746837E-2</v>
      </c>
      <c r="K449" s="10">
        <f t="shared" si="152"/>
        <v>399</v>
      </c>
      <c r="L449" s="33">
        <f t="shared" si="153"/>
        <v>0.59115342515442126</v>
      </c>
      <c r="M449" s="11">
        <v>2.9499712478435882E-2</v>
      </c>
      <c r="N449" s="10">
        <f t="shared" si="154"/>
        <v>214</v>
      </c>
      <c r="O449" s="33">
        <f t="shared" si="155"/>
        <v>7.2422257031782164E-2</v>
      </c>
      <c r="P449" s="11">
        <v>5.2993887603109607E-2</v>
      </c>
      <c r="Q449" s="10">
        <f t="shared" si="156"/>
        <v>302</v>
      </c>
      <c r="R449" s="33">
        <f t="shared" si="157"/>
        <v>0.35399136562057404</v>
      </c>
      <c r="S449" s="12">
        <v>0.31026305875052634</v>
      </c>
      <c r="T449" s="10">
        <f t="shared" si="158"/>
        <v>305</v>
      </c>
      <c r="U449" s="33">
        <f t="shared" si="159"/>
        <v>0.33012958612555648</v>
      </c>
      <c r="V449" s="18">
        <v>5.3417856192924905E-2</v>
      </c>
      <c r="W449" s="99">
        <f t="shared" si="145"/>
        <v>219</v>
      </c>
      <c r="X449" s="33">
        <f t="shared" si="160"/>
        <v>-0.44604786433600041</v>
      </c>
      <c r="Y449" s="13">
        <v>95250</v>
      </c>
      <c r="Z449" s="10">
        <f t="shared" si="161"/>
        <v>259</v>
      </c>
      <c r="AA449" s="33">
        <f t="shared" si="162"/>
        <v>0.15427094438278682</v>
      </c>
      <c r="AB449" s="11">
        <v>3.4674504508082772E-2</v>
      </c>
      <c r="AC449" s="99">
        <f t="shared" si="146"/>
        <v>186</v>
      </c>
      <c r="AD449" s="33">
        <f t="shared" si="163"/>
        <v>-0.11188860388593584</v>
      </c>
      <c r="AE449" s="11">
        <v>0.92312459331329599</v>
      </c>
      <c r="AF449" s="10">
        <f t="shared" si="164"/>
        <v>344</v>
      </c>
      <c r="AG449" s="33">
        <f t="shared" si="165"/>
        <v>0.19839562087832527</v>
      </c>
      <c r="AH449" s="14">
        <v>2.2773333333333334</v>
      </c>
      <c r="AI449" s="99">
        <f t="shared" si="147"/>
        <v>205</v>
      </c>
      <c r="AJ449" s="33">
        <f t="shared" si="166"/>
        <v>-0.22334500660518147</v>
      </c>
      <c r="AK449" s="13">
        <v>131156.09779934844</v>
      </c>
      <c r="AL449" s="38"/>
    </row>
    <row r="450" spans="1:38" x14ac:dyDescent="0.25">
      <c r="A450" t="s">
        <v>1043</v>
      </c>
      <c r="B450" s="5" t="s">
        <v>495</v>
      </c>
      <c r="C450" s="6" t="s">
        <v>61</v>
      </c>
      <c r="D450" s="7" t="s">
        <v>39</v>
      </c>
      <c r="E450" s="36">
        <f t="shared" si="167"/>
        <v>5.2383470114938513</v>
      </c>
      <c r="F450" s="8">
        <f t="shared" si="148"/>
        <v>17.86596935205705</v>
      </c>
      <c r="G450" s="9">
        <f t="shared" si="149"/>
        <v>519</v>
      </c>
      <c r="H450" s="99">
        <f t="shared" si="150"/>
        <v>299</v>
      </c>
      <c r="I450" s="33">
        <f t="shared" si="151"/>
        <v>3.9205145978575447E-3</v>
      </c>
      <c r="J450" s="11">
        <v>2.5752690423349156E-2</v>
      </c>
      <c r="K450" s="10">
        <f t="shared" si="152"/>
        <v>508</v>
      </c>
      <c r="L450" s="33">
        <f t="shared" si="153"/>
        <v>0.943812721207546</v>
      </c>
      <c r="M450" s="11">
        <v>1.6911437472185136E-2</v>
      </c>
      <c r="N450" s="10">
        <f t="shared" si="154"/>
        <v>478</v>
      </c>
      <c r="O450" s="33">
        <f t="shared" si="155"/>
        <v>0.77524593029138711</v>
      </c>
      <c r="P450" s="11">
        <v>9.5065640561339971E-3</v>
      </c>
      <c r="Q450" s="10">
        <f t="shared" si="156"/>
        <v>406</v>
      </c>
      <c r="R450" s="33">
        <f t="shared" si="157"/>
        <v>0.49106303097851045</v>
      </c>
      <c r="S450" s="12">
        <v>4.0822991508817769E-2</v>
      </c>
      <c r="T450" s="10">
        <f t="shared" si="158"/>
        <v>488</v>
      </c>
      <c r="U450" s="33">
        <f t="shared" si="159"/>
        <v>0.79709996448490483</v>
      </c>
      <c r="V450" s="18">
        <v>2.5054820108828067E-2</v>
      </c>
      <c r="W450" s="99">
        <f t="shared" si="145"/>
        <v>516</v>
      </c>
      <c r="X450" s="33">
        <f t="shared" si="160"/>
        <v>1.4765640827082527</v>
      </c>
      <c r="Y450" s="13">
        <v>179241</v>
      </c>
      <c r="Z450" s="10">
        <f t="shared" si="161"/>
        <v>502</v>
      </c>
      <c r="AA450" s="33">
        <f t="shared" si="162"/>
        <v>0.85240359447621428</v>
      </c>
      <c r="AB450" s="11">
        <v>2.6349182652832724E-2</v>
      </c>
      <c r="AC450" s="99">
        <f t="shared" si="146"/>
        <v>410</v>
      </c>
      <c r="AD450" s="33">
        <f t="shared" si="163"/>
        <v>0.62303129137322277</v>
      </c>
      <c r="AE450" s="11">
        <v>0.96488343414175815</v>
      </c>
      <c r="AF450" s="10">
        <f t="shared" si="164"/>
        <v>294</v>
      </c>
      <c r="AG450" s="33">
        <f t="shared" si="165"/>
        <v>8.2664197567940106E-2</v>
      </c>
      <c r="AH450" s="14">
        <v>2.4099999999999997</v>
      </c>
      <c r="AI450" s="99">
        <f t="shared" si="147"/>
        <v>380</v>
      </c>
      <c r="AJ450" s="33">
        <f t="shared" si="166"/>
        <v>-0.13864096464790479</v>
      </c>
      <c r="AK450" s="13">
        <v>206662.83552416723</v>
      </c>
      <c r="AL450" s="38"/>
    </row>
    <row r="451" spans="1:38" x14ac:dyDescent="0.25">
      <c r="A451" t="s">
        <v>1044</v>
      </c>
      <c r="B451" s="5" t="s">
        <v>312</v>
      </c>
      <c r="C451" s="6" t="s">
        <v>54</v>
      </c>
      <c r="D451" s="7" t="s">
        <v>39</v>
      </c>
      <c r="E451" s="36">
        <f t="shared" si="167"/>
        <v>2.4719466471259426</v>
      </c>
      <c r="F451" s="8">
        <f t="shared" si="148"/>
        <v>24.738380190269119</v>
      </c>
      <c r="G451" s="9">
        <f t="shared" si="149"/>
        <v>373</v>
      </c>
      <c r="H451" s="99">
        <f t="shared" si="150"/>
        <v>173</v>
      </c>
      <c r="I451" s="33">
        <f t="shared" si="151"/>
        <v>-0.38950192128866268</v>
      </c>
      <c r="J451" s="11">
        <v>-4.1666666666666519E-3</v>
      </c>
      <c r="K451" s="10">
        <f t="shared" si="152"/>
        <v>227</v>
      </c>
      <c r="L451" s="33">
        <f t="shared" si="153"/>
        <v>4.6594781049496764E-3</v>
      </c>
      <c r="M451" s="11">
        <v>5.0434782608695654E-2</v>
      </c>
      <c r="N451" s="10">
        <f t="shared" si="154"/>
        <v>188</v>
      </c>
      <c r="O451" s="33">
        <f t="shared" si="155"/>
        <v>-8.2340100126901308E-2</v>
      </c>
      <c r="P451" s="11">
        <v>6.256983240223464E-2</v>
      </c>
      <c r="Q451" s="10">
        <f t="shared" si="156"/>
        <v>409</v>
      </c>
      <c r="R451" s="33">
        <f t="shared" si="157"/>
        <v>0.51183082356515197</v>
      </c>
      <c r="S451" s="12">
        <v>0</v>
      </c>
      <c r="T451" s="10">
        <f t="shared" si="158"/>
        <v>186</v>
      </c>
      <c r="U451" s="33">
        <f t="shared" si="159"/>
        <v>-7.3965377240089697E-2</v>
      </c>
      <c r="V451" s="18">
        <v>7.7961939840392874E-2</v>
      </c>
      <c r="W451" s="99">
        <f t="shared" si="145"/>
        <v>305</v>
      </c>
      <c r="X451" s="33">
        <f t="shared" si="160"/>
        <v>-0.12209881890767751</v>
      </c>
      <c r="Y451" s="13">
        <v>109402</v>
      </c>
      <c r="Z451" s="10">
        <f t="shared" si="161"/>
        <v>436</v>
      </c>
      <c r="AA451" s="33">
        <f t="shared" si="162"/>
        <v>0.650151752139011</v>
      </c>
      <c r="AB451" s="11">
        <v>2.8761061946902654E-2</v>
      </c>
      <c r="AC451" s="99">
        <f t="shared" si="146"/>
        <v>558</v>
      </c>
      <c r="AD451" s="33">
        <f t="shared" si="163"/>
        <v>1.2410528262241189</v>
      </c>
      <c r="AE451" s="11">
        <v>1</v>
      </c>
      <c r="AF451" s="10">
        <f t="shared" si="164"/>
        <v>534</v>
      </c>
      <c r="AG451" s="33">
        <f t="shared" si="165"/>
        <v>1.2507373820850722</v>
      </c>
      <c r="AH451" s="14">
        <v>1.071</v>
      </c>
      <c r="AI451" s="99">
        <f t="shared" si="147"/>
        <v>535</v>
      </c>
      <c r="AJ451" s="33">
        <f t="shared" si="166"/>
        <v>0.52336722698795768</v>
      </c>
      <c r="AK451" s="13">
        <v>796789.08856345888</v>
      </c>
      <c r="AL451" s="38"/>
    </row>
    <row r="452" spans="1:38" x14ac:dyDescent="0.25">
      <c r="A452" t="s">
        <v>1045</v>
      </c>
      <c r="B452" s="5" t="s">
        <v>554</v>
      </c>
      <c r="C452" s="6" t="s">
        <v>54</v>
      </c>
      <c r="D452" s="7" t="s">
        <v>39</v>
      </c>
      <c r="E452" s="36">
        <f t="shared" si="167"/>
        <v>7.6132541924044945</v>
      </c>
      <c r="F452" s="8">
        <f t="shared" si="148"/>
        <v>11.966122728241551</v>
      </c>
      <c r="G452" s="9">
        <f t="shared" si="149"/>
        <v>560</v>
      </c>
      <c r="H452" s="99">
        <f t="shared" si="150"/>
        <v>321</v>
      </c>
      <c r="I452" s="33">
        <f t="shared" si="151"/>
        <v>7.4835736094487043E-2</v>
      </c>
      <c r="J452" s="11">
        <v>3.1145717463848754E-2</v>
      </c>
      <c r="K452" s="10">
        <f t="shared" si="152"/>
        <v>223</v>
      </c>
      <c r="L452" s="33">
        <f t="shared" si="153"/>
        <v>-1.2464420778513662E-2</v>
      </c>
      <c r="M452" s="11">
        <v>5.1046025104602509E-2</v>
      </c>
      <c r="N452" s="10">
        <f t="shared" si="154"/>
        <v>525</v>
      </c>
      <c r="O452" s="33">
        <f t="shared" si="155"/>
        <v>0.9288869853172832</v>
      </c>
      <c r="P452" s="11">
        <v>0</v>
      </c>
      <c r="Q452" s="10">
        <f t="shared" si="156"/>
        <v>409</v>
      </c>
      <c r="R452" s="33">
        <f t="shared" si="157"/>
        <v>0.51183082356515197</v>
      </c>
      <c r="S452" s="12">
        <v>0</v>
      </c>
      <c r="T452" s="10">
        <f t="shared" si="158"/>
        <v>553</v>
      </c>
      <c r="U452" s="33">
        <f t="shared" si="159"/>
        <v>1.0473963510228268</v>
      </c>
      <c r="V452" s="18">
        <v>9.852216748768473E-3</v>
      </c>
      <c r="W452" s="99">
        <f t="shared" si="145"/>
        <v>546</v>
      </c>
      <c r="X452" s="33">
        <f t="shared" si="160"/>
        <v>2.3738104601569505</v>
      </c>
      <c r="Y452" s="13">
        <v>218438</v>
      </c>
      <c r="Z452" s="10">
        <f t="shared" si="161"/>
        <v>471</v>
      </c>
      <c r="AA452" s="33">
        <f t="shared" si="162"/>
        <v>0.75397672337814425</v>
      </c>
      <c r="AB452" s="11">
        <v>2.7522935779816515E-2</v>
      </c>
      <c r="AC452" s="99">
        <f t="shared" si="146"/>
        <v>555</v>
      </c>
      <c r="AD452" s="33">
        <f t="shared" si="163"/>
        <v>1.1956063575045177</v>
      </c>
      <c r="AE452" s="11">
        <v>0.99741768883150417</v>
      </c>
      <c r="AF452" s="10">
        <f t="shared" si="164"/>
        <v>556</v>
      </c>
      <c r="AG452" s="33">
        <f t="shared" si="165"/>
        <v>1.6360241556686419</v>
      </c>
      <c r="AH452" s="14">
        <v>0.6293333333333333</v>
      </c>
      <c r="AI452" s="99">
        <f t="shared" si="147"/>
        <v>545</v>
      </c>
      <c r="AJ452" s="33">
        <f t="shared" si="166"/>
        <v>1.5085904948538644</v>
      </c>
      <c r="AK452" s="13">
        <v>1675035.1930960086</v>
      </c>
      <c r="AL452" s="38"/>
    </row>
    <row r="453" spans="1:38" x14ac:dyDescent="0.25">
      <c r="A453" t="s">
        <v>1046</v>
      </c>
      <c r="B453" s="5" t="s">
        <v>301</v>
      </c>
      <c r="C453" s="6" t="s">
        <v>28</v>
      </c>
      <c r="D453" s="7" t="s">
        <v>20</v>
      </c>
      <c r="E453" s="36">
        <f t="shared" si="167"/>
        <v>2.5123224005736065</v>
      </c>
      <c r="F453" s="8">
        <f t="shared" si="148"/>
        <v>24.638077005969148</v>
      </c>
      <c r="G453" s="9">
        <f t="shared" si="149"/>
        <v>376</v>
      </c>
      <c r="H453" s="99">
        <f t="shared" si="150"/>
        <v>223</v>
      </c>
      <c r="I453" s="33">
        <f t="shared" si="151"/>
        <v>-0.2226436476118544</v>
      </c>
      <c r="J453" s="11">
        <v>8.5227272727272929E-3</v>
      </c>
      <c r="K453" s="10">
        <f t="shared" si="152"/>
        <v>61</v>
      </c>
      <c r="L453" s="33">
        <f t="shared" si="153"/>
        <v>-1.1719230516080201</v>
      </c>
      <c r="M453" s="11">
        <v>9.2433234421364988E-2</v>
      </c>
      <c r="N453" s="10">
        <f t="shared" si="154"/>
        <v>438</v>
      </c>
      <c r="O453" s="33">
        <f t="shared" si="155"/>
        <v>0.6994413669949241</v>
      </c>
      <c r="P453" s="11">
        <v>1.419698314108252E-2</v>
      </c>
      <c r="Q453" s="10">
        <f t="shared" si="156"/>
        <v>409</v>
      </c>
      <c r="R453" s="33">
        <f t="shared" si="157"/>
        <v>0.51183082356515197</v>
      </c>
      <c r="S453" s="12">
        <v>0</v>
      </c>
      <c r="T453" s="10">
        <f t="shared" si="158"/>
        <v>294</v>
      </c>
      <c r="U453" s="33">
        <f t="shared" si="159"/>
        <v>0.30074324464522439</v>
      </c>
      <c r="V453" s="18">
        <v>5.5202735710796286E-2</v>
      </c>
      <c r="W453" s="99">
        <f t="shared" ref="W453:W504" si="168">RANK(Y453,Y$7:Y$570,1)</f>
        <v>183</v>
      </c>
      <c r="X453" s="33">
        <f t="shared" si="160"/>
        <v>-0.55013183194217519</v>
      </c>
      <c r="Y453" s="13">
        <v>90703</v>
      </c>
      <c r="Z453" s="10">
        <f t="shared" si="161"/>
        <v>137</v>
      </c>
      <c r="AA453" s="33">
        <f t="shared" si="162"/>
        <v>-0.34611833963786487</v>
      </c>
      <c r="AB453" s="11">
        <v>4.0641711229946524E-2</v>
      </c>
      <c r="AC453" s="99">
        <f t="shared" ref="AC453:AC504" si="169">RANK(AE453,AE$7:AE$570,1)</f>
        <v>489</v>
      </c>
      <c r="AD453" s="33">
        <f t="shared" si="163"/>
        <v>0.84767119211557995</v>
      </c>
      <c r="AE453" s="11">
        <v>0.97764768493879728</v>
      </c>
      <c r="AF453" s="10">
        <f t="shared" si="164"/>
        <v>560</v>
      </c>
      <c r="AG453" s="33">
        <f t="shared" si="165"/>
        <v>1.7078474259140319</v>
      </c>
      <c r="AH453" s="14">
        <v>0.54700000000000004</v>
      </c>
      <c r="AI453" s="99">
        <f t="shared" ref="AI453:AI504" si="170">RANK(AK453,AK$7:AK$570,1)</f>
        <v>557</v>
      </c>
      <c r="AJ453" s="33">
        <f t="shared" si="166"/>
        <v>3.8822630526369069</v>
      </c>
      <c r="AK453" s="13">
        <v>3790970.4793427228</v>
      </c>
      <c r="AL453" s="38"/>
    </row>
    <row r="454" spans="1:38" x14ac:dyDescent="0.25">
      <c r="A454" t="s">
        <v>1047</v>
      </c>
      <c r="B454" s="5" t="s">
        <v>29</v>
      </c>
      <c r="C454" s="6" t="s">
        <v>30</v>
      </c>
      <c r="D454" s="7" t="s">
        <v>20</v>
      </c>
      <c r="E454" s="36">
        <f t="shared" si="167"/>
        <v>-23.456823687882988</v>
      </c>
      <c r="F454" s="8">
        <f t="shared" si="148"/>
        <v>89.151747310592683</v>
      </c>
      <c r="G454" s="9">
        <f t="shared" si="149"/>
        <v>4</v>
      </c>
      <c r="H454" s="99">
        <f t="shared" si="150"/>
        <v>13</v>
      </c>
      <c r="I454" s="33">
        <f t="shared" si="151"/>
        <v>-2.0739339012728264</v>
      </c>
      <c r="J454" s="11">
        <v>-0.1322659241211277</v>
      </c>
      <c r="K454" s="10">
        <f t="shared" si="152"/>
        <v>51</v>
      </c>
      <c r="L454" s="33">
        <f t="shared" si="153"/>
        <v>-1.3374828622470567</v>
      </c>
      <c r="M454" s="11">
        <v>9.8342939481268016E-2</v>
      </c>
      <c r="N454" s="10">
        <f t="shared" si="154"/>
        <v>5</v>
      </c>
      <c r="O454" s="33">
        <f t="shared" si="155"/>
        <v>-4.3707501839172656</v>
      </c>
      <c r="P454" s="11">
        <v>0.32791586998087952</v>
      </c>
      <c r="Q454" s="10">
        <f t="shared" si="156"/>
        <v>1</v>
      </c>
      <c r="R454" s="33">
        <f t="shared" si="157"/>
        <v>-8.2628572749915836</v>
      </c>
      <c r="S454" s="12">
        <v>17.248295226634578</v>
      </c>
      <c r="T454" s="10">
        <f t="shared" si="158"/>
        <v>3</v>
      </c>
      <c r="U454" s="33">
        <f t="shared" si="159"/>
        <v>-4.9146646342657974</v>
      </c>
      <c r="V454" s="18">
        <v>0.37197829304390723</v>
      </c>
      <c r="W454" s="99">
        <f t="shared" si="168"/>
        <v>14</v>
      </c>
      <c r="X454" s="33">
        <f t="shared" si="160"/>
        <v>-1.450628687376375</v>
      </c>
      <c r="Y454" s="13">
        <v>51364</v>
      </c>
      <c r="Z454" s="10">
        <f t="shared" si="161"/>
        <v>38</v>
      </c>
      <c r="AA454" s="33">
        <f t="shared" si="162"/>
        <v>-1.5061055426846663</v>
      </c>
      <c r="AB454" s="11">
        <v>5.4474708171206226E-2</v>
      </c>
      <c r="AC454" s="99">
        <f t="shared" si="169"/>
        <v>26</v>
      </c>
      <c r="AD454" s="33">
        <f t="shared" si="163"/>
        <v>-2.2092901032242338</v>
      </c>
      <c r="AE454" s="11">
        <v>0.80394826412525533</v>
      </c>
      <c r="AF454" s="10">
        <f t="shared" si="164"/>
        <v>411</v>
      </c>
      <c r="AG454" s="33">
        <f t="shared" si="165"/>
        <v>0.39263831125857063</v>
      </c>
      <c r="AH454" s="14">
        <v>2.0546666666666664</v>
      </c>
      <c r="AI454" s="99">
        <f t="shared" si="170"/>
        <v>507</v>
      </c>
      <c r="AJ454" s="33">
        <f t="shared" si="166"/>
        <v>4.8669406569037954E-2</v>
      </c>
      <c r="AK454" s="13">
        <v>373634.73846770957</v>
      </c>
      <c r="AL454" s="38"/>
    </row>
    <row r="455" spans="1:38" x14ac:dyDescent="0.25">
      <c r="A455" t="s">
        <v>1048</v>
      </c>
      <c r="B455" s="5" t="s">
        <v>264</v>
      </c>
      <c r="C455" s="6" t="s">
        <v>30</v>
      </c>
      <c r="D455" s="7" t="s">
        <v>20</v>
      </c>
      <c r="E455" s="36">
        <f t="shared" si="167"/>
        <v>-0.25302361195792766</v>
      </c>
      <c r="F455" s="8">
        <f t="shared" ref="F455:F518" si="171">((E455*$I$579)+$J$579)</f>
        <v>31.507868577974882</v>
      </c>
      <c r="G455" s="9">
        <f t="shared" ref="G455:G518" si="172">RANK(E455,$E$7:$E$570,1)</f>
        <v>215</v>
      </c>
      <c r="H455" s="99">
        <f t="shared" ref="H455:H518" si="173">RANK(J455,J$7:J$570,1)</f>
        <v>36</v>
      </c>
      <c r="I455" s="33">
        <f t="shared" ref="I455:I518" si="174">(J455-J$572)/J$573</f>
        <v>-1.1471295348785207</v>
      </c>
      <c r="J455" s="11">
        <v>-6.1783439490445846E-2</v>
      </c>
      <c r="K455" s="10">
        <f t="shared" ref="K455:K518" si="175">RANK(M455,M$7:M$570,0)</f>
        <v>241</v>
      </c>
      <c r="L455" s="33">
        <f t="shared" ref="L455:L518" si="176">-(M455-M$572)/M$573</f>
        <v>7.3772389133590882E-2</v>
      </c>
      <c r="M455" s="11">
        <v>4.7967777370926404E-2</v>
      </c>
      <c r="N455" s="10">
        <f t="shared" ref="N455:N518" si="177">RANK(P455,P$7:P$570,0)</f>
        <v>440</v>
      </c>
      <c r="O455" s="33">
        <f t="shared" ref="O455:O518" si="178">-(P455-P$572)/P$573</f>
        <v>0.70772858044617248</v>
      </c>
      <c r="P455" s="11">
        <v>1.368421052631579E-2</v>
      </c>
      <c r="Q455" s="10">
        <f t="shared" ref="Q455:Q518" si="179">RANK(S455,S$7:S$570,0)</f>
        <v>79</v>
      </c>
      <c r="R455" s="33">
        <f t="shared" ref="R455:R518" si="180">-(S455-S$572)/S$573</f>
        <v>-0.52427477155169255</v>
      </c>
      <c r="S455" s="12">
        <v>2.0366598778004072</v>
      </c>
      <c r="T455" s="10">
        <f t="shared" ref="T455:T518" si="181">RANK(V455,V$7:V$570,0)</f>
        <v>128</v>
      </c>
      <c r="U455" s="33">
        <f t="shared" ref="U455:U518" si="182">-(V455-V$572)/V$573</f>
        <v>-0.41941267321917541</v>
      </c>
      <c r="V455" s="18">
        <v>9.8943857698721507E-2</v>
      </c>
      <c r="W455" s="99">
        <f t="shared" si="168"/>
        <v>116</v>
      </c>
      <c r="X455" s="33">
        <f t="shared" ref="X455:X518" si="183">(Y455-Y$572)/Y$573</f>
        <v>-0.78006881338137124</v>
      </c>
      <c r="Y455" s="13">
        <v>80658</v>
      </c>
      <c r="Z455" s="10">
        <f t="shared" ref="Z455:Z518" si="184">RANK(AB455,AB$7:AB$570,0)</f>
        <v>136</v>
      </c>
      <c r="AA455" s="33">
        <f t="shared" ref="AA455:AA518" si="185">-(AB455-AB$572)/AB$573</f>
        <v>-0.37206452651028216</v>
      </c>
      <c r="AB455" s="11">
        <v>4.0951122853368563E-2</v>
      </c>
      <c r="AC455" s="99">
        <f t="shared" si="169"/>
        <v>517</v>
      </c>
      <c r="AD455" s="33">
        <f t="shared" ref="AD455:AD518" si="186">(AE455-AE$572)/AE$573</f>
        <v>0.95901524590896758</v>
      </c>
      <c r="AE455" s="11">
        <v>0.98397435897435892</v>
      </c>
      <c r="AF455" s="10">
        <f t="shared" ref="AF455:AF518" si="187">RANK(AH455,AH$7:AH$570,0)</f>
        <v>518</v>
      </c>
      <c r="AG455" s="33">
        <f t="shared" ref="AG455:AG518" si="188">-(AH455-AH$572)/AH$573</f>
        <v>1.0102602788747987</v>
      </c>
      <c r="AH455" s="14">
        <v>1.3466666666666667</v>
      </c>
      <c r="AI455" s="99">
        <f t="shared" si="170"/>
        <v>539</v>
      </c>
      <c r="AJ455" s="33">
        <f t="shared" ref="AJ455:AJ518" si="189">(AK455-AK$572)/AK$573</f>
        <v>0.76731025226794536</v>
      </c>
      <c r="AK455" s="13">
        <v>1014244.3788187372</v>
      </c>
      <c r="AL455" s="38"/>
    </row>
    <row r="456" spans="1:38" x14ac:dyDescent="0.25">
      <c r="A456" t="s">
        <v>1049</v>
      </c>
      <c r="B456" s="5" t="s">
        <v>293</v>
      </c>
      <c r="C456" s="6" t="s">
        <v>52</v>
      </c>
      <c r="D456" s="7" t="s">
        <v>34</v>
      </c>
      <c r="E456" s="36">
        <f t="shared" si="167"/>
        <v>2.2300793670818018</v>
      </c>
      <c r="F456" s="8">
        <f t="shared" si="171"/>
        <v>25.339237296201446</v>
      </c>
      <c r="G456" s="9">
        <f t="shared" si="172"/>
        <v>352</v>
      </c>
      <c r="H456" s="99">
        <f t="shared" si="173"/>
        <v>545</v>
      </c>
      <c r="I456" s="33">
        <f t="shared" si="174"/>
        <v>1.9357552871674921</v>
      </c>
      <c r="J456" s="11">
        <v>0.17266666666666675</v>
      </c>
      <c r="K456" s="10">
        <f t="shared" si="175"/>
        <v>217</v>
      </c>
      <c r="L456" s="33">
        <f t="shared" si="176"/>
        <v>-4.3744411032293699E-2</v>
      </c>
      <c r="M456" s="11">
        <v>5.2162573353618777E-2</v>
      </c>
      <c r="N456" s="10">
        <f t="shared" si="177"/>
        <v>268</v>
      </c>
      <c r="O456" s="33">
        <f t="shared" si="178"/>
        <v>0.25666157400927153</v>
      </c>
      <c r="P456" s="11">
        <v>4.159405135354944E-2</v>
      </c>
      <c r="Q456" s="10">
        <f t="shared" si="179"/>
        <v>170</v>
      </c>
      <c r="R456" s="33">
        <f t="shared" si="180"/>
        <v>7.8009464381777333E-2</v>
      </c>
      <c r="S456" s="12">
        <v>0.85275724843661171</v>
      </c>
      <c r="T456" s="10">
        <f t="shared" si="181"/>
        <v>306</v>
      </c>
      <c r="U456" s="33">
        <f t="shared" si="182"/>
        <v>0.33457830430085672</v>
      </c>
      <c r="V456" s="18">
        <v>5.3147648145516556E-2</v>
      </c>
      <c r="W456" s="99">
        <f t="shared" si="168"/>
        <v>404</v>
      </c>
      <c r="X456" s="33">
        <f t="shared" si="183"/>
        <v>0.33447888460513547</v>
      </c>
      <c r="Y456" s="13">
        <v>129348</v>
      </c>
      <c r="Z456" s="10">
        <f t="shared" si="184"/>
        <v>301</v>
      </c>
      <c r="AA456" s="33">
        <f t="shared" si="185"/>
        <v>0.28983788704073105</v>
      </c>
      <c r="AB456" s="11">
        <v>3.3057851239669422E-2</v>
      </c>
      <c r="AC456" s="99">
        <f t="shared" si="169"/>
        <v>312</v>
      </c>
      <c r="AD456" s="33">
        <f t="shared" si="186"/>
        <v>0.34845946480143292</v>
      </c>
      <c r="AE456" s="11">
        <v>0.94928200427742138</v>
      </c>
      <c r="AF456" s="10">
        <f t="shared" si="187"/>
        <v>444</v>
      </c>
      <c r="AG456" s="33">
        <f t="shared" si="188"/>
        <v>0.51854712104097489</v>
      </c>
      <c r="AH456" s="14">
        <v>1.9103333333333332</v>
      </c>
      <c r="AI456" s="99">
        <f t="shared" si="170"/>
        <v>453</v>
      </c>
      <c r="AJ456" s="33">
        <f t="shared" si="189"/>
        <v>-5.8342845405786332E-2</v>
      </c>
      <c r="AK456" s="13">
        <v>278242.05287094938</v>
      </c>
      <c r="AL456" s="38"/>
    </row>
    <row r="457" spans="1:38" x14ac:dyDescent="0.25">
      <c r="A457" t="s">
        <v>1050</v>
      </c>
      <c r="B457" s="5" t="s">
        <v>381</v>
      </c>
      <c r="C457" s="6" t="s">
        <v>44</v>
      </c>
      <c r="D457" s="7" t="s">
        <v>20</v>
      </c>
      <c r="E457" s="36">
        <f t="shared" ref="E457:E520" si="190">((I457+L457+AG457+AJ457)*0.25)+(O457+R457+U457+X457+AA457+AD457)</f>
        <v>3.0550569280861093</v>
      </c>
      <c r="F457" s="8">
        <f t="shared" si="171"/>
        <v>23.28979253594412</v>
      </c>
      <c r="G457" s="9">
        <f t="shared" si="172"/>
        <v>397</v>
      </c>
      <c r="H457" s="99">
        <f t="shared" si="173"/>
        <v>158</v>
      </c>
      <c r="I457" s="33">
        <f t="shared" si="174"/>
        <v>-0.44138946138531387</v>
      </c>
      <c r="J457" s="11">
        <v>-8.1126588091229301E-3</v>
      </c>
      <c r="K457" s="10">
        <f t="shared" si="175"/>
        <v>549</v>
      </c>
      <c r="L457" s="33">
        <f t="shared" si="176"/>
        <v>1.4175849919297712</v>
      </c>
      <c r="M457" s="11">
        <v>0</v>
      </c>
      <c r="N457" s="10">
        <f t="shared" si="177"/>
        <v>415</v>
      </c>
      <c r="O457" s="33">
        <f t="shared" si="178"/>
        <v>0.64636728389071874</v>
      </c>
      <c r="P457" s="11">
        <v>1.7480950246526222E-2</v>
      </c>
      <c r="Q457" s="10">
        <f t="shared" si="179"/>
        <v>303</v>
      </c>
      <c r="R457" s="33">
        <f t="shared" si="180"/>
        <v>0.35481605591009929</v>
      </c>
      <c r="S457" s="12">
        <v>0.30864197530864196</v>
      </c>
      <c r="T457" s="10">
        <f t="shared" si="181"/>
        <v>481</v>
      </c>
      <c r="U457" s="33">
        <f t="shared" si="182"/>
        <v>0.78614045197411908</v>
      </c>
      <c r="V457" s="18">
        <v>2.5720483421134182E-2</v>
      </c>
      <c r="W457" s="99">
        <f t="shared" si="168"/>
        <v>362</v>
      </c>
      <c r="X457" s="33">
        <f t="shared" si="183"/>
        <v>9.600367578148733E-2</v>
      </c>
      <c r="Y457" s="13">
        <v>118930</v>
      </c>
      <c r="Z457" s="10">
        <f t="shared" si="184"/>
        <v>416</v>
      </c>
      <c r="AA457" s="33">
        <f t="shared" si="185"/>
        <v>0.5908312999069063</v>
      </c>
      <c r="AB457" s="11">
        <v>2.9468465987331313E-2</v>
      </c>
      <c r="AC457" s="99">
        <f t="shared" si="169"/>
        <v>318</v>
      </c>
      <c r="AD457" s="33">
        <f t="shared" si="186"/>
        <v>0.3708309347012641</v>
      </c>
      <c r="AE457" s="11">
        <v>0.95055317227365088</v>
      </c>
      <c r="AF457" s="10">
        <f t="shared" si="187"/>
        <v>296</v>
      </c>
      <c r="AG457" s="33">
        <f t="shared" si="188"/>
        <v>8.4699674862344046E-2</v>
      </c>
      <c r="AH457" s="14">
        <v>2.4076666666666662</v>
      </c>
      <c r="AI457" s="99">
        <f t="shared" si="170"/>
        <v>211</v>
      </c>
      <c r="AJ457" s="33">
        <f t="shared" si="189"/>
        <v>-0.22062630172074363</v>
      </c>
      <c r="AK457" s="13">
        <v>133579.6012345679</v>
      </c>
      <c r="AL457" s="38"/>
    </row>
    <row r="458" spans="1:38" x14ac:dyDescent="0.25">
      <c r="A458" t="s">
        <v>1051</v>
      </c>
      <c r="B458" s="5" t="s">
        <v>209</v>
      </c>
      <c r="C458" s="6" t="s">
        <v>26</v>
      </c>
      <c r="D458" s="7" t="s">
        <v>20</v>
      </c>
      <c r="E458" s="36">
        <f t="shared" si="190"/>
        <v>-3.837225206453438</v>
      </c>
      <c r="F458" s="8">
        <f t="shared" si="171"/>
        <v>40.411896426444343</v>
      </c>
      <c r="G458" s="9">
        <f t="shared" si="172"/>
        <v>106</v>
      </c>
      <c r="H458" s="99">
        <f t="shared" si="173"/>
        <v>10</v>
      </c>
      <c r="I458" s="33">
        <f t="shared" si="174"/>
        <v>-2.1874696348237488</v>
      </c>
      <c r="J458" s="11">
        <v>-0.14090019569471623</v>
      </c>
      <c r="K458" s="10">
        <f t="shared" si="175"/>
        <v>49</v>
      </c>
      <c r="L458" s="33">
        <f t="shared" si="176"/>
        <v>-1.4276785360445123</v>
      </c>
      <c r="M458" s="11">
        <v>0.1015625</v>
      </c>
      <c r="N458" s="10">
        <f t="shared" si="177"/>
        <v>65</v>
      </c>
      <c r="O458" s="33">
        <f t="shared" si="178"/>
        <v>-1.0386091917969451</v>
      </c>
      <c r="P458" s="11">
        <v>0.12173913043478261</v>
      </c>
      <c r="Q458" s="10">
        <f t="shared" si="179"/>
        <v>409</v>
      </c>
      <c r="R458" s="33">
        <f t="shared" si="180"/>
        <v>0.51183082356515197</v>
      </c>
      <c r="S458" s="12">
        <v>0</v>
      </c>
      <c r="T458" s="10">
        <f t="shared" si="181"/>
        <v>130</v>
      </c>
      <c r="U458" s="33">
        <f t="shared" si="182"/>
        <v>-0.40981080832754874</v>
      </c>
      <c r="V458" s="18">
        <v>9.8360655737704916E-2</v>
      </c>
      <c r="W458" s="99">
        <f t="shared" si="168"/>
        <v>166</v>
      </c>
      <c r="X458" s="33">
        <f t="shared" si="183"/>
        <v>-0.61390529439011943</v>
      </c>
      <c r="Y458" s="13">
        <v>87917</v>
      </c>
      <c r="Z458" s="10">
        <f t="shared" si="184"/>
        <v>232</v>
      </c>
      <c r="AA458" s="33">
        <f t="shared" si="185"/>
        <v>5.7323197131305244E-2</v>
      </c>
      <c r="AB458" s="11">
        <v>3.5830618892508145E-2</v>
      </c>
      <c r="AC458" s="99">
        <f t="shared" si="169"/>
        <v>54</v>
      </c>
      <c r="AD458" s="33">
        <f t="shared" si="186"/>
        <v>-1.2957608691510716</v>
      </c>
      <c r="AE458" s="11">
        <v>0.85585585585585588</v>
      </c>
      <c r="AF458" s="10">
        <f t="shared" si="187"/>
        <v>151</v>
      </c>
      <c r="AG458" s="33">
        <f t="shared" si="188"/>
        <v>-0.30465805331003348</v>
      </c>
      <c r="AH458" s="14">
        <v>2.8539999999999996</v>
      </c>
      <c r="AI458" s="99">
        <f t="shared" si="170"/>
        <v>81</v>
      </c>
      <c r="AJ458" s="33">
        <f t="shared" si="189"/>
        <v>-0.27336602975854696</v>
      </c>
      <c r="AK458" s="13">
        <v>86566.439635535309</v>
      </c>
      <c r="AL458" s="38"/>
    </row>
    <row r="459" spans="1:38" x14ac:dyDescent="0.25">
      <c r="A459" t="s">
        <v>1052</v>
      </c>
      <c r="B459" s="5" t="s">
        <v>325</v>
      </c>
      <c r="C459" s="6" t="s">
        <v>30</v>
      </c>
      <c r="D459" s="7" t="s">
        <v>20</v>
      </c>
      <c r="E459" s="36">
        <f t="shared" si="190"/>
        <v>4.0187423379672191</v>
      </c>
      <c r="F459" s="8">
        <f t="shared" si="171"/>
        <v>20.895763768164144</v>
      </c>
      <c r="G459" s="9">
        <f t="shared" si="172"/>
        <v>457</v>
      </c>
      <c r="H459" s="99">
        <f t="shared" si="173"/>
        <v>105</v>
      </c>
      <c r="I459" s="33">
        <f t="shared" si="174"/>
        <v>-0.62307728946782359</v>
      </c>
      <c r="J459" s="11">
        <v>-2.1929824561403466E-2</v>
      </c>
      <c r="K459" s="10">
        <f t="shared" si="175"/>
        <v>433</v>
      </c>
      <c r="L459" s="33">
        <f t="shared" si="176"/>
        <v>0.69594997075223008</v>
      </c>
      <c r="M459" s="11">
        <v>2.5758969641214352E-2</v>
      </c>
      <c r="N459" s="10">
        <f t="shared" si="177"/>
        <v>525</v>
      </c>
      <c r="O459" s="33">
        <f t="shared" si="178"/>
        <v>0.9288869853172832</v>
      </c>
      <c r="P459" s="11">
        <v>0</v>
      </c>
      <c r="Q459" s="10">
        <f t="shared" si="179"/>
        <v>409</v>
      </c>
      <c r="R459" s="33">
        <f t="shared" si="180"/>
        <v>0.51183082356515197</v>
      </c>
      <c r="S459" s="12">
        <v>0</v>
      </c>
      <c r="T459" s="10">
        <f t="shared" si="181"/>
        <v>516</v>
      </c>
      <c r="U459" s="33">
        <f t="shared" si="182"/>
        <v>0.86212130401276943</v>
      </c>
      <c r="V459" s="18">
        <v>2.1105527638190954E-2</v>
      </c>
      <c r="W459" s="99">
        <f t="shared" si="168"/>
        <v>218</v>
      </c>
      <c r="X459" s="33">
        <f t="shared" si="183"/>
        <v>-0.44700927331762774</v>
      </c>
      <c r="Y459" s="13">
        <v>95208</v>
      </c>
      <c r="Z459" s="10">
        <f t="shared" si="184"/>
        <v>356</v>
      </c>
      <c r="AA459" s="33">
        <f t="shared" si="185"/>
        <v>0.42909650609364608</v>
      </c>
      <c r="AB459" s="11">
        <v>3.1397174254317109E-2</v>
      </c>
      <c r="AC459" s="99">
        <f t="shared" si="169"/>
        <v>513</v>
      </c>
      <c r="AD459" s="33">
        <f t="shared" si="186"/>
        <v>0.94343481588028555</v>
      </c>
      <c r="AE459" s="11">
        <v>0.98308906426155585</v>
      </c>
      <c r="AF459" s="10">
        <f t="shared" si="187"/>
        <v>545</v>
      </c>
      <c r="AG459" s="33">
        <f t="shared" si="188"/>
        <v>1.4356750334051855</v>
      </c>
      <c r="AH459" s="14">
        <v>0.85899999999999999</v>
      </c>
      <c r="AI459" s="99">
        <f t="shared" si="170"/>
        <v>547</v>
      </c>
      <c r="AJ459" s="33">
        <f t="shared" si="189"/>
        <v>1.6529769909732523</v>
      </c>
      <c r="AK459" s="13">
        <v>1803743.9659192825</v>
      </c>
      <c r="AL459" s="38"/>
    </row>
    <row r="460" spans="1:38" x14ac:dyDescent="0.25">
      <c r="A460" t="s">
        <v>1053</v>
      </c>
      <c r="B460" s="5" t="s">
        <v>551</v>
      </c>
      <c r="C460" s="6" t="s">
        <v>54</v>
      </c>
      <c r="D460" s="7" t="s">
        <v>39</v>
      </c>
      <c r="E460" s="36">
        <f t="shared" si="190"/>
        <v>5.1993599554829899</v>
      </c>
      <c r="F460" s="8">
        <f t="shared" si="171"/>
        <v>17.962822674421417</v>
      </c>
      <c r="G460" s="9">
        <f t="shared" si="172"/>
        <v>517</v>
      </c>
      <c r="H460" s="99">
        <f t="shared" si="173"/>
        <v>512</v>
      </c>
      <c r="I460" s="33">
        <f t="shared" si="174"/>
        <v>0.9861236713993472</v>
      </c>
      <c r="J460" s="11">
        <v>0.10044819404165573</v>
      </c>
      <c r="K460" s="10">
        <f t="shared" si="175"/>
        <v>538</v>
      </c>
      <c r="L460" s="33">
        <f t="shared" si="176"/>
        <v>1.1973105625358198</v>
      </c>
      <c r="M460" s="11">
        <v>7.8627591136526086E-3</v>
      </c>
      <c r="N460" s="10">
        <f t="shared" si="177"/>
        <v>492</v>
      </c>
      <c r="O460" s="33">
        <f t="shared" si="178"/>
        <v>0.81244911975113643</v>
      </c>
      <c r="P460" s="11">
        <v>7.2046109510086453E-3</v>
      </c>
      <c r="Q460" s="10">
        <f t="shared" si="179"/>
        <v>409</v>
      </c>
      <c r="R460" s="33">
        <f t="shared" si="180"/>
        <v>0.51183082356515197</v>
      </c>
      <c r="S460" s="12">
        <v>0</v>
      </c>
      <c r="T460" s="10">
        <f t="shared" si="181"/>
        <v>447</v>
      </c>
      <c r="U460" s="33">
        <f t="shared" si="182"/>
        <v>0.70409251802520556</v>
      </c>
      <c r="V460" s="18">
        <v>3.0703944083874189E-2</v>
      </c>
      <c r="W460" s="99">
        <f t="shared" si="168"/>
        <v>473</v>
      </c>
      <c r="X460" s="33">
        <f t="shared" si="183"/>
        <v>0.99183083044778309</v>
      </c>
      <c r="Y460" s="13">
        <v>158065</v>
      </c>
      <c r="Z460" s="10">
        <f t="shared" si="184"/>
        <v>470</v>
      </c>
      <c r="AA460" s="33">
        <f t="shared" si="185"/>
        <v>0.75195837790443665</v>
      </c>
      <c r="AB460" s="11">
        <v>2.7547004809794492E-2</v>
      </c>
      <c r="AC460" s="99">
        <f t="shared" si="169"/>
        <v>449</v>
      </c>
      <c r="AD460" s="33">
        <f t="shared" si="186"/>
        <v>0.74713295145064484</v>
      </c>
      <c r="AE460" s="11">
        <v>0.97193500738552441</v>
      </c>
      <c r="AF460" s="10">
        <f t="shared" si="187"/>
        <v>442</v>
      </c>
      <c r="AG460" s="33">
        <f t="shared" si="188"/>
        <v>0.50633425727455228</v>
      </c>
      <c r="AH460" s="14">
        <v>1.9243333333333332</v>
      </c>
      <c r="AI460" s="99">
        <f t="shared" si="170"/>
        <v>503</v>
      </c>
      <c r="AJ460" s="33">
        <f t="shared" si="189"/>
        <v>3.0492846144808256E-2</v>
      </c>
      <c r="AK460" s="13">
        <v>357431.81887877337</v>
      </c>
      <c r="AL460" s="38"/>
    </row>
    <row r="461" spans="1:38" x14ac:dyDescent="0.25">
      <c r="A461" t="s">
        <v>1054</v>
      </c>
      <c r="B461" s="5" t="s">
        <v>138</v>
      </c>
      <c r="C461" s="6" t="s">
        <v>54</v>
      </c>
      <c r="D461" s="7" t="s">
        <v>39</v>
      </c>
      <c r="E461" s="36">
        <f t="shared" si="190"/>
        <v>-1.2856833894817057</v>
      </c>
      <c r="F461" s="8">
        <f t="shared" si="171"/>
        <v>34.073246438189855</v>
      </c>
      <c r="G461" s="9">
        <f t="shared" si="172"/>
        <v>174</v>
      </c>
      <c r="H461" s="99">
        <f t="shared" si="173"/>
        <v>412</v>
      </c>
      <c r="I461" s="33">
        <f t="shared" si="174"/>
        <v>0.36007123664107643</v>
      </c>
      <c r="J461" s="11">
        <v>5.2837573385518644E-2</v>
      </c>
      <c r="K461" s="10">
        <f t="shared" si="175"/>
        <v>417</v>
      </c>
      <c r="L461" s="33">
        <f t="shared" si="176"/>
        <v>0.63064953043299443</v>
      </c>
      <c r="M461" s="11">
        <v>2.8089887640449437E-2</v>
      </c>
      <c r="N461" s="10">
        <f t="shared" si="177"/>
        <v>122</v>
      </c>
      <c r="O461" s="33">
        <f t="shared" si="178"/>
        <v>-0.44126587130231426</v>
      </c>
      <c r="P461" s="11">
        <v>8.477842003853564E-2</v>
      </c>
      <c r="Q461" s="10">
        <f t="shared" si="179"/>
        <v>409</v>
      </c>
      <c r="R461" s="33">
        <f t="shared" si="180"/>
        <v>0.51183082356515197</v>
      </c>
      <c r="S461" s="12">
        <v>0</v>
      </c>
      <c r="T461" s="10">
        <f t="shared" si="181"/>
        <v>77</v>
      </c>
      <c r="U461" s="33">
        <f t="shared" si="182"/>
        <v>-0.80137137329759545</v>
      </c>
      <c r="V461" s="18">
        <v>0.12214342001576044</v>
      </c>
      <c r="W461" s="99">
        <f t="shared" si="168"/>
        <v>95</v>
      </c>
      <c r="X461" s="33">
        <f t="shared" si="183"/>
        <v>-0.8487866648776845</v>
      </c>
      <c r="Y461" s="13">
        <v>77656</v>
      </c>
      <c r="Z461" s="10">
        <f t="shared" si="184"/>
        <v>218</v>
      </c>
      <c r="AA461" s="33">
        <f t="shared" si="185"/>
        <v>2.2673409605736279E-2</v>
      </c>
      <c r="AB461" s="11">
        <v>3.6243822075782535E-2</v>
      </c>
      <c r="AC461" s="99">
        <f t="shared" si="169"/>
        <v>248</v>
      </c>
      <c r="AD461" s="33">
        <f t="shared" si="186"/>
        <v>0.13283598808353456</v>
      </c>
      <c r="AE461" s="11">
        <v>0.93703007518796988</v>
      </c>
      <c r="AF461" s="10">
        <f t="shared" si="187"/>
        <v>202</v>
      </c>
      <c r="AG461" s="33">
        <f t="shared" si="188"/>
        <v>-0.13571343787452136</v>
      </c>
      <c r="AH461" s="14">
        <v>2.6603333333333334</v>
      </c>
      <c r="AI461" s="99">
        <f t="shared" si="170"/>
        <v>25</v>
      </c>
      <c r="AJ461" s="33">
        <f t="shared" si="189"/>
        <v>-0.30140613423368678</v>
      </c>
      <c r="AK461" s="13">
        <v>61570.975836431229</v>
      </c>
      <c r="AL461" s="38"/>
    </row>
    <row r="462" spans="1:38" x14ac:dyDescent="0.25">
      <c r="A462" t="s">
        <v>1055</v>
      </c>
      <c r="B462" s="5" t="s">
        <v>161</v>
      </c>
      <c r="C462" s="6" t="s">
        <v>19</v>
      </c>
      <c r="D462" s="7" t="s">
        <v>20</v>
      </c>
      <c r="E462" s="36">
        <f t="shared" si="190"/>
        <v>-2.8000954821176167</v>
      </c>
      <c r="F462" s="8">
        <f t="shared" si="171"/>
        <v>37.835414131993097</v>
      </c>
      <c r="G462" s="9">
        <f t="shared" si="172"/>
        <v>123</v>
      </c>
      <c r="H462" s="99">
        <f t="shared" si="173"/>
        <v>456</v>
      </c>
      <c r="I462" s="33">
        <f t="shared" si="174"/>
        <v>0.54832573454117195</v>
      </c>
      <c r="J462" s="11">
        <v>6.7154127381181539E-2</v>
      </c>
      <c r="K462" s="10">
        <f t="shared" si="175"/>
        <v>465</v>
      </c>
      <c r="L462" s="33">
        <f t="shared" si="176"/>
        <v>0.78966476506648098</v>
      </c>
      <c r="M462" s="11">
        <v>2.2413793103448276E-2</v>
      </c>
      <c r="N462" s="10">
        <f t="shared" si="177"/>
        <v>170</v>
      </c>
      <c r="O462" s="33">
        <f t="shared" si="178"/>
        <v>-0.16850396003082035</v>
      </c>
      <c r="P462" s="11">
        <v>6.7901234567901231E-2</v>
      </c>
      <c r="Q462" s="10">
        <f t="shared" si="179"/>
        <v>58</v>
      </c>
      <c r="R462" s="33">
        <f t="shared" si="180"/>
        <v>-0.77237218055190338</v>
      </c>
      <c r="S462" s="12">
        <v>2.5243418680129821</v>
      </c>
      <c r="T462" s="10">
        <f t="shared" si="181"/>
        <v>55</v>
      </c>
      <c r="U462" s="33">
        <f t="shared" si="182"/>
        <v>-1.2552347021529378</v>
      </c>
      <c r="V462" s="18">
        <v>0.14971035481535119</v>
      </c>
      <c r="W462" s="99">
        <f t="shared" si="168"/>
        <v>135</v>
      </c>
      <c r="X462" s="33">
        <f t="shared" si="183"/>
        <v>-0.70864986046048606</v>
      </c>
      <c r="Y462" s="13">
        <v>83778</v>
      </c>
      <c r="Z462" s="10">
        <f t="shared" si="184"/>
        <v>188</v>
      </c>
      <c r="AA462" s="33">
        <f t="shared" si="185"/>
        <v>-9.9849035801103214E-2</v>
      </c>
      <c r="AB462" s="11">
        <v>3.7704918032786888E-2</v>
      </c>
      <c r="AC462" s="99">
        <f t="shared" si="169"/>
        <v>251</v>
      </c>
      <c r="AD462" s="33">
        <f t="shared" si="186"/>
        <v>0.15522206291801183</v>
      </c>
      <c r="AE462" s="11">
        <v>0.93830207305034552</v>
      </c>
      <c r="AF462" s="10">
        <f t="shared" si="187"/>
        <v>52</v>
      </c>
      <c r="AG462" s="33">
        <f t="shared" si="188"/>
        <v>-0.86354196185918208</v>
      </c>
      <c r="AH462" s="14">
        <v>3.4946666666666668</v>
      </c>
      <c r="AI462" s="99">
        <f t="shared" si="170"/>
        <v>73</v>
      </c>
      <c r="AJ462" s="33">
        <f t="shared" si="189"/>
        <v>-0.27727976190198095</v>
      </c>
      <c r="AK462" s="13">
        <v>83077.666967183555</v>
      </c>
      <c r="AL462" s="38"/>
    </row>
    <row r="463" spans="1:38" x14ac:dyDescent="0.25">
      <c r="A463" t="s">
        <v>1056</v>
      </c>
      <c r="B463" s="5" t="s">
        <v>101</v>
      </c>
      <c r="C463" s="6" t="s">
        <v>24</v>
      </c>
      <c r="D463" s="7" t="s">
        <v>20</v>
      </c>
      <c r="E463" s="36">
        <f t="shared" si="190"/>
        <v>-5.4005789533441817</v>
      </c>
      <c r="F463" s="8">
        <f t="shared" si="171"/>
        <v>44.295647083969392</v>
      </c>
      <c r="G463" s="9">
        <f t="shared" si="172"/>
        <v>67</v>
      </c>
      <c r="H463" s="99">
        <f t="shared" si="173"/>
        <v>98</v>
      </c>
      <c r="I463" s="33">
        <f t="shared" si="174"/>
        <v>-0.67046869468317072</v>
      </c>
      <c r="J463" s="11">
        <v>-2.5533890436397422E-2</v>
      </c>
      <c r="K463" s="10">
        <f t="shared" si="175"/>
        <v>201</v>
      </c>
      <c r="L463" s="33">
        <f t="shared" si="176"/>
        <v>-0.10111761344727145</v>
      </c>
      <c r="M463" s="11">
        <v>5.4210526315789473E-2</v>
      </c>
      <c r="N463" s="10">
        <f t="shared" si="177"/>
        <v>111</v>
      </c>
      <c r="O463" s="33">
        <f t="shared" si="178"/>
        <v>-0.52044141980580161</v>
      </c>
      <c r="P463" s="11">
        <v>8.9677419354838708E-2</v>
      </c>
      <c r="Q463" s="10">
        <f t="shared" si="179"/>
        <v>73</v>
      </c>
      <c r="R463" s="33">
        <f t="shared" si="180"/>
        <v>-0.60305631179973851</v>
      </c>
      <c r="S463" s="12">
        <v>2.1915197713196761</v>
      </c>
      <c r="T463" s="10">
        <f t="shared" si="181"/>
        <v>93</v>
      </c>
      <c r="U463" s="33">
        <f t="shared" si="182"/>
        <v>-0.65324311967543336</v>
      </c>
      <c r="V463" s="18">
        <v>0.11314634611715321</v>
      </c>
      <c r="W463" s="99">
        <f t="shared" si="168"/>
        <v>56</v>
      </c>
      <c r="X463" s="33">
        <f t="shared" si="183"/>
        <v>-1.0638218071016576</v>
      </c>
      <c r="Y463" s="13">
        <v>68262</v>
      </c>
      <c r="Z463" s="10">
        <f t="shared" si="184"/>
        <v>39</v>
      </c>
      <c r="AA463" s="33">
        <f t="shared" si="185"/>
        <v>-1.482245091803539</v>
      </c>
      <c r="AB463" s="11">
        <v>5.4190169218372282E-2</v>
      </c>
      <c r="AC463" s="99">
        <f t="shared" si="169"/>
        <v>87</v>
      </c>
      <c r="AD463" s="33">
        <f t="shared" si="186"/>
        <v>-0.74444393621482485</v>
      </c>
      <c r="AE463" s="11">
        <v>0.88718220338983056</v>
      </c>
      <c r="AF463" s="10">
        <f t="shared" si="187"/>
        <v>139</v>
      </c>
      <c r="AG463" s="33">
        <f t="shared" si="188"/>
        <v>-0.34653072908062527</v>
      </c>
      <c r="AH463" s="14">
        <v>2.9019999999999997</v>
      </c>
      <c r="AI463" s="99">
        <f t="shared" si="170"/>
        <v>225</v>
      </c>
      <c r="AJ463" s="33">
        <f t="shared" si="189"/>
        <v>-0.21519203056167691</v>
      </c>
      <c r="AK463" s="13">
        <v>138423.81029061458</v>
      </c>
      <c r="AL463" s="38"/>
    </row>
    <row r="464" spans="1:38" x14ac:dyDescent="0.25">
      <c r="A464" t="s">
        <v>1057</v>
      </c>
      <c r="B464" s="5" t="s">
        <v>234</v>
      </c>
      <c r="C464" s="6" t="s">
        <v>172</v>
      </c>
      <c r="D464" s="7" t="s">
        <v>39</v>
      </c>
      <c r="E464" s="36">
        <f t="shared" si="190"/>
        <v>-1.0023453735822634</v>
      </c>
      <c r="F464" s="8">
        <f t="shared" si="171"/>
        <v>33.369365945537538</v>
      </c>
      <c r="G464" s="9">
        <f t="shared" si="172"/>
        <v>184</v>
      </c>
      <c r="H464" s="99">
        <f t="shared" si="173"/>
        <v>389</v>
      </c>
      <c r="I464" s="33">
        <f t="shared" si="174"/>
        <v>0.28484855642329404</v>
      </c>
      <c r="J464" s="11">
        <v>4.7116968698517336E-2</v>
      </c>
      <c r="K464" s="10">
        <f t="shared" si="175"/>
        <v>313</v>
      </c>
      <c r="L464" s="33">
        <f t="shared" si="176"/>
        <v>0.34210652788417634</v>
      </c>
      <c r="M464" s="11">
        <v>3.8389513108614229E-2</v>
      </c>
      <c r="N464" s="10">
        <f t="shared" si="177"/>
        <v>154</v>
      </c>
      <c r="O464" s="33">
        <f t="shared" si="178"/>
        <v>-0.21674370009100177</v>
      </c>
      <c r="P464" s="11">
        <v>7.0886075949367092E-2</v>
      </c>
      <c r="Q464" s="10">
        <f t="shared" si="179"/>
        <v>63</v>
      </c>
      <c r="R464" s="33">
        <f t="shared" si="180"/>
        <v>-0.72877358669865322</v>
      </c>
      <c r="S464" s="12">
        <v>2.4386406544996855</v>
      </c>
      <c r="T464" s="10">
        <f t="shared" si="181"/>
        <v>339</v>
      </c>
      <c r="U464" s="33">
        <f t="shared" si="182"/>
        <v>0.45252819539719025</v>
      </c>
      <c r="V464" s="18">
        <v>4.598355986001465E-2</v>
      </c>
      <c r="W464" s="99">
        <f t="shared" si="168"/>
        <v>259</v>
      </c>
      <c r="X464" s="33">
        <f t="shared" si="183"/>
        <v>-0.2818529446880807</v>
      </c>
      <c r="Y464" s="13">
        <v>102423</v>
      </c>
      <c r="Z464" s="10">
        <f t="shared" si="184"/>
        <v>302</v>
      </c>
      <c r="AA464" s="33">
        <f t="shared" si="185"/>
        <v>0.29055046115202104</v>
      </c>
      <c r="AB464" s="11">
        <v>3.3049353701527617E-2</v>
      </c>
      <c r="AC464" s="99">
        <f t="shared" si="169"/>
        <v>117</v>
      </c>
      <c r="AD464" s="33">
        <f t="shared" si="186"/>
        <v>-0.50000819646468508</v>
      </c>
      <c r="AE464" s="11">
        <v>0.90107127240926976</v>
      </c>
      <c r="AF464" s="10">
        <f t="shared" si="187"/>
        <v>117</v>
      </c>
      <c r="AG464" s="33">
        <f t="shared" si="188"/>
        <v>-0.46458841215604385</v>
      </c>
      <c r="AH464" s="14">
        <v>3.0373333333333332</v>
      </c>
      <c r="AI464" s="99">
        <f t="shared" si="170"/>
        <v>181</v>
      </c>
      <c r="AJ464" s="33">
        <f t="shared" si="189"/>
        <v>-0.23454908090764204</v>
      </c>
      <c r="AK464" s="13">
        <v>121168.58031780994</v>
      </c>
      <c r="AL464" s="38"/>
    </row>
    <row r="465" spans="1:38" x14ac:dyDescent="0.25">
      <c r="A465" t="s">
        <v>1058</v>
      </c>
      <c r="B465" s="5" t="s">
        <v>214</v>
      </c>
      <c r="C465" s="6" t="s">
        <v>49</v>
      </c>
      <c r="D465" s="7" t="s">
        <v>39</v>
      </c>
      <c r="E465" s="36">
        <f t="shared" si="190"/>
        <v>-0.57262692534161164</v>
      </c>
      <c r="F465" s="8">
        <f t="shared" si="171"/>
        <v>32.301840883327863</v>
      </c>
      <c r="G465" s="9">
        <f t="shared" si="172"/>
        <v>206</v>
      </c>
      <c r="H465" s="99">
        <f t="shared" si="173"/>
        <v>480</v>
      </c>
      <c r="I465" s="33">
        <f t="shared" si="174"/>
        <v>0.71882496467713064</v>
      </c>
      <c r="J465" s="11">
        <v>8.0120412180155087E-2</v>
      </c>
      <c r="K465" s="10">
        <f t="shared" si="175"/>
        <v>212</v>
      </c>
      <c r="L465" s="33">
        <f t="shared" si="176"/>
        <v>-6.3466005859040331E-2</v>
      </c>
      <c r="M465" s="11">
        <v>5.2866541353383457E-2</v>
      </c>
      <c r="N465" s="10">
        <f t="shared" si="177"/>
        <v>351</v>
      </c>
      <c r="O465" s="33">
        <f t="shared" si="178"/>
        <v>0.50790820765391875</v>
      </c>
      <c r="P465" s="11">
        <v>2.6048127015628877E-2</v>
      </c>
      <c r="Q465" s="10">
        <f t="shared" si="179"/>
        <v>75</v>
      </c>
      <c r="R465" s="33">
        <f t="shared" si="180"/>
        <v>-0.57880664497889478</v>
      </c>
      <c r="S465" s="12">
        <v>2.1438525029477971</v>
      </c>
      <c r="T465" s="10">
        <f t="shared" si="181"/>
        <v>206</v>
      </c>
      <c r="U465" s="33">
        <f t="shared" si="182"/>
        <v>4.7878492385085873E-3</v>
      </c>
      <c r="V465" s="18">
        <v>7.3178594455190205E-2</v>
      </c>
      <c r="W465" s="99">
        <f t="shared" si="168"/>
        <v>214</v>
      </c>
      <c r="X465" s="33">
        <f t="shared" si="183"/>
        <v>-0.45689805141436568</v>
      </c>
      <c r="Y465" s="13">
        <v>94776</v>
      </c>
      <c r="Z465" s="10">
        <f t="shared" si="184"/>
        <v>277</v>
      </c>
      <c r="AA465" s="33">
        <f t="shared" si="185"/>
        <v>0.22844625738419158</v>
      </c>
      <c r="AB465" s="11">
        <v>3.3789954337899546E-2</v>
      </c>
      <c r="AC465" s="99">
        <f t="shared" si="169"/>
        <v>125</v>
      </c>
      <c r="AD465" s="33">
        <f t="shared" si="186"/>
        <v>-0.40615779063126206</v>
      </c>
      <c r="AE465" s="11">
        <v>0.90640394088669951</v>
      </c>
      <c r="AF465" s="10">
        <f t="shared" si="187"/>
        <v>297</v>
      </c>
      <c r="AG465" s="33">
        <f t="shared" si="188"/>
        <v>8.5862804744860355E-2</v>
      </c>
      <c r="AH465" s="14">
        <v>2.406333333333333</v>
      </c>
      <c r="AI465" s="99">
        <f t="shared" si="170"/>
        <v>193</v>
      </c>
      <c r="AJ465" s="33">
        <f t="shared" si="189"/>
        <v>-0.22884877393778302</v>
      </c>
      <c r="AK465" s="13">
        <v>126249.93857862579</v>
      </c>
      <c r="AL465" s="38"/>
    </row>
    <row r="466" spans="1:38" ht="22.5" x14ac:dyDescent="0.25">
      <c r="A466" t="s">
        <v>1059</v>
      </c>
      <c r="B466" s="5" t="s">
        <v>258</v>
      </c>
      <c r="C466" s="6" t="s">
        <v>172</v>
      </c>
      <c r="D466" s="7" t="s">
        <v>39</v>
      </c>
      <c r="E466" s="36">
        <f t="shared" si="190"/>
        <v>-2.1414944453605993</v>
      </c>
      <c r="F466" s="8">
        <f t="shared" si="171"/>
        <v>36.199289093345335</v>
      </c>
      <c r="G466" s="9">
        <f t="shared" si="172"/>
        <v>139</v>
      </c>
      <c r="H466" s="99">
        <f t="shared" si="173"/>
        <v>442</v>
      </c>
      <c r="I466" s="33">
        <f t="shared" si="174"/>
        <v>0.47394975611906481</v>
      </c>
      <c r="J466" s="11">
        <v>6.1497913463650411E-2</v>
      </c>
      <c r="K466" s="10">
        <f t="shared" si="175"/>
        <v>489</v>
      </c>
      <c r="L466" s="33">
        <f t="shared" si="176"/>
        <v>0.86854921567744703</v>
      </c>
      <c r="M466" s="11">
        <v>1.9597989949748745E-2</v>
      </c>
      <c r="N466" s="10">
        <f t="shared" si="177"/>
        <v>181</v>
      </c>
      <c r="O466" s="33">
        <f t="shared" si="178"/>
        <v>-0.12314792962572428</v>
      </c>
      <c r="P466" s="11">
        <v>6.5094823167606355E-2</v>
      </c>
      <c r="Q466" s="10">
        <f t="shared" si="179"/>
        <v>49</v>
      </c>
      <c r="R466" s="33">
        <f t="shared" si="180"/>
        <v>-0.96182733096271655</v>
      </c>
      <c r="S466" s="12">
        <v>2.8967515001034552</v>
      </c>
      <c r="T466" s="10">
        <f t="shared" si="181"/>
        <v>181</v>
      </c>
      <c r="U466" s="33">
        <f t="shared" si="182"/>
        <v>-9.0368629267731371E-2</v>
      </c>
      <c r="V466" s="18">
        <v>7.8958247209590743E-2</v>
      </c>
      <c r="W466" s="99">
        <f t="shared" si="168"/>
        <v>202</v>
      </c>
      <c r="X466" s="33">
        <f t="shared" si="183"/>
        <v>-0.50613592568770671</v>
      </c>
      <c r="Y466" s="13">
        <v>92625</v>
      </c>
      <c r="Z466" s="10">
        <f t="shared" si="184"/>
        <v>129</v>
      </c>
      <c r="AA466" s="33">
        <f t="shared" si="185"/>
        <v>-0.41239083727846976</v>
      </c>
      <c r="AB466" s="11">
        <v>4.1432019308125505E-2</v>
      </c>
      <c r="AC466" s="99">
        <f t="shared" si="169"/>
        <v>152</v>
      </c>
      <c r="AD466" s="33">
        <f t="shared" si="186"/>
        <v>-0.24865880640371585</v>
      </c>
      <c r="AE466" s="11">
        <v>0.9153531815528313</v>
      </c>
      <c r="AF466" s="10">
        <f t="shared" si="187"/>
        <v>162</v>
      </c>
      <c r="AG466" s="33">
        <f t="shared" si="188"/>
        <v>-0.26860102695202442</v>
      </c>
      <c r="AH466" s="14">
        <v>2.8126666666666669</v>
      </c>
      <c r="AI466" s="99">
        <f t="shared" si="170"/>
        <v>92</v>
      </c>
      <c r="AJ466" s="33">
        <f t="shared" si="189"/>
        <v>-0.26975788938262751</v>
      </c>
      <c r="AK466" s="13">
        <v>89782.802193254713</v>
      </c>
      <c r="AL466" s="38"/>
    </row>
    <row r="467" spans="1:38" ht="22.5" x14ac:dyDescent="0.25">
      <c r="A467" t="s">
        <v>1060</v>
      </c>
      <c r="B467" s="5" t="s">
        <v>481</v>
      </c>
      <c r="C467" s="6" t="s">
        <v>49</v>
      </c>
      <c r="D467" s="7" t="s">
        <v>39</v>
      </c>
      <c r="E467" s="36">
        <f t="shared" si="190"/>
        <v>3.4505048054571494</v>
      </c>
      <c r="F467" s="8">
        <f t="shared" si="171"/>
        <v>22.307403900735256</v>
      </c>
      <c r="G467" s="9">
        <f t="shared" si="172"/>
        <v>414</v>
      </c>
      <c r="H467" s="99">
        <f t="shared" si="173"/>
        <v>422</v>
      </c>
      <c r="I467" s="33">
        <f t="shared" si="174"/>
        <v>0.40774251855210697</v>
      </c>
      <c r="J467" s="11">
        <v>5.6462923585033797E-2</v>
      </c>
      <c r="K467" s="10">
        <f t="shared" si="175"/>
        <v>484</v>
      </c>
      <c r="L467" s="33">
        <f t="shared" si="176"/>
        <v>0.85611176682640788</v>
      </c>
      <c r="M467" s="11">
        <v>2.0041948263807969E-2</v>
      </c>
      <c r="N467" s="10">
        <f t="shared" si="177"/>
        <v>343</v>
      </c>
      <c r="O467" s="33">
        <f t="shared" si="178"/>
        <v>0.48067569595759613</v>
      </c>
      <c r="P467" s="11">
        <v>2.7733142891150388E-2</v>
      </c>
      <c r="Q467" s="10">
        <f t="shared" si="179"/>
        <v>229</v>
      </c>
      <c r="R467" s="33">
        <f t="shared" si="180"/>
        <v>0.2503973018132592</v>
      </c>
      <c r="S467" s="12">
        <v>0.51389662112971612</v>
      </c>
      <c r="T467" s="10">
        <f t="shared" si="181"/>
        <v>375</v>
      </c>
      <c r="U467" s="33">
        <f t="shared" si="182"/>
        <v>0.54442181810515711</v>
      </c>
      <c r="V467" s="18">
        <v>4.0402087763386815E-2</v>
      </c>
      <c r="W467" s="99">
        <f t="shared" si="168"/>
        <v>429</v>
      </c>
      <c r="X467" s="33">
        <f t="shared" si="183"/>
        <v>0.57773824764688131</v>
      </c>
      <c r="Y467" s="13">
        <v>139975</v>
      </c>
      <c r="Z467" s="10">
        <f t="shared" si="184"/>
        <v>496</v>
      </c>
      <c r="AA467" s="33">
        <f t="shared" si="185"/>
        <v>0.83779389399746917</v>
      </c>
      <c r="AB467" s="11">
        <v>2.6523405214516491E-2</v>
      </c>
      <c r="AC467" s="99">
        <f t="shared" si="169"/>
        <v>317</v>
      </c>
      <c r="AD467" s="33">
        <f t="shared" si="186"/>
        <v>0.36655440121312294</v>
      </c>
      <c r="AE467" s="11">
        <v>0.95031017561186382</v>
      </c>
      <c r="AF467" s="10">
        <f t="shared" si="187"/>
        <v>417</v>
      </c>
      <c r="AG467" s="33">
        <f t="shared" si="188"/>
        <v>0.412993084202608</v>
      </c>
      <c r="AH467" s="14">
        <v>2.0313333333333334</v>
      </c>
      <c r="AI467" s="99">
        <f t="shared" si="170"/>
        <v>417</v>
      </c>
      <c r="AJ467" s="33">
        <f t="shared" si="189"/>
        <v>-0.1051535826864685</v>
      </c>
      <c r="AK467" s="13">
        <v>236514.10245813883</v>
      </c>
      <c r="AL467" s="38"/>
    </row>
    <row r="468" spans="1:38" ht="22.5" x14ac:dyDescent="0.25">
      <c r="A468" t="s">
        <v>1061</v>
      </c>
      <c r="B468" s="5" t="s">
        <v>182</v>
      </c>
      <c r="C468" s="6" t="s">
        <v>93</v>
      </c>
      <c r="D468" s="7" t="s">
        <v>34</v>
      </c>
      <c r="E468" s="36">
        <f t="shared" si="190"/>
        <v>-1.8734152612615242</v>
      </c>
      <c r="F468" s="8">
        <f t="shared" si="171"/>
        <v>35.533315247320886</v>
      </c>
      <c r="G468" s="9">
        <f t="shared" si="172"/>
        <v>151</v>
      </c>
      <c r="H468" s="99">
        <f t="shared" si="173"/>
        <v>520</v>
      </c>
      <c r="I468" s="33">
        <f t="shared" si="174"/>
        <v>1.1045282529518421</v>
      </c>
      <c r="J468" s="11">
        <v>0.10945273631840791</v>
      </c>
      <c r="K468" s="10">
        <f t="shared" si="175"/>
        <v>250</v>
      </c>
      <c r="L468" s="33">
        <f t="shared" si="176"/>
        <v>0.12458949519352866</v>
      </c>
      <c r="M468" s="11">
        <v>4.6153846153846156E-2</v>
      </c>
      <c r="N468" s="10">
        <f t="shared" si="177"/>
        <v>190</v>
      </c>
      <c r="O468" s="33">
        <f t="shared" si="178"/>
        <v>-5.7004345262831289E-2</v>
      </c>
      <c r="P468" s="11">
        <v>6.1002178649237473E-2</v>
      </c>
      <c r="Q468" s="10">
        <f t="shared" si="179"/>
        <v>270</v>
      </c>
      <c r="R468" s="33">
        <f t="shared" si="180"/>
        <v>0.32172325734602991</v>
      </c>
      <c r="S468" s="12">
        <v>0.37369207772795215</v>
      </c>
      <c r="T468" s="10">
        <f t="shared" si="181"/>
        <v>115</v>
      </c>
      <c r="U468" s="33">
        <f t="shared" si="182"/>
        <v>-0.49418562191580673</v>
      </c>
      <c r="V468" s="18">
        <v>0.10348544735896514</v>
      </c>
      <c r="W468" s="99">
        <f t="shared" si="168"/>
        <v>165</v>
      </c>
      <c r="X468" s="33">
        <f t="shared" si="183"/>
        <v>-0.6162859261541489</v>
      </c>
      <c r="Y468" s="13">
        <v>87813</v>
      </c>
      <c r="Z468" s="10">
        <f t="shared" si="184"/>
        <v>146</v>
      </c>
      <c r="AA468" s="33">
        <f t="shared" si="185"/>
        <v>-0.30700758557258856</v>
      </c>
      <c r="AB468" s="11">
        <v>4.0175310445580717E-2</v>
      </c>
      <c r="AC468" s="99">
        <f t="shared" si="169"/>
        <v>68</v>
      </c>
      <c r="AD468" s="33">
        <f t="shared" si="186"/>
        <v>-1.0424652290147753</v>
      </c>
      <c r="AE468" s="11">
        <v>0.87024835276229096</v>
      </c>
      <c r="AF468" s="10">
        <f t="shared" si="187"/>
        <v>292</v>
      </c>
      <c r="AG468" s="33">
        <f t="shared" si="188"/>
        <v>7.8302460508502786E-2</v>
      </c>
      <c r="AH468" s="14">
        <v>2.4150000000000005</v>
      </c>
      <c r="AI468" s="99">
        <f t="shared" si="170"/>
        <v>484</v>
      </c>
      <c r="AJ468" s="33">
        <f t="shared" si="189"/>
        <v>-2.0179451403486794E-2</v>
      </c>
      <c r="AK468" s="13">
        <v>312261.60276532138</v>
      </c>
      <c r="AL468" s="38"/>
    </row>
    <row r="469" spans="1:38" x14ac:dyDescent="0.25">
      <c r="A469" t="s">
        <v>1062</v>
      </c>
      <c r="B469" s="5" t="s">
        <v>446</v>
      </c>
      <c r="C469" s="6" t="s">
        <v>47</v>
      </c>
      <c r="D469" s="7" t="s">
        <v>20</v>
      </c>
      <c r="E469" s="36">
        <f t="shared" si="190"/>
        <v>2.3530226325739587</v>
      </c>
      <c r="F469" s="8">
        <f t="shared" si="171"/>
        <v>25.033816345157529</v>
      </c>
      <c r="G469" s="9">
        <f t="shared" si="172"/>
        <v>363</v>
      </c>
      <c r="H469" s="99">
        <f t="shared" si="173"/>
        <v>464</v>
      </c>
      <c r="I469" s="33">
        <f t="shared" si="174"/>
        <v>0.62392839994739913</v>
      </c>
      <c r="J469" s="11">
        <v>7.29036295369212E-2</v>
      </c>
      <c r="K469" s="10">
        <f t="shared" si="175"/>
        <v>518</v>
      </c>
      <c r="L469" s="33">
        <f t="shared" si="176"/>
        <v>1.0041706331642768</v>
      </c>
      <c r="M469" s="11">
        <v>1.4756944444444444E-2</v>
      </c>
      <c r="N469" s="10">
        <f t="shared" si="177"/>
        <v>300</v>
      </c>
      <c r="O469" s="33">
        <f t="shared" si="178"/>
        <v>0.34145382453374806</v>
      </c>
      <c r="P469" s="11">
        <v>3.6347517730496451E-2</v>
      </c>
      <c r="Q469" s="10">
        <f t="shared" si="179"/>
        <v>409</v>
      </c>
      <c r="R469" s="33">
        <f t="shared" si="180"/>
        <v>0.51183082356515197</v>
      </c>
      <c r="S469" s="12">
        <v>0</v>
      </c>
      <c r="T469" s="10">
        <f t="shared" si="181"/>
        <v>255</v>
      </c>
      <c r="U469" s="33">
        <f t="shared" si="182"/>
        <v>0.18970695853489297</v>
      </c>
      <c r="V469" s="18">
        <v>6.1946902654867256E-2</v>
      </c>
      <c r="W469" s="99">
        <f t="shared" si="168"/>
        <v>394</v>
      </c>
      <c r="X469" s="33">
        <f t="shared" si="183"/>
        <v>0.2731089446112594</v>
      </c>
      <c r="Y469" s="13">
        <v>126667</v>
      </c>
      <c r="Z469" s="10">
        <f t="shared" si="184"/>
        <v>411</v>
      </c>
      <c r="AA469" s="33">
        <f t="shared" si="185"/>
        <v>0.57261639937352804</v>
      </c>
      <c r="AB469" s="11">
        <v>2.9685681024447033E-2</v>
      </c>
      <c r="AC469" s="99">
        <f t="shared" si="169"/>
        <v>240</v>
      </c>
      <c r="AD469" s="33">
        <f t="shared" si="186"/>
        <v>0.10022665865721792</v>
      </c>
      <c r="AE469" s="11">
        <v>0.93517718236819358</v>
      </c>
      <c r="AF469" s="10">
        <f t="shared" si="187"/>
        <v>278</v>
      </c>
      <c r="AG469" s="33">
        <f t="shared" si="188"/>
        <v>2.65431807365216E-2</v>
      </c>
      <c r="AH469" s="14">
        <v>2.4743333333333335</v>
      </c>
      <c r="AI469" s="99">
        <f t="shared" si="170"/>
        <v>279</v>
      </c>
      <c r="AJ469" s="33">
        <f t="shared" si="189"/>
        <v>-0.1983261206555558</v>
      </c>
      <c r="AK469" s="13">
        <v>153458.39195100614</v>
      </c>
      <c r="AL469" s="38"/>
    </row>
    <row r="470" spans="1:38" ht="22.5" x14ac:dyDescent="0.25">
      <c r="A470" t="s">
        <v>1063</v>
      </c>
      <c r="B470" s="5" t="s">
        <v>422</v>
      </c>
      <c r="C470" s="6" t="s">
        <v>41</v>
      </c>
      <c r="D470" s="7" t="s">
        <v>34</v>
      </c>
      <c r="E470" s="36">
        <f t="shared" si="190"/>
        <v>4.6088797649159092</v>
      </c>
      <c r="F470" s="8">
        <f t="shared" si="171"/>
        <v>19.429718975358661</v>
      </c>
      <c r="G470" s="9">
        <f t="shared" si="172"/>
        <v>485</v>
      </c>
      <c r="H470" s="99">
        <f t="shared" si="173"/>
        <v>531</v>
      </c>
      <c r="I470" s="33">
        <f t="shared" si="174"/>
        <v>1.321357968103501</v>
      </c>
      <c r="J470" s="11">
        <v>0.12594240514151522</v>
      </c>
      <c r="K470" s="10">
        <f t="shared" si="175"/>
        <v>398</v>
      </c>
      <c r="L470" s="33">
        <f t="shared" si="176"/>
        <v>0.59073194374176219</v>
      </c>
      <c r="M470" s="11">
        <v>2.9514757378689346E-2</v>
      </c>
      <c r="N470" s="10">
        <f t="shared" si="177"/>
        <v>362</v>
      </c>
      <c r="O470" s="33">
        <f t="shared" si="178"/>
        <v>0.5287648712412607</v>
      </c>
      <c r="P470" s="11">
        <v>2.4757617728531855E-2</v>
      </c>
      <c r="Q470" s="10">
        <f t="shared" si="179"/>
        <v>409</v>
      </c>
      <c r="R470" s="33">
        <f t="shared" si="180"/>
        <v>0.51183082356515197</v>
      </c>
      <c r="S470" s="12">
        <v>0</v>
      </c>
      <c r="T470" s="10">
        <f t="shared" si="181"/>
        <v>269</v>
      </c>
      <c r="U470" s="33">
        <f t="shared" si="182"/>
        <v>0.23180982587156662</v>
      </c>
      <c r="V470" s="18">
        <v>5.9389641636064326E-2</v>
      </c>
      <c r="W470" s="99">
        <f t="shared" si="168"/>
        <v>506</v>
      </c>
      <c r="X470" s="33">
        <f t="shared" si="183"/>
        <v>1.3747920747959914</v>
      </c>
      <c r="Y470" s="13">
        <v>174795</v>
      </c>
      <c r="Z470" s="10">
        <f t="shared" si="184"/>
        <v>458</v>
      </c>
      <c r="AA470" s="33">
        <f t="shared" si="185"/>
        <v>0.71865836334404765</v>
      </c>
      <c r="AB470" s="11">
        <v>2.7944111776447105E-2</v>
      </c>
      <c r="AC470" s="99">
        <f t="shared" si="169"/>
        <v>499</v>
      </c>
      <c r="AD470" s="33">
        <f t="shared" si="186"/>
        <v>0.87427049935195167</v>
      </c>
      <c r="AE470" s="11">
        <v>0.97915908263560247</v>
      </c>
      <c r="AF470" s="10">
        <f t="shared" si="187"/>
        <v>157</v>
      </c>
      <c r="AG470" s="33">
        <f t="shared" si="188"/>
        <v>-0.29302675448486964</v>
      </c>
      <c r="AH470" s="14">
        <v>2.8406666666666669</v>
      </c>
      <c r="AI470" s="99">
        <f t="shared" si="170"/>
        <v>370</v>
      </c>
      <c r="AJ470" s="33">
        <f t="shared" si="189"/>
        <v>-0.1440499303766393</v>
      </c>
      <c r="AK470" s="13">
        <v>201841.18419319429</v>
      </c>
      <c r="AL470" s="38"/>
    </row>
    <row r="471" spans="1:38" x14ac:dyDescent="0.25">
      <c r="A471" t="s">
        <v>1064</v>
      </c>
      <c r="B471" s="5" t="s">
        <v>367</v>
      </c>
      <c r="C471" s="6" t="s">
        <v>49</v>
      </c>
      <c r="D471" s="7" t="s">
        <v>39</v>
      </c>
      <c r="E471" s="36">
        <f t="shared" si="190"/>
        <v>2.167655044719341</v>
      </c>
      <c r="F471" s="8">
        <f t="shared" si="171"/>
        <v>25.494314484267765</v>
      </c>
      <c r="G471" s="9">
        <f t="shared" si="172"/>
        <v>350</v>
      </c>
      <c r="H471" s="99">
        <f t="shared" si="173"/>
        <v>310</v>
      </c>
      <c r="I471" s="33">
        <f t="shared" si="174"/>
        <v>4.0985309306086244E-2</v>
      </c>
      <c r="J471" s="11">
        <v>2.857142857142847E-2</v>
      </c>
      <c r="K471" s="10">
        <f t="shared" si="175"/>
        <v>394</v>
      </c>
      <c r="L471" s="33">
        <f t="shared" si="176"/>
        <v>0.58380813391532915</v>
      </c>
      <c r="M471" s="11">
        <v>2.976190476190476E-2</v>
      </c>
      <c r="N471" s="10">
        <f t="shared" si="177"/>
        <v>352</v>
      </c>
      <c r="O471" s="33">
        <f t="shared" si="178"/>
        <v>0.51047072994763598</v>
      </c>
      <c r="P471" s="11">
        <v>2.5889570552147238E-2</v>
      </c>
      <c r="Q471" s="10">
        <f t="shared" si="179"/>
        <v>346</v>
      </c>
      <c r="R471" s="33">
        <f t="shared" si="180"/>
        <v>0.40684323746593404</v>
      </c>
      <c r="S471" s="12">
        <v>0.20637279181112761</v>
      </c>
      <c r="T471" s="10">
        <f t="shared" si="181"/>
        <v>410</v>
      </c>
      <c r="U471" s="33">
        <f t="shared" si="182"/>
        <v>0.61119772112222448</v>
      </c>
      <c r="V471" s="18">
        <v>3.6346225904492276E-2</v>
      </c>
      <c r="W471" s="99">
        <f t="shared" si="168"/>
        <v>382</v>
      </c>
      <c r="X471" s="33">
        <f t="shared" si="183"/>
        <v>0.19871420198533732</v>
      </c>
      <c r="Y471" s="13">
        <v>123417</v>
      </c>
      <c r="Z471" s="10">
        <f t="shared" si="184"/>
        <v>311</v>
      </c>
      <c r="AA471" s="33">
        <f t="shared" si="185"/>
        <v>0.31074076060284894</v>
      </c>
      <c r="AB471" s="11">
        <v>3.2808581777653945E-2</v>
      </c>
      <c r="AC471" s="99">
        <f t="shared" si="169"/>
        <v>194</v>
      </c>
      <c r="AD471" s="33">
        <f t="shared" si="186"/>
        <v>-7.6402899564586485E-2</v>
      </c>
      <c r="AE471" s="11">
        <v>0.92514092446448704</v>
      </c>
      <c r="AF471" s="10">
        <f t="shared" si="187"/>
        <v>400</v>
      </c>
      <c r="AG471" s="33">
        <f t="shared" si="188"/>
        <v>0.36268771678377215</v>
      </c>
      <c r="AH471" s="14">
        <v>2.089</v>
      </c>
      <c r="AI471" s="99">
        <f t="shared" si="170"/>
        <v>345</v>
      </c>
      <c r="AJ471" s="33">
        <f t="shared" si="189"/>
        <v>-0.16311598736540228</v>
      </c>
      <c r="AK471" s="13">
        <v>184845.35104011887</v>
      </c>
      <c r="AL471" s="38"/>
    </row>
    <row r="472" spans="1:38" x14ac:dyDescent="0.25">
      <c r="A472" t="s">
        <v>1065</v>
      </c>
      <c r="B472" s="5" t="s">
        <v>153</v>
      </c>
      <c r="C472" s="6" t="s">
        <v>49</v>
      </c>
      <c r="D472" s="7" t="s">
        <v>39</v>
      </c>
      <c r="E472" s="36">
        <f t="shared" si="190"/>
        <v>-4.1808893366549595</v>
      </c>
      <c r="F472" s="8">
        <f t="shared" si="171"/>
        <v>41.26564164840223</v>
      </c>
      <c r="G472" s="9">
        <f t="shared" si="172"/>
        <v>94</v>
      </c>
      <c r="H472" s="99">
        <f t="shared" si="173"/>
        <v>155</v>
      </c>
      <c r="I472" s="33">
        <f t="shared" si="174"/>
        <v>-0.44722634539114153</v>
      </c>
      <c r="J472" s="11">
        <v>-8.5565476190476719E-3</v>
      </c>
      <c r="K472" s="10">
        <f t="shared" si="175"/>
        <v>400</v>
      </c>
      <c r="L472" s="33">
        <f t="shared" si="176"/>
        <v>0.59204617879430699</v>
      </c>
      <c r="M472" s="11">
        <v>2.9467845380481885E-2</v>
      </c>
      <c r="N472" s="10">
        <f t="shared" si="177"/>
        <v>180</v>
      </c>
      <c r="O472" s="33">
        <f t="shared" si="178"/>
        <v>-0.12721598386920863</v>
      </c>
      <c r="P472" s="11">
        <v>6.5346534653465349E-2</v>
      </c>
      <c r="Q472" s="10">
        <f t="shared" si="179"/>
        <v>130</v>
      </c>
      <c r="R472" s="33">
        <f t="shared" si="180"/>
        <v>-0.12447667762605588</v>
      </c>
      <c r="S472" s="12">
        <v>1.2507817385866167</v>
      </c>
      <c r="T472" s="10">
        <f t="shared" si="181"/>
        <v>74</v>
      </c>
      <c r="U472" s="33">
        <f t="shared" si="182"/>
        <v>-0.80568794011355971</v>
      </c>
      <c r="V472" s="18">
        <v>0.12240560140035009</v>
      </c>
      <c r="W472" s="99">
        <f t="shared" si="168"/>
        <v>224</v>
      </c>
      <c r="X472" s="33">
        <f t="shared" si="183"/>
        <v>-0.42931476991767764</v>
      </c>
      <c r="Y472" s="13">
        <v>95981</v>
      </c>
      <c r="Z472" s="10">
        <f t="shared" si="184"/>
        <v>51</v>
      </c>
      <c r="AA472" s="33">
        <f t="shared" si="185"/>
        <v>-1.2406016435079197</v>
      </c>
      <c r="AB472" s="11">
        <v>5.1308539944903579E-2</v>
      </c>
      <c r="AC472" s="99">
        <f t="shared" si="169"/>
        <v>45</v>
      </c>
      <c r="AD472" s="33">
        <f t="shared" si="186"/>
        <v>-1.5140748372024437</v>
      </c>
      <c r="AE472" s="11">
        <v>0.84345105051408131</v>
      </c>
      <c r="AF472" s="10">
        <f t="shared" si="187"/>
        <v>394</v>
      </c>
      <c r="AG472" s="33">
        <f t="shared" si="188"/>
        <v>0.33797120678029791</v>
      </c>
      <c r="AH472" s="14">
        <v>2.1173333333333333</v>
      </c>
      <c r="AI472" s="99">
        <f t="shared" si="170"/>
        <v>167</v>
      </c>
      <c r="AJ472" s="33">
        <f t="shared" si="189"/>
        <v>-0.24086097785583996</v>
      </c>
      <c r="AK472" s="13">
        <v>115542.03952470294</v>
      </c>
      <c r="AL472" s="38"/>
    </row>
    <row r="473" spans="1:38" x14ac:dyDescent="0.25">
      <c r="A473" t="s">
        <v>1066</v>
      </c>
      <c r="B473" s="5" t="s">
        <v>83</v>
      </c>
      <c r="C473" s="6" t="s">
        <v>30</v>
      </c>
      <c r="D473" s="7" t="s">
        <v>20</v>
      </c>
      <c r="E473" s="36">
        <f t="shared" si="190"/>
        <v>-3.4729435707825607</v>
      </c>
      <c r="F473" s="8">
        <f t="shared" si="171"/>
        <v>39.506932310117612</v>
      </c>
      <c r="G473" s="9">
        <f t="shared" si="172"/>
        <v>114</v>
      </c>
      <c r="H473" s="99">
        <f t="shared" si="173"/>
        <v>371</v>
      </c>
      <c r="I473" s="33">
        <f t="shared" si="174"/>
        <v>0.22851874686702234</v>
      </c>
      <c r="J473" s="11">
        <v>4.2833146696528601E-2</v>
      </c>
      <c r="K473" s="10">
        <f t="shared" si="175"/>
        <v>243</v>
      </c>
      <c r="L473" s="33">
        <f t="shared" si="176"/>
        <v>8.1227980992486681E-2</v>
      </c>
      <c r="M473" s="11">
        <v>4.7701647875108416E-2</v>
      </c>
      <c r="N473" s="10">
        <f t="shared" si="177"/>
        <v>62</v>
      </c>
      <c r="O473" s="33">
        <f t="shared" si="178"/>
        <v>-1.1612257243025028</v>
      </c>
      <c r="P473" s="11">
        <v>0.12932604735883424</v>
      </c>
      <c r="Q473" s="10">
        <f t="shared" si="179"/>
        <v>409</v>
      </c>
      <c r="R473" s="33">
        <f t="shared" si="180"/>
        <v>0.51183082356515197</v>
      </c>
      <c r="S473" s="12">
        <v>0</v>
      </c>
      <c r="T473" s="10">
        <f t="shared" si="181"/>
        <v>169</v>
      </c>
      <c r="U473" s="33">
        <f t="shared" si="182"/>
        <v>-0.17064277011235446</v>
      </c>
      <c r="V473" s="18">
        <v>8.3833970507919173E-2</v>
      </c>
      <c r="W473" s="99">
        <f t="shared" si="168"/>
        <v>227</v>
      </c>
      <c r="X473" s="33">
        <f t="shared" si="183"/>
        <v>-0.41313105206028478</v>
      </c>
      <c r="Y473" s="13">
        <v>96688</v>
      </c>
      <c r="Z473" s="10">
        <f t="shared" si="184"/>
        <v>36</v>
      </c>
      <c r="AA473" s="33">
        <f t="shared" si="185"/>
        <v>-1.5941805295214886</v>
      </c>
      <c r="AB473" s="11">
        <v>5.5525013743815285E-2</v>
      </c>
      <c r="AC473" s="99">
        <f t="shared" si="169"/>
        <v>98</v>
      </c>
      <c r="AD473" s="33">
        <f t="shared" si="186"/>
        <v>-0.62587822472485</v>
      </c>
      <c r="AE473" s="11">
        <v>0.89391921881935199</v>
      </c>
      <c r="AF473" s="10">
        <f t="shared" si="187"/>
        <v>218</v>
      </c>
      <c r="AG473" s="33">
        <f t="shared" si="188"/>
        <v>-0.10896145057664315</v>
      </c>
      <c r="AH473" s="14">
        <v>2.6296666666666666</v>
      </c>
      <c r="AI473" s="99">
        <f t="shared" si="170"/>
        <v>67</v>
      </c>
      <c r="AJ473" s="33">
        <f t="shared" si="189"/>
        <v>-0.27964965178779394</v>
      </c>
      <c r="AK473" s="13">
        <v>80965.103624161071</v>
      </c>
      <c r="AL473" s="38"/>
    </row>
    <row r="474" spans="1:38" x14ac:dyDescent="0.25">
      <c r="A474" t="s">
        <v>1067</v>
      </c>
      <c r="B474" s="5" t="s">
        <v>247</v>
      </c>
      <c r="C474" s="6" t="s">
        <v>44</v>
      </c>
      <c r="D474" s="7" t="s">
        <v>20</v>
      </c>
      <c r="E474" s="36">
        <f t="shared" si="190"/>
        <v>0.2004897589927381</v>
      </c>
      <c r="F474" s="8">
        <f t="shared" si="171"/>
        <v>30.381231144745804</v>
      </c>
      <c r="G474" s="9">
        <f t="shared" si="172"/>
        <v>237</v>
      </c>
      <c r="H474" s="99">
        <f t="shared" si="173"/>
        <v>169</v>
      </c>
      <c r="I474" s="33">
        <f t="shared" si="174"/>
        <v>-0.40047242418028189</v>
      </c>
      <c r="J474" s="11">
        <v>-5.0009617234083592E-3</v>
      </c>
      <c r="K474" s="10">
        <f t="shared" si="175"/>
        <v>139</v>
      </c>
      <c r="L474" s="33">
        <f t="shared" si="176"/>
        <v>-0.41936096116061755</v>
      </c>
      <c r="M474" s="11">
        <v>6.5570314147164244E-2</v>
      </c>
      <c r="N474" s="10">
        <f t="shared" si="177"/>
        <v>392</v>
      </c>
      <c r="O474" s="33">
        <f t="shared" si="178"/>
        <v>0.58975644743956479</v>
      </c>
      <c r="P474" s="11">
        <v>2.0983754512635379E-2</v>
      </c>
      <c r="Q474" s="10">
        <f t="shared" si="179"/>
        <v>409</v>
      </c>
      <c r="R474" s="33">
        <f t="shared" si="180"/>
        <v>0.51183082356515197</v>
      </c>
      <c r="S474" s="12">
        <v>0</v>
      </c>
      <c r="T474" s="10">
        <f t="shared" si="181"/>
        <v>322</v>
      </c>
      <c r="U474" s="33">
        <f t="shared" si="182"/>
        <v>0.38255459332826125</v>
      </c>
      <c r="V474" s="18">
        <v>5.0233644859813083E-2</v>
      </c>
      <c r="W474" s="99">
        <f t="shared" si="168"/>
        <v>131</v>
      </c>
      <c r="X474" s="33">
        <f t="shared" si="183"/>
        <v>-0.73135742497892131</v>
      </c>
      <c r="Y474" s="13">
        <v>82786</v>
      </c>
      <c r="Z474" s="10">
        <f t="shared" si="184"/>
        <v>133</v>
      </c>
      <c r="AA474" s="33">
        <f t="shared" si="185"/>
        <v>-0.38109181977721829</v>
      </c>
      <c r="AB474" s="11">
        <v>4.1058774489370571E-2</v>
      </c>
      <c r="AC474" s="99">
        <f t="shared" si="169"/>
        <v>217</v>
      </c>
      <c r="AD474" s="33">
        <f t="shared" si="186"/>
        <v>2.1043156706142773E-2</v>
      </c>
      <c r="AE474" s="11">
        <v>0.93067790118728455</v>
      </c>
      <c r="AF474" s="10">
        <f t="shared" si="187"/>
        <v>368</v>
      </c>
      <c r="AG474" s="33">
        <f t="shared" si="188"/>
        <v>0.26091385206358347</v>
      </c>
      <c r="AH474" s="14">
        <v>2.2056666666666671</v>
      </c>
      <c r="AI474" s="99">
        <f t="shared" si="170"/>
        <v>242</v>
      </c>
      <c r="AJ474" s="33">
        <f t="shared" si="189"/>
        <v>-0.21006453588365626</v>
      </c>
      <c r="AK474" s="13">
        <v>142994.55316064181</v>
      </c>
      <c r="AL474" s="38"/>
    </row>
    <row r="475" spans="1:38" x14ac:dyDescent="0.25">
      <c r="A475" t="s">
        <v>1068</v>
      </c>
      <c r="B475" s="5" t="s">
        <v>518</v>
      </c>
      <c r="C475" s="6" t="s">
        <v>71</v>
      </c>
      <c r="D475" s="7" t="s">
        <v>34</v>
      </c>
      <c r="E475" s="36">
        <f t="shared" si="190"/>
        <v>4.296401699416629</v>
      </c>
      <c r="F475" s="8">
        <f t="shared" si="171"/>
        <v>20.205990433279567</v>
      </c>
      <c r="G475" s="9">
        <f t="shared" si="172"/>
        <v>474</v>
      </c>
      <c r="H475" s="99">
        <f t="shared" si="173"/>
        <v>332</v>
      </c>
      <c r="I475" s="33">
        <f t="shared" si="174"/>
        <v>0.11696459845503811</v>
      </c>
      <c r="J475" s="11">
        <v>3.4349572561540809E-2</v>
      </c>
      <c r="K475" s="10">
        <f t="shared" si="175"/>
        <v>287</v>
      </c>
      <c r="L475" s="33">
        <f t="shared" si="176"/>
        <v>0.24527581714153418</v>
      </c>
      <c r="M475" s="11">
        <v>4.1845913179507234E-2</v>
      </c>
      <c r="N475" s="10">
        <f t="shared" si="177"/>
        <v>480</v>
      </c>
      <c r="O475" s="33">
        <f t="shared" si="178"/>
        <v>0.78249590071056974</v>
      </c>
      <c r="P475" s="11">
        <v>9.057971014492754E-3</v>
      </c>
      <c r="Q475" s="10">
        <f t="shared" si="179"/>
        <v>405</v>
      </c>
      <c r="R475" s="33">
        <f t="shared" si="180"/>
        <v>0.48650207837210391</v>
      </c>
      <c r="S475" s="12">
        <v>4.9788399302962409E-2</v>
      </c>
      <c r="T475" s="10">
        <f t="shared" si="181"/>
        <v>365</v>
      </c>
      <c r="U475" s="33">
        <f t="shared" si="182"/>
        <v>0.51853052619114126</v>
      </c>
      <c r="V475" s="18">
        <v>4.1974683544303795E-2</v>
      </c>
      <c r="W475" s="99">
        <f t="shared" si="168"/>
        <v>476</v>
      </c>
      <c r="X475" s="33">
        <f t="shared" si="183"/>
        <v>1.0268535862070634</v>
      </c>
      <c r="Y475" s="13">
        <v>159595</v>
      </c>
      <c r="Z475" s="10">
        <f t="shared" si="184"/>
        <v>401</v>
      </c>
      <c r="AA475" s="33">
        <f t="shared" si="185"/>
        <v>0.54299178449601071</v>
      </c>
      <c r="AB475" s="11">
        <v>3.0038958376050851E-2</v>
      </c>
      <c r="AC475" s="99">
        <f t="shared" si="169"/>
        <v>523</v>
      </c>
      <c r="AD475" s="33">
        <f t="shared" si="186"/>
        <v>0.97194475968588667</v>
      </c>
      <c r="AE475" s="11">
        <v>0.98470902612826605</v>
      </c>
      <c r="AF475" s="10">
        <f t="shared" si="187"/>
        <v>141</v>
      </c>
      <c r="AG475" s="33">
        <f t="shared" si="188"/>
        <v>-0.34245977449181819</v>
      </c>
      <c r="AH475" s="14">
        <v>2.8973333333333335</v>
      </c>
      <c r="AI475" s="99">
        <f t="shared" si="170"/>
        <v>360</v>
      </c>
      <c r="AJ475" s="33">
        <f t="shared" si="189"/>
        <v>-0.15144838608934083</v>
      </c>
      <c r="AK475" s="13">
        <v>195246.0649738611</v>
      </c>
      <c r="AL475" s="38"/>
    </row>
    <row r="476" spans="1:38" x14ac:dyDescent="0.25">
      <c r="A476" t="s">
        <v>1069</v>
      </c>
      <c r="B476" s="5" t="s">
        <v>323</v>
      </c>
      <c r="C476" s="6" t="s">
        <v>49</v>
      </c>
      <c r="D476" s="7" t="s">
        <v>39</v>
      </c>
      <c r="E476" s="36">
        <f t="shared" si="190"/>
        <v>0.6453904450709963</v>
      </c>
      <c r="F476" s="8">
        <f t="shared" si="171"/>
        <v>29.275989713926798</v>
      </c>
      <c r="G476" s="9">
        <f t="shared" si="172"/>
        <v>260</v>
      </c>
      <c r="H476" s="99">
        <f t="shared" si="173"/>
        <v>95</v>
      </c>
      <c r="I476" s="33">
        <f t="shared" si="174"/>
        <v>-0.67679097980820213</v>
      </c>
      <c r="J476" s="11">
        <v>-2.6014693484282758E-2</v>
      </c>
      <c r="K476" s="10">
        <f t="shared" si="175"/>
        <v>549</v>
      </c>
      <c r="L476" s="33">
        <f t="shared" si="176"/>
        <v>1.4175849919297712</v>
      </c>
      <c r="M476" s="11">
        <v>0</v>
      </c>
      <c r="N476" s="10">
        <f t="shared" si="177"/>
        <v>202</v>
      </c>
      <c r="O476" s="33">
        <f t="shared" si="178"/>
        <v>5.8555389030490353E-4</v>
      </c>
      <c r="P476" s="11">
        <v>5.7438794726930323E-2</v>
      </c>
      <c r="Q476" s="10">
        <f t="shared" si="179"/>
        <v>271</v>
      </c>
      <c r="R476" s="33">
        <f t="shared" si="180"/>
        <v>0.32311021745570323</v>
      </c>
      <c r="S476" s="12">
        <v>0.37096574749598121</v>
      </c>
      <c r="T476" s="10">
        <f t="shared" si="181"/>
        <v>526</v>
      </c>
      <c r="U476" s="33">
        <f t="shared" si="182"/>
        <v>0.89189778252655427</v>
      </c>
      <c r="V476" s="18">
        <v>1.9296951819075713E-2</v>
      </c>
      <c r="W476" s="99">
        <f t="shared" si="168"/>
        <v>247</v>
      </c>
      <c r="X476" s="33">
        <f t="shared" si="183"/>
        <v>-0.3194394577317004</v>
      </c>
      <c r="Y476" s="13">
        <v>100781</v>
      </c>
      <c r="Z476" s="10">
        <f t="shared" si="184"/>
        <v>300</v>
      </c>
      <c r="AA476" s="33">
        <f t="shared" si="185"/>
        <v>0.28627585362491864</v>
      </c>
      <c r="AB476" s="11">
        <v>3.3100328947368418E-2</v>
      </c>
      <c r="AC476" s="99">
        <f t="shared" si="169"/>
        <v>100</v>
      </c>
      <c r="AD476" s="33">
        <f t="shared" si="186"/>
        <v>-0.60811156512421694</v>
      </c>
      <c r="AE476" s="11">
        <v>0.89492873715611532</v>
      </c>
      <c r="AF476" s="10">
        <f t="shared" si="187"/>
        <v>175</v>
      </c>
      <c r="AG476" s="33">
        <f t="shared" si="188"/>
        <v>-0.22847304600520749</v>
      </c>
      <c r="AH476" s="14">
        <v>2.7666666666666671</v>
      </c>
      <c r="AI476" s="99">
        <f t="shared" si="170"/>
        <v>195</v>
      </c>
      <c r="AJ476" s="33">
        <f t="shared" si="189"/>
        <v>-0.22803272439863123</v>
      </c>
      <c r="AK476" s="13">
        <v>126977.38011623593</v>
      </c>
      <c r="AL476" s="38"/>
    </row>
    <row r="477" spans="1:38" x14ac:dyDescent="0.25">
      <c r="A477" t="s">
        <v>1070</v>
      </c>
      <c r="B477" s="5" t="s">
        <v>509</v>
      </c>
      <c r="C477" s="6" t="s">
        <v>54</v>
      </c>
      <c r="D477" s="7" t="s">
        <v>39</v>
      </c>
      <c r="E477" s="36">
        <f t="shared" si="190"/>
        <v>4.8467537096701321</v>
      </c>
      <c r="F477" s="8">
        <f t="shared" si="171"/>
        <v>18.838782284808197</v>
      </c>
      <c r="G477" s="9">
        <f t="shared" si="172"/>
        <v>502</v>
      </c>
      <c r="H477" s="99">
        <f t="shared" si="173"/>
        <v>31</v>
      </c>
      <c r="I477" s="33">
        <f t="shared" si="174"/>
        <v>-1.2307629600902221</v>
      </c>
      <c r="J477" s="11">
        <v>-6.8143672373279673E-2</v>
      </c>
      <c r="K477" s="10">
        <f t="shared" si="175"/>
        <v>229</v>
      </c>
      <c r="L477" s="33">
        <f t="shared" si="176"/>
        <v>7.7667829821824533E-3</v>
      </c>
      <c r="M477" s="11">
        <v>5.0323866467364226E-2</v>
      </c>
      <c r="N477" s="10">
        <f t="shared" si="177"/>
        <v>372</v>
      </c>
      <c r="O477" s="33">
        <f t="shared" si="178"/>
        <v>0.54651531953066268</v>
      </c>
      <c r="P477" s="11">
        <v>2.365930599369085E-2</v>
      </c>
      <c r="Q477" s="10">
        <f t="shared" si="179"/>
        <v>409</v>
      </c>
      <c r="R477" s="33">
        <f t="shared" si="180"/>
        <v>0.51183082356515197</v>
      </c>
      <c r="S477" s="12">
        <v>0</v>
      </c>
      <c r="T477" s="10">
        <f t="shared" si="181"/>
        <v>418</v>
      </c>
      <c r="U477" s="33">
        <f t="shared" si="182"/>
        <v>0.62497648629477731</v>
      </c>
      <c r="V477" s="18">
        <v>3.5509325681492107E-2</v>
      </c>
      <c r="W477" s="99">
        <f t="shared" si="168"/>
        <v>472</v>
      </c>
      <c r="X477" s="33">
        <f t="shared" si="183"/>
        <v>0.97317491806620571</v>
      </c>
      <c r="Y477" s="13">
        <v>157250</v>
      </c>
      <c r="Z477" s="10">
        <f t="shared" si="184"/>
        <v>342</v>
      </c>
      <c r="AA477" s="33">
        <f t="shared" si="185"/>
        <v>0.3953871073681412</v>
      </c>
      <c r="AB477" s="11">
        <v>3.1799163179916316E-2</v>
      </c>
      <c r="AC477" s="99">
        <f t="shared" si="169"/>
        <v>553</v>
      </c>
      <c r="AD477" s="33">
        <f t="shared" si="186"/>
        <v>1.1493508113999824</v>
      </c>
      <c r="AE477" s="11">
        <v>0.99478940512375158</v>
      </c>
      <c r="AF477" s="10">
        <f t="shared" si="187"/>
        <v>561</v>
      </c>
      <c r="AG477" s="33">
        <f t="shared" si="188"/>
        <v>1.7270390689755533</v>
      </c>
      <c r="AH477" s="14">
        <v>0.52499999999999991</v>
      </c>
      <c r="AI477" s="99">
        <f t="shared" si="170"/>
        <v>551</v>
      </c>
      <c r="AJ477" s="33">
        <f t="shared" si="189"/>
        <v>2.0780300819133348</v>
      </c>
      <c r="AK477" s="13">
        <v>2182644.0929394811</v>
      </c>
      <c r="AL477" s="38"/>
    </row>
    <row r="478" spans="1:38" ht="22.5" x14ac:dyDescent="0.25">
      <c r="A478" t="s">
        <v>1071</v>
      </c>
      <c r="B478" s="5" t="s">
        <v>419</v>
      </c>
      <c r="C478" s="6" t="s">
        <v>54</v>
      </c>
      <c r="D478" s="7" t="s">
        <v>39</v>
      </c>
      <c r="E478" s="36">
        <f t="shared" si="190"/>
        <v>3.4145667262412389</v>
      </c>
      <c r="F478" s="8">
        <f t="shared" si="171"/>
        <v>22.396682823731776</v>
      </c>
      <c r="G478" s="9">
        <f t="shared" si="172"/>
        <v>412</v>
      </c>
      <c r="H478" s="99">
        <f t="shared" si="173"/>
        <v>374</v>
      </c>
      <c r="I478" s="33">
        <f t="shared" si="174"/>
        <v>0.23491731825075998</v>
      </c>
      <c r="J478" s="11">
        <v>4.3319751233111825E-2</v>
      </c>
      <c r="K478" s="10">
        <f t="shared" si="175"/>
        <v>525</v>
      </c>
      <c r="L478" s="33">
        <f t="shared" si="176"/>
        <v>1.0385784201694295</v>
      </c>
      <c r="M478" s="11">
        <v>1.3528748590755355E-2</v>
      </c>
      <c r="N478" s="10">
        <f t="shared" si="177"/>
        <v>493</v>
      </c>
      <c r="O478" s="33">
        <f t="shared" si="178"/>
        <v>0.81507307165121867</v>
      </c>
      <c r="P478" s="11">
        <v>7.0422535211267607E-3</v>
      </c>
      <c r="Q478" s="10">
        <f t="shared" si="179"/>
        <v>409</v>
      </c>
      <c r="R478" s="33">
        <f t="shared" si="180"/>
        <v>0.51183082356515197</v>
      </c>
      <c r="S478" s="12">
        <v>0</v>
      </c>
      <c r="T478" s="10">
        <f t="shared" si="181"/>
        <v>397</v>
      </c>
      <c r="U478" s="33">
        <f t="shared" si="182"/>
        <v>0.59694075891739962</v>
      </c>
      <c r="V478" s="18">
        <v>3.7212171052631582E-2</v>
      </c>
      <c r="W478" s="99">
        <f t="shared" si="168"/>
        <v>272</v>
      </c>
      <c r="X478" s="33">
        <f t="shared" si="183"/>
        <v>-0.24248095782143883</v>
      </c>
      <c r="Y478" s="13">
        <v>104143</v>
      </c>
      <c r="Z478" s="10">
        <f t="shared" si="184"/>
        <v>345</v>
      </c>
      <c r="AA478" s="33">
        <f t="shared" si="185"/>
        <v>0.40293082262564206</v>
      </c>
      <c r="AB478" s="11">
        <v>3.1709203402938903E-2</v>
      </c>
      <c r="AC478" s="99">
        <f t="shared" si="169"/>
        <v>447</v>
      </c>
      <c r="AD478" s="33">
        <f t="shared" si="186"/>
        <v>0.73970658294636316</v>
      </c>
      <c r="AE478" s="11">
        <v>0.97151303413061008</v>
      </c>
      <c r="AF478" s="10">
        <f t="shared" si="187"/>
        <v>522</v>
      </c>
      <c r="AG478" s="33">
        <f t="shared" si="188"/>
        <v>1.0756863347663481</v>
      </c>
      <c r="AH478" s="14">
        <v>1.2716666666666667</v>
      </c>
      <c r="AI478" s="99">
        <f t="shared" si="170"/>
        <v>497</v>
      </c>
      <c r="AJ478" s="33">
        <f t="shared" si="189"/>
        <v>1.3080424241072352E-2</v>
      </c>
      <c r="AK478" s="13">
        <v>341910.06639260019</v>
      </c>
      <c r="AL478" s="38"/>
    </row>
    <row r="479" spans="1:38" x14ac:dyDescent="0.25">
      <c r="A479" t="s">
        <v>1072</v>
      </c>
      <c r="B479" s="5" t="s">
        <v>424</v>
      </c>
      <c r="C479" s="6" t="s">
        <v>44</v>
      </c>
      <c r="D479" s="7" t="s">
        <v>20</v>
      </c>
      <c r="E479" s="36">
        <f t="shared" si="190"/>
        <v>2.818810247539747</v>
      </c>
      <c r="F479" s="8">
        <f t="shared" si="171"/>
        <v>23.876686706719511</v>
      </c>
      <c r="G479" s="9">
        <f t="shared" si="172"/>
        <v>388</v>
      </c>
      <c r="H479" s="99">
        <f t="shared" si="173"/>
        <v>57</v>
      </c>
      <c r="I479" s="33">
        <f t="shared" si="174"/>
        <v>-0.89228556182717644</v>
      </c>
      <c r="J479" s="11">
        <v>-4.2402826855123643E-2</v>
      </c>
      <c r="K479" s="10">
        <f t="shared" si="175"/>
        <v>177</v>
      </c>
      <c r="L479" s="33">
        <f t="shared" si="176"/>
        <v>-0.19698103592623248</v>
      </c>
      <c r="M479" s="11">
        <v>5.763239875389408E-2</v>
      </c>
      <c r="N479" s="10">
        <f t="shared" si="177"/>
        <v>468</v>
      </c>
      <c r="O479" s="33">
        <f t="shared" si="178"/>
        <v>0.75525022116227891</v>
      </c>
      <c r="P479" s="11">
        <v>1.0743801652892562E-2</v>
      </c>
      <c r="Q479" s="10">
        <f t="shared" si="179"/>
        <v>409</v>
      </c>
      <c r="R479" s="33">
        <f t="shared" si="180"/>
        <v>0.51183082356515197</v>
      </c>
      <c r="S479" s="12">
        <v>0</v>
      </c>
      <c r="T479" s="10">
        <f t="shared" si="181"/>
        <v>296</v>
      </c>
      <c r="U479" s="33">
        <f t="shared" si="182"/>
        <v>0.30683530377288792</v>
      </c>
      <c r="V479" s="18">
        <v>5.4832713754646843E-2</v>
      </c>
      <c r="W479" s="99">
        <f t="shared" si="168"/>
        <v>427</v>
      </c>
      <c r="X479" s="33">
        <f t="shared" si="183"/>
        <v>0.53868673044078197</v>
      </c>
      <c r="Y479" s="13">
        <v>138269</v>
      </c>
      <c r="Z479" s="10">
        <f t="shared" si="184"/>
        <v>381</v>
      </c>
      <c r="AA479" s="33">
        <f t="shared" si="185"/>
        <v>0.48857960026202346</v>
      </c>
      <c r="AB479" s="11">
        <v>3.0687830687830688E-2</v>
      </c>
      <c r="AC479" s="99">
        <f t="shared" si="169"/>
        <v>368</v>
      </c>
      <c r="AD479" s="33">
        <f t="shared" si="186"/>
        <v>0.5166512767838195</v>
      </c>
      <c r="AE479" s="11">
        <v>0.95883882149046795</v>
      </c>
      <c r="AF479" s="10">
        <f t="shared" si="187"/>
        <v>293</v>
      </c>
      <c r="AG479" s="33">
        <f t="shared" si="188"/>
        <v>7.9465590391019483E-2</v>
      </c>
      <c r="AH479" s="14">
        <v>2.4136666666666668</v>
      </c>
      <c r="AI479" s="99">
        <f t="shared" si="170"/>
        <v>304</v>
      </c>
      <c r="AJ479" s="33">
        <f t="shared" si="189"/>
        <v>-0.18629382642639664</v>
      </c>
      <c r="AK479" s="13">
        <v>164184.19987699878</v>
      </c>
      <c r="AL479" s="38"/>
    </row>
    <row r="480" spans="1:38" x14ac:dyDescent="0.25">
      <c r="A480" t="s">
        <v>1073</v>
      </c>
      <c r="B480" s="5" t="s">
        <v>424</v>
      </c>
      <c r="C480" s="6" t="s">
        <v>61</v>
      </c>
      <c r="D480" s="7" t="s">
        <v>39</v>
      </c>
      <c r="E480" s="36">
        <f t="shared" si="190"/>
        <v>2.9173261818578227</v>
      </c>
      <c r="F480" s="8">
        <f t="shared" si="171"/>
        <v>23.631949183017362</v>
      </c>
      <c r="G480" s="9">
        <f t="shared" si="172"/>
        <v>392</v>
      </c>
      <c r="H480" s="99">
        <f t="shared" si="173"/>
        <v>164</v>
      </c>
      <c r="I480" s="33">
        <f t="shared" si="174"/>
        <v>-0.41450003638486793</v>
      </c>
      <c r="J480" s="11">
        <v>-6.067746686303388E-3</v>
      </c>
      <c r="K480" s="10">
        <f t="shared" si="175"/>
        <v>344</v>
      </c>
      <c r="L480" s="33">
        <f t="shared" si="176"/>
        <v>0.44097790637992518</v>
      </c>
      <c r="M480" s="11">
        <v>3.4860270815326992E-2</v>
      </c>
      <c r="N480" s="10">
        <f t="shared" si="177"/>
        <v>328</v>
      </c>
      <c r="O480" s="33">
        <f t="shared" si="178"/>
        <v>0.43010310466999768</v>
      </c>
      <c r="P480" s="11">
        <v>3.086232980332829E-2</v>
      </c>
      <c r="Q480" s="10">
        <f t="shared" si="179"/>
        <v>279</v>
      </c>
      <c r="R480" s="33">
        <f t="shared" si="180"/>
        <v>0.33091764888436581</v>
      </c>
      <c r="S480" s="12">
        <v>0.35561877667140823</v>
      </c>
      <c r="T480" s="10">
        <f t="shared" si="181"/>
        <v>345</v>
      </c>
      <c r="U480" s="33">
        <f t="shared" si="182"/>
        <v>0.47496455286750106</v>
      </c>
      <c r="V480" s="18">
        <v>4.4620811287477954E-2</v>
      </c>
      <c r="W480" s="99">
        <f t="shared" si="168"/>
        <v>432</v>
      </c>
      <c r="X480" s="33">
        <f t="shared" si="183"/>
        <v>0.61857523867600284</v>
      </c>
      <c r="Y480" s="13">
        <v>141759</v>
      </c>
      <c r="Z480" s="10">
        <f t="shared" si="184"/>
        <v>483</v>
      </c>
      <c r="AA480" s="33">
        <f t="shared" si="185"/>
        <v>0.79356274303974561</v>
      </c>
      <c r="AB480" s="11">
        <v>2.7050867391943546E-2</v>
      </c>
      <c r="AC480" s="99">
        <f t="shared" si="169"/>
        <v>293</v>
      </c>
      <c r="AD480" s="33">
        <f t="shared" si="186"/>
        <v>0.28531845764665875</v>
      </c>
      <c r="AE480" s="11">
        <v>0.94569427276473017</v>
      </c>
      <c r="AF480" s="10">
        <f t="shared" si="187"/>
        <v>271</v>
      </c>
      <c r="AG480" s="33">
        <f t="shared" si="188"/>
        <v>8.8054500281459485E-3</v>
      </c>
      <c r="AH480" s="14">
        <v>2.4946666666666668</v>
      </c>
      <c r="AI480" s="99">
        <f t="shared" si="170"/>
        <v>423</v>
      </c>
      <c r="AJ480" s="33">
        <f t="shared" si="189"/>
        <v>-9.974557572900021E-2</v>
      </c>
      <c r="AK480" s="13">
        <v>241334.89912280702</v>
      </c>
      <c r="AL480" s="38"/>
    </row>
    <row r="481" spans="1:38" x14ac:dyDescent="0.25">
      <c r="A481" t="s">
        <v>1074</v>
      </c>
      <c r="B481" s="5" t="s">
        <v>271</v>
      </c>
      <c r="C481" s="6" t="s">
        <v>30</v>
      </c>
      <c r="D481" s="7" t="s">
        <v>20</v>
      </c>
      <c r="E481" s="36">
        <f t="shared" si="190"/>
        <v>1.7264415363977585</v>
      </c>
      <c r="F481" s="8">
        <f t="shared" si="171"/>
        <v>26.590396069424596</v>
      </c>
      <c r="G481" s="9">
        <f t="shared" si="172"/>
        <v>324</v>
      </c>
      <c r="H481" s="99">
        <f t="shared" si="173"/>
        <v>527</v>
      </c>
      <c r="I481" s="33">
        <f t="shared" si="174"/>
        <v>1.2385084370040471</v>
      </c>
      <c r="J481" s="11">
        <v>0.11964178657074331</v>
      </c>
      <c r="K481" s="10">
        <f t="shared" si="175"/>
        <v>458</v>
      </c>
      <c r="L481" s="33">
        <f t="shared" si="176"/>
        <v>0.77183453816437375</v>
      </c>
      <c r="M481" s="11">
        <v>2.3050248181138232E-2</v>
      </c>
      <c r="N481" s="10">
        <f t="shared" si="177"/>
        <v>287</v>
      </c>
      <c r="O481" s="33">
        <f t="shared" si="178"/>
        <v>0.29939768504077813</v>
      </c>
      <c r="P481" s="11">
        <v>3.8949747869935665E-2</v>
      </c>
      <c r="Q481" s="10">
        <f t="shared" si="179"/>
        <v>274</v>
      </c>
      <c r="R481" s="33">
        <f t="shared" si="180"/>
        <v>0.32455441650962918</v>
      </c>
      <c r="S481" s="12">
        <v>0.36812690338342091</v>
      </c>
      <c r="T481" s="10">
        <f t="shared" si="181"/>
        <v>400</v>
      </c>
      <c r="U481" s="33">
        <f t="shared" si="182"/>
        <v>0.60158912355773286</v>
      </c>
      <c r="V481" s="18">
        <v>3.6929836797321799E-2</v>
      </c>
      <c r="W481" s="99">
        <f t="shared" si="168"/>
        <v>262</v>
      </c>
      <c r="X481" s="33">
        <f t="shared" si="183"/>
        <v>-0.28009036155509731</v>
      </c>
      <c r="Y481" s="13">
        <v>102500</v>
      </c>
      <c r="Z481" s="10">
        <f t="shared" si="184"/>
        <v>184</v>
      </c>
      <c r="AA481" s="33">
        <f t="shared" si="185"/>
        <v>-0.12613932993997362</v>
      </c>
      <c r="AB481" s="11">
        <v>3.8018433179723504E-2</v>
      </c>
      <c r="AC481" s="99">
        <f t="shared" si="169"/>
        <v>292</v>
      </c>
      <c r="AD481" s="33">
        <f t="shared" si="186"/>
        <v>0.28478084296308709</v>
      </c>
      <c r="AE481" s="11">
        <v>0.9456637249919142</v>
      </c>
      <c r="AF481" s="10">
        <f t="shared" si="187"/>
        <v>467</v>
      </c>
      <c r="AG481" s="33">
        <f t="shared" si="188"/>
        <v>0.60549107975907823</v>
      </c>
      <c r="AH481" s="14">
        <v>1.8106666666666669</v>
      </c>
      <c r="AI481" s="99">
        <f t="shared" si="170"/>
        <v>390</v>
      </c>
      <c r="AJ481" s="33">
        <f t="shared" si="189"/>
        <v>-0.12643741564109018</v>
      </c>
      <c r="AK481" s="13">
        <v>217541.3031023058</v>
      </c>
      <c r="AL481" s="38"/>
    </row>
    <row r="482" spans="1:38" x14ac:dyDescent="0.25">
      <c r="A482" t="s">
        <v>1075</v>
      </c>
      <c r="B482" s="5" t="s">
        <v>257</v>
      </c>
      <c r="C482" s="6" t="s">
        <v>71</v>
      </c>
      <c r="D482" s="7" t="s">
        <v>34</v>
      </c>
      <c r="E482" s="36">
        <f t="shared" si="190"/>
        <v>2.8581540978432614</v>
      </c>
      <c r="F482" s="8">
        <f t="shared" si="171"/>
        <v>23.778947020618563</v>
      </c>
      <c r="G482" s="9">
        <f t="shared" si="172"/>
        <v>390</v>
      </c>
      <c r="H482" s="99">
        <f t="shared" si="173"/>
        <v>208</v>
      </c>
      <c r="I482" s="33">
        <f t="shared" si="174"/>
        <v>-0.28279724148857355</v>
      </c>
      <c r="J482" s="11">
        <v>3.9481105470953182E-3</v>
      </c>
      <c r="K482" s="10">
        <f t="shared" si="175"/>
        <v>549</v>
      </c>
      <c r="L482" s="33">
        <f t="shared" si="176"/>
        <v>1.4175849919297712</v>
      </c>
      <c r="M482" s="11">
        <v>0</v>
      </c>
      <c r="N482" s="10">
        <f t="shared" si="177"/>
        <v>452</v>
      </c>
      <c r="O482" s="33">
        <f t="shared" si="178"/>
        <v>0.72463326347739487</v>
      </c>
      <c r="P482" s="11">
        <v>1.2638230647709321E-2</v>
      </c>
      <c r="Q482" s="10">
        <f t="shared" si="179"/>
        <v>409</v>
      </c>
      <c r="R482" s="33">
        <f t="shared" si="180"/>
        <v>0.51183082356515197</v>
      </c>
      <c r="S482" s="12">
        <v>0</v>
      </c>
      <c r="T482" s="10">
        <f t="shared" si="181"/>
        <v>541</v>
      </c>
      <c r="U482" s="33">
        <f t="shared" si="182"/>
        <v>0.96163709982637391</v>
      </c>
      <c r="V482" s="18">
        <v>1.5061096902529127E-2</v>
      </c>
      <c r="W482" s="99">
        <f t="shared" si="168"/>
        <v>391</v>
      </c>
      <c r="X482" s="33">
        <f t="shared" si="183"/>
        <v>0.25642163157301412</v>
      </c>
      <c r="Y482" s="13">
        <v>125938</v>
      </c>
      <c r="Z482" s="10">
        <f t="shared" si="184"/>
        <v>287</v>
      </c>
      <c r="AA482" s="33">
        <f t="shared" si="185"/>
        <v>0.24572023735886314</v>
      </c>
      <c r="AB482" s="11">
        <v>3.3583959899749376E-2</v>
      </c>
      <c r="AC482" s="99">
        <f t="shared" si="169"/>
        <v>255</v>
      </c>
      <c r="AD482" s="33">
        <f t="shared" si="186"/>
        <v>0.1688360082865217</v>
      </c>
      <c r="AE482" s="11">
        <v>0.93907563025210083</v>
      </c>
      <c r="AF482" s="10">
        <f t="shared" si="187"/>
        <v>46</v>
      </c>
      <c r="AG482" s="33">
        <f t="shared" si="188"/>
        <v>-0.93071271257450627</v>
      </c>
      <c r="AH482" s="14">
        <v>3.5716666666666668</v>
      </c>
      <c r="AI482" s="99">
        <f t="shared" si="170"/>
        <v>148</v>
      </c>
      <c r="AJ482" s="33">
        <f t="shared" si="189"/>
        <v>-0.24777490284292386</v>
      </c>
      <c r="AK482" s="13">
        <v>109378.83988764045</v>
      </c>
      <c r="AL482" s="38"/>
    </row>
    <row r="483" spans="1:38" x14ac:dyDescent="0.25">
      <c r="A483" t="s">
        <v>1076</v>
      </c>
      <c r="B483" s="5" t="s">
        <v>351</v>
      </c>
      <c r="C483" s="6" t="s">
        <v>71</v>
      </c>
      <c r="D483" s="7" t="s">
        <v>34</v>
      </c>
      <c r="E483" s="36">
        <f t="shared" si="190"/>
        <v>2.0888637619127062</v>
      </c>
      <c r="F483" s="8">
        <f t="shared" si="171"/>
        <v>25.69005117982762</v>
      </c>
      <c r="G483" s="9">
        <f t="shared" si="172"/>
        <v>348</v>
      </c>
      <c r="H483" s="99">
        <f t="shared" si="173"/>
        <v>160</v>
      </c>
      <c r="I483" s="33">
        <f t="shared" si="174"/>
        <v>-0.42824548407160279</v>
      </c>
      <c r="J483" s="11">
        <v>-7.1130733382388511E-3</v>
      </c>
      <c r="K483" s="10">
        <f t="shared" si="175"/>
        <v>524</v>
      </c>
      <c r="L483" s="33">
        <f t="shared" si="176"/>
        <v>1.0350285511937329</v>
      </c>
      <c r="M483" s="11">
        <v>1.365546218487395E-2</v>
      </c>
      <c r="N483" s="10">
        <f t="shared" si="177"/>
        <v>394</v>
      </c>
      <c r="O483" s="33">
        <f t="shared" si="178"/>
        <v>0.59261208024844447</v>
      </c>
      <c r="P483" s="11">
        <v>2.0807061790668348E-2</v>
      </c>
      <c r="Q483" s="10">
        <f t="shared" si="179"/>
        <v>409</v>
      </c>
      <c r="R483" s="33">
        <f t="shared" si="180"/>
        <v>0.51183082356515197</v>
      </c>
      <c r="S483" s="12">
        <v>0</v>
      </c>
      <c r="T483" s="10">
        <f t="shared" si="181"/>
        <v>289</v>
      </c>
      <c r="U483" s="33">
        <f t="shared" si="182"/>
        <v>0.2869609458500626</v>
      </c>
      <c r="V483" s="18">
        <v>5.6039850560398508E-2</v>
      </c>
      <c r="W483" s="99">
        <f t="shared" si="168"/>
        <v>350</v>
      </c>
      <c r="X483" s="33">
        <f t="shared" si="183"/>
        <v>4.2256335570513462E-2</v>
      </c>
      <c r="Y483" s="13">
        <v>116582</v>
      </c>
      <c r="Z483" s="10">
        <f t="shared" si="184"/>
        <v>231</v>
      </c>
      <c r="AA483" s="33">
        <f t="shared" si="185"/>
        <v>5.7210697821157633E-2</v>
      </c>
      <c r="AB483" s="11">
        <v>3.5831960461285006E-2</v>
      </c>
      <c r="AC483" s="99">
        <f t="shared" si="169"/>
        <v>371</v>
      </c>
      <c r="AD483" s="33">
        <f t="shared" si="186"/>
        <v>0.52506276519052764</v>
      </c>
      <c r="AE483" s="11">
        <v>0.95931677018633543</v>
      </c>
      <c r="AF483" s="10">
        <f t="shared" si="187"/>
        <v>223</v>
      </c>
      <c r="AG483" s="33">
        <f t="shared" si="188"/>
        <v>-0.10256423622280306</v>
      </c>
      <c r="AH483" s="14">
        <v>2.6223333333333336</v>
      </c>
      <c r="AI483" s="99">
        <f t="shared" si="170"/>
        <v>235</v>
      </c>
      <c r="AJ483" s="33">
        <f t="shared" si="189"/>
        <v>-0.21249837623193454</v>
      </c>
      <c r="AK483" s="13">
        <v>140824.98320158102</v>
      </c>
      <c r="AL483" s="38"/>
    </row>
    <row r="484" spans="1:38" x14ac:dyDescent="0.25">
      <c r="A484" t="s">
        <v>1077</v>
      </c>
      <c r="B484" s="5" t="s">
        <v>428</v>
      </c>
      <c r="C484" s="6" t="s">
        <v>91</v>
      </c>
      <c r="D484" s="7" t="s">
        <v>39</v>
      </c>
      <c r="E484" s="36">
        <f t="shared" si="190"/>
        <v>1.2109161817543339</v>
      </c>
      <c r="F484" s="8">
        <f t="shared" si="171"/>
        <v>27.871086341251576</v>
      </c>
      <c r="G484" s="9">
        <f t="shared" si="172"/>
        <v>291</v>
      </c>
      <c r="H484" s="99">
        <f t="shared" si="173"/>
        <v>37</v>
      </c>
      <c r="I484" s="33">
        <f t="shared" si="174"/>
        <v>-1.1286403738192721</v>
      </c>
      <c r="J484" s="11">
        <v>-6.0377358490566024E-2</v>
      </c>
      <c r="K484" s="10">
        <f t="shared" si="175"/>
        <v>277</v>
      </c>
      <c r="L484" s="33">
        <f t="shared" si="176"/>
        <v>0.22036693939621332</v>
      </c>
      <c r="M484" s="11">
        <v>4.2735042735042736E-2</v>
      </c>
      <c r="N484" s="10">
        <f t="shared" si="177"/>
        <v>306</v>
      </c>
      <c r="O484" s="33">
        <f t="shared" si="178"/>
        <v>0.35168785172509887</v>
      </c>
      <c r="P484" s="11">
        <v>3.5714285714285712E-2</v>
      </c>
      <c r="Q484" s="10">
        <f t="shared" si="179"/>
        <v>409</v>
      </c>
      <c r="R484" s="33">
        <f t="shared" si="180"/>
        <v>0.51183082356515197</v>
      </c>
      <c r="S484" s="12">
        <v>0</v>
      </c>
      <c r="T484" s="10">
        <f t="shared" si="181"/>
        <v>101</v>
      </c>
      <c r="U484" s="33">
        <f t="shared" si="182"/>
        <v>-0.59277623894240983</v>
      </c>
      <c r="V484" s="18">
        <v>0.10947368421052632</v>
      </c>
      <c r="W484" s="99">
        <f t="shared" si="168"/>
        <v>248</v>
      </c>
      <c r="X484" s="33">
        <f t="shared" si="183"/>
        <v>-0.31824914184968567</v>
      </c>
      <c r="Y484" s="13">
        <v>100833</v>
      </c>
      <c r="Z484" s="10">
        <f t="shared" si="184"/>
        <v>526</v>
      </c>
      <c r="AA484" s="33">
        <f t="shared" si="185"/>
        <v>0.95802735138252393</v>
      </c>
      <c r="AB484" s="11">
        <v>2.5089605734767026E-2</v>
      </c>
      <c r="AC484" s="99">
        <f t="shared" si="169"/>
        <v>349</v>
      </c>
      <c r="AD484" s="33">
        <f t="shared" si="186"/>
        <v>0.45578913803957483</v>
      </c>
      <c r="AE484" s="11">
        <v>0.95538057742782156</v>
      </c>
      <c r="AF484" s="10">
        <f t="shared" si="187"/>
        <v>419</v>
      </c>
      <c r="AG484" s="33">
        <f t="shared" si="188"/>
        <v>0.41590090890889914</v>
      </c>
      <c r="AH484" s="14">
        <v>2.028</v>
      </c>
      <c r="AI484" s="99">
        <f t="shared" si="170"/>
        <v>389</v>
      </c>
      <c r="AJ484" s="33">
        <f t="shared" si="189"/>
        <v>-0.12920188314952066</v>
      </c>
      <c r="AK484" s="13">
        <v>215077.00602409639</v>
      </c>
      <c r="AL484" s="38"/>
    </row>
    <row r="485" spans="1:38" x14ac:dyDescent="0.25">
      <c r="A485" t="s">
        <v>1078</v>
      </c>
      <c r="B485" s="5" t="s">
        <v>417</v>
      </c>
      <c r="C485" s="6" t="s">
        <v>28</v>
      </c>
      <c r="D485" s="7" t="s">
        <v>20</v>
      </c>
      <c r="E485" s="36">
        <f t="shared" si="190"/>
        <v>5.8104977658491972</v>
      </c>
      <c r="F485" s="8">
        <f t="shared" si="171"/>
        <v>16.444607825370973</v>
      </c>
      <c r="G485" s="9">
        <f t="shared" si="172"/>
        <v>532</v>
      </c>
      <c r="H485" s="99">
        <f t="shared" si="173"/>
        <v>30</v>
      </c>
      <c r="I485" s="33">
        <f t="shared" si="174"/>
        <v>-1.2421000759179475</v>
      </c>
      <c r="J485" s="11">
        <v>-6.9005847953216404E-2</v>
      </c>
      <c r="K485" s="10">
        <f t="shared" si="175"/>
        <v>115</v>
      </c>
      <c r="L485" s="33">
        <f t="shared" si="176"/>
        <v>-0.59573219844425773</v>
      </c>
      <c r="M485" s="11">
        <v>7.1865936190783117E-2</v>
      </c>
      <c r="N485" s="10">
        <f t="shared" si="177"/>
        <v>506</v>
      </c>
      <c r="O485" s="33">
        <f t="shared" si="178"/>
        <v>0.82953303609239903</v>
      </c>
      <c r="P485" s="11">
        <v>6.1475409836065573E-3</v>
      </c>
      <c r="Q485" s="10">
        <f t="shared" si="179"/>
        <v>409</v>
      </c>
      <c r="R485" s="33">
        <f t="shared" si="180"/>
        <v>0.51183082356515197</v>
      </c>
      <c r="S485" s="12">
        <v>0</v>
      </c>
      <c r="T485" s="10">
        <f t="shared" si="181"/>
        <v>242</v>
      </c>
      <c r="U485" s="33">
        <f t="shared" si="182"/>
        <v>0.15159839869696284</v>
      </c>
      <c r="V485" s="18">
        <v>6.426155580608793E-2</v>
      </c>
      <c r="W485" s="99">
        <f t="shared" si="168"/>
        <v>405</v>
      </c>
      <c r="X485" s="33">
        <f t="shared" si="183"/>
        <v>0.34940361451039736</v>
      </c>
      <c r="Y485" s="13">
        <v>130000</v>
      </c>
      <c r="Z485" s="10">
        <f t="shared" si="184"/>
        <v>386</v>
      </c>
      <c r="AA485" s="33">
        <f t="shared" si="185"/>
        <v>0.50676947157258401</v>
      </c>
      <c r="AB485" s="11">
        <v>3.0470914127423823E-2</v>
      </c>
      <c r="AC485" s="99">
        <f t="shared" si="169"/>
        <v>514</v>
      </c>
      <c r="AD485" s="33">
        <f t="shared" si="186"/>
        <v>0.94697970906261508</v>
      </c>
      <c r="AE485" s="11">
        <v>0.98329048843187661</v>
      </c>
      <c r="AF485" s="10">
        <f t="shared" si="187"/>
        <v>563</v>
      </c>
      <c r="AG485" s="33">
        <f t="shared" si="188"/>
        <v>1.7386703678007176</v>
      </c>
      <c r="AH485" s="14">
        <v>0.5116666666666666</v>
      </c>
      <c r="AI485" s="99">
        <f t="shared" si="170"/>
        <v>563</v>
      </c>
      <c r="AJ485" s="33">
        <f t="shared" si="189"/>
        <v>10.156692755957835</v>
      </c>
      <c r="AK485" s="13">
        <v>9384112.2826633174</v>
      </c>
      <c r="AL485" s="38"/>
    </row>
    <row r="486" spans="1:38" x14ac:dyDescent="0.25">
      <c r="A486" t="s">
        <v>1079</v>
      </c>
      <c r="B486" s="5" t="s">
        <v>261</v>
      </c>
      <c r="C486" s="6" t="s">
        <v>26</v>
      </c>
      <c r="D486" s="7" t="s">
        <v>20</v>
      </c>
      <c r="E486" s="36">
        <f t="shared" si="190"/>
        <v>-1.383198485438337</v>
      </c>
      <c r="F486" s="8">
        <f t="shared" si="171"/>
        <v>34.315497636163066</v>
      </c>
      <c r="G486" s="9">
        <f t="shared" si="172"/>
        <v>170</v>
      </c>
      <c r="H486" s="99">
        <f t="shared" si="173"/>
        <v>21</v>
      </c>
      <c r="I486" s="33">
        <f t="shared" si="174"/>
        <v>-1.4876896345770054</v>
      </c>
      <c r="J486" s="11">
        <v>-8.7682672233820425E-2</v>
      </c>
      <c r="K486" s="10">
        <f t="shared" si="175"/>
        <v>12</v>
      </c>
      <c r="L486" s="33">
        <f t="shared" si="176"/>
        <v>-2.7846503724630165</v>
      </c>
      <c r="M486" s="11">
        <v>0.15</v>
      </c>
      <c r="N486" s="10">
        <f t="shared" si="177"/>
        <v>329</v>
      </c>
      <c r="O486" s="33">
        <f t="shared" si="178"/>
        <v>0.43594132002722596</v>
      </c>
      <c r="P486" s="11">
        <v>3.0501089324618737E-2</v>
      </c>
      <c r="Q486" s="10">
        <f t="shared" si="179"/>
        <v>409</v>
      </c>
      <c r="R486" s="33">
        <f t="shared" si="180"/>
        <v>0.51183082356515197</v>
      </c>
      <c r="S486" s="12">
        <v>0</v>
      </c>
      <c r="T486" s="10">
        <f t="shared" si="181"/>
        <v>132</v>
      </c>
      <c r="U486" s="33">
        <f t="shared" si="182"/>
        <v>-0.38626520133133574</v>
      </c>
      <c r="V486" s="18">
        <v>9.6930533117932149E-2</v>
      </c>
      <c r="W486" s="99">
        <f t="shared" si="168"/>
        <v>243</v>
      </c>
      <c r="X486" s="33">
        <f t="shared" si="183"/>
        <v>-0.34141452016889584</v>
      </c>
      <c r="Y486" s="13">
        <v>99821</v>
      </c>
      <c r="Z486" s="10">
        <f t="shared" si="184"/>
        <v>203</v>
      </c>
      <c r="AA486" s="33">
        <f t="shared" si="185"/>
        <v>-5.5788224647759586E-2</v>
      </c>
      <c r="AB486" s="11">
        <v>3.7179487179487179E-2</v>
      </c>
      <c r="AC486" s="99">
        <f t="shared" si="169"/>
        <v>134</v>
      </c>
      <c r="AD486" s="33">
        <f t="shared" si="186"/>
        <v>-0.35171895695453553</v>
      </c>
      <c r="AE486" s="11">
        <v>0.90949720670391065</v>
      </c>
      <c r="AF486" s="10">
        <f t="shared" si="187"/>
        <v>165</v>
      </c>
      <c r="AG486" s="33">
        <f t="shared" si="188"/>
        <v>-0.26133146518629669</v>
      </c>
      <c r="AH486" s="14">
        <v>2.8043333333333336</v>
      </c>
      <c r="AI486" s="99">
        <f t="shared" si="170"/>
        <v>137</v>
      </c>
      <c r="AJ486" s="33">
        <f t="shared" si="189"/>
        <v>-0.24946343148643424</v>
      </c>
      <c r="AK486" s="13">
        <v>107873.65446224256</v>
      </c>
      <c r="AL486" s="38"/>
    </row>
    <row r="487" spans="1:38" x14ac:dyDescent="0.25">
      <c r="A487" t="s">
        <v>1080</v>
      </c>
      <c r="B487" s="5" t="s">
        <v>219</v>
      </c>
      <c r="C487" s="6" t="s">
        <v>19</v>
      </c>
      <c r="D487" s="7" t="s">
        <v>20</v>
      </c>
      <c r="E487" s="36">
        <f t="shared" si="190"/>
        <v>-1.7516434059336898</v>
      </c>
      <c r="F487" s="8">
        <f t="shared" si="171"/>
        <v>35.230804363819246</v>
      </c>
      <c r="G487" s="9">
        <f t="shared" si="172"/>
        <v>156</v>
      </c>
      <c r="H487" s="99">
        <f t="shared" si="173"/>
        <v>149</v>
      </c>
      <c r="I487" s="33">
        <f t="shared" si="174"/>
        <v>-0.46740300088990705</v>
      </c>
      <c r="J487" s="11">
        <v>-1.0090960773166624E-2</v>
      </c>
      <c r="K487" s="10">
        <f t="shared" si="175"/>
        <v>530</v>
      </c>
      <c r="L487" s="33">
        <f t="shared" si="176"/>
        <v>1.0785241455844126</v>
      </c>
      <c r="M487" s="11">
        <v>1.2102874432677761E-2</v>
      </c>
      <c r="N487" s="10">
        <f t="shared" si="177"/>
        <v>157</v>
      </c>
      <c r="O487" s="33">
        <f t="shared" si="178"/>
        <v>-0.20341330584900807</v>
      </c>
      <c r="P487" s="11">
        <v>7.0061255742725884E-2</v>
      </c>
      <c r="Q487" s="10">
        <f t="shared" si="179"/>
        <v>124</v>
      </c>
      <c r="R487" s="33">
        <f t="shared" si="180"/>
        <v>-0.1455346645642574</v>
      </c>
      <c r="S487" s="12">
        <v>1.2921751615218953</v>
      </c>
      <c r="T487" s="10">
        <f t="shared" si="181"/>
        <v>140</v>
      </c>
      <c r="U487" s="33">
        <f t="shared" si="182"/>
        <v>-0.33749866495559172</v>
      </c>
      <c r="V487" s="18">
        <v>9.3968531468531472E-2</v>
      </c>
      <c r="W487" s="99">
        <f t="shared" si="168"/>
        <v>171</v>
      </c>
      <c r="X487" s="33">
        <f t="shared" si="183"/>
        <v>-0.58453653907040926</v>
      </c>
      <c r="Y487" s="13">
        <v>89200</v>
      </c>
      <c r="Z487" s="10">
        <f t="shared" si="184"/>
        <v>177</v>
      </c>
      <c r="AA487" s="33">
        <f t="shared" si="185"/>
        <v>-0.14419172225681673</v>
      </c>
      <c r="AB487" s="11">
        <v>3.8233710285406571E-2</v>
      </c>
      <c r="AC487" s="99">
        <f t="shared" si="169"/>
        <v>180</v>
      </c>
      <c r="AD487" s="33">
        <f t="shared" si="186"/>
        <v>-0.12904461194939573</v>
      </c>
      <c r="AE487" s="11">
        <v>0.92214977277217947</v>
      </c>
      <c r="AF487" s="10">
        <f t="shared" si="187"/>
        <v>31</v>
      </c>
      <c r="AG487" s="33">
        <f t="shared" si="188"/>
        <v>-1.154324432488292</v>
      </c>
      <c r="AH487" s="14">
        <v>3.8280000000000007</v>
      </c>
      <c r="AI487" s="99">
        <f t="shared" si="170"/>
        <v>50</v>
      </c>
      <c r="AJ487" s="33">
        <f t="shared" si="189"/>
        <v>-0.28649230135905795</v>
      </c>
      <c r="AK487" s="13">
        <v>74865.440201005025</v>
      </c>
      <c r="AL487" s="38"/>
    </row>
    <row r="488" spans="1:38" x14ac:dyDescent="0.25">
      <c r="A488" t="s">
        <v>1081</v>
      </c>
      <c r="B488" s="5" t="s">
        <v>521</v>
      </c>
      <c r="C488" s="6" t="s">
        <v>61</v>
      </c>
      <c r="D488" s="7" t="s">
        <v>39</v>
      </c>
      <c r="E488" s="36">
        <f t="shared" si="190"/>
        <v>4.2654773514498601</v>
      </c>
      <c r="F488" s="8">
        <f t="shared" si="171"/>
        <v>20.282814029339214</v>
      </c>
      <c r="G488" s="9">
        <f t="shared" si="172"/>
        <v>469</v>
      </c>
      <c r="H488" s="99">
        <f t="shared" si="173"/>
        <v>324</v>
      </c>
      <c r="I488" s="33">
        <f t="shared" si="174"/>
        <v>8.8090743443857783E-2</v>
      </c>
      <c r="J488" s="11">
        <v>3.2153746650651405E-2</v>
      </c>
      <c r="K488" s="10">
        <f t="shared" si="175"/>
        <v>203</v>
      </c>
      <c r="L488" s="33">
        <f t="shared" si="176"/>
        <v>-9.101154890089426E-2</v>
      </c>
      <c r="M488" s="11">
        <v>5.3849787435049597E-2</v>
      </c>
      <c r="N488" s="10">
        <f t="shared" si="177"/>
        <v>409</v>
      </c>
      <c r="O488" s="33">
        <f t="shared" si="178"/>
        <v>0.63389347041493316</v>
      </c>
      <c r="P488" s="11">
        <v>1.8252769385699898E-2</v>
      </c>
      <c r="Q488" s="10">
        <f t="shared" si="179"/>
        <v>256</v>
      </c>
      <c r="R488" s="33">
        <f t="shared" si="180"/>
        <v>0.30690061924945344</v>
      </c>
      <c r="S488" s="12">
        <v>0.40282875302121568</v>
      </c>
      <c r="T488" s="10">
        <f t="shared" si="181"/>
        <v>324</v>
      </c>
      <c r="U488" s="33">
        <f t="shared" si="182"/>
        <v>0.38592458238215083</v>
      </c>
      <c r="V488" s="18">
        <v>5.0028957098944178E-2</v>
      </c>
      <c r="W488" s="99">
        <f t="shared" si="168"/>
        <v>511</v>
      </c>
      <c r="X488" s="33">
        <f t="shared" si="183"/>
        <v>1.4184446206998784</v>
      </c>
      <c r="Y488" s="13">
        <v>176702</v>
      </c>
      <c r="Z488" s="10">
        <f t="shared" si="184"/>
        <v>525</v>
      </c>
      <c r="AA488" s="33">
        <f t="shared" si="185"/>
        <v>0.95785331486823988</v>
      </c>
      <c r="AB488" s="11">
        <v>2.5091681142636556E-2</v>
      </c>
      <c r="AC488" s="99">
        <f t="shared" si="169"/>
        <v>326</v>
      </c>
      <c r="AD488" s="33">
        <f t="shared" si="186"/>
        <v>0.38758258318349037</v>
      </c>
      <c r="AE488" s="11">
        <v>0.95150501672240806</v>
      </c>
      <c r="AF488" s="10">
        <f t="shared" si="187"/>
        <v>474</v>
      </c>
      <c r="AG488" s="33">
        <f t="shared" si="188"/>
        <v>0.64532827823526651</v>
      </c>
      <c r="AH488" s="14">
        <v>1.7649999999999999</v>
      </c>
      <c r="AI488" s="99">
        <f t="shared" si="170"/>
        <v>509</v>
      </c>
      <c r="AJ488" s="33">
        <f t="shared" si="189"/>
        <v>5.7105169828623674E-2</v>
      </c>
      <c r="AK488" s="13">
        <v>381154.53267388773</v>
      </c>
      <c r="AL488" s="38"/>
    </row>
    <row r="489" spans="1:38" x14ac:dyDescent="0.25">
      <c r="A489" t="s">
        <v>1082</v>
      </c>
      <c r="B489" s="5" t="s">
        <v>328</v>
      </c>
      <c r="C489" s="6" t="s">
        <v>30</v>
      </c>
      <c r="D489" s="7" t="s">
        <v>20</v>
      </c>
      <c r="E489" s="36">
        <f t="shared" si="190"/>
        <v>3.9425560565675792</v>
      </c>
      <c r="F489" s="8">
        <f t="shared" si="171"/>
        <v>21.085029007121555</v>
      </c>
      <c r="G489" s="9">
        <f t="shared" si="172"/>
        <v>446</v>
      </c>
      <c r="H489" s="99">
        <f t="shared" si="173"/>
        <v>498</v>
      </c>
      <c r="I489" s="33">
        <f t="shared" si="174"/>
        <v>0.88718648167071412</v>
      </c>
      <c r="J489" s="11">
        <v>9.2924126172208021E-2</v>
      </c>
      <c r="K489" s="10">
        <f t="shared" si="175"/>
        <v>418</v>
      </c>
      <c r="L489" s="33">
        <f t="shared" si="176"/>
        <v>0.63479944589307191</v>
      </c>
      <c r="M489" s="11">
        <v>2.7941755214482486E-2</v>
      </c>
      <c r="N489" s="10">
        <f t="shared" si="177"/>
        <v>405</v>
      </c>
      <c r="O489" s="33">
        <f t="shared" si="178"/>
        <v>0.61762700809127558</v>
      </c>
      <c r="P489" s="11">
        <v>1.9259259259259261E-2</v>
      </c>
      <c r="Q489" s="10">
        <f t="shared" si="179"/>
        <v>409</v>
      </c>
      <c r="R489" s="33">
        <f t="shared" si="180"/>
        <v>0.51183082356515197</v>
      </c>
      <c r="S489" s="12">
        <v>0</v>
      </c>
      <c r="T489" s="10">
        <f t="shared" si="181"/>
        <v>381</v>
      </c>
      <c r="U489" s="33">
        <f t="shared" si="182"/>
        <v>0.56346750657215305</v>
      </c>
      <c r="V489" s="18">
        <v>3.9245283018867927E-2</v>
      </c>
      <c r="W489" s="99">
        <f t="shared" si="168"/>
        <v>312</v>
      </c>
      <c r="X489" s="33">
        <f t="shared" si="183"/>
        <v>-9.1242168735448895E-2</v>
      </c>
      <c r="Y489" s="13">
        <v>110750</v>
      </c>
      <c r="Z489" s="10">
        <f t="shared" si="184"/>
        <v>230</v>
      </c>
      <c r="AA489" s="33">
        <f t="shared" si="185"/>
        <v>5.5777074536743833E-2</v>
      </c>
      <c r="AB489" s="11">
        <v>3.5849056603773584E-2</v>
      </c>
      <c r="AC489" s="99">
        <f t="shared" si="169"/>
        <v>540</v>
      </c>
      <c r="AD489" s="33">
        <f t="shared" si="186"/>
        <v>1.0487932588697919</v>
      </c>
      <c r="AE489" s="11">
        <v>0.98907563025210088</v>
      </c>
      <c r="AF489" s="10">
        <f t="shared" si="187"/>
        <v>547</v>
      </c>
      <c r="AG489" s="33">
        <f t="shared" si="188"/>
        <v>1.4830725761177306</v>
      </c>
      <c r="AH489" s="14">
        <v>0.80466666666666653</v>
      </c>
      <c r="AI489" s="99">
        <f t="shared" si="170"/>
        <v>549</v>
      </c>
      <c r="AJ489" s="33">
        <f t="shared" si="189"/>
        <v>1.9401517109901305</v>
      </c>
      <c r="AK489" s="13">
        <v>2059736.7823712949</v>
      </c>
      <c r="AL489" s="38"/>
    </row>
    <row r="490" spans="1:38" x14ac:dyDescent="0.25">
      <c r="A490" t="s">
        <v>1083</v>
      </c>
      <c r="B490" s="5" t="s">
        <v>70</v>
      </c>
      <c r="C490" s="6" t="s">
        <v>71</v>
      </c>
      <c r="D490" s="7" t="s">
        <v>34</v>
      </c>
      <c r="E490" s="36">
        <f t="shared" si="190"/>
        <v>-4.9143949401586626</v>
      </c>
      <c r="F490" s="8">
        <f t="shared" si="171"/>
        <v>43.087847835307478</v>
      </c>
      <c r="G490" s="9">
        <f t="shared" si="172"/>
        <v>79</v>
      </c>
      <c r="H490" s="99">
        <f t="shared" si="173"/>
        <v>101</v>
      </c>
      <c r="I490" s="33">
        <f t="shared" si="174"/>
        <v>-0.64197156853069337</v>
      </c>
      <c r="J490" s="11">
        <v>-2.3366714353838858E-2</v>
      </c>
      <c r="K490" s="10">
        <f t="shared" si="175"/>
        <v>113</v>
      </c>
      <c r="L490" s="33">
        <f t="shared" si="176"/>
        <v>-0.63011444410908735</v>
      </c>
      <c r="M490" s="11">
        <v>7.309322033898305E-2</v>
      </c>
      <c r="N490" s="10">
        <f t="shared" si="177"/>
        <v>77</v>
      </c>
      <c r="O490" s="33">
        <f t="shared" si="178"/>
        <v>-0.88120949762780698</v>
      </c>
      <c r="P490" s="11">
        <v>0.112</v>
      </c>
      <c r="Q490" s="10">
        <f t="shared" si="179"/>
        <v>234</v>
      </c>
      <c r="R490" s="33">
        <f t="shared" si="180"/>
        <v>0.26342855442336943</v>
      </c>
      <c r="S490" s="12">
        <v>0.48828125</v>
      </c>
      <c r="T490" s="10">
        <f t="shared" si="181"/>
        <v>40</v>
      </c>
      <c r="U490" s="33">
        <f t="shared" si="182"/>
        <v>-1.5691385067028931</v>
      </c>
      <c r="V490" s="18">
        <v>0.16877637130801687</v>
      </c>
      <c r="W490" s="99">
        <f t="shared" si="168"/>
        <v>50</v>
      </c>
      <c r="X490" s="33">
        <f t="shared" si="183"/>
        <v>-1.1274808160994081</v>
      </c>
      <c r="Y490" s="13">
        <v>65481</v>
      </c>
      <c r="Z490" s="10">
        <f t="shared" si="184"/>
        <v>67</v>
      </c>
      <c r="AA490" s="33">
        <f t="shared" si="185"/>
        <v>-1.0138023959904667</v>
      </c>
      <c r="AB490" s="11">
        <v>4.8603929679420892E-2</v>
      </c>
      <c r="AC490" s="99">
        <f t="shared" si="169"/>
        <v>191</v>
      </c>
      <c r="AD490" s="33">
        <f t="shared" si="186"/>
        <v>-9.47702660393554E-2</v>
      </c>
      <c r="AE490" s="11">
        <v>0.92409727339719971</v>
      </c>
      <c r="AF490" s="10">
        <f t="shared" si="187"/>
        <v>129</v>
      </c>
      <c r="AG490" s="33">
        <f t="shared" si="188"/>
        <v>-0.40643191803022177</v>
      </c>
      <c r="AH490" s="14">
        <v>2.9706666666666663</v>
      </c>
      <c r="AI490" s="99">
        <f t="shared" si="170"/>
        <v>47</v>
      </c>
      <c r="AJ490" s="33">
        <f t="shared" si="189"/>
        <v>-0.28717011781840718</v>
      </c>
      <c r="AK490" s="13">
        <v>74261.22216796875</v>
      </c>
      <c r="AL490" s="38"/>
    </row>
    <row r="491" spans="1:38" x14ac:dyDescent="0.25">
      <c r="A491" t="s">
        <v>1084</v>
      </c>
      <c r="B491" s="5" t="s">
        <v>170</v>
      </c>
      <c r="C491" s="6" t="s">
        <v>47</v>
      </c>
      <c r="D491" s="7" t="s">
        <v>20</v>
      </c>
      <c r="E491" s="36">
        <f t="shared" si="190"/>
        <v>-4.1737401913303742</v>
      </c>
      <c r="F491" s="8">
        <f t="shared" si="171"/>
        <v>41.247881433920817</v>
      </c>
      <c r="G491" s="9">
        <f t="shared" si="172"/>
        <v>96</v>
      </c>
      <c r="H491" s="99">
        <f t="shared" si="173"/>
        <v>397</v>
      </c>
      <c r="I491" s="33">
        <f t="shared" si="174"/>
        <v>0.32225341083310466</v>
      </c>
      <c r="J491" s="11">
        <v>4.9961568024596392E-2</v>
      </c>
      <c r="K491" s="10">
        <f t="shared" si="175"/>
        <v>118</v>
      </c>
      <c r="L491" s="33">
        <f t="shared" si="176"/>
        <v>-0.57332177969456166</v>
      </c>
      <c r="M491" s="11">
        <v>7.1065989847715741E-2</v>
      </c>
      <c r="N491" s="10">
        <f t="shared" si="177"/>
        <v>93</v>
      </c>
      <c r="O491" s="33">
        <f t="shared" si="178"/>
        <v>-0.6534895173358779</v>
      </c>
      <c r="P491" s="11">
        <v>9.790979097909791E-2</v>
      </c>
      <c r="Q491" s="10">
        <f t="shared" si="179"/>
        <v>24</v>
      </c>
      <c r="R491" s="33">
        <f t="shared" si="180"/>
        <v>-1.7226985199298874</v>
      </c>
      <c r="S491" s="12">
        <v>4.3923865300146412</v>
      </c>
      <c r="T491" s="10">
        <f t="shared" si="181"/>
        <v>245</v>
      </c>
      <c r="U491" s="33">
        <f t="shared" si="182"/>
        <v>0.15702417252650133</v>
      </c>
      <c r="V491" s="18">
        <v>6.3932002956393202E-2</v>
      </c>
      <c r="W491" s="99">
        <f t="shared" si="168"/>
        <v>196</v>
      </c>
      <c r="X491" s="33">
        <f t="shared" si="183"/>
        <v>-0.51545243653347605</v>
      </c>
      <c r="Y491" s="13">
        <v>92218</v>
      </c>
      <c r="Z491" s="10">
        <f t="shared" si="184"/>
        <v>261</v>
      </c>
      <c r="AA491" s="33">
        <f t="shared" si="185"/>
        <v>0.16091273815466814</v>
      </c>
      <c r="AB491" s="11">
        <v>3.4595300261096605E-2</v>
      </c>
      <c r="AC491" s="99">
        <f t="shared" si="169"/>
        <v>57</v>
      </c>
      <c r="AD491" s="33">
        <f t="shared" si="186"/>
        <v>-1.2454505801721496</v>
      </c>
      <c r="AE491" s="11">
        <v>0.8587145338737695</v>
      </c>
      <c r="AF491" s="10">
        <f t="shared" si="187"/>
        <v>50</v>
      </c>
      <c r="AG491" s="33">
        <f t="shared" si="188"/>
        <v>-0.88942160174517271</v>
      </c>
      <c r="AH491" s="14">
        <v>3.5243333333333333</v>
      </c>
      <c r="AI491" s="99">
        <f t="shared" si="170"/>
        <v>71</v>
      </c>
      <c r="AJ491" s="33">
        <f t="shared" si="189"/>
        <v>-0.27785422155397882</v>
      </c>
      <c r="AK491" s="13">
        <v>82565.583089311855</v>
      </c>
      <c r="AL491" s="38"/>
    </row>
    <row r="492" spans="1:38" x14ac:dyDescent="0.25">
      <c r="A492" t="s">
        <v>1085</v>
      </c>
      <c r="B492" s="5" t="s">
        <v>400</v>
      </c>
      <c r="C492" s="6" t="s">
        <v>44</v>
      </c>
      <c r="D492" s="7" t="s">
        <v>20</v>
      </c>
      <c r="E492" s="36">
        <f t="shared" si="190"/>
        <v>1.9883507041763311</v>
      </c>
      <c r="F492" s="8">
        <f t="shared" si="171"/>
        <v>25.939750043472444</v>
      </c>
      <c r="G492" s="9">
        <f t="shared" si="172"/>
        <v>344</v>
      </c>
      <c r="H492" s="99">
        <f t="shared" si="173"/>
        <v>116</v>
      </c>
      <c r="I492" s="33">
        <f t="shared" si="174"/>
        <v>-0.59803976353328936</v>
      </c>
      <c r="J492" s="11">
        <v>-2.0025747389500803E-2</v>
      </c>
      <c r="K492" s="10">
        <f t="shared" si="175"/>
        <v>425</v>
      </c>
      <c r="L492" s="33">
        <f t="shared" si="176"/>
        <v>0.64783351520320598</v>
      </c>
      <c r="M492" s="11">
        <v>2.7476500361532898E-2</v>
      </c>
      <c r="N492" s="10">
        <f t="shared" si="177"/>
        <v>411</v>
      </c>
      <c r="O492" s="33">
        <f t="shared" si="178"/>
        <v>0.63636977734296352</v>
      </c>
      <c r="P492" s="11">
        <v>1.8099547511312219E-2</v>
      </c>
      <c r="Q492" s="10">
        <f t="shared" si="179"/>
        <v>245</v>
      </c>
      <c r="R492" s="33">
        <f t="shared" si="180"/>
        <v>0.28906282741756589</v>
      </c>
      <c r="S492" s="12">
        <v>0.43789227849948914</v>
      </c>
      <c r="T492" s="10">
        <f t="shared" si="181"/>
        <v>443</v>
      </c>
      <c r="U492" s="33">
        <f t="shared" si="182"/>
        <v>0.68881951094472149</v>
      </c>
      <c r="V492" s="18">
        <v>3.1631602177431217E-2</v>
      </c>
      <c r="W492" s="99">
        <f t="shared" si="168"/>
        <v>275</v>
      </c>
      <c r="X492" s="33">
        <f t="shared" si="183"/>
        <v>-0.22409973372032638</v>
      </c>
      <c r="Y492" s="13">
        <v>104946</v>
      </c>
      <c r="Z492" s="10">
        <f t="shared" si="184"/>
        <v>268</v>
      </c>
      <c r="AA492" s="33">
        <f t="shared" si="185"/>
        <v>0.19754835211431493</v>
      </c>
      <c r="AB492" s="11">
        <v>3.4158415841584161E-2</v>
      </c>
      <c r="AC492" s="99">
        <f t="shared" si="169"/>
        <v>341</v>
      </c>
      <c r="AD492" s="33">
        <f t="shared" si="186"/>
        <v>0.44001626625394491</v>
      </c>
      <c r="AE492" s="11">
        <v>0.95448434799308624</v>
      </c>
      <c r="AF492" s="10">
        <f t="shared" si="187"/>
        <v>275</v>
      </c>
      <c r="AG492" s="33">
        <f t="shared" si="188"/>
        <v>1.4039534499470116E-2</v>
      </c>
      <c r="AH492" s="14">
        <v>2.4886666666666666</v>
      </c>
      <c r="AI492" s="99">
        <f t="shared" si="170"/>
        <v>210</v>
      </c>
      <c r="AJ492" s="33">
        <f t="shared" si="189"/>
        <v>-0.22129847087680052</v>
      </c>
      <c r="AK492" s="13">
        <v>132980.41731134141</v>
      </c>
      <c r="AL492" s="38"/>
    </row>
    <row r="493" spans="1:38" x14ac:dyDescent="0.25">
      <c r="A493" t="s">
        <v>1086</v>
      </c>
      <c r="B493" s="52" t="s">
        <v>588</v>
      </c>
      <c r="C493" s="54" t="s">
        <v>19</v>
      </c>
      <c r="D493" s="56" t="s">
        <v>20</v>
      </c>
      <c r="E493" s="36">
        <f t="shared" si="190"/>
        <v>12.430062595566064</v>
      </c>
      <c r="F493" s="8">
        <f t="shared" si="171"/>
        <v>0</v>
      </c>
      <c r="G493" s="9">
        <f t="shared" si="172"/>
        <v>564</v>
      </c>
      <c r="H493" s="99">
        <f t="shared" si="173"/>
        <v>562</v>
      </c>
      <c r="I493" s="33">
        <f t="shared" si="174"/>
        <v>4.925058616417437</v>
      </c>
      <c r="J493" s="11">
        <v>0.39999999999999991</v>
      </c>
      <c r="K493" s="10">
        <f t="shared" si="175"/>
        <v>549</v>
      </c>
      <c r="L493" s="33">
        <f t="shared" si="176"/>
        <v>1.4175849919297712</v>
      </c>
      <c r="M493" s="11">
        <v>0</v>
      </c>
      <c r="N493" s="10">
        <f t="shared" si="177"/>
        <v>525</v>
      </c>
      <c r="O493" s="33">
        <f t="shared" si="178"/>
        <v>0.9288869853172832</v>
      </c>
      <c r="P493" s="11">
        <v>0</v>
      </c>
      <c r="Q493" s="10">
        <f t="shared" si="179"/>
        <v>409</v>
      </c>
      <c r="R493" s="33">
        <f t="shared" si="180"/>
        <v>0.51183082356515197</v>
      </c>
      <c r="S493" s="12">
        <v>0</v>
      </c>
      <c r="T493" s="10">
        <f t="shared" si="181"/>
        <v>563</v>
      </c>
      <c r="U493" s="33">
        <f t="shared" si="182"/>
        <v>1.2096037173008796</v>
      </c>
      <c r="V493" s="18">
        <v>0</v>
      </c>
      <c r="W493" s="99">
        <f t="shared" si="168"/>
        <v>559</v>
      </c>
      <c r="X493" s="33">
        <f t="shared" si="183"/>
        <v>3.0962864191598287</v>
      </c>
      <c r="Y493" s="13">
        <v>250000</v>
      </c>
      <c r="Z493" s="10">
        <f t="shared" si="184"/>
        <v>563</v>
      </c>
      <c r="AA493" s="33">
        <f t="shared" si="185"/>
        <v>3.061954772562816</v>
      </c>
      <c r="AB493" s="11">
        <v>0</v>
      </c>
      <c r="AC493" s="99">
        <f t="shared" si="169"/>
        <v>558</v>
      </c>
      <c r="AD493" s="33">
        <f t="shared" si="186"/>
        <v>1.2410528262241189</v>
      </c>
      <c r="AE493" s="11">
        <v>1</v>
      </c>
      <c r="AF493" s="10">
        <f t="shared" si="187"/>
        <v>480</v>
      </c>
      <c r="AG493" s="33">
        <f t="shared" si="188"/>
        <v>0.66684618106182059</v>
      </c>
      <c r="AH493" s="14">
        <v>1.7403333333333333</v>
      </c>
      <c r="AI493" s="99">
        <f t="shared" si="170"/>
        <v>554</v>
      </c>
      <c r="AJ493" s="33">
        <f t="shared" si="189"/>
        <v>2.5122984163349136</v>
      </c>
      <c r="AK493" s="13">
        <v>2569758.8571428573</v>
      </c>
      <c r="AL493" s="38"/>
    </row>
    <row r="494" spans="1:38" x14ac:dyDescent="0.25">
      <c r="A494" t="s">
        <v>1087</v>
      </c>
      <c r="B494" s="5" t="s">
        <v>369</v>
      </c>
      <c r="C494" s="6" t="s">
        <v>93</v>
      </c>
      <c r="D494" s="7" t="s">
        <v>34</v>
      </c>
      <c r="E494" s="36">
        <f t="shared" si="190"/>
        <v>1.7834191785231659</v>
      </c>
      <c r="F494" s="8">
        <f t="shared" si="171"/>
        <v>26.448849758803036</v>
      </c>
      <c r="G494" s="9">
        <f t="shared" si="172"/>
        <v>329</v>
      </c>
      <c r="H494" s="99">
        <f t="shared" si="173"/>
        <v>343</v>
      </c>
      <c r="I494" s="33">
        <f t="shared" si="174"/>
        <v>0.14251998700831092</v>
      </c>
      <c r="J494" s="11">
        <v>3.6293032633858635E-2</v>
      </c>
      <c r="K494" s="10">
        <f t="shared" si="175"/>
        <v>370</v>
      </c>
      <c r="L494" s="33">
        <f t="shared" si="176"/>
        <v>0.52851365121824945</v>
      </c>
      <c r="M494" s="11">
        <v>3.1735657225853302E-2</v>
      </c>
      <c r="N494" s="10">
        <f t="shared" si="177"/>
        <v>291</v>
      </c>
      <c r="O494" s="33">
        <f t="shared" si="178"/>
        <v>0.31311555531539081</v>
      </c>
      <c r="P494" s="11">
        <v>3.8100952523813097E-2</v>
      </c>
      <c r="Q494" s="10">
        <f t="shared" si="179"/>
        <v>197</v>
      </c>
      <c r="R494" s="33">
        <f t="shared" si="180"/>
        <v>0.1696728229966723</v>
      </c>
      <c r="S494" s="12">
        <v>0.67257572482044625</v>
      </c>
      <c r="T494" s="10">
        <f t="shared" si="181"/>
        <v>317</v>
      </c>
      <c r="U494" s="33">
        <f t="shared" si="182"/>
        <v>0.36648939834562866</v>
      </c>
      <c r="V494" s="18">
        <v>5.1209419183210994E-2</v>
      </c>
      <c r="W494" s="99">
        <f t="shared" si="168"/>
        <v>406</v>
      </c>
      <c r="X494" s="33">
        <f t="shared" si="183"/>
        <v>0.35123486971349699</v>
      </c>
      <c r="Y494" s="13">
        <v>130080</v>
      </c>
      <c r="Z494" s="10">
        <f t="shared" si="184"/>
        <v>284</v>
      </c>
      <c r="AA494" s="33">
        <f t="shared" si="185"/>
        <v>0.24077677745285703</v>
      </c>
      <c r="AB494" s="11">
        <v>3.3642911296436692E-2</v>
      </c>
      <c r="AC494" s="99">
        <f t="shared" si="169"/>
        <v>272</v>
      </c>
      <c r="AD494" s="33">
        <f t="shared" si="186"/>
        <v>0.22498510629742957</v>
      </c>
      <c r="AE494" s="11">
        <v>0.94226607490004766</v>
      </c>
      <c r="AF494" s="10">
        <f t="shared" si="187"/>
        <v>253</v>
      </c>
      <c r="AG494" s="33">
        <f t="shared" si="188"/>
        <v>-2.4925316564830508E-2</v>
      </c>
      <c r="AH494" s="14">
        <v>2.5333333333333332</v>
      </c>
      <c r="AI494" s="99">
        <f t="shared" si="170"/>
        <v>317</v>
      </c>
      <c r="AJ494" s="33">
        <f t="shared" si="189"/>
        <v>-0.17752972805496836</v>
      </c>
      <c r="AK494" s="13">
        <v>171996.67802839231</v>
      </c>
      <c r="AL494" s="38"/>
    </row>
    <row r="495" spans="1:38" x14ac:dyDescent="0.25">
      <c r="A495" t="s">
        <v>1088</v>
      </c>
      <c r="B495" s="5" t="s">
        <v>548</v>
      </c>
      <c r="C495" s="6" t="s">
        <v>93</v>
      </c>
      <c r="D495" s="7" t="s">
        <v>34</v>
      </c>
      <c r="E495" s="36">
        <f t="shared" si="190"/>
        <v>6.3942316504762324</v>
      </c>
      <c r="F495" s="8">
        <f t="shared" si="171"/>
        <v>14.994470987979726</v>
      </c>
      <c r="G495" s="9">
        <f t="shared" si="172"/>
        <v>546</v>
      </c>
      <c r="H495" s="99">
        <f t="shared" si="173"/>
        <v>337</v>
      </c>
      <c r="I495" s="33">
        <f t="shared" si="174"/>
        <v>0.12769073259244859</v>
      </c>
      <c r="J495" s="11">
        <v>3.5165283634879696E-2</v>
      </c>
      <c r="K495" s="10">
        <f t="shared" si="175"/>
        <v>365</v>
      </c>
      <c r="L495" s="33">
        <f t="shared" si="176"/>
        <v>0.50457788016918836</v>
      </c>
      <c r="M495" s="11">
        <v>3.2590051457975985E-2</v>
      </c>
      <c r="N495" s="10">
        <f t="shared" si="177"/>
        <v>525</v>
      </c>
      <c r="O495" s="33">
        <f t="shared" si="178"/>
        <v>0.9288869853172832</v>
      </c>
      <c r="P495" s="11">
        <v>0</v>
      </c>
      <c r="Q495" s="10">
        <f t="shared" si="179"/>
        <v>398</v>
      </c>
      <c r="R495" s="33">
        <f t="shared" si="180"/>
        <v>0.47840367019092433</v>
      </c>
      <c r="S495" s="12">
        <v>6.5707339509823257E-2</v>
      </c>
      <c r="T495" s="10">
        <f t="shared" si="181"/>
        <v>449</v>
      </c>
      <c r="U495" s="33">
        <f t="shared" si="182"/>
        <v>0.71278779421492544</v>
      </c>
      <c r="V495" s="18">
        <v>3.0175806874836002E-2</v>
      </c>
      <c r="W495" s="99">
        <f t="shared" si="168"/>
        <v>538</v>
      </c>
      <c r="X495" s="33">
        <f t="shared" si="183"/>
        <v>2.1269114773990445</v>
      </c>
      <c r="Y495" s="13">
        <v>207652</v>
      </c>
      <c r="Z495" s="10">
        <f t="shared" si="184"/>
        <v>506</v>
      </c>
      <c r="AA495" s="33">
        <f t="shared" si="185"/>
        <v>0.88237313103912485</v>
      </c>
      <c r="AB495" s="11">
        <v>2.5991792065663474E-2</v>
      </c>
      <c r="AC495" s="99">
        <f t="shared" si="169"/>
        <v>539</v>
      </c>
      <c r="AD495" s="33">
        <f t="shared" si="186"/>
        <v>1.0460284407059723</v>
      </c>
      <c r="AE495" s="11">
        <v>0.98891853067925306</v>
      </c>
      <c r="AF495" s="10">
        <f t="shared" si="187"/>
        <v>361</v>
      </c>
      <c r="AG495" s="33">
        <f t="shared" si="188"/>
        <v>0.2434669038258373</v>
      </c>
      <c r="AH495" s="14">
        <v>2.2256666666666667</v>
      </c>
      <c r="AI495" s="99">
        <f t="shared" si="170"/>
        <v>493</v>
      </c>
      <c r="AJ495" s="33">
        <f t="shared" si="189"/>
        <v>-3.7491015163992636E-4</v>
      </c>
      <c r="AK495" s="13">
        <v>329915.73434522637</v>
      </c>
      <c r="AL495" s="38"/>
    </row>
    <row r="496" spans="1:38" x14ac:dyDescent="0.25">
      <c r="A496" t="s">
        <v>1089</v>
      </c>
      <c r="B496" s="5" t="s">
        <v>155</v>
      </c>
      <c r="C496" s="6" t="s">
        <v>93</v>
      </c>
      <c r="D496" s="7" t="s">
        <v>34</v>
      </c>
      <c r="E496" s="36">
        <f t="shared" si="190"/>
        <v>-19.177356969946445</v>
      </c>
      <c r="F496" s="8">
        <f t="shared" si="171"/>
        <v>78.520511921482665</v>
      </c>
      <c r="G496" s="9">
        <f t="shared" si="172"/>
        <v>6</v>
      </c>
      <c r="H496" s="99">
        <f t="shared" si="173"/>
        <v>317</v>
      </c>
      <c r="I496" s="33">
        <f t="shared" si="174"/>
        <v>5.2035248914935411E-2</v>
      </c>
      <c r="J496" s="11">
        <v>2.9411764705882248E-2</v>
      </c>
      <c r="K496" s="10">
        <f t="shared" si="175"/>
        <v>549</v>
      </c>
      <c r="L496" s="33">
        <f t="shared" si="176"/>
        <v>1.4175849919297712</v>
      </c>
      <c r="M496" s="11">
        <v>0</v>
      </c>
      <c r="N496" s="10">
        <f t="shared" si="177"/>
        <v>143</v>
      </c>
      <c r="O496" s="33">
        <f t="shared" si="178"/>
        <v>-0.26826677324428433</v>
      </c>
      <c r="P496" s="11">
        <v>7.407407407407407E-2</v>
      </c>
      <c r="Q496" s="10">
        <f t="shared" si="179"/>
        <v>4</v>
      </c>
      <c r="R496" s="33">
        <f t="shared" si="180"/>
        <v>-6.7557098507544282</v>
      </c>
      <c r="S496" s="12">
        <v>14.285714285714285</v>
      </c>
      <c r="T496" s="10">
        <f t="shared" si="181"/>
        <v>1</v>
      </c>
      <c r="U496" s="33">
        <f t="shared" si="182"/>
        <v>-7.3882878474707949</v>
      </c>
      <c r="V496" s="18">
        <v>0.52222222222222225</v>
      </c>
      <c r="W496" s="99">
        <f t="shared" si="168"/>
        <v>6</v>
      </c>
      <c r="X496" s="33">
        <f t="shared" si="183"/>
        <v>-1.7925011431050355</v>
      </c>
      <c r="Y496" s="13">
        <v>36429</v>
      </c>
      <c r="Z496" s="10">
        <f t="shared" si="184"/>
        <v>7</v>
      </c>
      <c r="AA496" s="33">
        <f t="shared" si="185"/>
        <v>-3.3885479802866509</v>
      </c>
      <c r="AB496" s="11">
        <v>7.6923076923076927E-2</v>
      </c>
      <c r="AC496" s="99">
        <f t="shared" si="169"/>
        <v>20</v>
      </c>
      <c r="AD496" s="33">
        <f t="shared" si="186"/>
        <v>-2.7329476602809688</v>
      </c>
      <c r="AE496" s="11">
        <v>0.77419354838709675</v>
      </c>
      <c r="AF496" s="10">
        <f t="shared" si="187"/>
        <v>534</v>
      </c>
      <c r="AG496" s="33">
        <f t="shared" si="188"/>
        <v>1.2507373820850722</v>
      </c>
      <c r="AH496" s="14">
        <v>1.071</v>
      </c>
      <c r="AI496" s="99">
        <f t="shared" si="170"/>
        <v>562</v>
      </c>
      <c r="AJ496" s="33">
        <f t="shared" si="189"/>
        <v>9.8752595178530989</v>
      </c>
      <c r="AK496" s="13">
        <v>9133237.5285714287</v>
      </c>
      <c r="AL496" s="38"/>
    </row>
    <row r="497" spans="1:38" x14ac:dyDescent="0.25">
      <c r="A497" t="s">
        <v>1090</v>
      </c>
      <c r="B497" s="5" t="s">
        <v>575</v>
      </c>
      <c r="C497" s="6" t="s">
        <v>91</v>
      </c>
      <c r="D497" s="7" t="s">
        <v>39</v>
      </c>
      <c r="E497" s="36">
        <f t="shared" si="190"/>
        <v>5.4846655979663028</v>
      </c>
      <c r="F497" s="8">
        <f t="shared" si="171"/>
        <v>17.254054119131922</v>
      </c>
      <c r="G497" s="9">
        <f t="shared" si="172"/>
        <v>522</v>
      </c>
      <c r="H497" s="99">
        <f t="shared" si="173"/>
        <v>189</v>
      </c>
      <c r="I497" s="33">
        <f t="shared" si="174"/>
        <v>-0.35252124160610238</v>
      </c>
      <c r="J497" s="11">
        <v>-1.3543253766717944E-3</v>
      </c>
      <c r="K497" s="10">
        <f t="shared" si="175"/>
        <v>285</v>
      </c>
      <c r="L497" s="33">
        <f t="shared" si="176"/>
        <v>0.23788959118717881</v>
      </c>
      <c r="M497" s="11">
        <v>4.2109566639411282E-2</v>
      </c>
      <c r="N497" s="10">
        <f t="shared" si="177"/>
        <v>354</v>
      </c>
      <c r="O497" s="33">
        <f t="shared" si="178"/>
        <v>0.51267879295836194</v>
      </c>
      <c r="P497" s="11">
        <v>2.5752946311654298E-2</v>
      </c>
      <c r="Q497" s="10">
        <f t="shared" si="179"/>
        <v>409</v>
      </c>
      <c r="R497" s="33">
        <f t="shared" si="180"/>
        <v>0.51183082356515197</v>
      </c>
      <c r="S497" s="12">
        <v>0</v>
      </c>
      <c r="T497" s="10">
        <f t="shared" si="181"/>
        <v>562</v>
      </c>
      <c r="U497" s="33">
        <f t="shared" si="182"/>
        <v>1.2068022798877056</v>
      </c>
      <c r="V497" s="18">
        <v>1.7015484090522376E-4</v>
      </c>
      <c r="W497" s="99">
        <f t="shared" si="168"/>
        <v>512</v>
      </c>
      <c r="X497" s="33">
        <f t="shared" si="183"/>
        <v>1.4237094794087899</v>
      </c>
      <c r="Y497" s="13">
        <v>176932</v>
      </c>
      <c r="Z497" s="10">
        <f t="shared" si="184"/>
        <v>466</v>
      </c>
      <c r="AA497" s="33">
        <f t="shared" si="185"/>
        <v>0.73995465788479198</v>
      </c>
      <c r="AB497" s="11">
        <v>2.7690150718541886E-2</v>
      </c>
      <c r="AC497" s="99">
        <f t="shared" si="169"/>
        <v>537</v>
      </c>
      <c r="AD497" s="33">
        <f t="shared" si="186"/>
        <v>1.0429604855498902</v>
      </c>
      <c r="AE497" s="11">
        <v>0.98874420657691464</v>
      </c>
      <c r="AF497" s="10">
        <f t="shared" si="187"/>
        <v>393</v>
      </c>
      <c r="AG497" s="33">
        <f t="shared" si="188"/>
        <v>0.33215555736771557</v>
      </c>
      <c r="AH497" s="14">
        <v>2.1240000000000001</v>
      </c>
      <c r="AI497" s="99">
        <f t="shared" si="170"/>
        <v>473</v>
      </c>
      <c r="AJ497" s="33">
        <f t="shared" si="189"/>
        <v>-3.0607592102344566E-2</v>
      </c>
      <c r="AK497" s="13">
        <v>302965.76674012543</v>
      </c>
      <c r="AL497" s="38"/>
    </row>
    <row r="498" spans="1:38" x14ac:dyDescent="0.25">
      <c r="A498" t="s">
        <v>1091</v>
      </c>
      <c r="B498" s="5" t="s">
        <v>354</v>
      </c>
      <c r="C498" s="6" t="s">
        <v>54</v>
      </c>
      <c r="D498" s="7" t="s">
        <v>39</v>
      </c>
      <c r="E498" s="36">
        <f t="shared" si="190"/>
        <v>1.2262459897779663</v>
      </c>
      <c r="F498" s="8">
        <f t="shared" si="171"/>
        <v>27.833003372435385</v>
      </c>
      <c r="G498" s="9">
        <f t="shared" si="172"/>
        <v>292</v>
      </c>
      <c r="H498" s="99">
        <f t="shared" si="173"/>
        <v>481</v>
      </c>
      <c r="I498" s="33">
        <f t="shared" si="174"/>
        <v>0.73331313664319764</v>
      </c>
      <c r="J498" s="11">
        <v>8.1222222222222307E-2</v>
      </c>
      <c r="K498" s="10">
        <f t="shared" si="175"/>
        <v>519</v>
      </c>
      <c r="L498" s="33">
        <f t="shared" si="176"/>
        <v>1.009524788477997</v>
      </c>
      <c r="M498" s="11">
        <v>1.4565826330532213E-2</v>
      </c>
      <c r="N498" s="10">
        <f t="shared" si="177"/>
        <v>184</v>
      </c>
      <c r="O498" s="33">
        <f t="shared" si="178"/>
        <v>-0.10934954605603762</v>
      </c>
      <c r="P498" s="11">
        <v>6.4241046048891415E-2</v>
      </c>
      <c r="Q498" s="10">
        <f t="shared" si="179"/>
        <v>253</v>
      </c>
      <c r="R498" s="33">
        <f t="shared" si="180"/>
        <v>0.30271445435238015</v>
      </c>
      <c r="S498" s="12">
        <v>0.41105744527797761</v>
      </c>
      <c r="T498" s="10">
        <f t="shared" si="181"/>
        <v>145</v>
      </c>
      <c r="U498" s="33">
        <f t="shared" si="182"/>
        <v>-0.29515621449405371</v>
      </c>
      <c r="V498" s="18">
        <v>9.1396718552797643E-2</v>
      </c>
      <c r="W498" s="99">
        <f t="shared" si="168"/>
        <v>295</v>
      </c>
      <c r="X498" s="33">
        <f t="shared" si="183"/>
        <v>-0.15513008463358693</v>
      </c>
      <c r="Y498" s="13">
        <v>107959</v>
      </c>
      <c r="Z498" s="10">
        <f t="shared" si="184"/>
        <v>239</v>
      </c>
      <c r="AA498" s="33">
        <f t="shared" si="185"/>
        <v>8.165056011872121E-2</v>
      </c>
      <c r="AB498" s="11">
        <v>3.5540511952612652E-2</v>
      </c>
      <c r="AC498" s="99">
        <f t="shared" si="169"/>
        <v>473</v>
      </c>
      <c r="AD498" s="33">
        <f t="shared" si="186"/>
        <v>0.80895041915924271</v>
      </c>
      <c r="AE498" s="11">
        <v>0.97544753413995611</v>
      </c>
      <c r="AF498" s="10">
        <f t="shared" si="187"/>
        <v>494</v>
      </c>
      <c r="AG498" s="33">
        <f t="shared" si="188"/>
        <v>0.73256301942399915</v>
      </c>
      <c r="AH498" s="14">
        <v>1.665</v>
      </c>
      <c r="AI498" s="99">
        <f t="shared" si="170"/>
        <v>418</v>
      </c>
      <c r="AJ498" s="33">
        <f t="shared" si="189"/>
        <v>-0.10513533921999135</v>
      </c>
      <c r="AK498" s="13">
        <v>236530.3650190114</v>
      </c>
      <c r="AL498" s="38"/>
    </row>
    <row r="499" spans="1:38" x14ac:dyDescent="0.25">
      <c r="A499" t="s">
        <v>1092</v>
      </c>
      <c r="B499" s="5" t="s">
        <v>268</v>
      </c>
      <c r="C499" s="6" t="s">
        <v>30</v>
      </c>
      <c r="D499" s="7" t="s">
        <v>20</v>
      </c>
      <c r="E499" s="36">
        <f t="shared" si="190"/>
        <v>0.13375349004692905</v>
      </c>
      <c r="F499" s="8">
        <f t="shared" si="171"/>
        <v>30.547020256080671</v>
      </c>
      <c r="G499" s="9">
        <f t="shared" si="172"/>
        <v>232</v>
      </c>
      <c r="H499" s="99">
        <f t="shared" si="173"/>
        <v>466</v>
      </c>
      <c r="I499" s="33">
        <f t="shared" si="174"/>
        <v>0.62604760052340891</v>
      </c>
      <c r="J499" s="11">
        <v>7.3064792482893326E-2</v>
      </c>
      <c r="K499" s="10">
        <f t="shared" si="175"/>
        <v>246</v>
      </c>
      <c r="L499" s="33">
        <f t="shared" si="176"/>
        <v>9.581326514865271E-2</v>
      </c>
      <c r="M499" s="11">
        <v>4.7181021962061531E-2</v>
      </c>
      <c r="N499" s="10">
        <f t="shared" si="177"/>
        <v>240</v>
      </c>
      <c r="O499" s="33">
        <f t="shared" si="178"/>
        <v>0.16680351095699528</v>
      </c>
      <c r="P499" s="11">
        <v>4.7154032910709472E-2</v>
      </c>
      <c r="Q499" s="10">
        <f t="shared" si="179"/>
        <v>120</v>
      </c>
      <c r="R499" s="33">
        <f t="shared" si="180"/>
        <v>-0.16077479586722801</v>
      </c>
      <c r="S499" s="12">
        <v>1.3221324980168014</v>
      </c>
      <c r="T499" s="10">
        <f t="shared" si="181"/>
        <v>223</v>
      </c>
      <c r="U499" s="33">
        <f t="shared" si="182"/>
        <v>6.7032282681494249E-2</v>
      </c>
      <c r="V499" s="18">
        <v>6.939796683169884E-2</v>
      </c>
      <c r="W499" s="99">
        <f t="shared" si="168"/>
        <v>190</v>
      </c>
      <c r="X499" s="33">
        <f t="shared" si="183"/>
        <v>-0.53410834891505343</v>
      </c>
      <c r="Y499" s="13">
        <v>91403</v>
      </c>
      <c r="Z499" s="10">
        <f t="shared" si="184"/>
        <v>262</v>
      </c>
      <c r="AA499" s="33">
        <f t="shared" si="185"/>
        <v>0.16788069796682464</v>
      </c>
      <c r="AB499" s="11">
        <v>3.4512206442031006E-2</v>
      </c>
      <c r="AC499" s="99">
        <f t="shared" si="169"/>
        <v>244</v>
      </c>
      <c r="AD499" s="33">
        <f t="shared" si="186"/>
        <v>0.10853146719765926</v>
      </c>
      <c r="AE499" s="11">
        <v>0.93564906941355497</v>
      </c>
      <c r="AF499" s="10">
        <f t="shared" si="187"/>
        <v>482</v>
      </c>
      <c r="AG499" s="33">
        <f t="shared" si="188"/>
        <v>0.67615122012195206</v>
      </c>
      <c r="AH499" s="14">
        <v>1.7296666666666667</v>
      </c>
      <c r="AI499" s="99">
        <f t="shared" si="170"/>
        <v>396</v>
      </c>
      <c r="AJ499" s="33">
        <f t="shared" si="189"/>
        <v>-0.12445738168906556</v>
      </c>
      <c r="AK499" s="13">
        <v>219306.34171022923</v>
      </c>
      <c r="AL499" s="38"/>
    </row>
    <row r="500" spans="1:38" x14ac:dyDescent="0.25">
      <c r="A500" t="s">
        <v>1093</v>
      </c>
      <c r="B500" s="5" t="s">
        <v>274</v>
      </c>
      <c r="C500" s="6" t="s">
        <v>33</v>
      </c>
      <c r="D500" s="7" t="s">
        <v>34</v>
      </c>
      <c r="E500" s="36">
        <f t="shared" si="190"/>
        <v>-0.38462296930988332</v>
      </c>
      <c r="F500" s="8">
        <f t="shared" si="171"/>
        <v>31.834793364934981</v>
      </c>
      <c r="G500" s="9">
        <f t="shared" si="172"/>
        <v>212</v>
      </c>
      <c r="H500" s="99">
        <f t="shared" si="173"/>
        <v>182</v>
      </c>
      <c r="I500" s="33">
        <f t="shared" si="174"/>
        <v>-0.37106380252894677</v>
      </c>
      <c r="J500" s="11">
        <v>-2.7644673792849295E-3</v>
      </c>
      <c r="K500" s="10">
        <f t="shared" si="175"/>
        <v>478</v>
      </c>
      <c r="L500" s="33">
        <f t="shared" si="176"/>
        <v>0.84422299920605748</v>
      </c>
      <c r="M500" s="11">
        <v>2.0466321243523315E-2</v>
      </c>
      <c r="N500" s="10">
        <f t="shared" si="177"/>
        <v>116</v>
      </c>
      <c r="O500" s="33">
        <f t="shared" si="178"/>
        <v>-0.49021990330290871</v>
      </c>
      <c r="P500" s="11">
        <v>8.7807458344353342E-2</v>
      </c>
      <c r="Q500" s="10">
        <f t="shared" si="179"/>
        <v>172</v>
      </c>
      <c r="R500" s="33">
        <f t="shared" si="180"/>
        <v>8.8752776547841292E-2</v>
      </c>
      <c r="S500" s="12">
        <v>0.83163925337275924</v>
      </c>
      <c r="T500" s="10">
        <f t="shared" si="181"/>
        <v>387</v>
      </c>
      <c r="U500" s="33">
        <f t="shared" si="182"/>
        <v>0.57334129326394645</v>
      </c>
      <c r="V500" s="18">
        <v>3.8645564961354434E-2</v>
      </c>
      <c r="W500" s="99">
        <f t="shared" si="168"/>
        <v>325</v>
      </c>
      <c r="X500" s="33">
        <f t="shared" si="183"/>
        <v>-6.0408409253259035E-2</v>
      </c>
      <c r="Y500" s="13">
        <v>112097</v>
      </c>
      <c r="Z500" s="10">
        <f t="shared" si="184"/>
        <v>95</v>
      </c>
      <c r="AA500" s="33">
        <f t="shared" si="185"/>
        <v>-0.71368691657030714</v>
      </c>
      <c r="AB500" s="11">
        <v>4.5025013896609227E-2</v>
      </c>
      <c r="AC500" s="99">
        <f t="shared" si="169"/>
        <v>215</v>
      </c>
      <c r="AD500" s="33">
        <f t="shared" si="186"/>
        <v>1.0968983751637297E-2</v>
      </c>
      <c r="AE500" s="11">
        <v>0.93010547718896941</v>
      </c>
      <c r="AF500" s="10">
        <f t="shared" si="187"/>
        <v>401</v>
      </c>
      <c r="AG500" s="33">
        <f t="shared" si="188"/>
        <v>0.36297849925440123</v>
      </c>
      <c r="AH500" s="14">
        <v>2.0886666666666667</v>
      </c>
      <c r="AI500" s="99">
        <f t="shared" si="170"/>
        <v>489</v>
      </c>
      <c r="AJ500" s="33">
        <f t="shared" si="189"/>
        <v>-9.6208709188460653E-3</v>
      </c>
      <c r="AK500" s="13">
        <v>321673.71520975791</v>
      </c>
      <c r="AL500" s="38"/>
    </row>
    <row r="501" spans="1:38" x14ac:dyDescent="0.25">
      <c r="A501" t="s">
        <v>1094</v>
      </c>
      <c r="B501" s="5" t="s">
        <v>37</v>
      </c>
      <c r="C501" s="6" t="s">
        <v>38</v>
      </c>
      <c r="D501" s="7" t="s">
        <v>39</v>
      </c>
      <c r="E501" s="36">
        <f t="shared" si="190"/>
        <v>-16.81917024217714</v>
      </c>
      <c r="F501" s="8">
        <f t="shared" si="171"/>
        <v>72.662202966931687</v>
      </c>
      <c r="G501" s="9">
        <f t="shared" si="172"/>
        <v>8</v>
      </c>
      <c r="H501" s="99">
        <f t="shared" si="173"/>
        <v>431</v>
      </c>
      <c r="I501" s="33">
        <f t="shared" si="174"/>
        <v>0.44681686735747767</v>
      </c>
      <c r="J501" s="11">
        <v>5.943448618118663E-2</v>
      </c>
      <c r="K501" s="10">
        <f t="shared" si="175"/>
        <v>36</v>
      </c>
      <c r="L501" s="33">
        <f t="shared" si="176"/>
        <v>-1.778430263037577</v>
      </c>
      <c r="M501" s="11">
        <v>0.11408268377998733</v>
      </c>
      <c r="N501" s="10">
        <f t="shared" si="177"/>
        <v>11</v>
      </c>
      <c r="O501" s="33">
        <f t="shared" si="178"/>
        <v>-3.2726704946373162</v>
      </c>
      <c r="P501" s="11">
        <v>0.25997201927561014</v>
      </c>
      <c r="Q501" s="10">
        <f t="shared" si="179"/>
        <v>10</v>
      </c>
      <c r="R501" s="33">
        <f t="shared" si="180"/>
        <v>-3.9081398768580722</v>
      </c>
      <c r="S501" s="12">
        <v>8.6882814155541421</v>
      </c>
      <c r="T501" s="10">
        <f t="shared" si="181"/>
        <v>10</v>
      </c>
      <c r="U501" s="33">
        <f t="shared" si="182"/>
        <v>-3.1014716007496679</v>
      </c>
      <c r="V501" s="18">
        <v>0.26184783976390114</v>
      </c>
      <c r="W501" s="99">
        <f t="shared" si="168"/>
        <v>9</v>
      </c>
      <c r="X501" s="33">
        <f t="shared" si="183"/>
        <v>-1.6090322624444922</v>
      </c>
      <c r="Y501" s="13">
        <v>44444</v>
      </c>
      <c r="Z501" s="10">
        <f t="shared" si="184"/>
        <v>58</v>
      </c>
      <c r="AA501" s="33">
        <f t="shared" si="185"/>
        <v>-1.089339014664827</v>
      </c>
      <c r="AB501" s="11">
        <v>4.9504713595252908E-2</v>
      </c>
      <c r="AC501" s="99">
        <f t="shared" si="169"/>
        <v>16</v>
      </c>
      <c r="AD501" s="33">
        <f t="shared" si="186"/>
        <v>-2.9386998713744301</v>
      </c>
      <c r="AE501" s="11">
        <v>0.76250251391030366</v>
      </c>
      <c r="AF501" s="10">
        <f t="shared" si="187"/>
        <v>7</v>
      </c>
      <c r="AG501" s="33">
        <f t="shared" si="188"/>
        <v>-1.9342030187155621</v>
      </c>
      <c r="AH501" s="14">
        <v>4.7219999999999995</v>
      </c>
      <c r="AI501" s="99">
        <f t="shared" si="170"/>
        <v>9</v>
      </c>
      <c r="AJ501" s="33">
        <f t="shared" si="189"/>
        <v>-0.33345207139768962</v>
      </c>
      <c r="AK501" s="13">
        <v>33004.639252294757</v>
      </c>
      <c r="AL501" s="38">
        <v>1</v>
      </c>
    </row>
    <row r="502" spans="1:38" x14ac:dyDescent="0.25">
      <c r="A502" t="s">
        <v>1095</v>
      </c>
      <c r="B502" s="5" t="s">
        <v>201</v>
      </c>
      <c r="C502" s="6" t="s">
        <v>30</v>
      </c>
      <c r="D502" s="7" t="s">
        <v>20</v>
      </c>
      <c r="E502" s="36">
        <f t="shared" si="190"/>
        <v>0.32531053196021276</v>
      </c>
      <c r="F502" s="8">
        <f t="shared" si="171"/>
        <v>30.071146008832482</v>
      </c>
      <c r="G502" s="9">
        <f t="shared" si="172"/>
        <v>243</v>
      </c>
      <c r="H502" s="99">
        <f t="shared" si="173"/>
        <v>500</v>
      </c>
      <c r="I502" s="33">
        <f t="shared" si="174"/>
        <v>0.92957994526237819</v>
      </c>
      <c r="J502" s="11">
        <v>9.6148103911615435E-2</v>
      </c>
      <c r="K502" s="10">
        <f t="shared" si="175"/>
        <v>431</v>
      </c>
      <c r="L502" s="33">
        <f t="shared" si="176"/>
        <v>0.66634738488748502</v>
      </c>
      <c r="M502" s="11">
        <v>2.6815642458100558E-2</v>
      </c>
      <c r="N502" s="10">
        <f t="shared" si="177"/>
        <v>144</v>
      </c>
      <c r="O502" s="33">
        <f t="shared" si="178"/>
        <v>-0.25776542448497231</v>
      </c>
      <c r="P502" s="11">
        <v>7.3424301494476929E-2</v>
      </c>
      <c r="Q502" s="10">
        <f t="shared" si="179"/>
        <v>219</v>
      </c>
      <c r="R502" s="33">
        <f t="shared" si="180"/>
        <v>0.23467046006617584</v>
      </c>
      <c r="S502" s="12">
        <v>0.54481067828929453</v>
      </c>
      <c r="T502" s="10">
        <f t="shared" si="181"/>
        <v>396</v>
      </c>
      <c r="U502" s="33">
        <f t="shared" si="182"/>
        <v>0.59530857468734244</v>
      </c>
      <c r="V502" s="18">
        <v>3.7311307319851897E-2</v>
      </c>
      <c r="W502" s="99">
        <f t="shared" si="168"/>
        <v>118</v>
      </c>
      <c r="X502" s="33">
        <f t="shared" si="183"/>
        <v>-0.77322449705978646</v>
      </c>
      <c r="Y502" s="13">
        <v>80957</v>
      </c>
      <c r="Z502" s="10">
        <f t="shared" si="184"/>
        <v>174</v>
      </c>
      <c r="AA502" s="33">
        <f t="shared" si="185"/>
        <v>-0.14764848397629893</v>
      </c>
      <c r="AB502" s="11">
        <v>3.8274932614555258E-2</v>
      </c>
      <c r="AC502" s="99">
        <f t="shared" si="169"/>
        <v>291</v>
      </c>
      <c r="AD502" s="33">
        <f t="shared" si="186"/>
        <v>0.28206145956065409</v>
      </c>
      <c r="AE502" s="11">
        <v>0.94550920706501318</v>
      </c>
      <c r="AF502" s="10">
        <f t="shared" si="187"/>
        <v>333</v>
      </c>
      <c r="AG502" s="33">
        <f t="shared" si="188"/>
        <v>0.17222519852170562</v>
      </c>
      <c r="AH502" s="14">
        <v>2.3073333333333332</v>
      </c>
      <c r="AI502" s="99">
        <f t="shared" si="170"/>
        <v>272</v>
      </c>
      <c r="AJ502" s="33">
        <f t="shared" si="189"/>
        <v>-0.20051875600317637</v>
      </c>
      <c r="AK502" s="13">
        <v>151503.83655679651</v>
      </c>
      <c r="AL502" s="38"/>
    </row>
    <row r="503" spans="1:38" x14ac:dyDescent="0.25">
      <c r="A503" t="s">
        <v>1096</v>
      </c>
      <c r="B503" s="5" t="s">
        <v>145</v>
      </c>
      <c r="C503" s="6" t="s">
        <v>54</v>
      </c>
      <c r="D503" s="7" t="s">
        <v>39</v>
      </c>
      <c r="E503" s="36">
        <f t="shared" si="190"/>
        <v>0.84335096976746515</v>
      </c>
      <c r="F503" s="8">
        <f t="shared" si="171"/>
        <v>28.784207659172402</v>
      </c>
      <c r="G503" s="9">
        <f t="shared" si="172"/>
        <v>270</v>
      </c>
      <c r="H503" s="99">
        <f t="shared" si="173"/>
        <v>22</v>
      </c>
      <c r="I503" s="33">
        <f t="shared" si="174"/>
        <v>-1.4428105139001697</v>
      </c>
      <c r="J503" s="11">
        <v>-8.4269662921348298E-2</v>
      </c>
      <c r="K503" s="10">
        <f t="shared" si="175"/>
        <v>121</v>
      </c>
      <c r="L503" s="33">
        <f t="shared" si="176"/>
        <v>-0.56275705282384636</v>
      </c>
      <c r="M503" s="11">
        <v>7.0688878883385861E-2</v>
      </c>
      <c r="N503" s="10">
        <f t="shared" si="177"/>
        <v>302</v>
      </c>
      <c r="O503" s="33">
        <f t="shared" si="178"/>
        <v>0.34326370734957118</v>
      </c>
      <c r="P503" s="11">
        <v>3.623553095118269E-2</v>
      </c>
      <c r="Q503" s="10">
        <f t="shared" si="179"/>
        <v>189</v>
      </c>
      <c r="R503" s="33">
        <f t="shared" si="180"/>
        <v>0.15514171071511118</v>
      </c>
      <c r="S503" s="12">
        <v>0.70113935144609996</v>
      </c>
      <c r="T503" s="10">
        <f t="shared" si="181"/>
        <v>521</v>
      </c>
      <c r="U503" s="33">
        <f t="shared" si="182"/>
        <v>0.86892876101684879</v>
      </c>
      <c r="V503" s="18">
        <v>2.0692053555903322E-2</v>
      </c>
      <c r="W503" s="99">
        <f t="shared" si="168"/>
        <v>385</v>
      </c>
      <c r="X503" s="33">
        <f t="shared" si="183"/>
        <v>0.23101296563000687</v>
      </c>
      <c r="Y503" s="13">
        <v>124828</v>
      </c>
      <c r="Z503" s="10">
        <f t="shared" si="184"/>
        <v>119</v>
      </c>
      <c r="AA503" s="33">
        <f t="shared" si="185"/>
        <v>-0.50582898453450198</v>
      </c>
      <c r="AB503" s="11">
        <v>4.25462812601494E-2</v>
      </c>
      <c r="AC503" s="99">
        <f t="shared" si="169"/>
        <v>278</v>
      </c>
      <c r="AD503" s="33">
        <f t="shared" si="186"/>
        <v>0.24886442907847242</v>
      </c>
      <c r="AE503" s="11">
        <v>0.94362292051756003</v>
      </c>
      <c r="AF503" s="10">
        <f t="shared" si="187"/>
        <v>351</v>
      </c>
      <c r="AG503" s="33">
        <f t="shared" si="188"/>
        <v>0.21613335158670094</v>
      </c>
      <c r="AH503" s="14">
        <v>2.2570000000000001</v>
      </c>
      <c r="AI503" s="99">
        <f t="shared" si="170"/>
        <v>263</v>
      </c>
      <c r="AJ503" s="33">
        <f t="shared" si="189"/>
        <v>-0.20269226281485878</v>
      </c>
      <c r="AK503" s="13">
        <v>149566.33269062225</v>
      </c>
      <c r="AL503" s="38"/>
    </row>
    <row r="504" spans="1:38" x14ac:dyDescent="0.25">
      <c r="A504" t="s">
        <v>1097</v>
      </c>
      <c r="B504" s="5" t="s">
        <v>51</v>
      </c>
      <c r="C504" s="6" t="s">
        <v>52</v>
      </c>
      <c r="D504" s="7" t="s">
        <v>34</v>
      </c>
      <c r="E504" s="36">
        <f t="shared" si="190"/>
        <v>-10.435400065638648</v>
      </c>
      <c r="F504" s="8">
        <f t="shared" si="171"/>
        <v>56.803366366495389</v>
      </c>
      <c r="G504" s="9">
        <f t="shared" si="172"/>
        <v>20</v>
      </c>
      <c r="H504" s="99">
        <f t="shared" si="173"/>
        <v>70</v>
      </c>
      <c r="I504" s="33">
        <f t="shared" si="174"/>
        <v>-0.81499509298948392</v>
      </c>
      <c r="J504" s="11">
        <v>-3.652496904663638E-2</v>
      </c>
      <c r="K504" s="10">
        <f t="shared" si="175"/>
        <v>188</v>
      </c>
      <c r="L504" s="33">
        <f t="shared" si="176"/>
        <v>-0.16723339335006818</v>
      </c>
      <c r="M504" s="11">
        <v>5.6570548095971826E-2</v>
      </c>
      <c r="N504" s="10">
        <f t="shared" si="177"/>
        <v>17</v>
      </c>
      <c r="O504" s="33">
        <f t="shared" si="178"/>
        <v>-2.6069704482819458</v>
      </c>
      <c r="P504" s="11">
        <v>0.21878172588832487</v>
      </c>
      <c r="Q504" s="10">
        <f t="shared" si="179"/>
        <v>51</v>
      </c>
      <c r="R504" s="33">
        <f t="shared" si="180"/>
        <v>-0.91241413616978406</v>
      </c>
      <c r="S504" s="12">
        <v>2.7996205978643331</v>
      </c>
      <c r="T504" s="10">
        <f t="shared" si="181"/>
        <v>23</v>
      </c>
      <c r="U504" s="33">
        <f t="shared" si="182"/>
        <v>-2.1348181827204167</v>
      </c>
      <c r="V504" s="18">
        <v>0.20313485271597154</v>
      </c>
      <c r="W504" s="99">
        <f t="shared" si="168"/>
        <v>36</v>
      </c>
      <c r="X504" s="33">
        <f t="shared" si="183"/>
        <v>-1.2537000809730494</v>
      </c>
      <c r="Y504" s="13">
        <v>59967</v>
      </c>
      <c r="Z504" s="10">
        <f t="shared" si="184"/>
        <v>145</v>
      </c>
      <c r="AA504" s="33">
        <f t="shared" si="185"/>
        <v>-0.31303192937021362</v>
      </c>
      <c r="AB504" s="11">
        <v>4.0247151522022559E-2</v>
      </c>
      <c r="AC504" s="99">
        <f t="shared" si="169"/>
        <v>17</v>
      </c>
      <c r="AD504" s="33">
        <f t="shared" si="186"/>
        <v>-2.9371417758303013</v>
      </c>
      <c r="AE504" s="11">
        <v>0.7625910463670279</v>
      </c>
      <c r="AF504" s="10">
        <f t="shared" si="187"/>
        <v>327</v>
      </c>
      <c r="AG504" s="33">
        <f t="shared" si="188"/>
        <v>0.15361512040144235</v>
      </c>
      <c r="AH504" s="14">
        <v>2.3286666666666669</v>
      </c>
      <c r="AI504" s="99">
        <f t="shared" si="170"/>
        <v>63</v>
      </c>
      <c r="AJ504" s="33">
        <f t="shared" si="189"/>
        <v>-0.2806806832336402</v>
      </c>
      <c r="AK504" s="13">
        <v>80046.023268977762</v>
      </c>
      <c r="AL504" s="38">
        <v>1</v>
      </c>
    </row>
    <row r="505" spans="1:38" x14ac:dyDescent="0.25">
      <c r="A505" t="s">
        <v>1098</v>
      </c>
      <c r="B505" s="5" t="s">
        <v>269</v>
      </c>
      <c r="C505" s="6" t="s">
        <v>61</v>
      </c>
      <c r="D505" s="7" t="s">
        <v>34</v>
      </c>
      <c r="E505" s="36">
        <f t="shared" si="190"/>
        <v>2.8231763189788484E-2</v>
      </c>
      <c r="F505" s="8">
        <f t="shared" si="171"/>
        <v>30.809161871105207</v>
      </c>
      <c r="G505" s="9">
        <f t="shared" si="172"/>
        <v>223</v>
      </c>
      <c r="H505" s="99">
        <f t="shared" si="173"/>
        <v>439</v>
      </c>
      <c r="I505" s="33">
        <f t="shared" si="174"/>
        <v>0.46856942438556776</v>
      </c>
      <c r="J505" s="11">
        <v>6.1088744967617625E-2</v>
      </c>
      <c r="K505" s="10">
        <f t="shared" si="175"/>
        <v>315</v>
      </c>
      <c r="L505" s="33">
        <f t="shared" si="176"/>
        <v>0.35614119931752869</v>
      </c>
      <c r="M505" s="11">
        <v>3.7888541475078169E-2</v>
      </c>
      <c r="N505" s="10">
        <f t="shared" si="177"/>
        <v>258</v>
      </c>
      <c r="O505" s="33">
        <f t="shared" si="178"/>
        <v>0.23791714109173723</v>
      </c>
      <c r="P505" s="11">
        <v>4.2753866041078184E-2</v>
      </c>
      <c r="Q505" s="10">
        <f t="shared" si="179"/>
        <v>196</v>
      </c>
      <c r="R505" s="33">
        <f t="shared" si="180"/>
        <v>0.16775557224055285</v>
      </c>
      <c r="S505" s="12">
        <v>0.67634444077862099</v>
      </c>
      <c r="T505" s="10">
        <f t="shared" si="181"/>
        <v>273</v>
      </c>
      <c r="U505" s="33">
        <f t="shared" si="182"/>
        <v>0.24167875218438381</v>
      </c>
      <c r="V505" s="18">
        <v>5.8790218790218791E-2</v>
      </c>
      <c r="W505" s="99">
        <v>227</v>
      </c>
      <c r="X505" s="33">
        <f t="shared" si="183"/>
        <v>-2.7651831807814563E-2</v>
      </c>
      <c r="Y505" s="13">
        <v>113528</v>
      </c>
      <c r="Z505" s="10">
        <f t="shared" si="184"/>
        <v>175</v>
      </c>
      <c r="AA505" s="33">
        <f t="shared" si="185"/>
        <v>-0.14705935821206079</v>
      </c>
      <c r="AB505" s="11">
        <v>3.8267907213866942E-2</v>
      </c>
      <c r="AC505" s="99">
        <v>227</v>
      </c>
      <c r="AD505" s="33">
        <f t="shared" si="186"/>
        <v>-0.59256265037093125</v>
      </c>
      <c r="AE505" s="11">
        <v>0.89581224114127933</v>
      </c>
      <c r="AF505" s="10">
        <f t="shared" si="187"/>
        <v>243</v>
      </c>
      <c r="AG505" s="33">
        <f t="shared" si="188"/>
        <v>-4.2081482331948007E-2</v>
      </c>
      <c r="AH505" s="14">
        <v>2.5529999999999999</v>
      </c>
      <c r="AI505" s="99">
        <v>227</v>
      </c>
      <c r="AJ505" s="33">
        <f t="shared" si="189"/>
        <v>-0.19001258911546354</v>
      </c>
      <c r="AK505" s="13">
        <v>160869.22655889145</v>
      </c>
      <c r="AL505" s="38"/>
    </row>
    <row r="506" spans="1:38" x14ac:dyDescent="0.25">
      <c r="A506" t="s">
        <v>1099</v>
      </c>
      <c r="B506" s="5" t="s">
        <v>269</v>
      </c>
      <c r="C506" s="6" t="s">
        <v>91</v>
      </c>
      <c r="D506" s="7" t="s">
        <v>39</v>
      </c>
      <c r="E506" s="36">
        <f t="shared" si="190"/>
        <v>1.8061569648382167</v>
      </c>
      <c r="F506" s="8">
        <f t="shared" si="171"/>
        <v>26.392363571510252</v>
      </c>
      <c r="G506" s="9">
        <f t="shared" si="172"/>
        <v>333</v>
      </c>
      <c r="H506" s="99">
        <f t="shared" si="173"/>
        <v>506</v>
      </c>
      <c r="I506" s="33">
        <f t="shared" si="174"/>
        <v>0.96842475024688246</v>
      </c>
      <c r="J506" s="11">
        <v>9.9102209944751385E-2</v>
      </c>
      <c r="K506" s="10">
        <f t="shared" si="175"/>
        <v>279</v>
      </c>
      <c r="L506" s="33">
        <f t="shared" si="176"/>
        <v>0.22269261635637139</v>
      </c>
      <c r="M506" s="11">
        <v>4.2652027027027029E-2</v>
      </c>
      <c r="N506" s="10">
        <f t="shared" si="177"/>
        <v>264</v>
      </c>
      <c r="O506" s="33">
        <f t="shared" si="178"/>
        <v>0.25188693201308116</v>
      </c>
      <c r="P506" s="11">
        <v>4.1889483065953657E-2</v>
      </c>
      <c r="Q506" s="10">
        <f t="shared" si="179"/>
        <v>409</v>
      </c>
      <c r="R506" s="33">
        <f t="shared" si="180"/>
        <v>0.51183082356515197</v>
      </c>
      <c r="S506" s="12">
        <v>0</v>
      </c>
      <c r="T506" s="10">
        <f t="shared" si="181"/>
        <v>246</v>
      </c>
      <c r="U506" s="33">
        <f t="shared" si="182"/>
        <v>0.15949207438202562</v>
      </c>
      <c r="V506" s="18">
        <v>6.3782106533356323E-2</v>
      </c>
      <c r="W506" s="99">
        <v>335</v>
      </c>
      <c r="X506" s="33">
        <f t="shared" si="183"/>
        <v>8.3184889359789987E-2</v>
      </c>
      <c r="Y506" s="13">
        <v>118370</v>
      </c>
      <c r="Z506" s="10">
        <f t="shared" si="184"/>
        <v>310</v>
      </c>
      <c r="AA506" s="33">
        <f t="shared" si="185"/>
        <v>0.30580871533850684</v>
      </c>
      <c r="AB506" s="11">
        <v>3.2867397053267848E-2</v>
      </c>
      <c r="AC506" s="99">
        <v>335</v>
      </c>
      <c r="AD506" s="33">
        <f t="shared" si="186"/>
        <v>0.20818738172161894</v>
      </c>
      <c r="AE506" s="11">
        <v>0.94131161236424399</v>
      </c>
      <c r="AF506" s="10">
        <f t="shared" si="187"/>
        <v>326</v>
      </c>
      <c r="AG506" s="33">
        <f t="shared" si="188"/>
        <v>0.14896260087137672</v>
      </c>
      <c r="AH506" s="14">
        <v>2.3340000000000001</v>
      </c>
      <c r="AI506" s="99">
        <v>335</v>
      </c>
      <c r="AJ506" s="33">
        <f t="shared" si="189"/>
        <v>-0.19701537364246108</v>
      </c>
      <c r="AK506" s="13">
        <v>154626.81589695255</v>
      </c>
      <c r="AL506" s="38"/>
    </row>
    <row r="507" spans="1:38" x14ac:dyDescent="0.25">
      <c r="A507" t="s">
        <v>1100</v>
      </c>
      <c r="B507" s="5" t="s">
        <v>198</v>
      </c>
      <c r="C507" s="6" t="s">
        <v>26</v>
      </c>
      <c r="D507" s="7" t="s">
        <v>20</v>
      </c>
      <c r="E507" s="36">
        <f t="shared" si="190"/>
        <v>-5.6551280535099977</v>
      </c>
      <c r="F507" s="8">
        <f t="shared" si="171"/>
        <v>44.92800891321474</v>
      </c>
      <c r="G507" s="9">
        <f t="shared" si="172"/>
        <v>59</v>
      </c>
      <c r="H507" s="99">
        <f t="shared" si="173"/>
        <v>292</v>
      </c>
      <c r="I507" s="33">
        <f t="shared" si="174"/>
        <v>-1.6316167233760146E-2</v>
      </c>
      <c r="J507" s="11">
        <v>2.4213712330569903E-2</v>
      </c>
      <c r="K507" s="10">
        <f t="shared" si="175"/>
        <v>142</v>
      </c>
      <c r="L507" s="33">
        <f t="shared" si="176"/>
        <v>-0.41244275856952539</v>
      </c>
      <c r="M507" s="11">
        <v>6.5323366915827102E-2</v>
      </c>
      <c r="N507" s="10">
        <f t="shared" si="177"/>
        <v>43</v>
      </c>
      <c r="O507" s="33">
        <f t="shared" si="178"/>
        <v>-1.5113509359090804</v>
      </c>
      <c r="P507" s="11">
        <v>0.15099009900990099</v>
      </c>
      <c r="Q507" s="10">
        <f t="shared" si="179"/>
        <v>266</v>
      </c>
      <c r="R507" s="33">
        <f t="shared" si="180"/>
        <v>0.3157388870873013</v>
      </c>
      <c r="S507" s="12">
        <v>0.38545547989207246</v>
      </c>
      <c r="T507" s="10">
        <f t="shared" si="181"/>
        <v>75</v>
      </c>
      <c r="U507" s="33">
        <f t="shared" si="182"/>
        <v>-0.80426198714033137</v>
      </c>
      <c r="V507" s="18">
        <v>0.12231899129078383</v>
      </c>
      <c r="W507" s="99">
        <f t="shared" ref="W507:W525" si="191">RANK(Y507,Y$7:Y$570,1)</f>
        <v>83</v>
      </c>
      <c r="X507" s="33">
        <f t="shared" si="183"/>
        <v>-0.91363598975744986</v>
      </c>
      <c r="Y507" s="13">
        <v>74823</v>
      </c>
      <c r="Z507" s="10">
        <f t="shared" si="184"/>
        <v>61</v>
      </c>
      <c r="AA507" s="33">
        <f t="shared" si="185"/>
        <v>-1.0695800171615586</v>
      </c>
      <c r="AB507" s="11">
        <v>4.9269085002707096E-2</v>
      </c>
      <c r="AC507" s="99">
        <f t="shared" ref="AC507:AC525" si="192">RANK(AE507,AE$7:AE$570,1)</f>
        <v>50</v>
      </c>
      <c r="AD507" s="33">
        <f t="shared" si="186"/>
        <v>-1.399486571391078</v>
      </c>
      <c r="AE507" s="11">
        <v>0.84996206373292871</v>
      </c>
      <c r="AF507" s="10">
        <f t="shared" si="187"/>
        <v>129</v>
      </c>
      <c r="AG507" s="33">
        <f t="shared" si="188"/>
        <v>-0.40643191803022177</v>
      </c>
      <c r="AH507" s="14">
        <v>2.9706666666666663</v>
      </c>
      <c r="AI507" s="99">
        <f t="shared" ref="AI507:AI525" si="193">RANK(AK507,AK$7:AK$570,1)</f>
        <v>125</v>
      </c>
      <c r="AJ507" s="33">
        <f t="shared" si="189"/>
        <v>-0.25501491311769736</v>
      </c>
      <c r="AK507" s="13">
        <v>102924.9618399075</v>
      </c>
      <c r="AL507" s="38"/>
    </row>
    <row r="508" spans="1:38" x14ac:dyDescent="0.25">
      <c r="A508" t="s">
        <v>1101</v>
      </c>
      <c r="B508" s="5" t="s">
        <v>537</v>
      </c>
      <c r="C508" s="6" t="s">
        <v>54</v>
      </c>
      <c r="D508" s="7" t="s">
        <v>39</v>
      </c>
      <c r="E508" s="36">
        <f t="shared" si="190"/>
        <v>4.9566022302978965</v>
      </c>
      <c r="F508" s="8">
        <f t="shared" si="171"/>
        <v>18.565891862493526</v>
      </c>
      <c r="G508" s="9">
        <f t="shared" si="172"/>
        <v>508</v>
      </c>
      <c r="H508" s="99">
        <f t="shared" si="173"/>
        <v>414</v>
      </c>
      <c r="I508" s="33">
        <f t="shared" si="174"/>
        <v>0.37560154983742827</v>
      </c>
      <c r="J508" s="11">
        <v>5.4018637157833505E-2</v>
      </c>
      <c r="K508" s="10">
        <f t="shared" si="175"/>
        <v>440</v>
      </c>
      <c r="L508" s="33">
        <f t="shared" si="176"/>
        <v>0.71877692686569372</v>
      </c>
      <c r="M508" s="11">
        <v>2.4944154877140731E-2</v>
      </c>
      <c r="N508" s="10">
        <f t="shared" si="177"/>
        <v>498</v>
      </c>
      <c r="O508" s="33">
        <f t="shared" si="178"/>
        <v>0.81920762899397792</v>
      </c>
      <c r="P508" s="11">
        <v>6.7864271457085826E-3</v>
      </c>
      <c r="Q508" s="10">
        <f t="shared" si="179"/>
        <v>409</v>
      </c>
      <c r="R508" s="33">
        <f t="shared" si="180"/>
        <v>0.51183082356515197</v>
      </c>
      <c r="S508" s="12">
        <v>0</v>
      </c>
      <c r="T508" s="10">
        <f t="shared" si="181"/>
        <v>428</v>
      </c>
      <c r="U508" s="33">
        <f t="shared" si="182"/>
        <v>0.64022206846360641</v>
      </c>
      <c r="V508" s="18">
        <v>3.4583333333333334E-2</v>
      </c>
      <c r="W508" s="99">
        <f t="shared" si="191"/>
        <v>500</v>
      </c>
      <c r="X508" s="33">
        <f t="shared" si="183"/>
        <v>1.2657866088314864</v>
      </c>
      <c r="Y508" s="13">
        <v>170033</v>
      </c>
      <c r="Z508" s="10">
        <f t="shared" si="184"/>
        <v>419</v>
      </c>
      <c r="AA508" s="33">
        <f t="shared" si="185"/>
        <v>0.59897115213635188</v>
      </c>
      <c r="AB508" s="11">
        <v>2.9371397200109801E-2</v>
      </c>
      <c r="AC508" s="99">
        <f t="shared" si="192"/>
        <v>468</v>
      </c>
      <c r="AD508" s="33">
        <f t="shared" si="186"/>
        <v>0.79960270051344895</v>
      </c>
      <c r="AE508" s="11">
        <v>0.97491638795986624</v>
      </c>
      <c r="AF508" s="10">
        <f t="shared" si="187"/>
        <v>385</v>
      </c>
      <c r="AG508" s="33">
        <f t="shared" si="188"/>
        <v>0.30307731030480473</v>
      </c>
      <c r="AH508" s="14">
        <v>2.1573333333333333</v>
      </c>
      <c r="AI508" s="99">
        <f t="shared" si="193"/>
        <v>409</v>
      </c>
      <c r="AJ508" s="33">
        <f t="shared" si="189"/>
        <v>-0.1135307958324364</v>
      </c>
      <c r="AK508" s="13">
        <v>229046.50089791408</v>
      </c>
      <c r="AL508" s="38"/>
    </row>
    <row r="509" spans="1:38" x14ac:dyDescent="0.25">
      <c r="A509" t="s">
        <v>1102</v>
      </c>
      <c r="B509" s="5" t="s">
        <v>285</v>
      </c>
      <c r="C509" s="6" t="s">
        <v>22</v>
      </c>
      <c r="D509" s="7" t="s">
        <v>20</v>
      </c>
      <c r="E509" s="36">
        <f t="shared" si="190"/>
        <v>-1.2915933210958714</v>
      </c>
      <c r="F509" s="8">
        <f t="shared" si="171"/>
        <v>34.087928144641829</v>
      </c>
      <c r="G509" s="9">
        <f t="shared" si="172"/>
        <v>173</v>
      </c>
      <c r="H509" s="99">
        <f t="shared" si="173"/>
        <v>181</v>
      </c>
      <c r="I509" s="33">
        <f t="shared" si="174"/>
        <v>-0.37273874536046092</v>
      </c>
      <c r="J509" s="11">
        <v>-2.8918449971081506E-3</v>
      </c>
      <c r="K509" s="10">
        <f t="shared" si="175"/>
        <v>60</v>
      </c>
      <c r="L509" s="33">
        <f t="shared" si="176"/>
        <v>-1.1841306565610648</v>
      </c>
      <c r="M509" s="11">
        <v>9.2868988391376445E-2</v>
      </c>
      <c r="N509" s="10">
        <f t="shared" si="177"/>
        <v>263</v>
      </c>
      <c r="O509" s="33">
        <f t="shared" si="178"/>
        <v>0.24933261231295648</v>
      </c>
      <c r="P509" s="11">
        <v>4.2047531992687383E-2</v>
      </c>
      <c r="Q509" s="10">
        <f t="shared" si="179"/>
        <v>113</v>
      </c>
      <c r="R509" s="33">
        <f t="shared" si="180"/>
        <v>-0.22588357202993314</v>
      </c>
      <c r="S509" s="12">
        <v>1.4501160092807426</v>
      </c>
      <c r="T509" s="10">
        <f t="shared" si="181"/>
        <v>182</v>
      </c>
      <c r="U509" s="33">
        <f t="shared" si="182"/>
        <v>-8.9929457701965379E-2</v>
      </c>
      <c r="V509" s="18">
        <v>7.8931572629051622E-2</v>
      </c>
      <c r="W509" s="99">
        <f t="shared" si="191"/>
        <v>117</v>
      </c>
      <c r="X509" s="33">
        <f t="shared" si="183"/>
        <v>-0.77333895050998014</v>
      </c>
      <c r="Y509" s="13">
        <v>80952</v>
      </c>
      <c r="Z509" s="10">
        <f t="shared" si="184"/>
        <v>187</v>
      </c>
      <c r="AA509" s="33">
        <f t="shared" si="185"/>
        <v>-0.10520084984148323</v>
      </c>
      <c r="AB509" s="11">
        <v>3.7768739105171409E-2</v>
      </c>
      <c r="AC509" s="99">
        <f t="shared" si="192"/>
        <v>252</v>
      </c>
      <c r="AD509" s="33">
        <f t="shared" si="186"/>
        <v>0.1557722171714204</v>
      </c>
      <c r="AE509" s="11">
        <v>0.93833333333333335</v>
      </c>
      <c r="AF509" s="10">
        <f t="shared" si="187"/>
        <v>183</v>
      </c>
      <c r="AG509" s="33">
        <f t="shared" si="188"/>
        <v>-0.20084871129544243</v>
      </c>
      <c r="AH509" s="14">
        <v>2.7350000000000008</v>
      </c>
      <c r="AI509" s="99">
        <f t="shared" si="193"/>
        <v>133</v>
      </c>
      <c r="AJ509" s="33">
        <f t="shared" si="189"/>
        <v>-0.25166316877057798</v>
      </c>
      <c r="AK509" s="13">
        <v>105912.76827146171</v>
      </c>
      <c r="AL509" s="38"/>
    </row>
    <row r="510" spans="1:38" ht="22.5" x14ac:dyDescent="0.25">
      <c r="A510" t="s">
        <v>1103</v>
      </c>
      <c r="B510" s="5" t="s">
        <v>583</v>
      </c>
      <c r="C510" s="6" t="s">
        <v>93</v>
      </c>
      <c r="D510" s="7" t="s">
        <v>34</v>
      </c>
      <c r="E510" s="36">
        <f t="shared" si="190"/>
        <v>6.7330881751286658</v>
      </c>
      <c r="F510" s="8">
        <f t="shared" si="171"/>
        <v>14.152669026623943</v>
      </c>
      <c r="G510" s="9">
        <f t="shared" si="172"/>
        <v>550</v>
      </c>
      <c r="H510" s="99">
        <f t="shared" si="173"/>
        <v>205</v>
      </c>
      <c r="I510" s="33">
        <f t="shared" si="174"/>
        <v>-0.29001926670203887</v>
      </c>
      <c r="J510" s="11">
        <v>3.3988832240834377E-3</v>
      </c>
      <c r="K510" s="10">
        <f t="shared" si="175"/>
        <v>543</v>
      </c>
      <c r="L510" s="33">
        <f t="shared" si="176"/>
        <v>1.2676581440666237</v>
      </c>
      <c r="M510" s="11">
        <v>5.3516819571865441E-3</v>
      </c>
      <c r="N510" s="10">
        <f t="shared" si="177"/>
        <v>525</v>
      </c>
      <c r="O510" s="33">
        <f t="shared" si="178"/>
        <v>0.9288869853172832</v>
      </c>
      <c r="P510" s="11">
        <v>0</v>
      </c>
      <c r="Q510" s="10">
        <f t="shared" si="179"/>
        <v>409</v>
      </c>
      <c r="R510" s="33">
        <f t="shared" si="180"/>
        <v>0.51183082356515197</v>
      </c>
      <c r="S510" s="12">
        <v>0</v>
      </c>
      <c r="T510" s="10">
        <f t="shared" si="181"/>
        <v>349</v>
      </c>
      <c r="U510" s="33">
        <f t="shared" si="182"/>
        <v>0.48464685374657474</v>
      </c>
      <c r="V510" s="18">
        <v>4.4032723772858516E-2</v>
      </c>
      <c r="W510" s="99">
        <f t="shared" si="191"/>
        <v>554</v>
      </c>
      <c r="X510" s="33">
        <f t="shared" si="183"/>
        <v>2.7409313469983472</v>
      </c>
      <c r="Y510" s="13">
        <v>234476</v>
      </c>
      <c r="Z510" s="10">
        <f t="shared" si="184"/>
        <v>537</v>
      </c>
      <c r="AA510" s="33">
        <f t="shared" si="185"/>
        <v>1.0291934985869924</v>
      </c>
      <c r="AB510" s="11">
        <v>2.4240940254652302E-2</v>
      </c>
      <c r="AC510" s="99">
        <f t="shared" si="192"/>
        <v>424</v>
      </c>
      <c r="AD510" s="33">
        <f t="shared" si="186"/>
        <v>0.66509257395781274</v>
      </c>
      <c r="AE510" s="11">
        <v>0.96727339584482441</v>
      </c>
      <c r="AF510" s="10">
        <f t="shared" si="187"/>
        <v>433</v>
      </c>
      <c r="AG510" s="33">
        <f t="shared" si="188"/>
        <v>0.47202192574031743</v>
      </c>
      <c r="AH510" s="14">
        <v>1.9636666666666664</v>
      </c>
      <c r="AI510" s="99">
        <f t="shared" si="193"/>
        <v>505</v>
      </c>
      <c r="AJ510" s="33">
        <f t="shared" si="189"/>
        <v>4.0363568721113366E-2</v>
      </c>
      <c r="AK510" s="13">
        <v>366230.76215823856</v>
      </c>
      <c r="AL510" s="38"/>
    </row>
    <row r="511" spans="1:38" x14ac:dyDescent="0.25">
      <c r="A511" t="s">
        <v>1104</v>
      </c>
      <c r="B511" s="5" t="s">
        <v>321</v>
      </c>
      <c r="C511" s="6" t="s">
        <v>28</v>
      </c>
      <c r="D511" s="7" t="s">
        <v>20</v>
      </c>
      <c r="E511" s="36">
        <f t="shared" si="190"/>
        <v>2.797267436809844</v>
      </c>
      <c r="F511" s="8">
        <f t="shared" si="171"/>
        <v>23.930204284237458</v>
      </c>
      <c r="G511" s="9">
        <f t="shared" si="172"/>
        <v>387</v>
      </c>
      <c r="H511" s="99">
        <f t="shared" si="173"/>
        <v>330</v>
      </c>
      <c r="I511" s="33">
        <f t="shared" si="174"/>
        <v>0.11362455660281308</v>
      </c>
      <c r="J511" s="11">
        <v>3.4095565937218186E-2</v>
      </c>
      <c r="K511" s="10">
        <f t="shared" si="175"/>
        <v>455</v>
      </c>
      <c r="L511" s="33">
        <f t="shared" si="176"/>
        <v>0.76380487765337635</v>
      </c>
      <c r="M511" s="11">
        <v>2.3336869222609486E-2</v>
      </c>
      <c r="N511" s="10">
        <f t="shared" si="177"/>
        <v>377</v>
      </c>
      <c r="O511" s="33">
        <f t="shared" si="178"/>
        <v>0.55398091749015399</v>
      </c>
      <c r="P511" s="11">
        <v>2.3197370964624008E-2</v>
      </c>
      <c r="Q511" s="10">
        <f t="shared" si="179"/>
        <v>409</v>
      </c>
      <c r="R511" s="33">
        <f t="shared" si="180"/>
        <v>0.51183082356515197</v>
      </c>
      <c r="S511" s="12">
        <v>0</v>
      </c>
      <c r="T511" s="10">
        <f t="shared" si="181"/>
        <v>533</v>
      </c>
      <c r="U511" s="33">
        <f t="shared" si="182"/>
        <v>0.91995600701062796</v>
      </c>
      <c r="V511" s="18">
        <v>1.7592740009552618E-2</v>
      </c>
      <c r="W511" s="99">
        <f t="shared" si="191"/>
        <v>285</v>
      </c>
      <c r="X511" s="33">
        <f t="shared" si="183"/>
        <v>-0.18115679920764027</v>
      </c>
      <c r="Y511" s="13">
        <v>106822</v>
      </c>
      <c r="Z511" s="10">
        <f t="shared" si="184"/>
        <v>127</v>
      </c>
      <c r="AA511" s="33">
        <f t="shared" si="185"/>
        <v>-0.42010706470240416</v>
      </c>
      <c r="AB511" s="11">
        <v>4.1524036314927813E-2</v>
      </c>
      <c r="AC511" s="99">
        <f t="shared" si="192"/>
        <v>534</v>
      </c>
      <c r="AD511" s="33">
        <f t="shared" si="186"/>
        <v>1.035532349058037</v>
      </c>
      <c r="AE511" s="11">
        <v>0.98832213286328086</v>
      </c>
      <c r="AF511" s="10">
        <f t="shared" si="187"/>
        <v>500</v>
      </c>
      <c r="AG511" s="33">
        <f t="shared" si="188"/>
        <v>0.77356334778270353</v>
      </c>
      <c r="AH511" s="14">
        <v>1.6180000000000001</v>
      </c>
      <c r="AI511" s="99">
        <f t="shared" si="193"/>
        <v>375</v>
      </c>
      <c r="AJ511" s="33">
        <f t="shared" si="189"/>
        <v>-0.14206796765522364</v>
      </c>
      <c r="AK511" s="13">
        <v>203607.94214155505</v>
      </c>
      <c r="AL511" s="38"/>
    </row>
    <row r="512" spans="1:38" x14ac:dyDescent="0.25">
      <c r="A512" t="s">
        <v>1105</v>
      </c>
      <c r="B512" s="5" t="s">
        <v>108</v>
      </c>
      <c r="C512" s="6" t="s">
        <v>24</v>
      </c>
      <c r="D512" s="7" t="s">
        <v>20</v>
      </c>
      <c r="E512" s="36">
        <f t="shared" si="190"/>
        <v>-2.5974937009489834</v>
      </c>
      <c r="F512" s="8">
        <f t="shared" si="171"/>
        <v>37.332102068172382</v>
      </c>
      <c r="G512" s="9">
        <f t="shared" si="172"/>
        <v>126</v>
      </c>
      <c r="H512" s="99">
        <f t="shared" si="173"/>
        <v>15</v>
      </c>
      <c r="I512" s="33">
        <f t="shared" si="174"/>
        <v>-2.0046192412040202</v>
      </c>
      <c r="J512" s="11">
        <v>-0.1269946180719479</v>
      </c>
      <c r="K512" s="10">
        <f t="shared" si="175"/>
        <v>186</v>
      </c>
      <c r="L512" s="33">
        <f t="shared" si="176"/>
        <v>-0.17449902499223865</v>
      </c>
      <c r="M512" s="11">
        <v>5.6829896907216494E-2</v>
      </c>
      <c r="N512" s="10">
        <f t="shared" si="177"/>
        <v>147</v>
      </c>
      <c r="O512" s="33">
        <f t="shared" si="178"/>
        <v>-0.24197234271470067</v>
      </c>
      <c r="P512" s="11">
        <v>7.244710211591536E-2</v>
      </c>
      <c r="Q512" s="10">
        <f t="shared" si="179"/>
        <v>221</v>
      </c>
      <c r="R512" s="33">
        <f t="shared" si="180"/>
        <v>0.2367238328651895</v>
      </c>
      <c r="S512" s="12">
        <v>0.54077438892494045</v>
      </c>
      <c r="T512" s="10">
        <f t="shared" si="181"/>
        <v>92</v>
      </c>
      <c r="U512" s="33">
        <f t="shared" si="182"/>
        <v>-0.65800229482311401</v>
      </c>
      <c r="V512" s="18">
        <v>0.11343541082596506</v>
      </c>
      <c r="W512" s="99">
        <f t="shared" si="191"/>
        <v>65</v>
      </c>
      <c r="X512" s="33">
        <f t="shared" si="183"/>
        <v>-0.99379918627313579</v>
      </c>
      <c r="Y512" s="13">
        <v>71321</v>
      </c>
      <c r="Z512" s="10">
        <f t="shared" si="184"/>
        <v>154</v>
      </c>
      <c r="AA512" s="33">
        <f t="shared" si="185"/>
        <v>-0.26111804255356869</v>
      </c>
      <c r="AB512" s="11">
        <v>3.9628071729023689E-2</v>
      </c>
      <c r="AC512" s="99">
        <f t="shared" si="192"/>
        <v>173</v>
      </c>
      <c r="AD512" s="33">
        <f t="shared" si="186"/>
        <v>-0.1550618315308441</v>
      </c>
      <c r="AE512" s="11">
        <v>0.92067144984432114</v>
      </c>
      <c r="AF512" s="10">
        <f t="shared" si="187"/>
        <v>322</v>
      </c>
      <c r="AG512" s="33">
        <f t="shared" si="188"/>
        <v>0.14547321122382739</v>
      </c>
      <c r="AH512" s="14">
        <v>2.3380000000000001</v>
      </c>
      <c r="AI512" s="99">
        <f t="shared" si="193"/>
        <v>450</v>
      </c>
      <c r="AJ512" s="33">
        <f t="shared" si="189"/>
        <v>-6.3410288702807766E-2</v>
      </c>
      <c r="AK512" s="13">
        <v>273724.84090417478</v>
      </c>
      <c r="AL512" s="38"/>
    </row>
    <row r="513" spans="1:38" x14ac:dyDescent="0.25">
      <c r="A513" t="s">
        <v>1106</v>
      </c>
      <c r="B513" s="5" t="s">
        <v>318</v>
      </c>
      <c r="C513" s="6" t="s">
        <v>71</v>
      </c>
      <c r="D513" s="7" t="s">
        <v>34</v>
      </c>
      <c r="E513" s="36">
        <f t="shared" si="190"/>
        <v>1.6746575836906517</v>
      </c>
      <c r="F513" s="8">
        <f t="shared" si="171"/>
        <v>26.719039993280894</v>
      </c>
      <c r="G513" s="9">
        <f t="shared" si="172"/>
        <v>321</v>
      </c>
      <c r="H513" s="99">
        <f t="shared" si="173"/>
        <v>89</v>
      </c>
      <c r="I513" s="33">
        <f t="shared" si="174"/>
        <v>-0.6881583903970292</v>
      </c>
      <c r="J513" s="11">
        <v>-2.687917294852471E-2</v>
      </c>
      <c r="K513" s="10">
        <f t="shared" si="175"/>
        <v>236</v>
      </c>
      <c r="L513" s="33">
        <f t="shared" si="176"/>
        <v>5.6937536156279389E-2</v>
      </c>
      <c r="M513" s="11">
        <v>4.8568702290076336E-2</v>
      </c>
      <c r="N513" s="10">
        <f t="shared" si="177"/>
        <v>420</v>
      </c>
      <c r="O513" s="33">
        <f t="shared" si="178"/>
        <v>0.65039502335583099</v>
      </c>
      <c r="P513" s="11">
        <v>1.7231733243817837E-2</v>
      </c>
      <c r="Q513" s="10">
        <f t="shared" si="179"/>
        <v>391</v>
      </c>
      <c r="R513" s="33">
        <f t="shared" si="180"/>
        <v>0.466792724569767</v>
      </c>
      <c r="S513" s="12">
        <v>8.853083086184764E-2</v>
      </c>
      <c r="T513" s="10">
        <f t="shared" si="181"/>
        <v>376</v>
      </c>
      <c r="U513" s="33">
        <f t="shared" si="182"/>
        <v>0.5446797469743091</v>
      </c>
      <c r="V513" s="18">
        <v>4.0386421575204619E-2</v>
      </c>
      <c r="W513" s="99">
        <f t="shared" si="191"/>
        <v>314</v>
      </c>
      <c r="X513" s="33">
        <f t="shared" si="183"/>
        <v>-8.8678411451109426E-2</v>
      </c>
      <c r="Y513" s="13">
        <v>110862</v>
      </c>
      <c r="Z513" s="10">
        <f t="shared" si="184"/>
        <v>159</v>
      </c>
      <c r="AA513" s="33">
        <f t="shared" si="185"/>
        <v>-0.24100118608042403</v>
      </c>
      <c r="AB513" s="11">
        <v>3.9388175622127118E-2</v>
      </c>
      <c r="AC513" s="99">
        <f t="shared" si="192"/>
        <v>406</v>
      </c>
      <c r="AD513" s="33">
        <f t="shared" si="186"/>
        <v>0.61182865380559615</v>
      </c>
      <c r="AE513" s="11">
        <v>0.96424688972098083</v>
      </c>
      <c r="AF513" s="10">
        <f t="shared" si="187"/>
        <v>173</v>
      </c>
      <c r="AG513" s="33">
        <f t="shared" si="188"/>
        <v>-0.2299269583583525</v>
      </c>
      <c r="AH513" s="14">
        <v>2.7683333333333331</v>
      </c>
      <c r="AI513" s="99">
        <f t="shared" si="193"/>
        <v>219</v>
      </c>
      <c r="AJ513" s="33">
        <f t="shared" si="189"/>
        <v>-0.21628805733417145</v>
      </c>
      <c r="AK513" s="13">
        <v>137446.79190828206</v>
      </c>
      <c r="AL513" s="38"/>
    </row>
    <row r="514" spans="1:38" x14ac:dyDescent="0.25">
      <c r="A514" t="s">
        <v>1107</v>
      </c>
      <c r="B514" s="5" t="s">
        <v>469</v>
      </c>
      <c r="C514" s="6" t="s">
        <v>41</v>
      </c>
      <c r="D514" s="7" t="s">
        <v>34</v>
      </c>
      <c r="E514" s="36">
        <f t="shared" si="190"/>
        <v>4.253281799691754</v>
      </c>
      <c r="F514" s="8">
        <f t="shared" si="171"/>
        <v>20.313110743856722</v>
      </c>
      <c r="G514" s="9">
        <f t="shared" si="172"/>
        <v>468</v>
      </c>
      <c r="H514" s="99">
        <f t="shared" si="173"/>
        <v>455</v>
      </c>
      <c r="I514" s="33">
        <f t="shared" si="174"/>
        <v>0.54596047773228074</v>
      </c>
      <c r="J514" s="11">
        <v>6.6974252120851396E-2</v>
      </c>
      <c r="K514" s="10">
        <f t="shared" si="175"/>
        <v>498</v>
      </c>
      <c r="L514" s="33">
        <f t="shared" si="176"/>
        <v>0.90191577050718452</v>
      </c>
      <c r="M514" s="11">
        <v>1.8406961178045515E-2</v>
      </c>
      <c r="N514" s="10">
        <f t="shared" si="177"/>
        <v>339</v>
      </c>
      <c r="O514" s="33">
        <f t="shared" si="178"/>
        <v>0.47355312146995276</v>
      </c>
      <c r="P514" s="11">
        <v>2.8173853289812745E-2</v>
      </c>
      <c r="Q514" s="10">
        <f t="shared" si="179"/>
        <v>397</v>
      </c>
      <c r="R514" s="33">
        <f t="shared" si="180"/>
        <v>0.47634973504496991</v>
      </c>
      <c r="S514" s="12">
        <v>6.974473427256242E-2</v>
      </c>
      <c r="T514" s="10">
        <f t="shared" si="181"/>
        <v>346</v>
      </c>
      <c r="U514" s="33">
        <f t="shared" si="182"/>
        <v>0.47523284154722967</v>
      </c>
      <c r="V514" s="18">
        <v>4.4604515860922567E-2</v>
      </c>
      <c r="W514" s="99">
        <f t="shared" si="191"/>
        <v>459</v>
      </c>
      <c r="X514" s="33">
        <f t="shared" si="183"/>
        <v>0.88129168825068227</v>
      </c>
      <c r="Y514" s="13">
        <v>153236</v>
      </c>
      <c r="Z514" s="10">
        <f t="shared" si="184"/>
        <v>468</v>
      </c>
      <c r="AA514" s="33">
        <f t="shared" si="185"/>
        <v>0.74529127891094205</v>
      </c>
      <c r="AB514" s="11">
        <v>2.7626510824810734E-2</v>
      </c>
      <c r="AC514" s="99">
        <f t="shared" si="192"/>
        <v>506</v>
      </c>
      <c r="AD514" s="33">
        <f t="shared" si="186"/>
        <v>0.88261464114097166</v>
      </c>
      <c r="AE514" s="11">
        <v>0.97963320463320458</v>
      </c>
      <c r="AF514" s="10">
        <f t="shared" si="187"/>
        <v>247</v>
      </c>
      <c r="AG514" s="33">
        <f t="shared" si="188"/>
        <v>-3.5975050448736605E-2</v>
      </c>
      <c r="AH514" s="14">
        <v>2.5459999999999998</v>
      </c>
      <c r="AI514" s="99">
        <f t="shared" si="193"/>
        <v>381</v>
      </c>
      <c r="AJ514" s="33">
        <f t="shared" si="189"/>
        <v>-0.13610722448270621</v>
      </c>
      <c r="AK514" s="13">
        <v>208921.45801366997</v>
      </c>
      <c r="AL514" s="38"/>
    </row>
    <row r="515" spans="1:38" x14ac:dyDescent="0.25">
      <c r="A515" t="s">
        <v>1108</v>
      </c>
      <c r="B515" s="5" t="s">
        <v>80</v>
      </c>
      <c r="C515" s="6" t="s">
        <v>81</v>
      </c>
      <c r="D515" s="7" t="s">
        <v>34</v>
      </c>
      <c r="E515" s="36">
        <f t="shared" si="190"/>
        <v>-7.7505650414391249</v>
      </c>
      <c r="F515" s="8">
        <f t="shared" si="171"/>
        <v>50.133583656523804</v>
      </c>
      <c r="G515" s="9">
        <f t="shared" si="172"/>
        <v>44</v>
      </c>
      <c r="H515" s="99">
        <f t="shared" si="173"/>
        <v>357</v>
      </c>
      <c r="I515" s="33">
        <f t="shared" si="174"/>
        <v>0.19264772828987081</v>
      </c>
      <c r="J515" s="11">
        <v>4.0105193951347706E-2</v>
      </c>
      <c r="K515" s="10">
        <f t="shared" si="175"/>
        <v>239</v>
      </c>
      <c r="L515" s="33">
        <f t="shared" si="176"/>
        <v>6.4592545060881149E-2</v>
      </c>
      <c r="M515" s="11">
        <v>4.8295454545454544E-2</v>
      </c>
      <c r="N515" s="10">
        <f t="shared" si="177"/>
        <v>34</v>
      </c>
      <c r="O515" s="33">
        <f t="shared" si="178"/>
        <v>-1.7968713112284949</v>
      </c>
      <c r="P515" s="11">
        <v>0.16865671641791044</v>
      </c>
      <c r="Q515" s="10">
        <f t="shared" si="179"/>
        <v>409</v>
      </c>
      <c r="R515" s="33">
        <f t="shared" si="180"/>
        <v>0.51183082356515197</v>
      </c>
      <c r="S515" s="12">
        <v>0</v>
      </c>
      <c r="T515" s="10">
        <f t="shared" si="181"/>
        <v>17</v>
      </c>
      <c r="U515" s="33">
        <f t="shared" si="182"/>
        <v>-2.5487989892541383</v>
      </c>
      <c r="V515" s="18">
        <v>0.22827938671209541</v>
      </c>
      <c r="W515" s="99">
        <f t="shared" si="191"/>
        <v>22</v>
      </c>
      <c r="X515" s="33">
        <f t="shared" si="183"/>
        <v>-1.3673981383954972</v>
      </c>
      <c r="Y515" s="13">
        <v>55000</v>
      </c>
      <c r="Z515" s="10">
        <f t="shared" si="184"/>
        <v>281</v>
      </c>
      <c r="AA515" s="33">
        <f t="shared" si="185"/>
        <v>0.23532997075237558</v>
      </c>
      <c r="AB515" s="11">
        <v>3.3707865168539325E-2</v>
      </c>
      <c r="AC515" s="99">
        <f t="shared" si="192"/>
        <v>19</v>
      </c>
      <c r="AD515" s="33">
        <f t="shared" si="186"/>
        <v>-2.8214043899888317</v>
      </c>
      <c r="AE515" s="11">
        <v>0.76916735366859024</v>
      </c>
      <c r="AF515" s="10">
        <f t="shared" si="187"/>
        <v>338</v>
      </c>
      <c r="AG515" s="33">
        <f t="shared" si="188"/>
        <v>0.1908352766419685</v>
      </c>
      <c r="AH515" s="14">
        <v>2.286</v>
      </c>
      <c r="AI515" s="99">
        <f t="shared" si="193"/>
        <v>26</v>
      </c>
      <c r="AJ515" s="33">
        <f t="shared" si="189"/>
        <v>-0.30108757755148113</v>
      </c>
      <c r="AK515" s="13">
        <v>61854.943109987355</v>
      </c>
      <c r="AL515" s="38"/>
    </row>
    <row r="516" spans="1:38" x14ac:dyDescent="0.25">
      <c r="A516" t="s">
        <v>1109</v>
      </c>
      <c r="B516" s="5" t="s">
        <v>67</v>
      </c>
      <c r="C516" s="6" t="s">
        <v>26</v>
      </c>
      <c r="D516" s="7" t="s">
        <v>20</v>
      </c>
      <c r="E516" s="36">
        <f t="shared" si="190"/>
        <v>-7.8044766834957091</v>
      </c>
      <c r="F516" s="8">
        <f t="shared" si="171"/>
        <v>50.267513277827959</v>
      </c>
      <c r="G516" s="9">
        <f t="shared" si="172"/>
        <v>43</v>
      </c>
      <c r="H516" s="99">
        <f t="shared" si="173"/>
        <v>162</v>
      </c>
      <c r="I516" s="33">
        <f t="shared" si="174"/>
        <v>-0.42752552782416431</v>
      </c>
      <c r="J516" s="11">
        <v>-7.058321432675152E-3</v>
      </c>
      <c r="K516" s="10">
        <f t="shared" si="175"/>
        <v>216</v>
      </c>
      <c r="L516" s="33">
        <f t="shared" si="176"/>
        <v>-4.447840552339629E-2</v>
      </c>
      <c r="M516" s="11">
        <v>5.2188773498093859E-2</v>
      </c>
      <c r="N516" s="10">
        <f t="shared" si="177"/>
        <v>40</v>
      </c>
      <c r="O516" s="33">
        <f t="shared" si="178"/>
        <v>-1.5666724802805221</v>
      </c>
      <c r="P516" s="11">
        <v>0.15441312812905619</v>
      </c>
      <c r="Q516" s="10">
        <f t="shared" si="179"/>
        <v>65</v>
      </c>
      <c r="R516" s="33">
        <f t="shared" si="180"/>
        <v>-0.69920569421668954</v>
      </c>
      <c r="S516" s="12">
        <v>2.3805194161114875</v>
      </c>
      <c r="T516" s="10">
        <f t="shared" si="181"/>
        <v>62</v>
      </c>
      <c r="U516" s="33">
        <f t="shared" si="182"/>
        <v>-1.01537150088793</v>
      </c>
      <c r="V516" s="18">
        <v>0.13514144649052576</v>
      </c>
      <c r="W516" s="99">
        <f t="shared" si="191"/>
        <v>44</v>
      </c>
      <c r="X516" s="33">
        <f t="shared" si="183"/>
        <v>-1.1735597751474023</v>
      </c>
      <c r="Y516" s="13">
        <v>63468</v>
      </c>
      <c r="Z516" s="10">
        <f t="shared" si="184"/>
        <v>73</v>
      </c>
      <c r="AA516" s="33">
        <f t="shared" si="185"/>
        <v>-0.97724668493826428</v>
      </c>
      <c r="AB516" s="11">
        <v>4.8167998112380761E-2</v>
      </c>
      <c r="AC516" s="99">
        <f t="shared" si="192"/>
        <v>28</v>
      </c>
      <c r="AD516" s="33">
        <f t="shared" si="186"/>
        <v>-2.1524496637282171</v>
      </c>
      <c r="AE516" s="11">
        <v>0.80717799144770996</v>
      </c>
      <c r="AF516" s="10">
        <f t="shared" si="187"/>
        <v>206</v>
      </c>
      <c r="AG516" s="33">
        <f t="shared" si="188"/>
        <v>-0.1278623111675351</v>
      </c>
      <c r="AH516" s="14">
        <v>2.6513333333333331</v>
      </c>
      <c r="AI516" s="99">
        <f t="shared" si="193"/>
        <v>65</v>
      </c>
      <c r="AJ516" s="33">
        <f t="shared" si="189"/>
        <v>-0.28001729267164022</v>
      </c>
      <c r="AK516" s="13">
        <v>80637.381792332744</v>
      </c>
      <c r="AL516" s="38">
        <v>1</v>
      </c>
    </row>
    <row r="517" spans="1:38" x14ac:dyDescent="0.25">
      <c r="A517" t="s">
        <v>1110</v>
      </c>
      <c r="B517" s="5" t="s">
        <v>324</v>
      </c>
      <c r="C517" s="6" t="s">
        <v>19</v>
      </c>
      <c r="D517" s="7" t="s">
        <v>20</v>
      </c>
      <c r="E517" s="36">
        <f t="shared" si="190"/>
        <v>1.4160206390156211</v>
      </c>
      <c r="F517" s="8">
        <f t="shared" si="171"/>
        <v>27.361557021777912</v>
      </c>
      <c r="G517" s="9">
        <f t="shared" si="172"/>
        <v>309</v>
      </c>
      <c r="H517" s="99">
        <f t="shared" si="173"/>
        <v>428</v>
      </c>
      <c r="I517" s="33">
        <f t="shared" si="174"/>
        <v>0.43374295739406848</v>
      </c>
      <c r="J517" s="11">
        <v>5.8440229257642029E-2</v>
      </c>
      <c r="K517" s="10">
        <f t="shared" si="175"/>
        <v>309</v>
      </c>
      <c r="L517" s="33">
        <f t="shared" si="176"/>
        <v>0.3294751434310646</v>
      </c>
      <c r="M517" s="11">
        <v>3.8840394009770164E-2</v>
      </c>
      <c r="N517" s="10">
        <f t="shared" si="177"/>
        <v>285</v>
      </c>
      <c r="O517" s="33">
        <f t="shared" si="178"/>
        <v>0.29599741707256183</v>
      </c>
      <c r="P517" s="11">
        <v>3.9160139976670554E-2</v>
      </c>
      <c r="Q517" s="10">
        <f t="shared" si="179"/>
        <v>235</v>
      </c>
      <c r="R517" s="33">
        <f t="shared" si="180"/>
        <v>0.2658705428871323</v>
      </c>
      <c r="S517" s="12">
        <v>0.48348106365834009</v>
      </c>
      <c r="T517" s="10">
        <f t="shared" si="181"/>
        <v>236</v>
      </c>
      <c r="U517" s="33">
        <f t="shared" si="182"/>
        <v>0.1169471730739377</v>
      </c>
      <c r="V517" s="18">
        <v>6.6366215990652649E-2</v>
      </c>
      <c r="W517" s="99">
        <f t="shared" si="191"/>
        <v>299</v>
      </c>
      <c r="X517" s="33">
        <f t="shared" si="183"/>
        <v>-0.14233418890192831</v>
      </c>
      <c r="Y517" s="13">
        <v>108518</v>
      </c>
      <c r="Z517" s="10">
        <f t="shared" si="184"/>
        <v>445</v>
      </c>
      <c r="AA517" s="33">
        <f t="shared" si="185"/>
        <v>0.66938833744189341</v>
      </c>
      <c r="AB517" s="11">
        <v>2.8531663187195546E-2</v>
      </c>
      <c r="AC517" s="99">
        <f t="shared" si="192"/>
        <v>285</v>
      </c>
      <c r="AD517" s="33">
        <f t="shared" si="186"/>
        <v>0.27075469479976089</v>
      </c>
      <c r="AE517" s="11">
        <v>0.94486674603901455</v>
      </c>
      <c r="AF517" s="10">
        <f t="shared" si="187"/>
        <v>60</v>
      </c>
      <c r="AG517" s="33">
        <f t="shared" si="188"/>
        <v>-0.78648460714246771</v>
      </c>
      <c r="AH517" s="14">
        <v>3.406333333333333</v>
      </c>
      <c r="AI517" s="99">
        <f t="shared" si="193"/>
        <v>214</v>
      </c>
      <c r="AJ517" s="33">
        <f t="shared" si="189"/>
        <v>-0.21914684311361196</v>
      </c>
      <c r="AK517" s="13">
        <v>134898.41779210314</v>
      </c>
      <c r="AL517" s="38"/>
    </row>
    <row r="518" spans="1:38" x14ac:dyDescent="0.25">
      <c r="A518" t="s">
        <v>1111</v>
      </c>
      <c r="B518" s="5" t="s">
        <v>483</v>
      </c>
      <c r="C518" s="6" t="s">
        <v>93</v>
      </c>
      <c r="D518" s="7" t="s">
        <v>34</v>
      </c>
      <c r="E518" s="36">
        <f t="shared" si="190"/>
        <v>3.9051819780711137</v>
      </c>
      <c r="F518" s="8">
        <f t="shared" si="171"/>
        <v>21.177875301329586</v>
      </c>
      <c r="G518" s="9">
        <f t="shared" si="172"/>
        <v>441</v>
      </c>
      <c r="H518" s="99">
        <f t="shared" si="173"/>
        <v>333</v>
      </c>
      <c r="I518" s="33">
        <f t="shared" si="174"/>
        <v>0.12020991750660218</v>
      </c>
      <c r="J518" s="11">
        <v>3.4596375617792496E-2</v>
      </c>
      <c r="K518" s="10">
        <f t="shared" si="175"/>
        <v>549</v>
      </c>
      <c r="L518" s="33">
        <f t="shared" si="176"/>
        <v>1.4175849919297712</v>
      </c>
      <c r="M518" s="11">
        <v>0</v>
      </c>
      <c r="N518" s="10">
        <f t="shared" si="177"/>
        <v>365</v>
      </c>
      <c r="O518" s="33">
        <f t="shared" si="178"/>
        <v>0.53700536496430729</v>
      </c>
      <c r="P518" s="11">
        <v>2.4247735904177621E-2</v>
      </c>
      <c r="Q518" s="10">
        <f t="shared" si="179"/>
        <v>409</v>
      </c>
      <c r="R518" s="33">
        <f t="shared" si="180"/>
        <v>0.51183082356515197</v>
      </c>
      <c r="S518" s="12">
        <v>0</v>
      </c>
      <c r="T518" s="10">
        <f t="shared" si="181"/>
        <v>479</v>
      </c>
      <c r="U518" s="33">
        <f t="shared" si="182"/>
        <v>0.78404924905574469</v>
      </c>
      <c r="V518" s="18">
        <v>2.5847499751466347E-2</v>
      </c>
      <c r="W518" s="99">
        <f t="shared" si="191"/>
        <v>453</v>
      </c>
      <c r="X518" s="33">
        <f t="shared" si="183"/>
        <v>0.82692629940866225</v>
      </c>
      <c r="Y518" s="13">
        <v>150861</v>
      </c>
      <c r="Z518" s="10">
        <f t="shared" si="184"/>
        <v>414</v>
      </c>
      <c r="AA518" s="33">
        <f t="shared" si="185"/>
        <v>0.58167084519771917</v>
      </c>
      <c r="AB518" s="11">
        <v>2.9577705590699267E-2</v>
      </c>
      <c r="AC518" s="99">
        <f t="shared" si="192"/>
        <v>302</v>
      </c>
      <c r="AD518" s="33">
        <f t="shared" si="186"/>
        <v>0.31277422373020747</v>
      </c>
      <c r="AE518" s="11">
        <v>0.9472543352601156</v>
      </c>
      <c r="AF518" s="10">
        <f t="shared" si="187"/>
        <v>277</v>
      </c>
      <c r="AG518" s="33">
        <f t="shared" si="188"/>
        <v>1.9564401441423358E-2</v>
      </c>
      <c r="AH518" s="14">
        <v>2.4823333333333331</v>
      </c>
      <c r="AI518" s="99">
        <f t="shared" si="193"/>
        <v>358</v>
      </c>
      <c r="AJ518" s="33">
        <f t="shared" si="189"/>
        <v>-0.1536586222805133</v>
      </c>
      <c r="AK518" s="13">
        <v>193275.81986464967</v>
      </c>
      <c r="AL518" s="38"/>
    </row>
    <row r="519" spans="1:38" x14ac:dyDescent="0.25">
      <c r="A519" t="s">
        <v>1112</v>
      </c>
      <c r="B519" s="5" t="s">
        <v>425</v>
      </c>
      <c r="C519" s="6" t="s">
        <v>54</v>
      </c>
      <c r="D519" s="7" t="s">
        <v>39</v>
      </c>
      <c r="E519" s="36">
        <f t="shared" si="190"/>
        <v>3.8466861840441213</v>
      </c>
      <c r="F519" s="8">
        <f t="shared" ref="F519:F570" si="194">((E519*$I$579)+$J$579)</f>
        <v>21.323193070239284</v>
      </c>
      <c r="G519" s="9">
        <f t="shared" ref="G519:G570" si="195">RANK(E519,$E$7:$E$570,1)</f>
        <v>440</v>
      </c>
      <c r="H519" s="99">
        <f t="shared" ref="H519:H570" si="196">RANK(J519,J$7:J$570,1)</f>
        <v>252</v>
      </c>
      <c r="I519" s="33">
        <f t="shared" ref="I519:I570" si="197">(J519-J$572)/J$573</f>
        <v>-0.15326104221118847</v>
      </c>
      <c r="J519" s="11">
        <v>1.3799200492004893E-2</v>
      </c>
      <c r="K519" s="10">
        <f t="shared" ref="K519:K570" si="198">RANK(M519,M$7:M$570,0)</f>
        <v>454</v>
      </c>
      <c r="L519" s="33">
        <f t="shared" ref="L519:L570" si="199">-(M519-M$572)/M$573</f>
        <v>0.76225012120020796</v>
      </c>
      <c r="M519" s="11">
        <v>2.3392366701392178E-2</v>
      </c>
      <c r="N519" s="10">
        <f t="shared" ref="N519:N570" si="200">RANK(P519,P$7:P$570,0)</f>
        <v>367</v>
      </c>
      <c r="O519" s="33">
        <f t="shared" ref="O519:O570" si="201">-(P519-P$572)/P$573</f>
        <v>0.54091938991795363</v>
      </c>
      <c r="P519" s="11">
        <v>2.4005555004463844E-2</v>
      </c>
      <c r="Q519" s="10">
        <f t="shared" ref="Q519:Q570" si="202">RANK(S519,S$7:S$570,0)</f>
        <v>395</v>
      </c>
      <c r="R519" s="33">
        <f t="shared" ref="R519:R570" si="203">-(S519-S$572)/S$573</f>
        <v>0.47325430434601484</v>
      </c>
      <c r="S519" s="12">
        <v>7.582938388625593E-2</v>
      </c>
      <c r="T519" s="10">
        <f t="shared" ref="T519:T570" si="204">RANK(V519,V$7:V$570,0)</f>
        <v>442</v>
      </c>
      <c r="U519" s="33">
        <f t="shared" ref="U519:U570" si="205">-(V519-V$572)/V$573</f>
        <v>0.68494123236120941</v>
      </c>
      <c r="V519" s="18">
        <v>3.1867162633738545E-2</v>
      </c>
      <c r="W519" s="99">
        <f t="shared" si="191"/>
        <v>422</v>
      </c>
      <c r="X519" s="33">
        <f t="shared" ref="X519:X570" si="206">(Y519-Y$572)/Y$573</f>
        <v>0.51341540863800716</v>
      </c>
      <c r="Y519" s="13">
        <v>137165</v>
      </c>
      <c r="Z519" s="10">
        <f t="shared" ref="Z519:Z570" si="207">RANK(AB519,AB$7:AB$570,0)</f>
        <v>367</v>
      </c>
      <c r="AA519" s="33">
        <f t="shared" ref="AA519:AA570" si="208">-(AB519-AB$572)/AB$573</f>
        <v>0.44291271506090812</v>
      </c>
      <c r="AB519" s="11">
        <v>3.1232414181204277E-2</v>
      </c>
      <c r="AC519" s="99">
        <f t="shared" si="192"/>
        <v>491</v>
      </c>
      <c r="AD519" s="33">
        <f t="shared" ref="AD519:AD570" si="209">(AE519-AE$572)/AE$573</f>
        <v>0.85159250300198996</v>
      </c>
      <c r="AE519" s="11">
        <v>0.97787049751769306</v>
      </c>
      <c r="AF519" s="10">
        <f t="shared" ref="AF519:AF570" si="210">RANK(AH519,AH$7:AH$570,0)</f>
        <v>502</v>
      </c>
      <c r="AG519" s="33">
        <f t="shared" ref="AG519:AG570" si="211">-(AH519-AH$572)/AH$573</f>
        <v>0.7761803900183657</v>
      </c>
      <c r="AH519" s="14">
        <v>1.615</v>
      </c>
      <c r="AI519" s="99">
        <f t="shared" si="193"/>
        <v>475</v>
      </c>
      <c r="AJ519" s="33">
        <f t="shared" ref="AJ519:AJ570" si="212">(AK519-AK$572)/AK$573</f>
        <v>-2.6566946135232521E-2</v>
      </c>
      <c r="AK519" s="13">
        <v>306567.67272037914</v>
      </c>
      <c r="AL519" s="38"/>
    </row>
    <row r="520" spans="1:38" x14ac:dyDescent="0.25">
      <c r="A520" t="s">
        <v>1113</v>
      </c>
      <c r="B520" s="5" t="s">
        <v>207</v>
      </c>
      <c r="C520" s="6" t="s">
        <v>93</v>
      </c>
      <c r="D520" s="7" t="s">
        <v>34</v>
      </c>
      <c r="E520" s="36">
        <f t="shared" si="190"/>
        <v>-2.0462806617304894</v>
      </c>
      <c r="F520" s="8">
        <f t="shared" si="194"/>
        <v>35.962754914491484</v>
      </c>
      <c r="G520" s="9">
        <f t="shared" si="195"/>
        <v>144</v>
      </c>
      <c r="H520" s="99">
        <f t="shared" si="196"/>
        <v>307</v>
      </c>
      <c r="I520" s="33">
        <f t="shared" si="197"/>
        <v>2.9912244605625166E-2</v>
      </c>
      <c r="J520" s="11">
        <v>2.7729333798395484E-2</v>
      </c>
      <c r="K520" s="10">
        <f t="shared" si="198"/>
        <v>273</v>
      </c>
      <c r="L520" s="33">
        <f t="shared" si="199"/>
        <v>0.19884853822302864</v>
      </c>
      <c r="M520" s="11">
        <v>4.350314825414997E-2</v>
      </c>
      <c r="N520" s="10">
        <f t="shared" si="200"/>
        <v>146</v>
      </c>
      <c r="O520" s="33">
        <f t="shared" si="201"/>
        <v>-0.25232549872599358</v>
      </c>
      <c r="P520" s="11">
        <v>7.3087705246295556E-2</v>
      </c>
      <c r="Q520" s="10">
        <f t="shared" si="202"/>
        <v>195</v>
      </c>
      <c r="R520" s="33">
        <f t="shared" si="203"/>
        <v>0.16652089843203086</v>
      </c>
      <c r="S520" s="12">
        <v>0.67877142372306132</v>
      </c>
      <c r="T520" s="10">
        <f t="shared" si="204"/>
        <v>107</v>
      </c>
      <c r="U520" s="33">
        <f t="shared" si="205"/>
        <v>-0.56361928055943833</v>
      </c>
      <c r="V520" s="18">
        <v>0.10770273705618168</v>
      </c>
      <c r="W520" s="99">
        <f t="shared" si="191"/>
        <v>107</v>
      </c>
      <c r="X520" s="33">
        <f t="shared" si="206"/>
        <v>-0.81184109115514969</v>
      </c>
      <c r="Y520" s="13">
        <v>79270</v>
      </c>
      <c r="Z520" s="10">
        <f t="shared" si="207"/>
        <v>124</v>
      </c>
      <c r="AA520" s="33">
        <f t="shared" si="208"/>
        <v>-0.44915323563550308</v>
      </c>
      <c r="AB520" s="11">
        <v>4.1870415647921759E-2</v>
      </c>
      <c r="AC520" s="99">
        <f t="shared" si="192"/>
        <v>169</v>
      </c>
      <c r="AD520" s="33">
        <f t="shared" si="209"/>
        <v>-0.17350264518170438</v>
      </c>
      <c r="AE520" s="11">
        <v>0.91962362543929255</v>
      </c>
      <c r="AF520" s="10">
        <f t="shared" si="210"/>
        <v>329</v>
      </c>
      <c r="AG520" s="33">
        <f t="shared" si="211"/>
        <v>0.15943076981402426</v>
      </c>
      <c r="AH520" s="14">
        <v>2.3220000000000005</v>
      </c>
      <c r="AI520" s="99">
        <f t="shared" si="193"/>
        <v>176</v>
      </c>
      <c r="AJ520" s="33">
        <f t="shared" si="212"/>
        <v>-0.23763078826160106</v>
      </c>
      <c r="AK520" s="13">
        <v>118421.48981842864</v>
      </c>
      <c r="AL520" s="38"/>
    </row>
    <row r="521" spans="1:38" x14ac:dyDescent="0.25">
      <c r="A521" t="s">
        <v>1114</v>
      </c>
      <c r="B521" s="5" t="s">
        <v>347</v>
      </c>
      <c r="C521" s="6" t="s">
        <v>71</v>
      </c>
      <c r="D521" s="7" t="s">
        <v>34</v>
      </c>
      <c r="E521" s="36">
        <f t="shared" ref="E521:E570" si="213">((I521+L521+AG521+AJ521)*0.25)+(O521+R521+U521+X521+AA521+AD521)</f>
        <v>4.2841462637588785</v>
      </c>
      <c r="F521" s="8">
        <f t="shared" si="194"/>
        <v>20.236435913957695</v>
      </c>
      <c r="G521" s="9">
        <f t="shared" si="195"/>
        <v>471</v>
      </c>
      <c r="H521" s="99">
        <f t="shared" si="196"/>
        <v>2</v>
      </c>
      <c r="I521" s="33">
        <f t="shared" si="197"/>
        <v>-4.7178553489049726</v>
      </c>
      <c r="J521" s="11">
        <v>-0.33333333333333337</v>
      </c>
      <c r="K521" s="10">
        <f t="shared" si="198"/>
        <v>549</v>
      </c>
      <c r="L521" s="33">
        <f t="shared" si="199"/>
        <v>1.4175849919297712</v>
      </c>
      <c r="M521" s="11">
        <v>0</v>
      </c>
      <c r="N521" s="10">
        <f t="shared" si="200"/>
        <v>525</v>
      </c>
      <c r="O521" s="33">
        <f t="shared" si="201"/>
        <v>0.9288869853172832</v>
      </c>
      <c r="P521" s="11">
        <v>0</v>
      </c>
      <c r="Q521" s="10">
        <f t="shared" si="202"/>
        <v>409</v>
      </c>
      <c r="R521" s="33">
        <f t="shared" si="203"/>
        <v>0.51183082356515197</v>
      </c>
      <c r="S521" s="12">
        <v>0</v>
      </c>
      <c r="T521" s="10">
        <f t="shared" si="204"/>
        <v>563</v>
      </c>
      <c r="U521" s="33">
        <f t="shared" si="205"/>
        <v>1.2096037173008796</v>
      </c>
      <c r="V521" s="18">
        <v>0</v>
      </c>
      <c r="W521" s="99">
        <f t="shared" si="191"/>
        <v>1</v>
      </c>
      <c r="X521" s="33">
        <f t="shared" si="206"/>
        <v>-2.2448669596507194</v>
      </c>
      <c r="Y521" s="13">
        <v>16667</v>
      </c>
      <c r="Z521" s="10">
        <f t="shared" si="207"/>
        <v>563</v>
      </c>
      <c r="AA521" s="33">
        <f t="shared" si="208"/>
        <v>3.061954772562816</v>
      </c>
      <c r="AB521" s="11">
        <v>0</v>
      </c>
      <c r="AC521" s="99">
        <f t="shared" si="192"/>
        <v>558</v>
      </c>
      <c r="AD521" s="33">
        <f t="shared" si="209"/>
        <v>1.2410528262241189</v>
      </c>
      <c r="AE521" s="11">
        <v>1</v>
      </c>
      <c r="AF521" s="10">
        <f t="shared" si="210"/>
        <v>555</v>
      </c>
      <c r="AG521" s="33">
        <f t="shared" si="211"/>
        <v>1.6060735611938435</v>
      </c>
      <c r="AH521" s="14">
        <v>0.66366666666666674</v>
      </c>
      <c r="AI521" s="99">
        <f t="shared" si="193"/>
        <v>491</v>
      </c>
      <c r="AJ521" s="33">
        <f t="shared" si="212"/>
        <v>-3.0668104612505522E-3</v>
      </c>
      <c r="AK521" s="13">
        <v>327516.125</v>
      </c>
      <c r="AL521" s="38"/>
    </row>
    <row r="522" spans="1:38" x14ac:dyDescent="0.25">
      <c r="A522" t="s">
        <v>1115</v>
      </c>
      <c r="B522" s="5" t="s">
        <v>336</v>
      </c>
      <c r="C522" s="6" t="s">
        <v>33</v>
      </c>
      <c r="D522" s="7" t="s">
        <v>34</v>
      </c>
      <c r="E522" s="36">
        <f t="shared" si="213"/>
        <v>0.70255331304838886</v>
      </c>
      <c r="F522" s="8">
        <f t="shared" si="194"/>
        <v>29.133983257272472</v>
      </c>
      <c r="G522" s="9">
        <f t="shared" si="195"/>
        <v>264</v>
      </c>
      <c r="H522" s="99">
        <f t="shared" si="196"/>
        <v>84</v>
      </c>
      <c r="I522" s="33">
        <f t="shared" si="197"/>
        <v>-0.72754328195505258</v>
      </c>
      <c r="J522" s="11">
        <v>-2.9874351990159087E-2</v>
      </c>
      <c r="K522" s="10">
        <f t="shared" si="198"/>
        <v>467</v>
      </c>
      <c r="L522" s="33">
        <f t="shared" si="199"/>
        <v>0.80388907150504907</v>
      </c>
      <c r="M522" s="11">
        <v>2.1906052393857272E-2</v>
      </c>
      <c r="N522" s="10">
        <f t="shared" si="200"/>
        <v>325</v>
      </c>
      <c r="O522" s="33">
        <f t="shared" si="201"/>
        <v>0.4225388092036812</v>
      </c>
      <c r="P522" s="11">
        <v>3.1330371755903669E-2</v>
      </c>
      <c r="Q522" s="10">
        <f t="shared" si="202"/>
        <v>152</v>
      </c>
      <c r="R522" s="33">
        <f t="shared" si="203"/>
        <v>4.9921025049149432E-3</v>
      </c>
      <c r="S522" s="12">
        <v>0.99628656824562989</v>
      </c>
      <c r="T522" s="10">
        <f t="shared" si="204"/>
        <v>248</v>
      </c>
      <c r="U522" s="33">
        <f t="shared" si="205"/>
        <v>0.16572585450901384</v>
      </c>
      <c r="V522" s="18">
        <v>6.340347666971638E-2</v>
      </c>
      <c r="W522" s="99">
        <f t="shared" si="191"/>
        <v>300</v>
      </c>
      <c r="X522" s="33">
        <f t="shared" si="206"/>
        <v>-0.13931261781681395</v>
      </c>
      <c r="Y522" s="13">
        <v>108650</v>
      </c>
      <c r="Z522" s="10">
        <f t="shared" si="207"/>
        <v>275</v>
      </c>
      <c r="AA522" s="33">
        <f t="shared" si="208"/>
        <v>0.22384456953081189</v>
      </c>
      <c r="AB522" s="11">
        <v>3.3844830058798223E-2</v>
      </c>
      <c r="AC522" s="99">
        <f t="shared" si="192"/>
        <v>256</v>
      </c>
      <c r="AD522" s="33">
        <f t="shared" si="209"/>
        <v>0.1699632869889893</v>
      </c>
      <c r="AE522" s="11">
        <v>0.93913968329000241</v>
      </c>
      <c r="AF522" s="10">
        <f t="shared" si="210"/>
        <v>120</v>
      </c>
      <c r="AG522" s="33">
        <f t="shared" si="211"/>
        <v>-0.45208476591899199</v>
      </c>
      <c r="AH522" s="14">
        <v>3.0229999999999997</v>
      </c>
      <c r="AI522" s="99">
        <f t="shared" si="193"/>
        <v>259</v>
      </c>
      <c r="AJ522" s="33">
        <f t="shared" si="212"/>
        <v>-0.20505579111983827</v>
      </c>
      <c r="AK522" s="13">
        <v>147459.44017752015</v>
      </c>
      <c r="AL522" s="38"/>
    </row>
    <row r="523" spans="1:38" x14ac:dyDescent="0.25">
      <c r="A523" t="s">
        <v>1116</v>
      </c>
      <c r="B523" s="5" t="s">
        <v>370</v>
      </c>
      <c r="C523" s="6" t="s">
        <v>71</v>
      </c>
      <c r="D523" s="7" t="s">
        <v>34</v>
      </c>
      <c r="E523" s="36">
        <f t="shared" si="213"/>
        <v>0.34685095698141144</v>
      </c>
      <c r="F523" s="8">
        <f t="shared" si="194"/>
        <v>30.017634357994769</v>
      </c>
      <c r="G523" s="9">
        <f t="shared" si="195"/>
        <v>245</v>
      </c>
      <c r="H523" s="99">
        <f t="shared" si="196"/>
        <v>90</v>
      </c>
      <c r="I523" s="33">
        <f t="shared" si="197"/>
        <v>-0.68703397160287694</v>
      </c>
      <c r="J523" s="11">
        <v>-2.6793662097204907E-2</v>
      </c>
      <c r="K523" s="10">
        <f t="shared" si="198"/>
        <v>194</v>
      </c>
      <c r="L523" s="33">
        <f t="shared" si="199"/>
        <v>-0.13192622772393331</v>
      </c>
      <c r="M523" s="11">
        <v>5.5310248663722986E-2</v>
      </c>
      <c r="N523" s="10">
        <f t="shared" si="200"/>
        <v>326</v>
      </c>
      <c r="O523" s="33">
        <f t="shared" si="201"/>
        <v>0.42396198678006114</v>
      </c>
      <c r="P523" s="11">
        <v>3.1242312423124231E-2</v>
      </c>
      <c r="Q523" s="10">
        <f t="shared" si="202"/>
        <v>240</v>
      </c>
      <c r="R523" s="33">
        <f t="shared" si="203"/>
        <v>0.27917380024018595</v>
      </c>
      <c r="S523" s="12">
        <v>0.45733101618951799</v>
      </c>
      <c r="T523" s="10">
        <f t="shared" si="204"/>
        <v>281</v>
      </c>
      <c r="U523" s="33">
        <f t="shared" si="205"/>
        <v>0.27632637070042615</v>
      </c>
      <c r="V523" s="18">
        <v>5.6685777695579802E-2</v>
      </c>
      <c r="W523" s="99">
        <f t="shared" si="191"/>
        <v>249</v>
      </c>
      <c r="X523" s="33">
        <f t="shared" si="206"/>
        <v>-0.3163949959565473</v>
      </c>
      <c r="Y523" s="13">
        <v>100914</v>
      </c>
      <c r="Z523" s="10">
        <f t="shared" si="207"/>
        <v>194</v>
      </c>
      <c r="AA523" s="33">
        <f t="shared" si="208"/>
        <v>-7.4926303638302841E-2</v>
      </c>
      <c r="AB523" s="11">
        <v>3.7407711238720262E-2</v>
      </c>
      <c r="AC523" s="99">
        <f t="shared" si="192"/>
        <v>219</v>
      </c>
      <c r="AD523" s="33">
        <f t="shared" si="209"/>
        <v>2.5616281870525798E-2</v>
      </c>
      <c r="AE523" s="11">
        <v>0.93093775046753946</v>
      </c>
      <c r="AF523" s="10">
        <f t="shared" si="210"/>
        <v>252</v>
      </c>
      <c r="AG523" s="33">
        <f t="shared" si="211"/>
        <v>-2.6088446447347206E-2</v>
      </c>
      <c r="AH523" s="14">
        <v>2.5346666666666668</v>
      </c>
      <c r="AI523" s="99">
        <f t="shared" si="193"/>
        <v>206</v>
      </c>
      <c r="AJ523" s="33">
        <f t="shared" si="212"/>
        <v>-0.2225760862855922</v>
      </c>
      <c r="AK523" s="13">
        <v>131841.52748559407</v>
      </c>
      <c r="AL523" s="38"/>
    </row>
    <row r="524" spans="1:38" x14ac:dyDescent="0.25">
      <c r="A524" t="s">
        <v>1117</v>
      </c>
      <c r="B524" s="5" t="s">
        <v>553</v>
      </c>
      <c r="C524" s="6" t="s">
        <v>172</v>
      </c>
      <c r="D524" s="7" t="s">
        <v>39</v>
      </c>
      <c r="E524" s="36">
        <f t="shared" si="213"/>
        <v>4.988702191670062</v>
      </c>
      <c r="F524" s="8">
        <f t="shared" si="194"/>
        <v>18.486147757019239</v>
      </c>
      <c r="G524" s="9">
        <f t="shared" si="195"/>
        <v>509</v>
      </c>
      <c r="H524" s="99">
        <f t="shared" si="196"/>
        <v>213</v>
      </c>
      <c r="I524" s="33">
        <f t="shared" si="197"/>
        <v>-0.26718561787427808</v>
      </c>
      <c r="J524" s="11">
        <v>5.1353578900652508E-3</v>
      </c>
      <c r="K524" s="10">
        <f t="shared" si="198"/>
        <v>282</v>
      </c>
      <c r="L524" s="33">
        <f t="shared" si="199"/>
        <v>0.23047128366728981</v>
      </c>
      <c r="M524" s="11">
        <v>4.2374365260024513E-2</v>
      </c>
      <c r="N524" s="10">
        <f t="shared" si="200"/>
        <v>451</v>
      </c>
      <c r="O524" s="33">
        <f t="shared" si="201"/>
        <v>0.72393408583187602</v>
      </c>
      <c r="P524" s="11">
        <v>1.2681492372725601E-2</v>
      </c>
      <c r="Q524" s="10">
        <f t="shared" si="202"/>
        <v>267</v>
      </c>
      <c r="R524" s="33">
        <f t="shared" si="203"/>
        <v>0.31930104664991144</v>
      </c>
      <c r="S524" s="12">
        <v>0.37845338715781507</v>
      </c>
      <c r="T524" s="10">
        <f t="shared" si="204"/>
        <v>433</v>
      </c>
      <c r="U524" s="33">
        <f t="shared" si="205"/>
        <v>0.64629421860512348</v>
      </c>
      <c r="V524" s="18">
        <v>3.4214520617252719E-2</v>
      </c>
      <c r="W524" s="99">
        <f t="shared" si="191"/>
        <v>527</v>
      </c>
      <c r="X524" s="33">
        <f t="shared" si="206"/>
        <v>1.7657650606577604</v>
      </c>
      <c r="Y524" s="13">
        <v>191875</v>
      </c>
      <c r="Z524" s="10">
        <f t="shared" si="207"/>
        <v>459</v>
      </c>
      <c r="AA524" s="33">
        <f t="shared" si="208"/>
        <v>0.7189846368624575</v>
      </c>
      <c r="AB524" s="11">
        <v>2.7940220922677061E-2</v>
      </c>
      <c r="AC524" s="99">
        <f t="shared" si="192"/>
        <v>441</v>
      </c>
      <c r="AD524" s="33">
        <f t="shared" si="209"/>
        <v>0.72578416885402897</v>
      </c>
      <c r="AE524" s="11">
        <v>0.97072194944535373</v>
      </c>
      <c r="AF524" s="10">
        <f t="shared" si="210"/>
        <v>418</v>
      </c>
      <c r="AG524" s="33">
        <f t="shared" si="211"/>
        <v>0.41299308420260838</v>
      </c>
      <c r="AH524" s="14">
        <v>2.031333333333333</v>
      </c>
      <c r="AI524" s="99">
        <f t="shared" si="193"/>
        <v>480</v>
      </c>
      <c r="AJ524" s="33">
        <f t="shared" si="212"/>
        <v>-2.1722853160004777E-2</v>
      </c>
      <c r="AK524" s="13">
        <v>310885.7861107607</v>
      </c>
      <c r="AL524" s="38"/>
    </row>
    <row r="525" spans="1:38" x14ac:dyDescent="0.25">
      <c r="A525" t="s">
        <v>1118</v>
      </c>
      <c r="B525" s="5" t="s">
        <v>178</v>
      </c>
      <c r="C525" s="6" t="s">
        <v>63</v>
      </c>
      <c r="D525" s="7" t="s">
        <v>34</v>
      </c>
      <c r="E525" s="36">
        <f t="shared" si="213"/>
        <v>-3.814051938327415</v>
      </c>
      <c r="F525" s="8">
        <f t="shared" si="194"/>
        <v>40.354328396495625</v>
      </c>
      <c r="G525" s="9">
        <f t="shared" si="195"/>
        <v>109</v>
      </c>
      <c r="H525" s="99">
        <f t="shared" si="196"/>
        <v>534</v>
      </c>
      <c r="I525" s="33">
        <f t="shared" si="197"/>
        <v>1.3701424714039314</v>
      </c>
      <c r="J525" s="11">
        <v>0.12965241464164867</v>
      </c>
      <c r="K525" s="10">
        <f t="shared" si="198"/>
        <v>293</v>
      </c>
      <c r="L525" s="33">
        <f t="shared" si="199"/>
        <v>0.26788716860546452</v>
      </c>
      <c r="M525" s="11">
        <v>4.1038794485411992E-2</v>
      </c>
      <c r="N525" s="10">
        <f t="shared" si="200"/>
        <v>74</v>
      </c>
      <c r="O525" s="33">
        <f t="shared" si="201"/>
        <v>-0.93528674604363327</v>
      </c>
      <c r="P525" s="11">
        <v>0.11534603811434303</v>
      </c>
      <c r="Q525" s="10">
        <f t="shared" si="202"/>
        <v>62</v>
      </c>
      <c r="R525" s="33">
        <f t="shared" si="203"/>
        <v>-0.73488139558293131</v>
      </c>
      <c r="S525" s="12">
        <v>2.4506466984343089</v>
      </c>
      <c r="T525" s="10">
        <f t="shared" si="204"/>
        <v>120</v>
      </c>
      <c r="U525" s="33">
        <f t="shared" si="205"/>
        <v>-0.47318568617212353</v>
      </c>
      <c r="V525" s="18">
        <v>0.10220994475138122</v>
      </c>
      <c r="W525" s="99">
        <f t="shared" si="191"/>
        <v>52</v>
      </c>
      <c r="X525" s="33">
        <f t="shared" si="206"/>
        <v>-1.075290042811069</v>
      </c>
      <c r="Y525" s="13">
        <v>67761</v>
      </c>
      <c r="Z525" s="10">
        <f t="shared" si="207"/>
        <v>144</v>
      </c>
      <c r="AA525" s="33">
        <f t="shared" si="208"/>
        <v>-0.31481848060670331</v>
      </c>
      <c r="AB525" s="11">
        <v>4.0268456375838924E-2</v>
      </c>
      <c r="AC525" s="99">
        <f t="shared" si="192"/>
        <v>136</v>
      </c>
      <c r="AD525" s="33">
        <f t="shared" si="209"/>
        <v>-0.34056370072396758</v>
      </c>
      <c r="AE525" s="11">
        <v>0.91013105887247758</v>
      </c>
      <c r="AF525" s="10">
        <f t="shared" si="210"/>
        <v>33</v>
      </c>
      <c r="AG525" s="33">
        <f t="shared" si="211"/>
        <v>-1.1124517567176995</v>
      </c>
      <c r="AH525" s="14">
        <v>3.78</v>
      </c>
      <c r="AI525" s="99">
        <f t="shared" si="193"/>
        <v>54</v>
      </c>
      <c r="AJ525" s="33">
        <f t="shared" si="212"/>
        <v>-0.28568142883964592</v>
      </c>
      <c r="AK525" s="13">
        <v>75588.266848196057</v>
      </c>
      <c r="AL525" s="38"/>
    </row>
    <row r="526" spans="1:38" x14ac:dyDescent="0.25">
      <c r="A526" t="s">
        <v>1119</v>
      </c>
      <c r="B526" s="5" t="s">
        <v>152</v>
      </c>
      <c r="C526" s="6" t="s">
        <v>44</v>
      </c>
      <c r="D526" s="7" t="s">
        <v>20</v>
      </c>
      <c r="E526" s="36">
        <f t="shared" si="213"/>
        <v>-1.1128689311180611</v>
      </c>
      <c r="F526" s="8">
        <f t="shared" si="194"/>
        <v>33.643933323589607</v>
      </c>
      <c r="G526" s="9">
        <f t="shared" si="195"/>
        <v>180</v>
      </c>
      <c r="H526" s="99">
        <f t="shared" si="196"/>
        <v>298</v>
      </c>
      <c r="I526" s="33">
        <f t="shared" si="197"/>
        <v>-6.9409683522352406E-3</v>
      </c>
      <c r="J526" s="11">
        <v>2.4926686217008776E-2</v>
      </c>
      <c r="K526" s="10">
        <f t="shared" si="198"/>
        <v>13</v>
      </c>
      <c r="L526" s="33">
        <f t="shared" si="199"/>
        <v>-2.6938170710711358</v>
      </c>
      <c r="M526" s="11">
        <v>0.14675767918088736</v>
      </c>
      <c r="N526" s="10">
        <f t="shared" si="200"/>
        <v>337</v>
      </c>
      <c r="O526" s="33">
        <f t="shared" si="201"/>
        <v>0.46332719032111802</v>
      </c>
      <c r="P526" s="11">
        <v>2.8806584362139918E-2</v>
      </c>
      <c r="Q526" s="10">
        <f t="shared" si="202"/>
        <v>409</v>
      </c>
      <c r="R526" s="33">
        <f t="shared" si="203"/>
        <v>0.51183082356515197</v>
      </c>
      <c r="S526" s="12">
        <v>0</v>
      </c>
      <c r="T526" s="10">
        <f t="shared" si="204"/>
        <v>435</v>
      </c>
      <c r="U526" s="33">
        <f t="shared" si="205"/>
        <v>0.64799347337408464</v>
      </c>
      <c r="V526" s="18">
        <v>3.4111310592459608E-2</v>
      </c>
      <c r="W526" s="99">
        <v>263</v>
      </c>
      <c r="X526" s="33">
        <f t="shared" si="206"/>
        <v>-0.86824375141061805</v>
      </c>
      <c r="Y526" s="13">
        <v>76806</v>
      </c>
      <c r="Z526" s="10">
        <f t="shared" si="207"/>
        <v>66</v>
      </c>
      <c r="AA526" s="33">
        <f t="shared" si="208"/>
        <v>-1.0242747255346218</v>
      </c>
      <c r="AB526" s="11">
        <v>4.8728813559322036E-2</v>
      </c>
      <c r="AC526" s="99">
        <v>263</v>
      </c>
      <c r="AD526" s="33">
        <f t="shared" si="209"/>
        <v>-0.4274891387644737</v>
      </c>
      <c r="AE526" s="11">
        <v>0.90519187358916475</v>
      </c>
      <c r="AF526" s="10">
        <f t="shared" si="210"/>
        <v>530</v>
      </c>
      <c r="AG526" s="33">
        <f t="shared" si="211"/>
        <v>1.2234038298459358</v>
      </c>
      <c r="AH526" s="14">
        <v>1.1023333333333334</v>
      </c>
      <c r="AI526" s="99">
        <v>263</v>
      </c>
      <c r="AJ526" s="33">
        <f t="shared" si="212"/>
        <v>-0.18669700109737361</v>
      </c>
      <c r="AK526" s="13">
        <v>163824.80257510729</v>
      </c>
      <c r="AL526" s="38"/>
    </row>
    <row r="527" spans="1:38" x14ac:dyDescent="0.25">
      <c r="A527" t="s">
        <v>1120</v>
      </c>
      <c r="B527" s="5" t="s">
        <v>152</v>
      </c>
      <c r="C527" s="6" t="s">
        <v>47</v>
      </c>
      <c r="D527" s="7" t="s">
        <v>20</v>
      </c>
      <c r="E527" s="36">
        <f t="shared" si="213"/>
        <v>1.6284695823722406</v>
      </c>
      <c r="F527" s="8">
        <f t="shared" si="194"/>
        <v>26.833782213873587</v>
      </c>
      <c r="G527" s="9">
        <f t="shared" si="195"/>
        <v>317</v>
      </c>
      <c r="H527" s="99">
        <f t="shared" si="196"/>
        <v>244</v>
      </c>
      <c r="I527" s="33">
        <f t="shared" si="197"/>
        <v>-0.17877988293758146</v>
      </c>
      <c r="J527" s="11">
        <v>1.1858519842982584E-2</v>
      </c>
      <c r="K527" s="10">
        <f t="shared" si="198"/>
        <v>339</v>
      </c>
      <c r="L527" s="33">
        <f t="shared" si="199"/>
        <v>0.42315030717378876</v>
      </c>
      <c r="M527" s="11">
        <v>3.5496632096653477E-2</v>
      </c>
      <c r="N527" s="10">
        <f t="shared" si="200"/>
        <v>305</v>
      </c>
      <c r="O527" s="33">
        <f t="shared" si="201"/>
        <v>0.35066171993204609</v>
      </c>
      <c r="P527" s="11">
        <v>3.5777777777777776E-2</v>
      </c>
      <c r="Q527" s="10">
        <f t="shared" si="202"/>
        <v>217</v>
      </c>
      <c r="R527" s="33">
        <f t="shared" si="203"/>
        <v>0.23284370339486302</v>
      </c>
      <c r="S527" s="12">
        <v>0.54840151115083069</v>
      </c>
      <c r="T527" s="10">
        <f t="shared" si="204"/>
        <v>310</v>
      </c>
      <c r="U527" s="33">
        <f t="shared" si="205"/>
        <v>0.34460608203700394</v>
      </c>
      <c r="V527" s="18">
        <v>5.253857691754505E-2</v>
      </c>
      <c r="W527" s="99">
        <v>163</v>
      </c>
      <c r="X527" s="33">
        <f t="shared" si="206"/>
        <v>-0.18532290479469191</v>
      </c>
      <c r="Y527" s="13">
        <v>106640</v>
      </c>
      <c r="Z527" s="10">
        <f t="shared" si="207"/>
        <v>325</v>
      </c>
      <c r="AA527" s="33">
        <f t="shared" si="208"/>
        <v>0.34678770498337141</v>
      </c>
      <c r="AB527" s="11">
        <v>3.2378717318763524E-2</v>
      </c>
      <c r="AC527" s="99">
        <v>163</v>
      </c>
      <c r="AD527" s="33">
        <f t="shared" si="209"/>
        <v>0.62040095490792591</v>
      </c>
      <c r="AE527" s="11">
        <v>0.96473397594571775</v>
      </c>
      <c r="AF527" s="10">
        <f t="shared" si="210"/>
        <v>143</v>
      </c>
      <c r="AG527" s="33">
        <f t="shared" si="211"/>
        <v>-0.33693490754986494</v>
      </c>
      <c r="AH527" s="14">
        <v>2.891</v>
      </c>
      <c r="AI527" s="99">
        <v>163</v>
      </c>
      <c r="AJ527" s="33">
        <f t="shared" si="212"/>
        <v>-0.23346622903945435</v>
      </c>
      <c r="AK527" s="13">
        <v>122133.85434862087</v>
      </c>
      <c r="AL527" s="38"/>
    </row>
    <row r="528" spans="1:38" x14ac:dyDescent="0.25">
      <c r="A528" t="s">
        <v>1121</v>
      </c>
      <c r="B528" s="5" t="s">
        <v>152</v>
      </c>
      <c r="C528" s="6" t="s">
        <v>63</v>
      </c>
      <c r="D528" s="7" t="s">
        <v>34</v>
      </c>
      <c r="E528" s="36">
        <f t="shared" si="213"/>
        <v>1.8828973057683895</v>
      </c>
      <c r="F528" s="8">
        <f t="shared" si="194"/>
        <v>26.20172191402294</v>
      </c>
      <c r="G528" s="9">
        <f t="shared" si="195"/>
        <v>335</v>
      </c>
      <c r="H528" s="99">
        <f t="shared" si="196"/>
        <v>217</v>
      </c>
      <c r="I528" s="33">
        <f t="shared" si="197"/>
        <v>-0.24821647557976176</v>
      </c>
      <c r="J528" s="11">
        <v>6.5779409515067666E-3</v>
      </c>
      <c r="K528" s="10">
        <f t="shared" si="198"/>
        <v>266</v>
      </c>
      <c r="L528" s="33">
        <f t="shared" si="199"/>
        <v>0.18070062052359201</v>
      </c>
      <c r="M528" s="11">
        <v>4.4150943396226418E-2</v>
      </c>
      <c r="N528" s="10">
        <f t="shared" si="200"/>
        <v>292</v>
      </c>
      <c r="O528" s="33">
        <f t="shared" si="201"/>
        <v>0.322748139934255</v>
      </c>
      <c r="P528" s="11">
        <v>3.750493485984998E-2</v>
      </c>
      <c r="Q528" s="10">
        <f t="shared" si="202"/>
        <v>367</v>
      </c>
      <c r="R528" s="33">
        <f t="shared" si="203"/>
        <v>0.43451656107239051</v>
      </c>
      <c r="S528" s="12">
        <v>0.1519756838905775</v>
      </c>
      <c r="T528" s="10">
        <f t="shared" si="204"/>
        <v>313</v>
      </c>
      <c r="U528" s="33">
        <f t="shared" si="205"/>
        <v>0.35604407842621344</v>
      </c>
      <c r="V528" s="18">
        <v>5.1843851257521986E-2</v>
      </c>
      <c r="W528" s="99">
        <v>216</v>
      </c>
      <c r="X528" s="33">
        <f t="shared" si="206"/>
        <v>-6.6863583844185198E-2</v>
      </c>
      <c r="Y528" s="13">
        <v>111815</v>
      </c>
      <c r="Z528" s="10">
        <f t="shared" si="207"/>
        <v>384</v>
      </c>
      <c r="AA528" s="33">
        <f t="shared" si="208"/>
        <v>0.50161691058890201</v>
      </c>
      <c r="AB528" s="11">
        <v>3.0532359081419623E-2</v>
      </c>
      <c r="AC528" s="99">
        <v>216</v>
      </c>
      <c r="AD528" s="33">
        <f t="shared" si="209"/>
        <v>0.55133127518121472</v>
      </c>
      <c r="AE528" s="11">
        <v>0.96080937167199143</v>
      </c>
      <c r="AF528" s="10">
        <f t="shared" si="210"/>
        <v>92</v>
      </c>
      <c r="AG528" s="33">
        <f t="shared" si="211"/>
        <v>-0.58206453029020422</v>
      </c>
      <c r="AH528" s="14">
        <v>3.1720000000000002</v>
      </c>
      <c r="AI528" s="99">
        <v>216</v>
      </c>
      <c r="AJ528" s="33">
        <f t="shared" si="212"/>
        <v>-0.21640391701523154</v>
      </c>
      <c r="AK528" s="13">
        <v>137343.51246200607</v>
      </c>
      <c r="AL528" s="38"/>
    </row>
    <row r="529" spans="1:38" x14ac:dyDescent="0.25">
      <c r="A529" t="s">
        <v>1122</v>
      </c>
      <c r="B529" s="5" t="s">
        <v>152</v>
      </c>
      <c r="C529" s="6" t="s">
        <v>93</v>
      </c>
      <c r="D529" s="7" t="s">
        <v>34</v>
      </c>
      <c r="E529" s="36">
        <f t="shared" si="213"/>
        <v>4.6760313423952038</v>
      </c>
      <c r="F529" s="8">
        <f t="shared" si="194"/>
        <v>19.262898136691952</v>
      </c>
      <c r="G529" s="9">
        <f t="shared" si="195"/>
        <v>489</v>
      </c>
      <c r="H529" s="99">
        <f t="shared" si="196"/>
        <v>202</v>
      </c>
      <c r="I529" s="33">
        <f t="shared" si="197"/>
        <v>-0.29758752809977057</v>
      </c>
      <c r="J529" s="11">
        <v>2.8233250081441952E-3</v>
      </c>
      <c r="K529" s="10">
        <f t="shared" si="198"/>
        <v>499</v>
      </c>
      <c r="L529" s="33">
        <f t="shared" si="199"/>
        <v>0.90227437790204224</v>
      </c>
      <c r="M529" s="11">
        <v>1.8394160583941607E-2</v>
      </c>
      <c r="N529" s="10">
        <f t="shared" si="200"/>
        <v>525</v>
      </c>
      <c r="O529" s="33">
        <f t="shared" si="201"/>
        <v>0.9288869853172832</v>
      </c>
      <c r="P529" s="11">
        <v>0</v>
      </c>
      <c r="Q529" s="10">
        <f t="shared" si="202"/>
        <v>409</v>
      </c>
      <c r="R529" s="33">
        <f t="shared" si="203"/>
        <v>0.51183082356515197</v>
      </c>
      <c r="S529" s="12">
        <v>0</v>
      </c>
      <c r="T529" s="10">
        <f t="shared" si="204"/>
        <v>483</v>
      </c>
      <c r="U529" s="33">
        <f t="shared" si="205"/>
        <v>0.78858739236543518</v>
      </c>
      <c r="V529" s="18">
        <v>2.5571860164005179E-2</v>
      </c>
      <c r="W529" s="99">
        <v>407</v>
      </c>
      <c r="X529" s="33">
        <f t="shared" si="206"/>
        <v>0.94295920721506199</v>
      </c>
      <c r="Y529" s="13">
        <v>155930</v>
      </c>
      <c r="Z529" s="10">
        <f t="shared" si="207"/>
        <v>413</v>
      </c>
      <c r="AA529" s="33">
        <f t="shared" si="208"/>
        <v>0.57833873938013369</v>
      </c>
      <c r="AB529" s="11">
        <v>2.9617441382147263E-2</v>
      </c>
      <c r="AC529" s="99">
        <v>407</v>
      </c>
      <c r="AD529" s="33">
        <f t="shared" si="209"/>
        <v>0.71349428556137839</v>
      </c>
      <c r="AE529" s="11">
        <v>0.97002362669816888</v>
      </c>
      <c r="AF529" s="10">
        <f t="shared" si="210"/>
        <v>398</v>
      </c>
      <c r="AG529" s="33">
        <f t="shared" si="211"/>
        <v>0.35919832713622246</v>
      </c>
      <c r="AH529" s="14">
        <v>2.0930000000000004</v>
      </c>
      <c r="AI529" s="99">
        <v>407</v>
      </c>
      <c r="AJ529" s="33">
        <f t="shared" si="212"/>
        <v>-0.11614954097545299</v>
      </c>
      <c r="AK529" s="13">
        <v>226712.10341093666</v>
      </c>
      <c r="AL529" s="38"/>
    </row>
    <row r="530" spans="1:38" x14ac:dyDescent="0.25">
      <c r="A530" t="s">
        <v>1123</v>
      </c>
      <c r="B530" s="5" t="s">
        <v>152</v>
      </c>
      <c r="C530" s="6" t="s">
        <v>81</v>
      </c>
      <c r="D530" s="7" t="s">
        <v>34</v>
      </c>
      <c r="E530" s="36">
        <f t="shared" si="213"/>
        <v>4.7407640715985373</v>
      </c>
      <c r="F530" s="8">
        <f t="shared" si="194"/>
        <v>19.102086305008406</v>
      </c>
      <c r="G530" s="9">
        <f t="shared" si="195"/>
        <v>492</v>
      </c>
      <c r="H530" s="99">
        <f t="shared" si="196"/>
        <v>88</v>
      </c>
      <c r="I530" s="33">
        <f t="shared" si="197"/>
        <v>-0.69175848487802161</v>
      </c>
      <c r="J530" s="11">
        <v>-2.715295629820047E-2</v>
      </c>
      <c r="K530" s="10">
        <f t="shared" si="198"/>
        <v>443</v>
      </c>
      <c r="L530" s="33">
        <f t="shared" si="199"/>
        <v>0.72691170117582027</v>
      </c>
      <c r="M530" s="11">
        <v>2.4653781768376199E-2</v>
      </c>
      <c r="N530" s="10">
        <f t="shared" si="200"/>
        <v>513</v>
      </c>
      <c r="O530" s="33">
        <f t="shared" si="201"/>
        <v>0.85764578243059042</v>
      </c>
      <c r="P530" s="11">
        <v>4.4080604534005039E-3</v>
      </c>
      <c r="Q530" s="10">
        <f t="shared" si="202"/>
        <v>409</v>
      </c>
      <c r="R530" s="33">
        <f t="shared" si="203"/>
        <v>0.51183082356515197</v>
      </c>
      <c r="S530" s="12">
        <v>0</v>
      </c>
      <c r="T530" s="10">
        <f t="shared" si="204"/>
        <v>450</v>
      </c>
      <c r="U530" s="33">
        <f t="shared" si="205"/>
        <v>0.72271212624828296</v>
      </c>
      <c r="V530" s="18">
        <v>2.9573018773882704E-2</v>
      </c>
      <c r="W530" s="99">
        <v>338</v>
      </c>
      <c r="X530" s="33">
        <f t="shared" si="206"/>
        <v>1.4104099884962789</v>
      </c>
      <c r="Y530" s="13">
        <v>176351</v>
      </c>
      <c r="Z530" s="10">
        <f t="shared" si="207"/>
        <v>382</v>
      </c>
      <c r="AA530" s="33">
        <f t="shared" si="208"/>
        <v>0.48956283654908067</v>
      </c>
      <c r="AB530" s="11">
        <v>3.0676105468349237E-2</v>
      </c>
      <c r="AC530" s="99">
        <v>338</v>
      </c>
      <c r="AD530" s="33">
        <f t="shared" si="209"/>
        <v>0.78059791035560389</v>
      </c>
      <c r="AE530" s="11">
        <v>0.97383651787837944</v>
      </c>
      <c r="AF530" s="10">
        <f t="shared" si="210"/>
        <v>269</v>
      </c>
      <c r="AG530" s="33">
        <f t="shared" si="211"/>
        <v>6.7699727337424071E-3</v>
      </c>
      <c r="AH530" s="14">
        <v>2.4969999999999999</v>
      </c>
      <c r="AI530" s="99">
        <v>338</v>
      </c>
      <c r="AJ530" s="33">
        <f t="shared" si="212"/>
        <v>-0.16990477321734718</v>
      </c>
      <c r="AK530" s="13">
        <v>178793.70272502064</v>
      </c>
      <c r="AL530" s="38"/>
    </row>
    <row r="531" spans="1:38" x14ac:dyDescent="0.25">
      <c r="A531" t="s">
        <v>1124</v>
      </c>
      <c r="B531" s="5" t="s">
        <v>532</v>
      </c>
      <c r="C531" s="6" t="s">
        <v>172</v>
      </c>
      <c r="D531" s="7" t="s">
        <v>39</v>
      </c>
      <c r="E531" s="36">
        <f t="shared" si="213"/>
        <v>4.3100343534089234</v>
      </c>
      <c r="F531" s="8">
        <f t="shared" si="194"/>
        <v>20.172123607545668</v>
      </c>
      <c r="G531" s="9">
        <f t="shared" si="195"/>
        <v>475</v>
      </c>
      <c r="H531" s="99">
        <f t="shared" si="196"/>
        <v>435</v>
      </c>
      <c r="I531" s="33">
        <f t="shared" si="197"/>
        <v>0.45689898541630719</v>
      </c>
      <c r="J531" s="11">
        <v>6.0201220517895448E-2</v>
      </c>
      <c r="K531" s="10">
        <f t="shared" si="198"/>
        <v>395</v>
      </c>
      <c r="L531" s="33">
        <f t="shared" si="199"/>
        <v>0.58424581205601911</v>
      </c>
      <c r="M531" s="11">
        <v>2.974628171478565E-2</v>
      </c>
      <c r="N531" s="10">
        <f t="shared" si="200"/>
        <v>430</v>
      </c>
      <c r="O531" s="33">
        <f t="shared" si="201"/>
        <v>0.66657105805807582</v>
      </c>
      <c r="P531" s="11">
        <v>1.6230838593327322E-2</v>
      </c>
      <c r="Q531" s="10">
        <f t="shared" si="202"/>
        <v>409</v>
      </c>
      <c r="R531" s="33">
        <f t="shared" si="203"/>
        <v>0.51183082356515197</v>
      </c>
      <c r="S531" s="12">
        <v>0</v>
      </c>
      <c r="T531" s="10">
        <f t="shared" si="204"/>
        <v>531</v>
      </c>
      <c r="U531" s="33">
        <f t="shared" si="205"/>
        <v>0.91118613203443899</v>
      </c>
      <c r="V531" s="18">
        <v>1.812540822991509E-2</v>
      </c>
      <c r="W531" s="99">
        <f t="shared" ref="W531:W570" si="214">RANK(Y531,Y$7:Y$570,1)</f>
        <v>471</v>
      </c>
      <c r="X531" s="33">
        <f t="shared" si="206"/>
        <v>0.96894014040903786</v>
      </c>
      <c r="Y531" s="13">
        <v>157065</v>
      </c>
      <c r="Z531" s="10">
        <f t="shared" si="207"/>
        <v>366</v>
      </c>
      <c r="AA531" s="33">
        <f t="shared" si="208"/>
        <v>0.4423089221201279</v>
      </c>
      <c r="AB531" s="11">
        <v>3.1239614489863742E-2</v>
      </c>
      <c r="AC531" s="99">
        <f t="shared" ref="AC531:AC570" si="215">RANK(AE531,AE$7:AE$570,1)</f>
        <v>354</v>
      </c>
      <c r="AD531" s="33">
        <f t="shared" si="209"/>
        <v>0.4638506685964332</v>
      </c>
      <c r="AE531" s="11">
        <v>0.95583864118895967</v>
      </c>
      <c r="AF531" s="10">
        <f t="shared" si="210"/>
        <v>402</v>
      </c>
      <c r="AG531" s="33">
        <f t="shared" si="211"/>
        <v>0.36414162913691794</v>
      </c>
      <c r="AH531" s="14">
        <v>2.087333333333333</v>
      </c>
      <c r="AI531" s="99">
        <f t="shared" ref="AI531:AI570" si="216">RANK(AK531,AK$7:AK$570,1)</f>
        <v>477</v>
      </c>
      <c r="AJ531" s="33">
        <f t="shared" si="212"/>
        <v>-2.3899992106616065E-2</v>
      </c>
      <c r="AK531" s="13">
        <v>308945.04449284379</v>
      </c>
      <c r="AL531" s="38"/>
    </row>
    <row r="532" spans="1:38" x14ac:dyDescent="0.25">
      <c r="A532" t="s">
        <v>1125</v>
      </c>
      <c r="B532" s="5" t="s">
        <v>206</v>
      </c>
      <c r="C532" s="6" t="s">
        <v>19</v>
      </c>
      <c r="D532" s="7" t="s">
        <v>20</v>
      </c>
      <c r="E532" s="36">
        <f t="shared" si="213"/>
        <v>-2.3251704276184282</v>
      </c>
      <c r="F532" s="8">
        <f t="shared" si="194"/>
        <v>36.655584873033163</v>
      </c>
      <c r="G532" s="9">
        <f t="shared" si="195"/>
        <v>134</v>
      </c>
      <c r="H532" s="99">
        <f t="shared" si="196"/>
        <v>94</v>
      </c>
      <c r="I532" s="33">
        <f t="shared" si="197"/>
        <v>-0.68058826276248052</v>
      </c>
      <c r="J532" s="11">
        <v>-2.6303472807263861E-2</v>
      </c>
      <c r="K532" s="10">
        <f t="shared" si="198"/>
        <v>338</v>
      </c>
      <c r="L532" s="33">
        <f t="shared" si="199"/>
        <v>0.42234658363316741</v>
      </c>
      <c r="M532" s="11">
        <v>3.5525321239606951E-2</v>
      </c>
      <c r="N532" s="10">
        <f t="shared" si="200"/>
        <v>229</v>
      </c>
      <c r="O532" s="33">
        <f t="shared" si="201"/>
        <v>0.12608975898776145</v>
      </c>
      <c r="P532" s="11">
        <v>4.9673202614379082E-2</v>
      </c>
      <c r="Q532" s="10">
        <f t="shared" si="202"/>
        <v>82</v>
      </c>
      <c r="R532" s="33">
        <f t="shared" si="203"/>
        <v>-0.5152105907061213</v>
      </c>
      <c r="S532" s="12">
        <v>2.018842530282638</v>
      </c>
      <c r="T532" s="10">
        <f t="shared" si="204"/>
        <v>139</v>
      </c>
      <c r="U532" s="33">
        <f t="shared" si="205"/>
        <v>-0.34004701301186036</v>
      </c>
      <c r="V532" s="18">
        <v>9.4123314065510597E-2</v>
      </c>
      <c r="W532" s="99">
        <f t="shared" si="214"/>
        <v>242</v>
      </c>
      <c r="X532" s="33">
        <f t="shared" si="206"/>
        <v>-0.34191811534974825</v>
      </c>
      <c r="Y532" s="13">
        <v>99799</v>
      </c>
      <c r="Z532" s="10">
        <f t="shared" si="207"/>
        <v>122</v>
      </c>
      <c r="AA532" s="33">
        <f t="shared" si="208"/>
        <v>-0.47357258536504943</v>
      </c>
      <c r="AB532" s="11">
        <v>4.2161619541576038E-2</v>
      </c>
      <c r="AC532" s="99">
        <f t="shared" si="215"/>
        <v>119</v>
      </c>
      <c r="AD532" s="33">
        <f t="shared" si="209"/>
        <v>-0.47782053938362168</v>
      </c>
      <c r="AE532" s="11">
        <v>0.90233199598796388</v>
      </c>
      <c r="AF532" s="10">
        <f t="shared" si="210"/>
        <v>75</v>
      </c>
      <c r="AG532" s="33">
        <f t="shared" si="211"/>
        <v>-0.68790934959920003</v>
      </c>
      <c r="AH532" s="14">
        <v>3.2933333333333334</v>
      </c>
      <c r="AI532" s="99">
        <f t="shared" si="216"/>
        <v>108</v>
      </c>
      <c r="AJ532" s="33">
        <f t="shared" si="212"/>
        <v>-0.26461434243064025</v>
      </c>
      <c r="AK532" s="13">
        <v>94367.85435493174</v>
      </c>
      <c r="AL532" s="38"/>
    </row>
    <row r="533" spans="1:38" x14ac:dyDescent="0.25">
      <c r="A533" t="s">
        <v>1126</v>
      </c>
      <c r="B533" s="5" t="s">
        <v>433</v>
      </c>
      <c r="C533" s="6" t="s">
        <v>33</v>
      </c>
      <c r="D533" s="7" t="s">
        <v>34</v>
      </c>
      <c r="E533" s="36">
        <f t="shared" si="213"/>
        <v>3.0492739529508648</v>
      </c>
      <c r="F533" s="8">
        <f t="shared" si="194"/>
        <v>23.304158851647539</v>
      </c>
      <c r="G533" s="9">
        <f t="shared" si="195"/>
        <v>396</v>
      </c>
      <c r="H533" s="99">
        <f t="shared" si="196"/>
        <v>71</v>
      </c>
      <c r="I533" s="33">
        <f t="shared" si="197"/>
        <v>-0.80422390943670796</v>
      </c>
      <c r="J533" s="11">
        <v>-3.570583201325539E-2</v>
      </c>
      <c r="K533" s="10">
        <f t="shared" si="198"/>
        <v>392</v>
      </c>
      <c r="L533" s="33">
        <f t="shared" si="199"/>
        <v>0.5762621392899332</v>
      </c>
      <c r="M533" s="11">
        <v>3.0031261210475068E-2</v>
      </c>
      <c r="N533" s="10">
        <f t="shared" si="200"/>
        <v>331</v>
      </c>
      <c r="O533" s="33">
        <f t="shared" si="201"/>
        <v>0.44507401291717008</v>
      </c>
      <c r="P533" s="11">
        <v>2.9936002538742266E-2</v>
      </c>
      <c r="Q533" s="10">
        <f t="shared" si="202"/>
        <v>269</v>
      </c>
      <c r="R533" s="33">
        <f t="shared" si="203"/>
        <v>0.31971305649477028</v>
      </c>
      <c r="S533" s="12">
        <v>0.37764350453172207</v>
      </c>
      <c r="T533" s="10">
        <f t="shared" si="204"/>
        <v>467</v>
      </c>
      <c r="U533" s="33">
        <f t="shared" si="205"/>
        <v>0.75615620586692467</v>
      </c>
      <c r="V533" s="18">
        <v>2.7541678712537342E-2</v>
      </c>
      <c r="W533" s="99">
        <f t="shared" si="214"/>
        <v>449</v>
      </c>
      <c r="X533" s="33">
        <f t="shared" si="206"/>
        <v>0.75548445579773826</v>
      </c>
      <c r="Y533" s="13">
        <v>147740</v>
      </c>
      <c r="Z533" s="10">
        <f t="shared" si="207"/>
        <v>352</v>
      </c>
      <c r="AA533" s="33">
        <f t="shared" si="208"/>
        <v>0.41795894479270096</v>
      </c>
      <c r="AB533" s="11">
        <v>3.1529991108679295E-2</v>
      </c>
      <c r="AC533" s="99">
        <f t="shared" si="215"/>
        <v>357</v>
      </c>
      <c r="AD533" s="33">
        <f t="shared" si="209"/>
        <v>0.47460846420700403</v>
      </c>
      <c r="AE533" s="11">
        <v>0.95644990927064433</v>
      </c>
      <c r="AF533" s="10">
        <f t="shared" si="210"/>
        <v>205</v>
      </c>
      <c r="AG533" s="33">
        <f t="shared" si="211"/>
        <v>-0.12960700599130998</v>
      </c>
      <c r="AH533" s="14">
        <v>2.6533333333333333</v>
      </c>
      <c r="AI533" s="99">
        <f t="shared" si="216"/>
        <v>400</v>
      </c>
      <c r="AJ533" s="33">
        <f t="shared" si="212"/>
        <v>-0.12131597236368841</v>
      </c>
      <c r="AK533" s="13">
        <v>222106.65164274923</v>
      </c>
      <c r="AL533" s="38"/>
    </row>
    <row r="534" spans="1:38" x14ac:dyDescent="0.25">
      <c r="A534" t="s">
        <v>1127</v>
      </c>
      <c r="B534" s="5" t="s">
        <v>259</v>
      </c>
      <c r="C534" s="6" t="s">
        <v>52</v>
      </c>
      <c r="D534" s="7" t="s">
        <v>34</v>
      </c>
      <c r="E534" s="36">
        <f t="shared" si="213"/>
        <v>0.9152815268544563</v>
      </c>
      <c r="F534" s="8">
        <f t="shared" si="194"/>
        <v>28.605514673699119</v>
      </c>
      <c r="G534" s="9">
        <f t="shared" si="195"/>
        <v>277</v>
      </c>
      <c r="H534" s="99">
        <f t="shared" si="196"/>
        <v>561</v>
      </c>
      <c r="I534" s="33">
        <f t="shared" si="197"/>
        <v>4.1128279264533552</v>
      </c>
      <c r="J534" s="11">
        <v>0.33823072139303489</v>
      </c>
      <c r="K534" s="10">
        <f t="shared" si="198"/>
        <v>38</v>
      </c>
      <c r="L534" s="33">
        <f t="shared" si="199"/>
        <v>-1.7550825691837102</v>
      </c>
      <c r="M534" s="11">
        <v>0.11324928113249282</v>
      </c>
      <c r="N534" s="10">
        <f t="shared" si="200"/>
        <v>182</v>
      </c>
      <c r="O534" s="33">
        <f t="shared" si="201"/>
        <v>-0.11333113990208195</v>
      </c>
      <c r="P534" s="11">
        <v>6.4487407784278805E-2</v>
      </c>
      <c r="Q534" s="10">
        <f t="shared" si="202"/>
        <v>125</v>
      </c>
      <c r="R534" s="33">
        <f t="shared" si="203"/>
        <v>-0.13830061055928336</v>
      </c>
      <c r="S534" s="12">
        <v>1.2779552715654952</v>
      </c>
      <c r="T534" s="10">
        <f t="shared" si="204"/>
        <v>200</v>
      </c>
      <c r="U534" s="33">
        <f t="shared" si="205"/>
        <v>-2.2125454607240504E-2</v>
      </c>
      <c r="V534" s="18">
        <v>7.4813265610994925E-2</v>
      </c>
      <c r="W534" s="99">
        <f t="shared" si="214"/>
        <v>369</v>
      </c>
      <c r="X534" s="33">
        <f t="shared" si="206"/>
        <v>0.12953853668824913</v>
      </c>
      <c r="Y534" s="13">
        <v>120395</v>
      </c>
      <c r="Z534" s="10">
        <f t="shared" si="207"/>
        <v>393</v>
      </c>
      <c r="AA534" s="33">
        <f t="shared" si="208"/>
        <v>0.52412014153189246</v>
      </c>
      <c r="AB534" s="11">
        <v>3.0264005151320026E-2</v>
      </c>
      <c r="AC534" s="99">
        <f t="shared" si="215"/>
        <v>162</v>
      </c>
      <c r="AD534" s="33">
        <f t="shared" si="209"/>
        <v>-0.20362381091459666</v>
      </c>
      <c r="AE534" s="11">
        <v>0.9179121124247156</v>
      </c>
      <c r="AF534" s="10">
        <f t="shared" si="210"/>
        <v>487</v>
      </c>
      <c r="AG534" s="33">
        <f t="shared" si="211"/>
        <v>0.69795990541913533</v>
      </c>
      <c r="AH534" s="14">
        <v>1.7046666666666666</v>
      </c>
      <c r="AI534" s="99">
        <f t="shared" si="216"/>
        <v>424</v>
      </c>
      <c r="AJ534" s="33">
        <f t="shared" si="212"/>
        <v>-9.9689804218711472E-2</v>
      </c>
      <c r="AK534" s="13">
        <v>241384.61487075224</v>
      </c>
      <c r="AL534" s="38">
        <v>1</v>
      </c>
    </row>
    <row r="535" spans="1:38" x14ac:dyDescent="0.25">
      <c r="A535" t="s">
        <v>1128</v>
      </c>
      <c r="B535" s="5" t="s">
        <v>390</v>
      </c>
      <c r="C535" s="6" t="s">
        <v>47</v>
      </c>
      <c r="D535" s="7" t="s">
        <v>20</v>
      </c>
      <c r="E535" s="36">
        <f t="shared" si="213"/>
        <v>1.9248974850031686</v>
      </c>
      <c r="F535" s="8">
        <f t="shared" si="194"/>
        <v>26.09738326127486</v>
      </c>
      <c r="G535" s="9">
        <f t="shared" si="195"/>
        <v>338</v>
      </c>
      <c r="H535" s="99">
        <f t="shared" si="196"/>
        <v>258</v>
      </c>
      <c r="I535" s="33">
        <f t="shared" si="197"/>
        <v>-0.1375871715332167</v>
      </c>
      <c r="J535" s="11">
        <v>1.4991181657848296E-2</v>
      </c>
      <c r="K535" s="10">
        <f t="shared" si="198"/>
        <v>107</v>
      </c>
      <c r="L535" s="33">
        <f t="shared" si="199"/>
        <v>-0.69736118449710627</v>
      </c>
      <c r="M535" s="11">
        <v>7.5493612078977937E-2</v>
      </c>
      <c r="N535" s="10">
        <f t="shared" si="200"/>
        <v>383</v>
      </c>
      <c r="O535" s="33">
        <f t="shared" si="201"/>
        <v>0.56342421731419157</v>
      </c>
      <c r="P535" s="11">
        <v>2.2613065326633167E-2</v>
      </c>
      <c r="Q535" s="10">
        <f t="shared" si="202"/>
        <v>46</v>
      </c>
      <c r="R535" s="33">
        <f t="shared" si="203"/>
        <v>-1.0351261401258101</v>
      </c>
      <c r="S535" s="12">
        <v>3.0408340573414421</v>
      </c>
      <c r="T535" s="10">
        <f t="shared" si="204"/>
        <v>548</v>
      </c>
      <c r="U535" s="33">
        <f t="shared" si="205"/>
        <v>1.0012922238701403</v>
      </c>
      <c r="V535" s="18">
        <v>1.2652507907817443E-2</v>
      </c>
      <c r="W535" s="99">
        <f t="shared" si="214"/>
        <v>395</v>
      </c>
      <c r="X535" s="33">
        <f t="shared" si="206"/>
        <v>0.28359288064900473</v>
      </c>
      <c r="Y535" s="13">
        <v>127125</v>
      </c>
      <c r="Z535" s="10">
        <f t="shared" si="207"/>
        <v>449</v>
      </c>
      <c r="AA535" s="33">
        <f t="shared" si="208"/>
        <v>0.68076381007579101</v>
      </c>
      <c r="AB535" s="11">
        <v>2.8396009209516501E-2</v>
      </c>
      <c r="AC535" s="99">
        <f t="shared" si="215"/>
        <v>527</v>
      </c>
      <c r="AD535" s="33">
        <f t="shared" si="209"/>
        <v>0.99116638589621209</v>
      </c>
      <c r="AE535" s="11">
        <v>0.98580121703853951</v>
      </c>
      <c r="AF535" s="10">
        <f t="shared" si="210"/>
        <v>29</v>
      </c>
      <c r="AG535" s="33">
        <f t="shared" si="211"/>
        <v>-1.1630479066071642</v>
      </c>
      <c r="AH535" s="14">
        <v>3.8379999999999996</v>
      </c>
      <c r="AI535" s="99">
        <f t="shared" si="216"/>
        <v>161</v>
      </c>
      <c r="AJ535" s="33">
        <f t="shared" si="212"/>
        <v>-0.24286730806795656</v>
      </c>
      <c r="AK535" s="13">
        <v>113753.55994787141</v>
      </c>
      <c r="AL535" s="38"/>
    </row>
    <row r="536" spans="1:38" x14ac:dyDescent="0.25">
      <c r="A536" t="s">
        <v>1129</v>
      </c>
      <c r="B536" s="5" t="s">
        <v>468</v>
      </c>
      <c r="C536" s="6" t="s">
        <v>91</v>
      </c>
      <c r="D536" s="7" t="s">
        <v>39</v>
      </c>
      <c r="E536" s="36">
        <f t="shared" si="213"/>
        <v>3.9660767964487111</v>
      </c>
      <c r="F536" s="8">
        <f t="shared" si="194"/>
        <v>21.026597772885225</v>
      </c>
      <c r="G536" s="9">
        <f t="shared" si="195"/>
        <v>450</v>
      </c>
      <c r="H536" s="99">
        <f t="shared" si="196"/>
        <v>479</v>
      </c>
      <c r="I536" s="33">
        <f t="shared" si="197"/>
        <v>0.71179788152038759</v>
      </c>
      <c r="J536" s="11">
        <v>7.958600999286225E-2</v>
      </c>
      <c r="K536" s="10">
        <f t="shared" si="198"/>
        <v>162</v>
      </c>
      <c r="L536" s="33">
        <f t="shared" si="199"/>
        <v>-0.29256166238804349</v>
      </c>
      <c r="M536" s="11">
        <v>6.1044176706827311E-2</v>
      </c>
      <c r="N536" s="10">
        <f t="shared" si="200"/>
        <v>448</v>
      </c>
      <c r="O536" s="33">
        <f t="shared" si="201"/>
        <v>0.7191779575415761</v>
      </c>
      <c r="P536" s="11">
        <v>1.2975778546712802E-2</v>
      </c>
      <c r="Q536" s="10">
        <f t="shared" si="202"/>
        <v>409</v>
      </c>
      <c r="R536" s="33">
        <f t="shared" si="203"/>
        <v>0.51183082356515197</v>
      </c>
      <c r="S536" s="12">
        <v>0</v>
      </c>
      <c r="T536" s="10">
        <f t="shared" si="204"/>
        <v>528</v>
      </c>
      <c r="U536" s="33">
        <f t="shared" si="205"/>
        <v>0.90114380765736934</v>
      </c>
      <c r="V536" s="18">
        <v>1.873536299765808E-2</v>
      </c>
      <c r="W536" s="99">
        <f t="shared" si="214"/>
        <v>400</v>
      </c>
      <c r="X536" s="33">
        <f t="shared" si="206"/>
        <v>0.31232069664763007</v>
      </c>
      <c r="Y536" s="13">
        <v>128380</v>
      </c>
      <c r="Z536" s="10">
        <f t="shared" si="207"/>
        <v>480</v>
      </c>
      <c r="AA536" s="33">
        <f t="shared" si="208"/>
        <v>0.78451403739939007</v>
      </c>
      <c r="AB536" s="11">
        <v>2.7158774373259052E-2</v>
      </c>
      <c r="AC536" s="99">
        <f t="shared" si="215"/>
        <v>396</v>
      </c>
      <c r="AD536" s="33">
        <f t="shared" si="209"/>
        <v>0.59506809437248032</v>
      </c>
      <c r="AE536" s="11">
        <v>0.96329453894359895</v>
      </c>
      <c r="AF536" s="10">
        <f t="shared" si="210"/>
        <v>377</v>
      </c>
      <c r="AG536" s="33">
        <f t="shared" si="211"/>
        <v>0.28097784253699254</v>
      </c>
      <c r="AH536" s="14">
        <v>2.1826666666666665</v>
      </c>
      <c r="AI536" s="99">
        <f t="shared" si="216"/>
        <v>386</v>
      </c>
      <c r="AJ536" s="33">
        <f t="shared" si="212"/>
        <v>-0.13212854460888324</v>
      </c>
      <c r="AK536" s="13">
        <v>212468.12628099174</v>
      </c>
      <c r="AL536" s="38"/>
    </row>
    <row r="537" spans="1:38" x14ac:dyDescent="0.25">
      <c r="A537" t="s">
        <v>1130</v>
      </c>
      <c r="B537" s="5" t="s">
        <v>467</v>
      </c>
      <c r="C537" s="6" t="s">
        <v>41</v>
      </c>
      <c r="D537" s="7" t="s">
        <v>34</v>
      </c>
      <c r="E537" s="36">
        <f t="shared" si="213"/>
        <v>3.8384552224698951</v>
      </c>
      <c r="F537" s="8">
        <f t="shared" si="194"/>
        <v>21.34364077920441</v>
      </c>
      <c r="G537" s="9">
        <f t="shared" si="195"/>
        <v>437</v>
      </c>
      <c r="H537" s="99">
        <f t="shared" si="196"/>
        <v>226</v>
      </c>
      <c r="I537" s="33">
        <f t="shared" si="197"/>
        <v>-0.2106614285784581</v>
      </c>
      <c r="J537" s="11">
        <v>9.4339622641510523E-3</v>
      </c>
      <c r="K537" s="10">
        <f t="shared" si="198"/>
        <v>535</v>
      </c>
      <c r="L537" s="33">
        <f t="shared" si="199"/>
        <v>1.1310386540469772</v>
      </c>
      <c r="M537" s="11">
        <v>1.0228353948620362E-2</v>
      </c>
      <c r="N537" s="10">
        <f t="shared" si="200"/>
        <v>447</v>
      </c>
      <c r="O537" s="33">
        <f t="shared" si="201"/>
        <v>0.71914771831622992</v>
      </c>
      <c r="P537" s="11">
        <v>1.2977649603460706E-2</v>
      </c>
      <c r="Q537" s="10">
        <f t="shared" si="202"/>
        <v>311</v>
      </c>
      <c r="R537" s="33">
        <f t="shared" si="203"/>
        <v>0.37060906529670451</v>
      </c>
      <c r="S537" s="12">
        <v>0.27759785324326824</v>
      </c>
      <c r="T537" s="10">
        <f t="shared" si="204"/>
        <v>499</v>
      </c>
      <c r="U537" s="33">
        <f t="shared" si="205"/>
        <v>0.82033925578971145</v>
      </c>
      <c r="V537" s="18">
        <v>2.3643302615656708E-2</v>
      </c>
      <c r="W537" s="99">
        <f t="shared" si="214"/>
        <v>451</v>
      </c>
      <c r="X537" s="33">
        <f t="shared" si="206"/>
        <v>0.77063809260338767</v>
      </c>
      <c r="Y537" s="13">
        <v>148402</v>
      </c>
      <c r="Z537" s="10">
        <f t="shared" si="207"/>
        <v>321</v>
      </c>
      <c r="AA537" s="33">
        <f t="shared" si="208"/>
        <v>0.3377133186894975</v>
      </c>
      <c r="AB537" s="11">
        <v>3.2486930545182972E-2</v>
      </c>
      <c r="AC537" s="99">
        <f t="shared" si="215"/>
        <v>376</v>
      </c>
      <c r="AD537" s="33">
        <f t="shared" si="209"/>
        <v>0.54471568740570542</v>
      </c>
      <c r="AE537" s="11">
        <v>0.9604334677419355</v>
      </c>
      <c r="AF537" s="10">
        <f t="shared" si="210"/>
        <v>370</v>
      </c>
      <c r="AG537" s="33">
        <f t="shared" si="211"/>
        <v>0.2617861994754711</v>
      </c>
      <c r="AH537" s="14">
        <v>2.2046666666666668</v>
      </c>
      <c r="AI537" s="99">
        <f t="shared" si="216"/>
        <v>441</v>
      </c>
      <c r="AJ537" s="33">
        <f t="shared" si="212"/>
        <v>-8.0995087469354202E-2</v>
      </c>
      <c r="AK537" s="13">
        <v>258049.4285185528</v>
      </c>
      <c r="AL537" s="38"/>
    </row>
    <row r="538" spans="1:38" x14ac:dyDescent="0.25">
      <c r="A538" t="s">
        <v>1131</v>
      </c>
      <c r="B538" s="5" t="s">
        <v>140</v>
      </c>
      <c r="C538" s="6" t="s">
        <v>28</v>
      </c>
      <c r="D538" s="7" t="s">
        <v>20</v>
      </c>
      <c r="E538" s="36">
        <f t="shared" si="213"/>
        <v>-0.82591761727328028</v>
      </c>
      <c r="F538" s="8">
        <f t="shared" si="194"/>
        <v>32.931076520681884</v>
      </c>
      <c r="G538" s="9">
        <f t="shared" si="195"/>
        <v>195</v>
      </c>
      <c r="H538" s="99">
        <f t="shared" si="196"/>
        <v>185</v>
      </c>
      <c r="I538" s="33">
        <f t="shared" si="197"/>
        <v>-0.36069964951836359</v>
      </c>
      <c r="J538" s="11">
        <v>-1.9762845849802257E-3</v>
      </c>
      <c r="K538" s="10">
        <f t="shared" si="198"/>
        <v>52</v>
      </c>
      <c r="L538" s="33">
        <f t="shared" si="199"/>
        <v>-1.3264119810879076</v>
      </c>
      <c r="M538" s="11">
        <v>9.7947761194029856E-2</v>
      </c>
      <c r="N538" s="10">
        <f t="shared" si="200"/>
        <v>228</v>
      </c>
      <c r="O538" s="33">
        <f t="shared" si="201"/>
        <v>0.12272762533580005</v>
      </c>
      <c r="P538" s="11">
        <v>4.9881235154394299E-2</v>
      </c>
      <c r="Q538" s="10">
        <f t="shared" si="202"/>
        <v>409</v>
      </c>
      <c r="R538" s="33">
        <f t="shared" si="203"/>
        <v>0.51183082356515197</v>
      </c>
      <c r="S538" s="12">
        <v>0</v>
      </c>
      <c r="T538" s="10">
        <f t="shared" si="204"/>
        <v>452</v>
      </c>
      <c r="U538" s="33">
        <f t="shared" si="205"/>
        <v>0.73006834806139342</v>
      </c>
      <c r="V538" s="18">
        <v>2.9126213592233011E-2</v>
      </c>
      <c r="W538" s="99">
        <f t="shared" si="214"/>
        <v>160</v>
      </c>
      <c r="X538" s="33">
        <f t="shared" si="206"/>
        <v>-0.63004323086743486</v>
      </c>
      <c r="Y538" s="13">
        <v>87212</v>
      </c>
      <c r="Z538" s="10">
        <f t="shared" si="207"/>
        <v>19</v>
      </c>
      <c r="AA538" s="33">
        <f t="shared" si="208"/>
        <v>-2.2802569667661823</v>
      </c>
      <c r="AB538" s="11">
        <v>6.3706563706563704E-2</v>
      </c>
      <c r="AC538" s="99">
        <f t="shared" si="215"/>
        <v>414</v>
      </c>
      <c r="AD538" s="33">
        <f t="shared" si="209"/>
        <v>0.63916688191271642</v>
      </c>
      <c r="AE538" s="11">
        <v>0.96580027359781118</v>
      </c>
      <c r="AF538" s="10">
        <f t="shared" si="210"/>
        <v>539</v>
      </c>
      <c r="AG538" s="33">
        <f t="shared" si="211"/>
        <v>1.373156802219927</v>
      </c>
      <c r="AH538" s="14">
        <v>0.93066666666666664</v>
      </c>
      <c r="AI538" s="99">
        <f t="shared" si="216"/>
        <v>537</v>
      </c>
      <c r="AJ538" s="33">
        <f t="shared" si="212"/>
        <v>0.63631043432744439</v>
      </c>
      <c r="AK538" s="13">
        <v>897468.73663366341</v>
      </c>
      <c r="AL538" s="38"/>
    </row>
    <row r="539" spans="1:38" x14ac:dyDescent="0.25">
      <c r="A539" t="s">
        <v>1132</v>
      </c>
      <c r="B539" s="5" t="s">
        <v>270</v>
      </c>
      <c r="C539" s="6" t="s">
        <v>47</v>
      </c>
      <c r="D539" s="7" t="s">
        <v>20</v>
      </c>
      <c r="E539" s="36">
        <f t="shared" si="213"/>
        <v>-0.64302406454489158</v>
      </c>
      <c r="F539" s="8">
        <f t="shared" si="194"/>
        <v>32.47672448610323</v>
      </c>
      <c r="G539" s="9">
        <f t="shared" si="195"/>
        <v>203</v>
      </c>
      <c r="H539" s="99">
        <f t="shared" si="196"/>
        <v>366</v>
      </c>
      <c r="I539" s="33">
        <f t="shared" si="197"/>
        <v>0.22176690510732019</v>
      </c>
      <c r="J539" s="11">
        <v>4.2319676324233724E-2</v>
      </c>
      <c r="K539" s="10">
        <f t="shared" si="198"/>
        <v>168</v>
      </c>
      <c r="L539" s="33">
        <f t="shared" si="199"/>
        <v>-0.26226468770529116</v>
      </c>
      <c r="M539" s="11">
        <v>5.9962717481358743E-2</v>
      </c>
      <c r="N539" s="10">
        <f t="shared" si="200"/>
        <v>162</v>
      </c>
      <c r="O539" s="33">
        <f t="shared" si="201"/>
        <v>-0.19389091846287476</v>
      </c>
      <c r="P539" s="11">
        <v>6.9472056549591335E-2</v>
      </c>
      <c r="Q539" s="10">
        <f t="shared" si="202"/>
        <v>155</v>
      </c>
      <c r="R539" s="33">
        <f t="shared" si="203"/>
        <v>1.2477205644652519E-2</v>
      </c>
      <c r="S539" s="12">
        <v>0.9815731941284076</v>
      </c>
      <c r="T539" s="10">
        <f t="shared" si="204"/>
        <v>216</v>
      </c>
      <c r="U539" s="33">
        <f t="shared" si="205"/>
        <v>3.0049381930296274E-2</v>
      </c>
      <c r="V539" s="18">
        <v>7.1644249245127647E-2</v>
      </c>
      <c r="W539" s="99">
        <f t="shared" si="214"/>
        <v>139</v>
      </c>
      <c r="X539" s="33">
        <f t="shared" si="206"/>
        <v>-0.68825425563596399</v>
      </c>
      <c r="Y539" s="13">
        <v>84669</v>
      </c>
      <c r="Z539" s="10">
        <f t="shared" si="207"/>
        <v>213</v>
      </c>
      <c r="AA539" s="33">
        <f t="shared" si="208"/>
        <v>-7.5162024762058487E-3</v>
      </c>
      <c r="AB539" s="11">
        <v>3.6603837091888254E-2</v>
      </c>
      <c r="AC539" s="99">
        <f t="shared" si="215"/>
        <v>319</v>
      </c>
      <c r="AD539" s="33">
        <f t="shared" si="209"/>
        <v>0.37246733087915579</v>
      </c>
      <c r="AE539" s="11">
        <v>0.95064615384615381</v>
      </c>
      <c r="AF539" s="10">
        <f t="shared" si="210"/>
        <v>133</v>
      </c>
      <c r="AG539" s="33">
        <f t="shared" si="211"/>
        <v>-0.40294252838267247</v>
      </c>
      <c r="AH539" s="14">
        <v>2.9666666666666663</v>
      </c>
      <c r="AI539" s="99">
        <f t="shared" si="216"/>
        <v>191</v>
      </c>
      <c r="AJ539" s="33">
        <f t="shared" si="212"/>
        <v>-0.22998611471516248</v>
      </c>
      <c r="AK539" s="13">
        <v>125236.09213402936</v>
      </c>
      <c r="AL539" s="38"/>
    </row>
    <row r="540" spans="1:38" ht="22.5" x14ac:dyDescent="0.25">
      <c r="A540" t="s">
        <v>1133</v>
      </c>
      <c r="B540" s="5" t="s">
        <v>379</v>
      </c>
      <c r="C540" s="6" t="s">
        <v>54</v>
      </c>
      <c r="D540" s="7" t="s">
        <v>39</v>
      </c>
      <c r="E540" s="36">
        <f t="shared" si="213"/>
        <v>0.57703806399658208</v>
      </c>
      <c r="F540" s="8">
        <f t="shared" si="194"/>
        <v>29.445793640561522</v>
      </c>
      <c r="G540" s="9">
        <f t="shared" si="195"/>
        <v>258</v>
      </c>
      <c r="H540" s="99">
        <f t="shared" si="196"/>
        <v>471</v>
      </c>
      <c r="I540" s="33">
        <f t="shared" si="197"/>
        <v>0.65953252437598875</v>
      </c>
      <c r="J540" s="11">
        <v>7.5611285266457662E-2</v>
      </c>
      <c r="K540" s="10">
        <f t="shared" si="198"/>
        <v>191</v>
      </c>
      <c r="L540" s="33">
        <f t="shared" si="199"/>
        <v>-0.14290232202843828</v>
      </c>
      <c r="M540" s="11">
        <v>5.5702043506921553E-2</v>
      </c>
      <c r="N540" s="10">
        <f t="shared" si="200"/>
        <v>250</v>
      </c>
      <c r="O540" s="33">
        <f t="shared" si="201"/>
        <v>0.20523434021663417</v>
      </c>
      <c r="P540" s="11">
        <v>4.4776119402985072E-2</v>
      </c>
      <c r="Q540" s="10">
        <f t="shared" si="202"/>
        <v>332</v>
      </c>
      <c r="R540" s="33">
        <f t="shared" si="203"/>
        <v>0.39321859525963304</v>
      </c>
      <c r="S540" s="12">
        <v>0.23315458148752624</v>
      </c>
      <c r="T540" s="10">
        <f t="shared" si="204"/>
        <v>260</v>
      </c>
      <c r="U540" s="33">
        <f t="shared" si="205"/>
        <v>0.1999617691506585</v>
      </c>
      <c r="V540" s="18">
        <v>6.132404181184669E-2</v>
      </c>
      <c r="W540" s="99">
        <f t="shared" si="214"/>
        <v>341</v>
      </c>
      <c r="X540" s="33">
        <f t="shared" si="206"/>
        <v>-1.6023361268131971E-2</v>
      </c>
      <c r="Y540" s="13">
        <v>114036</v>
      </c>
      <c r="Z540" s="10">
        <f t="shared" si="207"/>
        <v>192</v>
      </c>
      <c r="AA540" s="33">
        <f t="shared" si="208"/>
        <v>-9.0113040656314022E-2</v>
      </c>
      <c r="AB540" s="11">
        <v>3.7588815035526017E-2</v>
      </c>
      <c r="AC540" s="99">
        <f t="shared" si="215"/>
        <v>127</v>
      </c>
      <c r="AD540" s="33">
        <f t="shared" si="209"/>
        <v>-0.39091275366794492</v>
      </c>
      <c r="AE540" s="11">
        <v>0.90727017824954936</v>
      </c>
      <c r="AF540" s="10">
        <f t="shared" si="210"/>
        <v>483</v>
      </c>
      <c r="AG540" s="33">
        <f t="shared" si="211"/>
        <v>0.68080373965201779</v>
      </c>
      <c r="AH540" s="14">
        <v>1.7243333333333333</v>
      </c>
      <c r="AI540" s="99">
        <f t="shared" si="216"/>
        <v>428</v>
      </c>
      <c r="AJ540" s="33">
        <f t="shared" si="212"/>
        <v>-9.4743882151379161E-2</v>
      </c>
      <c r="AK540" s="13">
        <v>245793.50058288645</v>
      </c>
      <c r="AL540" s="38"/>
    </row>
    <row r="541" spans="1:38" x14ac:dyDescent="0.25">
      <c r="A541" t="s">
        <v>1134</v>
      </c>
      <c r="B541" s="5" t="s">
        <v>373</v>
      </c>
      <c r="C541" s="6" t="s">
        <v>33</v>
      </c>
      <c r="D541" s="7" t="s">
        <v>34</v>
      </c>
      <c r="E541" s="36">
        <f t="shared" si="213"/>
        <v>2.0612909314910417</v>
      </c>
      <c r="F541" s="8">
        <f t="shared" si="194"/>
        <v>25.758548791767936</v>
      </c>
      <c r="G541" s="9">
        <f t="shared" si="195"/>
        <v>346</v>
      </c>
      <c r="H541" s="99">
        <f t="shared" si="196"/>
        <v>24</v>
      </c>
      <c r="I541" s="33">
        <f t="shared" si="197"/>
        <v>-1.3352451002268193</v>
      </c>
      <c r="J541" s="11">
        <v>-7.6089427813565758E-2</v>
      </c>
      <c r="K541" s="10">
        <f t="shared" si="198"/>
        <v>214</v>
      </c>
      <c r="L541" s="33">
        <f t="shared" si="199"/>
        <v>-5.0884678410282762E-2</v>
      </c>
      <c r="M541" s="11">
        <v>5.2417447251395591E-2</v>
      </c>
      <c r="N541" s="10">
        <f t="shared" si="200"/>
        <v>334</v>
      </c>
      <c r="O541" s="33">
        <f t="shared" si="201"/>
        <v>0.45144259648076296</v>
      </c>
      <c r="P541" s="11">
        <v>2.9541945445187855E-2</v>
      </c>
      <c r="Q541" s="10">
        <f t="shared" si="202"/>
        <v>324</v>
      </c>
      <c r="R541" s="33">
        <f t="shared" si="203"/>
        <v>0.38664145914819587</v>
      </c>
      <c r="S541" s="12">
        <v>0.24608317611352637</v>
      </c>
      <c r="T541" s="10">
        <f t="shared" si="204"/>
        <v>448</v>
      </c>
      <c r="U541" s="33">
        <f t="shared" si="205"/>
        <v>0.70552721798607654</v>
      </c>
      <c r="V541" s="18">
        <v>3.0616802696227716E-2</v>
      </c>
      <c r="W541" s="99">
        <f t="shared" si="214"/>
        <v>370</v>
      </c>
      <c r="X541" s="33">
        <f t="shared" si="206"/>
        <v>0.1311408849909613</v>
      </c>
      <c r="Y541" s="13">
        <v>120465</v>
      </c>
      <c r="Z541" s="10">
        <f t="shared" si="207"/>
        <v>297</v>
      </c>
      <c r="AA541" s="33">
        <f t="shared" si="208"/>
        <v>0.2676240021281851</v>
      </c>
      <c r="AB541" s="11">
        <v>3.3322754681053633E-2</v>
      </c>
      <c r="AC541" s="99">
        <f t="shared" si="215"/>
        <v>409</v>
      </c>
      <c r="AD541" s="33">
        <f t="shared" si="209"/>
        <v>0.62295374286202665</v>
      </c>
      <c r="AE541" s="11">
        <v>0.96487902776229229</v>
      </c>
      <c r="AF541" s="10">
        <f t="shared" si="210"/>
        <v>125</v>
      </c>
      <c r="AG541" s="33">
        <f t="shared" si="211"/>
        <v>-0.43609173003439117</v>
      </c>
      <c r="AH541" s="14">
        <v>3.0046666666666666</v>
      </c>
      <c r="AI541" s="99">
        <f t="shared" si="216"/>
        <v>285</v>
      </c>
      <c r="AJ541" s="33">
        <f t="shared" si="212"/>
        <v>-0.19393437974917263</v>
      </c>
      <c r="AK541" s="13">
        <v>157373.2704043967</v>
      </c>
      <c r="AL541" s="38"/>
    </row>
    <row r="542" spans="1:38" x14ac:dyDescent="0.25">
      <c r="A542" t="s">
        <v>1135</v>
      </c>
      <c r="B542" s="5" t="s">
        <v>72</v>
      </c>
      <c r="C542" s="6" t="s">
        <v>52</v>
      </c>
      <c r="D542" s="7" t="s">
        <v>34</v>
      </c>
      <c r="E542" s="36">
        <f t="shared" si="213"/>
        <v>-8.6157171396199299</v>
      </c>
      <c r="F542" s="8">
        <f t="shared" si="194"/>
        <v>52.282831730960851</v>
      </c>
      <c r="G542" s="9">
        <f t="shared" si="195"/>
        <v>33</v>
      </c>
      <c r="H542" s="99">
        <f t="shared" si="196"/>
        <v>285</v>
      </c>
      <c r="I542" s="33">
        <f t="shared" si="197"/>
        <v>-4.3037516246565849E-2</v>
      </c>
      <c r="J542" s="11">
        <v>2.2181582207539297E-2</v>
      </c>
      <c r="K542" s="10">
        <f t="shared" si="198"/>
        <v>169</v>
      </c>
      <c r="L542" s="33">
        <f t="shared" si="199"/>
        <v>-0.24900603748693681</v>
      </c>
      <c r="M542" s="11">
        <v>5.9489446148295148E-2</v>
      </c>
      <c r="N542" s="10">
        <f t="shared" si="200"/>
        <v>26</v>
      </c>
      <c r="O542" s="33">
        <f t="shared" si="201"/>
        <v>-1.9908309146333998</v>
      </c>
      <c r="P542" s="11">
        <v>0.18065799689440995</v>
      </c>
      <c r="Q542" s="10">
        <f t="shared" si="202"/>
        <v>95</v>
      </c>
      <c r="R542" s="33">
        <f t="shared" si="203"/>
        <v>-0.32983430137288072</v>
      </c>
      <c r="S542" s="12">
        <v>1.6544506646659356</v>
      </c>
      <c r="T542" s="10">
        <f t="shared" si="204"/>
        <v>22</v>
      </c>
      <c r="U542" s="33">
        <f t="shared" si="205"/>
        <v>-2.1957338780129541</v>
      </c>
      <c r="V542" s="18">
        <v>0.20683477490319971</v>
      </c>
      <c r="W542" s="99">
        <f t="shared" si="214"/>
        <v>62</v>
      </c>
      <c r="X542" s="33">
        <f t="shared" si="206"/>
        <v>-1.0208102005188553</v>
      </c>
      <c r="Y542" s="13">
        <v>70141</v>
      </c>
      <c r="Z542" s="10">
        <f t="shared" si="207"/>
        <v>235</v>
      </c>
      <c r="AA542" s="33">
        <f t="shared" si="208"/>
        <v>6.3748050741326501E-2</v>
      </c>
      <c r="AB542" s="11">
        <v>3.5754001684919968E-2</v>
      </c>
      <c r="AC542" s="99">
        <f t="shared" si="215"/>
        <v>12</v>
      </c>
      <c r="AD542" s="33">
        <f t="shared" si="209"/>
        <v>-3.1071415148816204</v>
      </c>
      <c r="AE542" s="11">
        <v>0.75293150103464745</v>
      </c>
      <c r="AF542" s="10">
        <f t="shared" si="210"/>
        <v>423</v>
      </c>
      <c r="AG542" s="33">
        <f t="shared" si="211"/>
        <v>0.44061741891237322</v>
      </c>
      <c r="AH542" s="14">
        <v>1.9996666666666669</v>
      </c>
      <c r="AI542" s="99">
        <f t="shared" si="216"/>
        <v>44</v>
      </c>
      <c r="AJ542" s="33">
        <f t="shared" si="212"/>
        <v>-0.28903138894505431</v>
      </c>
      <c r="AK542" s="13">
        <v>72602.050922452428</v>
      </c>
      <c r="AL542" s="38">
        <v>1</v>
      </c>
    </row>
    <row r="543" spans="1:38" x14ac:dyDescent="0.25">
      <c r="A543" t="s">
        <v>1136</v>
      </c>
      <c r="B543" s="5" t="s">
        <v>331</v>
      </c>
      <c r="C543" s="6" t="s">
        <v>41</v>
      </c>
      <c r="D543" s="7" t="s">
        <v>34</v>
      </c>
      <c r="E543" s="36">
        <f t="shared" si="213"/>
        <v>0.21562334481451173</v>
      </c>
      <c r="F543" s="8">
        <f t="shared" si="194"/>
        <v>30.343635639567964</v>
      </c>
      <c r="G543" s="9">
        <f t="shared" si="195"/>
        <v>239</v>
      </c>
      <c r="H543" s="99">
        <f t="shared" si="196"/>
        <v>323</v>
      </c>
      <c r="I543" s="33">
        <f t="shared" si="197"/>
        <v>8.4889762302009023E-2</v>
      </c>
      <c r="J543" s="11">
        <v>3.1910315445195181E-2</v>
      </c>
      <c r="K543" s="10">
        <f t="shared" si="198"/>
        <v>225</v>
      </c>
      <c r="L543" s="33">
        <f t="shared" si="199"/>
        <v>-1.0422082778930279E-2</v>
      </c>
      <c r="M543" s="11">
        <v>5.0973123262279887E-2</v>
      </c>
      <c r="N543" s="10">
        <f t="shared" si="200"/>
        <v>161</v>
      </c>
      <c r="O543" s="33">
        <f t="shared" si="201"/>
        <v>-0.19489416915347788</v>
      </c>
      <c r="P543" s="11">
        <v>6.9534132841328408E-2</v>
      </c>
      <c r="Q543" s="10">
        <f t="shared" si="202"/>
        <v>250</v>
      </c>
      <c r="R543" s="33">
        <f t="shared" si="203"/>
        <v>0.2996708272341177</v>
      </c>
      <c r="S543" s="12">
        <v>0.41704026523760868</v>
      </c>
      <c r="T543" s="10">
        <f t="shared" si="204"/>
        <v>237</v>
      </c>
      <c r="U543" s="33">
        <f t="shared" si="205"/>
        <v>0.12222142478553184</v>
      </c>
      <c r="V543" s="18">
        <v>6.6045866352763119E-2</v>
      </c>
      <c r="W543" s="99">
        <f t="shared" si="214"/>
        <v>398</v>
      </c>
      <c r="X543" s="33">
        <f t="shared" si="206"/>
        <v>0.30204277682023345</v>
      </c>
      <c r="Y543" s="13">
        <v>127931</v>
      </c>
      <c r="Z543" s="10">
        <f t="shared" si="207"/>
        <v>243</v>
      </c>
      <c r="AA543" s="33">
        <f t="shared" si="208"/>
        <v>0.10930743238572965</v>
      </c>
      <c r="AB543" s="11">
        <v>3.5210700185319473E-2</v>
      </c>
      <c r="AC543" s="99">
        <f t="shared" si="215"/>
        <v>171</v>
      </c>
      <c r="AD543" s="33">
        <f t="shared" si="209"/>
        <v>-0.15799301236063759</v>
      </c>
      <c r="AE543" s="11">
        <v>0.92050489738805974</v>
      </c>
      <c r="AF543" s="10">
        <f t="shared" si="210"/>
        <v>47</v>
      </c>
      <c r="AG543" s="33">
        <f t="shared" si="211"/>
        <v>-0.92780488786821513</v>
      </c>
      <c r="AH543" s="14">
        <v>3.5683333333333334</v>
      </c>
      <c r="AI543" s="99">
        <f t="shared" si="216"/>
        <v>257</v>
      </c>
      <c r="AJ543" s="33">
        <f t="shared" si="212"/>
        <v>-0.2055905312428058</v>
      </c>
      <c r="AK543" s="13">
        <v>146982.76301686928</v>
      </c>
      <c r="AL543" s="38"/>
    </row>
    <row r="544" spans="1:38" x14ac:dyDescent="0.25">
      <c r="A544" t="s">
        <v>1137</v>
      </c>
      <c r="B544" s="5" t="s">
        <v>139</v>
      </c>
      <c r="C544" s="6" t="s">
        <v>28</v>
      </c>
      <c r="D544" s="7" t="s">
        <v>20</v>
      </c>
      <c r="E544" s="36">
        <f t="shared" si="213"/>
        <v>-9.536486212341277</v>
      </c>
      <c r="F544" s="8">
        <f t="shared" si="194"/>
        <v>54.570245887048316</v>
      </c>
      <c r="G544" s="9">
        <f t="shared" si="195"/>
        <v>24</v>
      </c>
      <c r="H544" s="99">
        <f t="shared" si="196"/>
        <v>23</v>
      </c>
      <c r="I544" s="33">
        <f t="shared" si="197"/>
        <v>-1.4212589756612231</v>
      </c>
      <c r="J544" s="11">
        <v>-8.2630691399662726E-2</v>
      </c>
      <c r="K544" s="10">
        <f t="shared" si="198"/>
        <v>512</v>
      </c>
      <c r="L544" s="33">
        <f t="shared" si="199"/>
        <v>0.95832429636771765</v>
      </c>
      <c r="M544" s="11">
        <v>1.6393442622950821E-2</v>
      </c>
      <c r="N544" s="10">
        <f t="shared" si="200"/>
        <v>23</v>
      </c>
      <c r="O544" s="33">
        <f t="shared" si="201"/>
        <v>-2.1191294920730237</v>
      </c>
      <c r="P544" s="11">
        <v>0.18859649122807018</v>
      </c>
      <c r="Q544" s="10">
        <f t="shared" si="202"/>
        <v>409</v>
      </c>
      <c r="R544" s="33">
        <f t="shared" si="203"/>
        <v>0.51183082356515197</v>
      </c>
      <c r="S544" s="12">
        <v>0</v>
      </c>
      <c r="T544" s="10">
        <f t="shared" si="204"/>
        <v>362</v>
      </c>
      <c r="U544" s="33">
        <f t="shared" si="205"/>
        <v>0.51556892060298165</v>
      </c>
      <c r="V544" s="18">
        <v>4.2154566744730677E-2</v>
      </c>
      <c r="W544" s="99">
        <f t="shared" si="214"/>
        <v>32</v>
      </c>
      <c r="X544" s="33">
        <f t="shared" si="206"/>
        <v>-1.2815580507502025</v>
      </c>
      <c r="Y544" s="13">
        <v>58750</v>
      </c>
      <c r="Z544" s="10">
        <f t="shared" si="207"/>
        <v>2</v>
      </c>
      <c r="AA544" s="33">
        <f t="shared" si="208"/>
        <v>-5.6941493658432867</v>
      </c>
      <c r="AB544" s="11">
        <v>0.10441767068273092</v>
      </c>
      <c r="AC544" s="99">
        <f t="shared" si="215"/>
        <v>38</v>
      </c>
      <c r="AD544" s="33">
        <f t="shared" si="209"/>
        <v>-1.6670680019143218</v>
      </c>
      <c r="AE544" s="11">
        <v>0.83475783475783472</v>
      </c>
      <c r="AF544" s="10">
        <f t="shared" si="210"/>
        <v>513</v>
      </c>
      <c r="AG544" s="33">
        <f t="shared" si="211"/>
        <v>0.95530239192589705</v>
      </c>
      <c r="AH544" s="14">
        <v>1.4096666666666666</v>
      </c>
      <c r="AI544" s="99">
        <f t="shared" si="216"/>
        <v>527</v>
      </c>
      <c r="AJ544" s="33">
        <f t="shared" si="212"/>
        <v>0.29970810365330747</v>
      </c>
      <c r="AK544" s="13">
        <v>597415.2408088235</v>
      </c>
      <c r="AL544" s="38"/>
    </row>
    <row r="545" spans="1:38" x14ac:dyDescent="0.25">
      <c r="A545" t="s">
        <v>1138</v>
      </c>
      <c r="B545" s="5" t="s">
        <v>577</v>
      </c>
      <c r="C545" s="6" t="s">
        <v>38</v>
      </c>
      <c r="D545" s="7" t="s">
        <v>39</v>
      </c>
      <c r="E545" s="36">
        <f t="shared" si="213"/>
        <v>5.2133899385291791</v>
      </c>
      <c r="F545" s="8">
        <f t="shared" si="194"/>
        <v>17.927968786752633</v>
      </c>
      <c r="G545" s="9">
        <f t="shared" si="195"/>
        <v>518</v>
      </c>
      <c r="H545" s="99">
        <f t="shared" si="196"/>
        <v>484</v>
      </c>
      <c r="I545" s="33">
        <f t="shared" si="197"/>
        <v>0.7424162583895586</v>
      </c>
      <c r="J545" s="11">
        <v>8.1914504932407706E-2</v>
      </c>
      <c r="K545" s="10">
        <f t="shared" si="198"/>
        <v>483</v>
      </c>
      <c r="L545" s="33">
        <f t="shared" si="199"/>
        <v>0.85561822105500562</v>
      </c>
      <c r="M545" s="11">
        <v>2.0059565522074281E-2</v>
      </c>
      <c r="N545" s="10">
        <f t="shared" si="200"/>
        <v>294</v>
      </c>
      <c r="O545" s="33">
        <f t="shared" si="201"/>
        <v>0.32698528454349918</v>
      </c>
      <c r="P545" s="11">
        <v>3.7242760881442363E-2</v>
      </c>
      <c r="Q545" s="10">
        <f t="shared" si="202"/>
        <v>409</v>
      </c>
      <c r="R545" s="33">
        <f t="shared" si="203"/>
        <v>0.51183082356515197</v>
      </c>
      <c r="S545" s="12">
        <v>0</v>
      </c>
      <c r="T545" s="10">
        <f t="shared" si="204"/>
        <v>215</v>
      </c>
      <c r="U545" s="33">
        <f t="shared" si="205"/>
        <v>2.8763423649186035E-2</v>
      </c>
      <c r="V545" s="18">
        <v>7.1722356300350121E-2</v>
      </c>
      <c r="W545" s="99">
        <f t="shared" si="214"/>
        <v>519</v>
      </c>
      <c r="X545" s="33">
        <f t="shared" si="206"/>
        <v>1.5631595631248261</v>
      </c>
      <c r="Y545" s="13">
        <v>183024</v>
      </c>
      <c r="Z545" s="10">
        <f t="shared" si="207"/>
        <v>561</v>
      </c>
      <c r="AA545" s="33">
        <f t="shared" si="208"/>
        <v>1.4086037353205625</v>
      </c>
      <c r="AB545" s="11">
        <v>1.9716424268240735E-2</v>
      </c>
      <c r="AC545" s="99">
        <f t="shared" si="215"/>
        <v>526</v>
      </c>
      <c r="AD545" s="33">
        <f t="shared" si="209"/>
        <v>0.97875126110693966</v>
      </c>
      <c r="AE545" s="11">
        <v>0.98509577795152459</v>
      </c>
      <c r="AF545" s="10">
        <f t="shared" si="210"/>
        <v>289</v>
      </c>
      <c r="AG545" s="33">
        <f t="shared" si="211"/>
        <v>7.2486811095920853E-2</v>
      </c>
      <c r="AH545" s="14">
        <v>2.4216666666666669</v>
      </c>
      <c r="AI545" s="99">
        <f t="shared" si="216"/>
        <v>435</v>
      </c>
      <c r="AJ545" s="33">
        <f t="shared" si="212"/>
        <v>-8.9337901664434269E-2</v>
      </c>
      <c r="AK545" s="13">
        <v>250612.49081453466</v>
      </c>
      <c r="AL545" s="38"/>
    </row>
    <row r="546" spans="1:38" x14ac:dyDescent="0.25">
      <c r="A546" t="s">
        <v>1139</v>
      </c>
      <c r="B546" s="5" t="s">
        <v>380</v>
      </c>
      <c r="C546" s="6" t="s">
        <v>44</v>
      </c>
      <c r="D546" s="7" t="s">
        <v>20</v>
      </c>
      <c r="E546" s="36">
        <f t="shared" si="213"/>
        <v>1.6302085696503101</v>
      </c>
      <c r="F546" s="8">
        <f t="shared" si="194"/>
        <v>26.829462146839454</v>
      </c>
      <c r="G546" s="9">
        <f t="shared" si="195"/>
        <v>318</v>
      </c>
      <c r="H546" s="99">
        <f t="shared" si="196"/>
        <v>376</v>
      </c>
      <c r="I546" s="33">
        <f t="shared" si="197"/>
        <v>0.23687151683719837</v>
      </c>
      <c r="J546" s="11">
        <v>4.3468365953573063E-2</v>
      </c>
      <c r="K546" s="10">
        <f t="shared" si="198"/>
        <v>463</v>
      </c>
      <c r="L546" s="33">
        <f t="shared" si="199"/>
        <v>0.77861950405803992</v>
      </c>
      <c r="M546" s="11">
        <v>2.2808056872037914E-2</v>
      </c>
      <c r="N546" s="10">
        <f t="shared" si="200"/>
        <v>397</v>
      </c>
      <c r="O546" s="33">
        <f t="shared" si="201"/>
        <v>0.60065856015240349</v>
      </c>
      <c r="P546" s="11">
        <v>2.0309184601394362E-2</v>
      </c>
      <c r="Q546" s="10">
        <f t="shared" si="202"/>
        <v>33</v>
      </c>
      <c r="R546" s="33">
        <f t="shared" si="203"/>
        <v>-1.3744011071742814</v>
      </c>
      <c r="S546" s="12">
        <v>3.7077426390403492</v>
      </c>
      <c r="T546" s="10">
        <f t="shared" si="204"/>
        <v>485</v>
      </c>
      <c r="U546" s="33">
        <f t="shared" si="205"/>
        <v>0.79315909333066714</v>
      </c>
      <c r="V546" s="18">
        <v>2.5294182338062247E-2</v>
      </c>
      <c r="W546" s="99">
        <f t="shared" si="214"/>
        <v>352</v>
      </c>
      <c r="X546" s="33">
        <f t="shared" si="206"/>
        <v>4.5506813556015289E-2</v>
      </c>
      <c r="Y546" s="13">
        <v>116724</v>
      </c>
      <c r="Z546" s="10">
        <f t="shared" si="207"/>
        <v>395</v>
      </c>
      <c r="AA546" s="33">
        <f t="shared" si="208"/>
        <v>0.53720771894799924</v>
      </c>
      <c r="AB546" s="11">
        <v>3.0107934103389508E-2</v>
      </c>
      <c r="AC546" s="99">
        <f t="shared" si="215"/>
        <v>460</v>
      </c>
      <c r="AD546" s="33">
        <f t="shared" si="209"/>
        <v>0.7768582711062495</v>
      </c>
      <c r="AE546" s="11">
        <v>0.97362402805305692</v>
      </c>
      <c r="AF546" s="10">
        <f t="shared" si="210"/>
        <v>339</v>
      </c>
      <c r="AG546" s="33">
        <f t="shared" si="211"/>
        <v>0.19112605911259758</v>
      </c>
      <c r="AH546" s="14">
        <v>2.2856666666666667</v>
      </c>
      <c r="AI546" s="99">
        <f t="shared" si="216"/>
        <v>267</v>
      </c>
      <c r="AJ546" s="33">
        <f t="shared" si="212"/>
        <v>-0.20174020108280752</v>
      </c>
      <c r="AK546" s="13">
        <v>150415.01799345692</v>
      </c>
      <c r="AL546" s="38"/>
    </row>
    <row r="547" spans="1:38" x14ac:dyDescent="0.25">
      <c r="A547" t="s">
        <v>1140</v>
      </c>
      <c r="B547" s="5" t="s">
        <v>557</v>
      </c>
      <c r="C547" s="6" t="s">
        <v>61</v>
      </c>
      <c r="D547" s="7" t="s">
        <v>39</v>
      </c>
      <c r="E547" s="36">
        <f t="shared" si="213"/>
        <v>6.1357617984478638</v>
      </c>
      <c r="F547" s="8">
        <f t="shared" si="194"/>
        <v>15.636572917733014</v>
      </c>
      <c r="G547" s="9">
        <f t="shared" si="195"/>
        <v>543</v>
      </c>
      <c r="H547" s="99">
        <f t="shared" si="196"/>
        <v>211</v>
      </c>
      <c r="I547" s="33">
        <f t="shared" si="197"/>
        <v>-0.27806389082731869</v>
      </c>
      <c r="J547" s="11">
        <v>4.3080768218890508E-3</v>
      </c>
      <c r="K547" s="10">
        <f t="shared" si="198"/>
        <v>328</v>
      </c>
      <c r="L547" s="33">
        <f t="shared" si="199"/>
        <v>0.39233459882263205</v>
      </c>
      <c r="M547" s="11">
        <v>3.6596607669616518E-2</v>
      </c>
      <c r="N547" s="10">
        <f t="shared" si="200"/>
        <v>442</v>
      </c>
      <c r="O547" s="33">
        <f t="shared" si="201"/>
        <v>0.71186985471289388</v>
      </c>
      <c r="P547" s="11">
        <v>1.3427968540187992E-2</v>
      </c>
      <c r="Q547" s="10">
        <f t="shared" si="202"/>
        <v>388</v>
      </c>
      <c r="R547" s="33">
        <f t="shared" si="203"/>
        <v>0.46185592125639557</v>
      </c>
      <c r="S547" s="12">
        <v>9.8235043714594447E-2</v>
      </c>
      <c r="T547" s="10">
        <f t="shared" si="204"/>
        <v>525</v>
      </c>
      <c r="U547" s="33">
        <f t="shared" si="205"/>
        <v>0.88455273187799521</v>
      </c>
      <c r="V547" s="18">
        <v>1.9743078482005686E-2</v>
      </c>
      <c r="W547" s="99">
        <f t="shared" si="214"/>
        <v>535</v>
      </c>
      <c r="X547" s="33">
        <f t="shared" si="206"/>
        <v>2.0258032994979067</v>
      </c>
      <c r="Y547" s="13">
        <v>203235</v>
      </c>
      <c r="Z547" s="10">
        <f t="shared" si="207"/>
        <v>524</v>
      </c>
      <c r="AA547" s="33">
        <f t="shared" si="208"/>
        <v>0.94900653363473975</v>
      </c>
      <c r="AB547" s="11">
        <v>2.5197180149368326E-2</v>
      </c>
      <c r="AC547" s="99">
        <f t="shared" si="215"/>
        <v>529</v>
      </c>
      <c r="AD547" s="33">
        <f t="shared" si="209"/>
        <v>0.99384664035668646</v>
      </c>
      <c r="AE547" s="11">
        <v>0.98595351162209444</v>
      </c>
      <c r="AF547" s="10">
        <f t="shared" si="210"/>
        <v>397</v>
      </c>
      <c r="AG547" s="33">
        <f t="shared" si="211"/>
        <v>0.35454580760615723</v>
      </c>
      <c r="AH547" s="14">
        <v>2.0983333333333332</v>
      </c>
      <c r="AI547" s="99">
        <f t="shared" si="216"/>
        <v>468</v>
      </c>
      <c r="AJ547" s="33">
        <f t="shared" si="212"/>
        <v>-3.3509247156483443E-2</v>
      </c>
      <c r="AK547" s="13">
        <v>300379.17816562427</v>
      </c>
      <c r="AL547" s="38"/>
    </row>
    <row r="548" spans="1:38" x14ac:dyDescent="0.25">
      <c r="A548" t="s">
        <v>1141</v>
      </c>
      <c r="B548" s="5" t="s">
        <v>98</v>
      </c>
      <c r="C548" s="6" t="s">
        <v>47</v>
      </c>
      <c r="D548" s="7" t="s">
        <v>20</v>
      </c>
      <c r="E548" s="36">
        <f t="shared" si="213"/>
        <v>-7.5967645679097258</v>
      </c>
      <c r="F548" s="8">
        <f t="shared" si="194"/>
        <v>49.75150590132256</v>
      </c>
      <c r="G548" s="9">
        <f t="shared" si="195"/>
        <v>45</v>
      </c>
      <c r="H548" s="99">
        <f t="shared" si="196"/>
        <v>245</v>
      </c>
      <c r="I548" s="33">
        <f t="shared" si="197"/>
        <v>-0.17703080460356452</v>
      </c>
      <c r="J548" s="11">
        <v>1.1991535386785879E-2</v>
      </c>
      <c r="K548" s="10">
        <f t="shared" si="198"/>
        <v>71</v>
      </c>
      <c r="L548" s="33">
        <f t="shared" si="199"/>
        <v>-0.98292603480170793</v>
      </c>
      <c r="M548" s="11">
        <v>8.5686931546194348E-2</v>
      </c>
      <c r="N548" s="10">
        <f t="shared" si="200"/>
        <v>58</v>
      </c>
      <c r="O548" s="33">
        <f t="shared" si="201"/>
        <v>-1.2457334153787161</v>
      </c>
      <c r="P548" s="11">
        <v>0.13455497382198953</v>
      </c>
      <c r="Q548" s="10">
        <f t="shared" si="202"/>
        <v>27</v>
      </c>
      <c r="R548" s="33">
        <f t="shared" si="203"/>
        <v>-1.6157484630618626</v>
      </c>
      <c r="S548" s="12">
        <v>4.1821561338289959</v>
      </c>
      <c r="T548" s="10">
        <f t="shared" si="204"/>
        <v>30</v>
      </c>
      <c r="U548" s="33">
        <f t="shared" si="205"/>
        <v>-1.8937691610530063</v>
      </c>
      <c r="V548" s="18">
        <v>0.18849391955098221</v>
      </c>
      <c r="W548" s="99">
        <f t="shared" si="214"/>
        <v>41</v>
      </c>
      <c r="X548" s="33">
        <f t="shared" si="206"/>
        <v>-1.1842726180855352</v>
      </c>
      <c r="Y548" s="13">
        <v>63000</v>
      </c>
      <c r="Z548" s="10">
        <f t="shared" si="207"/>
        <v>64</v>
      </c>
      <c r="AA548" s="33">
        <f t="shared" si="208"/>
        <v>-1.0444219798954786</v>
      </c>
      <c r="AB548" s="11">
        <v>4.8969072164948453E-2</v>
      </c>
      <c r="AC548" s="99">
        <f t="shared" si="215"/>
        <v>245</v>
      </c>
      <c r="AD548" s="33">
        <f t="shared" si="209"/>
        <v>0.11951091688721939</v>
      </c>
      <c r="AE548" s="11">
        <v>0.93627293208883167</v>
      </c>
      <c r="AF548" s="10">
        <f t="shared" si="210"/>
        <v>19</v>
      </c>
      <c r="AG548" s="33">
        <f t="shared" si="211"/>
        <v>-1.4776745398278612</v>
      </c>
      <c r="AH548" s="14">
        <v>4.198666666666667</v>
      </c>
      <c r="AI548" s="99">
        <f t="shared" si="216"/>
        <v>39</v>
      </c>
      <c r="AJ548" s="33">
        <f t="shared" si="212"/>
        <v>-0.29168801005625516</v>
      </c>
      <c r="AK548" s="13">
        <v>70233.890102230478</v>
      </c>
      <c r="AL548" s="38"/>
    </row>
    <row r="549" spans="1:38" x14ac:dyDescent="0.25">
      <c r="A549" t="s">
        <v>1142</v>
      </c>
      <c r="B549" s="5" t="s">
        <v>382</v>
      </c>
      <c r="C549" s="6" t="s">
        <v>93</v>
      </c>
      <c r="D549" s="7" t="s">
        <v>34</v>
      </c>
      <c r="E549" s="36">
        <f t="shared" si="213"/>
        <v>3.3524463376173137</v>
      </c>
      <c r="F549" s="8">
        <f t="shared" si="194"/>
        <v>22.551004966524928</v>
      </c>
      <c r="G549" s="9">
        <f t="shared" si="195"/>
        <v>409</v>
      </c>
      <c r="H549" s="99">
        <f t="shared" si="196"/>
        <v>246</v>
      </c>
      <c r="I549" s="33">
        <f t="shared" si="197"/>
        <v>-0.17287352189287039</v>
      </c>
      <c r="J549" s="11">
        <v>1.2307692307692353E-2</v>
      </c>
      <c r="K549" s="10">
        <f t="shared" si="198"/>
        <v>174</v>
      </c>
      <c r="L549" s="33">
        <f t="shared" si="199"/>
        <v>-0.2121933776892915</v>
      </c>
      <c r="M549" s="11">
        <v>5.8175407668576463E-2</v>
      </c>
      <c r="N549" s="10">
        <f t="shared" si="200"/>
        <v>417</v>
      </c>
      <c r="O549" s="33">
        <f t="shared" si="201"/>
        <v>0.64675520782188189</v>
      </c>
      <c r="P549" s="11">
        <v>1.7456947393253125E-2</v>
      </c>
      <c r="Q549" s="10">
        <f t="shared" si="202"/>
        <v>354</v>
      </c>
      <c r="R549" s="33">
        <f t="shared" si="203"/>
        <v>0.42087286769131488</v>
      </c>
      <c r="S549" s="12">
        <v>0.17879492222420884</v>
      </c>
      <c r="T549" s="10">
        <f t="shared" si="204"/>
        <v>426</v>
      </c>
      <c r="U549" s="33">
        <f t="shared" si="205"/>
        <v>0.63903829225959041</v>
      </c>
      <c r="V549" s="18">
        <v>3.4655234012147193E-2</v>
      </c>
      <c r="W549" s="99">
        <f t="shared" si="214"/>
        <v>477</v>
      </c>
      <c r="X549" s="33">
        <f t="shared" si="206"/>
        <v>1.0467913772308104</v>
      </c>
      <c r="Y549" s="13">
        <v>160466</v>
      </c>
      <c r="Z549" s="10">
        <f t="shared" si="207"/>
        <v>405</v>
      </c>
      <c r="AA549" s="33">
        <f t="shared" si="208"/>
        <v>0.55046713769103872</v>
      </c>
      <c r="AB549" s="11">
        <v>2.9949813825481626E-2</v>
      </c>
      <c r="AC549" s="99">
        <f t="shared" si="215"/>
        <v>247</v>
      </c>
      <c r="AD549" s="33">
        <f t="shared" si="209"/>
        <v>0.12906153662612899</v>
      </c>
      <c r="AE549" s="11">
        <v>0.93681560730018876</v>
      </c>
      <c r="AF549" s="10">
        <f t="shared" si="210"/>
        <v>347</v>
      </c>
      <c r="AG549" s="33">
        <f t="shared" si="211"/>
        <v>0.2053744001734239</v>
      </c>
      <c r="AH549" s="14">
        <v>2.2693333333333334</v>
      </c>
      <c r="AI549" s="99">
        <f t="shared" si="216"/>
        <v>374</v>
      </c>
      <c r="AJ549" s="33">
        <f t="shared" si="212"/>
        <v>-0.14246782740506883</v>
      </c>
      <c r="AK549" s="13">
        <v>203251.49982120507</v>
      </c>
      <c r="AL549" s="38"/>
    </row>
    <row r="550" spans="1:38" x14ac:dyDescent="0.25">
      <c r="A550" t="s">
        <v>1143</v>
      </c>
      <c r="B550" s="5" t="s">
        <v>181</v>
      </c>
      <c r="C550" s="6" t="s">
        <v>24</v>
      </c>
      <c r="D550" s="7" t="s">
        <v>20</v>
      </c>
      <c r="E550" s="36">
        <f t="shared" si="213"/>
        <v>-4.4172685402886112</v>
      </c>
      <c r="F550" s="8">
        <f t="shared" si="194"/>
        <v>41.852865038734244</v>
      </c>
      <c r="G550" s="9">
        <f t="shared" si="195"/>
        <v>90</v>
      </c>
      <c r="H550" s="99">
        <f t="shared" si="196"/>
        <v>111</v>
      </c>
      <c r="I550" s="33">
        <f t="shared" si="197"/>
        <v>-0.61149159000491893</v>
      </c>
      <c r="J550" s="11">
        <v>-2.1048744460856694E-2</v>
      </c>
      <c r="K550" s="10">
        <f t="shared" si="198"/>
        <v>35</v>
      </c>
      <c r="L550" s="33">
        <f t="shared" si="199"/>
        <v>-1.8009275786984296</v>
      </c>
      <c r="M550" s="11">
        <v>0.11488573193329216</v>
      </c>
      <c r="N550" s="10">
        <f t="shared" si="200"/>
        <v>206</v>
      </c>
      <c r="O550" s="33">
        <f t="shared" si="201"/>
        <v>3.4291387149644255E-2</v>
      </c>
      <c r="P550" s="11">
        <v>5.5353241077931534E-2</v>
      </c>
      <c r="Q550" s="10">
        <f t="shared" si="202"/>
        <v>109</v>
      </c>
      <c r="R550" s="33">
        <f t="shared" si="203"/>
        <v>-0.25577060563495468</v>
      </c>
      <c r="S550" s="12">
        <v>1.5088645794039985</v>
      </c>
      <c r="T550" s="10">
        <f t="shared" si="204"/>
        <v>65</v>
      </c>
      <c r="U550" s="33">
        <f t="shared" si="205"/>
        <v>-0.97312987627026581</v>
      </c>
      <c r="V550" s="18">
        <v>0.13257575757575757</v>
      </c>
      <c r="W550" s="99">
        <f t="shared" si="214"/>
        <v>51</v>
      </c>
      <c r="X550" s="33">
        <f t="shared" si="206"/>
        <v>-1.1202015766670872</v>
      </c>
      <c r="Y550" s="13">
        <v>65799</v>
      </c>
      <c r="Z550" s="10">
        <f t="shared" si="207"/>
        <v>50</v>
      </c>
      <c r="AA550" s="33">
        <f t="shared" si="208"/>
        <v>-1.2481317229163442</v>
      </c>
      <c r="AB550" s="11">
        <v>5.139833711262283E-2</v>
      </c>
      <c r="AC550" s="99">
        <f t="shared" si="215"/>
        <v>155</v>
      </c>
      <c r="AD550" s="33">
        <f t="shared" si="209"/>
        <v>-0.24330412761444076</v>
      </c>
      <c r="AE550" s="11">
        <v>0.91565743944636679</v>
      </c>
      <c r="AF550" s="10">
        <f t="shared" si="210"/>
        <v>365</v>
      </c>
      <c r="AG550" s="33">
        <f t="shared" si="211"/>
        <v>0.2533535078272271</v>
      </c>
      <c r="AH550" s="14">
        <v>2.2143333333333333</v>
      </c>
      <c r="AI550" s="99">
        <f t="shared" si="216"/>
        <v>57</v>
      </c>
      <c r="AJ550" s="33">
        <f t="shared" si="212"/>
        <v>-0.28502241246452609</v>
      </c>
      <c r="AK550" s="13">
        <v>76175.726141078834</v>
      </c>
      <c r="AL550" s="38"/>
    </row>
    <row r="551" spans="1:38" x14ac:dyDescent="0.25">
      <c r="A551" t="s">
        <v>1144</v>
      </c>
      <c r="B551" s="5" t="s">
        <v>175</v>
      </c>
      <c r="C551" s="6" t="s">
        <v>81</v>
      </c>
      <c r="D551" s="7" t="s">
        <v>34</v>
      </c>
      <c r="E551" s="36">
        <f t="shared" si="213"/>
        <v>-2.3739338987690028</v>
      </c>
      <c r="F551" s="8">
        <f t="shared" si="194"/>
        <v>36.776725186619196</v>
      </c>
      <c r="G551" s="9">
        <f t="shared" si="195"/>
        <v>132</v>
      </c>
      <c r="H551" s="99">
        <f t="shared" si="196"/>
        <v>514</v>
      </c>
      <c r="I551" s="33">
        <f t="shared" si="197"/>
        <v>1.0383602699456778</v>
      </c>
      <c r="J551" s="11">
        <v>0.10442073170731714</v>
      </c>
      <c r="K551" s="10">
        <f t="shared" si="198"/>
        <v>252</v>
      </c>
      <c r="L551" s="33">
        <f t="shared" si="199"/>
        <v>0.12888024578345331</v>
      </c>
      <c r="M551" s="11">
        <v>4.6000686577411604E-2</v>
      </c>
      <c r="N551" s="10">
        <f t="shared" si="200"/>
        <v>254</v>
      </c>
      <c r="O551" s="33">
        <f t="shared" si="201"/>
        <v>0.21356715225089851</v>
      </c>
      <c r="P551" s="11">
        <v>4.4260525368837712E-2</v>
      </c>
      <c r="Q551" s="10">
        <f t="shared" si="202"/>
        <v>191</v>
      </c>
      <c r="R551" s="33">
        <f t="shared" si="203"/>
        <v>0.16074190210043793</v>
      </c>
      <c r="S551" s="12">
        <v>0.69013112491373363</v>
      </c>
      <c r="T551" s="10">
        <f t="shared" si="204"/>
        <v>35</v>
      </c>
      <c r="U551" s="33">
        <f t="shared" si="205"/>
        <v>-1.715006109801664</v>
      </c>
      <c r="V551" s="18">
        <v>0.17763613689898849</v>
      </c>
      <c r="W551" s="99">
        <f t="shared" si="214"/>
        <v>191</v>
      </c>
      <c r="X551" s="33">
        <f t="shared" si="206"/>
        <v>-0.53058318264908666</v>
      </c>
      <c r="Y551" s="13">
        <v>91557</v>
      </c>
      <c r="Z551" s="10">
        <f t="shared" si="207"/>
        <v>115</v>
      </c>
      <c r="AA551" s="33">
        <f t="shared" si="208"/>
        <v>-0.5438086582157089</v>
      </c>
      <c r="AB551" s="11">
        <v>4.2999193765116905E-2</v>
      </c>
      <c r="AC551" s="99">
        <f t="shared" si="215"/>
        <v>175</v>
      </c>
      <c r="AD551" s="33">
        <f t="shared" si="209"/>
        <v>-0.15108733408471348</v>
      </c>
      <c r="AE551" s="11">
        <v>0.92089728453364816</v>
      </c>
      <c r="AF551" s="10">
        <f t="shared" si="210"/>
        <v>193</v>
      </c>
      <c r="AG551" s="33">
        <f t="shared" si="211"/>
        <v>-0.16479168493743218</v>
      </c>
      <c r="AH551" s="14">
        <v>2.6936666666666667</v>
      </c>
      <c r="AI551" s="99">
        <f t="shared" si="216"/>
        <v>184</v>
      </c>
      <c r="AJ551" s="33">
        <f t="shared" si="212"/>
        <v>-0.23347950426836328</v>
      </c>
      <c r="AK551" s="13">
        <v>122122.02056590753</v>
      </c>
      <c r="AL551" s="38"/>
    </row>
    <row r="552" spans="1:38" x14ac:dyDescent="0.25">
      <c r="A552" t="s">
        <v>1145</v>
      </c>
      <c r="B552" s="5" t="s">
        <v>265</v>
      </c>
      <c r="C552" s="6" t="s">
        <v>63</v>
      </c>
      <c r="D552" s="7" t="s">
        <v>34</v>
      </c>
      <c r="E552" s="36">
        <f t="shared" si="213"/>
        <v>-0.52361315259653274</v>
      </c>
      <c r="F552" s="8">
        <f t="shared" si="194"/>
        <v>32.180078759748938</v>
      </c>
      <c r="G552" s="9">
        <f t="shared" si="195"/>
        <v>207</v>
      </c>
      <c r="H552" s="99">
        <f t="shared" si="196"/>
        <v>91</v>
      </c>
      <c r="I552" s="33">
        <f t="shared" si="197"/>
        <v>-0.68470781336066466</v>
      </c>
      <c r="J552" s="11">
        <v>-2.6616760241214399E-2</v>
      </c>
      <c r="K552" s="10">
        <f t="shared" si="198"/>
        <v>549</v>
      </c>
      <c r="L552" s="33">
        <f t="shared" si="199"/>
        <v>1.4175849919297712</v>
      </c>
      <c r="M552" s="11">
        <v>0</v>
      </c>
      <c r="N552" s="10">
        <f t="shared" si="200"/>
        <v>226</v>
      </c>
      <c r="O552" s="33">
        <f t="shared" si="201"/>
        <v>0.11140352126819125</v>
      </c>
      <c r="P552" s="11">
        <v>5.0581915846016116E-2</v>
      </c>
      <c r="Q552" s="10">
        <f t="shared" si="202"/>
        <v>409</v>
      </c>
      <c r="R552" s="33">
        <f t="shared" si="203"/>
        <v>0.51183082356515197</v>
      </c>
      <c r="S552" s="12">
        <v>0</v>
      </c>
      <c r="T552" s="10">
        <f t="shared" si="204"/>
        <v>161</v>
      </c>
      <c r="U552" s="33">
        <f t="shared" si="205"/>
        <v>-0.24033443128761495</v>
      </c>
      <c r="V552" s="18">
        <v>8.8066930867459273E-2</v>
      </c>
      <c r="W552" s="99">
        <f t="shared" si="214"/>
        <v>25</v>
      </c>
      <c r="X552" s="33">
        <f t="shared" si="206"/>
        <v>-1.327774353938429</v>
      </c>
      <c r="Y552" s="13">
        <v>56731</v>
      </c>
      <c r="Z552" s="10">
        <f t="shared" si="207"/>
        <v>172</v>
      </c>
      <c r="AA552" s="33">
        <f t="shared" si="208"/>
        <v>-0.15323117379728382</v>
      </c>
      <c r="AB552" s="11">
        <v>3.8341506910387874E-2</v>
      </c>
      <c r="AC552" s="99">
        <f t="shared" si="215"/>
        <v>313</v>
      </c>
      <c r="AD552" s="33">
        <f t="shared" si="209"/>
        <v>0.34882149381940841</v>
      </c>
      <c r="AE552" s="11">
        <v>0.9493025751072961</v>
      </c>
      <c r="AF552" s="10">
        <f t="shared" si="210"/>
        <v>409</v>
      </c>
      <c r="AG552" s="33">
        <f t="shared" si="211"/>
        <v>0.37780840525648612</v>
      </c>
      <c r="AH552" s="14">
        <v>2.0716666666666663</v>
      </c>
      <c r="AI552" s="99">
        <f t="shared" si="216"/>
        <v>252</v>
      </c>
      <c r="AJ552" s="33">
        <f t="shared" si="212"/>
        <v>-0.20800171272941911</v>
      </c>
      <c r="AK552" s="13">
        <v>144833.3915829951</v>
      </c>
      <c r="AL552" s="38"/>
    </row>
    <row r="553" spans="1:38" x14ac:dyDescent="0.25">
      <c r="A553" t="s">
        <v>1146</v>
      </c>
      <c r="B553" s="5" t="s">
        <v>27</v>
      </c>
      <c r="C553" s="6" t="s">
        <v>28</v>
      </c>
      <c r="D553" s="7" t="s">
        <v>20</v>
      </c>
      <c r="E553" s="36">
        <f t="shared" si="213"/>
        <v>-15.574001402343638</v>
      </c>
      <c r="F553" s="8">
        <f t="shared" si="194"/>
        <v>69.568900948721847</v>
      </c>
      <c r="G553" s="9">
        <f t="shared" si="195"/>
        <v>11</v>
      </c>
      <c r="H553" s="99">
        <f t="shared" si="196"/>
        <v>120</v>
      </c>
      <c r="I553" s="33">
        <f t="shared" si="197"/>
        <v>-0.58484442614370269</v>
      </c>
      <c r="J553" s="11">
        <v>-1.902225603956631E-2</v>
      </c>
      <c r="K553" s="10">
        <f t="shared" si="198"/>
        <v>30</v>
      </c>
      <c r="L553" s="33">
        <f t="shared" si="199"/>
        <v>-2.0099038185930129</v>
      </c>
      <c r="M553" s="11">
        <v>0.12234519892312294</v>
      </c>
      <c r="N553" s="10">
        <f t="shared" si="200"/>
        <v>19</v>
      </c>
      <c r="O553" s="33">
        <f t="shared" si="201"/>
        <v>-2.3809196677720728</v>
      </c>
      <c r="P553" s="11">
        <v>0.2047947988622511</v>
      </c>
      <c r="Q553" s="10">
        <f t="shared" si="202"/>
        <v>34</v>
      </c>
      <c r="R553" s="33">
        <f t="shared" si="203"/>
        <v>-1.3624815861391417</v>
      </c>
      <c r="S553" s="12">
        <v>3.6843125848361451</v>
      </c>
      <c r="T553" s="10">
        <f t="shared" si="204"/>
        <v>36</v>
      </c>
      <c r="U553" s="33">
        <f t="shared" si="205"/>
        <v>-1.6822529355938465</v>
      </c>
      <c r="V553" s="18">
        <v>0.17564676133048046</v>
      </c>
      <c r="W553" s="99">
        <f t="shared" si="214"/>
        <v>12</v>
      </c>
      <c r="X553" s="33">
        <f t="shared" si="206"/>
        <v>-1.5017435982328931</v>
      </c>
      <c r="Y553" s="13">
        <v>49131</v>
      </c>
      <c r="Z553" s="10">
        <f t="shared" si="207"/>
        <v>1</v>
      </c>
      <c r="AA553" s="33">
        <f t="shared" si="208"/>
        <v>-7.3653142405385061</v>
      </c>
      <c r="AB553" s="11">
        <v>0.12434652725914862</v>
      </c>
      <c r="AC553" s="99">
        <f t="shared" si="215"/>
        <v>89</v>
      </c>
      <c r="AD553" s="33">
        <f t="shared" si="209"/>
        <v>-0.72938221073023135</v>
      </c>
      <c r="AE553" s="11">
        <v>0.88803802482175864</v>
      </c>
      <c r="AF553" s="10">
        <f t="shared" si="210"/>
        <v>381</v>
      </c>
      <c r="AG553" s="33">
        <f t="shared" si="211"/>
        <v>0.29289992383278585</v>
      </c>
      <c r="AH553" s="14">
        <v>2.169</v>
      </c>
      <c r="AI553" s="99">
        <f t="shared" si="216"/>
        <v>513</v>
      </c>
      <c r="AJ553" s="33">
        <f t="shared" si="212"/>
        <v>9.4219667556135575E-2</v>
      </c>
      <c r="AK553" s="13">
        <v>414239.07717665308</v>
      </c>
      <c r="AL553" s="38"/>
    </row>
    <row r="554" spans="1:38" x14ac:dyDescent="0.25">
      <c r="A554" t="s">
        <v>1147</v>
      </c>
      <c r="B554" s="5" t="s">
        <v>136</v>
      </c>
      <c r="C554" s="6" t="s">
        <v>28</v>
      </c>
      <c r="D554" s="7" t="s">
        <v>20</v>
      </c>
      <c r="E554" s="36">
        <f t="shared" si="213"/>
        <v>-5.587810940719522</v>
      </c>
      <c r="F554" s="8">
        <f t="shared" si="194"/>
        <v>44.760776844604123</v>
      </c>
      <c r="G554" s="9">
        <f t="shared" si="195"/>
        <v>61</v>
      </c>
      <c r="H554" s="99">
        <f t="shared" si="196"/>
        <v>59</v>
      </c>
      <c r="I554" s="33">
        <f t="shared" si="197"/>
        <v>-0.87955598001293422</v>
      </c>
      <c r="J554" s="11">
        <v>-4.1434755720469951E-2</v>
      </c>
      <c r="K554" s="10">
        <f t="shared" si="198"/>
        <v>190</v>
      </c>
      <c r="L554" s="33">
        <f t="shared" si="199"/>
        <v>-0.15689595855331481</v>
      </c>
      <c r="M554" s="11">
        <v>5.6201550387596902E-2</v>
      </c>
      <c r="N554" s="10">
        <f t="shared" si="200"/>
        <v>123</v>
      </c>
      <c r="O554" s="33">
        <f t="shared" si="201"/>
        <v>-0.43299513042235616</v>
      </c>
      <c r="P554" s="11">
        <v>8.426666666666667E-2</v>
      </c>
      <c r="Q554" s="10">
        <f t="shared" si="202"/>
        <v>156</v>
      </c>
      <c r="R554" s="33">
        <f t="shared" si="203"/>
        <v>1.9513552078986862E-2</v>
      </c>
      <c r="S554" s="12">
        <v>0.96774193548387089</v>
      </c>
      <c r="T554" s="10">
        <f t="shared" si="204"/>
        <v>103</v>
      </c>
      <c r="U554" s="33">
        <f t="shared" si="205"/>
        <v>-0.57258701064587014</v>
      </c>
      <c r="V554" s="18">
        <v>0.10824742268041238</v>
      </c>
      <c r="W554" s="99">
        <f t="shared" si="214"/>
        <v>47</v>
      </c>
      <c r="X554" s="33">
        <f t="shared" si="206"/>
        <v>-1.1530726075627253</v>
      </c>
      <c r="Y554" s="13">
        <v>64363</v>
      </c>
      <c r="Z554" s="10">
        <f t="shared" si="207"/>
        <v>4</v>
      </c>
      <c r="AA554" s="33">
        <f t="shared" si="208"/>
        <v>-4.479100603969834</v>
      </c>
      <c r="AB554" s="11">
        <v>8.9928057553956831E-2</v>
      </c>
      <c r="AC554" s="99">
        <f t="shared" si="215"/>
        <v>474</v>
      </c>
      <c r="AD554" s="33">
        <f t="shared" si="209"/>
        <v>0.809363879972817</v>
      </c>
      <c r="AE554" s="11">
        <v>0.97547102737291147</v>
      </c>
      <c r="AF554" s="10">
        <f t="shared" si="210"/>
        <v>526</v>
      </c>
      <c r="AG554" s="33">
        <f t="shared" si="211"/>
        <v>1.1696090727795505</v>
      </c>
      <c r="AH554" s="14">
        <v>1.1640000000000001</v>
      </c>
      <c r="AI554" s="99">
        <f t="shared" si="216"/>
        <v>538</v>
      </c>
      <c r="AJ554" s="33">
        <f t="shared" si="212"/>
        <v>0.75111078510454032</v>
      </c>
      <c r="AK554" s="13">
        <v>999803.87645161292</v>
      </c>
      <c r="AL554" s="38"/>
    </row>
    <row r="555" spans="1:38" x14ac:dyDescent="0.25">
      <c r="A555" t="s">
        <v>1148</v>
      </c>
      <c r="B555" s="5" t="s">
        <v>128</v>
      </c>
      <c r="C555" s="6" t="s">
        <v>44</v>
      </c>
      <c r="D555" s="7" t="s">
        <v>20</v>
      </c>
      <c r="E555" s="36">
        <f t="shared" si="213"/>
        <v>-3.5276888940652951</v>
      </c>
      <c r="F555" s="8">
        <f t="shared" si="194"/>
        <v>39.642932998201545</v>
      </c>
      <c r="G555" s="9">
        <f t="shared" si="195"/>
        <v>113</v>
      </c>
      <c r="H555" s="99">
        <f t="shared" si="196"/>
        <v>256</v>
      </c>
      <c r="I555" s="33">
        <f t="shared" si="197"/>
        <v>-0.14640539420472748</v>
      </c>
      <c r="J555" s="11">
        <v>1.4320565218768788E-2</v>
      </c>
      <c r="K555" s="10">
        <f t="shared" si="198"/>
        <v>105</v>
      </c>
      <c r="L555" s="33">
        <f t="shared" si="199"/>
        <v>-0.6995256871295279</v>
      </c>
      <c r="M555" s="11">
        <v>7.5570874623007323E-2</v>
      </c>
      <c r="N555" s="10">
        <f t="shared" si="200"/>
        <v>85</v>
      </c>
      <c r="O555" s="33">
        <f t="shared" si="201"/>
        <v>-0.7868915635144087</v>
      </c>
      <c r="P555" s="11">
        <v>0.10616406323075483</v>
      </c>
      <c r="Q555" s="10">
        <f t="shared" si="202"/>
        <v>68</v>
      </c>
      <c r="R555" s="33">
        <f t="shared" si="203"/>
        <v>-0.64816083177681438</v>
      </c>
      <c r="S555" s="12">
        <v>2.280181165078869</v>
      </c>
      <c r="T555" s="10">
        <f t="shared" si="204"/>
        <v>154</v>
      </c>
      <c r="U555" s="33">
        <f t="shared" si="205"/>
        <v>-0.26493528083818779</v>
      </c>
      <c r="V555" s="18">
        <v>8.956114723714384E-2</v>
      </c>
      <c r="W555" s="99">
        <f t="shared" si="214"/>
        <v>169</v>
      </c>
      <c r="X555" s="33">
        <f t="shared" si="206"/>
        <v>-0.60019377105691107</v>
      </c>
      <c r="Y555" s="13">
        <v>88516</v>
      </c>
      <c r="Z555" s="10">
        <f t="shared" si="207"/>
        <v>88</v>
      </c>
      <c r="AA555" s="33">
        <f t="shared" si="208"/>
        <v>-0.79495563081427645</v>
      </c>
      <c r="AB555" s="11">
        <v>4.5994153791087511E-2</v>
      </c>
      <c r="AC555" s="99">
        <f t="shared" si="215"/>
        <v>233</v>
      </c>
      <c r="AD555" s="33">
        <f t="shared" si="209"/>
        <v>8.3886967258003334E-2</v>
      </c>
      <c r="AE555" s="11">
        <v>0.93424874570900451</v>
      </c>
      <c r="AF555" s="10">
        <f t="shared" si="210"/>
        <v>44</v>
      </c>
      <c r="AG555" s="33">
        <f t="shared" si="211"/>
        <v>-0.93303897233953892</v>
      </c>
      <c r="AH555" s="14">
        <v>3.5743333333333331</v>
      </c>
      <c r="AI555" s="99">
        <f t="shared" si="216"/>
        <v>48</v>
      </c>
      <c r="AJ555" s="33">
        <f t="shared" si="212"/>
        <v>-0.28678507961700539</v>
      </c>
      <c r="AK555" s="13">
        <v>74604.452287990003</v>
      </c>
      <c r="AL555" s="38">
        <v>1</v>
      </c>
    </row>
    <row r="556" spans="1:38" x14ac:dyDescent="0.25">
      <c r="A556" t="s">
        <v>1149</v>
      </c>
      <c r="B556" s="5" t="s">
        <v>135</v>
      </c>
      <c r="C556" s="6" t="s">
        <v>61</v>
      </c>
      <c r="D556" s="7" t="s">
        <v>39</v>
      </c>
      <c r="E556" s="36">
        <f t="shared" si="213"/>
        <v>-4.7643604855307329</v>
      </c>
      <c r="F556" s="8">
        <f t="shared" si="194"/>
        <v>42.71512578633326</v>
      </c>
      <c r="G556" s="9">
        <f t="shared" si="195"/>
        <v>83</v>
      </c>
      <c r="H556" s="99">
        <f t="shared" si="196"/>
        <v>38</v>
      </c>
      <c r="I556" s="33">
        <f t="shared" si="197"/>
        <v>-1.1061221098857894</v>
      </c>
      <c r="J556" s="11">
        <v>-5.8664868509777479E-2</v>
      </c>
      <c r="K556" s="10">
        <f t="shared" si="198"/>
        <v>549</v>
      </c>
      <c r="L556" s="33">
        <f t="shared" si="199"/>
        <v>1.4175849919297712</v>
      </c>
      <c r="M556" s="11">
        <v>0</v>
      </c>
      <c r="N556" s="10">
        <f t="shared" si="200"/>
        <v>215</v>
      </c>
      <c r="O556" s="33">
        <f t="shared" si="201"/>
        <v>7.4906761244302331E-2</v>
      </c>
      <c r="P556" s="11">
        <v>5.2840158520475564E-2</v>
      </c>
      <c r="Q556" s="10">
        <f t="shared" si="202"/>
        <v>409</v>
      </c>
      <c r="R556" s="33">
        <f t="shared" si="203"/>
        <v>0.51183082356515197</v>
      </c>
      <c r="S556" s="12">
        <v>0</v>
      </c>
      <c r="T556" s="10">
        <f t="shared" si="204"/>
        <v>221</v>
      </c>
      <c r="U556" s="33">
        <f t="shared" si="205"/>
        <v>5.9940309009990582E-2</v>
      </c>
      <c r="V556" s="18">
        <v>6.9828722002635041E-2</v>
      </c>
      <c r="W556" s="99">
        <f t="shared" si="214"/>
        <v>39</v>
      </c>
      <c r="X556" s="33">
        <f t="shared" si="206"/>
        <v>-1.2243313256533392</v>
      </c>
      <c r="Y556" s="13">
        <v>61250</v>
      </c>
      <c r="Z556" s="10">
        <f t="shared" si="207"/>
        <v>240</v>
      </c>
      <c r="AA556" s="33">
        <f t="shared" si="208"/>
        <v>8.4799655863062026E-2</v>
      </c>
      <c r="AB556" s="11">
        <v>3.5502958579881658E-2</v>
      </c>
      <c r="AC556" s="99">
        <f t="shared" si="215"/>
        <v>164</v>
      </c>
      <c r="AD556" s="33">
        <f t="shared" si="209"/>
        <v>-0.19127082097830164</v>
      </c>
      <c r="AE556" s="11">
        <v>0.9186140209508461</v>
      </c>
      <c r="AF556" s="10">
        <f t="shared" si="210"/>
        <v>1</v>
      </c>
      <c r="AG556" s="33">
        <f t="shared" si="211"/>
        <v>-16.275303687672608</v>
      </c>
      <c r="AH556" s="14">
        <v>21.161666666666665</v>
      </c>
      <c r="AI556" s="99">
        <f t="shared" si="216"/>
        <v>1</v>
      </c>
      <c r="AJ556" s="33">
        <f t="shared" si="212"/>
        <v>-0.35710274869776976</v>
      </c>
      <c r="AK556" s="13">
        <v>11921.991404011462</v>
      </c>
      <c r="AL556" s="38"/>
    </row>
    <row r="557" spans="1:38" x14ac:dyDescent="0.25">
      <c r="A557" t="s">
        <v>1150</v>
      </c>
      <c r="B557" s="5" t="s">
        <v>232</v>
      </c>
      <c r="C557" s="6" t="s">
        <v>19</v>
      </c>
      <c r="D557" s="7" t="s">
        <v>20</v>
      </c>
      <c r="E557" s="36">
        <f t="shared" si="213"/>
        <v>-4.6553162702955202</v>
      </c>
      <c r="F557" s="8">
        <f t="shared" si="194"/>
        <v>42.444233454088348</v>
      </c>
      <c r="G557" s="9">
        <f t="shared" si="195"/>
        <v>85</v>
      </c>
      <c r="H557" s="99">
        <f t="shared" si="196"/>
        <v>232</v>
      </c>
      <c r="I557" s="33">
        <f t="shared" si="197"/>
        <v>-0.19753132494095843</v>
      </c>
      <c r="J557" s="11">
        <v>1.0432492656740511E-2</v>
      </c>
      <c r="K557" s="10">
        <f t="shared" si="198"/>
        <v>208</v>
      </c>
      <c r="L557" s="33">
        <f t="shared" si="199"/>
        <v>-7.5183868425931444E-2</v>
      </c>
      <c r="M557" s="11">
        <v>5.3284813828059004E-2</v>
      </c>
      <c r="N557" s="10">
        <f t="shared" si="200"/>
        <v>72</v>
      </c>
      <c r="O557" s="33">
        <f t="shared" si="201"/>
        <v>-0.95583517703067433</v>
      </c>
      <c r="P557" s="11">
        <v>0.11661747546159654</v>
      </c>
      <c r="Q557" s="10">
        <f t="shared" si="202"/>
        <v>45</v>
      </c>
      <c r="R557" s="33">
        <f t="shared" si="203"/>
        <v>-1.0435219570756162</v>
      </c>
      <c r="S557" s="12">
        <v>3.0573376102646348</v>
      </c>
      <c r="T557" s="10">
        <f t="shared" si="204"/>
        <v>90</v>
      </c>
      <c r="U557" s="33">
        <f t="shared" si="205"/>
        <v>-0.67494174003832208</v>
      </c>
      <c r="V557" s="18">
        <v>0.11446428571428571</v>
      </c>
      <c r="W557" s="99">
        <f t="shared" si="214"/>
        <v>159</v>
      </c>
      <c r="X557" s="33">
        <f t="shared" si="206"/>
        <v>-0.63079862363871342</v>
      </c>
      <c r="Y557" s="13">
        <v>87179</v>
      </c>
      <c r="Z557" s="10">
        <f t="shared" si="207"/>
        <v>82</v>
      </c>
      <c r="AA557" s="33">
        <f t="shared" si="208"/>
        <v>-0.88824550243658229</v>
      </c>
      <c r="AB557" s="11">
        <v>4.7106647537063603E-2</v>
      </c>
      <c r="AC557" s="99">
        <f t="shared" si="215"/>
        <v>160</v>
      </c>
      <c r="AD557" s="33">
        <f t="shared" si="209"/>
        <v>-0.21824821594846228</v>
      </c>
      <c r="AE557" s="11">
        <v>0.91708113995280449</v>
      </c>
      <c r="AF557" s="10">
        <f t="shared" si="210"/>
        <v>127</v>
      </c>
      <c r="AG557" s="33">
        <f t="shared" si="211"/>
        <v>-0.42940373320992159</v>
      </c>
      <c r="AH557" s="14">
        <v>2.9969999999999999</v>
      </c>
      <c r="AI557" s="99">
        <f t="shared" si="216"/>
        <v>86</v>
      </c>
      <c r="AJ557" s="33">
        <f t="shared" si="212"/>
        <v>-0.27278128993178768</v>
      </c>
      <c r="AK557" s="13">
        <v>87087.687449879711</v>
      </c>
      <c r="AL557" s="38">
        <v>1</v>
      </c>
    </row>
    <row r="558" spans="1:38" x14ac:dyDescent="0.25">
      <c r="A558" t="s">
        <v>1151</v>
      </c>
      <c r="B558" s="5" t="s">
        <v>35</v>
      </c>
      <c r="C558" s="6" t="s">
        <v>28</v>
      </c>
      <c r="D558" s="7" t="s">
        <v>20</v>
      </c>
      <c r="E558" s="36">
        <f t="shared" si="213"/>
        <v>-15.950310587244974</v>
      </c>
      <c r="F558" s="8">
        <f t="shared" si="194"/>
        <v>70.503744420456854</v>
      </c>
      <c r="G558" s="9">
        <f t="shared" si="195"/>
        <v>10</v>
      </c>
      <c r="H558" s="99">
        <f t="shared" si="196"/>
        <v>14</v>
      </c>
      <c r="I558" s="33">
        <f t="shared" si="197"/>
        <v>-2.0252005505402928</v>
      </c>
      <c r="J558" s="11">
        <v>-0.12855980471928397</v>
      </c>
      <c r="K558" s="10">
        <f t="shared" si="198"/>
        <v>102</v>
      </c>
      <c r="L558" s="33">
        <f t="shared" si="199"/>
        <v>-0.71600029241976793</v>
      </c>
      <c r="M558" s="11">
        <v>7.6158940397350994E-2</v>
      </c>
      <c r="N558" s="10">
        <f t="shared" si="200"/>
        <v>37</v>
      </c>
      <c r="O558" s="33">
        <f t="shared" si="201"/>
        <v>-1.6516909592743478</v>
      </c>
      <c r="P558" s="11">
        <v>0.15967365967365968</v>
      </c>
      <c r="Q558" s="10">
        <f t="shared" si="202"/>
        <v>12</v>
      </c>
      <c r="R558" s="33">
        <f t="shared" si="203"/>
        <v>-3.0506891148267994</v>
      </c>
      <c r="S558" s="12">
        <v>7.0028011204481793</v>
      </c>
      <c r="T558" s="10">
        <f t="shared" si="204"/>
        <v>9</v>
      </c>
      <c r="U558" s="33">
        <f t="shared" si="205"/>
        <v>-3.4902525794227794</v>
      </c>
      <c r="V558" s="18">
        <v>0.28546177640300485</v>
      </c>
      <c r="W558" s="99">
        <f t="shared" si="214"/>
        <v>7</v>
      </c>
      <c r="X558" s="33">
        <f t="shared" si="206"/>
        <v>-1.6840450537014604</v>
      </c>
      <c r="Y558" s="13">
        <v>41167</v>
      </c>
      <c r="Z558" s="10">
        <f t="shared" si="207"/>
        <v>44</v>
      </c>
      <c r="AA558" s="33">
        <f t="shared" si="208"/>
        <v>-1.3297412716202699</v>
      </c>
      <c r="AB558" s="11">
        <v>5.2371541501976288E-2</v>
      </c>
      <c r="AC558" s="99">
        <f t="shared" si="215"/>
        <v>4</v>
      </c>
      <c r="AD558" s="33">
        <f t="shared" si="209"/>
        <v>-4.1460152442501288</v>
      </c>
      <c r="AE558" s="11">
        <v>0.69390171699230319</v>
      </c>
      <c r="AF558" s="10">
        <f t="shared" si="210"/>
        <v>472</v>
      </c>
      <c r="AG558" s="33">
        <f t="shared" si="211"/>
        <v>0.62497350529122875</v>
      </c>
      <c r="AH558" s="14">
        <v>1.7883333333333333</v>
      </c>
      <c r="AI558" s="99">
        <f t="shared" si="216"/>
        <v>77</v>
      </c>
      <c r="AJ558" s="33">
        <f t="shared" si="212"/>
        <v>-0.27527811892793208</v>
      </c>
      <c r="AK558" s="13">
        <v>84861.968253968254</v>
      </c>
      <c r="AL558" s="38"/>
    </row>
    <row r="559" spans="1:38" x14ac:dyDescent="0.25">
      <c r="A559" t="s">
        <v>1152</v>
      </c>
      <c r="B559" s="5" t="s">
        <v>302</v>
      </c>
      <c r="C559" s="6" t="s">
        <v>49</v>
      </c>
      <c r="D559" s="7" t="s">
        <v>39</v>
      </c>
      <c r="E559" s="36">
        <f t="shared" si="213"/>
        <v>9.3083570083328016E-2</v>
      </c>
      <c r="F559" s="8">
        <f t="shared" si="194"/>
        <v>30.648054221499098</v>
      </c>
      <c r="G559" s="9">
        <f t="shared" si="195"/>
        <v>226</v>
      </c>
      <c r="H559" s="99">
        <f t="shared" si="196"/>
        <v>326</v>
      </c>
      <c r="I559" s="33">
        <f t="shared" si="197"/>
        <v>9.6536929142729003E-2</v>
      </c>
      <c r="J559" s="11">
        <v>3.2796070074336381E-2</v>
      </c>
      <c r="K559" s="10">
        <f t="shared" si="198"/>
        <v>284</v>
      </c>
      <c r="L559" s="33">
        <f t="shared" si="199"/>
        <v>0.23393105038188639</v>
      </c>
      <c r="M559" s="11">
        <v>4.2250867892031543E-2</v>
      </c>
      <c r="N559" s="10">
        <f t="shared" si="200"/>
        <v>210</v>
      </c>
      <c r="O559" s="33">
        <f t="shared" si="201"/>
        <v>5.2722643695646956E-2</v>
      </c>
      <c r="P559" s="11">
        <v>5.4212804226856273E-2</v>
      </c>
      <c r="Q559" s="10">
        <f t="shared" si="202"/>
        <v>277</v>
      </c>
      <c r="R559" s="33">
        <f t="shared" si="203"/>
        <v>0.32948932702360145</v>
      </c>
      <c r="S559" s="12">
        <v>0.35842641118290403</v>
      </c>
      <c r="T559" s="10">
        <f t="shared" si="204"/>
        <v>243</v>
      </c>
      <c r="U559" s="33">
        <f t="shared" si="205"/>
        <v>0.15644699631082046</v>
      </c>
      <c r="V559" s="18">
        <v>6.396705971928629E-2</v>
      </c>
      <c r="W559" s="99">
        <f t="shared" si="214"/>
        <v>282</v>
      </c>
      <c r="X559" s="33">
        <f t="shared" si="206"/>
        <v>-0.18736017620814024</v>
      </c>
      <c r="Y559" s="13">
        <v>106551</v>
      </c>
      <c r="Z559" s="10">
        <f t="shared" si="207"/>
        <v>256</v>
      </c>
      <c r="AA559" s="33">
        <f t="shared" si="208"/>
        <v>0.14461938120441611</v>
      </c>
      <c r="AB559" s="11">
        <v>3.4789600643259179E-2</v>
      </c>
      <c r="AC559" s="99">
        <f t="shared" si="215"/>
        <v>126</v>
      </c>
      <c r="AD559" s="33">
        <f t="shared" si="209"/>
        <v>-0.40246741042112361</v>
      </c>
      <c r="AE559" s="11">
        <v>0.90661363176700605</v>
      </c>
      <c r="AF559" s="10">
        <f t="shared" si="210"/>
        <v>213</v>
      </c>
      <c r="AG559" s="33">
        <f t="shared" si="211"/>
        <v>-0.11652179481299993</v>
      </c>
      <c r="AH559" s="14">
        <v>2.6383333333333332</v>
      </c>
      <c r="AI559" s="99">
        <f t="shared" si="216"/>
        <v>223</v>
      </c>
      <c r="AJ559" s="33">
        <f t="shared" si="212"/>
        <v>-0.21541495079918774</v>
      </c>
      <c r="AK559" s="13">
        <v>138225.09509924537</v>
      </c>
      <c r="AL559" s="38">
        <v>1</v>
      </c>
    </row>
    <row r="560" spans="1:38" x14ac:dyDescent="0.25">
      <c r="A560" t="s">
        <v>1153</v>
      </c>
      <c r="B560" s="5" t="s">
        <v>69</v>
      </c>
      <c r="C560" s="6" t="s">
        <v>47</v>
      </c>
      <c r="D560" s="7" t="s">
        <v>20</v>
      </c>
      <c r="E560" s="36">
        <f t="shared" si="213"/>
        <v>-6.3808891240747956</v>
      </c>
      <c r="F560" s="8">
        <f t="shared" si="194"/>
        <v>46.730975798104353</v>
      </c>
      <c r="G560" s="9">
        <f t="shared" si="195"/>
        <v>50</v>
      </c>
      <c r="H560" s="99">
        <f t="shared" si="196"/>
        <v>191</v>
      </c>
      <c r="I560" s="33">
        <f t="shared" si="197"/>
        <v>-0.34386688870674098</v>
      </c>
      <c r="J560" s="11">
        <v>-6.9617105917452182E-4</v>
      </c>
      <c r="K560" s="10">
        <f t="shared" si="198"/>
        <v>39</v>
      </c>
      <c r="L560" s="33">
        <f t="shared" si="199"/>
        <v>-1.7395348414223233</v>
      </c>
      <c r="M560" s="11">
        <v>0.11269430051813471</v>
      </c>
      <c r="N560" s="10">
        <f t="shared" si="200"/>
        <v>33</v>
      </c>
      <c r="O560" s="33">
        <f t="shared" si="201"/>
        <v>-1.8748121638394977</v>
      </c>
      <c r="P560" s="11">
        <v>0.17347931873479319</v>
      </c>
      <c r="Q560" s="10">
        <f t="shared" si="202"/>
        <v>56</v>
      </c>
      <c r="R560" s="33">
        <f t="shared" si="203"/>
        <v>-0.80454298488047282</v>
      </c>
      <c r="S560" s="12">
        <v>2.5875796178343951</v>
      </c>
      <c r="T560" s="10">
        <f t="shared" si="204"/>
        <v>64</v>
      </c>
      <c r="U560" s="33">
        <f t="shared" si="205"/>
        <v>-1.0057270141398198</v>
      </c>
      <c r="V560" s="18">
        <v>0.13455565574591724</v>
      </c>
      <c r="W560" s="99">
        <f t="shared" si="214"/>
        <v>87</v>
      </c>
      <c r="X560" s="33">
        <f t="shared" si="206"/>
        <v>-0.89985579435412522</v>
      </c>
      <c r="Y560" s="13">
        <v>75425</v>
      </c>
      <c r="Z560" s="10">
        <f t="shared" si="207"/>
        <v>147</v>
      </c>
      <c r="AA560" s="33">
        <f t="shared" si="208"/>
        <v>-0.30315155133716282</v>
      </c>
      <c r="AB560" s="11">
        <v>4.0129326740205404E-2</v>
      </c>
      <c r="AC560" s="99">
        <f t="shared" si="215"/>
        <v>113</v>
      </c>
      <c r="AD560" s="33">
        <f t="shared" si="209"/>
        <v>-0.52896904215741247</v>
      </c>
      <c r="AE560" s="11">
        <v>0.89942568987253113</v>
      </c>
      <c r="AF560" s="10">
        <f t="shared" si="210"/>
        <v>18</v>
      </c>
      <c r="AG560" s="33">
        <f t="shared" si="211"/>
        <v>-1.4855256665348475</v>
      </c>
      <c r="AH560" s="14">
        <v>4.2076666666666673</v>
      </c>
      <c r="AI560" s="99">
        <f t="shared" si="216"/>
        <v>51</v>
      </c>
      <c r="AJ560" s="33">
        <f t="shared" si="212"/>
        <v>-0.28639489680130625</v>
      </c>
      <c r="AK560" s="13">
        <v>74952.268411624202</v>
      </c>
      <c r="AL560" s="38">
        <v>1</v>
      </c>
    </row>
    <row r="561" spans="1:38" ht="22.5" x14ac:dyDescent="0.25">
      <c r="A561" t="s">
        <v>1154</v>
      </c>
      <c r="B561" s="5" t="s">
        <v>278</v>
      </c>
      <c r="C561" s="6" t="s">
        <v>47</v>
      </c>
      <c r="D561" s="7" t="s">
        <v>20</v>
      </c>
      <c r="E561" s="36">
        <f t="shared" si="213"/>
        <v>1.9253277281589454</v>
      </c>
      <c r="F561" s="8">
        <f t="shared" si="194"/>
        <v>26.096314432711608</v>
      </c>
      <c r="G561" s="9">
        <f t="shared" si="195"/>
        <v>339</v>
      </c>
      <c r="H561" s="99">
        <f t="shared" si="196"/>
        <v>296</v>
      </c>
      <c r="I561" s="33">
        <f t="shared" si="197"/>
        <v>-1.0088835521910521E-2</v>
      </c>
      <c r="J561" s="11">
        <v>2.4687294272547788E-2</v>
      </c>
      <c r="K561" s="10">
        <f t="shared" si="198"/>
        <v>526</v>
      </c>
      <c r="L561" s="33">
        <f t="shared" si="199"/>
        <v>1.0427201066137328</v>
      </c>
      <c r="M561" s="11">
        <v>1.3380909901873328E-2</v>
      </c>
      <c r="N561" s="10">
        <f t="shared" si="200"/>
        <v>384</v>
      </c>
      <c r="O561" s="33">
        <f t="shared" si="201"/>
        <v>0.56357107798045769</v>
      </c>
      <c r="P561" s="11">
        <v>2.2603978300180832E-2</v>
      </c>
      <c r="Q561" s="10">
        <f t="shared" si="202"/>
        <v>157</v>
      </c>
      <c r="R561" s="33">
        <f t="shared" si="203"/>
        <v>2.1569486717380692E-2</v>
      </c>
      <c r="S561" s="12">
        <v>0.9637006103437199</v>
      </c>
      <c r="T561" s="10">
        <f t="shared" si="204"/>
        <v>360</v>
      </c>
      <c r="U561" s="33">
        <f t="shared" si="205"/>
        <v>0.51048208173649434</v>
      </c>
      <c r="V561" s="18">
        <v>4.246353322528363E-2</v>
      </c>
      <c r="W561" s="99">
        <f t="shared" si="214"/>
        <v>326</v>
      </c>
      <c r="X561" s="33">
        <f t="shared" si="206"/>
        <v>-5.7547072998415875E-2</v>
      </c>
      <c r="Y561" s="13">
        <v>112222</v>
      </c>
      <c r="Z561" s="10">
        <f t="shared" si="207"/>
        <v>409</v>
      </c>
      <c r="AA561" s="33">
        <f t="shared" si="208"/>
        <v>0.57164074576313595</v>
      </c>
      <c r="AB561" s="11">
        <v>2.9697315819531698E-2</v>
      </c>
      <c r="AC561" s="99">
        <f t="shared" si="215"/>
        <v>351</v>
      </c>
      <c r="AD561" s="33">
        <f t="shared" si="209"/>
        <v>0.46192401060351523</v>
      </c>
      <c r="AE561" s="11">
        <v>0.95572916666666663</v>
      </c>
      <c r="AF561" s="10">
        <f t="shared" si="210"/>
        <v>25</v>
      </c>
      <c r="AG561" s="33">
        <f t="shared" si="211"/>
        <v>-1.3604892041643295</v>
      </c>
      <c r="AH561" s="14">
        <v>4.0643333333333329</v>
      </c>
      <c r="AI561" s="99">
        <f t="shared" si="216"/>
        <v>119</v>
      </c>
      <c r="AJ561" s="33">
        <f t="shared" si="212"/>
        <v>-0.25739247350198408</v>
      </c>
      <c r="AK561" s="13">
        <v>100805.56087375522</v>
      </c>
      <c r="AL561" s="38"/>
    </row>
    <row r="562" spans="1:38" ht="15.75" customHeight="1" x14ac:dyDescent="0.25">
      <c r="A562" t="s">
        <v>1155</v>
      </c>
      <c r="B562" s="5" t="s">
        <v>568</v>
      </c>
      <c r="C562" s="6" t="s">
        <v>93</v>
      </c>
      <c r="D562" s="7" t="s">
        <v>34</v>
      </c>
      <c r="E562" s="36">
        <f t="shared" si="213"/>
        <v>6.6165131929423424</v>
      </c>
      <c r="F562" s="8">
        <f>((E562*$I$579)+$J$579)</f>
        <v>14.442269614218112</v>
      </c>
      <c r="G562" s="9">
        <f t="shared" si="195"/>
        <v>549</v>
      </c>
      <c r="H562" s="99">
        <f t="shared" si="196"/>
        <v>417</v>
      </c>
      <c r="I562" s="33">
        <f t="shared" si="197"/>
        <v>0.38352385686169549</v>
      </c>
      <c r="J562" s="11">
        <v>5.4621120166464365E-2</v>
      </c>
      <c r="K562" s="10">
        <f t="shared" si="198"/>
        <v>504</v>
      </c>
      <c r="L562" s="33">
        <f t="shared" si="199"/>
        <v>0.92790408470215413</v>
      </c>
      <c r="M562" s="11">
        <v>1.7479300827966882E-2</v>
      </c>
      <c r="N562" s="10">
        <f t="shared" si="200"/>
        <v>474</v>
      </c>
      <c r="O562" s="33">
        <f t="shared" si="201"/>
        <v>0.76879590486813021</v>
      </c>
      <c r="P562" s="11">
        <v>9.9056603773584901E-3</v>
      </c>
      <c r="Q562" s="10">
        <f t="shared" si="202"/>
        <v>232</v>
      </c>
      <c r="R562" s="33">
        <f t="shared" si="203"/>
        <v>0.2608963379342556</v>
      </c>
      <c r="S562" s="12">
        <v>0.49325879644853665</v>
      </c>
      <c r="T562" s="10">
        <f t="shared" si="204"/>
        <v>471</v>
      </c>
      <c r="U562" s="33">
        <f t="shared" si="205"/>
        <v>0.76426024378822699</v>
      </c>
      <c r="V562" s="18">
        <v>2.7049452373050117E-2</v>
      </c>
      <c r="W562" s="99">
        <f t="shared" si="214"/>
        <v>550</v>
      </c>
      <c r="X562" s="33">
        <f t="shared" si="206"/>
        <v>2.5812458932880604</v>
      </c>
      <c r="Y562" s="13">
        <v>227500</v>
      </c>
      <c r="Z562" s="10">
        <f t="shared" si="207"/>
        <v>511</v>
      </c>
      <c r="AA562" s="33">
        <f t="shared" si="208"/>
        <v>0.90126777739764896</v>
      </c>
      <c r="AB562" s="11">
        <v>2.5766470971950423E-2</v>
      </c>
      <c r="AC562" s="99">
        <f t="shared" si="215"/>
        <v>503</v>
      </c>
      <c r="AD562" s="33">
        <f t="shared" si="209"/>
        <v>0.87874198476295173</v>
      </c>
      <c r="AE562" s="11">
        <v>0.97941315664931372</v>
      </c>
      <c r="AF562" s="10">
        <f t="shared" si="210"/>
        <v>425</v>
      </c>
      <c r="AG562" s="33">
        <f t="shared" si="211"/>
        <v>0.44468837350118068</v>
      </c>
      <c r="AH562" s="14">
        <v>1.9950000000000003</v>
      </c>
      <c r="AI562" s="99">
        <f t="shared" si="216"/>
        <v>512</v>
      </c>
      <c r="AJ562" s="33">
        <f t="shared" si="212"/>
        <v>8.910388854723944E-2</v>
      </c>
      <c r="AK562" s="13">
        <v>409678.77786912199</v>
      </c>
      <c r="AL562" s="38"/>
    </row>
    <row r="563" spans="1:38" x14ac:dyDescent="0.25">
      <c r="A563" t="s">
        <v>1156</v>
      </c>
      <c r="B563" s="5" t="s">
        <v>226</v>
      </c>
      <c r="C563" s="6" t="s">
        <v>33</v>
      </c>
      <c r="D563" s="7" t="s">
        <v>34</v>
      </c>
      <c r="E563" s="36">
        <f t="shared" si="213"/>
        <v>-1.5190189345756981</v>
      </c>
      <c r="F563" s="8">
        <f t="shared" si="194"/>
        <v>34.652908640992692</v>
      </c>
      <c r="G563" s="9">
        <f t="shared" si="195"/>
        <v>165</v>
      </c>
      <c r="H563" s="99">
        <f t="shared" si="196"/>
        <v>503</v>
      </c>
      <c r="I563" s="33">
        <f t="shared" si="197"/>
        <v>0.93911771157645052</v>
      </c>
      <c r="J563" s="11">
        <v>9.687344087809735E-2</v>
      </c>
      <c r="K563" s="10">
        <f t="shared" si="198"/>
        <v>549</v>
      </c>
      <c r="L563" s="33">
        <f t="shared" si="199"/>
        <v>1.4175849919297712</v>
      </c>
      <c r="M563" s="11">
        <v>0</v>
      </c>
      <c r="N563" s="10">
        <f t="shared" si="200"/>
        <v>145</v>
      </c>
      <c r="O563" s="33">
        <f t="shared" si="201"/>
        <v>-0.25560326540910339</v>
      </c>
      <c r="P563" s="11">
        <v>7.329051756705704E-2</v>
      </c>
      <c r="Q563" s="10">
        <f t="shared" si="202"/>
        <v>142</v>
      </c>
      <c r="R563" s="33">
        <f t="shared" si="203"/>
        <v>-2.8097147084017112E-2</v>
      </c>
      <c r="S563" s="12">
        <v>1.0613296944886665</v>
      </c>
      <c r="T563" s="10">
        <f t="shared" si="204"/>
        <v>116</v>
      </c>
      <c r="U563" s="33">
        <f t="shared" si="205"/>
        <v>-0.48810404408664304</v>
      </c>
      <c r="V563" s="18">
        <v>0.10311606202017161</v>
      </c>
      <c r="W563" s="99">
        <f t="shared" si="214"/>
        <v>181</v>
      </c>
      <c r="X563" s="33">
        <f t="shared" si="206"/>
        <v>-0.55883029415689833</v>
      </c>
      <c r="Y563" s="13">
        <v>90323</v>
      </c>
      <c r="Z563" s="10">
        <f t="shared" si="207"/>
        <v>123</v>
      </c>
      <c r="AA563" s="33">
        <f t="shared" si="208"/>
        <v>-0.46765675472284912</v>
      </c>
      <c r="AB563" s="11">
        <v>4.2091072498502094E-2</v>
      </c>
      <c r="AC563" s="99">
        <f t="shared" si="215"/>
        <v>158</v>
      </c>
      <c r="AD563" s="33">
        <f t="shared" si="209"/>
        <v>-0.22333813190779842</v>
      </c>
      <c r="AE563" s="11">
        <v>0.91679192613270344</v>
      </c>
      <c r="AF563" s="10">
        <f t="shared" si="210"/>
        <v>194</v>
      </c>
      <c r="AG563" s="33">
        <f t="shared" si="211"/>
        <v>-0.16159307776051196</v>
      </c>
      <c r="AH563" s="14">
        <v>2.69</v>
      </c>
      <c r="AI563" s="99">
        <f t="shared" si="216"/>
        <v>307</v>
      </c>
      <c r="AJ563" s="33">
        <f t="shared" si="212"/>
        <v>-0.18466681457926434</v>
      </c>
      <c r="AK563" s="13">
        <v>165634.54810097793</v>
      </c>
      <c r="AL563" s="38"/>
    </row>
    <row r="564" spans="1:38" x14ac:dyDescent="0.25">
      <c r="A564" t="s">
        <v>1157</v>
      </c>
      <c r="B564" s="5" t="s">
        <v>291</v>
      </c>
      <c r="C564" s="6" t="s">
        <v>44</v>
      </c>
      <c r="D564" s="7" t="s">
        <v>20</v>
      </c>
      <c r="E564" s="36">
        <f t="shared" si="213"/>
        <v>-3.8347767677764044</v>
      </c>
      <c r="F564" s="8">
        <f t="shared" si="194"/>
        <v>40.405813909713402</v>
      </c>
      <c r="G564" s="9">
        <f t="shared" si="195"/>
        <v>107</v>
      </c>
      <c r="H564" s="99">
        <f t="shared" si="196"/>
        <v>12</v>
      </c>
      <c r="I564" s="33">
        <f t="shared" si="197"/>
        <v>-2.099736548070029</v>
      </c>
      <c r="J564" s="11">
        <v>-0.13422818791946312</v>
      </c>
      <c r="K564" s="10">
        <f t="shared" si="198"/>
        <v>50</v>
      </c>
      <c r="L564" s="33">
        <f t="shared" si="199"/>
        <v>-1.40116289109893</v>
      </c>
      <c r="M564" s="11">
        <v>0.10061601642710473</v>
      </c>
      <c r="N564" s="10">
        <f t="shared" si="200"/>
        <v>318</v>
      </c>
      <c r="O564" s="33">
        <f t="shared" si="201"/>
        <v>0.41230693881468899</v>
      </c>
      <c r="P564" s="11">
        <v>3.1963470319634701E-2</v>
      </c>
      <c r="Q564" s="10">
        <f t="shared" si="202"/>
        <v>409</v>
      </c>
      <c r="R564" s="33">
        <f t="shared" si="203"/>
        <v>0.51183082356515197</v>
      </c>
      <c r="S564" s="12">
        <v>0</v>
      </c>
      <c r="T564" s="10">
        <f t="shared" si="204"/>
        <v>21</v>
      </c>
      <c r="U564" s="33">
        <f t="shared" si="205"/>
        <v>-2.2677652042723997</v>
      </c>
      <c r="V564" s="18">
        <v>0.21120984278879015</v>
      </c>
      <c r="W564" s="99">
        <f t="shared" si="214"/>
        <v>450</v>
      </c>
      <c r="X564" s="33">
        <f t="shared" si="206"/>
        <v>0.7642973714626552</v>
      </c>
      <c r="Y564" s="13">
        <v>148125</v>
      </c>
      <c r="Z564" s="10">
        <f t="shared" si="207"/>
        <v>221</v>
      </c>
      <c r="AA564" s="33">
        <f t="shared" si="208"/>
        <v>3.29164076316028E-2</v>
      </c>
      <c r="AB564" s="11">
        <v>3.6121673003802278E-2</v>
      </c>
      <c r="AC564" s="99">
        <f t="shared" si="215"/>
        <v>24</v>
      </c>
      <c r="AD564" s="33">
        <f t="shared" si="209"/>
        <v>-2.3481472704137247</v>
      </c>
      <c r="AE564" s="11">
        <v>0.79605826906598109</v>
      </c>
      <c r="AF564" s="10">
        <f t="shared" si="210"/>
        <v>256</v>
      </c>
      <c r="AG564" s="33">
        <f t="shared" si="211"/>
        <v>-1.5911059975328337E-2</v>
      </c>
      <c r="AH564" s="14">
        <v>2.5230000000000001</v>
      </c>
      <c r="AI564" s="99">
        <f t="shared" si="216"/>
        <v>156</v>
      </c>
      <c r="AJ564" s="33">
        <f t="shared" si="212"/>
        <v>-0.24405283911322892</v>
      </c>
      <c r="AK564" s="13">
        <v>112696.75581395348</v>
      </c>
      <c r="AL564" s="38"/>
    </row>
    <row r="565" spans="1:38" x14ac:dyDescent="0.25">
      <c r="A565" t="s">
        <v>1158</v>
      </c>
      <c r="B565" s="5" t="s">
        <v>45</v>
      </c>
      <c r="C565" s="6" t="s">
        <v>19</v>
      </c>
      <c r="D565" s="7" t="s">
        <v>20</v>
      </c>
      <c r="E565" s="36">
        <f t="shared" si="213"/>
        <v>-14.961956041197684</v>
      </c>
      <c r="F565" s="8">
        <f t="shared" si="194"/>
        <v>68.048431522967576</v>
      </c>
      <c r="G565" s="9">
        <f t="shared" si="195"/>
        <v>14</v>
      </c>
      <c r="H565" s="99">
        <f t="shared" si="196"/>
        <v>114</v>
      </c>
      <c r="I565" s="33">
        <f t="shared" si="197"/>
        <v>-0.6013451781422795</v>
      </c>
      <c r="J565" s="11">
        <v>-2.0277120648867886E-2</v>
      </c>
      <c r="K565" s="10">
        <f t="shared" si="198"/>
        <v>6</v>
      </c>
      <c r="L565" s="33">
        <f t="shared" si="199"/>
        <v>-3.8471435074393172</v>
      </c>
      <c r="M565" s="11">
        <v>0.18792599805258034</v>
      </c>
      <c r="N565" s="10">
        <f t="shared" si="200"/>
        <v>7</v>
      </c>
      <c r="O565" s="33">
        <f t="shared" si="201"/>
        <v>-3.973845223755899</v>
      </c>
      <c r="P565" s="11">
        <v>0.30335731414868106</v>
      </c>
      <c r="Q565" s="10">
        <f t="shared" si="202"/>
        <v>20</v>
      </c>
      <c r="R565" s="33">
        <f t="shared" si="203"/>
        <v>-1.9449438783435025</v>
      </c>
      <c r="S565" s="12">
        <v>4.8292514660227663</v>
      </c>
      <c r="T565" s="10">
        <f t="shared" si="204"/>
        <v>33</v>
      </c>
      <c r="U565" s="33">
        <f t="shared" si="205"/>
        <v>-1.8318550728447629</v>
      </c>
      <c r="V565" s="18">
        <v>0.18473335657023354</v>
      </c>
      <c r="W565" s="99">
        <f t="shared" si="214"/>
        <v>55</v>
      </c>
      <c r="X565" s="33">
        <f t="shared" si="206"/>
        <v>-1.0669578316369657</v>
      </c>
      <c r="Y565" s="13">
        <v>68125</v>
      </c>
      <c r="Z565" s="10">
        <f t="shared" si="207"/>
        <v>84</v>
      </c>
      <c r="AA565" s="33">
        <f t="shared" si="208"/>
        <v>-0.84229689363554561</v>
      </c>
      <c r="AB565" s="11">
        <v>4.6558704453441298E-2</v>
      </c>
      <c r="AC565" s="99">
        <f t="shared" si="215"/>
        <v>11</v>
      </c>
      <c r="AD565" s="33">
        <f t="shared" si="209"/>
        <v>-3.1637848460411564</v>
      </c>
      <c r="AE565" s="11">
        <v>0.74971297359357059</v>
      </c>
      <c r="AF565" s="10">
        <f t="shared" si="210"/>
        <v>2</v>
      </c>
      <c r="AG565" s="33">
        <f t="shared" si="211"/>
        <v>-3.7672957135614684</v>
      </c>
      <c r="AH565" s="14">
        <v>6.8233333333333333</v>
      </c>
      <c r="AI565" s="99">
        <f t="shared" si="216"/>
        <v>6</v>
      </c>
      <c r="AJ565" s="33">
        <f t="shared" si="212"/>
        <v>-0.33730478061634689</v>
      </c>
      <c r="AK565" s="13">
        <v>29570.26353915143</v>
      </c>
      <c r="AL565" s="38"/>
    </row>
    <row r="566" spans="1:38" x14ac:dyDescent="0.25">
      <c r="A566" t="s">
        <v>1159</v>
      </c>
      <c r="B566" s="5" t="s">
        <v>413</v>
      </c>
      <c r="C566" s="6" t="s">
        <v>93</v>
      </c>
      <c r="D566" s="7" t="s">
        <v>34</v>
      </c>
      <c r="E566" s="36">
        <f t="shared" si="213"/>
        <v>3.8443679566521096</v>
      </c>
      <c r="F566" s="8">
        <f t="shared" si="194"/>
        <v>21.328952110492281</v>
      </c>
      <c r="G566" s="9">
        <f t="shared" si="195"/>
        <v>439</v>
      </c>
      <c r="H566" s="99">
        <f t="shared" si="196"/>
        <v>559</v>
      </c>
      <c r="I566" s="33">
        <f t="shared" si="197"/>
        <v>3.4229860981781459</v>
      </c>
      <c r="J566" s="11">
        <v>0.2857689853222718</v>
      </c>
      <c r="K566" s="10">
        <f t="shared" si="198"/>
        <v>421</v>
      </c>
      <c r="L566" s="33">
        <f t="shared" si="199"/>
        <v>0.63958972123515423</v>
      </c>
      <c r="M566" s="11">
        <v>2.7770764958343852E-2</v>
      </c>
      <c r="N566" s="10">
        <f t="shared" si="200"/>
        <v>495</v>
      </c>
      <c r="O566" s="33">
        <f t="shared" si="201"/>
        <v>0.81557549609482372</v>
      </c>
      <c r="P566" s="11">
        <v>7.0111659309270323E-3</v>
      </c>
      <c r="Q566" s="10">
        <f t="shared" si="202"/>
        <v>258</v>
      </c>
      <c r="R566" s="33">
        <f t="shared" si="203"/>
        <v>0.30983445779093294</v>
      </c>
      <c r="S566" s="12">
        <v>0.39706174310105224</v>
      </c>
      <c r="T566" s="10">
        <f t="shared" si="204"/>
        <v>300</v>
      </c>
      <c r="U566" s="33">
        <f t="shared" si="205"/>
        <v>0.31354499336264779</v>
      </c>
      <c r="V566" s="18">
        <v>5.4425177909191137E-2</v>
      </c>
      <c r="W566" s="99">
        <f t="shared" si="214"/>
        <v>413</v>
      </c>
      <c r="X566" s="33">
        <f t="shared" si="206"/>
        <v>0.41580950631279734</v>
      </c>
      <c r="Y566" s="13">
        <v>132901</v>
      </c>
      <c r="Z566" s="10">
        <f t="shared" si="207"/>
        <v>304</v>
      </c>
      <c r="AA566" s="33">
        <f t="shared" si="208"/>
        <v>0.29663229117191287</v>
      </c>
      <c r="AB566" s="11">
        <v>3.2976827094474151E-2</v>
      </c>
      <c r="AC566" s="99">
        <f t="shared" si="215"/>
        <v>425</v>
      </c>
      <c r="AD566" s="33">
        <f t="shared" si="209"/>
        <v>0.68273512240576917</v>
      </c>
      <c r="AE566" s="11">
        <v>0.96827586206896554</v>
      </c>
      <c r="AF566" s="10">
        <f t="shared" si="210"/>
        <v>323</v>
      </c>
      <c r="AG566" s="33">
        <f t="shared" si="211"/>
        <v>0.14576399369445647</v>
      </c>
      <c r="AH566" s="14">
        <v>2.3376666666666668</v>
      </c>
      <c r="AI566" s="99">
        <f t="shared" si="216"/>
        <v>337</v>
      </c>
      <c r="AJ566" s="33">
        <f t="shared" si="212"/>
        <v>-0.16739545505485384</v>
      </c>
      <c r="AK566" s="13">
        <v>181030.55499305142</v>
      </c>
      <c r="AL566" s="38"/>
    </row>
    <row r="567" spans="1:38" x14ac:dyDescent="0.25">
      <c r="A567" t="s">
        <v>1160</v>
      </c>
      <c r="B567" s="5" t="s">
        <v>200</v>
      </c>
      <c r="C567" s="6" t="s">
        <v>22</v>
      </c>
      <c r="D567" s="7" t="s">
        <v>20</v>
      </c>
      <c r="E567" s="36">
        <f t="shared" si="213"/>
        <v>-1.9188037521717964</v>
      </c>
      <c r="F567" s="8">
        <f t="shared" si="194"/>
        <v>35.646071289750452</v>
      </c>
      <c r="G567" s="9">
        <f t="shared" si="195"/>
        <v>147</v>
      </c>
      <c r="H567" s="99">
        <f t="shared" si="196"/>
        <v>311</v>
      </c>
      <c r="I567" s="33">
        <f t="shared" si="197"/>
        <v>4.5476555263312561E-2</v>
      </c>
      <c r="J567" s="11">
        <v>2.8912983041423423E-2</v>
      </c>
      <c r="K567" s="10">
        <f t="shared" si="198"/>
        <v>22</v>
      </c>
      <c r="L567" s="33">
        <f t="shared" si="199"/>
        <v>-2.1184325263965369</v>
      </c>
      <c r="M567" s="11">
        <v>0.12621916236374067</v>
      </c>
      <c r="N567" s="10">
        <f t="shared" si="200"/>
        <v>175</v>
      </c>
      <c r="O567" s="33">
        <f t="shared" si="201"/>
        <v>-0.14289183923865731</v>
      </c>
      <c r="P567" s="11">
        <v>6.6316480630334865E-2</v>
      </c>
      <c r="Q567" s="10">
        <f t="shared" si="202"/>
        <v>222</v>
      </c>
      <c r="R567" s="33">
        <f t="shared" si="203"/>
        <v>0.23691709905698088</v>
      </c>
      <c r="S567" s="12">
        <v>0.54039448797622258</v>
      </c>
      <c r="T567" s="10">
        <f t="shared" si="204"/>
        <v>129</v>
      </c>
      <c r="U567" s="33">
        <f t="shared" si="205"/>
        <v>-0.4174738855258997</v>
      </c>
      <c r="V567" s="18">
        <v>9.8826098826098829E-2</v>
      </c>
      <c r="W567" s="99">
        <f t="shared" si="214"/>
        <v>151</v>
      </c>
      <c r="X567" s="33">
        <f t="shared" si="206"/>
        <v>-0.64570046285393656</v>
      </c>
      <c r="Y567" s="13">
        <v>86528</v>
      </c>
      <c r="Z567" s="10">
        <f t="shared" si="207"/>
        <v>186</v>
      </c>
      <c r="AA567" s="33">
        <f t="shared" si="208"/>
        <v>-0.10718845154259081</v>
      </c>
      <c r="AB567" s="11">
        <v>3.7792441511697659E-2</v>
      </c>
      <c r="AC567" s="99">
        <f t="shared" si="215"/>
        <v>211</v>
      </c>
      <c r="AD567" s="33">
        <f t="shared" si="209"/>
        <v>-5.4974297430409212E-3</v>
      </c>
      <c r="AE567" s="11">
        <v>0.92916984006092918</v>
      </c>
      <c r="AF567" s="10">
        <f t="shared" si="210"/>
        <v>39</v>
      </c>
      <c r="AG567" s="33">
        <f t="shared" si="211"/>
        <v>-0.99933737564297631</v>
      </c>
      <c r="AH567" s="14">
        <v>3.6503333333333337</v>
      </c>
      <c r="AI567" s="99">
        <f t="shared" si="216"/>
        <v>76</v>
      </c>
      <c r="AJ567" s="33">
        <f t="shared" si="212"/>
        <v>-0.27558178252240656</v>
      </c>
      <c r="AK567" s="13">
        <v>84591.276952175089</v>
      </c>
      <c r="AL567" s="38"/>
    </row>
    <row r="568" spans="1:38" x14ac:dyDescent="0.25">
      <c r="A568" t="s">
        <v>1161</v>
      </c>
      <c r="B568" s="5" t="s">
        <v>550</v>
      </c>
      <c r="C568" s="6" t="s">
        <v>47</v>
      </c>
      <c r="D568" s="7" t="s">
        <v>20</v>
      </c>
      <c r="E568" s="36">
        <f t="shared" si="213"/>
        <v>2.8881811124978669</v>
      </c>
      <c r="F568" s="8">
        <f t="shared" si="194"/>
        <v>23.704352618590057</v>
      </c>
      <c r="G568" s="9">
        <f t="shared" si="195"/>
        <v>391</v>
      </c>
      <c r="H568" s="99">
        <f t="shared" si="196"/>
        <v>552</v>
      </c>
      <c r="I568" s="33">
        <f t="shared" si="197"/>
        <v>2.3539387143018518</v>
      </c>
      <c r="J568" s="11">
        <v>0.20446907076028698</v>
      </c>
      <c r="K568" s="10">
        <f t="shared" si="198"/>
        <v>295</v>
      </c>
      <c r="L568" s="33">
        <f t="shared" si="199"/>
        <v>0.28049780574230887</v>
      </c>
      <c r="M568" s="11">
        <v>4.0588654165677668E-2</v>
      </c>
      <c r="N568" s="10">
        <f t="shared" si="200"/>
        <v>153</v>
      </c>
      <c r="O568" s="33">
        <f t="shared" si="201"/>
        <v>-0.22005923934247631</v>
      </c>
      <c r="P568" s="11">
        <v>7.1091225453641563E-2</v>
      </c>
      <c r="Q568" s="10">
        <f t="shared" si="202"/>
        <v>181</v>
      </c>
      <c r="R568" s="33">
        <f t="shared" si="203"/>
        <v>0.12817483019986492</v>
      </c>
      <c r="S568" s="12">
        <v>0.75414781297134237</v>
      </c>
      <c r="T568" s="10">
        <f t="shared" si="204"/>
        <v>311</v>
      </c>
      <c r="U568" s="33">
        <f t="shared" si="205"/>
        <v>0.34662651974804071</v>
      </c>
      <c r="V568" s="18">
        <v>5.2415858753054309E-2</v>
      </c>
      <c r="W568" s="99">
        <f t="shared" si="214"/>
        <v>456</v>
      </c>
      <c r="X568" s="33">
        <f t="shared" si="206"/>
        <v>0.86890782493972107</v>
      </c>
      <c r="Y568" s="13">
        <v>152695</v>
      </c>
      <c r="Z568" s="10">
        <f t="shared" si="207"/>
        <v>539</v>
      </c>
      <c r="AA568" s="33">
        <f t="shared" si="208"/>
        <v>1.0464495174148229</v>
      </c>
      <c r="AB568" s="11">
        <v>2.4035160005493751E-2</v>
      </c>
      <c r="AC568" s="99">
        <f t="shared" si="215"/>
        <v>280</v>
      </c>
      <c r="AD568" s="33">
        <f t="shared" si="209"/>
        <v>0.25015572988948881</v>
      </c>
      <c r="AE568" s="11">
        <v>0.94369629344619721</v>
      </c>
      <c r="AF568" s="10">
        <f t="shared" si="210"/>
        <v>99</v>
      </c>
      <c r="AG568" s="33">
        <f t="shared" si="211"/>
        <v>-0.53495777004828826</v>
      </c>
      <c r="AH568" s="14">
        <v>3.1179999999999999</v>
      </c>
      <c r="AI568" s="99">
        <f t="shared" si="216"/>
        <v>196</v>
      </c>
      <c r="AJ568" s="33">
        <f t="shared" si="212"/>
        <v>-0.22777503140225164</v>
      </c>
      <c r="AK568" s="13">
        <v>127207.09238310708</v>
      </c>
      <c r="AL568" s="38"/>
    </row>
    <row r="569" spans="1:38" x14ac:dyDescent="0.25">
      <c r="A569" t="s">
        <v>1162</v>
      </c>
      <c r="B569" s="5" t="s">
        <v>43</v>
      </c>
      <c r="C569" s="6" t="s">
        <v>44</v>
      </c>
      <c r="D569" s="7" t="s">
        <v>20</v>
      </c>
      <c r="E569" s="36">
        <f t="shared" si="213"/>
        <v>-7.2591183629770217</v>
      </c>
      <c r="F569" s="8">
        <f t="shared" si="194"/>
        <v>48.912710668301081</v>
      </c>
      <c r="G569" s="9">
        <f t="shared" si="195"/>
        <v>46</v>
      </c>
      <c r="H569" s="99">
        <f t="shared" si="196"/>
        <v>17</v>
      </c>
      <c r="I569" s="33">
        <f t="shared" si="197"/>
        <v>-1.7283552701068774</v>
      </c>
      <c r="J569" s="11">
        <v>-0.1059850374064838</v>
      </c>
      <c r="K569" s="10">
        <f t="shared" si="198"/>
        <v>32</v>
      </c>
      <c r="L569" s="33">
        <f t="shared" si="199"/>
        <v>-1.9442032995844589</v>
      </c>
      <c r="M569" s="11">
        <v>0.12</v>
      </c>
      <c r="N569" s="10">
        <f t="shared" si="200"/>
        <v>36</v>
      </c>
      <c r="O569" s="33">
        <f t="shared" si="201"/>
        <v>-1.6830848515443191</v>
      </c>
      <c r="P569" s="11">
        <v>0.16161616161616163</v>
      </c>
      <c r="Q569" s="10">
        <f t="shared" si="202"/>
        <v>17</v>
      </c>
      <c r="R569" s="33">
        <f t="shared" si="203"/>
        <v>-2.3262603742165533</v>
      </c>
      <c r="S569" s="12">
        <v>5.5788005578800561</v>
      </c>
      <c r="T569" s="10">
        <f t="shared" si="204"/>
        <v>60</v>
      </c>
      <c r="U569" s="33">
        <f t="shared" si="205"/>
        <v>-1.1172210079596674</v>
      </c>
      <c r="V569" s="18">
        <v>0.14132762312633834</v>
      </c>
      <c r="W569" s="99">
        <f t="shared" si="214"/>
        <v>18</v>
      </c>
      <c r="X569" s="33">
        <f t="shared" si="206"/>
        <v>-1.4103181822181445</v>
      </c>
      <c r="Y569" s="13">
        <v>53125</v>
      </c>
      <c r="Z569" s="10">
        <f t="shared" si="207"/>
        <v>244</v>
      </c>
      <c r="AA569" s="33">
        <f t="shared" si="208"/>
        <v>0.11222738306883875</v>
      </c>
      <c r="AB569" s="11">
        <v>3.5175879396984924E-2</v>
      </c>
      <c r="AC569" s="99">
        <f t="shared" si="215"/>
        <v>249</v>
      </c>
      <c r="AD569" s="33">
        <f t="shared" si="209"/>
        <v>0.13704741958828215</v>
      </c>
      <c r="AE569" s="11">
        <v>0.9372693726937269</v>
      </c>
      <c r="AF569" s="10">
        <f t="shared" si="210"/>
        <v>290</v>
      </c>
      <c r="AG569" s="33">
        <f t="shared" si="211"/>
        <v>7.3068376037179403E-2</v>
      </c>
      <c r="AH569" s="14">
        <v>2.4209999999999998</v>
      </c>
      <c r="AI569" s="99">
        <f t="shared" si="216"/>
        <v>49</v>
      </c>
      <c r="AJ569" s="33">
        <f t="shared" si="212"/>
        <v>-0.28654480512767599</v>
      </c>
      <c r="AK569" s="13">
        <v>74818.637377963736</v>
      </c>
      <c r="AL569" s="38"/>
    </row>
    <row r="570" spans="1:38" ht="15.75" thickBot="1" x14ac:dyDescent="0.3">
      <c r="A570" t="s">
        <v>1163</v>
      </c>
      <c r="B570" s="53" t="s">
        <v>555</v>
      </c>
      <c r="C570" s="55" t="s">
        <v>93</v>
      </c>
      <c r="D570" s="57" t="s">
        <v>34</v>
      </c>
      <c r="E570" s="37">
        <f t="shared" si="213"/>
        <v>5.0755572424280633</v>
      </c>
      <c r="F570" s="37">
        <f t="shared" si="194"/>
        <v>18.270378702087406</v>
      </c>
      <c r="G570" s="23">
        <f t="shared" si="195"/>
        <v>511</v>
      </c>
      <c r="H570" s="100">
        <f t="shared" si="196"/>
        <v>209</v>
      </c>
      <c r="I570" s="35">
        <f t="shared" si="197"/>
        <v>-0.28271714134818904</v>
      </c>
      <c r="J570" s="25">
        <v>3.9542020774314679E-3</v>
      </c>
      <c r="K570" s="24">
        <f t="shared" si="198"/>
        <v>172</v>
      </c>
      <c r="L570" s="35">
        <f t="shared" si="199"/>
        <v>-0.22187232065219545</v>
      </c>
      <c r="M570" s="25">
        <v>5.8520900321543411E-2</v>
      </c>
      <c r="N570" s="24">
        <f t="shared" si="200"/>
        <v>525</v>
      </c>
      <c r="O570" s="35">
        <f t="shared" si="201"/>
        <v>0.9288869853172832</v>
      </c>
      <c r="P570" s="25">
        <v>0</v>
      </c>
      <c r="Q570" s="24">
        <f t="shared" si="202"/>
        <v>402</v>
      </c>
      <c r="R570" s="35">
        <f t="shared" si="203"/>
        <v>0.48192500690520429</v>
      </c>
      <c r="S570" s="26">
        <v>5.8785491740638414E-2</v>
      </c>
      <c r="T570" s="24">
        <f t="shared" si="204"/>
        <v>501</v>
      </c>
      <c r="U570" s="35">
        <f t="shared" si="205"/>
        <v>0.82232087036921164</v>
      </c>
      <c r="V570" s="115">
        <v>2.3522942506262603E-2</v>
      </c>
      <c r="W570" s="100">
        <f t="shared" si="214"/>
        <v>522</v>
      </c>
      <c r="X570" s="35">
        <f t="shared" si="206"/>
        <v>1.5959848126403868</v>
      </c>
      <c r="Y570" s="27">
        <v>184458</v>
      </c>
      <c r="Z570" s="24">
        <f t="shared" si="207"/>
        <v>420</v>
      </c>
      <c r="AA570" s="35">
        <f t="shared" si="208"/>
        <v>0.60237722343968036</v>
      </c>
      <c r="AB570" s="115">
        <v>2.9330779360708728E-2</v>
      </c>
      <c r="AC570" s="100">
        <f t="shared" si="215"/>
        <v>411</v>
      </c>
      <c r="AD570" s="35">
        <f t="shared" si="209"/>
        <v>0.62403938258388392</v>
      </c>
      <c r="AE570" s="25">
        <v>0.96494071483408683</v>
      </c>
      <c r="AF570" s="24">
        <f t="shared" si="210"/>
        <v>469</v>
      </c>
      <c r="AG570" s="35">
        <f t="shared" si="211"/>
        <v>0.61944863834927555</v>
      </c>
      <c r="AH570" s="28">
        <v>1.7946666666666669</v>
      </c>
      <c r="AI570" s="100">
        <f t="shared" si="216"/>
        <v>467</v>
      </c>
      <c r="AJ570" s="35">
        <f t="shared" si="212"/>
        <v>-3.4767331659244234E-2</v>
      </c>
      <c r="AK570" s="27">
        <v>299257.69854799833</v>
      </c>
      <c r="AL570" s="40"/>
    </row>
    <row r="571" spans="1:38" x14ac:dyDescent="0.25">
      <c r="B571"/>
      <c r="C571"/>
      <c r="D571"/>
      <c r="E571"/>
      <c r="F571"/>
      <c r="G571"/>
      <c r="H571"/>
      <c r="I571"/>
      <c r="J571"/>
      <c r="K571"/>
      <c r="L571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  <c r="AH571"/>
      <c r="AI571"/>
      <c r="AJ571"/>
      <c r="AK571"/>
    </row>
    <row r="572" spans="1:38" x14ac:dyDescent="0.25">
      <c r="B572"/>
      <c r="C572" s="41" t="s">
        <v>591</v>
      </c>
      <c r="D572"/>
      <c r="E572"/>
      <c r="F572"/>
      <c r="G572"/>
      <c r="H572" s="31"/>
      <c r="I572" s="58"/>
      <c r="J572" s="59">
        <f>AVERAGE(J7:J570)</f>
        <v>2.5454539465167011E-2</v>
      </c>
      <c r="K572" s="58"/>
      <c r="L572" s="59"/>
      <c r="M572" s="59">
        <f>AVERAGE(M7:M570)</f>
        <v>5.0601104019834281E-2</v>
      </c>
      <c r="N572" s="58"/>
      <c r="O572" s="58"/>
      <c r="P572" s="59">
        <f>AVERAGE(P7:P570)</f>
        <v>5.7475025964509131E-2</v>
      </c>
      <c r="Q572" s="58"/>
      <c r="R572" s="58"/>
      <c r="S572" s="60">
        <f>AVERAGE(S7:S570)</f>
        <v>1.0060994820311988</v>
      </c>
      <c r="T572" s="58"/>
      <c r="U572" s="58"/>
      <c r="V572" s="59">
        <f>AVERAGE(V7:V570)</f>
        <v>7.3469400782551153E-2</v>
      </c>
      <c r="W572" s="58"/>
      <c r="X572" s="58"/>
      <c r="Y572" s="61">
        <f>AVERAGE(Y7:Y570)</f>
        <v>114735.99468085106</v>
      </c>
      <c r="Z572" s="58"/>
      <c r="AA572" s="58"/>
      <c r="AB572" s="59">
        <f>AVERAGE(AB7:AB570)</f>
        <v>3.6514205408374717E-2</v>
      </c>
      <c r="AC572" s="58"/>
      <c r="AD572" s="58"/>
      <c r="AE572" s="59">
        <f>AVERAGE(AE7:AE570)</f>
        <v>0.92948220919814561</v>
      </c>
      <c r="AF572" s="58"/>
      <c r="AG572" s="58"/>
      <c r="AH572" s="62">
        <f>AVERAGE(AH7:AH570)</f>
        <v>2.504760638297872</v>
      </c>
      <c r="AI572" s="58"/>
      <c r="AJ572" s="58"/>
      <c r="AK572" s="61">
        <f>AVERAGE(AK7:AK570)</f>
        <v>330249.93613579177</v>
      </c>
      <c r="AL572" s="32"/>
    </row>
    <row r="573" spans="1:38" x14ac:dyDescent="0.25">
      <c r="B573"/>
      <c r="C573" s="41" t="s">
        <v>589</v>
      </c>
      <c r="D573"/>
      <c r="E573"/>
      <c r="F573"/>
      <c r="G573"/>
      <c r="H573" s="31"/>
      <c r="I573" s="58"/>
      <c r="J573" s="59">
        <f>STDEV(J7:J570)</f>
        <v>7.6048934582484823E-2</v>
      </c>
      <c r="K573" s="58"/>
      <c r="L573" s="59"/>
      <c r="M573" s="59">
        <f>STDEV(M7:M570)</f>
        <v>3.5695287625012555E-2</v>
      </c>
      <c r="N573" s="58"/>
      <c r="O573" s="58"/>
      <c r="P573" s="59">
        <f>STDEV(P7:P570)</f>
        <v>6.187515475295112E-2</v>
      </c>
      <c r="Q573" s="58"/>
      <c r="R573" s="58"/>
      <c r="S573" s="60">
        <f>STDEV(S7:S570)</f>
        <v>1.9656875586804716</v>
      </c>
      <c r="T573" s="58"/>
      <c r="U573" s="58"/>
      <c r="V573" s="59">
        <f>STDEV(V7:V570)</f>
        <v>6.0738405257625555E-2</v>
      </c>
      <c r="W573" s="58"/>
      <c r="X573" s="58"/>
      <c r="Y573" s="61">
        <f>STDEV(Y7:Y570)</f>
        <v>43685.882701979674</v>
      </c>
      <c r="Z573" s="58"/>
      <c r="AA573" s="58"/>
      <c r="AB573" s="59">
        <f>STDEV(AB7:AB570)</f>
        <v>1.1925128919462388E-2</v>
      </c>
      <c r="AC573" s="58"/>
      <c r="AD573" s="58"/>
      <c r="AE573" s="59">
        <f>STDEV(AE7:AE570)</f>
        <v>5.6820942116060848E-2</v>
      </c>
      <c r="AF573" s="58"/>
      <c r="AG573" s="58"/>
      <c r="AH573" s="62">
        <f>STDEV(AH7:AH570)</f>
        <v>1.1463322827272393</v>
      </c>
      <c r="AI573" s="58"/>
      <c r="AJ573" s="58"/>
      <c r="AK573" s="61">
        <f>STDEV(AK7:AK570)</f>
        <v>891418.35478055617</v>
      </c>
      <c r="AL573" s="32"/>
    </row>
    <row r="574" spans="1:38" x14ac:dyDescent="0.25">
      <c r="B574"/>
      <c r="C574"/>
      <c r="D574"/>
      <c r="E574"/>
      <c r="F574"/>
      <c r="G574"/>
      <c r="H574"/>
      <c r="I574"/>
      <c r="J574"/>
      <c r="K574"/>
      <c r="L574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  <c r="AH574"/>
      <c r="AI574"/>
      <c r="AJ574"/>
      <c r="AK574"/>
    </row>
    <row r="575" spans="1:38" x14ac:dyDescent="0.25">
      <c r="B575"/>
      <c r="C575"/>
      <c r="D575"/>
      <c r="E575"/>
      <c r="F575"/>
      <c r="G575"/>
      <c r="H575"/>
      <c r="I575"/>
      <c r="J575"/>
      <c r="K575"/>
      <c r="L575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  <c r="AH575"/>
      <c r="AI575"/>
      <c r="AJ575"/>
      <c r="AK575"/>
    </row>
    <row r="576" spans="1:38" x14ac:dyDescent="0.25">
      <c r="B576"/>
      <c r="C576"/>
      <c r="D576"/>
      <c r="E576"/>
      <c r="F576"/>
      <c r="G576"/>
      <c r="H576"/>
      <c r="I576"/>
      <c r="J576"/>
      <c r="K576"/>
      <c r="L576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  <c r="AH576"/>
      <c r="AI576"/>
      <c r="AJ576"/>
      <c r="AK576"/>
    </row>
    <row r="577" spans="5:10" customFormat="1" hidden="1" x14ac:dyDescent="0.25">
      <c r="E577" s="106" t="s">
        <v>1172</v>
      </c>
      <c r="F577" s="107"/>
      <c r="G577" s="107"/>
      <c r="H577" s="107"/>
      <c r="I577" s="107"/>
      <c r="J577" s="107"/>
    </row>
    <row r="578" spans="5:10" customFormat="1" ht="15.75" hidden="1" x14ac:dyDescent="0.3">
      <c r="E578" s="107"/>
      <c r="F578" s="108" t="s">
        <v>1173</v>
      </c>
      <c r="G578" s="108" t="s">
        <v>1174</v>
      </c>
      <c r="H578" s="107"/>
      <c r="I578" s="109" t="s">
        <v>1175</v>
      </c>
      <c r="J578" s="109" t="s">
        <v>1176</v>
      </c>
    </row>
    <row r="579" spans="5:10" customFormat="1" hidden="1" x14ac:dyDescent="0.25">
      <c r="E579" s="110">
        <v>1</v>
      </c>
      <c r="F579" s="111">
        <f>MAX(E7:E570)</f>
        <v>12.430062595566064</v>
      </c>
      <c r="G579" s="112">
        <v>0</v>
      </c>
      <c r="H579" s="107"/>
      <c r="I579" s="111">
        <f>(G580-G579)/(F580-F579)</f>
        <v>-2.4842430353649618</v>
      </c>
      <c r="J579" s="111">
        <f>-I579*F579</f>
        <v>30.879296432185512</v>
      </c>
    </row>
    <row r="580" spans="5:10" customFormat="1" hidden="1" x14ac:dyDescent="0.25">
      <c r="E580" s="110">
        <v>2</v>
      </c>
      <c r="F580" s="111">
        <f>MIN(E7:E570)</f>
        <v>-27.823647921653492</v>
      </c>
      <c r="G580" s="112">
        <v>100</v>
      </c>
      <c r="H580" s="107"/>
      <c r="I580" s="107"/>
      <c r="J580" s="107"/>
    </row>
    <row r="581" spans="5:10" customFormat="1" x14ac:dyDescent="0.25">
      <c r="E581" s="110"/>
      <c r="F581" s="111"/>
      <c r="G581" s="112"/>
      <c r="H581" s="107"/>
      <c r="I581" s="107"/>
      <c r="J581" s="107"/>
    </row>
    <row r="582" spans="5:10" customFormat="1" x14ac:dyDescent="0.25"/>
    <row r="583" spans="5:10" customFormat="1" x14ac:dyDescent="0.25"/>
    <row r="584" spans="5:10" customFormat="1" x14ac:dyDescent="0.25"/>
    <row r="585" spans="5:10" customFormat="1" x14ac:dyDescent="0.25"/>
    <row r="586" spans="5:10" customFormat="1" x14ac:dyDescent="0.25"/>
    <row r="587" spans="5:10" customFormat="1" x14ac:dyDescent="0.25"/>
    <row r="588" spans="5:10" customFormat="1" x14ac:dyDescent="0.25"/>
    <row r="589" spans="5:10" customFormat="1" x14ac:dyDescent="0.25"/>
    <row r="590" spans="5:10" customFormat="1" x14ac:dyDescent="0.25"/>
    <row r="591" spans="5:10" customFormat="1" x14ac:dyDescent="0.25"/>
    <row r="592" spans="5:10" customFormat="1" x14ac:dyDescent="0.25"/>
    <row r="593" customFormat="1" x14ac:dyDescent="0.25"/>
    <row r="594" customFormat="1" x14ac:dyDescent="0.25"/>
    <row r="595" customFormat="1" x14ac:dyDescent="0.25"/>
    <row r="596" customFormat="1" x14ac:dyDescent="0.25"/>
    <row r="597" customFormat="1" x14ac:dyDescent="0.25"/>
    <row r="598" customFormat="1" x14ac:dyDescent="0.25"/>
    <row r="599" customFormat="1" x14ac:dyDescent="0.25"/>
    <row r="600" customFormat="1" x14ac:dyDescent="0.25"/>
    <row r="601" customFormat="1" x14ac:dyDescent="0.25"/>
    <row r="602" customFormat="1" x14ac:dyDescent="0.25"/>
    <row r="603" customFormat="1" x14ac:dyDescent="0.25"/>
    <row r="604" customFormat="1" x14ac:dyDescent="0.25"/>
    <row r="605" customFormat="1" x14ac:dyDescent="0.25"/>
    <row r="606" customFormat="1" x14ac:dyDescent="0.25"/>
    <row r="607" customFormat="1" x14ac:dyDescent="0.25"/>
    <row r="608" customFormat="1" x14ac:dyDescent="0.25"/>
    <row r="609" customFormat="1" x14ac:dyDescent="0.25"/>
    <row r="610" customFormat="1" x14ac:dyDescent="0.25"/>
    <row r="611" customFormat="1" x14ac:dyDescent="0.25"/>
    <row r="612" customFormat="1" x14ac:dyDescent="0.25"/>
    <row r="613" customFormat="1" x14ac:dyDescent="0.25"/>
    <row r="614" customFormat="1" x14ac:dyDescent="0.25"/>
    <row r="615" customFormat="1" x14ac:dyDescent="0.25"/>
    <row r="616" customFormat="1" x14ac:dyDescent="0.25"/>
    <row r="617" customFormat="1" x14ac:dyDescent="0.25"/>
    <row r="618" customFormat="1" x14ac:dyDescent="0.25"/>
    <row r="619" customFormat="1" x14ac:dyDescent="0.25"/>
    <row r="620" customFormat="1" x14ac:dyDescent="0.25"/>
    <row r="621" customFormat="1" x14ac:dyDescent="0.25"/>
    <row r="622" customFormat="1" x14ac:dyDescent="0.25"/>
    <row r="623" customFormat="1" x14ac:dyDescent="0.25"/>
    <row r="624" customFormat="1" x14ac:dyDescent="0.25"/>
    <row r="625" customFormat="1" x14ac:dyDescent="0.25"/>
    <row r="626" customFormat="1" x14ac:dyDescent="0.25"/>
    <row r="627" customFormat="1" x14ac:dyDescent="0.25"/>
    <row r="628" customFormat="1" x14ac:dyDescent="0.25"/>
    <row r="629" customFormat="1" x14ac:dyDescent="0.25"/>
    <row r="630" customFormat="1" x14ac:dyDescent="0.25"/>
    <row r="631" customFormat="1" x14ac:dyDescent="0.25"/>
    <row r="632" customFormat="1" x14ac:dyDescent="0.25"/>
    <row r="633" customFormat="1" x14ac:dyDescent="0.25"/>
    <row r="634" customFormat="1" x14ac:dyDescent="0.25"/>
    <row r="635" customFormat="1" x14ac:dyDescent="0.25"/>
    <row r="636" customFormat="1" x14ac:dyDescent="0.25"/>
    <row r="637" customFormat="1" x14ac:dyDescent="0.25"/>
    <row r="638" customFormat="1" x14ac:dyDescent="0.25"/>
    <row r="639" customFormat="1" x14ac:dyDescent="0.25"/>
    <row r="640" customFormat="1" x14ac:dyDescent="0.25"/>
    <row r="641" customFormat="1" x14ac:dyDescent="0.25"/>
    <row r="642" customFormat="1" x14ac:dyDescent="0.25"/>
    <row r="643" customFormat="1" x14ac:dyDescent="0.25"/>
    <row r="644" customFormat="1" x14ac:dyDescent="0.25"/>
    <row r="645" customFormat="1" x14ac:dyDescent="0.25"/>
    <row r="646" customFormat="1" x14ac:dyDescent="0.25"/>
    <row r="647" customFormat="1" x14ac:dyDescent="0.25"/>
    <row r="648" customFormat="1" x14ac:dyDescent="0.25"/>
    <row r="649" customFormat="1" x14ac:dyDescent="0.25"/>
    <row r="650" customFormat="1" x14ac:dyDescent="0.25"/>
    <row r="651" customFormat="1" x14ac:dyDescent="0.25"/>
    <row r="652" customFormat="1" x14ac:dyDescent="0.25"/>
    <row r="653" customFormat="1" x14ac:dyDescent="0.25"/>
    <row r="654" customFormat="1" x14ac:dyDescent="0.25"/>
    <row r="655" customFormat="1" x14ac:dyDescent="0.25"/>
    <row r="656" customFormat="1" x14ac:dyDescent="0.25"/>
    <row r="657" customFormat="1" x14ac:dyDescent="0.25"/>
    <row r="658" customFormat="1" x14ac:dyDescent="0.25"/>
    <row r="659" customFormat="1" x14ac:dyDescent="0.25"/>
    <row r="660" customFormat="1" x14ac:dyDescent="0.25"/>
    <row r="661" customFormat="1" x14ac:dyDescent="0.25"/>
    <row r="662" customFormat="1" x14ac:dyDescent="0.25"/>
    <row r="663" customFormat="1" x14ac:dyDescent="0.25"/>
    <row r="664" customFormat="1" x14ac:dyDescent="0.25"/>
    <row r="665" customFormat="1" x14ac:dyDescent="0.25"/>
    <row r="666" customFormat="1" x14ac:dyDescent="0.25"/>
    <row r="667" customFormat="1" x14ac:dyDescent="0.25"/>
    <row r="668" customFormat="1" x14ac:dyDescent="0.25"/>
    <row r="669" customFormat="1" x14ac:dyDescent="0.25"/>
    <row r="670" customFormat="1" x14ac:dyDescent="0.25"/>
    <row r="671" customFormat="1" x14ac:dyDescent="0.25"/>
    <row r="672" customFormat="1" x14ac:dyDescent="0.25"/>
    <row r="673" customFormat="1" x14ac:dyDescent="0.25"/>
    <row r="674" customFormat="1" x14ac:dyDescent="0.25"/>
    <row r="675" customFormat="1" x14ac:dyDescent="0.25"/>
    <row r="676" customFormat="1" x14ac:dyDescent="0.25"/>
    <row r="677" customFormat="1" x14ac:dyDescent="0.25"/>
    <row r="678" customFormat="1" x14ac:dyDescent="0.25"/>
    <row r="679" customFormat="1" x14ac:dyDescent="0.25"/>
    <row r="680" customFormat="1" x14ac:dyDescent="0.25"/>
    <row r="681" customFormat="1" x14ac:dyDescent="0.25"/>
    <row r="682" customFormat="1" x14ac:dyDescent="0.25"/>
    <row r="683" customFormat="1" x14ac:dyDescent="0.25"/>
    <row r="684" customFormat="1" x14ac:dyDescent="0.25"/>
    <row r="685" customFormat="1" x14ac:dyDescent="0.25"/>
    <row r="686" customFormat="1" x14ac:dyDescent="0.25"/>
    <row r="687" customFormat="1" x14ac:dyDescent="0.25"/>
    <row r="688" customFormat="1" x14ac:dyDescent="0.25"/>
    <row r="689" customFormat="1" x14ac:dyDescent="0.25"/>
    <row r="690" customFormat="1" x14ac:dyDescent="0.25"/>
    <row r="691" customFormat="1" x14ac:dyDescent="0.25"/>
    <row r="692" customFormat="1" x14ac:dyDescent="0.25"/>
    <row r="693" customFormat="1" x14ac:dyDescent="0.25"/>
    <row r="694" customFormat="1" x14ac:dyDescent="0.25"/>
    <row r="695" customFormat="1" x14ac:dyDescent="0.25"/>
    <row r="696" customFormat="1" x14ac:dyDescent="0.25"/>
    <row r="697" customFormat="1" x14ac:dyDescent="0.25"/>
    <row r="698" customFormat="1" x14ac:dyDescent="0.25"/>
    <row r="699" customFormat="1" x14ac:dyDescent="0.25"/>
    <row r="700" customFormat="1" x14ac:dyDescent="0.25"/>
    <row r="701" customFormat="1" x14ac:dyDescent="0.25"/>
    <row r="702" customFormat="1" x14ac:dyDescent="0.25"/>
    <row r="703" customFormat="1" x14ac:dyDescent="0.25"/>
    <row r="704" customFormat="1" x14ac:dyDescent="0.25"/>
    <row r="705" customFormat="1" x14ac:dyDescent="0.25"/>
    <row r="706" customFormat="1" x14ac:dyDescent="0.25"/>
    <row r="707" customFormat="1" x14ac:dyDescent="0.25"/>
    <row r="708" customFormat="1" x14ac:dyDescent="0.25"/>
    <row r="709" customFormat="1" x14ac:dyDescent="0.25"/>
    <row r="710" customFormat="1" x14ac:dyDescent="0.25"/>
    <row r="711" customFormat="1" x14ac:dyDescent="0.25"/>
    <row r="712" customFormat="1" x14ac:dyDescent="0.25"/>
    <row r="713" customFormat="1" x14ac:dyDescent="0.25"/>
    <row r="714" customFormat="1" x14ac:dyDescent="0.25"/>
    <row r="715" customFormat="1" x14ac:dyDescent="0.25"/>
    <row r="716" customFormat="1" x14ac:dyDescent="0.25"/>
    <row r="717" customFormat="1" x14ac:dyDescent="0.25"/>
    <row r="718" customFormat="1" x14ac:dyDescent="0.25"/>
    <row r="719" customFormat="1" x14ac:dyDescent="0.25"/>
    <row r="720" customFormat="1" x14ac:dyDescent="0.25"/>
    <row r="721" customFormat="1" x14ac:dyDescent="0.25"/>
    <row r="722" customFormat="1" x14ac:dyDescent="0.25"/>
    <row r="723" customFormat="1" x14ac:dyDescent="0.25"/>
    <row r="724" customFormat="1" x14ac:dyDescent="0.25"/>
    <row r="725" customFormat="1" x14ac:dyDescent="0.25"/>
    <row r="726" customFormat="1" x14ac:dyDescent="0.25"/>
    <row r="727" customFormat="1" x14ac:dyDescent="0.25"/>
    <row r="728" customFormat="1" x14ac:dyDescent="0.25"/>
    <row r="729" customFormat="1" x14ac:dyDescent="0.25"/>
    <row r="730" customFormat="1" x14ac:dyDescent="0.25"/>
    <row r="731" customFormat="1" x14ac:dyDescent="0.25"/>
    <row r="732" customFormat="1" x14ac:dyDescent="0.25"/>
    <row r="733" customFormat="1" x14ac:dyDescent="0.25"/>
    <row r="734" customFormat="1" x14ac:dyDescent="0.25"/>
    <row r="735" customFormat="1" x14ac:dyDescent="0.25"/>
    <row r="736" customFormat="1" x14ac:dyDescent="0.25"/>
    <row r="737" customFormat="1" x14ac:dyDescent="0.25"/>
    <row r="738" customFormat="1" x14ac:dyDescent="0.25"/>
    <row r="739" customFormat="1" x14ac:dyDescent="0.25"/>
    <row r="740" customFormat="1" x14ac:dyDescent="0.25"/>
    <row r="741" customFormat="1" x14ac:dyDescent="0.25"/>
    <row r="742" customFormat="1" x14ac:dyDescent="0.25"/>
    <row r="743" customFormat="1" x14ac:dyDescent="0.25"/>
    <row r="744" customFormat="1" x14ac:dyDescent="0.25"/>
    <row r="745" customFormat="1" x14ac:dyDescent="0.25"/>
    <row r="746" customFormat="1" x14ac:dyDescent="0.25"/>
    <row r="747" customFormat="1" x14ac:dyDescent="0.25"/>
    <row r="748" customFormat="1" x14ac:dyDescent="0.25"/>
    <row r="749" customFormat="1" x14ac:dyDescent="0.25"/>
    <row r="750" customFormat="1" x14ac:dyDescent="0.25"/>
    <row r="751" customFormat="1" x14ac:dyDescent="0.25"/>
    <row r="752" customFormat="1" x14ac:dyDescent="0.25"/>
    <row r="753" customFormat="1" x14ac:dyDescent="0.25"/>
    <row r="754" customFormat="1" x14ac:dyDescent="0.25"/>
    <row r="755" customFormat="1" x14ac:dyDescent="0.25"/>
    <row r="756" customFormat="1" x14ac:dyDescent="0.25"/>
    <row r="757" customFormat="1" x14ac:dyDescent="0.25"/>
    <row r="758" customFormat="1" x14ac:dyDescent="0.25"/>
    <row r="759" customFormat="1" x14ac:dyDescent="0.25"/>
    <row r="760" customFormat="1" x14ac:dyDescent="0.25"/>
    <row r="761" customFormat="1" x14ac:dyDescent="0.25"/>
    <row r="762" customFormat="1" x14ac:dyDescent="0.25"/>
    <row r="763" customFormat="1" x14ac:dyDescent="0.25"/>
    <row r="764" customFormat="1" x14ac:dyDescent="0.25"/>
    <row r="765" customFormat="1" x14ac:dyDescent="0.25"/>
    <row r="766" customFormat="1" x14ac:dyDescent="0.25"/>
    <row r="767" customFormat="1" x14ac:dyDescent="0.25"/>
    <row r="768" customFormat="1" x14ac:dyDescent="0.25"/>
    <row r="769" customFormat="1" x14ac:dyDescent="0.25"/>
    <row r="770" customFormat="1" x14ac:dyDescent="0.25"/>
    <row r="771" customFormat="1" x14ac:dyDescent="0.25"/>
    <row r="772" customFormat="1" x14ac:dyDescent="0.25"/>
    <row r="773" customFormat="1" x14ac:dyDescent="0.25"/>
    <row r="774" customFormat="1" x14ac:dyDescent="0.25"/>
    <row r="775" customFormat="1" x14ac:dyDescent="0.25"/>
    <row r="776" customFormat="1" x14ac:dyDescent="0.25"/>
    <row r="777" customFormat="1" x14ac:dyDescent="0.25"/>
    <row r="778" customFormat="1" x14ac:dyDescent="0.25"/>
    <row r="779" customFormat="1" x14ac:dyDescent="0.25"/>
    <row r="780" customFormat="1" x14ac:dyDescent="0.25"/>
    <row r="781" customFormat="1" x14ac:dyDescent="0.25"/>
    <row r="782" customFormat="1" x14ac:dyDescent="0.25"/>
    <row r="783" customFormat="1" x14ac:dyDescent="0.25"/>
    <row r="784" customFormat="1" x14ac:dyDescent="0.25"/>
    <row r="785" customFormat="1" x14ac:dyDescent="0.25"/>
    <row r="786" customFormat="1" x14ac:dyDescent="0.25"/>
    <row r="787" customFormat="1" x14ac:dyDescent="0.25"/>
    <row r="788" customFormat="1" x14ac:dyDescent="0.25"/>
    <row r="789" customFormat="1" x14ac:dyDescent="0.25"/>
    <row r="790" customFormat="1" x14ac:dyDescent="0.25"/>
    <row r="791" customFormat="1" x14ac:dyDescent="0.25"/>
    <row r="792" customFormat="1" x14ac:dyDescent="0.25"/>
    <row r="793" customFormat="1" x14ac:dyDescent="0.25"/>
    <row r="794" customFormat="1" x14ac:dyDescent="0.25"/>
    <row r="795" customFormat="1" x14ac:dyDescent="0.25"/>
    <row r="796" customFormat="1" x14ac:dyDescent="0.25"/>
    <row r="797" customFormat="1" x14ac:dyDescent="0.25"/>
    <row r="798" customFormat="1" x14ac:dyDescent="0.25"/>
    <row r="799" customFormat="1" x14ac:dyDescent="0.25"/>
    <row r="800" customFormat="1" x14ac:dyDescent="0.25"/>
    <row r="801" customFormat="1" x14ac:dyDescent="0.25"/>
    <row r="802" customFormat="1" x14ac:dyDescent="0.25"/>
    <row r="803" customFormat="1" x14ac:dyDescent="0.25"/>
    <row r="804" customFormat="1" x14ac:dyDescent="0.25"/>
    <row r="805" customFormat="1" x14ac:dyDescent="0.25"/>
    <row r="806" customFormat="1" x14ac:dyDescent="0.25"/>
    <row r="807" customFormat="1" x14ac:dyDescent="0.25"/>
    <row r="808" customFormat="1" x14ac:dyDescent="0.25"/>
    <row r="809" customFormat="1" x14ac:dyDescent="0.25"/>
    <row r="810" customFormat="1" x14ac:dyDescent="0.25"/>
    <row r="811" customFormat="1" x14ac:dyDescent="0.25"/>
    <row r="812" customFormat="1" x14ac:dyDescent="0.25"/>
    <row r="813" customFormat="1" x14ac:dyDescent="0.25"/>
    <row r="814" customFormat="1" x14ac:dyDescent="0.25"/>
    <row r="815" customFormat="1" x14ac:dyDescent="0.25"/>
    <row r="816" customFormat="1" x14ac:dyDescent="0.25"/>
    <row r="817" customFormat="1" x14ac:dyDescent="0.25"/>
    <row r="818" customFormat="1" x14ac:dyDescent="0.25"/>
    <row r="819" customFormat="1" x14ac:dyDescent="0.25"/>
    <row r="820" customFormat="1" x14ac:dyDescent="0.25"/>
    <row r="821" customFormat="1" x14ac:dyDescent="0.25"/>
    <row r="822" customFormat="1" x14ac:dyDescent="0.25"/>
    <row r="823" customFormat="1" x14ac:dyDescent="0.25"/>
    <row r="824" customFormat="1" x14ac:dyDescent="0.25"/>
    <row r="825" customFormat="1" x14ac:dyDescent="0.25"/>
    <row r="826" customFormat="1" x14ac:dyDescent="0.25"/>
    <row r="827" customFormat="1" x14ac:dyDescent="0.25"/>
    <row r="828" customFormat="1" x14ac:dyDescent="0.25"/>
    <row r="829" customFormat="1" x14ac:dyDescent="0.25"/>
    <row r="830" customFormat="1" x14ac:dyDescent="0.25"/>
    <row r="831" customFormat="1" x14ac:dyDescent="0.25"/>
    <row r="832" customFormat="1" x14ac:dyDescent="0.25"/>
    <row r="833" customFormat="1" x14ac:dyDescent="0.25"/>
    <row r="834" customFormat="1" x14ac:dyDescent="0.25"/>
    <row r="835" customFormat="1" x14ac:dyDescent="0.25"/>
    <row r="836" customFormat="1" x14ac:dyDescent="0.25"/>
    <row r="837" customFormat="1" x14ac:dyDescent="0.25"/>
    <row r="838" customFormat="1" x14ac:dyDescent="0.25"/>
    <row r="839" customFormat="1" x14ac:dyDescent="0.25"/>
    <row r="840" customFormat="1" x14ac:dyDescent="0.25"/>
    <row r="841" customFormat="1" x14ac:dyDescent="0.25"/>
    <row r="842" customFormat="1" x14ac:dyDescent="0.25"/>
    <row r="843" customFormat="1" x14ac:dyDescent="0.25"/>
    <row r="844" customFormat="1" x14ac:dyDescent="0.25"/>
    <row r="845" customFormat="1" x14ac:dyDescent="0.25"/>
    <row r="846" customFormat="1" x14ac:dyDescent="0.25"/>
    <row r="847" customFormat="1" x14ac:dyDescent="0.25"/>
    <row r="848" customFormat="1" x14ac:dyDescent="0.25"/>
    <row r="849" customFormat="1" x14ac:dyDescent="0.25"/>
    <row r="850" customFormat="1" x14ac:dyDescent="0.25"/>
    <row r="851" customFormat="1" x14ac:dyDescent="0.25"/>
    <row r="852" customFormat="1" x14ac:dyDescent="0.25"/>
    <row r="853" customFormat="1" x14ac:dyDescent="0.25"/>
    <row r="854" customFormat="1" x14ac:dyDescent="0.25"/>
    <row r="855" customFormat="1" x14ac:dyDescent="0.25"/>
    <row r="856" customFormat="1" x14ac:dyDescent="0.25"/>
    <row r="857" customFormat="1" x14ac:dyDescent="0.25"/>
    <row r="858" customFormat="1" x14ac:dyDescent="0.25"/>
    <row r="859" customFormat="1" x14ac:dyDescent="0.25"/>
    <row r="860" customFormat="1" x14ac:dyDescent="0.25"/>
    <row r="861" customFormat="1" x14ac:dyDescent="0.25"/>
    <row r="862" customFormat="1" x14ac:dyDescent="0.25"/>
    <row r="863" customFormat="1" x14ac:dyDescent="0.25"/>
    <row r="864" customFormat="1" x14ac:dyDescent="0.25"/>
    <row r="865" spans="2:37" x14ac:dyDescent="0.25">
      <c r="B865"/>
      <c r="C865"/>
      <c r="D865"/>
      <c r="E865"/>
      <c r="F865"/>
      <c r="G865"/>
      <c r="H865"/>
      <c r="I865"/>
      <c r="J865"/>
      <c r="K865"/>
      <c r="L865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  <c r="AD865"/>
      <c r="AE865"/>
      <c r="AF865"/>
      <c r="AG865"/>
      <c r="AH865"/>
      <c r="AI865"/>
      <c r="AJ865"/>
      <c r="AK865"/>
    </row>
    <row r="866" spans="2:37" x14ac:dyDescent="0.25">
      <c r="B866"/>
      <c r="C866"/>
      <c r="D866"/>
      <c r="E866"/>
      <c r="F866"/>
      <c r="G866"/>
      <c r="H866"/>
      <c r="I866"/>
      <c r="J866"/>
      <c r="K866"/>
      <c r="L866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  <c r="AD866"/>
      <c r="AE866"/>
      <c r="AF866"/>
      <c r="AG866"/>
      <c r="AH866"/>
      <c r="AI866"/>
      <c r="AJ866"/>
      <c r="AK866"/>
    </row>
    <row r="867" spans="2:37" x14ac:dyDescent="0.25">
      <c r="B867"/>
      <c r="C867"/>
      <c r="D867"/>
      <c r="E867"/>
      <c r="F867"/>
      <c r="G867"/>
      <c r="H867"/>
      <c r="I867"/>
      <c r="J867"/>
      <c r="K867"/>
      <c r="L867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  <c r="AD867"/>
      <c r="AE867"/>
      <c r="AF867"/>
      <c r="AG867"/>
      <c r="AH867"/>
      <c r="AI867"/>
      <c r="AJ867"/>
      <c r="AK867"/>
    </row>
    <row r="868" spans="2:37" x14ac:dyDescent="0.25">
      <c r="B868"/>
      <c r="C868"/>
      <c r="D868"/>
      <c r="E868"/>
      <c r="F868"/>
      <c r="G868"/>
      <c r="H868"/>
      <c r="I868"/>
      <c r="J868"/>
      <c r="K868"/>
      <c r="L868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  <c r="AD868"/>
      <c r="AE868"/>
      <c r="AF868"/>
      <c r="AG868"/>
      <c r="AH868"/>
      <c r="AI868"/>
      <c r="AJ868"/>
      <c r="AK868"/>
    </row>
    <row r="869" spans="2:37" x14ac:dyDescent="0.25">
      <c r="B869"/>
      <c r="C869"/>
      <c r="D869"/>
      <c r="E869"/>
      <c r="F869"/>
      <c r="G869"/>
      <c r="H869"/>
      <c r="I869"/>
      <c r="J869"/>
      <c r="K869"/>
      <c r="L869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  <c r="AD869"/>
      <c r="AE869"/>
      <c r="AF869"/>
      <c r="AG869"/>
      <c r="AH869"/>
      <c r="AI869"/>
      <c r="AJ869"/>
      <c r="AK869"/>
    </row>
    <row r="870" spans="2:37" x14ac:dyDescent="0.25">
      <c r="B870"/>
      <c r="C870"/>
      <c r="D870"/>
      <c r="E870"/>
      <c r="F870"/>
      <c r="G870"/>
      <c r="H870"/>
      <c r="I870"/>
      <c r="J870"/>
      <c r="K870"/>
      <c r="L870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  <c r="AD870"/>
      <c r="AE870"/>
      <c r="AF870"/>
      <c r="AG870"/>
      <c r="AH870"/>
      <c r="AI870"/>
      <c r="AJ870"/>
      <c r="AK870"/>
    </row>
    <row r="871" spans="2:37" x14ac:dyDescent="0.25">
      <c r="B871"/>
      <c r="C871"/>
      <c r="D871"/>
      <c r="E871"/>
      <c r="F871"/>
      <c r="G871"/>
      <c r="H871"/>
      <c r="I871"/>
      <c r="J871"/>
      <c r="K871"/>
      <c r="L871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  <c r="AD871"/>
      <c r="AE871"/>
      <c r="AF871"/>
      <c r="AG871"/>
      <c r="AH871"/>
      <c r="AI871"/>
      <c r="AJ871"/>
      <c r="AK871"/>
    </row>
    <row r="872" spans="2:37" x14ac:dyDescent="0.25">
      <c r="B872"/>
      <c r="C872"/>
      <c r="D872"/>
      <c r="E872"/>
      <c r="F872"/>
      <c r="G872"/>
      <c r="H872"/>
      <c r="I872"/>
      <c r="J872"/>
      <c r="K872"/>
      <c r="L872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  <c r="AD872"/>
      <c r="AE872"/>
      <c r="AF872"/>
      <c r="AG872"/>
      <c r="AH872"/>
      <c r="AI872"/>
      <c r="AJ872"/>
      <c r="AK872"/>
    </row>
    <row r="873" spans="2:37" x14ac:dyDescent="0.25">
      <c r="B873"/>
      <c r="C873"/>
      <c r="D873"/>
      <c r="E873"/>
      <c r="F873"/>
      <c r="G873"/>
      <c r="H873"/>
      <c r="I873"/>
      <c r="J873"/>
      <c r="K873"/>
      <c r="L873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  <c r="AD873"/>
      <c r="AE873"/>
      <c r="AF873"/>
      <c r="AG873"/>
      <c r="AH873"/>
      <c r="AI873"/>
      <c r="AJ873"/>
      <c r="AK873"/>
    </row>
    <row r="874" spans="2:37" x14ac:dyDescent="0.25">
      <c r="B874"/>
      <c r="C874"/>
      <c r="D874"/>
      <c r="E874"/>
      <c r="F874"/>
      <c r="G874"/>
      <c r="K874"/>
      <c r="L874"/>
      <c r="M874"/>
    </row>
    <row r="875" spans="2:37" x14ac:dyDescent="0.25">
      <c r="B875"/>
      <c r="C875"/>
      <c r="D875"/>
      <c r="E875"/>
      <c r="F875"/>
      <c r="G875"/>
      <c r="K875"/>
      <c r="L875"/>
      <c r="M875"/>
    </row>
    <row r="876" spans="2:37" x14ac:dyDescent="0.25">
      <c r="B876"/>
      <c r="C876"/>
      <c r="D876"/>
      <c r="E876"/>
      <c r="F876"/>
      <c r="G876"/>
      <c r="K876"/>
      <c r="L876"/>
      <c r="M876"/>
    </row>
    <row r="877" spans="2:37" x14ac:dyDescent="0.25">
      <c r="B877"/>
      <c r="C877"/>
      <c r="D877"/>
      <c r="E877"/>
      <c r="F877"/>
      <c r="G877"/>
      <c r="K877"/>
      <c r="L877"/>
      <c r="M877"/>
    </row>
    <row r="878" spans="2:37" x14ac:dyDescent="0.25">
      <c r="B878"/>
      <c r="C878"/>
      <c r="D878"/>
      <c r="E878"/>
      <c r="F878"/>
      <c r="G878"/>
      <c r="K878"/>
      <c r="L878"/>
      <c r="M878"/>
    </row>
    <row r="879" spans="2:37" x14ac:dyDescent="0.25">
      <c r="B879"/>
      <c r="C879"/>
      <c r="D879"/>
      <c r="E879"/>
      <c r="F879"/>
      <c r="G879"/>
      <c r="K879"/>
      <c r="L879"/>
      <c r="M879"/>
    </row>
    <row r="880" spans="2:37" x14ac:dyDescent="0.25">
      <c r="B880"/>
      <c r="C880"/>
      <c r="D880"/>
      <c r="E880"/>
      <c r="F880"/>
      <c r="G880"/>
      <c r="K880"/>
      <c r="L880"/>
      <c r="M880"/>
    </row>
    <row r="881" spans="2:13" x14ac:dyDescent="0.25">
      <c r="B881"/>
      <c r="C881"/>
      <c r="D881"/>
      <c r="E881"/>
      <c r="F881"/>
      <c r="G881"/>
      <c r="K881"/>
      <c r="L881"/>
      <c r="M881"/>
    </row>
    <row r="882" spans="2:13" x14ac:dyDescent="0.25">
      <c r="B882"/>
      <c r="C882"/>
      <c r="D882"/>
      <c r="E882"/>
      <c r="F882"/>
      <c r="G882"/>
      <c r="K882"/>
      <c r="L882"/>
      <c r="M882"/>
    </row>
    <row r="883" spans="2:13" x14ac:dyDescent="0.25">
      <c r="B883"/>
      <c r="C883"/>
      <c r="D883"/>
      <c r="E883"/>
      <c r="F883"/>
      <c r="G883"/>
      <c r="K883"/>
      <c r="L883"/>
      <c r="M883"/>
    </row>
    <row r="884" spans="2:13" x14ac:dyDescent="0.25">
      <c r="B884"/>
      <c r="C884"/>
      <c r="D884"/>
      <c r="E884"/>
      <c r="F884"/>
      <c r="G884"/>
      <c r="K884"/>
      <c r="L884"/>
      <c r="M884"/>
    </row>
    <row r="885" spans="2:13" x14ac:dyDescent="0.25">
      <c r="B885"/>
      <c r="C885"/>
      <c r="D885"/>
      <c r="E885"/>
      <c r="F885"/>
      <c r="G885"/>
      <c r="K885"/>
      <c r="L885"/>
      <c r="M885"/>
    </row>
    <row r="886" spans="2:13" x14ac:dyDescent="0.25">
      <c r="B886"/>
      <c r="C886"/>
      <c r="D886"/>
      <c r="E886"/>
      <c r="F886"/>
      <c r="G886"/>
      <c r="K886"/>
      <c r="L886"/>
      <c r="M886"/>
    </row>
    <row r="887" spans="2:13" x14ac:dyDescent="0.25">
      <c r="B887"/>
      <c r="C887"/>
      <c r="D887"/>
      <c r="E887"/>
      <c r="F887"/>
      <c r="G887"/>
      <c r="K887"/>
      <c r="L887"/>
      <c r="M887"/>
    </row>
    <row r="888" spans="2:13" x14ac:dyDescent="0.25">
      <c r="B888"/>
      <c r="C888"/>
      <c r="D888"/>
      <c r="E888"/>
      <c r="F888"/>
      <c r="G888"/>
      <c r="K888"/>
      <c r="L888"/>
      <c r="M888"/>
    </row>
    <row r="889" spans="2:13" x14ac:dyDescent="0.25">
      <c r="B889"/>
      <c r="C889"/>
      <c r="D889"/>
      <c r="E889"/>
      <c r="F889"/>
      <c r="G889"/>
      <c r="K889"/>
      <c r="L889"/>
      <c r="M889"/>
    </row>
    <row r="890" spans="2:13" x14ac:dyDescent="0.25">
      <c r="B890"/>
      <c r="C890"/>
      <c r="D890"/>
      <c r="E890"/>
      <c r="F890"/>
      <c r="G890"/>
      <c r="K890"/>
      <c r="L890"/>
      <c r="M890"/>
    </row>
    <row r="891" spans="2:13" x14ac:dyDescent="0.25">
      <c r="B891"/>
      <c r="C891"/>
      <c r="D891"/>
      <c r="E891"/>
      <c r="F891"/>
      <c r="G891"/>
      <c r="K891"/>
      <c r="L891"/>
      <c r="M891"/>
    </row>
    <row r="892" spans="2:13" x14ac:dyDescent="0.25">
      <c r="B892"/>
      <c r="C892"/>
      <c r="D892"/>
      <c r="E892"/>
      <c r="F892"/>
      <c r="G892"/>
      <c r="K892"/>
      <c r="L892"/>
      <c r="M892"/>
    </row>
    <row r="893" spans="2:13" x14ac:dyDescent="0.25">
      <c r="B893"/>
      <c r="C893"/>
      <c r="D893"/>
      <c r="E893"/>
      <c r="F893"/>
      <c r="G893"/>
      <c r="K893"/>
      <c r="L893"/>
      <c r="M893"/>
    </row>
    <row r="894" spans="2:13" x14ac:dyDescent="0.25">
      <c r="B894"/>
      <c r="C894"/>
      <c r="D894"/>
      <c r="E894"/>
      <c r="F894"/>
      <c r="G894"/>
      <c r="K894"/>
      <c r="L894"/>
      <c r="M894"/>
    </row>
    <row r="895" spans="2:13" x14ac:dyDescent="0.25">
      <c r="B895"/>
      <c r="C895"/>
      <c r="D895"/>
      <c r="E895"/>
      <c r="F895"/>
      <c r="G895"/>
      <c r="K895"/>
      <c r="L895"/>
      <c r="M895"/>
    </row>
    <row r="896" spans="2:13" x14ac:dyDescent="0.25">
      <c r="B896"/>
      <c r="C896"/>
      <c r="D896"/>
      <c r="E896"/>
      <c r="F896"/>
      <c r="G896"/>
      <c r="K896"/>
      <c r="L896"/>
      <c r="M896"/>
    </row>
    <row r="897" spans="2:13" x14ac:dyDescent="0.25">
      <c r="B897"/>
      <c r="C897"/>
      <c r="D897"/>
      <c r="E897"/>
      <c r="F897"/>
      <c r="G897"/>
      <c r="K897"/>
      <c r="L897"/>
      <c r="M897"/>
    </row>
    <row r="898" spans="2:13" x14ac:dyDescent="0.25">
      <c r="B898"/>
      <c r="C898"/>
      <c r="D898"/>
      <c r="E898"/>
      <c r="F898"/>
      <c r="G898"/>
      <c r="K898"/>
      <c r="L898"/>
      <c r="M898"/>
    </row>
    <row r="899" spans="2:13" x14ac:dyDescent="0.25">
      <c r="B899"/>
      <c r="C899"/>
      <c r="D899"/>
      <c r="E899"/>
      <c r="F899"/>
      <c r="G899"/>
      <c r="K899"/>
      <c r="L899"/>
      <c r="M899"/>
    </row>
    <row r="900" spans="2:13" x14ac:dyDescent="0.25">
      <c r="B900"/>
      <c r="C900"/>
      <c r="D900"/>
      <c r="E900"/>
      <c r="F900"/>
      <c r="G900"/>
      <c r="K900"/>
      <c r="L900"/>
      <c r="M900"/>
    </row>
    <row r="901" spans="2:13" x14ac:dyDescent="0.25">
      <c r="B901"/>
      <c r="C901"/>
      <c r="D901"/>
      <c r="E901"/>
      <c r="F901"/>
      <c r="G901"/>
      <c r="K901"/>
      <c r="L901"/>
      <c r="M901"/>
    </row>
    <row r="902" spans="2:13" x14ac:dyDescent="0.25">
      <c r="B902"/>
      <c r="C902"/>
      <c r="D902"/>
      <c r="E902"/>
      <c r="F902"/>
      <c r="G902"/>
      <c r="K902"/>
      <c r="L902"/>
      <c r="M902"/>
    </row>
    <row r="903" spans="2:13" x14ac:dyDescent="0.25">
      <c r="B903"/>
      <c r="C903"/>
      <c r="D903"/>
      <c r="E903"/>
      <c r="F903"/>
      <c r="G903"/>
      <c r="K903"/>
      <c r="L903"/>
      <c r="M903"/>
    </row>
    <row r="904" spans="2:13" x14ac:dyDescent="0.25">
      <c r="B904"/>
      <c r="C904"/>
      <c r="D904"/>
      <c r="E904"/>
      <c r="F904"/>
      <c r="G904"/>
      <c r="K904"/>
      <c r="L904"/>
      <c r="M904"/>
    </row>
    <row r="905" spans="2:13" x14ac:dyDescent="0.25">
      <c r="B905"/>
      <c r="C905"/>
      <c r="D905"/>
      <c r="E905"/>
      <c r="F905"/>
      <c r="G905"/>
      <c r="K905"/>
      <c r="L905"/>
      <c r="M905"/>
    </row>
    <row r="906" spans="2:13" x14ac:dyDescent="0.25">
      <c r="B906"/>
      <c r="C906"/>
      <c r="D906"/>
      <c r="E906"/>
      <c r="F906"/>
      <c r="G906"/>
      <c r="K906"/>
      <c r="L906"/>
      <c r="M906"/>
    </row>
    <row r="907" spans="2:13" x14ac:dyDescent="0.25">
      <c r="B907"/>
      <c r="C907"/>
      <c r="D907"/>
      <c r="E907"/>
      <c r="F907"/>
      <c r="G907"/>
      <c r="K907"/>
      <c r="L907"/>
      <c r="M907"/>
    </row>
    <row r="908" spans="2:13" x14ac:dyDescent="0.25">
      <c r="B908"/>
      <c r="C908"/>
      <c r="D908"/>
      <c r="E908"/>
      <c r="F908"/>
      <c r="G908"/>
      <c r="K908"/>
      <c r="L908"/>
      <c r="M908"/>
    </row>
    <row r="909" spans="2:13" x14ac:dyDescent="0.25">
      <c r="B909"/>
      <c r="C909"/>
      <c r="D909"/>
      <c r="E909"/>
      <c r="F909"/>
      <c r="G909"/>
      <c r="K909"/>
      <c r="L909"/>
      <c r="M909"/>
    </row>
    <row r="910" spans="2:13" x14ac:dyDescent="0.25">
      <c r="B910"/>
      <c r="C910"/>
      <c r="D910"/>
      <c r="E910"/>
      <c r="F910"/>
      <c r="G910"/>
      <c r="K910"/>
      <c r="L910"/>
      <c r="M910"/>
    </row>
    <row r="911" spans="2:13" x14ac:dyDescent="0.25">
      <c r="B911"/>
      <c r="C911"/>
      <c r="D911"/>
      <c r="E911"/>
      <c r="F911"/>
      <c r="G911"/>
      <c r="K911"/>
      <c r="L911"/>
      <c r="M911"/>
    </row>
    <row r="912" spans="2:13" x14ac:dyDescent="0.25">
      <c r="B912"/>
      <c r="C912"/>
      <c r="D912"/>
      <c r="E912"/>
      <c r="F912"/>
      <c r="G912"/>
      <c r="K912"/>
      <c r="L912"/>
      <c r="M912"/>
    </row>
    <row r="913" spans="2:13" x14ac:dyDescent="0.25">
      <c r="B913"/>
      <c r="C913"/>
      <c r="D913"/>
      <c r="E913"/>
      <c r="F913"/>
      <c r="G913"/>
      <c r="K913"/>
      <c r="L913"/>
      <c r="M913"/>
    </row>
    <row r="914" spans="2:13" x14ac:dyDescent="0.25">
      <c r="B914"/>
      <c r="C914"/>
      <c r="D914"/>
      <c r="E914"/>
      <c r="F914"/>
      <c r="G914"/>
      <c r="K914"/>
      <c r="L914"/>
      <c r="M914"/>
    </row>
    <row r="915" spans="2:13" x14ac:dyDescent="0.25">
      <c r="B915"/>
      <c r="C915"/>
      <c r="D915"/>
      <c r="E915"/>
      <c r="F915"/>
      <c r="G915"/>
      <c r="K915"/>
      <c r="L915"/>
      <c r="M915"/>
    </row>
    <row r="916" spans="2:13" x14ac:dyDescent="0.25">
      <c r="B916"/>
      <c r="C916"/>
      <c r="D916"/>
      <c r="E916"/>
      <c r="F916"/>
      <c r="G916"/>
      <c r="K916"/>
      <c r="L916"/>
      <c r="M916"/>
    </row>
    <row r="917" spans="2:13" x14ac:dyDescent="0.25">
      <c r="B917"/>
      <c r="C917"/>
      <c r="D917"/>
      <c r="E917"/>
      <c r="F917"/>
      <c r="G917"/>
      <c r="K917"/>
      <c r="L917"/>
      <c r="M917"/>
    </row>
    <row r="918" spans="2:13" x14ac:dyDescent="0.25">
      <c r="B918"/>
      <c r="C918"/>
      <c r="D918"/>
      <c r="E918"/>
      <c r="F918"/>
      <c r="G918"/>
      <c r="K918"/>
      <c r="L918"/>
      <c r="M918"/>
    </row>
    <row r="919" spans="2:13" x14ac:dyDescent="0.25">
      <c r="B919"/>
      <c r="C919"/>
      <c r="D919"/>
      <c r="E919"/>
      <c r="F919"/>
      <c r="G919"/>
      <c r="K919"/>
      <c r="L919"/>
      <c r="M919"/>
    </row>
    <row r="920" spans="2:13" x14ac:dyDescent="0.25">
      <c r="B920"/>
      <c r="C920"/>
      <c r="D920"/>
      <c r="E920"/>
      <c r="F920"/>
      <c r="G920"/>
      <c r="K920"/>
      <c r="L920"/>
      <c r="M920"/>
    </row>
    <row r="921" spans="2:13" x14ac:dyDescent="0.25">
      <c r="B921"/>
      <c r="C921"/>
      <c r="D921"/>
      <c r="E921"/>
      <c r="F921"/>
      <c r="G921"/>
      <c r="K921"/>
      <c r="L921"/>
      <c r="M921"/>
    </row>
    <row r="922" spans="2:13" x14ac:dyDescent="0.25">
      <c r="B922"/>
      <c r="C922"/>
      <c r="D922"/>
      <c r="E922"/>
      <c r="F922"/>
      <c r="G922"/>
      <c r="K922"/>
      <c r="L922"/>
      <c r="M922"/>
    </row>
    <row r="923" spans="2:13" x14ac:dyDescent="0.25">
      <c r="B923"/>
      <c r="C923"/>
      <c r="D923"/>
      <c r="E923"/>
      <c r="F923"/>
      <c r="G923"/>
      <c r="K923"/>
      <c r="L923"/>
      <c r="M923"/>
    </row>
    <row r="924" spans="2:13" x14ac:dyDescent="0.25">
      <c r="B924"/>
      <c r="C924"/>
      <c r="D924"/>
      <c r="E924"/>
      <c r="F924"/>
      <c r="G924"/>
      <c r="K924"/>
      <c r="L924"/>
      <c r="M924"/>
    </row>
    <row r="925" spans="2:13" x14ac:dyDescent="0.25">
      <c r="B925"/>
      <c r="C925"/>
      <c r="D925"/>
      <c r="E925"/>
      <c r="F925"/>
      <c r="G925"/>
      <c r="K925"/>
      <c r="L925"/>
      <c r="M925"/>
    </row>
    <row r="926" spans="2:13" x14ac:dyDescent="0.25">
      <c r="B926"/>
      <c r="C926"/>
      <c r="D926"/>
      <c r="E926"/>
      <c r="F926"/>
      <c r="G926"/>
      <c r="K926"/>
      <c r="L926"/>
      <c r="M926"/>
    </row>
    <row r="927" spans="2:13" x14ac:dyDescent="0.25">
      <c r="B927"/>
      <c r="C927"/>
      <c r="D927"/>
      <c r="E927"/>
      <c r="F927"/>
      <c r="G927"/>
      <c r="K927"/>
      <c r="L927"/>
      <c r="M927"/>
    </row>
    <row r="928" spans="2:13" x14ac:dyDescent="0.25">
      <c r="B928"/>
      <c r="C928"/>
      <c r="D928"/>
      <c r="E928"/>
      <c r="F928"/>
      <c r="G928"/>
      <c r="K928"/>
      <c r="L928"/>
      <c r="M928"/>
    </row>
    <row r="929" spans="2:13" x14ac:dyDescent="0.25">
      <c r="B929"/>
      <c r="C929"/>
      <c r="D929"/>
      <c r="E929"/>
      <c r="F929"/>
      <c r="G929"/>
      <c r="K929"/>
      <c r="L929"/>
      <c r="M929"/>
    </row>
    <row r="930" spans="2:13" x14ac:dyDescent="0.25">
      <c r="B930"/>
      <c r="C930"/>
      <c r="D930"/>
      <c r="E930"/>
      <c r="F930"/>
      <c r="G930"/>
      <c r="K930"/>
      <c r="L930"/>
      <c r="M930"/>
    </row>
    <row r="931" spans="2:13" x14ac:dyDescent="0.25">
      <c r="B931"/>
      <c r="C931"/>
      <c r="D931"/>
      <c r="E931"/>
      <c r="F931"/>
      <c r="G931"/>
      <c r="K931"/>
      <c r="L931"/>
      <c r="M931"/>
    </row>
    <row r="932" spans="2:13" x14ac:dyDescent="0.25">
      <c r="B932"/>
      <c r="C932"/>
      <c r="D932"/>
      <c r="E932"/>
      <c r="F932"/>
      <c r="G932"/>
      <c r="K932"/>
      <c r="L932"/>
      <c r="M932"/>
    </row>
    <row r="933" spans="2:13" x14ac:dyDescent="0.25">
      <c r="B933"/>
      <c r="C933"/>
      <c r="D933"/>
      <c r="E933"/>
      <c r="F933"/>
      <c r="G933"/>
      <c r="K933"/>
      <c r="L933"/>
      <c r="M933"/>
    </row>
    <row r="934" spans="2:13" x14ac:dyDescent="0.25">
      <c r="B934"/>
      <c r="C934"/>
      <c r="D934"/>
      <c r="E934"/>
      <c r="F934"/>
      <c r="G934"/>
      <c r="K934"/>
      <c r="L934"/>
      <c r="M934"/>
    </row>
    <row r="935" spans="2:13" x14ac:dyDescent="0.25">
      <c r="B935"/>
      <c r="C935"/>
      <c r="D935"/>
      <c r="E935"/>
      <c r="F935"/>
      <c r="G935"/>
      <c r="K935"/>
      <c r="L935"/>
      <c r="M935"/>
    </row>
    <row r="936" spans="2:13" x14ac:dyDescent="0.25">
      <c r="B936"/>
      <c r="C936"/>
      <c r="D936"/>
      <c r="E936"/>
      <c r="F936"/>
      <c r="G936"/>
      <c r="K936"/>
      <c r="L936"/>
      <c r="M936"/>
    </row>
    <row r="937" spans="2:13" x14ac:dyDescent="0.25">
      <c r="B937"/>
      <c r="C937"/>
      <c r="D937"/>
      <c r="E937"/>
      <c r="F937"/>
      <c r="G937"/>
      <c r="K937"/>
      <c r="L937"/>
      <c r="M937"/>
    </row>
    <row r="938" spans="2:13" x14ac:dyDescent="0.25">
      <c r="B938"/>
      <c r="C938"/>
      <c r="D938"/>
      <c r="E938"/>
      <c r="F938"/>
      <c r="G938"/>
      <c r="K938"/>
      <c r="L938"/>
      <c r="M938"/>
    </row>
    <row r="939" spans="2:13" x14ac:dyDescent="0.25">
      <c r="B939"/>
      <c r="C939"/>
      <c r="D939"/>
      <c r="E939"/>
      <c r="F939"/>
      <c r="G939"/>
      <c r="K939"/>
      <c r="L939"/>
      <c r="M939"/>
    </row>
    <row r="940" spans="2:13" x14ac:dyDescent="0.25">
      <c r="B940"/>
      <c r="C940"/>
      <c r="D940"/>
      <c r="E940"/>
      <c r="F940"/>
      <c r="G940"/>
      <c r="K940"/>
      <c r="L940"/>
      <c r="M940"/>
    </row>
    <row r="941" spans="2:13" x14ac:dyDescent="0.25">
      <c r="B941"/>
      <c r="C941"/>
      <c r="D941"/>
      <c r="E941"/>
      <c r="F941"/>
      <c r="G941"/>
      <c r="K941"/>
      <c r="L941"/>
      <c r="M941"/>
    </row>
    <row r="942" spans="2:13" x14ac:dyDescent="0.25">
      <c r="B942"/>
      <c r="C942"/>
      <c r="D942"/>
      <c r="E942"/>
      <c r="F942"/>
      <c r="G942"/>
      <c r="K942"/>
      <c r="L942"/>
      <c r="M942"/>
    </row>
    <row r="943" spans="2:13" x14ac:dyDescent="0.25">
      <c r="B943"/>
      <c r="C943"/>
      <c r="D943"/>
      <c r="E943"/>
      <c r="F943"/>
      <c r="G943"/>
      <c r="K943"/>
      <c r="L943"/>
      <c r="M943"/>
    </row>
    <row r="944" spans="2:13" x14ac:dyDescent="0.25">
      <c r="B944"/>
      <c r="C944"/>
      <c r="D944"/>
      <c r="E944"/>
      <c r="F944"/>
      <c r="G944"/>
      <c r="K944"/>
      <c r="L944"/>
      <c r="M944"/>
    </row>
    <row r="945" spans="2:13" x14ac:dyDescent="0.25">
      <c r="B945"/>
      <c r="C945"/>
      <c r="D945"/>
      <c r="E945"/>
      <c r="F945"/>
      <c r="G945"/>
      <c r="K945"/>
      <c r="L945"/>
      <c r="M945"/>
    </row>
    <row r="946" spans="2:13" x14ac:dyDescent="0.25">
      <c r="B946"/>
      <c r="C946"/>
      <c r="D946"/>
      <c r="E946"/>
      <c r="F946"/>
      <c r="G946"/>
      <c r="K946"/>
      <c r="L946"/>
      <c r="M946"/>
    </row>
    <row r="947" spans="2:13" x14ac:dyDescent="0.25">
      <c r="B947"/>
      <c r="C947"/>
      <c r="D947"/>
      <c r="E947"/>
      <c r="F947"/>
      <c r="G947"/>
      <c r="K947"/>
      <c r="L947"/>
      <c r="M947"/>
    </row>
    <row r="948" spans="2:13" x14ac:dyDescent="0.25">
      <c r="B948"/>
      <c r="C948"/>
      <c r="D948"/>
      <c r="E948"/>
      <c r="F948"/>
      <c r="G948"/>
      <c r="K948"/>
      <c r="L948"/>
      <c r="M948"/>
    </row>
    <row r="949" spans="2:13" x14ac:dyDescent="0.25">
      <c r="B949"/>
      <c r="C949"/>
      <c r="D949"/>
      <c r="E949"/>
      <c r="F949"/>
      <c r="G949"/>
      <c r="K949"/>
      <c r="L949"/>
      <c r="M949"/>
    </row>
    <row r="950" spans="2:13" x14ac:dyDescent="0.25">
      <c r="B950"/>
      <c r="C950"/>
      <c r="D950"/>
      <c r="E950"/>
      <c r="F950"/>
      <c r="G950"/>
      <c r="K950"/>
      <c r="L950"/>
      <c r="M950"/>
    </row>
    <row r="951" spans="2:13" x14ac:dyDescent="0.25">
      <c r="B951"/>
      <c r="C951"/>
      <c r="D951"/>
      <c r="E951"/>
      <c r="F951"/>
      <c r="G951"/>
      <c r="K951"/>
      <c r="L951"/>
      <c r="M951"/>
    </row>
    <row r="952" spans="2:13" x14ac:dyDescent="0.25">
      <c r="B952"/>
      <c r="C952"/>
      <c r="D952"/>
      <c r="E952"/>
      <c r="F952"/>
      <c r="G952"/>
      <c r="K952"/>
      <c r="L952"/>
      <c r="M952"/>
    </row>
    <row r="953" spans="2:13" x14ac:dyDescent="0.25">
      <c r="B953"/>
      <c r="C953"/>
      <c r="D953"/>
      <c r="E953"/>
      <c r="F953"/>
      <c r="G953"/>
      <c r="K953"/>
      <c r="L953"/>
      <c r="M953"/>
    </row>
    <row r="954" spans="2:13" x14ac:dyDescent="0.25">
      <c r="B954"/>
      <c r="C954"/>
      <c r="D954"/>
      <c r="E954"/>
      <c r="F954"/>
      <c r="G954"/>
      <c r="K954"/>
      <c r="L954"/>
      <c r="M954"/>
    </row>
    <row r="955" spans="2:13" x14ac:dyDescent="0.25">
      <c r="B955"/>
      <c r="C955"/>
      <c r="D955"/>
      <c r="E955"/>
      <c r="F955"/>
      <c r="G955"/>
      <c r="K955"/>
      <c r="L955"/>
      <c r="M955"/>
    </row>
    <row r="956" spans="2:13" x14ac:dyDescent="0.25">
      <c r="B956"/>
      <c r="C956"/>
      <c r="D956"/>
      <c r="E956"/>
      <c r="F956"/>
      <c r="G956"/>
      <c r="K956"/>
      <c r="L956"/>
      <c r="M956"/>
    </row>
    <row r="957" spans="2:13" x14ac:dyDescent="0.25">
      <c r="B957"/>
      <c r="C957"/>
      <c r="D957"/>
      <c r="E957"/>
      <c r="F957"/>
      <c r="G957"/>
      <c r="K957"/>
      <c r="L957"/>
      <c r="M957"/>
    </row>
    <row r="958" spans="2:13" x14ac:dyDescent="0.25">
      <c r="B958"/>
      <c r="C958"/>
      <c r="D958"/>
      <c r="E958"/>
      <c r="F958"/>
      <c r="G958"/>
      <c r="K958"/>
      <c r="L958"/>
      <c r="M958"/>
    </row>
    <row r="959" spans="2:13" x14ac:dyDescent="0.25">
      <c r="B959"/>
      <c r="C959"/>
      <c r="D959"/>
      <c r="E959"/>
      <c r="F959"/>
      <c r="G959"/>
      <c r="K959"/>
      <c r="L959"/>
      <c r="M959"/>
    </row>
    <row r="960" spans="2:13" x14ac:dyDescent="0.25">
      <c r="B960"/>
      <c r="C960"/>
      <c r="D960"/>
      <c r="E960"/>
      <c r="F960"/>
      <c r="G960"/>
      <c r="K960"/>
      <c r="L960"/>
      <c r="M960"/>
    </row>
    <row r="961" spans="2:13" x14ac:dyDescent="0.25">
      <c r="B961"/>
      <c r="C961"/>
      <c r="D961"/>
      <c r="E961"/>
      <c r="F961"/>
      <c r="G961"/>
      <c r="K961"/>
      <c r="L961"/>
      <c r="M961"/>
    </row>
    <row r="962" spans="2:13" x14ac:dyDescent="0.25">
      <c r="B962"/>
      <c r="C962"/>
      <c r="D962"/>
      <c r="E962"/>
      <c r="F962"/>
      <c r="G962"/>
      <c r="K962"/>
      <c r="L962"/>
      <c r="M962"/>
    </row>
    <row r="963" spans="2:13" x14ac:dyDescent="0.25">
      <c r="B963"/>
      <c r="C963"/>
      <c r="D963"/>
      <c r="E963"/>
      <c r="F963"/>
      <c r="G963"/>
      <c r="K963"/>
      <c r="L963"/>
      <c r="M963"/>
    </row>
    <row r="964" spans="2:13" x14ac:dyDescent="0.25">
      <c r="B964"/>
      <c r="C964"/>
      <c r="D964"/>
      <c r="E964"/>
      <c r="F964"/>
      <c r="G964"/>
      <c r="K964"/>
      <c r="L964"/>
      <c r="M964"/>
    </row>
    <row r="965" spans="2:13" x14ac:dyDescent="0.25">
      <c r="B965"/>
      <c r="C965"/>
      <c r="D965"/>
      <c r="E965"/>
      <c r="F965"/>
      <c r="G965"/>
      <c r="K965"/>
      <c r="L965"/>
      <c r="M965"/>
    </row>
    <row r="966" spans="2:13" x14ac:dyDescent="0.25">
      <c r="B966"/>
      <c r="C966"/>
      <c r="D966"/>
      <c r="E966"/>
      <c r="F966"/>
      <c r="G966"/>
      <c r="K966"/>
      <c r="L966"/>
      <c r="M966"/>
    </row>
    <row r="967" spans="2:13" x14ac:dyDescent="0.25">
      <c r="B967"/>
      <c r="C967"/>
      <c r="D967"/>
      <c r="E967"/>
      <c r="F967"/>
      <c r="G967"/>
      <c r="K967"/>
      <c r="L967"/>
      <c r="M967"/>
    </row>
    <row r="968" spans="2:13" x14ac:dyDescent="0.25">
      <c r="B968"/>
      <c r="C968"/>
      <c r="D968"/>
      <c r="E968"/>
      <c r="F968"/>
      <c r="G968"/>
      <c r="K968"/>
      <c r="L968"/>
      <c r="M968"/>
    </row>
    <row r="969" spans="2:13" x14ac:dyDescent="0.25">
      <c r="B969"/>
      <c r="C969"/>
      <c r="D969"/>
      <c r="E969"/>
      <c r="F969"/>
      <c r="G969"/>
      <c r="K969"/>
      <c r="L969"/>
      <c r="M969"/>
    </row>
    <row r="970" spans="2:13" x14ac:dyDescent="0.25">
      <c r="B970"/>
      <c r="C970"/>
      <c r="D970"/>
      <c r="E970"/>
      <c r="F970"/>
      <c r="G970"/>
      <c r="K970"/>
      <c r="L970"/>
      <c r="M970"/>
    </row>
    <row r="971" spans="2:13" x14ac:dyDescent="0.25">
      <c r="B971"/>
      <c r="C971"/>
      <c r="D971"/>
      <c r="E971"/>
      <c r="F971"/>
      <c r="G971"/>
      <c r="K971"/>
      <c r="L971"/>
      <c r="M971"/>
    </row>
    <row r="972" spans="2:13" x14ac:dyDescent="0.25">
      <c r="B972"/>
      <c r="C972"/>
      <c r="D972"/>
      <c r="E972"/>
      <c r="F972"/>
      <c r="G972"/>
      <c r="K972"/>
      <c r="L972"/>
      <c r="M972"/>
    </row>
    <row r="973" spans="2:13" x14ac:dyDescent="0.25">
      <c r="B973"/>
      <c r="C973"/>
      <c r="D973"/>
      <c r="E973"/>
      <c r="F973"/>
      <c r="G973"/>
      <c r="K973"/>
      <c r="L973"/>
      <c r="M973"/>
    </row>
    <row r="974" spans="2:13" x14ac:dyDescent="0.25">
      <c r="B974"/>
      <c r="C974"/>
      <c r="D974"/>
      <c r="E974"/>
      <c r="F974"/>
      <c r="G974"/>
      <c r="K974"/>
      <c r="L974"/>
      <c r="M974"/>
    </row>
    <row r="975" spans="2:13" x14ac:dyDescent="0.25">
      <c r="B975"/>
      <c r="C975"/>
      <c r="D975"/>
      <c r="E975"/>
      <c r="F975"/>
      <c r="G975"/>
      <c r="K975"/>
      <c r="L975"/>
      <c r="M975"/>
    </row>
    <row r="976" spans="2:13" x14ac:dyDescent="0.25">
      <c r="B976"/>
      <c r="C976"/>
      <c r="D976"/>
      <c r="E976"/>
      <c r="F976"/>
      <c r="G976"/>
      <c r="K976"/>
      <c r="L976"/>
      <c r="M976"/>
    </row>
    <row r="977" spans="2:13" x14ac:dyDescent="0.25">
      <c r="B977"/>
      <c r="C977"/>
      <c r="D977"/>
      <c r="E977"/>
      <c r="F977"/>
      <c r="G977"/>
      <c r="K977"/>
      <c r="L977"/>
      <c r="M977"/>
    </row>
    <row r="978" spans="2:13" x14ac:dyDescent="0.25">
      <c r="B978"/>
      <c r="C978"/>
      <c r="D978"/>
      <c r="E978"/>
      <c r="F978"/>
      <c r="G978"/>
      <c r="K978"/>
      <c r="L978"/>
      <c r="M978"/>
    </row>
    <row r="979" spans="2:13" x14ac:dyDescent="0.25">
      <c r="B979"/>
      <c r="C979"/>
      <c r="D979"/>
      <c r="E979"/>
      <c r="F979"/>
      <c r="G979"/>
      <c r="K979"/>
      <c r="L979"/>
      <c r="M979"/>
    </row>
    <row r="980" spans="2:13" x14ac:dyDescent="0.25">
      <c r="B980"/>
      <c r="C980"/>
      <c r="D980"/>
      <c r="E980"/>
      <c r="F980"/>
      <c r="G980"/>
      <c r="K980"/>
      <c r="L980"/>
      <c r="M980"/>
    </row>
    <row r="981" spans="2:13" x14ac:dyDescent="0.25">
      <c r="B981"/>
      <c r="C981"/>
      <c r="D981"/>
      <c r="E981"/>
      <c r="F981"/>
      <c r="G981"/>
      <c r="K981"/>
      <c r="L981"/>
      <c r="M981"/>
    </row>
    <row r="982" spans="2:13" x14ac:dyDescent="0.25">
      <c r="B982"/>
      <c r="C982"/>
      <c r="D982"/>
      <c r="E982"/>
      <c r="F982"/>
      <c r="G982"/>
      <c r="K982"/>
      <c r="L982"/>
      <c r="M982"/>
    </row>
    <row r="983" spans="2:13" x14ac:dyDescent="0.25">
      <c r="B983"/>
      <c r="C983"/>
      <c r="D983"/>
      <c r="E983"/>
      <c r="F983"/>
      <c r="G983"/>
      <c r="K983"/>
      <c r="L983"/>
      <c r="M983"/>
    </row>
    <row r="984" spans="2:13" x14ac:dyDescent="0.25">
      <c r="B984"/>
      <c r="C984"/>
      <c r="D984"/>
      <c r="E984"/>
      <c r="F984"/>
      <c r="G984"/>
      <c r="K984"/>
      <c r="L984"/>
      <c r="M984"/>
    </row>
    <row r="985" spans="2:13" x14ac:dyDescent="0.25">
      <c r="B985"/>
      <c r="C985"/>
      <c r="D985"/>
      <c r="E985"/>
      <c r="F985"/>
      <c r="G985"/>
      <c r="K985"/>
      <c r="L985"/>
      <c r="M985"/>
    </row>
    <row r="986" spans="2:13" x14ac:dyDescent="0.25">
      <c r="B986"/>
      <c r="C986"/>
      <c r="D986"/>
      <c r="E986"/>
      <c r="F986"/>
      <c r="G986"/>
      <c r="K986"/>
      <c r="L986"/>
      <c r="M986"/>
    </row>
    <row r="987" spans="2:13" x14ac:dyDescent="0.25">
      <c r="B987"/>
      <c r="C987"/>
      <c r="D987"/>
      <c r="E987"/>
      <c r="F987"/>
      <c r="G987"/>
      <c r="K987"/>
      <c r="L987"/>
      <c r="M987"/>
    </row>
    <row r="988" spans="2:13" x14ac:dyDescent="0.25">
      <c r="B988"/>
      <c r="C988"/>
      <c r="D988"/>
      <c r="E988"/>
      <c r="F988"/>
      <c r="G988"/>
      <c r="K988"/>
      <c r="L988"/>
      <c r="M988"/>
    </row>
    <row r="989" spans="2:13" x14ac:dyDescent="0.25">
      <c r="B989"/>
      <c r="C989"/>
      <c r="D989"/>
      <c r="E989"/>
      <c r="F989"/>
      <c r="G989"/>
      <c r="K989"/>
      <c r="L989"/>
      <c r="M989"/>
    </row>
    <row r="990" spans="2:13" x14ac:dyDescent="0.25">
      <c r="B990"/>
      <c r="C990"/>
      <c r="D990"/>
      <c r="E990"/>
      <c r="F990"/>
      <c r="G990"/>
      <c r="K990"/>
      <c r="L990"/>
      <c r="M990"/>
    </row>
    <row r="991" spans="2:13" x14ac:dyDescent="0.25">
      <c r="B991"/>
      <c r="C991"/>
      <c r="D991"/>
      <c r="E991"/>
      <c r="F991"/>
      <c r="G991"/>
      <c r="K991"/>
      <c r="L991"/>
      <c r="M991"/>
    </row>
    <row r="992" spans="2:13" x14ac:dyDescent="0.25">
      <c r="B992"/>
      <c r="C992"/>
      <c r="D992"/>
      <c r="E992"/>
      <c r="F992"/>
      <c r="G992"/>
      <c r="K992"/>
      <c r="L992"/>
      <c r="M992"/>
    </row>
    <row r="993" spans="2:13" x14ac:dyDescent="0.25">
      <c r="B993"/>
      <c r="C993"/>
      <c r="D993"/>
      <c r="E993"/>
      <c r="F993"/>
      <c r="G993"/>
      <c r="K993"/>
      <c r="L993"/>
      <c r="M993"/>
    </row>
    <row r="994" spans="2:13" x14ac:dyDescent="0.25">
      <c r="B994"/>
      <c r="C994"/>
      <c r="D994"/>
      <c r="E994"/>
      <c r="F994"/>
      <c r="G994"/>
      <c r="K994"/>
      <c r="L994"/>
      <c r="M994"/>
    </row>
    <row r="995" spans="2:13" x14ac:dyDescent="0.25">
      <c r="B995"/>
      <c r="C995"/>
      <c r="D995"/>
      <c r="E995"/>
      <c r="F995"/>
      <c r="G995"/>
      <c r="K995"/>
      <c r="L995"/>
      <c r="M995"/>
    </row>
    <row r="996" spans="2:13" x14ac:dyDescent="0.25">
      <c r="B996"/>
      <c r="C996"/>
      <c r="D996"/>
      <c r="E996"/>
      <c r="F996"/>
      <c r="G996"/>
      <c r="K996"/>
      <c r="L996"/>
      <c r="M996"/>
    </row>
    <row r="997" spans="2:13" x14ac:dyDescent="0.25">
      <c r="B997"/>
      <c r="C997"/>
      <c r="D997"/>
      <c r="E997"/>
      <c r="F997"/>
      <c r="G997"/>
      <c r="K997"/>
      <c r="L997"/>
      <c r="M997"/>
    </row>
    <row r="998" spans="2:13" x14ac:dyDescent="0.25">
      <c r="B998"/>
      <c r="C998"/>
      <c r="D998"/>
      <c r="E998"/>
      <c r="F998"/>
      <c r="G998"/>
      <c r="K998"/>
      <c r="L998"/>
      <c r="M998"/>
    </row>
    <row r="999" spans="2:13" x14ac:dyDescent="0.25">
      <c r="B999"/>
      <c r="C999"/>
      <c r="D999"/>
      <c r="E999"/>
      <c r="F999"/>
      <c r="G999"/>
      <c r="K999"/>
      <c r="L999"/>
      <c r="M999"/>
    </row>
    <row r="1000" spans="2:13" x14ac:dyDescent="0.25">
      <c r="B1000"/>
      <c r="C1000"/>
      <c r="D1000"/>
      <c r="E1000"/>
      <c r="F1000"/>
      <c r="G1000"/>
      <c r="K1000"/>
      <c r="L1000"/>
      <c r="M1000"/>
    </row>
    <row r="1001" spans="2:13" x14ac:dyDescent="0.25">
      <c r="B1001"/>
      <c r="C1001"/>
      <c r="D1001"/>
      <c r="E1001"/>
      <c r="F1001"/>
      <c r="G1001"/>
      <c r="K1001"/>
      <c r="L1001"/>
      <c r="M1001"/>
    </row>
    <row r="1002" spans="2:13" x14ac:dyDescent="0.25">
      <c r="B1002"/>
      <c r="C1002"/>
      <c r="D1002"/>
      <c r="E1002"/>
      <c r="F1002"/>
      <c r="G1002"/>
      <c r="K1002"/>
      <c r="L1002"/>
      <c r="M1002"/>
    </row>
    <row r="1003" spans="2:13" x14ac:dyDescent="0.25">
      <c r="B1003"/>
      <c r="C1003"/>
      <c r="D1003"/>
      <c r="E1003"/>
      <c r="F1003"/>
      <c r="G1003"/>
      <c r="K1003"/>
      <c r="L1003"/>
      <c r="M1003"/>
    </row>
    <row r="1004" spans="2:13" x14ac:dyDescent="0.25">
      <c r="B1004"/>
      <c r="C1004"/>
      <c r="D1004"/>
      <c r="E1004"/>
      <c r="F1004"/>
      <c r="G1004"/>
      <c r="K1004"/>
      <c r="L1004"/>
      <c r="M1004"/>
    </row>
    <row r="1005" spans="2:13" x14ac:dyDescent="0.25">
      <c r="B1005"/>
      <c r="C1005"/>
      <c r="D1005"/>
      <c r="E1005"/>
      <c r="F1005"/>
      <c r="G1005"/>
      <c r="K1005"/>
      <c r="L1005"/>
      <c r="M1005"/>
    </row>
    <row r="1006" spans="2:13" x14ac:dyDescent="0.25">
      <c r="B1006"/>
      <c r="C1006"/>
      <c r="D1006"/>
      <c r="E1006"/>
      <c r="F1006"/>
      <c r="G1006"/>
      <c r="K1006"/>
      <c r="L1006"/>
      <c r="M1006"/>
    </row>
    <row r="1007" spans="2:13" x14ac:dyDescent="0.25">
      <c r="B1007"/>
      <c r="C1007"/>
      <c r="D1007"/>
      <c r="E1007"/>
      <c r="F1007"/>
      <c r="G1007"/>
      <c r="K1007"/>
      <c r="L1007"/>
      <c r="M1007"/>
    </row>
    <row r="1008" spans="2:13" x14ac:dyDescent="0.25">
      <c r="B1008"/>
      <c r="C1008"/>
      <c r="D1008"/>
      <c r="E1008"/>
      <c r="F1008"/>
      <c r="G1008"/>
      <c r="K1008"/>
      <c r="L1008"/>
      <c r="M1008"/>
    </row>
    <row r="1009" spans="2:13" x14ac:dyDescent="0.25">
      <c r="B1009"/>
      <c r="C1009"/>
      <c r="D1009"/>
      <c r="E1009"/>
      <c r="F1009"/>
      <c r="G1009"/>
      <c r="K1009"/>
      <c r="L1009"/>
      <c r="M1009"/>
    </row>
    <row r="1010" spans="2:13" x14ac:dyDescent="0.25">
      <c r="B1010"/>
      <c r="C1010"/>
      <c r="D1010"/>
      <c r="E1010"/>
      <c r="F1010"/>
      <c r="G1010"/>
      <c r="K1010"/>
      <c r="L1010"/>
      <c r="M1010"/>
    </row>
    <row r="1011" spans="2:13" x14ac:dyDescent="0.25">
      <c r="B1011"/>
      <c r="C1011"/>
      <c r="D1011"/>
      <c r="E1011"/>
      <c r="F1011"/>
      <c r="G1011"/>
      <c r="K1011"/>
      <c r="L1011"/>
      <c r="M1011"/>
    </row>
    <row r="1012" spans="2:13" x14ac:dyDescent="0.25">
      <c r="B1012"/>
      <c r="C1012"/>
      <c r="D1012"/>
      <c r="E1012"/>
      <c r="F1012"/>
      <c r="G1012"/>
      <c r="K1012"/>
      <c r="L1012"/>
      <c r="M1012"/>
    </row>
    <row r="1013" spans="2:13" x14ac:dyDescent="0.25">
      <c r="B1013"/>
      <c r="C1013"/>
      <c r="D1013"/>
      <c r="E1013"/>
      <c r="F1013"/>
      <c r="G1013"/>
      <c r="K1013"/>
      <c r="L1013"/>
      <c r="M1013"/>
    </row>
    <row r="1014" spans="2:13" x14ac:dyDescent="0.25">
      <c r="B1014"/>
      <c r="C1014"/>
      <c r="D1014"/>
      <c r="E1014"/>
      <c r="F1014"/>
      <c r="G1014"/>
      <c r="K1014"/>
      <c r="L1014"/>
      <c r="M1014"/>
    </row>
    <row r="1015" spans="2:13" x14ac:dyDescent="0.25">
      <c r="B1015"/>
      <c r="C1015"/>
      <c r="D1015"/>
      <c r="E1015"/>
      <c r="F1015"/>
      <c r="G1015"/>
      <c r="K1015"/>
      <c r="L1015"/>
      <c r="M1015"/>
    </row>
    <row r="1016" spans="2:13" x14ac:dyDescent="0.25">
      <c r="B1016"/>
      <c r="C1016"/>
      <c r="D1016"/>
      <c r="E1016"/>
      <c r="F1016"/>
      <c r="G1016"/>
      <c r="K1016"/>
      <c r="L1016"/>
      <c r="M1016"/>
    </row>
    <row r="1017" spans="2:13" x14ac:dyDescent="0.25">
      <c r="B1017"/>
      <c r="C1017"/>
      <c r="D1017"/>
      <c r="E1017"/>
      <c r="F1017"/>
      <c r="G1017"/>
      <c r="K1017"/>
      <c r="L1017"/>
      <c r="M1017"/>
    </row>
    <row r="1018" spans="2:13" x14ac:dyDescent="0.25">
      <c r="B1018"/>
      <c r="C1018"/>
      <c r="D1018"/>
      <c r="E1018"/>
      <c r="F1018"/>
      <c r="G1018"/>
      <c r="K1018"/>
      <c r="L1018"/>
      <c r="M1018"/>
    </row>
    <row r="1019" spans="2:13" x14ac:dyDescent="0.25">
      <c r="B1019"/>
      <c r="C1019"/>
      <c r="D1019"/>
      <c r="E1019"/>
      <c r="F1019"/>
      <c r="G1019"/>
      <c r="K1019"/>
      <c r="L1019"/>
      <c r="M1019"/>
    </row>
    <row r="1020" spans="2:13" x14ac:dyDescent="0.25">
      <c r="B1020"/>
      <c r="C1020"/>
      <c r="D1020"/>
      <c r="E1020"/>
      <c r="F1020"/>
      <c r="G1020"/>
      <c r="K1020"/>
      <c r="L1020"/>
      <c r="M1020"/>
    </row>
    <row r="1021" spans="2:13" x14ac:dyDescent="0.25">
      <c r="B1021"/>
      <c r="C1021"/>
      <c r="D1021"/>
      <c r="E1021"/>
      <c r="F1021"/>
      <c r="G1021"/>
      <c r="K1021"/>
      <c r="L1021"/>
      <c r="M1021"/>
    </row>
    <row r="1022" spans="2:13" x14ac:dyDescent="0.25">
      <c r="B1022"/>
      <c r="C1022"/>
      <c r="D1022"/>
      <c r="E1022"/>
      <c r="F1022"/>
      <c r="G1022"/>
      <c r="K1022"/>
      <c r="L1022"/>
      <c r="M1022"/>
    </row>
    <row r="1023" spans="2:13" x14ac:dyDescent="0.25">
      <c r="B1023"/>
      <c r="C1023"/>
      <c r="D1023"/>
      <c r="E1023"/>
      <c r="F1023"/>
      <c r="G1023"/>
      <c r="K1023"/>
      <c r="L1023"/>
      <c r="M1023"/>
    </row>
    <row r="1024" spans="2:13" x14ac:dyDescent="0.25">
      <c r="B1024"/>
      <c r="C1024"/>
      <c r="D1024"/>
      <c r="E1024"/>
      <c r="F1024"/>
      <c r="G1024"/>
      <c r="K1024"/>
      <c r="L1024"/>
      <c r="M1024"/>
    </row>
    <row r="1025" spans="2:13" x14ac:dyDescent="0.25">
      <c r="B1025"/>
      <c r="C1025"/>
      <c r="D1025"/>
      <c r="E1025"/>
      <c r="F1025"/>
      <c r="G1025"/>
      <c r="K1025"/>
      <c r="L1025"/>
      <c r="M1025"/>
    </row>
    <row r="1026" spans="2:13" x14ac:dyDescent="0.25">
      <c r="B1026"/>
      <c r="C1026"/>
      <c r="D1026"/>
      <c r="E1026"/>
      <c r="F1026"/>
      <c r="G1026"/>
      <c r="K1026"/>
      <c r="L1026"/>
      <c r="M1026"/>
    </row>
    <row r="1027" spans="2:13" x14ac:dyDescent="0.25">
      <c r="B1027"/>
      <c r="C1027"/>
      <c r="D1027"/>
      <c r="E1027"/>
      <c r="F1027"/>
      <c r="G1027"/>
      <c r="K1027"/>
      <c r="L1027"/>
      <c r="M1027"/>
    </row>
    <row r="1028" spans="2:13" x14ac:dyDescent="0.25">
      <c r="B1028"/>
      <c r="C1028"/>
      <c r="D1028"/>
      <c r="E1028"/>
      <c r="F1028"/>
      <c r="G1028"/>
      <c r="K1028"/>
      <c r="L1028"/>
      <c r="M1028"/>
    </row>
    <row r="1029" spans="2:13" x14ac:dyDescent="0.25">
      <c r="B1029"/>
      <c r="C1029"/>
      <c r="D1029"/>
      <c r="E1029"/>
      <c r="F1029"/>
      <c r="G1029"/>
      <c r="K1029"/>
      <c r="L1029"/>
      <c r="M1029"/>
    </row>
    <row r="1030" spans="2:13" x14ac:dyDescent="0.25">
      <c r="B1030"/>
      <c r="C1030"/>
      <c r="D1030"/>
      <c r="E1030"/>
      <c r="F1030"/>
      <c r="G1030"/>
      <c r="K1030"/>
      <c r="L1030"/>
      <c r="M1030"/>
    </row>
    <row r="1031" spans="2:13" x14ac:dyDescent="0.25">
      <c r="B1031"/>
      <c r="C1031"/>
      <c r="D1031"/>
      <c r="E1031"/>
      <c r="F1031"/>
      <c r="G1031"/>
      <c r="K1031"/>
      <c r="L1031"/>
      <c r="M1031"/>
    </row>
    <row r="1032" spans="2:13" x14ac:dyDescent="0.25">
      <c r="B1032"/>
      <c r="C1032"/>
      <c r="D1032"/>
      <c r="E1032"/>
      <c r="F1032"/>
      <c r="G1032"/>
      <c r="K1032"/>
      <c r="L1032"/>
      <c r="M1032"/>
    </row>
    <row r="1033" spans="2:13" x14ac:dyDescent="0.25">
      <c r="B1033"/>
      <c r="C1033"/>
      <c r="D1033"/>
      <c r="E1033"/>
      <c r="F1033"/>
      <c r="G1033"/>
      <c r="K1033"/>
      <c r="L1033"/>
      <c r="M1033"/>
    </row>
    <row r="1034" spans="2:13" x14ac:dyDescent="0.25">
      <c r="B1034"/>
      <c r="C1034"/>
      <c r="D1034"/>
      <c r="E1034"/>
      <c r="F1034"/>
      <c r="G1034"/>
      <c r="K1034"/>
      <c r="L1034"/>
      <c r="M1034"/>
    </row>
    <row r="1035" spans="2:13" x14ac:dyDescent="0.25">
      <c r="B1035"/>
      <c r="C1035"/>
      <c r="D1035"/>
      <c r="E1035"/>
      <c r="F1035"/>
      <c r="G1035"/>
      <c r="K1035"/>
      <c r="L1035"/>
      <c r="M1035"/>
    </row>
    <row r="1036" spans="2:13" x14ac:dyDescent="0.25">
      <c r="B1036"/>
      <c r="C1036"/>
      <c r="D1036"/>
      <c r="E1036"/>
      <c r="F1036"/>
      <c r="G1036"/>
      <c r="K1036"/>
      <c r="L1036"/>
      <c r="M1036"/>
    </row>
    <row r="1037" spans="2:13" x14ac:dyDescent="0.25">
      <c r="B1037"/>
      <c r="C1037"/>
      <c r="D1037"/>
      <c r="E1037"/>
      <c r="F1037"/>
      <c r="G1037"/>
      <c r="K1037"/>
      <c r="L1037"/>
      <c r="M1037"/>
    </row>
    <row r="1038" spans="2:13" x14ac:dyDescent="0.25">
      <c r="B1038"/>
      <c r="C1038"/>
      <c r="D1038"/>
      <c r="E1038"/>
      <c r="F1038"/>
      <c r="G1038"/>
      <c r="K1038"/>
      <c r="L1038"/>
      <c r="M1038"/>
    </row>
    <row r="1039" spans="2:13" x14ac:dyDescent="0.25">
      <c r="B1039"/>
      <c r="C1039"/>
      <c r="D1039"/>
      <c r="E1039"/>
      <c r="F1039"/>
      <c r="G1039"/>
      <c r="K1039"/>
      <c r="L1039"/>
      <c r="M1039"/>
    </row>
    <row r="1040" spans="2:13" x14ac:dyDescent="0.25">
      <c r="B1040"/>
      <c r="C1040"/>
      <c r="D1040"/>
      <c r="E1040"/>
      <c r="F1040"/>
      <c r="G1040"/>
      <c r="K1040"/>
      <c r="L1040"/>
      <c r="M1040"/>
    </row>
    <row r="1041" spans="2:13" x14ac:dyDescent="0.25">
      <c r="B1041"/>
      <c r="C1041"/>
      <c r="D1041"/>
      <c r="E1041"/>
      <c r="F1041"/>
      <c r="G1041"/>
      <c r="K1041"/>
      <c r="L1041"/>
      <c r="M1041"/>
    </row>
    <row r="1042" spans="2:13" x14ac:dyDescent="0.25">
      <c r="B1042"/>
      <c r="C1042"/>
      <c r="D1042"/>
      <c r="E1042"/>
      <c r="F1042"/>
      <c r="G1042"/>
      <c r="K1042"/>
      <c r="L1042"/>
      <c r="M1042"/>
    </row>
    <row r="1043" spans="2:13" x14ac:dyDescent="0.25">
      <c r="B1043"/>
      <c r="C1043"/>
      <c r="D1043"/>
      <c r="E1043"/>
      <c r="F1043"/>
      <c r="G1043"/>
      <c r="K1043"/>
      <c r="L1043"/>
      <c r="M1043"/>
    </row>
    <row r="1044" spans="2:13" x14ac:dyDescent="0.25">
      <c r="B1044"/>
      <c r="C1044"/>
      <c r="D1044"/>
      <c r="E1044"/>
      <c r="F1044"/>
      <c r="G1044"/>
      <c r="K1044"/>
      <c r="L1044"/>
      <c r="M1044"/>
    </row>
    <row r="1045" spans="2:13" x14ac:dyDescent="0.25">
      <c r="B1045"/>
      <c r="C1045"/>
      <c r="D1045"/>
      <c r="E1045"/>
      <c r="F1045"/>
      <c r="G1045"/>
      <c r="K1045"/>
      <c r="L1045"/>
      <c r="M1045"/>
    </row>
    <row r="1046" spans="2:13" x14ac:dyDescent="0.25">
      <c r="B1046"/>
      <c r="C1046"/>
      <c r="D1046"/>
      <c r="E1046"/>
      <c r="F1046"/>
      <c r="G1046"/>
      <c r="K1046"/>
      <c r="L1046"/>
      <c r="M1046"/>
    </row>
    <row r="1047" spans="2:13" x14ac:dyDescent="0.25">
      <c r="B1047"/>
      <c r="C1047"/>
      <c r="D1047"/>
      <c r="E1047"/>
      <c r="F1047"/>
      <c r="G1047"/>
      <c r="K1047"/>
      <c r="L1047"/>
      <c r="M1047"/>
    </row>
    <row r="1048" spans="2:13" x14ac:dyDescent="0.25">
      <c r="B1048"/>
      <c r="C1048"/>
      <c r="D1048"/>
      <c r="E1048"/>
      <c r="F1048"/>
      <c r="G1048"/>
      <c r="K1048"/>
      <c r="L1048"/>
      <c r="M1048"/>
    </row>
    <row r="1049" spans="2:13" x14ac:dyDescent="0.25">
      <c r="B1049"/>
      <c r="C1049"/>
      <c r="D1049"/>
      <c r="E1049"/>
      <c r="F1049"/>
      <c r="G1049"/>
      <c r="K1049"/>
      <c r="L1049"/>
      <c r="M1049"/>
    </row>
    <row r="1050" spans="2:13" x14ac:dyDescent="0.25">
      <c r="B1050"/>
      <c r="C1050"/>
      <c r="D1050"/>
      <c r="E1050"/>
      <c r="F1050"/>
      <c r="G1050"/>
      <c r="K1050"/>
      <c r="L1050"/>
      <c r="M1050"/>
    </row>
    <row r="1051" spans="2:13" x14ac:dyDescent="0.25">
      <c r="B1051"/>
      <c r="C1051"/>
      <c r="D1051"/>
      <c r="E1051"/>
      <c r="F1051"/>
      <c r="G1051"/>
      <c r="K1051"/>
      <c r="L1051"/>
      <c r="M1051"/>
    </row>
    <row r="1052" spans="2:13" x14ac:dyDescent="0.25">
      <c r="B1052"/>
      <c r="C1052"/>
      <c r="D1052"/>
      <c r="E1052"/>
      <c r="F1052"/>
      <c r="G1052"/>
      <c r="K1052"/>
      <c r="L1052"/>
      <c r="M1052"/>
    </row>
    <row r="1053" spans="2:13" x14ac:dyDescent="0.25">
      <c r="B1053"/>
      <c r="C1053"/>
      <c r="D1053"/>
      <c r="E1053"/>
      <c r="F1053"/>
      <c r="G1053"/>
      <c r="K1053"/>
      <c r="L1053"/>
      <c r="M1053"/>
    </row>
    <row r="1054" spans="2:13" x14ac:dyDescent="0.25">
      <c r="B1054"/>
      <c r="C1054"/>
      <c r="D1054"/>
      <c r="E1054"/>
      <c r="F1054"/>
      <c r="G1054"/>
      <c r="K1054"/>
      <c r="L1054"/>
      <c r="M1054"/>
    </row>
    <row r="1055" spans="2:13" x14ac:dyDescent="0.25">
      <c r="B1055"/>
      <c r="C1055"/>
      <c r="D1055"/>
      <c r="E1055"/>
      <c r="F1055"/>
      <c r="G1055"/>
      <c r="K1055"/>
      <c r="L1055"/>
      <c r="M1055"/>
    </row>
    <row r="1056" spans="2:13" x14ac:dyDescent="0.25">
      <c r="B1056"/>
      <c r="C1056"/>
      <c r="D1056"/>
      <c r="E1056"/>
      <c r="F1056"/>
      <c r="G1056"/>
      <c r="K1056"/>
      <c r="L1056"/>
      <c r="M1056"/>
    </row>
    <row r="1057" spans="2:13" x14ac:dyDescent="0.25">
      <c r="B1057"/>
      <c r="C1057"/>
      <c r="D1057"/>
      <c r="E1057"/>
      <c r="F1057"/>
      <c r="G1057"/>
      <c r="K1057"/>
      <c r="L1057"/>
      <c r="M1057"/>
    </row>
    <row r="1058" spans="2:13" x14ac:dyDescent="0.25">
      <c r="B1058"/>
      <c r="C1058"/>
      <c r="D1058"/>
      <c r="E1058"/>
      <c r="F1058"/>
      <c r="G1058"/>
      <c r="K1058"/>
      <c r="L1058"/>
      <c r="M1058"/>
    </row>
    <row r="1059" spans="2:13" x14ac:dyDescent="0.25">
      <c r="B1059"/>
      <c r="C1059"/>
      <c r="D1059"/>
      <c r="E1059"/>
      <c r="F1059"/>
      <c r="G1059"/>
      <c r="K1059"/>
      <c r="L1059"/>
      <c r="M1059"/>
    </row>
    <row r="1060" spans="2:13" x14ac:dyDescent="0.25">
      <c r="B1060"/>
      <c r="C1060"/>
      <c r="D1060"/>
      <c r="E1060"/>
      <c r="F1060"/>
      <c r="G1060"/>
      <c r="K1060"/>
      <c r="L1060"/>
      <c r="M1060"/>
    </row>
    <row r="1061" spans="2:13" x14ac:dyDescent="0.25">
      <c r="B1061"/>
      <c r="C1061"/>
      <c r="D1061"/>
      <c r="E1061"/>
      <c r="F1061"/>
      <c r="G1061"/>
      <c r="K1061"/>
      <c r="L1061"/>
      <c r="M1061"/>
    </row>
    <row r="1062" spans="2:13" x14ac:dyDescent="0.25">
      <c r="B1062"/>
      <c r="C1062"/>
      <c r="D1062"/>
      <c r="E1062"/>
      <c r="F1062"/>
      <c r="G1062"/>
      <c r="K1062"/>
      <c r="L1062"/>
      <c r="M1062"/>
    </row>
    <row r="1063" spans="2:13" x14ac:dyDescent="0.25">
      <c r="B1063"/>
      <c r="C1063"/>
      <c r="D1063"/>
      <c r="E1063"/>
      <c r="F1063"/>
      <c r="G1063"/>
      <c r="K1063"/>
      <c r="L1063"/>
      <c r="M1063"/>
    </row>
    <row r="1064" spans="2:13" x14ac:dyDescent="0.25">
      <c r="B1064"/>
      <c r="C1064"/>
      <c r="D1064"/>
      <c r="E1064"/>
      <c r="F1064"/>
      <c r="G1064"/>
      <c r="K1064"/>
      <c r="L1064"/>
      <c r="M1064"/>
    </row>
    <row r="1065" spans="2:13" x14ac:dyDescent="0.25">
      <c r="B1065"/>
      <c r="C1065"/>
      <c r="D1065"/>
      <c r="E1065"/>
      <c r="F1065"/>
      <c r="G1065"/>
      <c r="K1065"/>
      <c r="L1065"/>
      <c r="M1065"/>
    </row>
    <row r="1066" spans="2:13" x14ac:dyDescent="0.25">
      <c r="B1066"/>
      <c r="C1066"/>
      <c r="D1066"/>
      <c r="E1066"/>
      <c r="F1066"/>
      <c r="G1066"/>
      <c r="K1066"/>
      <c r="L1066"/>
      <c r="M1066"/>
    </row>
    <row r="1067" spans="2:13" x14ac:dyDescent="0.25">
      <c r="B1067"/>
      <c r="C1067"/>
      <c r="D1067"/>
      <c r="E1067"/>
      <c r="F1067"/>
      <c r="G1067"/>
      <c r="K1067"/>
      <c r="L1067"/>
      <c r="M1067"/>
    </row>
    <row r="1068" spans="2:13" x14ac:dyDescent="0.25">
      <c r="B1068"/>
      <c r="C1068"/>
      <c r="D1068"/>
      <c r="E1068"/>
      <c r="F1068"/>
      <c r="G1068"/>
      <c r="K1068"/>
      <c r="L1068"/>
      <c r="M1068"/>
    </row>
    <row r="1069" spans="2:13" x14ac:dyDescent="0.25">
      <c r="B1069"/>
      <c r="C1069"/>
      <c r="D1069"/>
      <c r="E1069"/>
      <c r="F1069"/>
      <c r="G1069"/>
      <c r="K1069"/>
      <c r="L1069"/>
      <c r="M1069"/>
    </row>
    <row r="1070" spans="2:13" x14ac:dyDescent="0.25">
      <c r="B1070"/>
      <c r="C1070"/>
      <c r="D1070"/>
      <c r="E1070"/>
      <c r="F1070"/>
      <c r="G1070"/>
      <c r="K1070"/>
      <c r="L1070"/>
      <c r="M1070"/>
    </row>
    <row r="1071" spans="2:13" x14ac:dyDescent="0.25">
      <c r="B1071"/>
      <c r="C1071"/>
      <c r="D1071"/>
      <c r="E1071"/>
      <c r="F1071"/>
      <c r="G1071"/>
      <c r="K1071"/>
      <c r="L1071"/>
      <c r="M1071"/>
    </row>
    <row r="1072" spans="2:13" x14ac:dyDescent="0.25">
      <c r="B1072"/>
      <c r="C1072"/>
      <c r="D1072"/>
      <c r="E1072"/>
      <c r="F1072"/>
      <c r="G1072"/>
      <c r="K1072"/>
      <c r="L1072"/>
      <c r="M1072"/>
    </row>
    <row r="1073" spans="2:13" x14ac:dyDescent="0.25">
      <c r="B1073"/>
      <c r="C1073"/>
      <c r="D1073"/>
      <c r="E1073"/>
      <c r="F1073"/>
      <c r="G1073"/>
      <c r="K1073"/>
      <c r="L1073"/>
      <c r="M1073"/>
    </row>
    <row r="1074" spans="2:13" x14ac:dyDescent="0.25">
      <c r="B1074"/>
      <c r="C1074"/>
      <c r="D1074"/>
      <c r="E1074"/>
      <c r="F1074"/>
      <c r="G1074"/>
      <c r="K1074"/>
      <c r="L1074"/>
      <c r="M1074"/>
    </row>
    <row r="1075" spans="2:13" x14ac:dyDescent="0.25">
      <c r="B1075"/>
      <c r="C1075"/>
      <c r="D1075"/>
      <c r="E1075"/>
      <c r="F1075"/>
      <c r="G1075"/>
      <c r="K1075"/>
      <c r="L1075"/>
      <c r="M1075"/>
    </row>
    <row r="1076" spans="2:13" x14ac:dyDescent="0.25">
      <c r="B1076"/>
      <c r="C1076"/>
      <c r="D1076"/>
      <c r="E1076"/>
      <c r="F1076"/>
      <c r="G1076"/>
      <c r="K1076"/>
      <c r="L1076"/>
      <c r="M1076"/>
    </row>
    <row r="1077" spans="2:13" x14ac:dyDescent="0.25">
      <c r="B1077"/>
      <c r="C1077"/>
      <c r="D1077"/>
      <c r="E1077"/>
      <c r="F1077"/>
      <c r="G1077"/>
      <c r="K1077"/>
      <c r="L1077"/>
      <c r="M1077"/>
    </row>
    <row r="1078" spans="2:13" x14ac:dyDescent="0.25">
      <c r="B1078"/>
      <c r="C1078"/>
      <c r="D1078"/>
      <c r="E1078"/>
      <c r="F1078"/>
      <c r="G1078"/>
      <c r="K1078"/>
      <c r="L1078"/>
      <c r="M1078"/>
    </row>
    <row r="1079" spans="2:13" x14ac:dyDescent="0.25">
      <c r="B1079"/>
      <c r="C1079"/>
      <c r="D1079"/>
      <c r="E1079"/>
      <c r="F1079"/>
      <c r="G1079"/>
      <c r="K1079"/>
      <c r="L1079"/>
      <c r="M1079"/>
    </row>
    <row r="1080" spans="2:13" x14ac:dyDescent="0.25">
      <c r="B1080"/>
      <c r="C1080"/>
      <c r="D1080"/>
      <c r="E1080"/>
      <c r="F1080"/>
      <c r="G1080"/>
      <c r="K1080"/>
      <c r="L1080"/>
      <c r="M1080"/>
    </row>
    <row r="1081" spans="2:13" x14ac:dyDescent="0.25">
      <c r="B1081"/>
      <c r="C1081"/>
      <c r="D1081"/>
      <c r="E1081"/>
      <c r="F1081"/>
      <c r="G1081"/>
      <c r="K1081"/>
      <c r="L1081"/>
      <c r="M1081"/>
    </row>
    <row r="1082" spans="2:13" x14ac:dyDescent="0.25">
      <c r="B1082"/>
      <c r="C1082"/>
      <c r="D1082"/>
      <c r="E1082"/>
      <c r="F1082"/>
      <c r="G1082"/>
      <c r="K1082"/>
      <c r="L1082"/>
      <c r="M1082"/>
    </row>
    <row r="1083" spans="2:13" x14ac:dyDescent="0.25">
      <c r="B1083"/>
      <c r="C1083"/>
      <c r="D1083"/>
      <c r="E1083"/>
      <c r="F1083"/>
      <c r="G1083"/>
      <c r="K1083"/>
      <c r="L1083"/>
      <c r="M1083"/>
    </row>
    <row r="1084" spans="2:13" x14ac:dyDescent="0.25">
      <c r="B1084"/>
      <c r="C1084"/>
      <c r="D1084"/>
      <c r="E1084"/>
      <c r="F1084"/>
      <c r="G1084"/>
      <c r="K1084"/>
      <c r="L1084"/>
      <c r="M1084"/>
    </row>
    <row r="1085" spans="2:13" x14ac:dyDescent="0.25">
      <c r="B1085"/>
      <c r="C1085"/>
      <c r="D1085"/>
      <c r="E1085"/>
      <c r="F1085"/>
      <c r="G1085"/>
      <c r="K1085"/>
      <c r="L1085"/>
      <c r="M1085"/>
    </row>
    <row r="1086" spans="2:13" x14ac:dyDescent="0.25">
      <c r="B1086"/>
      <c r="C1086"/>
      <c r="D1086"/>
      <c r="E1086"/>
      <c r="F1086"/>
      <c r="G1086"/>
      <c r="K1086"/>
      <c r="L1086"/>
      <c r="M1086"/>
    </row>
    <row r="1087" spans="2:13" x14ac:dyDescent="0.25">
      <c r="B1087"/>
      <c r="C1087"/>
      <c r="D1087"/>
      <c r="E1087"/>
      <c r="F1087"/>
      <c r="G1087"/>
      <c r="K1087"/>
      <c r="L1087"/>
      <c r="M1087"/>
    </row>
    <row r="1088" spans="2:13" x14ac:dyDescent="0.25">
      <c r="B1088"/>
      <c r="C1088"/>
      <c r="D1088"/>
      <c r="E1088"/>
      <c r="F1088"/>
      <c r="G1088"/>
      <c r="K1088"/>
      <c r="L1088"/>
      <c r="M1088"/>
    </row>
    <row r="1089" spans="2:13" x14ac:dyDescent="0.25">
      <c r="B1089"/>
      <c r="C1089"/>
      <c r="D1089"/>
      <c r="E1089"/>
      <c r="F1089"/>
      <c r="G1089"/>
      <c r="K1089"/>
      <c r="L1089"/>
      <c r="M1089"/>
    </row>
    <row r="1090" spans="2:13" x14ac:dyDescent="0.25">
      <c r="B1090"/>
      <c r="C1090"/>
      <c r="D1090"/>
      <c r="E1090"/>
      <c r="F1090"/>
      <c r="G1090"/>
      <c r="K1090"/>
      <c r="L1090"/>
      <c r="M1090"/>
    </row>
    <row r="1091" spans="2:13" x14ac:dyDescent="0.25">
      <c r="B1091"/>
      <c r="C1091"/>
      <c r="D1091"/>
      <c r="E1091"/>
      <c r="F1091"/>
      <c r="G1091"/>
      <c r="K1091"/>
      <c r="L1091"/>
      <c r="M1091"/>
    </row>
    <row r="1092" spans="2:13" x14ac:dyDescent="0.25">
      <c r="B1092"/>
      <c r="C1092"/>
      <c r="D1092"/>
      <c r="E1092"/>
      <c r="F1092"/>
      <c r="G1092"/>
      <c r="K1092"/>
      <c r="L1092"/>
      <c r="M1092"/>
    </row>
    <row r="1093" spans="2:13" x14ac:dyDescent="0.25">
      <c r="B1093"/>
      <c r="C1093"/>
      <c r="D1093"/>
      <c r="E1093"/>
      <c r="F1093"/>
      <c r="G1093"/>
      <c r="K1093"/>
      <c r="L1093"/>
      <c r="M1093"/>
    </row>
    <row r="1094" spans="2:13" x14ac:dyDescent="0.25">
      <c r="B1094"/>
      <c r="C1094"/>
      <c r="D1094"/>
      <c r="E1094"/>
      <c r="F1094"/>
      <c r="G1094"/>
      <c r="K1094"/>
      <c r="L1094"/>
      <c r="M1094"/>
    </row>
    <row r="1095" spans="2:13" x14ac:dyDescent="0.25">
      <c r="B1095"/>
      <c r="C1095"/>
      <c r="D1095"/>
      <c r="E1095"/>
      <c r="F1095"/>
      <c r="G1095"/>
      <c r="K1095"/>
      <c r="L1095"/>
      <c r="M1095"/>
    </row>
    <row r="1096" spans="2:13" x14ac:dyDescent="0.25">
      <c r="B1096"/>
      <c r="C1096"/>
      <c r="D1096"/>
      <c r="E1096"/>
      <c r="F1096"/>
      <c r="G1096"/>
      <c r="K1096"/>
      <c r="L1096"/>
      <c r="M1096"/>
    </row>
    <row r="1097" spans="2:13" x14ac:dyDescent="0.25">
      <c r="B1097"/>
      <c r="C1097"/>
      <c r="D1097"/>
      <c r="E1097"/>
      <c r="F1097"/>
      <c r="G1097"/>
      <c r="K1097"/>
      <c r="L1097"/>
      <c r="M1097"/>
    </row>
    <row r="1098" spans="2:13" x14ac:dyDescent="0.25">
      <c r="B1098"/>
      <c r="C1098"/>
      <c r="D1098"/>
      <c r="E1098"/>
      <c r="F1098"/>
      <c r="G1098"/>
      <c r="K1098"/>
      <c r="L1098"/>
      <c r="M1098"/>
    </row>
    <row r="1099" spans="2:13" x14ac:dyDescent="0.25">
      <c r="B1099"/>
      <c r="C1099"/>
      <c r="D1099"/>
      <c r="E1099"/>
      <c r="F1099"/>
      <c r="G1099"/>
      <c r="K1099"/>
      <c r="L1099"/>
      <c r="M1099"/>
    </row>
    <row r="1100" spans="2:13" x14ac:dyDescent="0.25">
      <c r="B1100"/>
      <c r="C1100"/>
      <c r="D1100"/>
      <c r="E1100"/>
      <c r="F1100"/>
      <c r="G1100"/>
      <c r="K1100"/>
      <c r="L1100"/>
      <c r="M1100"/>
    </row>
    <row r="1101" spans="2:13" x14ac:dyDescent="0.25">
      <c r="B1101"/>
      <c r="C1101"/>
      <c r="D1101"/>
      <c r="E1101"/>
      <c r="F1101"/>
      <c r="G1101"/>
      <c r="K1101"/>
      <c r="L1101"/>
      <c r="M1101"/>
    </row>
    <row r="1102" spans="2:13" x14ac:dyDescent="0.25">
      <c r="B1102"/>
      <c r="C1102"/>
      <c r="D1102"/>
      <c r="E1102"/>
      <c r="F1102"/>
      <c r="G1102"/>
      <c r="K1102"/>
      <c r="L1102"/>
      <c r="M1102"/>
    </row>
    <row r="1103" spans="2:13" x14ac:dyDescent="0.25">
      <c r="B1103"/>
      <c r="C1103"/>
      <c r="D1103"/>
      <c r="E1103"/>
      <c r="F1103"/>
      <c r="G1103"/>
      <c r="K1103"/>
      <c r="L1103"/>
      <c r="M1103"/>
    </row>
    <row r="1104" spans="2:13" x14ac:dyDescent="0.25">
      <c r="B1104"/>
      <c r="C1104"/>
      <c r="D1104"/>
      <c r="E1104"/>
      <c r="F1104"/>
      <c r="G1104"/>
      <c r="K1104"/>
      <c r="L1104"/>
      <c r="M1104"/>
    </row>
    <row r="1105" spans="2:13" x14ac:dyDescent="0.25">
      <c r="B1105"/>
      <c r="C1105"/>
      <c r="D1105"/>
      <c r="E1105"/>
      <c r="F1105"/>
      <c r="G1105"/>
      <c r="K1105"/>
      <c r="L1105"/>
      <c r="M1105"/>
    </row>
    <row r="1106" spans="2:13" x14ac:dyDescent="0.25">
      <c r="B1106"/>
      <c r="C1106"/>
      <c r="D1106"/>
      <c r="E1106"/>
      <c r="F1106"/>
      <c r="G1106"/>
      <c r="K1106"/>
      <c r="L1106"/>
      <c r="M1106"/>
    </row>
    <row r="1107" spans="2:13" x14ac:dyDescent="0.25">
      <c r="B1107"/>
      <c r="C1107"/>
      <c r="D1107"/>
      <c r="E1107"/>
      <c r="F1107"/>
      <c r="G1107"/>
      <c r="K1107"/>
      <c r="L1107"/>
      <c r="M1107"/>
    </row>
    <row r="1108" spans="2:13" x14ac:dyDescent="0.25">
      <c r="B1108"/>
      <c r="C1108"/>
      <c r="D1108"/>
      <c r="E1108"/>
      <c r="F1108"/>
      <c r="G1108"/>
      <c r="K1108"/>
      <c r="L1108"/>
      <c r="M1108"/>
    </row>
    <row r="1109" spans="2:13" x14ac:dyDescent="0.25">
      <c r="B1109"/>
      <c r="C1109"/>
      <c r="D1109"/>
      <c r="E1109"/>
      <c r="F1109"/>
      <c r="G1109"/>
      <c r="K1109"/>
      <c r="L1109"/>
      <c r="M1109"/>
    </row>
    <row r="1110" spans="2:13" x14ac:dyDescent="0.25">
      <c r="B1110"/>
      <c r="C1110"/>
      <c r="D1110"/>
      <c r="E1110"/>
      <c r="F1110"/>
      <c r="G1110"/>
      <c r="K1110"/>
      <c r="L1110"/>
      <c r="M1110"/>
    </row>
    <row r="1111" spans="2:13" x14ac:dyDescent="0.25">
      <c r="B1111"/>
      <c r="C1111"/>
      <c r="D1111"/>
      <c r="E1111"/>
      <c r="F1111"/>
      <c r="G1111"/>
      <c r="K1111"/>
      <c r="L1111"/>
      <c r="M1111"/>
    </row>
    <row r="1112" spans="2:13" x14ac:dyDescent="0.25">
      <c r="B1112"/>
      <c r="C1112"/>
      <c r="D1112"/>
      <c r="E1112"/>
      <c r="F1112"/>
      <c r="G1112"/>
      <c r="K1112"/>
      <c r="L1112"/>
      <c r="M1112"/>
    </row>
    <row r="1113" spans="2:13" x14ac:dyDescent="0.25">
      <c r="B1113"/>
      <c r="C1113"/>
      <c r="D1113"/>
      <c r="E1113"/>
      <c r="F1113"/>
      <c r="G1113"/>
      <c r="K1113"/>
      <c r="L1113"/>
      <c r="M1113"/>
    </row>
    <row r="1114" spans="2:13" x14ac:dyDescent="0.25">
      <c r="B1114"/>
      <c r="C1114"/>
      <c r="D1114"/>
      <c r="E1114"/>
      <c r="F1114"/>
      <c r="G1114"/>
      <c r="K1114"/>
      <c r="L1114"/>
      <c r="M1114"/>
    </row>
    <row r="1115" spans="2:13" x14ac:dyDescent="0.25">
      <c r="B1115"/>
      <c r="C1115"/>
      <c r="D1115"/>
      <c r="E1115"/>
      <c r="F1115"/>
      <c r="G1115"/>
      <c r="K1115"/>
      <c r="L1115"/>
      <c r="M1115"/>
    </row>
    <row r="1116" spans="2:13" x14ac:dyDescent="0.25">
      <c r="B1116"/>
      <c r="C1116"/>
      <c r="D1116"/>
      <c r="E1116"/>
      <c r="F1116"/>
      <c r="G1116"/>
      <c r="K1116"/>
      <c r="L1116"/>
      <c r="M1116"/>
    </row>
    <row r="1117" spans="2:13" x14ac:dyDescent="0.25">
      <c r="B1117"/>
      <c r="C1117"/>
      <c r="D1117"/>
      <c r="E1117"/>
      <c r="F1117"/>
      <c r="G1117"/>
      <c r="K1117"/>
      <c r="L1117"/>
      <c r="M1117"/>
    </row>
    <row r="1118" spans="2:13" x14ac:dyDescent="0.25">
      <c r="B1118"/>
      <c r="C1118"/>
      <c r="D1118"/>
      <c r="E1118"/>
      <c r="F1118"/>
      <c r="G1118"/>
      <c r="K1118"/>
      <c r="L1118"/>
      <c r="M1118"/>
    </row>
    <row r="1119" spans="2:13" x14ac:dyDescent="0.25">
      <c r="B1119"/>
      <c r="C1119"/>
      <c r="D1119"/>
      <c r="E1119"/>
      <c r="F1119"/>
      <c r="G1119"/>
      <c r="K1119"/>
      <c r="L1119"/>
      <c r="M1119"/>
    </row>
    <row r="1120" spans="2:13" x14ac:dyDescent="0.25">
      <c r="B1120"/>
      <c r="C1120"/>
      <c r="D1120"/>
      <c r="E1120"/>
      <c r="F1120"/>
      <c r="G1120"/>
      <c r="K1120"/>
      <c r="L1120"/>
      <c r="M1120"/>
    </row>
    <row r="1121" spans="2:13" x14ac:dyDescent="0.25">
      <c r="B1121"/>
      <c r="C1121"/>
      <c r="D1121"/>
      <c r="E1121"/>
      <c r="F1121"/>
      <c r="G1121"/>
      <c r="K1121"/>
      <c r="L1121"/>
      <c r="M1121"/>
    </row>
    <row r="1122" spans="2:13" x14ac:dyDescent="0.25">
      <c r="B1122"/>
      <c r="C1122"/>
      <c r="D1122"/>
      <c r="E1122"/>
      <c r="F1122"/>
      <c r="G1122"/>
      <c r="K1122"/>
      <c r="L1122"/>
      <c r="M1122"/>
    </row>
    <row r="1123" spans="2:13" x14ac:dyDescent="0.25">
      <c r="B1123"/>
      <c r="C1123"/>
      <c r="D1123"/>
      <c r="E1123"/>
      <c r="F1123"/>
      <c r="G1123"/>
      <c r="K1123"/>
      <c r="L1123"/>
      <c r="M1123"/>
    </row>
    <row r="1124" spans="2:13" x14ac:dyDescent="0.25">
      <c r="B1124"/>
      <c r="C1124"/>
      <c r="D1124"/>
      <c r="E1124"/>
      <c r="F1124"/>
      <c r="G1124"/>
      <c r="K1124"/>
      <c r="L1124"/>
      <c r="M1124"/>
    </row>
    <row r="1125" spans="2:13" x14ac:dyDescent="0.25">
      <c r="B1125"/>
      <c r="C1125"/>
      <c r="D1125"/>
      <c r="E1125"/>
      <c r="F1125"/>
      <c r="G1125"/>
      <c r="K1125"/>
      <c r="L1125"/>
      <c r="M1125"/>
    </row>
    <row r="1126" spans="2:13" x14ac:dyDescent="0.25">
      <c r="B1126"/>
      <c r="C1126"/>
      <c r="D1126"/>
      <c r="E1126"/>
      <c r="F1126"/>
      <c r="G1126"/>
      <c r="K1126"/>
      <c r="L1126"/>
      <c r="M1126"/>
    </row>
    <row r="1127" spans="2:13" x14ac:dyDescent="0.25">
      <c r="B1127"/>
      <c r="C1127"/>
      <c r="D1127"/>
      <c r="E1127"/>
      <c r="F1127"/>
      <c r="G1127"/>
      <c r="K1127"/>
      <c r="L1127"/>
      <c r="M1127"/>
    </row>
    <row r="1128" spans="2:13" x14ac:dyDescent="0.25">
      <c r="B1128"/>
      <c r="C1128"/>
      <c r="D1128"/>
      <c r="E1128"/>
      <c r="F1128"/>
      <c r="G1128"/>
      <c r="K1128"/>
      <c r="L1128"/>
      <c r="M1128"/>
    </row>
    <row r="1129" spans="2:13" x14ac:dyDescent="0.25">
      <c r="B1129"/>
      <c r="C1129"/>
      <c r="D1129"/>
      <c r="E1129"/>
      <c r="F1129"/>
      <c r="G1129"/>
      <c r="K1129"/>
      <c r="L1129"/>
      <c r="M1129"/>
    </row>
    <row r="1130" spans="2:13" x14ac:dyDescent="0.25">
      <c r="B1130"/>
      <c r="C1130"/>
      <c r="D1130"/>
      <c r="E1130"/>
      <c r="F1130"/>
      <c r="G1130"/>
      <c r="K1130"/>
      <c r="L1130"/>
      <c r="M1130"/>
    </row>
    <row r="1131" spans="2:13" x14ac:dyDescent="0.25">
      <c r="B1131"/>
      <c r="C1131"/>
      <c r="D1131"/>
      <c r="E1131"/>
      <c r="F1131"/>
      <c r="G1131"/>
      <c r="K1131"/>
      <c r="L1131"/>
      <c r="M1131"/>
    </row>
    <row r="1132" spans="2:13" x14ac:dyDescent="0.25">
      <c r="B1132"/>
      <c r="C1132"/>
      <c r="D1132"/>
      <c r="E1132"/>
      <c r="F1132"/>
      <c r="G1132"/>
      <c r="K1132"/>
      <c r="L1132"/>
      <c r="M1132"/>
    </row>
    <row r="1133" spans="2:13" x14ac:dyDescent="0.25">
      <c r="B1133"/>
      <c r="C1133"/>
      <c r="D1133"/>
      <c r="E1133"/>
      <c r="F1133"/>
      <c r="G1133"/>
      <c r="K1133"/>
      <c r="L1133"/>
      <c r="M1133"/>
    </row>
    <row r="1134" spans="2:13" x14ac:dyDescent="0.25">
      <c r="B1134"/>
      <c r="C1134"/>
      <c r="D1134"/>
      <c r="E1134"/>
      <c r="F1134"/>
      <c r="G1134"/>
      <c r="K1134"/>
      <c r="L1134"/>
      <c r="M1134"/>
    </row>
    <row r="1135" spans="2:13" x14ac:dyDescent="0.25">
      <c r="B1135"/>
      <c r="C1135"/>
      <c r="D1135"/>
      <c r="E1135"/>
      <c r="F1135"/>
      <c r="G1135"/>
      <c r="K1135"/>
      <c r="L1135"/>
      <c r="M1135"/>
    </row>
    <row r="1136" spans="2:13" x14ac:dyDescent="0.25">
      <c r="B1136"/>
      <c r="C1136"/>
      <c r="D1136"/>
      <c r="E1136"/>
      <c r="F1136"/>
      <c r="G1136"/>
      <c r="K1136"/>
      <c r="L1136"/>
      <c r="M1136"/>
    </row>
    <row r="1137" spans="2:13" x14ac:dyDescent="0.25">
      <c r="B1137"/>
      <c r="C1137"/>
      <c r="D1137"/>
      <c r="E1137"/>
      <c r="F1137"/>
      <c r="G1137"/>
      <c r="K1137"/>
      <c r="L1137"/>
      <c r="M1137"/>
    </row>
    <row r="1138" spans="2:13" x14ac:dyDescent="0.25">
      <c r="B1138"/>
      <c r="C1138"/>
      <c r="D1138"/>
      <c r="E1138"/>
      <c r="F1138"/>
      <c r="G1138"/>
      <c r="K1138"/>
      <c r="L1138"/>
      <c r="M1138"/>
    </row>
    <row r="1139" spans="2:13" x14ac:dyDescent="0.25">
      <c r="B1139"/>
      <c r="C1139"/>
      <c r="D1139"/>
      <c r="E1139"/>
      <c r="F1139"/>
      <c r="G1139"/>
      <c r="K1139"/>
      <c r="L1139"/>
      <c r="M1139"/>
    </row>
    <row r="1140" spans="2:13" x14ac:dyDescent="0.25">
      <c r="B1140"/>
      <c r="C1140"/>
      <c r="D1140"/>
      <c r="E1140"/>
      <c r="F1140"/>
      <c r="G1140"/>
      <c r="K1140"/>
      <c r="L1140"/>
      <c r="M1140"/>
    </row>
    <row r="1141" spans="2:13" x14ac:dyDescent="0.25">
      <c r="B1141"/>
      <c r="C1141"/>
      <c r="D1141"/>
      <c r="E1141"/>
      <c r="F1141"/>
      <c r="G1141"/>
      <c r="K1141"/>
      <c r="L1141"/>
      <c r="M1141"/>
    </row>
    <row r="1142" spans="2:13" x14ac:dyDescent="0.25">
      <c r="B1142"/>
      <c r="C1142"/>
      <c r="D1142"/>
      <c r="E1142"/>
      <c r="F1142"/>
      <c r="G1142"/>
      <c r="K1142"/>
      <c r="L1142"/>
      <c r="M1142"/>
    </row>
    <row r="1143" spans="2:13" x14ac:dyDescent="0.25">
      <c r="B1143"/>
      <c r="C1143"/>
      <c r="D1143"/>
      <c r="E1143"/>
      <c r="F1143"/>
      <c r="G1143"/>
      <c r="K1143"/>
      <c r="L1143"/>
      <c r="M1143"/>
    </row>
    <row r="1144" spans="2:13" x14ac:dyDescent="0.25">
      <c r="B1144"/>
      <c r="C1144"/>
      <c r="D1144"/>
      <c r="E1144"/>
      <c r="F1144"/>
      <c r="G1144"/>
      <c r="K1144"/>
      <c r="L1144"/>
      <c r="M1144"/>
    </row>
    <row r="1145" spans="2:13" x14ac:dyDescent="0.25">
      <c r="B1145"/>
      <c r="C1145"/>
      <c r="D1145"/>
      <c r="E1145"/>
      <c r="F1145"/>
      <c r="G1145"/>
      <c r="K1145"/>
      <c r="L1145"/>
      <c r="M1145"/>
    </row>
    <row r="1146" spans="2:13" x14ac:dyDescent="0.25">
      <c r="B1146"/>
      <c r="C1146"/>
      <c r="D1146"/>
      <c r="E1146"/>
      <c r="F1146"/>
      <c r="G1146"/>
      <c r="K1146"/>
      <c r="L1146"/>
      <c r="M1146"/>
    </row>
    <row r="1147" spans="2:13" x14ac:dyDescent="0.25">
      <c r="B1147"/>
      <c r="C1147"/>
      <c r="D1147"/>
      <c r="E1147"/>
      <c r="F1147"/>
      <c r="G1147"/>
      <c r="K1147"/>
      <c r="L1147"/>
      <c r="M1147"/>
    </row>
    <row r="1148" spans="2:13" x14ac:dyDescent="0.25">
      <c r="B1148"/>
      <c r="C1148"/>
      <c r="D1148"/>
      <c r="E1148"/>
      <c r="F1148"/>
      <c r="G1148"/>
      <c r="K1148"/>
      <c r="L1148"/>
      <c r="M1148"/>
    </row>
    <row r="1149" spans="2:13" x14ac:dyDescent="0.25">
      <c r="B1149"/>
      <c r="C1149"/>
      <c r="D1149"/>
      <c r="E1149"/>
      <c r="F1149"/>
      <c r="G1149"/>
      <c r="K1149"/>
      <c r="L1149"/>
      <c r="M1149"/>
    </row>
    <row r="1150" spans="2:13" x14ac:dyDescent="0.25">
      <c r="B1150"/>
      <c r="C1150"/>
      <c r="D1150"/>
      <c r="E1150"/>
      <c r="F1150"/>
      <c r="G1150"/>
      <c r="K1150"/>
      <c r="L1150"/>
      <c r="M1150"/>
    </row>
    <row r="1151" spans="2:13" x14ac:dyDescent="0.25">
      <c r="B1151"/>
      <c r="C1151"/>
      <c r="D1151"/>
      <c r="E1151"/>
      <c r="F1151"/>
      <c r="G1151"/>
      <c r="K1151"/>
      <c r="L1151"/>
      <c r="M1151"/>
    </row>
    <row r="1152" spans="2:13" x14ac:dyDescent="0.25">
      <c r="B1152"/>
      <c r="C1152"/>
      <c r="D1152"/>
      <c r="E1152"/>
      <c r="F1152"/>
      <c r="G1152"/>
      <c r="K1152"/>
      <c r="L1152"/>
      <c r="M1152"/>
    </row>
    <row r="1153" spans="2:13" x14ac:dyDescent="0.25">
      <c r="B1153"/>
      <c r="C1153"/>
      <c r="D1153"/>
      <c r="E1153"/>
      <c r="F1153"/>
      <c r="G1153"/>
      <c r="K1153"/>
      <c r="L1153"/>
      <c r="M1153"/>
    </row>
    <row r="1154" spans="2:13" x14ac:dyDescent="0.25">
      <c r="B1154"/>
      <c r="C1154"/>
      <c r="D1154"/>
      <c r="E1154"/>
      <c r="F1154"/>
      <c r="G1154"/>
      <c r="K1154"/>
      <c r="L1154"/>
      <c r="M1154"/>
    </row>
    <row r="1155" spans="2:13" x14ac:dyDescent="0.25">
      <c r="B1155"/>
      <c r="C1155"/>
      <c r="D1155"/>
      <c r="E1155"/>
      <c r="F1155"/>
      <c r="G1155"/>
      <c r="K1155"/>
      <c r="L1155"/>
      <c r="M1155"/>
    </row>
    <row r="1156" spans="2:13" x14ac:dyDescent="0.25">
      <c r="B1156"/>
      <c r="C1156"/>
      <c r="D1156"/>
      <c r="E1156"/>
      <c r="F1156"/>
      <c r="G1156"/>
      <c r="K1156"/>
      <c r="L1156"/>
      <c r="M1156"/>
    </row>
  </sheetData>
  <autoFilter ref="B6:AK573" xr:uid="{FF616EF4-B328-46B1-A5A2-60D076A72AC5}"/>
  <mergeCells count="29">
    <mergeCell ref="AC5:AE5"/>
    <mergeCell ref="AF5:AH5"/>
    <mergeCell ref="AI5:AK5"/>
    <mergeCell ref="H4:M4"/>
    <mergeCell ref="N4:AE4"/>
    <mergeCell ref="AF4:AK4"/>
    <mergeCell ref="H5:J5"/>
    <mergeCell ref="K5:M5"/>
    <mergeCell ref="N5:P5"/>
    <mergeCell ref="Q5:S5"/>
    <mergeCell ref="T5:V5"/>
    <mergeCell ref="W5:Y5"/>
    <mergeCell ref="Z5:AB5"/>
    <mergeCell ref="AI3:AK3"/>
    <mergeCell ref="H2:M2"/>
    <mergeCell ref="N2:S2"/>
    <mergeCell ref="T2:AB2"/>
    <mergeCell ref="AC2:AE2"/>
    <mergeCell ref="AF2:AK2"/>
    <mergeCell ref="T3:V3"/>
    <mergeCell ref="W3:Y3"/>
    <mergeCell ref="Z3:AB3"/>
    <mergeCell ref="AC3:AE3"/>
    <mergeCell ref="AF3:AH3"/>
    <mergeCell ref="B3:G3"/>
    <mergeCell ref="H3:J3"/>
    <mergeCell ref="K3:M3"/>
    <mergeCell ref="N3:P3"/>
    <mergeCell ref="Q3:S3"/>
  </mergeCells>
  <pageMargins left="0.25" right="0.25" top="0.75" bottom="0.75" header="0.3" footer="0.3"/>
  <pageSetup scale="62" orientation="landscape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FF22F6-DD9F-4313-B4D3-D2D6A3D78C9D}">
  <sheetPr>
    <tabColor theme="4" tint="0.59999389629810485"/>
  </sheetPr>
  <dimension ref="A1:AL1156"/>
  <sheetViews>
    <sheetView zoomScaleNormal="100" zoomScaleSheetLayoutView="120" workbookViewId="0">
      <pane xSplit="4" ySplit="6" topLeftCell="E7" activePane="bottomRight" state="frozen"/>
      <selection activeCell="K21" sqref="K21"/>
      <selection pane="topRight" activeCell="K21" sqref="K21"/>
      <selection pane="bottomLeft" activeCell="K21" sqref="K21"/>
      <selection pane="bottomRight" activeCell="Q3" sqref="Q3:S3"/>
    </sheetView>
  </sheetViews>
  <sheetFormatPr defaultRowHeight="15" x14ac:dyDescent="0.25"/>
  <cols>
    <col min="1" max="1" width="6.7109375" hidden="1" customWidth="1"/>
    <col min="2" max="2" width="19.5703125" style="29" customWidth="1"/>
    <col min="3" max="3" width="9.5703125" style="29" customWidth="1"/>
    <col min="4" max="4" width="15.7109375" style="29" hidden="1" customWidth="1"/>
    <col min="5" max="5" width="6.140625" style="29" customWidth="1"/>
    <col min="6" max="6" width="8.42578125" style="29" customWidth="1"/>
    <col min="7" max="7" width="5.7109375" style="29" customWidth="1"/>
    <col min="8" max="8" width="4" style="29" customWidth="1"/>
    <col min="9" max="9" width="4.5703125" style="29" customWidth="1"/>
    <col min="10" max="10" width="6.140625" style="29" customWidth="1"/>
    <col min="11" max="11" width="4.140625" style="29" customWidth="1"/>
    <col min="12" max="12" width="5.5703125" style="29" customWidth="1"/>
    <col min="13" max="13" width="6.28515625" style="29" customWidth="1"/>
    <col min="14" max="14" width="4" style="29" customWidth="1"/>
    <col min="15" max="15" width="5" style="29" customWidth="1"/>
    <col min="16" max="16" width="5.140625" style="29" customWidth="1"/>
    <col min="17" max="17" width="4" style="29" customWidth="1"/>
    <col min="18" max="18" width="4.7109375" style="29" customWidth="1"/>
    <col min="19" max="19" width="5" style="29" customWidth="1"/>
    <col min="20" max="20" width="4" style="29" customWidth="1"/>
    <col min="21" max="21" width="4.5703125" style="29" customWidth="1"/>
    <col min="22" max="22" width="6" style="29" customWidth="1"/>
    <col min="23" max="23" width="6.42578125" style="29" customWidth="1"/>
    <col min="24" max="24" width="4.7109375" style="29" customWidth="1"/>
    <col min="25" max="25" width="7.7109375" style="29" customWidth="1"/>
    <col min="26" max="26" width="4" style="29" customWidth="1"/>
    <col min="27" max="27" width="4.5703125" style="29" customWidth="1"/>
    <col min="28" max="28" width="5.42578125" style="29" customWidth="1"/>
    <col min="29" max="29" width="4" style="29" customWidth="1"/>
    <col min="30" max="30" width="4.42578125" style="29" customWidth="1"/>
    <col min="31" max="31" width="6.42578125" style="29" customWidth="1"/>
    <col min="32" max="32" width="4.7109375" style="29" customWidth="1"/>
    <col min="33" max="34" width="5.5703125" style="29" customWidth="1"/>
    <col min="35" max="35" width="4" style="29" customWidth="1"/>
    <col min="36" max="36" width="4.85546875" style="29" customWidth="1"/>
    <col min="37" max="37" width="8" style="29" customWidth="1"/>
    <col min="38" max="38" width="7" customWidth="1"/>
  </cols>
  <sheetData>
    <row r="1" spans="1:38" ht="27.75" thickBot="1" x14ac:dyDescent="0.5">
      <c r="B1" s="101" t="s">
        <v>1196</v>
      </c>
    </row>
    <row r="2" spans="1:38" ht="14.25" customHeight="1" thickBot="1" x14ac:dyDescent="0.3">
      <c r="B2" s="1"/>
      <c r="C2" s="2"/>
      <c r="D2" s="2"/>
      <c r="E2" s="2"/>
      <c r="F2" s="2"/>
      <c r="G2" s="2"/>
      <c r="H2" s="126" t="s">
        <v>0</v>
      </c>
      <c r="I2" s="127"/>
      <c r="J2" s="127"/>
      <c r="K2" s="127"/>
      <c r="L2" s="127"/>
      <c r="M2" s="128"/>
      <c r="N2" s="126" t="s">
        <v>1</v>
      </c>
      <c r="O2" s="127"/>
      <c r="P2" s="127"/>
      <c r="Q2" s="127"/>
      <c r="R2" s="127"/>
      <c r="S2" s="128"/>
      <c r="T2" s="126" t="s">
        <v>2</v>
      </c>
      <c r="U2" s="127"/>
      <c r="V2" s="127"/>
      <c r="W2" s="127"/>
      <c r="X2" s="127"/>
      <c r="Y2" s="127"/>
      <c r="Z2" s="127"/>
      <c r="AA2" s="127"/>
      <c r="AB2" s="128"/>
      <c r="AC2" s="126" t="s">
        <v>3</v>
      </c>
      <c r="AD2" s="127"/>
      <c r="AE2" s="128"/>
      <c r="AF2" s="126" t="s">
        <v>4</v>
      </c>
      <c r="AG2" s="127"/>
      <c r="AH2" s="127"/>
      <c r="AI2" s="127"/>
      <c r="AJ2" s="127"/>
      <c r="AK2" s="128"/>
      <c r="AL2" s="114"/>
    </row>
    <row r="3" spans="1:38" ht="29.25" customHeight="1" thickBot="1" x14ac:dyDescent="0.3">
      <c r="B3" s="120" t="s">
        <v>1198</v>
      </c>
      <c r="C3" s="121"/>
      <c r="D3" s="121"/>
      <c r="E3" s="121"/>
      <c r="F3" s="121"/>
      <c r="G3" s="122"/>
      <c r="H3" s="123" t="s">
        <v>1186</v>
      </c>
      <c r="I3" s="124"/>
      <c r="J3" s="125"/>
      <c r="K3" s="123" t="s">
        <v>1187</v>
      </c>
      <c r="L3" s="124"/>
      <c r="M3" s="125"/>
      <c r="N3" s="123" t="s">
        <v>1188</v>
      </c>
      <c r="O3" s="124"/>
      <c r="P3" s="125"/>
      <c r="Q3" s="123" t="s">
        <v>1204</v>
      </c>
      <c r="R3" s="124"/>
      <c r="S3" s="125"/>
      <c r="T3" s="123" t="s">
        <v>1189</v>
      </c>
      <c r="U3" s="124"/>
      <c r="V3" s="125"/>
      <c r="W3" s="123" t="s">
        <v>1190</v>
      </c>
      <c r="X3" s="124"/>
      <c r="Y3" s="125"/>
      <c r="Z3" s="123" t="s">
        <v>1191</v>
      </c>
      <c r="AA3" s="124"/>
      <c r="AB3" s="125"/>
      <c r="AC3" s="123" t="s">
        <v>1192</v>
      </c>
      <c r="AD3" s="124"/>
      <c r="AE3" s="125"/>
      <c r="AF3" s="123" t="s">
        <v>1193</v>
      </c>
      <c r="AG3" s="124"/>
      <c r="AH3" s="125"/>
      <c r="AI3" s="123" t="s">
        <v>1194</v>
      </c>
      <c r="AJ3" s="124"/>
      <c r="AK3" s="125"/>
      <c r="AL3" s="82"/>
    </row>
    <row r="4" spans="1:38" ht="13.5" customHeight="1" thickBot="1" x14ac:dyDescent="0.3">
      <c r="B4" s="3"/>
      <c r="C4" s="4"/>
      <c r="D4" s="4"/>
      <c r="E4" s="4"/>
      <c r="F4" s="4"/>
      <c r="G4" s="30"/>
      <c r="H4" s="129" t="s">
        <v>6</v>
      </c>
      <c r="I4" s="130"/>
      <c r="J4" s="130"/>
      <c r="K4" s="130"/>
      <c r="L4" s="130"/>
      <c r="M4" s="131"/>
      <c r="N4" s="129" t="s">
        <v>7</v>
      </c>
      <c r="O4" s="130"/>
      <c r="P4" s="130"/>
      <c r="Q4" s="130"/>
      <c r="R4" s="130"/>
      <c r="S4" s="130"/>
      <c r="T4" s="130"/>
      <c r="U4" s="130"/>
      <c r="V4" s="130"/>
      <c r="W4" s="130"/>
      <c r="X4" s="130"/>
      <c r="Y4" s="130"/>
      <c r="Z4" s="130"/>
      <c r="AA4" s="130"/>
      <c r="AB4" s="130"/>
      <c r="AC4" s="130"/>
      <c r="AD4" s="130"/>
      <c r="AE4" s="131"/>
      <c r="AF4" s="129" t="s">
        <v>6</v>
      </c>
      <c r="AG4" s="130"/>
      <c r="AH4" s="130"/>
      <c r="AI4" s="130"/>
      <c r="AJ4" s="130"/>
      <c r="AK4" s="131"/>
      <c r="AL4" s="82"/>
    </row>
    <row r="5" spans="1:38" ht="13.5" customHeight="1" thickBot="1" x14ac:dyDescent="0.3">
      <c r="B5" s="3"/>
      <c r="C5" s="4"/>
      <c r="D5" s="4"/>
      <c r="E5" s="4"/>
      <c r="F5" s="4"/>
      <c r="G5" s="30"/>
      <c r="H5" s="129" t="s">
        <v>8</v>
      </c>
      <c r="I5" s="130"/>
      <c r="J5" s="130"/>
      <c r="K5" s="129" t="s">
        <v>9</v>
      </c>
      <c r="L5" s="130"/>
      <c r="M5" s="130"/>
      <c r="N5" s="129" t="s">
        <v>9</v>
      </c>
      <c r="O5" s="130"/>
      <c r="P5" s="130"/>
      <c r="Q5" s="129" t="s">
        <v>8</v>
      </c>
      <c r="R5" s="130"/>
      <c r="S5" s="130"/>
      <c r="T5" s="129" t="s">
        <v>9</v>
      </c>
      <c r="U5" s="130"/>
      <c r="V5" s="130"/>
      <c r="W5" s="129" t="s">
        <v>9</v>
      </c>
      <c r="X5" s="130"/>
      <c r="Y5" s="131"/>
      <c r="Z5" s="129" t="s">
        <v>8</v>
      </c>
      <c r="AA5" s="130"/>
      <c r="AB5" s="130"/>
      <c r="AC5" s="129" t="s">
        <v>9</v>
      </c>
      <c r="AD5" s="130"/>
      <c r="AE5" s="130"/>
      <c r="AF5" s="129" t="s">
        <v>8</v>
      </c>
      <c r="AG5" s="130"/>
      <c r="AH5" s="130"/>
      <c r="AI5" s="129" t="s">
        <v>8</v>
      </c>
      <c r="AJ5" s="130"/>
      <c r="AK5" s="131"/>
      <c r="AL5" s="82"/>
    </row>
    <row r="6" spans="1:38" ht="27.75" customHeight="1" x14ac:dyDescent="0.25">
      <c r="B6" s="45" t="s">
        <v>10</v>
      </c>
      <c r="C6" s="46" t="s">
        <v>11</v>
      </c>
      <c r="D6" s="47" t="s">
        <v>12</v>
      </c>
      <c r="E6" s="47" t="s">
        <v>13</v>
      </c>
      <c r="F6" s="47" t="s">
        <v>14</v>
      </c>
      <c r="G6" s="48" t="s">
        <v>15</v>
      </c>
      <c r="H6" s="49" t="s">
        <v>16</v>
      </c>
      <c r="I6" s="49" t="s">
        <v>590</v>
      </c>
      <c r="J6" s="50" t="s">
        <v>17</v>
      </c>
      <c r="K6" s="49" t="s">
        <v>16</v>
      </c>
      <c r="L6" s="49" t="s">
        <v>590</v>
      </c>
      <c r="M6" s="50" t="s">
        <v>17</v>
      </c>
      <c r="N6" s="49" t="s">
        <v>16</v>
      </c>
      <c r="O6" s="49" t="s">
        <v>590</v>
      </c>
      <c r="P6" s="50" t="s">
        <v>17</v>
      </c>
      <c r="Q6" s="49" t="s">
        <v>16</v>
      </c>
      <c r="R6" s="49" t="s">
        <v>590</v>
      </c>
      <c r="S6" s="50" t="s">
        <v>17</v>
      </c>
      <c r="T6" s="49" t="s">
        <v>16</v>
      </c>
      <c r="U6" s="49" t="s">
        <v>590</v>
      </c>
      <c r="V6" s="50" t="s">
        <v>17</v>
      </c>
      <c r="W6" s="98" t="s">
        <v>16</v>
      </c>
      <c r="X6" s="49" t="s">
        <v>590</v>
      </c>
      <c r="Y6" s="50" t="s">
        <v>17</v>
      </c>
      <c r="Z6" s="49" t="s">
        <v>16</v>
      </c>
      <c r="AA6" s="49" t="s">
        <v>590</v>
      </c>
      <c r="AB6" s="50" t="s">
        <v>17</v>
      </c>
      <c r="AC6" s="49" t="s">
        <v>16</v>
      </c>
      <c r="AD6" s="49" t="s">
        <v>590</v>
      </c>
      <c r="AE6" s="50" t="s">
        <v>17</v>
      </c>
      <c r="AF6" s="49" t="s">
        <v>16</v>
      </c>
      <c r="AG6" s="49" t="s">
        <v>590</v>
      </c>
      <c r="AH6" s="50" t="s">
        <v>17</v>
      </c>
      <c r="AI6" s="49" t="s">
        <v>16</v>
      </c>
      <c r="AJ6" s="49" t="s">
        <v>590</v>
      </c>
      <c r="AK6" s="50" t="s">
        <v>17</v>
      </c>
      <c r="AL6" s="51" t="s">
        <v>1213</v>
      </c>
    </row>
    <row r="7" spans="1:38" x14ac:dyDescent="0.25">
      <c r="A7" t="s">
        <v>600</v>
      </c>
      <c r="B7" s="15" t="s">
        <v>148</v>
      </c>
      <c r="C7" s="16" t="s">
        <v>24</v>
      </c>
      <c r="D7" s="7" t="s">
        <v>20</v>
      </c>
      <c r="E7" s="42">
        <f t="shared" ref="E7:E70" si="0">((I7+L7+AG7+AJ7)*0.25)+(O7+R7+U7+X7+AA7+AD7)</f>
        <v>-2.9410580303456464</v>
      </c>
      <c r="F7" s="8">
        <f t="shared" ref="F7:F70" si="1">((E7*$I$579)+$J$579)</f>
        <v>38.18559936067588</v>
      </c>
      <c r="G7" s="9">
        <f t="shared" ref="G7:G70" si="2">RANK(E7,$E$7:$E$570,1)</f>
        <v>120</v>
      </c>
      <c r="H7" s="99">
        <f t="shared" ref="H7:H70" si="3">RANK(J7,J$7:J$570,1)</f>
        <v>483</v>
      </c>
      <c r="I7" s="34">
        <f t="shared" ref="I7:I70" si="4">(J7-J$572)/J$573</f>
        <v>0.74216678794552049</v>
      </c>
      <c r="J7" s="18">
        <v>8.1895532970928775E-2</v>
      </c>
      <c r="K7" s="99">
        <f t="shared" ref="K7:K70" si="5">RANK(M7,M$7:M$570,0)</f>
        <v>379</v>
      </c>
      <c r="L7" s="34">
        <f t="shared" ref="L7:L70" si="6">-(M7-M$572)/M$573</f>
        <v>0.55214459731003984</v>
      </c>
      <c r="M7" s="18">
        <v>3.0892143808255661E-2</v>
      </c>
      <c r="N7" s="17">
        <f t="shared" ref="N7:N70" si="7">RANK(P7,P$7:P$570,0)</f>
        <v>186</v>
      </c>
      <c r="O7" s="34">
        <f t="shared" ref="O7:O70" si="8">-(P7-P$572)/P$573</f>
        <v>-0.10048386011254909</v>
      </c>
      <c r="P7" s="18">
        <v>6.3692480359147027E-2</v>
      </c>
      <c r="Q7" s="17">
        <f t="shared" ref="Q7:Q70" si="9">RANK(S7,S$7:S$570,0)</f>
        <v>54</v>
      </c>
      <c r="R7" s="34">
        <f t="shared" ref="R7:R70" si="10">-(S7-S$572)/S$573</f>
        <v>-0.82180853556722322</v>
      </c>
      <c r="S7" s="19">
        <v>2.6215182960131078</v>
      </c>
      <c r="T7" s="17">
        <f t="shared" ref="T7:T70" si="11">RANK(V7,V$7:V$570,0)</f>
        <v>144</v>
      </c>
      <c r="U7" s="34">
        <f t="shared" ref="U7:U70" si="12">-(V7-V$572)/V$573</f>
        <v>-0.30048858248452354</v>
      </c>
      <c r="V7" s="18">
        <v>9.1720598080785545E-2</v>
      </c>
      <c r="W7" s="99">
        <f t="shared" ref="W7:W38" si="13">RANK(Y7,Y$7:Y$570,1)</f>
        <v>77</v>
      </c>
      <c r="X7" s="34">
        <f t="shared" ref="X7:X70" si="14">(Y7-Y$572)/Y$573</f>
        <v>-0.95213813040261941</v>
      </c>
      <c r="Y7" s="20">
        <v>73141</v>
      </c>
      <c r="Z7" s="17">
        <f t="shared" ref="Z7:Z70" si="15">RANK(AB7,AB$7:AB$570,0)</f>
        <v>68</v>
      </c>
      <c r="AA7" s="34">
        <f t="shared" ref="AA7:AA70" si="16">-(AB7-AB$572)/AB$573</f>
        <v>-1.0091118063248883</v>
      </c>
      <c r="AB7" s="18">
        <v>4.8547993792950564E-2</v>
      </c>
      <c r="AC7" s="99">
        <f t="shared" ref="AC7:AC38" si="17">RANK(AE7,AE$7:AE$570,1)</f>
        <v>241</v>
      </c>
      <c r="AD7" s="34">
        <f t="shared" ref="AD7:AD70" si="18">(AE7-AE$572)/AE$573</f>
        <v>0.10109285770181776</v>
      </c>
      <c r="AE7" s="18">
        <v>0.93522640061396778</v>
      </c>
      <c r="AF7" s="17">
        <f t="shared" ref="AF7:AF70" si="19">RANK(AH7,AH$7:AH$570,0)</f>
        <v>118</v>
      </c>
      <c r="AG7" s="34">
        <f t="shared" ref="AG7:AG70" si="20">-(AH7-AH$572)/AH$573</f>
        <v>-0.46138980497912252</v>
      </c>
      <c r="AH7" s="21">
        <v>3.0336666666666665</v>
      </c>
      <c r="AI7" s="99">
        <f t="shared" ref="AI7:AI38" si="21">RANK(AK7,AK$7:AK$570,1)</f>
        <v>106</v>
      </c>
      <c r="AJ7" s="34">
        <f t="shared" ref="AJ7:AJ70" si="22">(AK7-AK$572)/AK$573</f>
        <v>-0.26540147289908245</v>
      </c>
      <c r="AK7" s="20">
        <v>93666.191807755327</v>
      </c>
      <c r="AL7" s="39"/>
    </row>
    <row r="8" spans="1:38" x14ac:dyDescent="0.25">
      <c r="A8" t="s">
        <v>612</v>
      </c>
      <c r="B8" s="5" t="s">
        <v>23</v>
      </c>
      <c r="C8" s="6" t="s">
        <v>24</v>
      </c>
      <c r="D8" s="7" t="s">
        <v>20</v>
      </c>
      <c r="E8" s="42">
        <f t="shared" si="0"/>
        <v>-20.129036869528054</v>
      </c>
      <c r="F8" s="8">
        <f t="shared" si="1"/>
        <v>80.884716083915123</v>
      </c>
      <c r="G8" s="9">
        <f t="shared" si="2"/>
        <v>5</v>
      </c>
      <c r="H8" s="99">
        <f t="shared" si="3"/>
        <v>112</v>
      </c>
      <c r="I8" s="33">
        <f t="shared" si="4"/>
        <v>-0.60982064254530377</v>
      </c>
      <c r="J8" s="11">
        <v>-2.0921670686809724E-2</v>
      </c>
      <c r="K8" s="99">
        <f t="shared" si="5"/>
        <v>19</v>
      </c>
      <c r="L8" s="33">
        <f t="shared" si="6"/>
        <v>-2.2279761691118529</v>
      </c>
      <c r="M8" s="11">
        <v>0.13012935419795552</v>
      </c>
      <c r="N8" s="10">
        <f t="shared" si="7"/>
        <v>10</v>
      </c>
      <c r="O8" s="33">
        <f t="shared" si="8"/>
        <v>-3.3535921082076827</v>
      </c>
      <c r="P8" s="11">
        <v>0.26497905663813515</v>
      </c>
      <c r="Q8" s="10">
        <f t="shared" si="9"/>
        <v>7</v>
      </c>
      <c r="R8" s="33">
        <f t="shared" si="10"/>
        <v>-4.303543887382836</v>
      </c>
      <c r="S8" s="19">
        <v>9.4655221596950287</v>
      </c>
      <c r="T8" s="10">
        <f t="shared" si="11"/>
        <v>5</v>
      </c>
      <c r="U8" s="33">
        <f t="shared" si="12"/>
        <v>-4.1248921172557269</v>
      </c>
      <c r="V8" s="18">
        <v>0.32400876984441451</v>
      </c>
      <c r="W8" s="99">
        <f t="shared" si="13"/>
        <v>4</v>
      </c>
      <c r="X8" s="33">
        <f t="shared" si="14"/>
        <v>-1.8209084894431182</v>
      </c>
      <c r="Y8" s="13">
        <v>35188</v>
      </c>
      <c r="Z8" s="10">
        <f t="shared" si="15"/>
        <v>18</v>
      </c>
      <c r="AA8" s="33">
        <f t="shared" si="16"/>
        <v>-2.2819272369291053</v>
      </c>
      <c r="AB8" s="11">
        <v>6.3726481893586887E-2</v>
      </c>
      <c r="AC8" s="99">
        <f t="shared" si="17"/>
        <v>9</v>
      </c>
      <c r="AD8" s="33">
        <f t="shared" si="18"/>
        <v>-3.3083529205016586</v>
      </c>
      <c r="AE8" s="11">
        <v>0.74149847940281999</v>
      </c>
      <c r="AF8" s="10">
        <f t="shared" si="19"/>
        <v>85</v>
      </c>
      <c r="AG8" s="33">
        <f t="shared" si="20"/>
        <v>-0.62771737817897433</v>
      </c>
      <c r="AH8" s="14">
        <v>3.2243333333333335</v>
      </c>
      <c r="AI8" s="99">
        <f t="shared" si="21"/>
        <v>72</v>
      </c>
      <c r="AJ8" s="33">
        <f t="shared" si="22"/>
        <v>-0.27776624939557848</v>
      </c>
      <c r="AK8" s="13">
        <v>82644.003086019555</v>
      </c>
      <c r="AL8" s="38">
        <v>1</v>
      </c>
    </row>
    <row r="9" spans="1:38" x14ac:dyDescent="0.25">
      <c r="A9" t="s">
        <v>657</v>
      </c>
      <c r="B9" s="5" t="s">
        <v>137</v>
      </c>
      <c r="C9" s="6" t="s">
        <v>24</v>
      </c>
      <c r="D9" s="7" t="s">
        <v>20</v>
      </c>
      <c r="E9" s="42">
        <f t="shared" si="0"/>
        <v>-1.5757498327993944</v>
      </c>
      <c r="F9" s="8">
        <f t="shared" si="1"/>
        <v>34.793841979794919</v>
      </c>
      <c r="G9" s="9">
        <f t="shared" si="2"/>
        <v>162</v>
      </c>
      <c r="H9" s="99">
        <f t="shared" si="3"/>
        <v>7</v>
      </c>
      <c r="I9" s="33">
        <f t="shared" si="4"/>
        <v>-2.7594794981248816</v>
      </c>
      <c r="J9" s="11">
        <v>-0.18440093636944033</v>
      </c>
      <c r="K9" s="10">
        <f t="shared" si="5"/>
        <v>364</v>
      </c>
      <c r="L9" s="33">
        <f t="shared" si="6"/>
        <v>0.50316101969763316</v>
      </c>
      <c r="M9" s="11">
        <v>3.2640626700032642E-2</v>
      </c>
      <c r="N9" s="10">
        <f t="shared" si="7"/>
        <v>236</v>
      </c>
      <c r="O9" s="33">
        <f t="shared" si="8"/>
        <v>0.15702944594587809</v>
      </c>
      <c r="P9" s="11">
        <v>4.7758804695837778E-2</v>
      </c>
      <c r="Q9" s="10">
        <f t="shared" si="9"/>
        <v>135</v>
      </c>
      <c r="R9" s="33">
        <f t="shared" si="10"/>
        <v>-8.5501286652895206E-2</v>
      </c>
      <c r="S9" s="12">
        <v>1.1741682974559686</v>
      </c>
      <c r="T9" s="10">
        <f t="shared" si="11"/>
        <v>118</v>
      </c>
      <c r="U9" s="33">
        <f t="shared" si="12"/>
        <v>-0.48248751365722548</v>
      </c>
      <c r="V9" s="18">
        <v>0.10277492291880781</v>
      </c>
      <c r="W9" s="99">
        <f t="shared" si="13"/>
        <v>188</v>
      </c>
      <c r="X9" s="33">
        <f t="shared" si="14"/>
        <v>-0.53630585515877305</v>
      </c>
      <c r="Y9" s="13">
        <v>91307</v>
      </c>
      <c r="Z9" s="10">
        <f t="shared" si="15"/>
        <v>215</v>
      </c>
      <c r="AA9" s="33">
        <f t="shared" si="16"/>
        <v>3.7721666241950363E-3</v>
      </c>
      <c r="AB9" s="11">
        <v>3.6469221835075491E-2</v>
      </c>
      <c r="AC9" s="99">
        <f t="shared" si="17"/>
        <v>132</v>
      </c>
      <c r="AD9" s="33">
        <f t="shared" si="18"/>
        <v>-0.37134972225975388</v>
      </c>
      <c r="AE9" s="11">
        <v>0.90838176812480886</v>
      </c>
      <c r="AF9" s="10">
        <f t="shared" si="19"/>
        <v>511</v>
      </c>
      <c r="AG9" s="33">
        <f t="shared" si="20"/>
        <v>0.90586937191895778</v>
      </c>
      <c r="AH9" s="14">
        <v>1.4663333333333333</v>
      </c>
      <c r="AI9" s="99">
        <f t="shared" si="21"/>
        <v>529</v>
      </c>
      <c r="AJ9" s="33">
        <f t="shared" si="22"/>
        <v>0.30682083594501092</v>
      </c>
      <c r="AK9" s="13">
        <v>603755.66092628834</v>
      </c>
      <c r="AL9" s="38"/>
    </row>
    <row r="10" spans="1:38" x14ac:dyDescent="0.25">
      <c r="A10" t="s">
        <v>659</v>
      </c>
      <c r="B10" s="5" t="s">
        <v>73</v>
      </c>
      <c r="C10" s="6" t="s">
        <v>24</v>
      </c>
      <c r="D10" s="7" t="s">
        <v>20</v>
      </c>
      <c r="E10" s="42">
        <f t="shared" si="0"/>
        <v>-4.7901000913494052</v>
      </c>
      <c r="F10" s="8">
        <f t="shared" si="1"/>
        <v>42.779069222821349</v>
      </c>
      <c r="G10" s="9">
        <f t="shared" si="2"/>
        <v>82</v>
      </c>
      <c r="H10" s="99">
        <f t="shared" si="3"/>
        <v>126</v>
      </c>
      <c r="I10" s="33">
        <f t="shared" si="4"/>
        <v>-0.55592871044675118</v>
      </c>
      <c r="J10" s="11">
        <v>-1.6823246668123182E-2</v>
      </c>
      <c r="K10" s="10">
        <f t="shared" si="5"/>
        <v>99</v>
      </c>
      <c r="L10" s="33">
        <f t="shared" si="6"/>
        <v>-0.73235772525615028</v>
      </c>
      <c r="M10" s="11">
        <v>7.6742823667252491E-2</v>
      </c>
      <c r="N10" s="10">
        <f t="shared" si="7"/>
        <v>241</v>
      </c>
      <c r="O10" s="33">
        <f t="shared" si="8"/>
        <v>0.16821965516742882</v>
      </c>
      <c r="P10" s="11">
        <v>4.7066408768536426E-2</v>
      </c>
      <c r="Q10" s="10">
        <f t="shared" si="9"/>
        <v>44</v>
      </c>
      <c r="R10" s="33">
        <f t="shared" si="10"/>
        <v>-1.0708780343977788</v>
      </c>
      <c r="S10" s="12">
        <v>3.1111111111111112</v>
      </c>
      <c r="T10" s="10">
        <f t="shared" si="11"/>
        <v>334</v>
      </c>
      <c r="U10" s="33">
        <f t="shared" si="12"/>
        <v>0.43911872748012831</v>
      </c>
      <c r="V10" s="18">
        <v>4.6798029556650245E-2</v>
      </c>
      <c r="W10" s="99">
        <f t="shared" si="13"/>
        <v>148</v>
      </c>
      <c r="X10" s="33">
        <f t="shared" si="14"/>
        <v>-0.65970956515764867</v>
      </c>
      <c r="Y10" s="13">
        <v>85916</v>
      </c>
      <c r="Z10" s="10">
        <f t="shared" si="15"/>
        <v>22</v>
      </c>
      <c r="AA10" s="33">
        <f t="shared" si="16"/>
        <v>-2.0371396365624399</v>
      </c>
      <c r="AB10" s="11">
        <v>6.0807358201328564E-2</v>
      </c>
      <c r="AC10" s="99">
        <f t="shared" si="17"/>
        <v>66</v>
      </c>
      <c r="AD10" s="33">
        <f t="shared" si="18"/>
        <v>-1.094891556879388</v>
      </c>
      <c r="AE10" s="11">
        <v>0.86726943942133816</v>
      </c>
      <c r="AF10" s="10">
        <f t="shared" si="19"/>
        <v>94</v>
      </c>
      <c r="AG10" s="33">
        <f t="shared" si="20"/>
        <v>-0.56112819240490741</v>
      </c>
      <c r="AH10" s="14">
        <v>3.1479999999999997</v>
      </c>
      <c r="AI10" s="99">
        <f t="shared" si="21"/>
        <v>42</v>
      </c>
      <c r="AJ10" s="33">
        <f t="shared" si="22"/>
        <v>-0.28986409589101853</v>
      </c>
      <c r="AK10" s="13">
        <v>71859.760666666669</v>
      </c>
      <c r="AL10" s="38"/>
    </row>
    <row r="11" spans="1:38" x14ac:dyDescent="0.25">
      <c r="A11" t="s">
        <v>660</v>
      </c>
      <c r="B11" s="5" t="s">
        <v>86</v>
      </c>
      <c r="C11" s="6" t="s">
        <v>24</v>
      </c>
      <c r="D11" s="7" t="s">
        <v>20</v>
      </c>
      <c r="E11" s="36">
        <f t="shared" si="0"/>
        <v>-5.035041725937397</v>
      </c>
      <c r="F11" s="8">
        <f t="shared" si="1"/>
        <v>43.387563772617476</v>
      </c>
      <c r="G11" s="9">
        <f t="shared" si="2"/>
        <v>73</v>
      </c>
      <c r="H11" s="99">
        <f t="shared" si="3"/>
        <v>34</v>
      </c>
      <c r="I11" s="33">
        <f t="shared" si="4"/>
        <v>-1.1615564769370161</v>
      </c>
      <c r="J11" s="11">
        <v>-6.2880593063277757E-2</v>
      </c>
      <c r="K11" s="10">
        <f t="shared" si="5"/>
        <v>46</v>
      </c>
      <c r="L11" s="33">
        <f t="shared" si="6"/>
        <v>-1.5157717465832856</v>
      </c>
      <c r="M11" s="11">
        <v>0.10470701248799232</v>
      </c>
      <c r="N11" s="10">
        <f t="shared" si="7"/>
        <v>99</v>
      </c>
      <c r="O11" s="33">
        <f t="shared" si="8"/>
        <v>-0.6144394534292007</v>
      </c>
      <c r="P11" s="11">
        <v>9.5493562231759657E-2</v>
      </c>
      <c r="Q11" s="10">
        <f t="shared" si="9"/>
        <v>212</v>
      </c>
      <c r="R11" s="33">
        <f t="shared" si="10"/>
        <v>0.22437335940220834</v>
      </c>
      <c r="S11" s="12">
        <v>0.56505156095493714</v>
      </c>
      <c r="T11" s="10">
        <f t="shared" si="11"/>
        <v>263</v>
      </c>
      <c r="U11" s="33">
        <f t="shared" si="12"/>
        <v>0.21495907126608182</v>
      </c>
      <c r="V11" s="18">
        <v>6.0413129598189022E-2</v>
      </c>
      <c r="W11" s="99">
        <f t="shared" si="13"/>
        <v>92</v>
      </c>
      <c r="X11" s="33">
        <f t="shared" si="14"/>
        <v>-0.87920839193917699</v>
      </c>
      <c r="Y11" s="13">
        <v>76327</v>
      </c>
      <c r="Z11" s="10">
        <f t="shared" si="15"/>
        <v>20</v>
      </c>
      <c r="AA11" s="33">
        <f t="shared" si="16"/>
        <v>-2.2285977748062535</v>
      </c>
      <c r="AB11" s="11">
        <v>6.3090521182566292E-2</v>
      </c>
      <c r="AC11" s="99">
        <f t="shared" si="17"/>
        <v>71</v>
      </c>
      <c r="AD11" s="33">
        <f t="shared" si="18"/>
        <v>-0.9880348225992287</v>
      </c>
      <c r="AE11" s="11">
        <v>0.87334113973458238</v>
      </c>
      <c r="AF11" s="10">
        <f t="shared" si="19"/>
        <v>212</v>
      </c>
      <c r="AG11" s="33">
        <f t="shared" si="20"/>
        <v>-0.11768492469551307</v>
      </c>
      <c r="AH11" s="14">
        <v>2.6396666666666664</v>
      </c>
      <c r="AI11" s="99">
        <f t="shared" si="21"/>
        <v>112</v>
      </c>
      <c r="AJ11" s="33">
        <f t="shared" si="22"/>
        <v>-0.26136170711149237</v>
      </c>
      <c r="AK11" s="13">
        <v>97267.313179827659</v>
      </c>
      <c r="AL11" s="38"/>
    </row>
    <row r="12" spans="1:38" x14ac:dyDescent="0.25">
      <c r="A12" t="s">
        <v>694</v>
      </c>
      <c r="B12" s="5" t="s">
        <v>203</v>
      </c>
      <c r="C12" s="6" t="s">
        <v>24</v>
      </c>
      <c r="D12" s="7" t="s">
        <v>20</v>
      </c>
      <c r="E12" s="36">
        <f t="shared" si="0"/>
        <v>-3.3591169798080718</v>
      </c>
      <c r="F12" s="8">
        <f t="shared" si="1"/>
        <v>39.224159394249909</v>
      </c>
      <c r="G12" s="9">
        <f t="shared" si="2"/>
        <v>115</v>
      </c>
      <c r="H12" s="99">
        <f t="shared" si="3"/>
        <v>65</v>
      </c>
      <c r="I12" s="33">
        <f t="shared" si="4"/>
        <v>-0.83439090650694636</v>
      </c>
      <c r="J12" s="11">
        <v>-3.8000000000000034E-2</v>
      </c>
      <c r="K12" s="10">
        <f t="shared" si="5"/>
        <v>137</v>
      </c>
      <c r="L12" s="33">
        <f t="shared" si="6"/>
        <v>-0.4283581913952263</v>
      </c>
      <c r="M12" s="11">
        <v>6.589147286821706E-2</v>
      </c>
      <c r="N12" s="10">
        <f t="shared" si="7"/>
        <v>389</v>
      </c>
      <c r="O12" s="33">
        <f t="shared" si="8"/>
        <v>0.58057716332199982</v>
      </c>
      <c r="P12" s="11">
        <v>2.1551724137931036E-2</v>
      </c>
      <c r="Q12" s="10">
        <f t="shared" si="9"/>
        <v>77</v>
      </c>
      <c r="R12" s="33">
        <f t="shared" si="10"/>
        <v>-0.54581542841482833</v>
      </c>
      <c r="S12" s="12">
        <v>2.0790020790020791</v>
      </c>
      <c r="T12" s="10">
        <f t="shared" si="11"/>
        <v>61</v>
      </c>
      <c r="U12" s="33">
        <f t="shared" si="12"/>
        <v>-1.0344199976720387</v>
      </c>
      <c r="V12" s="18">
        <v>0.13629842180774748</v>
      </c>
      <c r="W12" s="99">
        <f t="shared" si="13"/>
        <v>137</v>
      </c>
      <c r="X12" s="33">
        <f t="shared" si="14"/>
        <v>-0.692122782252512</v>
      </c>
      <c r="Y12" s="13">
        <v>84500</v>
      </c>
      <c r="Z12" s="10">
        <f t="shared" si="15"/>
        <v>54</v>
      </c>
      <c r="AA12" s="33">
        <f t="shared" si="16"/>
        <v>-1.1798155201669895</v>
      </c>
      <c r="AB12" s="11">
        <v>5.0583657587548639E-2</v>
      </c>
      <c r="AC12" s="99">
        <f t="shared" si="17"/>
        <v>146</v>
      </c>
      <c r="AD12" s="33">
        <f t="shared" si="18"/>
        <v>-0.27682215147196282</v>
      </c>
      <c r="AE12" s="11">
        <v>0.91375291375291379</v>
      </c>
      <c r="AF12" s="10">
        <f t="shared" si="19"/>
        <v>476</v>
      </c>
      <c r="AG12" s="33">
        <f t="shared" si="20"/>
        <v>0.64707297305904898</v>
      </c>
      <c r="AH12" s="14">
        <v>1.7629999999999999</v>
      </c>
      <c r="AI12" s="99">
        <f t="shared" si="21"/>
        <v>200</v>
      </c>
      <c r="AJ12" s="33">
        <f t="shared" si="22"/>
        <v>-0.22711692776383668</v>
      </c>
      <c r="AK12" s="13">
        <v>127793.73804573805</v>
      </c>
      <c r="AL12" s="38"/>
    </row>
    <row r="13" spans="1:38" x14ac:dyDescent="0.25">
      <c r="A13" t="s">
        <v>725</v>
      </c>
      <c r="B13" s="5" t="s">
        <v>50</v>
      </c>
      <c r="C13" s="6" t="s">
        <v>24</v>
      </c>
      <c r="D13" s="7" t="s">
        <v>20</v>
      </c>
      <c r="E13" s="36">
        <f t="shared" si="0"/>
        <v>-14.929576461629814</v>
      </c>
      <c r="F13" s="8">
        <f t="shared" si="1"/>
        <v>67.967992777938065</v>
      </c>
      <c r="G13" s="9">
        <f t="shared" si="2"/>
        <v>15</v>
      </c>
      <c r="H13" s="99">
        <f t="shared" si="3"/>
        <v>367</v>
      </c>
      <c r="I13" s="33">
        <f t="shared" si="4"/>
        <v>0.22186046170215815</v>
      </c>
      <c r="J13" s="11">
        <v>4.2326791203594283E-2</v>
      </c>
      <c r="K13" s="10">
        <f t="shared" si="5"/>
        <v>178</v>
      </c>
      <c r="L13" s="33">
        <f t="shared" si="6"/>
        <v>-0.19278600995183909</v>
      </c>
      <c r="M13" s="11">
        <v>5.7482656095143705E-2</v>
      </c>
      <c r="N13" s="10">
        <f t="shared" si="7"/>
        <v>13</v>
      </c>
      <c r="O13" s="33">
        <f t="shared" si="8"/>
        <v>-3.0267434406990845</v>
      </c>
      <c r="P13" s="11">
        <v>0.24475524475524477</v>
      </c>
      <c r="Q13" s="10">
        <f t="shared" si="9"/>
        <v>11</v>
      </c>
      <c r="R13" s="33">
        <f t="shared" si="10"/>
        <v>-3.6429338087591105</v>
      </c>
      <c r="S13" s="12">
        <v>8.1669691470054442</v>
      </c>
      <c r="T13" s="10">
        <f t="shared" si="11"/>
        <v>39</v>
      </c>
      <c r="U13" s="33">
        <f t="shared" si="12"/>
        <v>-1.5915841517571037</v>
      </c>
      <c r="V13" s="18">
        <v>0.17013968399358828</v>
      </c>
      <c r="W13" s="99">
        <f t="shared" si="13"/>
        <v>16</v>
      </c>
      <c r="X13" s="33">
        <f t="shared" si="14"/>
        <v>-1.4435096827743252</v>
      </c>
      <c r="Y13" s="13">
        <v>51675</v>
      </c>
      <c r="Z13" s="10">
        <f t="shared" si="15"/>
        <v>14</v>
      </c>
      <c r="AA13" s="33">
        <f t="shared" si="16"/>
        <v>-2.6425714714537203</v>
      </c>
      <c r="AB13" s="11">
        <v>6.8027210884353748E-2</v>
      </c>
      <c r="AC13" s="99">
        <f t="shared" si="17"/>
        <v>32</v>
      </c>
      <c r="AD13" s="33">
        <f t="shared" si="18"/>
        <v>-2.0613171381731656</v>
      </c>
      <c r="AE13" s="11">
        <v>0.81235622740716396</v>
      </c>
      <c r="AF13" s="10">
        <f t="shared" si="19"/>
        <v>9</v>
      </c>
      <c r="AG13" s="33">
        <f t="shared" si="20"/>
        <v>-1.8071310790506487</v>
      </c>
      <c r="AH13" s="14">
        <v>4.5763333333333334</v>
      </c>
      <c r="AI13" s="99">
        <f t="shared" si="21"/>
        <v>17</v>
      </c>
      <c r="AJ13" s="33">
        <f t="shared" si="22"/>
        <v>-0.30561044475288901</v>
      </c>
      <c r="AK13" s="13">
        <v>57823.176270417425</v>
      </c>
      <c r="AL13" s="38"/>
    </row>
    <row r="14" spans="1:38" x14ac:dyDescent="0.25">
      <c r="A14" t="s">
        <v>726</v>
      </c>
      <c r="B14" s="5" t="s">
        <v>159</v>
      </c>
      <c r="C14" s="6" t="s">
        <v>24</v>
      </c>
      <c r="D14" s="7" t="s">
        <v>20</v>
      </c>
      <c r="E14" s="36">
        <f t="shared" si="0"/>
        <v>-2.5039753435895649</v>
      </c>
      <c r="F14" s="8">
        <f t="shared" si="1"/>
        <v>37.099779740223482</v>
      </c>
      <c r="G14" s="9">
        <f t="shared" si="2"/>
        <v>129</v>
      </c>
      <c r="H14" s="99">
        <f t="shared" si="3"/>
        <v>501</v>
      </c>
      <c r="I14" s="33">
        <f t="shared" si="4"/>
        <v>0.93104308892617915</v>
      </c>
      <c r="J14" s="11">
        <v>9.6259374428388611E-2</v>
      </c>
      <c r="K14" s="10">
        <f t="shared" si="5"/>
        <v>197</v>
      </c>
      <c r="L14" s="33">
        <f t="shared" si="6"/>
        <v>-0.11680848196240751</v>
      </c>
      <c r="M14" s="11">
        <v>5.4770616380523503E-2</v>
      </c>
      <c r="N14" s="10">
        <f t="shared" si="7"/>
        <v>126</v>
      </c>
      <c r="O14" s="33">
        <f t="shared" si="8"/>
        <v>-0.40018037946270013</v>
      </c>
      <c r="P14" s="11">
        <v>8.2236248872858436E-2</v>
      </c>
      <c r="Q14" s="10">
        <f t="shared" si="9"/>
        <v>111</v>
      </c>
      <c r="R14" s="33">
        <f t="shared" si="10"/>
        <v>-0.25212039235631523</v>
      </c>
      <c r="S14" s="12">
        <v>1.5016894005756476</v>
      </c>
      <c r="T14" s="10">
        <f t="shared" si="11"/>
        <v>151</v>
      </c>
      <c r="U14" s="33">
        <f t="shared" si="12"/>
        <v>-0.27742670522962326</v>
      </c>
      <c r="V14" s="18">
        <v>9.0319856434075793E-2</v>
      </c>
      <c r="W14" s="99">
        <f t="shared" si="13"/>
        <v>199</v>
      </c>
      <c r="X14" s="33">
        <f t="shared" si="14"/>
        <v>-0.50879124573220125</v>
      </c>
      <c r="Y14" s="13">
        <v>92509</v>
      </c>
      <c r="Z14" s="10">
        <f t="shared" si="15"/>
        <v>76</v>
      </c>
      <c r="AA14" s="33">
        <f t="shared" si="16"/>
        <v>-0.96968752609767517</v>
      </c>
      <c r="AB14" s="11">
        <v>4.8077854168684035E-2</v>
      </c>
      <c r="AC14" s="99">
        <f t="shared" si="17"/>
        <v>170</v>
      </c>
      <c r="AD14" s="33">
        <f t="shared" si="18"/>
        <v>-0.15856936985200223</v>
      </c>
      <c r="AE14" s="11">
        <v>0.92047214821240475</v>
      </c>
      <c r="AF14" s="10">
        <f t="shared" si="19"/>
        <v>149</v>
      </c>
      <c r="AG14" s="33">
        <f t="shared" si="20"/>
        <v>-0.31163683260513014</v>
      </c>
      <c r="AH14" s="14">
        <v>2.8619999999999997</v>
      </c>
      <c r="AI14" s="99">
        <f t="shared" si="21"/>
        <v>134</v>
      </c>
      <c r="AJ14" s="33">
        <f t="shared" si="22"/>
        <v>-0.25139667379483144</v>
      </c>
      <c r="AK14" s="13">
        <v>106150.326784299</v>
      </c>
      <c r="AL14" s="38"/>
    </row>
    <row r="15" spans="1:38" x14ac:dyDescent="0.25">
      <c r="A15" t="s">
        <v>737</v>
      </c>
      <c r="B15" s="5" t="s">
        <v>142</v>
      </c>
      <c r="C15" s="6" t="s">
        <v>24</v>
      </c>
      <c r="D15" s="7" t="s">
        <v>20</v>
      </c>
      <c r="E15" s="36">
        <f t="shared" si="0"/>
        <v>-1.7971349690072911</v>
      </c>
      <c r="F15" s="8">
        <f t="shared" si="1"/>
        <v>35.343816462552709</v>
      </c>
      <c r="G15" s="9">
        <f t="shared" si="2"/>
        <v>154</v>
      </c>
      <c r="H15" s="99">
        <f t="shared" si="3"/>
        <v>58</v>
      </c>
      <c r="I15" s="33">
        <f t="shared" si="4"/>
        <v>-0.89042804684953114</v>
      </c>
      <c r="J15" s="11">
        <v>-4.2261564820102793E-2</v>
      </c>
      <c r="K15" s="10">
        <f t="shared" si="5"/>
        <v>189</v>
      </c>
      <c r="L15" s="33">
        <f t="shared" si="6"/>
        <v>-0.16517785718239011</v>
      </c>
      <c r="M15" s="11">
        <v>5.6497175141242938E-2</v>
      </c>
      <c r="N15" s="10">
        <f t="shared" si="7"/>
        <v>444</v>
      </c>
      <c r="O15" s="33">
        <f t="shared" si="8"/>
        <v>0.7126786142058299</v>
      </c>
      <c r="P15" s="11">
        <v>1.3377926421404682E-2</v>
      </c>
      <c r="Q15" s="10">
        <f t="shared" si="9"/>
        <v>16</v>
      </c>
      <c r="R15" s="33">
        <f t="shared" si="10"/>
        <v>-2.5217281937417702</v>
      </c>
      <c r="S15" s="12">
        <v>5.9630292188431726</v>
      </c>
      <c r="T15" s="10">
        <f t="shared" si="11"/>
        <v>534</v>
      </c>
      <c r="U15" s="33">
        <f t="shared" si="12"/>
        <v>0.92376955623799084</v>
      </c>
      <c r="V15" s="18">
        <v>1.7361111111111112E-2</v>
      </c>
      <c r="W15" s="99">
        <f t="shared" si="13"/>
        <v>342</v>
      </c>
      <c r="X15" s="33">
        <f t="shared" si="14"/>
        <v>-1.4764373316000983E-2</v>
      </c>
      <c r="Y15" s="13">
        <v>114091</v>
      </c>
      <c r="Z15" s="10">
        <f t="shared" si="15"/>
        <v>46</v>
      </c>
      <c r="AA15" s="33">
        <f t="shared" si="16"/>
        <v>-1.3247009924528195</v>
      </c>
      <c r="AB15" s="11">
        <v>5.2311435523114354E-2</v>
      </c>
      <c r="AC15" s="99">
        <f t="shared" si="17"/>
        <v>428</v>
      </c>
      <c r="AD15" s="33">
        <f t="shared" si="18"/>
        <v>0.69155653791539995</v>
      </c>
      <c r="AE15" s="11">
        <v>0.96877710320902</v>
      </c>
      <c r="AF15" s="10">
        <f t="shared" si="19"/>
        <v>357</v>
      </c>
      <c r="AG15" s="33">
        <f t="shared" si="20"/>
        <v>0.23416186476571133</v>
      </c>
      <c r="AH15" s="14">
        <v>2.2363333333333331</v>
      </c>
      <c r="AI15" s="99">
        <f t="shared" si="21"/>
        <v>182</v>
      </c>
      <c r="AJ15" s="33">
        <f t="shared" si="22"/>
        <v>-0.23434043215747499</v>
      </c>
      <c r="AK15" s="13">
        <v>121354.57364341085</v>
      </c>
      <c r="AL15" s="38"/>
    </row>
    <row r="16" spans="1:38" x14ac:dyDescent="0.25">
      <c r="A16" t="s">
        <v>752</v>
      </c>
      <c r="B16" s="5" t="s">
        <v>150</v>
      </c>
      <c r="C16" s="6" t="s">
        <v>24</v>
      </c>
      <c r="D16" s="7" t="s">
        <v>20</v>
      </c>
      <c r="E16" s="36">
        <f t="shared" si="0"/>
        <v>-1.0696905526681764</v>
      </c>
      <c r="F16" s="8">
        <f t="shared" si="1"/>
        <v>33.536667737647136</v>
      </c>
      <c r="G16" s="9">
        <f t="shared" si="2"/>
        <v>181</v>
      </c>
      <c r="H16" s="99">
        <f t="shared" si="3"/>
        <v>82</v>
      </c>
      <c r="I16" s="33">
        <f t="shared" si="4"/>
        <v>-0.72933641849538022</v>
      </c>
      <c r="J16" s="11">
        <v>-3.0010718113612E-2</v>
      </c>
      <c r="K16" s="10">
        <f t="shared" si="5"/>
        <v>464</v>
      </c>
      <c r="L16" s="33">
        <f t="shared" si="6"/>
        <v>0.78280623597919852</v>
      </c>
      <c r="M16" s="11">
        <v>2.2658610271903322E-2</v>
      </c>
      <c r="N16" s="10">
        <f t="shared" si="7"/>
        <v>243</v>
      </c>
      <c r="O16" s="33">
        <f t="shared" si="8"/>
        <v>0.17249498497807164</v>
      </c>
      <c r="P16" s="11">
        <v>4.6801872074882997E-2</v>
      </c>
      <c r="Q16" s="10">
        <f t="shared" si="9"/>
        <v>216</v>
      </c>
      <c r="R16" s="33">
        <f t="shared" si="10"/>
        <v>0.23076571461356662</v>
      </c>
      <c r="S16" s="12">
        <v>0.5524861878453039</v>
      </c>
      <c r="T16" s="10">
        <f t="shared" si="11"/>
        <v>226</v>
      </c>
      <c r="U16" s="33">
        <f t="shared" si="12"/>
        <v>8.1285201443264704E-2</v>
      </c>
      <c r="V16" s="18">
        <v>6.8532267275842371E-2</v>
      </c>
      <c r="W16" s="99">
        <f t="shared" si="13"/>
        <v>332</v>
      </c>
      <c r="X16" s="33">
        <f t="shared" si="14"/>
        <v>-3.9989913738698257E-2</v>
      </c>
      <c r="Y16" s="13">
        <v>112989</v>
      </c>
      <c r="Z16" s="10">
        <f t="shared" si="15"/>
        <v>42</v>
      </c>
      <c r="AA16" s="33">
        <f t="shared" si="16"/>
        <v>-1.3896884852678661</v>
      </c>
      <c r="AB16" s="11">
        <v>5.3086419753086422E-2</v>
      </c>
      <c r="AC16" s="99">
        <f t="shared" si="17"/>
        <v>165</v>
      </c>
      <c r="AD16" s="33">
        <f t="shared" si="18"/>
        <v>-0.19093619018478225</v>
      </c>
      <c r="AE16" s="11">
        <v>0.91863303498779492</v>
      </c>
      <c r="AF16" s="10">
        <f t="shared" si="19"/>
        <v>427</v>
      </c>
      <c r="AG16" s="33">
        <f t="shared" si="20"/>
        <v>0.45806436715012661</v>
      </c>
      <c r="AH16" s="14">
        <v>1.9796666666666667</v>
      </c>
      <c r="AI16" s="99">
        <f t="shared" si="21"/>
        <v>151</v>
      </c>
      <c r="AJ16" s="33">
        <f t="shared" si="22"/>
        <v>-0.24602164268087581</v>
      </c>
      <c r="AK16" s="13">
        <v>110941.72817679559</v>
      </c>
      <c r="AL16" s="38"/>
    </row>
    <row r="17" spans="1:38" x14ac:dyDescent="0.25">
      <c r="A17" t="s">
        <v>766</v>
      </c>
      <c r="B17" s="5" t="s">
        <v>167</v>
      </c>
      <c r="C17" s="6" t="s">
        <v>24</v>
      </c>
      <c r="D17" s="7" t="s">
        <v>20</v>
      </c>
      <c r="E17" s="36">
        <f t="shared" si="0"/>
        <v>-1.5363773887411469</v>
      </c>
      <c r="F17" s="8">
        <f t="shared" si="1"/>
        <v>34.696031259857918</v>
      </c>
      <c r="G17" s="9">
        <f t="shared" si="2"/>
        <v>164</v>
      </c>
      <c r="H17" s="99">
        <f t="shared" si="3"/>
        <v>272</v>
      </c>
      <c r="I17" s="33">
        <f t="shared" si="4"/>
        <v>-7.5172803196791177E-2</v>
      </c>
      <c r="J17" s="11">
        <v>1.9737727872472188E-2</v>
      </c>
      <c r="K17" s="10">
        <f t="shared" si="5"/>
        <v>307</v>
      </c>
      <c r="L17" s="33">
        <f t="shared" si="6"/>
        <v>0.3252164707050525</v>
      </c>
      <c r="M17" s="11">
        <v>3.8992408557625952E-2</v>
      </c>
      <c r="N17" s="10">
        <f t="shared" si="7"/>
        <v>149</v>
      </c>
      <c r="O17" s="33">
        <f t="shared" si="8"/>
        <v>-0.23708078550283118</v>
      </c>
      <c r="P17" s="11">
        <v>7.214443625644805E-2</v>
      </c>
      <c r="Q17" s="10">
        <f t="shared" si="9"/>
        <v>171</v>
      </c>
      <c r="R17" s="33">
        <f t="shared" si="10"/>
        <v>8.1957807708911146E-2</v>
      </c>
      <c r="S17" s="12">
        <v>0.84499603908106691</v>
      </c>
      <c r="T17" s="10">
        <f t="shared" si="11"/>
        <v>229</v>
      </c>
      <c r="U17" s="33">
        <f t="shared" si="12"/>
        <v>9.3721507771349202E-2</v>
      </c>
      <c r="V17" s="18">
        <v>6.7776905862179201E-2</v>
      </c>
      <c r="W17" s="99">
        <f t="shared" si="13"/>
        <v>155</v>
      </c>
      <c r="X17" s="33">
        <f t="shared" si="14"/>
        <v>-0.63949708585343668</v>
      </c>
      <c r="Y17" s="13">
        <v>86799</v>
      </c>
      <c r="Z17" s="10">
        <f t="shared" si="15"/>
        <v>92</v>
      </c>
      <c r="AA17" s="33">
        <f t="shared" si="16"/>
        <v>-0.74417506581826776</v>
      </c>
      <c r="AB17" s="11">
        <v>4.5388589006906961E-2</v>
      </c>
      <c r="AC17" s="99">
        <f t="shared" si="17"/>
        <v>198</v>
      </c>
      <c r="AD17" s="33">
        <f t="shared" si="18"/>
        <v>-4.9980101863611244E-2</v>
      </c>
      <c r="AE17" s="11">
        <v>0.92664229272319854</v>
      </c>
      <c r="AF17" s="10">
        <f t="shared" si="19"/>
        <v>196</v>
      </c>
      <c r="AG17" s="33">
        <f t="shared" si="20"/>
        <v>-0.15141569128849011</v>
      </c>
      <c r="AH17" s="14">
        <v>2.6783333333333332</v>
      </c>
      <c r="AI17" s="99">
        <f t="shared" si="21"/>
        <v>109</v>
      </c>
      <c r="AJ17" s="33">
        <f t="shared" si="22"/>
        <v>-0.26392263695281337</v>
      </c>
      <c r="AK17" s="13">
        <v>94984.453313968843</v>
      </c>
      <c r="AL17" s="38"/>
    </row>
    <row r="18" spans="1:38" x14ac:dyDescent="0.25">
      <c r="A18" t="s">
        <v>790</v>
      </c>
      <c r="B18" s="5" t="s">
        <v>121</v>
      </c>
      <c r="C18" s="6" t="s">
        <v>24</v>
      </c>
      <c r="D18" s="7" t="s">
        <v>20</v>
      </c>
      <c r="E18" s="36">
        <f t="shared" si="0"/>
        <v>-3.0125234683949014</v>
      </c>
      <c r="F18" s="8">
        <f t="shared" si="1"/>
        <v>38.363136877419052</v>
      </c>
      <c r="G18" s="9">
        <f t="shared" si="2"/>
        <v>119</v>
      </c>
      <c r="H18" s="99">
        <f t="shared" si="3"/>
        <v>401</v>
      </c>
      <c r="I18" s="33">
        <f t="shared" si="4"/>
        <v>0.33579088389263551</v>
      </c>
      <c r="J18" s="11">
        <v>5.0991078427712777E-2</v>
      </c>
      <c r="K18" s="10">
        <f t="shared" si="5"/>
        <v>308</v>
      </c>
      <c r="L18" s="33">
        <f t="shared" si="6"/>
        <v>0.3270587344211825</v>
      </c>
      <c r="M18" s="11">
        <v>3.8926648424397567E-2</v>
      </c>
      <c r="N18" s="10">
        <f t="shared" si="7"/>
        <v>114</v>
      </c>
      <c r="O18" s="33">
        <f t="shared" si="8"/>
        <v>-0.50494724643020461</v>
      </c>
      <c r="P18" s="11">
        <v>8.8718714979454619E-2</v>
      </c>
      <c r="Q18" s="10">
        <f t="shared" si="9"/>
        <v>66</v>
      </c>
      <c r="R18" s="33">
        <f t="shared" si="10"/>
        <v>-0.69878064020891384</v>
      </c>
      <c r="S18" s="12">
        <v>2.3796838927366362</v>
      </c>
      <c r="T18" s="10">
        <f t="shared" si="11"/>
        <v>198</v>
      </c>
      <c r="U18" s="33">
        <f t="shared" si="12"/>
        <v>-3.0980688190944426E-2</v>
      </c>
      <c r="V18" s="18">
        <v>7.5351118377052828E-2</v>
      </c>
      <c r="W18" s="99">
        <f t="shared" si="13"/>
        <v>150</v>
      </c>
      <c r="X18" s="33">
        <f t="shared" si="14"/>
        <v>-0.65085086811265425</v>
      </c>
      <c r="Y18" s="13">
        <v>86303</v>
      </c>
      <c r="Z18" s="10">
        <f t="shared" si="15"/>
        <v>48</v>
      </c>
      <c r="AA18" s="33">
        <f t="shared" si="16"/>
        <v>-1.2750004376733184</v>
      </c>
      <c r="AB18" s="11">
        <v>5.1718750000000001E-2</v>
      </c>
      <c r="AC18" s="99">
        <f t="shared" si="17"/>
        <v>243</v>
      </c>
      <c r="AD18" s="33">
        <f t="shared" si="18"/>
        <v>0.10795093468187621</v>
      </c>
      <c r="AE18" s="11">
        <v>0.93561608300907917</v>
      </c>
      <c r="AF18" s="10">
        <f t="shared" si="19"/>
        <v>171</v>
      </c>
      <c r="AG18" s="33">
        <f t="shared" si="20"/>
        <v>-0.2392319974184817</v>
      </c>
      <c r="AH18" s="14">
        <v>2.7789999999999999</v>
      </c>
      <c r="AI18" s="99">
        <f t="shared" si="21"/>
        <v>111</v>
      </c>
      <c r="AJ18" s="33">
        <f t="shared" si="22"/>
        <v>-0.26327571073830552</v>
      </c>
      <c r="AK18" s="13">
        <v>95561.135215769842</v>
      </c>
      <c r="AL18" s="38"/>
    </row>
    <row r="19" spans="1:38" x14ac:dyDescent="0.25">
      <c r="A19" t="s">
        <v>792</v>
      </c>
      <c r="B19" s="5" t="s">
        <v>133</v>
      </c>
      <c r="C19" s="6" t="s">
        <v>24</v>
      </c>
      <c r="D19" s="7" t="s">
        <v>20</v>
      </c>
      <c r="E19" s="36">
        <f t="shared" si="0"/>
        <v>-4.204624134527724</v>
      </c>
      <c r="F19" s="8">
        <f t="shared" si="1"/>
        <v>41.324604654713447</v>
      </c>
      <c r="G19" s="9">
        <f t="shared" si="2"/>
        <v>93</v>
      </c>
      <c r="H19" s="99">
        <f t="shared" si="3"/>
        <v>239</v>
      </c>
      <c r="I19" s="33">
        <f t="shared" si="4"/>
        <v>-0.18951412619623281</v>
      </c>
      <c r="J19" s="11">
        <v>1.1042192079612878E-2</v>
      </c>
      <c r="K19" s="10">
        <f t="shared" si="5"/>
        <v>109</v>
      </c>
      <c r="L19" s="33">
        <f t="shared" si="6"/>
        <v>-0.68826865820363803</v>
      </c>
      <c r="M19" s="11">
        <v>7.51690517376946E-2</v>
      </c>
      <c r="N19" s="10">
        <f t="shared" si="7"/>
        <v>155</v>
      </c>
      <c r="O19" s="33">
        <f t="shared" si="8"/>
        <v>-0.21206237143388174</v>
      </c>
      <c r="P19" s="11">
        <v>7.0596418014258394E-2</v>
      </c>
      <c r="Q19" s="10">
        <f t="shared" si="9"/>
        <v>88</v>
      </c>
      <c r="R19" s="33">
        <f t="shared" si="10"/>
        <v>-0.4141889886416843</v>
      </c>
      <c r="S19" s="12">
        <v>1.8202656239466055</v>
      </c>
      <c r="T19" s="10">
        <f t="shared" si="11"/>
        <v>110</v>
      </c>
      <c r="U19" s="33">
        <f t="shared" si="12"/>
        <v>-0.53658315755603758</v>
      </c>
      <c r="V19" s="18">
        <v>0.10606060606060606</v>
      </c>
      <c r="W19" s="99">
        <f t="shared" si="13"/>
        <v>108</v>
      </c>
      <c r="X19" s="33">
        <f t="shared" si="14"/>
        <v>-0.80092223200666823</v>
      </c>
      <c r="Y19" s="13">
        <v>79747</v>
      </c>
      <c r="Z19" s="10">
        <f t="shared" si="15"/>
        <v>40</v>
      </c>
      <c r="AA19" s="33">
        <f t="shared" si="16"/>
        <v>-1.4266568884745445</v>
      </c>
      <c r="AB19" s="11">
        <v>5.3527272727272729E-2</v>
      </c>
      <c r="AC19" s="99">
        <f t="shared" si="17"/>
        <v>109</v>
      </c>
      <c r="AD19" s="33">
        <f t="shared" si="18"/>
        <v>-0.54443761916008493</v>
      </c>
      <c r="AE19" s="11">
        <v>0.89854675075404444</v>
      </c>
      <c r="AF19" s="10">
        <f t="shared" si="19"/>
        <v>283</v>
      </c>
      <c r="AG19" s="33">
        <f t="shared" si="20"/>
        <v>4.7188736151192574E-2</v>
      </c>
      <c r="AH19" s="14">
        <v>2.4506666666666668</v>
      </c>
      <c r="AI19" s="99">
        <f t="shared" si="21"/>
        <v>143</v>
      </c>
      <c r="AJ19" s="33">
        <f t="shared" si="22"/>
        <v>-0.24849746077061385</v>
      </c>
      <c r="AK19" s="13">
        <v>108734.73848850536</v>
      </c>
      <c r="AL19" s="38"/>
    </row>
    <row r="20" spans="1:38" x14ac:dyDescent="0.25">
      <c r="A20" t="s">
        <v>860</v>
      </c>
      <c r="B20" s="5" t="s">
        <v>353</v>
      </c>
      <c r="C20" s="6" t="s">
        <v>24</v>
      </c>
      <c r="D20" s="7" t="s">
        <v>20</v>
      </c>
      <c r="E20" s="36">
        <f t="shared" si="0"/>
        <v>1.9489864774723626</v>
      </c>
      <c r="F20" s="8">
        <f t="shared" si="1"/>
        <v>26.037540349504312</v>
      </c>
      <c r="G20" s="9">
        <f t="shared" si="2"/>
        <v>341</v>
      </c>
      <c r="H20" s="99">
        <f t="shared" si="3"/>
        <v>143</v>
      </c>
      <c r="I20" s="33">
        <f t="shared" si="4"/>
        <v>-0.48963137907910464</v>
      </c>
      <c r="J20" s="11">
        <v>-1.1781405251951704E-2</v>
      </c>
      <c r="K20" s="10">
        <f t="shared" si="5"/>
        <v>98</v>
      </c>
      <c r="L20" s="33">
        <f t="shared" si="6"/>
        <v>-0.73666105562870687</v>
      </c>
      <c r="M20" s="11">
        <v>7.6896432282646351E-2</v>
      </c>
      <c r="N20" s="10">
        <f t="shared" si="7"/>
        <v>361</v>
      </c>
      <c r="O20" s="33">
        <f t="shared" si="8"/>
        <v>0.52713030024068974</v>
      </c>
      <c r="P20" s="11">
        <v>2.4858757062146894E-2</v>
      </c>
      <c r="Q20" s="10">
        <f t="shared" si="9"/>
        <v>374</v>
      </c>
      <c r="R20" s="33">
        <f t="shared" si="10"/>
        <v>0.43875873979578039</v>
      </c>
      <c r="S20" s="12">
        <v>0.14363688595231255</v>
      </c>
      <c r="T20" s="10">
        <f t="shared" si="11"/>
        <v>454</v>
      </c>
      <c r="U20" s="33">
        <f t="shared" si="12"/>
        <v>0.73637401430401983</v>
      </c>
      <c r="V20" s="18">
        <v>2.8743217480568999E-2</v>
      </c>
      <c r="W20" s="99">
        <f t="shared" si="13"/>
        <v>414</v>
      </c>
      <c r="X20" s="33">
        <f t="shared" si="14"/>
        <v>0.42922345067550211</v>
      </c>
      <c r="Y20" s="13">
        <v>133487</v>
      </c>
      <c r="Z20" s="10">
        <f t="shared" si="15"/>
        <v>223</v>
      </c>
      <c r="AA20" s="33">
        <f t="shared" si="16"/>
        <v>3.6337929235600551E-2</v>
      </c>
      <c r="AB20" s="11">
        <v>3.6080870917573872E-2</v>
      </c>
      <c r="AC20" s="99">
        <f t="shared" si="17"/>
        <v>308</v>
      </c>
      <c r="AD20" s="33">
        <f t="shared" si="18"/>
        <v>0.33565314267283891</v>
      </c>
      <c r="AE20" s="11">
        <v>0.94855433698903291</v>
      </c>
      <c r="AF20" s="10">
        <f t="shared" si="19"/>
        <v>59</v>
      </c>
      <c r="AG20" s="33">
        <f t="shared" si="20"/>
        <v>-0.7914279091431633</v>
      </c>
      <c r="AH20" s="14">
        <v>3.4119999999999995</v>
      </c>
      <c r="AI20" s="99">
        <f t="shared" si="21"/>
        <v>273</v>
      </c>
      <c r="AJ20" s="33">
        <f t="shared" si="22"/>
        <v>-0.20024405395730113</v>
      </c>
      <c r="AK20" s="13">
        <v>151748.71100258548</v>
      </c>
      <c r="AL20" s="38"/>
    </row>
    <row r="21" spans="1:38" ht="15.75" customHeight="1" x14ac:dyDescent="0.25">
      <c r="A21" t="s">
        <v>872</v>
      </c>
      <c r="B21" s="5" t="s">
        <v>478</v>
      </c>
      <c r="C21" s="6" t="s">
        <v>24</v>
      </c>
      <c r="D21" s="7" t="s">
        <v>20</v>
      </c>
      <c r="E21" s="36">
        <f t="shared" si="0"/>
        <v>3.9798138991109528</v>
      </c>
      <c r="F21" s="8">
        <f t="shared" si="1"/>
        <v>20.992471471270463</v>
      </c>
      <c r="G21" s="9">
        <f t="shared" si="2"/>
        <v>451</v>
      </c>
      <c r="H21" s="99">
        <f t="shared" si="3"/>
        <v>166</v>
      </c>
      <c r="I21" s="33">
        <f t="shared" si="4"/>
        <v>-0.40866892611542982</v>
      </c>
      <c r="J21" s="11">
        <v>-5.6242969628796935E-3</v>
      </c>
      <c r="K21" s="10">
        <f t="shared" si="5"/>
        <v>521</v>
      </c>
      <c r="L21" s="33">
        <f t="shared" si="6"/>
        <v>1.0171120527197151</v>
      </c>
      <c r="M21" s="11">
        <v>1.4294996751137101E-2</v>
      </c>
      <c r="N21" s="10">
        <f t="shared" si="7"/>
        <v>525</v>
      </c>
      <c r="O21" s="33">
        <f t="shared" si="8"/>
        <v>0.92888698531728353</v>
      </c>
      <c r="P21" s="11">
        <v>0</v>
      </c>
      <c r="Q21" s="10">
        <f t="shared" si="9"/>
        <v>409</v>
      </c>
      <c r="R21" s="33">
        <f t="shared" si="10"/>
        <v>0.51183082356515275</v>
      </c>
      <c r="S21" s="12">
        <v>0</v>
      </c>
      <c r="T21" s="10">
        <f t="shared" si="11"/>
        <v>270</v>
      </c>
      <c r="U21" s="33">
        <f t="shared" si="12"/>
        <v>0.23364212818718263</v>
      </c>
      <c r="V21" s="18">
        <v>5.9278350515463915E-2</v>
      </c>
      <c r="W21" s="99">
        <f t="shared" si="13"/>
        <v>250</v>
      </c>
      <c r="X21" s="33">
        <f t="shared" si="14"/>
        <v>-0.30870372410352886</v>
      </c>
      <c r="Y21" s="13">
        <v>101250</v>
      </c>
      <c r="Z21" s="10">
        <f t="shared" si="15"/>
        <v>360</v>
      </c>
      <c r="AA21" s="33">
        <f t="shared" si="16"/>
        <v>0.43397216955006951</v>
      </c>
      <c r="AB21" s="11">
        <v>3.1339031339031341E-2</v>
      </c>
      <c r="AC21" s="99">
        <f t="shared" si="17"/>
        <v>530</v>
      </c>
      <c r="AD21" s="33">
        <f t="shared" si="18"/>
        <v>0.99491093794907892</v>
      </c>
      <c r="AE21" s="11">
        <v>0.98601398601398604</v>
      </c>
      <c r="AF21" s="10">
        <f t="shared" si="19"/>
        <v>541</v>
      </c>
      <c r="AG21" s="33">
        <f t="shared" si="20"/>
        <v>1.4269515592863247</v>
      </c>
      <c r="AH21" s="14">
        <v>0.86900000000000011</v>
      </c>
      <c r="AI21" s="99">
        <f t="shared" si="21"/>
        <v>555</v>
      </c>
      <c r="AJ21" s="33">
        <f t="shared" si="22"/>
        <v>2.7057036286922478</v>
      </c>
      <c r="AK21" s="13">
        <v>2742163.8133484162</v>
      </c>
      <c r="AL21" s="38"/>
    </row>
    <row r="22" spans="1:38" x14ac:dyDescent="0.25">
      <c r="A22" t="s">
        <v>892</v>
      </c>
      <c r="B22" s="5" t="s">
        <v>260</v>
      </c>
      <c r="C22" s="6" t="s">
        <v>24</v>
      </c>
      <c r="D22" s="7" t="s">
        <v>20</v>
      </c>
      <c r="E22" s="36">
        <f t="shared" si="0"/>
        <v>2.1363006723219704</v>
      </c>
      <c r="F22" s="8">
        <f t="shared" si="1"/>
        <v>25.572206365524181</v>
      </c>
      <c r="G22" s="9">
        <f t="shared" si="2"/>
        <v>349</v>
      </c>
      <c r="H22" s="99">
        <f t="shared" si="3"/>
        <v>8</v>
      </c>
      <c r="I22" s="33">
        <f t="shared" si="4"/>
        <v>-2.6231087608863248</v>
      </c>
      <c r="J22" s="11">
        <v>-0.17403008709422008</v>
      </c>
      <c r="K22" s="10">
        <f t="shared" si="5"/>
        <v>242</v>
      </c>
      <c r="L22" s="33">
        <f t="shared" si="6"/>
        <v>7.5357706389957424E-2</v>
      </c>
      <c r="M22" s="11">
        <v>4.7911189015483496E-2</v>
      </c>
      <c r="N22" s="10">
        <f t="shared" si="7"/>
        <v>449</v>
      </c>
      <c r="O22" s="33">
        <f t="shared" si="8"/>
        <v>0.72248915271698233</v>
      </c>
      <c r="P22" s="11">
        <v>1.2770897832817337E-2</v>
      </c>
      <c r="Q22" s="10">
        <f t="shared" si="9"/>
        <v>409</v>
      </c>
      <c r="R22" s="33">
        <f t="shared" si="10"/>
        <v>0.51183082356515275</v>
      </c>
      <c r="S22" s="12">
        <v>0</v>
      </c>
      <c r="T22" s="10">
        <f t="shared" si="11"/>
        <v>301</v>
      </c>
      <c r="U22" s="33">
        <f t="shared" si="12"/>
        <v>0.32015600935864702</v>
      </c>
      <c r="V22" s="18">
        <v>5.4023635340461451E-2</v>
      </c>
      <c r="W22" s="99">
        <f t="shared" si="13"/>
        <v>330</v>
      </c>
      <c r="X22" s="33">
        <f t="shared" si="14"/>
        <v>-4.7498060071406709E-2</v>
      </c>
      <c r="Y22" s="13">
        <v>112661</v>
      </c>
      <c r="Z22" s="10">
        <f t="shared" si="15"/>
        <v>257</v>
      </c>
      <c r="AA22" s="33">
        <f t="shared" si="16"/>
        <v>0.15271163240996813</v>
      </c>
      <c r="AB22" s="11">
        <v>3.4693099504384289E-2</v>
      </c>
      <c r="AC22" s="99">
        <f t="shared" si="17"/>
        <v>408</v>
      </c>
      <c r="AD22" s="33">
        <f t="shared" si="18"/>
        <v>0.62190218244022821</v>
      </c>
      <c r="AE22" s="11">
        <v>0.96481927710843374</v>
      </c>
      <c r="AF22" s="10">
        <f t="shared" si="19"/>
        <v>523</v>
      </c>
      <c r="AG22" s="33">
        <f t="shared" si="20"/>
        <v>1.1222115300670161</v>
      </c>
      <c r="AH22" s="14">
        <v>1.2183333333333335</v>
      </c>
      <c r="AI22" s="99">
        <f t="shared" si="21"/>
        <v>542</v>
      </c>
      <c r="AJ22" s="33">
        <f t="shared" si="22"/>
        <v>0.84437525203894659</v>
      </c>
      <c r="AK22" s="13">
        <v>1082941.5341257669</v>
      </c>
      <c r="AL22" s="38"/>
    </row>
    <row r="23" spans="1:38" x14ac:dyDescent="0.25">
      <c r="A23" t="s">
        <v>934</v>
      </c>
      <c r="B23" s="5" t="s">
        <v>109</v>
      </c>
      <c r="C23" s="6" t="s">
        <v>24</v>
      </c>
      <c r="D23" s="7" t="s">
        <v>20</v>
      </c>
      <c r="E23" s="36">
        <f t="shared" si="0"/>
        <v>-4.5286534679154729</v>
      </c>
      <c r="F23" s="8">
        <f t="shared" si="1"/>
        <v>42.129572269435911</v>
      </c>
      <c r="G23" s="9">
        <f t="shared" si="2"/>
        <v>88</v>
      </c>
      <c r="H23" s="99">
        <f t="shared" si="3"/>
        <v>42</v>
      </c>
      <c r="I23" s="33">
        <f t="shared" si="4"/>
        <v>-1.0443371726132742</v>
      </c>
      <c r="J23" s="11">
        <v>-5.3966189856957114E-2</v>
      </c>
      <c r="K23" s="10">
        <f t="shared" si="5"/>
        <v>283</v>
      </c>
      <c r="L23" s="33">
        <f t="shared" si="6"/>
        <v>0.23333548369049995</v>
      </c>
      <c r="M23" s="11">
        <v>4.2272126816380449E-2</v>
      </c>
      <c r="N23" s="10">
        <f t="shared" si="7"/>
        <v>242</v>
      </c>
      <c r="O23" s="33">
        <f t="shared" si="8"/>
        <v>0.17002173668934434</v>
      </c>
      <c r="P23" s="11">
        <v>4.6954904695490469E-2</v>
      </c>
      <c r="Q23" s="10">
        <f t="shared" si="9"/>
        <v>192</v>
      </c>
      <c r="R23" s="33">
        <f t="shared" si="10"/>
        <v>0.16218969146730336</v>
      </c>
      <c r="S23" s="12">
        <v>0.6872852233676976</v>
      </c>
      <c r="T23" s="10">
        <f t="shared" si="11"/>
        <v>78</v>
      </c>
      <c r="U23" s="33">
        <f t="shared" si="12"/>
        <v>-0.80098932140373924</v>
      </c>
      <c r="V23" s="18">
        <v>0.1221202147930019</v>
      </c>
      <c r="W23" s="99">
        <f t="shared" si="13"/>
        <v>164</v>
      </c>
      <c r="X23" s="33">
        <f t="shared" si="14"/>
        <v>-0.61935327861934075</v>
      </c>
      <c r="Y23" s="13">
        <v>87679</v>
      </c>
      <c r="Z23" s="10">
        <f t="shared" si="15"/>
        <v>11</v>
      </c>
      <c r="AA23" s="33">
        <f t="shared" si="16"/>
        <v>-2.7394407850313591</v>
      </c>
      <c r="AB23" s="11">
        <v>6.9182389937106917E-2</v>
      </c>
      <c r="AC23" s="99">
        <f t="shared" si="17"/>
        <v>131</v>
      </c>
      <c r="AD23" s="33">
        <f t="shared" si="18"/>
        <v>-0.37418158711645971</v>
      </c>
      <c r="AE23" s="11">
        <v>0.90822085889570547</v>
      </c>
      <c r="AF23" s="10">
        <f t="shared" si="19"/>
        <v>170</v>
      </c>
      <c r="AG23" s="33">
        <f t="shared" si="20"/>
        <v>-0.24417529941917643</v>
      </c>
      <c r="AH23" s="14">
        <v>2.7846666666666664</v>
      </c>
      <c r="AI23" s="99">
        <f t="shared" si="21"/>
        <v>129</v>
      </c>
      <c r="AJ23" s="33">
        <f t="shared" si="22"/>
        <v>-0.2524227072629342</v>
      </c>
      <c r="AK23" s="13">
        <v>105235.70171821305</v>
      </c>
      <c r="AL23" s="38"/>
    </row>
    <row r="24" spans="1:38" x14ac:dyDescent="0.25">
      <c r="A24" t="s">
        <v>954</v>
      </c>
      <c r="B24" s="5" t="s">
        <v>193</v>
      </c>
      <c r="C24" s="6" t="s">
        <v>24</v>
      </c>
      <c r="D24" s="7" t="s">
        <v>20</v>
      </c>
      <c r="E24" s="36">
        <f t="shared" si="0"/>
        <v>-0.35867180386923503</v>
      </c>
      <c r="F24" s="8">
        <f t="shared" si="1"/>
        <v>31.770324362929454</v>
      </c>
      <c r="G24" s="9">
        <f t="shared" si="2"/>
        <v>213</v>
      </c>
      <c r="H24" s="99">
        <f t="shared" si="3"/>
        <v>171</v>
      </c>
      <c r="I24" s="33">
        <f t="shared" si="4"/>
        <v>-0.39203224636952966</v>
      </c>
      <c r="J24" s="11">
        <v>-4.3590951932139799E-3</v>
      </c>
      <c r="K24" s="10">
        <f t="shared" si="5"/>
        <v>298</v>
      </c>
      <c r="L24" s="33">
        <f t="shared" si="6"/>
        <v>0.29392436577794667</v>
      </c>
      <c r="M24" s="11">
        <v>4.0109389243391066E-2</v>
      </c>
      <c r="N24" s="10">
        <f t="shared" si="7"/>
        <v>400</v>
      </c>
      <c r="O24" s="33">
        <f t="shared" si="8"/>
        <v>0.6116923997155006</v>
      </c>
      <c r="P24" s="11">
        <v>1.9626464070908515E-2</v>
      </c>
      <c r="Q24" s="10">
        <f t="shared" si="9"/>
        <v>115</v>
      </c>
      <c r="R24" s="33">
        <f t="shared" si="10"/>
        <v>-0.21053743657310903</v>
      </c>
      <c r="S24" s="12">
        <v>1.419950301739439</v>
      </c>
      <c r="T24" s="10">
        <f t="shared" si="11"/>
        <v>304</v>
      </c>
      <c r="U24" s="33">
        <f t="shared" si="12"/>
        <v>0.32998216848759698</v>
      </c>
      <c r="V24" s="18">
        <v>5.3426810105161371E-2</v>
      </c>
      <c r="W24" s="99">
        <f t="shared" si="13"/>
        <v>269</v>
      </c>
      <c r="X24" s="33">
        <f t="shared" si="14"/>
        <v>-0.24628081236787056</v>
      </c>
      <c r="Y24" s="13">
        <v>103977</v>
      </c>
      <c r="Z24" s="10">
        <f t="shared" si="15"/>
        <v>105</v>
      </c>
      <c r="AA24" s="33">
        <f t="shared" si="16"/>
        <v>-0.63759827686555548</v>
      </c>
      <c r="AB24" s="11">
        <v>4.4117647058823532E-2</v>
      </c>
      <c r="AC24" s="99">
        <f t="shared" si="17"/>
        <v>228</v>
      </c>
      <c r="AD24" s="33">
        <f t="shared" si="18"/>
        <v>4.9978834769518685E-2</v>
      </c>
      <c r="AE24" s="11">
        <v>0.93232205367561261</v>
      </c>
      <c r="AF24" s="10">
        <f t="shared" si="19"/>
        <v>76</v>
      </c>
      <c r="AG24" s="33">
        <f t="shared" si="20"/>
        <v>-0.68703700218731267</v>
      </c>
      <c r="AH24" s="14">
        <v>3.2923333333333331</v>
      </c>
      <c r="AI24" s="99">
        <f t="shared" si="21"/>
        <v>175</v>
      </c>
      <c r="AJ24" s="33">
        <f t="shared" si="22"/>
        <v>-0.23848984136236942</v>
      </c>
      <c r="AK24" s="13">
        <v>117655.71411667258</v>
      </c>
      <c r="AL24" s="38"/>
    </row>
    <row r="25" spans="1:38" x14ac:dyDescent="0.25">
      <c r="A25" t="s">
        <v>998</v>
      </c>
      <c r="B25" s="5" t="s">
        <v>42</v>
      </c>
      <c r="C25" s="6" t="s">
        <v>24</v>
      </c>
      <c r="D25" s="7" t="s">
        <v>20</v>
      </c>
      <c r="E25" s="36">
        <f t="shared" si="0"/>
        <v>-15.539697487599913</v>
      </c>
      <c r="F25" s="8">
        <f t="shared" si="1"/>
        <v>69.483681687434</v>
      </c>
      <c r="G25" s="9">
        <f t="shared" si="2"/>
        <v>12</v>
      </c>
      <c r="H25" s="99">
        <f t="shared" si="3"/>
        <v>220</v>
      </c>
      <c r="I25" s="33">
        <f t="shared" si="4"/>
        <v>-0.23273931283787352</v>
      </c>
      <c r="J25" s="11">
        <v>7.7549626883870459E-3</v>
      </c>
      <c r="K25" s="10">
        <f t="shared" si="5"/>
        <v>104</v>
      </c>
      <c r="L25" s="33">
        <f t="shared" si="6"/>
        <v>-0.70917107524006706</v>
      </c>
      <c r="M25" s="11">
        <v>7.5915169525867895E-2</v>
      </c>
      <c r="N25" s="10">
        <f t="shared" si="7"/>
        <v>8</v>
      </c>
      <c r="O25" s="33">
        <f t="shared" si="8"/>
        <v>-3.6378878372740613</v>
      </c>
      <c r="P25" s="11">
        <v>0.28256989886972039</v>
      </c>
      <c r="Q25" s="10">
        <f t="shared" si="9"/>
        <v>23</v>
      </c>
      <c r="R25" s="33">
        <f t="shared" si="10"/>
        <v>-1.7287186922327253</v>
      </c>
      <c r="S25" s="12">
        <v>4.4042203078114417</v>
      </c>
      <c r="T25" s="10">
        <f t="shared" si="11"/>
        <v>12</v>
      </c>
      <c r="U25" s="33">
        <f t="shared" si="12"/>
        <v>-2.8494805380127386</v>
      </c>
      <c r="V25" s="18">
        <v>0.24654230447408573</v>
      </c>
      <c r="W25" s="99">
        <f t="shared" si="13"/>
        <v>11</v>
      </c>
      <c r="X25" s="33">
        <f t="shared" si="14"/>
        <v>-1.5115179228794373</v>
      </c>
      <c r="Y25" s="13">
        <v>48704</v>
      </c>
      <c r="Z25" s="10">
        <f t="shared" si="15"/>
        <v>26</v>
      </c>
      <c r="AA25" s="33">
        <f t="shared" si="16"/>
        <v>-1.9951514742196796</v>
      </c>
      <c r="AB25" s="11">
        <v>6.0306643952299829E-2</v>
      </c>
      <c r="AC25" s="99">
        <f t="shared" si="17"/>
        <v>15</v>
      </c>
      <c r="AD25" s="33">
        <f t="shared" si="18"/>
        <v>-3.0561856893878518</v>
      </c>
      <c r="AE25" s="11">
        <v>0.75582685904550495</v>
      </c>
      <c r="AF25" s="10">
        <f t="shared" si="19"/>
        <v>10</v>
      </c>
      <c r="AG25" s="33">
        <f t="shared" si="20"/>
        <v>-1.7800883092821418</v>
      </c>
      <c r="AH25" s="14">
        <v>4.5453333333333337</v>
      </c>
      <c r="AI25" s="99">
        <f t="shared" si="21"/>
        <v>11</v>
      </c>
      <c r="AJ25" s="33">
        <f t="shared" si="22"/>
        <v>-0.32102263701359213</v>
      </c>
      <c r="AK25" s="13">
        <v>44084.465201819767</v>
      </c>
      <c r="AL25" s="38">
        <v>1</v>
      </c>
    </row>
    <row r="26" spans="1:38" x14ac:dyDescent="0.25">
      <c r="A26" t="s">
        <v>1004</v>
      </c>
      <c r="B26" s="5" t="s">
        <v>239</v>
      </c>
      <c r="C26" s="6" t="s">
        <v>24</v>
      </c>
      <c r="D26" s="7" t="s">
        <v>20</v>
      </c>
      <c r="E26" s="36">
        <f t="shared" si="0"/>
        <v>1.5253583661359942</v>
      </c>
      <c r="F26" s="8">
        <f t="shared" si="1"/>
        <v>27.089935534676499</v>
      </c>
      <c r="G26" s="9">
        <f t="shared" si="2"/>
        <v>314</v>
      </c>
      <c r="H26" s="99">
        <f t="shared" si="3"/>
        <v>188</v>
      </c>
      <c r="I26" s="33">
        <f t="shared" si="4"/>
        <v>-0.35834143907408544</v>
      </c>
      <c r="J26" s="11">
        <v>-1.7969451931716396E-3</v>
      </c>
      <c r="K26" s="10">
        <f t="shared" si="5"/>
        <v>147</v>
      </c>
      <c r="L26" s="33">
        <f t="shared" si="6"/>
        <v>-0.39372335479125825</v>
      </c>
      <c r="M26" s="11">
        <v>6.4655172413793108E-2</v>
      </c>
      <c r="N26" s="10">
        <f t="shared" si="7"/>
        <v>496</v>
      </c>
      <c r="O26" s="33">
        <f t="shared" si="8"/>
        <v>0.81717102397686081</v>
      </c>
      <c r="P26" s="11">
        <v>6.9124423963133645E-3</v>
      </c>
      <c r="Q26" s="10">
        <f t="shared" si="9"/>
        <v>164</v>
      </c>
      <c r="R26" s="33">
        <f t="shared" si="10"/>
        <v>5.3929970997762235E-2</v>
      </c>
      <c r="S26" s="12">
        <v>0.90009000900090008</v>
      </c>
      <c r="T26" s="10">
        <f t="shared" si="11"/>
        <v>484</v>
      </c>
      <c r="U26" s="33">
        <f t="shared" si="12"/>
        <v>0.78960250104520657</v>
      </c>
      <c r="V26" s="18">
        <v>2.5510204081632654E-2</v>
      </c>
      <c r="W26" s="99">
        <f t="shared" si="13"/>
        <v>403</v>
      </c>
      <c r="X26" s="33">
        <f t="shared" si="14"/>
        <v>0.31760844604658017</v>
      </c>
      <c r="Y26" s="13">
        <v>128611</v>
      </c>
      <c r="Z26" s="10">
        <f t="shared" si="15"/>
        <v>60</v>
      </c>
      <c r="AA26" s="33">
        <f t="shared" si="16"/>
        <v>-1.0772160980956176</v>
      </c>
      <c r="AB26" s="11">
        <v>4.9360146252285193E-2</v>
      </c>
      <c r="AC26" s="99">
        <f t="shared" si="17"/>
        <v>476</v>
      </c>
      <c r="AD26" s="33">
        <f t="shared" si="18"/>
        <v>0.81022920292753675</v>
      </c>
      <c r="AE26" s="11">
        <v>0.9755201958384333</v>
      </c>
      <c r="AF26" s="10">
        <f t="shared" si="19"/>
        <v>350</v>
      </c>
      <c r="AG26" s="33">
        <f t="shared" si="20"/>
        <v>0.21584256911607702</v>
      </c>
      <c r="AH26" s="14">
        <v>2.2573333333333334</v>
      </c>
      <c r="AI26" s="99">
        <f t="shared" si="21"/>
        <v>253</v>
      </c>
      <c r="AJ26" s="33">
        <f t="shared" si="22"/>
        <v>-0.20764449830007134</v>
      </c>
      <c r="AK26" s="13">
        <v>145151.81908190818</v>
      </c>
      <c r="AL26" s="38"/>
    </row>
    <row r="27" spans="1:38" x14ac:dyDescent="0.25">
      <c r="A27" t="s">
        <v>1056</v>
      </c>
      <c r="B27" s="5" t="s">
        <v>101</v>
      </c>
      <c r="C27" s="6" t="s">
        <v>24</v>
      </c>
      <c r="D27" s="7" t="s">
        <v>20</v>
      </c>
      <c r="E27" s="36">
        <f t="shared" si="0"/>
        <v>-5.4005789533441808</v>
      </c>
      <c r="F27" s="8">
        <f t="shared" si="1"/>
        <v>44.295647083969399</v>
      </c>
      <c r="G27" s="9">
        <f t="shared" si="2"/>
        <v>67</v>
      </c>
      <c r="H27" s="99">
        <f t="shared" si="3"/>
        <v>98</v>
      </c>
      <c r="I27" s="33">
        <f t="shared" si="4"/>
        <v>-0.67046869468316972</v>
      </c>
      <c r="J27" s="11">
        <v>-2.5533890436397422E-2</v>
      </c>
      <c r="K27" s="10">
        <f t="shared" si="5"/>
        <v>201</v>
      </c>
      <c r="L27" s="33">
        <f t="shared" si="6"/>
        <v>-0.10111761344727162</v>
      </c>
      <c r="M27" s="11">
        <v>5.4210526315789473E-2</v>
      </c>
      <c r="N27" s="10">
        <f t="shared" si="7"/>
        <v>111</v>
      </c>
      <c r="O27" s="33">
        <f t="shared" si="8"/>
        <v>-0.52044141980580116</v>
      </c>
      <c r="P27" s="11">
        <v>8.9677419354838708E-2</v>
      </c>
      <c r="Q27" s="10">
        <f t="shared" si="9"/>
        <v>73</v>
      </c>
      <c r="R27" s="33">
        <f t="shared" si="10"/>
        <v>-0.60305631179973829</v>
      </c>
      <c r="S27" s="12">
        <v>2.1915197713196761</v>
      </c>
      <c r="T27" s="10">
        <f t="shared" si="11"/>
        <v>93</v>
      </c>
      <c r="U27" s="33">
        <f t="shared" si="12"/>
        <v>-0.65324311967543414</v>
      </c>
      <c r="V27" s="18">
        <v>0.11314634611715321</v>
      </c>
      <c r="W27" s="99">
        <f t="shared" si="13"/>
        <v>56</v>
      </c>
      <c r="X27" s="33">
        <f t="shared" si="14"/>
        <v>-1.0638218071016576</v>
      </c>
      <c r="Y27" s="13">
        <v>68262</v>
      </c>
      <c r="Z27" s="10">
        <f t="shared" si="15"/>
        <v>39</v>
      </c>
      <c r="AA27" s="33">
        <f t="shared" si="16"/>
        <v>-1.4822450918035395</v>
      </c>
      <c r="AB27" s="11">
        <v>5.4190169218372282E-2</v>
      </c>
      <c r="AC27" s="99">
        <f t="shared" si="17"/>
        <v>87</v>
      </c>
      <c r="AD27" s="33">
        <f t="shared" si="18"/>
        <v>-0.74444393621482474</v>
      </c>
      <c r="AE27" s="11">
        <v>0.88718220338983056</v>
      </c>
      <c r="AF27" s="10">
        <f t="shared" si="19"/>
        <v>139</v>
      </c>
      <c r="AG27" s="33">
        <f t="shared" si="20"/>
        <v>-0.34653072908062349</v>
      </c>
      <c r="AH27" s="14">
        <v>2.9019999999999997</v>
      </c>
      <c r="AI27" s="99">
        <f t="shared" si="21"/>
        <v>225</v>
      </c>
      <c r="AJ27" s="33">
        <f t="shared" si="22"/>
        <v>-0.21519203056167691</v>
      </c>
      <c r="AK27" s="13">
        <v>138423.81029061458</v>
      </c>
      <c r="AL27" s="38"/>
    </row>
    <row r="28" spans="1:38" x14ac:dyDescent="0.25">
      <c r="A28" t="s">
        <v>1105</v>
      </c>
      <c r="B28" s="5" t="s">
        <v>108</v>
      </c>
      <c r="C28" s="6" t="s">
        <v>24</v>
      </c>
      <c r="D28" s="7" t="s">
        <v>20</v>
      </c>
      <c r="E28" s="36">
        <f t="shared" si="0"/>
        <v>-2.5974937009489825</v>
      </c>
      <c r="F28" s="8">
        <f t="shared" si="1"/>
        <v>37.332102068172389</v>
      </c>
      <c r="G28" s="9">
        <f t="shared" si="2"/>
        <v>126</v>
      </c>
      <c r="H28" s="99">
        <f t="shared" si="3"/>
        <v>15</v>
      </c>
      <c r="I28" s="33">
        <f t="shared" si="4"/>
        <v>-2.0046192412040185</v>
      </c>
      <c r="J28" s="11">
        <v>-0.1269946180719479</v>
      </c>
      <c r="K28" s="10">
        <f t="shared" si="5"/>
        <v>186</v>
      </c>
      <c r="L28" s="33">
        <f t="shared" si="6"/>
        <v>-0.17449902499223879</v>
      </c>
      <c r="M28" s="11">
        <v>5.6829896907216494E-2</v>
      </c>
      <c r="N28" s="10">
        <f t="shared" si="7"/>
        <v>147</v>
      </c>
      <c r="O28" s="33">
        <f t="shared" si="8"/>
        <v>-0.24197234271470019</v>
      </c>
      <c r="P28" s="11">
        <v>7.244710211591536E-2</v>
      </c>
      <c r="Q28" s="10">
        <f t="shared" si="9"/>
        <v>221</v>
      </c>
      <c r="R28" s="33">
        <f t="shared" si="10"/>
        <v>0.23672383286519019</v>
      </c>
      <c r="S28" s="12">
        <v>0.54077438892494045</v>
      </c>
      <c r="T28" s="10">
        <f t="shared" si="11"/>
        <v>92</v>
      </c>
      <c r="U28" s="33">
        <f t="shared" si="12"/>
        <v>-0.65800229482311479</v>
      </c>
      <c r="V28" s="18">
        <v>0.11343541082596506</v>
      </c>
      <c r="W28" s="99">
        <f t="shared" si="13"/>
        <v>65</v>
      </c>
      <c r="X28" s="33">
        <f t="shared" si="14"/>
        <v>-0.99379918627313579</v>
      </c>
      <c r="Y28" s="13">
        <v>71321</v>
      </c>
      <c r="Z28" s="10">
        <f t="shared" si="15"/>
        <v>154</v>
      </c>
      <c r="AA28" s="33">
        <f t="shared" si="16"/>
        <v>-0.2611180425535693</v>
      </c>
      <c r="AB28" s="11">
        <v>3.9628071729023689E-2</v>
      </c>
      <c r="AC28" s="99">
        <f t="shared" si="17"/>
        <v>173</v>
      </c>
      <c r="AD28" s="33">
        <f t="shared" si="18"/>
        <v>-0.15506183153084407</v>
      </c>
      <c r="AE28" s="11">
        <v>0.92067144984432114</v>
      </c>
      <c r="AF28" s="10">
        <f t="shared" si="19"/>
        <v>322</v>
      </c>
      <c r="AG28" s="33">
        <f t="shared" si="20"/>
        <v>0.14547321122383214</v>
      </c>
      <c r="AH28" s="14">
        <v>2.3380000000000001</v>
      </c>
      <c r="AI28" s="99">
        <f t="shared" si="21"/>
        <v>450</v>
      </c>
      <c r="AJ28" s="33">
        <f t="shared" si="22"/>
        <v>-6.3410288702807766E-2</v>
      </c>
      <c r="AK28" s="13">
        <v>273724.84090417478</v>
      </c>
      <c r="AL28" s="38"/>
    </row>
    <row r="29" spans="1:38" x14ac:dyDescent="0.25">
      <c r="A29" t="s">
        <v>1143</v>
      </c>
      <c r="B29" s="5" t="s">
        <v>181</v>
      </c>
      <c r="C29" s="6" t="s">
        <v>24</v>
      </c>
      <c r="D29" s="7" t="s">
        <v>20</v>
      </c>
      <c r="E29" s="36">
        <f t="shared" si="0"/>
        <v>-4.4172685402886085</v>
      </c>
      <c r="F29" s="8">
        <f t="shared" si="1"/>
        <v>41.852865038734244</v>
      </c>
      <c r="G29" s="9">
        <f t="shared" si="2"/>
        <v>90</v>
      </c>
      <c r="H29" s="99">
        <f t="shared" si="3"/>
        <v>111</v>
      </c>
      <c r="I29" s="33">
        <f t="shared" si="4"/>
        <v>-0.61149159000491804</v>
      </c>
      <c r="J29" s="11">
        <v>-2.1048744460856694E-2</v>
      </c>
      <c r="K29" s="10">
        <f t="shared" si="5"/>
        <v>35</v>
      </c>
      <c r="L29" s="33">
        <f t="shared" si="6"/>
        <v>-1.8009275786984289</v>
      </c>
      <c r="M29" s="11">
        <v>0.11488573193329216</v>
      </c>
      <c r="N29" s="10">
        <f t="shared" si="7"/>
        <v>206</v>
      </c>
      <c r="O29" s="33">
        <f t="shared" si="8"/>
        <v>3.4291387149644699E-2</v>
      </c>
      <c r="P29" s="11">
        <v>5.5353241077931534E-2</v>
      </c>
      <c r="Q29" s="10">
        <f t="shared" si="9"/>
        <v>109</v>
      </c>
      <c r="R29" s="33">
        <f t="shared" si="10"/>
        <v>-0.25577060563495424</v>
      </c>
      <c r="S29" s="12">
        <v>1.5088645794039985</v>
      </c>
      <c r="T29" s="10">
        <f t="shared" si="11"/>
        <v>65</v>
      </c>
      <c r="U29" s="33">
        <f t="shared" si="12"/>
        <v>-0.97312987627026659</v>
      </c>
      <c r="V29" s="18">
        <v>0.13257575757575757</v>
      </c>
      <c r="W29" s="99">
        <f t="shared" si="13"/>
        <v>51</v>
      </c>
      <c r="X29" s="33">
        <f t="shared" si="14"/>
        <v>-1.1202015766670872</v>
      </c>
      <c r="Y29" s="13">
        <v>65799</v>
      </c>
      <c r="Z29" s="10">
        <f t="shared" si="15"/>
        <v>50</v>
      </c>
      <c r="AA29" s="33">
        <f t="shared" si="16"/>
        <v>-1.2481317229163449</v>
      </c>
      <c r="AB29" s="11">
        <v>5.139833711262283E-2</v>
      </c>
      <c r="AC29" s="99">
        <f t="shared" si="17"/>
        <v>155</v>
      </c>
      <c r="AD29" s="33">
        <f t="shared" si="18"/>
        <v>-0.24330412761444073</v>
      </c>
      <c r="AE29" s="11">
        <v>0.91565743944636679</v>
      </c>
      <c r="AF29" s="10">
        <f t="shared" si="19"/>
        <v>365</v>
      </c>
      <c r="AG29" s="33">
        <f t="shared" si="20"/>
        <v>0.25335350782723248</v>
      </c>
      <c r="AH29" s="14">
        <v>2.2143333333333333</v>
      </c>
      <c r="AI29" s="99">
        <f t="shared" si="21"/>
        <v>57</v>
      </c>
      <c r="AJ29" s="33">
        <f t="shared" si="22"/>
        <v>-0.28502241246452609</v>
      </c>
      <c r="AK29" s="13">
        <v>76175.726141078834</v>
      </c>
      <c r="AL29" s="38"/>
    </row>
    <row r="30" spans="1:38" x14ac:dyDescent="0.25">
      <c r="A30" t="s">
        <v>603</v>
      </c>
      <c r="B30" s="5" t="s">
        <v>539</v>
      </c>
      <c r="C30" s="6" t="s">
        <v>93</v>
      </c>
      <c r="D30" s="7" t="s">
        <v>34</v>
      </c>
      <c r="E30" s="36">
        <f t="shared" si="0"/>
        <v>4.3286771419526824</v>
      </c>
      <c r="F30" s="8">
        <f t="shared" si="1"/>
        <v>20.125810389946061</v>
      </c>
      <c r="G30" s="9">
        <f t="shared" si="2"/>
        <v>477</v>
      </c>
      <c r="H30" s="99">
        <f t="shared" si="3"/>
        <v>304</v>
      </c>
      <c r="I30" s="33">
        <f t="shared" si="4"/>
        <v>1.8585205314111567E-2</v>
      </c>
      <c r="J30" s="11">
        <v>2.686792452830189E-2</v>
      </c>
      <c r="K30" s="10">
        <f t="shared" si="5"/>
        <v>228</v>
      </c>
      <c r="L30" s="33">
        <f t="shared" si="6"/>
        <v>4.6796193076954198E-3</v>
      </c>
      <c r="M30" s="11">
        <v>5.0434063662670524E-2</v>
      </c>
      <c r="N30" s="10">
        <f t="shared" si="7"/>
        <v>500</v>
      </c>
      <c r="O30" s="33">
        <f t="shared" si="8"/>
        <v>0.82213945730816085</v>
      </c>
      <c r="P30" s="11">
        <v>6.6050198150594455E-3</v>
      </c>
      <c r="Q30" s="10">
        <f t="shared" si="9"/>
        <v>370</v>
      </c>
      <c r="R30" s="33">
        <f t="shared" si="10"/>
        <v>0.43705089600343427</v>
      </c>
      <c r="S30" s="12">
        <v>0.14699397324709687</v>
      </c>
      <c r="T30" s="10">
        <f t="shared" si="11"/>
        <v>487</v>
      </c>
      <c r="U30" s="33">
        <f t="shared" si="12"/>
        <v>0.79678115684827089</v>
      </c>
      <c r="V30" s="18">
        <v>2.5074183976261127E-2</v>
      </c>
      <c r="W30" s="99">
        <f t="shared" si="13"/>
        <v>488</v>
      </c>
      <c r="X30" s="33">
        <f t="shared" si="14"/>
        <v>1.1248257395728931</v>
      </c>
      <c r="Y30" s="13">
        <v>163875</v>
      </c>
      <c r="Z30" s="10">
        <f t="shared" si="15"/>
        <v>314</v>
      </c>
      <c r="AA30" s="33">
        <f t="shared" si="16"/>
        <v>0.31665151762985771</v>
      </c>
      <c r="AB30" s="11">
        <v>3.273809523809524E-2</v>
      </c>
      <c r="AC30" s="99">
        <f t="shared" si="17"/>
        <v>454</v>
      </c>
      <c r="AD30" s="33">
        <f t="shared" si="18"/>
        <v>0.76519113432813257</v>
      </c>
      <c r="AE30" s="11">
        <v>0.97296109034952738</v>
      </c>
      <c r="AF30" s="10">
        <f t="shared" si="19"/>
        <v>373</v>
      </c>
      <c r="AG30" s="33">
        <f t="shared" si="20"/>
        <v>0.26905576124120428</v>
      </c>
      <c r="AH30" s="14">
        <v>2.1963333333333335</v>
      </c>
      <c r="AI30" s="99">
        <f t="shared" si="21"/>
        <v>474</v>
      </c>
      <c r="AJ30" s="33">
        <f t="shared" si="22"/>
        <v>-2.8171624815280145E-2</v>
      </c>
      <c r="AK30" s="13">
        <v>305137.23269145965</v>
      </c>
      <c r="AL30" s="38"/>
    </row>
    <row r="31" spans="1:38" x14ac:dyDescent="0.25">
      <c r="A31" t="s">
        <v>608</v>
      </c>
      <c r="B31" s="5" t="s">
        <v>455</v>
      </c>
      <c r="C31" s="6" t="s">
        <v>93</v>
      </c>
      <c r="D31" s="7" t="s">
        <v>34</v>
      </c>
      <c r="E31" s="36">
        <f t="shared" si="0"/>
        <v>5.4921597900685537</v>
      </c>
      <c r="F31" s="8">
        <f t="shared" si="1"/>
        <v>17.235436724596227</v>
      </c>
      <c r="G31" s="9">
        <f t="shared" si="2"/>
        <v>523</v>
      </c>
      <c r="H31" s="99">
        <f t="shared" si="3"/>
        <v>40</v>
      </c>
      <c r="I31" s="33">
        <f t="shared" si="4"/>
        <v>-1.1002858118041106</v>
      </c>
      <c r="J31" s="11">
        <v>-5.8221024258760079E-2</v>
      </c>
      <c r="K31" s="10">
        <f t="shared" si="5"/>
        <v>17</v>
      </c>
      <c r="L31" s="33">
        <f t="shared" si="6"/>
        <v>-2.308302704894361</v>
      </c>
      <c r="M31" s="11">
        <v>0.132996632996633</v>
      </c>
      <c r="N31" s="10">
        <f t="shared" si="7"/>
        <v>525</v>
      </c>
      <c r="O31" s="33">
        <f t="shared" si="8"/>
        <v>0.92888698531728353</v>
      </c>
      <c r="P31" s="11">
        <v>0</v>
      </c>
      <c r="Q31" s="10">
        <f t="shared" si="9"/>
        <v>409</v>
      </c>
      <c r="R31" s="33">
        <f t="shared" si="10"/>
        <v>0.51183082356515275</v>
      </c>
      <c r="S31" s="12">
        <v>0</v>
      </c>
      <c r="T31" s="10">
        <f t="shared" si="11"/>
        <v>341</v>
      </c>
      <c r="U31" s="33">
        <f t="shared" si="12"/>
        <v>0.45968850218930168</v>
      </c>
      <c r="V31" s="18">
        <v>4.5548654244306416E-2</v>
      </c>
      <c r="W31" s="99">
        <f t="shared" si="13"/>
        <v>551</v>
      </c>
      <c r="X31" s="33">
        <f t="shared" si="14"/>
        <v>2.5971320321749496</v>
      </c>
      <c r="Y31" s="13">
        <v>228194</v>
      </c>
      <c r="Z31" s="10">
        <f t="shared" si="15"/>
        <v>402</v>
      </c>
      <c r="AA31" s="33">
        <f t="shared" si="16"/>
        <v>0.54346037183960882</v>
      </c>
      <c r="AB31" s="11">
        <v>3.0033370411568408E-2</v>
      </c>
      <c r="AC31" s="99">
        <f t="shared" si="17"/>
        <v>440</v>
      </c>
      <c r="AD31" s="33">
        <f t="shared" si="18"/>
        <v>0.72241397519272288</v>
      </c>
      <c r="AE31" s="11">
        <v>0.97053045186640474</v>
      </c>
      <c r="AF31" s="10">
        <f t="shared" si="19"/>
        <v>548</v>
      </c>
      <c r="AG31" s="33">
        <f t="shared" si="20"/>
        <v>1.4865619657652924</v>
      </c>
      <c r="AH31" s="14">
        <v>0.80066666666666675</v>
      </c>
      <c r="AI31" s="99">
        <f t="shared" si="21"/>
        <v>541</v>
      </c>
      <c r="AJ31" s="33">
        <f t="shared" si="22"/>
        <v>0.83701495009131943</v>
      </c>
      <c r="AK31" s="13">
        <v>1076380.425872925</v>
      </c>
      <c r="AL31" s="38"/>
    </row>
    <row r="32" spans="1:38" x14ac:dyDescent="0.25">
      <c r="A32" t="s">
        <v>631</v>
      </c>
      <c r="B32" s="5" t="s">
        <v>295</v>
      </c>
      <c r="C32" s="6" t="s">
        <v>93</v>
      </c>
      <c r="D32" s="7" t="s">
        <v>34</v>
      </c>
      <c r="E32" s="36">
        <f t="shared" si="0"/>
        <v>0.85508629188923968</v>
      </c>
      <c r="F32" s="8">
        <f t="shared" si="1"/>
        <v>28.755054266923626</v>
      </c>
      <c r="G32" s="9">
        <f t="shared" si="2"/>
        <v>271</v>
      </c>
      <c r="H32" s="99">
        <f t="shared" si="3"/>
        <v>338</v>
      </c>
      <c r="I32" s="33">
        <f t="shared" si="4"/>
        <v>0.1333383438232906</v>
      </c>
      <c r="J32" s="11">
        <v>3.5594778451921272E-2</v>
      </c>
      <c r="K32" s="10">
        <f t="shared" si="5"/>
        <v>408</v>
      </c>
      <c r="L32" s="33">
        <f t="shared" si="6"/>
        <v>0.61632369071639292</v>
      </c>
      <c r="M32" s="11">
        <v>2.8601252609603341E-2</v>
      </c>
      <c r="N32" s="10">
        <f t="shared" si="7"/>
        <v>199</v>
      </c>
      <c r="O32" s="33">
        <f t="shared" si="8"/>
        <v>-8.9220518537702163E-3</v>
      </c>
      <c r="P32" s="11">
        <v>5.8027079303675046E-2</v>
      </c>
      <c r="Q32" s="10">
        <f t="shared" si="9"/>
        <v>247</v>
      </c>
      <c r="R32" s="33">
        <f t="shared" si="10"/>
        <v>0.29506648146990544</v>
      </c>
      <c r="S32" s="12">
        <v>0.42609097042218513</v>
      </c>
      <c r="T32" s="10">
        <f t="shared" si="11"/>
        <v>239</v>
      </c>
      <c r="U32" s="33">
        <f t="shared" si="12"/>
        <v>0.13056960026938821</v>
      </c>
      <c r="V32" s="18">
        <v>6.5538811487062837E-2</v>
      </c>
      <c r="W32" s="99">
        <f t="shared" si="13"/>
        <v>375</v>
      </c>
      <c r="X32" s="33">
        <f t="shared" si="14"/>
        <v>0.16028073341028401</v>
      </c>
      <c r="Y32" s="13">
        <v>121738</v>
      </c>
      <c r="Z32" s="10">
        <f t="shared" si="15"/>
        <v>324</v>
      </c>
      <c r="AA32" s="33">
        <f t="shared" si="16"/>
        <v>0.34190334411871487</v>
      </c>
      <c r="AB32" s="11">
        <v>3.2436963951763723E-2</v>
      </c>
      <c r="AC32" s="99">
        <f t="shared" si="17"/>
        <v>168</v>
      </c>
      <c r="AD32" s="33">
        <f t="shared" si="18"/>
        <v>-0.18258034513785598</v>
      </c>
      <c r="AE32" s="11">
        <v>0.91910782197553709</v>
      </c>
      <c r="AF32" s="10">
        <f t="shared" si="19"/>
        <v>238</v>
      </c>
      <c r="AG32" s="33">
        <f t="shared" si="20"/>
        <v>-5.4585128568996333E-2</v>
      </c>
      <c r="AH32" s="14">
        <v>2.5673333333333335</v>
      </c>
      <c r="AI32" s="99">
        <f t="shared" si="21"/>
        <v>212</v>
      </c>
      <c r="AJ32" s="33">
        <f t="shared" si="22"/>
        <v>-0.22000278752039371</v>
      </c>
      <c r="AK32" s="13">
        <v>134135.41323722614</v>
      </c>
      <c r="AL32" s="38">
        <v>1</v>
      </c>
    </row>
    <row r="33" spans="1:38" x14ac:dyDescent="0.25">
      <c r="A33" t="s">
        <v>644</v>
      </c>
      <c r="B33" s="5" t="s">
        <v>222</v>
      </c>
      <c r="C33" s="6" t="s">
        <v>93</v>
      </c>
      <c r="D33" s="7" t="s">
        <v>34</v>
      </c>
      <c r="E33" s="36">
        <f t="shared" si="0"/>
        <v>0.40245529878457603</v>
      </c>
      <c r="F33" s="8">
        <f t="shared" si="1"/>
        <v>29.879499659134211</v>
      </c>
      <c r="G33" s="9">
        <f t="shared" si="2"/>
        <v>249</v>
      </c>
      <c r="H33" s="99">
        <f t="shared" si="3"/>
        <v>532</v>
      </c>
      <c r="I33" s="33">
        <f t="shared" si="4"/>
        <v>1.3529145028658218</v>
      </c>
      <c r="J33" s="11">
        <v>0.12834224598930488</v>
      </c>
      <c r="K33" s="10">
        <f t="shared" si="5"/>
        <v>341</v>
      </c>
      <c r="L33" s="33">
        <f t="shared" si="6"/>
        <v>0.42912190862869276</v>
      </c>
      <c r="M33" s="11">
        <v>3.5283474065138723E-2</v>
      </c>
      <c r="N33" s="10">
        <f t="shared" si="7"/>
        <v>216</v>
      </c>
      <c r="O33" s="33">
        <f t="shared" si="8"/>
        <v>7.5086954008056872E-2</v>
      </c>
      <c r="P33" s="11">
        <v>5.2829009065332916E-2</v>
      </c>
      <c r="Q33" s="10">
        <f t="shared" si="9"/>
        <v>246</v>
      </c>
      <c r="R33" s="33">
        <f t="shared" si="10"/>
        <v>0.29264605527460097</v>
      </c>
      <c r="S33" s="12">
        <v>0.43084877208099953</v>
      </c>
      <c r="T33" s="10">
        <f t="shared" si="11"/>
        <v>392</v>
      </c>
      <c r="U33" s="33">
        <f t="shared" si="12"/>
        <v>0.58126121501404926</v>
      </c>
      <c r="V33" s="18">
        <v>3.8164521544487968E-2</v>
      </c>
      <c r="W33" s="99">
        <f t="shared" si="13"/>
        <v>334</v>
      </c>
      <c r="X33" s="33">
        <f t="shared" si="14"/>
        <v>-3.3786536738198293E-2</v>
      </c>
      <c r="Y33" s="13">
        <v>113260</v>
      </c>
      <c r="Z33" s="10">
        <f t="shared" si="15"/>
        <v>163</v>
      </c>
      <c r="AA33" s="33">
        <f t="shared" si="16"/>
        <v>-0.20192236884904066</v>
      </c>
      <c r="AB33" s="11">
        <v>3.8922155688622756E-2</v>
      </c>
      <c r="AC33" s="99">
        <f t="shared" si="17"/>
        <v>95</v>
      </c>
      <c r="AD33" s="33">
        <f t="shared" si="18"/>
        <v>-0.63446847865456069</v>
      </c>
      <c r="AE33" s="11">
        <v>0.89343111249804963</v>
      </c>
      <c r="AF33" s="10">
        <f t="shared" si="19"/>
        <v>172</v>
      </c>
      <c r="AG33" s="33">
        <f t="shared" si="20"/>
        <v>-0.23865043247722392</v>
      </c>
      <c r="AH33" s="14">
        <v>2.7783333333333338</v>
      </c>
      <c r="AI33" s="99">
        <f t="shared" si="21"/>
        <v>139</v>
      </c>
      <c r="AJ33" s="33">
        <f t="shared" si="22"/>
        <v>-0.24883214409861631</v>
      </c>
      <c r="AK33" s="13">
        <v>108436.39562688496</v>
      </c>
      <c r="AL33" s="38"/>
    </row>
    <row r="34" spans="1:38" x14ac:dyDescent="0.25">
      <c r="A34" t="s">
        <v>670</v>
      </c>
      <c r="B34" s="15" t="s">
        <v>292</v>
      </c>
      <c r="C34" s="16" t="s">
        <v>93</v>
      </c>
      <c r="D34" s="7" t="s">
        <v>34</v>
      </c>
      <c r="E34" s="36">
        <f t="shared" si="0"/>
        <v>-0.62233804857393482</v>
      </c>
      <c r="F34" s="8">
        <f t="shared" si="1"/>
        <v>32.425335394997937</v>
      </c>
      <c r="G34" s="9">
        <f t="shared" si="2"/>
        <v>204</v>
      </c>
      <c r="H34" s="99">
        <f t="shared" si="3"/>
        <v>290</v>
      </c>
      <c r="I34" s="34">
        <f t="shared" si="4"/>
        <v>-2.3710449213760865E-2</v>
      </c>
      <c r="J34" s="18">
        <v>2.3651385063988339E-2</v>
      </c>
      <c r="K34" s="17">
        <f t="shared" si="5"/>
        <v>151</v>
      </c>
      <c r="L34" s="34">
        <f t="shared" si="6"/>
        <v>-0.36757895722091832</v>
      </c>
      <c r="M34" s="18">
        <v>6.3721940622737144E-2</v>
      </c>
      <c r="N34" s="17">
        <f t="shared" si="7"/>
        <v>239</v>
      </c>
      <c r="O34" s="34">
        <f t="shared" si="8"/>
        <v>0.16643058920324577</v>
      </c>
      <c r="P34" s="18">
        <v>4.7177107501933491E-2</v>
      </c>
      <c r="Q34" s="17">
        <f t="shared" si="9"/>
        <v>127</v>
      </c>
      <c r="R34" s="34">
        <f t="shared" si="10"/>
        <v>-0.1322303851101071</v>
      </c>
      <c r="S34" s="19">
        <v>1.2660231049216648</v>
      </c>
      <c r="T34" s="17">
        <f t="shared" si="11"/>
        <v>136</v>
      </c>
      <c r="U34" s="33">
        <f t="shared" si="12"/>
        <v>-0.36087714136025539</v>
      </c>
      <c r="V34" s="18">
        <v>9.5388502842703726E-2</v>
      </c>
      <c r="W34" s="99">
        <f t="shared" si="13"/>
        <v>174</v>
      </c>
      <c r="X34" s="34">
        <f t="shared" si="14"/>
        <v>-0.57380080544223777</v>
      </c>
      <c r="Y34" s="20">
        <v>89669</v>
      </c>
      <c r="Z34" s="17">
        <f t="shared" si="15"/>
        <v>210</v>
      </c>
      <c r="AA34" s="34">
        <f t="shared" si="16"/>
        <v>-3.4065008927898786E-2</v>
      </c>
      <c r="AB34" s="18">
        <v>3.692043503148254E-2</v>
      </c>
      <c r="AC34" s="99">
        <f t="shared" si="17"/>
        <v>271</v>
      </c>
      <c r="AD34" s="34">
        <f t="shared" si="18"/>
        <v>0.21615694114669162</v>
      </c>
      <c r="AE34" s="18">
        <v>0.94176445023902655</v>
      </c>
      <c r="AF34" s="17">
        <f t="shared" si="19"/>
        <v>475</v>
      </c>
      <c r="AG34" s="33">
        <f t="shared" si="20"/>
        <v>0.64561906070590336</v>
      </c>
      <c r="AH34" s="21">
        <v>1.7646666666666666</v>
      </c>
      <c r="AI34" s="99">
        <f t="shared" si="21"/>
        <v>516</v>
      </c>
      <c r="AJ34" s="34">
        <f t="shared" si="22"/>
        <v>0.1298613933952831</v>
      </c>
      <c r="AK34" s="20">
        <v>446010.76578572561</v>
      </c>
      <c r="AL34" s="38"/>
    </row>
    <row r="35" spans="1:38" x14ac:dyDescent="0.25">
      <c r="A35" t="s">
        <v>686</v>
      </c>
      <c r="B35" s="5" t="s">
        <v>230</v>
      </c>
      <c r="C35" s="6" t="s">
        <v>93</v>
      </c>
      <c r="D35" s="7" t="s">
        <v>34</v>
      </c>
      <c r="E35" s="36">
        <f t="shared" si="0"/>
        <v>-1.3712621983552531</v>
      </c>
      <c r="F35" s="8">
        <f t="shared" si="1"/>
        <v>34.2858449981088</v>
      </c>
      <c r="G35" s="9">
        <f t="shared" si="2"/>
        <v>171</v>
      </c>
      <c r="H35" s="99">
        <f t="shared" si="3"/>
        <v>402</v>
      </c>
      <c r="I35" s="33">
        <f t="shared" si="4"/>
        <v>0.33630345351982704</v>
      </c>
      <c r="J35" s="11">
        <v>5.1030058801760037E-2</v>
      </c>
      <c r="K35" s="10">
        <f t="shared" si="5"/>
        <v>200</v>
      </c>
      <c r="L35" s="33">
        <f t="shared" si="6"/>
        <v>-0.10256506464736101</v>
      </c>
      <c r="M35" s="11">
        <v>5.4262193502699833E-2</v>
      </c>
      <c r="N35" s="10">
        <f t="shared" si="7"/>
        <v>159</v>
      </c>
      <c r="O35" s="33">
        <f t="shared" si="8"/>
        <v>-0.19655810473078705</v>
      </c>
      <c r="P35" s="11">
        <v>6.9637089112673384E-2</v>
      </c>
      <c r="Q35" s="10">
        <f t="shared" si="9"/>
        <v>188</v>
      </c>
      <c r="R35" s="33">
        <f t="shared" si="10"/>
        <v>0.15357177623953944</v>
      </c>
      <c r="S35" s="12">
        <v>0.70422535211267612</v>
      </c>
      <c r="T35" s="10">
        <f t="shared" si="11"/>
        <v>95</v>
      </c>
      <c r="U35" s="33">
        <f t="shared" si="12"/>
        <v>-0.62455805564955735</v>
      </c>
      <c r="V35" s="18">
        <v>0.11140406107350857</v>
      </c>
      <c r="W35" s="99">
        <f t="shared" si="13"/>
        <v>228</v>
      </c>
      <c r="X35" s="33">
        <f t="shared" si="14"/>
        <v>-0.41207808031850246</v>
      </c>
      <c r="Y35" s="13">
        <v>96734</v>
      </c>
      <c r="Z35" s="10">
        <f t="shared" si="15"/>
        <v>408</v>
      </c>
      <c r="AA35" s="33">
        <f t="shared" si="16"/>
        <v>0.56772347788171162</v>
      </c>
      <c r="AB35" s="11">
        <v>2.9744029744029746E-2</v>
      </c>
      <c r="AC35" s="99">
        <f t="shared" si="17"/>
        <v>73</v>
      </c>
      <c r="AD35" s="33">
        <f t="shared" si="18"/>
        <v>-0.97819973749200417</v>
      </c>
      <c r="AE35" s="11">
        <v>0.87389997853616652</v>
      </c>
      <c r="AF35" s="10">
        <f t="shared" si="19"/>
        <v>424</v>
      </c>
      <c r="AG35" s="33">
        <f t="shared" si="20"/>
        <v>0.44090820138300924</v>
      </c>
      <c r="AH35" s="14">
        <v>1.9993333333333332</v>
      </c>
      <c r="AI35" s="99">
        <f t="shared" si="21"/>
        <v>278</v>
      </c>
      <c r="AJ35" s="33">
        <f t="shared" si="22"/>
        <v>-0.19930048739808748</v>
      </c>
      <c r="AK35" s="13">
        <v>152589.82355242566</v>
      </c>
      <c r="AL35" s="38">
        <v>1</v>
      </c>
    </row>
    <row r="36" spans="1:38" x14ac:dyDescent="0.25">
      <c r="A36" t="s">
        <v>690</v>
      </c>
      <c r="B36" s="5" t="s">
        <v>534</v>
      </c>
      <c r="C36" s="6" t="s">
        <v>93</v>
      </c>
      <c r="D36" s="7" t="s">
        <v>34</v>
      </c>
      <c r="E36" s="36">
        <f t="shared" si="0"/>
        <v>2.9845303317275977</v>
      </c>
      <c r="F36" s="8">
        <f t="shared" si="1"/>
        <v>23.464997741755756</v>
      </c>
      <c r="G36" s="9">
        <f t="shared" si="2"/>
        <v>394</v>
      </c>
      <c r="H36" s="99">
        <f t="shared" si="3"/>
        <v>176</v>
      </c>
      <c r="I36" s="33">
        <f t="shared" si="4"/>
        <v>-0.38548263019219997</v>
      </c>
      <c r="J36" s="11">
        <v>-3.8610038610038533E-3</v>
      </c>
      <c r="K36" s="10">
        <f t="shared" si="5"/>
        <v>267</v>
      </c>
      <c r="L36" s="33">
        <f t="shared" si="6"/>
        <v>0.1826344162549263</v>
      </c>
      <c r="M36" s="11">
        <v>4.4081916001388409E-2</v>
      </c>
      <c r="N36" s="10">
        <f t="shared" si="7"/>
        <v>307</v>
      </c>
      <c r="O36" s="33">
        <f t="shared" si="8"/>
        <v>0.35274848960380589</v>
      </c>
      <c r="P36" s="11">
        <v>3.5648658581403897E-2</v>
      </c>
      <c r="Q36" s="10">
        <f t="shared" si="9"/>
        <v>208</v>
      </c>
      <c r="R36" s="33">
        <f t="shared" si="10"/>
        <v>0.21307122337583465</v>
      </c>
      <c r="S36" s="12">
        <v>0.5872680291284943</v>
      </c>
      <c r="T36" s="10">
        <f t="shared" si="11"/>
        <v>196</v>
      </c>
      <c r="U36" s="33">
        <f t="shared" si="12"/>
        <v>-3.4467314303450854E-2</v>
      </c>
      <c r="V36" s="18">
        <v>7.5562890486856063E-2</v>
      </c>
      <c r="W36" s="99">
        <f t="shared" si="13"/>
        <v>517</v>
      </c>
      <c r="X36" s="33">
        <f t="shared" si="14"/>
        <v>1.5317535363916677</v>
      </c>
      <c r="Y36" s="13">
        <v>181652</v>
      </c>
      <c r="Z36" s="10">
        <f t="shared" si="15"/>
        <v>388</v>
      </c>
      <c r="AA36" s="33">
        <f t="shared" si="16"/>
        <v>0.51399828209642484</v>
      </c>
      <c r="AB36" s="11">
        <v>3.0384709629992648E-2</v>
      </c>
      <c r="AC36" s="99">
        <f t="shared" si="17"/>
        <v>329</v>
      </c>
      <c r="AD36" s="33">
        <f t="shared" si="18"/>
        <v>0.39308837366770333</v>
      </c>
      <c r="AE36" s="11">
        <v>0.95181786092481468</v>
      </c>
      <c r="AF36" s="10">
        <f t="shared" si="19"/>
        <v>379</v>
      </c>
      <c r="AG36" s="33">
        <f t="shared" si="20"/>
        <v>0.29086444653838794</v>
      </c>
      <c r="AH36" s="14">
        <v>2.1713333333333331</v>
      </c>
      <c r="AI36" s="99">
        <f t="shared" si="21"/>
        <v>472</v>
      </c>
      <c r="AJ36" s="33">
        <f t="shared" si="22"/>
        <v>-3.0665269018664093E-2</v>
      </c>
      <c r="AK36" s="13">
        <v>302914.35247827106</v>
      </c>
      <c r="AL36" s="38"/>
    </row>
    <row r="37" spans="1:38" x14ac:dyDescent="0.25">
      <c r="A37" t="s">
        <v>697</v>
      </c>
      <c r="B37" s="5" t="s">
        <v>504</v>
      </c>
      <c r="C37" s="6" t="s">
        <v>93</v>
      </c>
      <c r="D37" s="7" t="s">
        <v>34</v>
      </c>
      <c r="E37" s="36">
        <f t="shared" si="0"/>
        <v>4.4582594169912957</v>
      </c>
      <c r="F37" s="8">
        <f t="shared" si="1"/>
        <v>19.803896525674638</v>
      </c>
      <c r="G37" s="9">
        <f t="shared" si="2"/>
        <v>480</v>
      </c>
      <c r="H37" s="99">
        <f t="shared" si="3"/>
        <v>409</v>
      </c>
      <c r="I37" s="33">
        <f t="shared" si="4"/>
        <v>0.35318808046547245</v>
      </c>
      <c r="J37" s="11">
        <v>5.2314116691799084E-2</v>
      </c>
      <c r="K37" s="10">
        <f t="shared" si="5"/>
        <v>446</v>
      </c>
      <c r="L37" s="33">
        <f t="shared" si="6"/>
        <v>0.73865240754658212</v>
      </c>
      <c r="M37" s="11">
        <v>2.423469387755102E-2</v>
      </c>
      <c r="N37" s="10">
        <f t="shared" si="7"/>
        <v>433</v>
      </c>
      <c r="O37" s="33">
        <f t="shared" si="8"/>
        <v>0.68065363243907617</v>
      </c>
      <c r="P37" s="11">
        <v>1.5359477124183006E-2</v>
      </c>
      <c r="Q37" s="10">
        <f t="shared" si="9"/>
        <v>296</v>
      </c>
      <c r="R37" s="33">
        <f t="shared" si="10"/>
        <v>0.34360071536331055</v>
      </c>
      <c r="S37" s="12">
        <v>0.3306878306878307</v>
      </c>
      <c r="T37" s="10">
        <f t="shared" si="11"/>
        <v>474</v>
      </c>
      <c r="U37" s="33">
        <f t="shared" si="12"/>
        <v>0.77464894085436253</v>
      </c>
      <c r="V37" s="18">
        <v>2.6418459480548433E-2</v>
      </c>
      <c r="W37" s="99">
        <f t="shared" si="13"/>
        <v>483</v>
      </c>
      <c r="X37" s="33">
        <f t="shared" si="14"/>
        <v>1.0917486924669062</v>
      </c>
      <c r="Y37" s="13">
        <v>162430</v>
      </c>
      <c r="Z37" s="10">
        <f t="shared" si="15"/>
        <v>472</v>
      </c>
      <c r="AA37" s="33">
        <f t="shared" si="16"/>
        <v>0.76312203507230925</v>
      </c>
      <c r="AB37" s="11">
        <v>2.7413876758854924E-2</v>
      </c>
      <c r="AC37" s="99">
        <f t="shared" si="17"/>
        <v>356</v>
      </c>
      <c r="AD37" s="33">
        <f t="shared" si="18"/>
        <v>0.4707008076896827</v>
      </c>
      <c r="AE37" s="11">
        <v>0.95622787254586417</v>
      </c>
      <c r="AF37" s="10">
        <f t="shared" si="19"/>
        <v>376</v>
      </c>
      <c r="AG37" s="33">
        <f t="shared" si="20"/>
        <v>0.28010549512511046</v>
      </c>
      <c r="AH37" s="14">
        <v>2.1836666666666669</v>
      </c>
      <c r="AI37" s="99">
        <f t="shared" si="21"/>
        <v>465</v>
      </c>
      <c r="AJ37" s="33">
        <f t="shared" si="22"/>
        <v>-3.680761071457031E-2</v>
      </c>
      <c r="AK37" s="13">
        <v>297438.95634920633</v>
      </c>
      <c r="AL37" s="38"/>
    </row>
    <row r="38" spans="1:38" x14ac:dyDescent="0.25">
      <c r="A38" t="s">
        <v>703</v>
      </c>
      <c r="B38" s="5" t="s">
        <v>578</v>
      </c>
      <c r="C38" s="6" t="s">
        <v>93</v>
      </c>
      <c r="D38" s="7" t="s">
        <v>34</v>
      </c>
      <c r="E38" s="36">
        <f t="shared" si="0"/>
        <v>5.7420783781980154</v>
      </c>
      <c r="F38" s="8">
        <f t="shared" si="1"/>
        <v>16.614578212627364</v>
      </c>
      <c r="G38" s="9">
        <f t="shared" si="2"/>
        <v>531</v>
      </c>
      <c r="H38" s="99">
        <f t="shared" si="3"/>
        <v>113</v>
      </c>
      <c r="I38" s="33">
        <f t="shared" si="4"/>
        <v>-0.60689734355568625</v>
      </c>
      <c r="J38" s="11">
        <v>-2.0699356913183253E-2</v>
      </c>
      <c r="K38" s="10">
        <f t="shared" si="5"/>
        <v>387</v>
      </c>
      <c r="L38" s="33">
        <f t="shared" si="6"/>
        <v>0.56572622615116008</v>
      </c>
      <c r="M38" s="11">
        <v>3.0407343660355707E-2</v>
      </c>
      <c r="N38" s="10">
        <f t="shared" si="7"/>
        <v>525</v>
      </c>
      <c r="O38" s="33">
        <f t="shared" si="8"/>
        <v>0.92888698531728353</v>
      </c>
      <c r="P38" s="11">
        <v>0</v>
      </c>
      <c r="Q38" s="10">
        <f t="shared" si="9"/>
        <v>409</v>
      </c>
      <c r="R38" s="33">
        <f t="shared" si="10"/>
        <v>0.51183082356515275</v>
      </c>
      <c r="S38" s="12">
        <v>0</v>
      </c>
      <c r="T38" s="10">
        <f t="shared" si="11"/>
        <v>558</v>
      </c>
      <c r="U38" s="33">
        <f t="shared" si="12"/>
        <v>1.1327937585633303</v>
      </c>
      <c r="V38" s="18">
        <v>4.665314401622718E-3</v>
      </c>
      <c r="W38" s="99">
        <f t="shared" si="13"/>
        <v>491</v>
      </c>
      <c r="X38" s="33">
        <f t="shared" si="14"/>
        <v>1.1533017579810922</v>
      </c>
      <c r="Y38" s="13">
        <v>165119</v>
      </c>
      <c r="Z38" s="10">
        <f t="shared" si="15"/>
        <v>501</v>
      </c>
      <c r="AA38" s="33">
        <f t="shared" si="16"/>
        <v>0.84768508823714672</v>
      </c>
      <c r="AB38" s="11">
        <v>2.6405451448040886E-2</v>
      </c>
      <c r="AC38" s="99">
        <f t="shared" si="17"/>
        <v>549</v>
      </c>
      <c r="AD38" s="33">
        <f t="shared" si="18"/>
        <v>1.1070763873411613</v>
      </c>
      <c r="AE38" s="11">
        <v>0.9923873325213155</v>
      </c>
      <c r="AF38" s="10">
        <f t="shared" si="19"/>
        <v>362</v>
      </c>
      <c r="AG38" s="33">
        <f t="shared" si="20"/>
        <v>0.24753785841465012</v>
      </c>
      <c r="AH38" s="14">
        <v>2.2210000000000001</v>
      </c>
      <c r="AI38" s="99">
        <f t="shared" si="21"/>
        <v>504</v>
      </c>
      <c r="AJ38" s="33">
        <f t="shared" si="22"/>
        <v>3.564756776127221E-2</v>
      </c>
      <c r="AK38" s="13">
        <v>362026.83234147343</v>
      </c>
      <c r="AL38" s="38"/>
    </row>
    <row r="39" spans="1:38" x14ac:dyDescent="0.25">
      <c r="A39" t="s">
        <v>709</v>
      </c>
      <c r="B39" s="5" t="s">
        <v>394</v>
      </c>
      <c r="C39" s="6" t="s">
        <v>93</v>
      </c>
      <c r="D39" s="7" t="s">
        <v>34</v>
      </c>
      <c r="E39" s="36">
        <f t="shared" si="0"/>
        <v>1.6965921926428718</v>
      </c>
      <c r="F39" s="8">
        <f t="shared" si="1"/>
        <v>26.664549093757895</v>
      </c>
      <c r="G39" s="9">
        <f t="shared" si="2"/>
        <v>323</v>
      </c>
      <c r="H39" s="99">
        <f t="shared" si="3"/>
        <v>336</v>
      </c>
      <c r="I39" s="33">
        <f t="shared" si="4"/>
        <v>0.12563336947811951</v>
      </c>
      <c r="J39" s="11">
        <v>3.500882336198563E-2</v>
      </c>
      <c r="K39" s="10">
        <f t="shared" si="5"/>
        <v>366</v>
      </c>
      <c r="L39" s="33">
        <f t="shared" si="6"/>
        <v>0.50499389298606923</v>
      </c>
      <c r="M39" s="11">
        <v>3.2575201760821716E-2</v>
      </c>
      <c r="N39" s="10">
        <f t="shared" si="7"/>
        <v>282</v>
      </c>
      <c r="O39" s="33">
        <f t="shared" si="8"/>
        <v>0.28909155557487759</v>
      </c>
      <c r="P39" s="11">
        <v>3.9587441225542239E-2</v>
      </c>
      <c r="Q39" s="10">
        <f t="shared" si="9"/>
        <v>313</v>
      </c>
      <c r="R39" s="33">
        <f t="shared" si="10"/>
        <v>0.37193206457209071</v>
      </c>
      <c r="S39" s="12">
        <v>0.27499725002749975</v>
      </c>
      <c r="T39" s="10">
        <f t="shared" si="11"/>
        <v>244</v>
      </c>
      <c r="U39" s="33">
        <f t="shared" si="12"/>
        <v>0.15679817744291027</v>
      </c>
      <c r="V39" s="18">
        <v>6.3945729537366547E-2</v>
      </c>
      <c r="W39" s="99">
        <f t="shared" ref="W39:W70" si="23">RANK(Y39,Y$7:Y$570,1)</f>
        <v>351</v>
      </c>
      <c r="X39" s="33">
        <f t="shared" si="14"/>
        <v>4.514056251539536E-2</v>
      </c>
      <c r="Y39" s="13">
        <v>116708</v>
      </c>
      <c r="Z39" s="10">
        <f t="shared" si="15"/>
        <v>387</v>
      </c>
      <c r="AA39" s="33">
        <f t="shared" si="16"/>
        <v>0.50915694271058431</v>
      </c>
      <c r="AB39" s="11">
        <v>3.0442443226311667E-2</v>
      </c>
      <c r="AC39" s="99">
        <f t="shared" ref="AC39:AC70" si="24">RANK(AE39,AE$7:AE$570,1)</f>
        <v>286</v>
      </c>
      <c r="AD39" s="33">
        <f t="shared" si="18"/>
        <v>0.27098861552937381</v>
      </c>
      <c r="AE39" s="11">
        <v>0.94488003763525164</v>
      </c>
      <c r="AF39" s="10">
        <f t="shared" si="19"/>
        <v>182</v>
      </c>
      <c r="AG39" s="33">
        <f t="shared" si="20"/>
        <v>-0.20433810094298871</v>
      </c>
      <c r="AH39" s="14">
        <v>2.7390000000000003</v>
      </c>
      <c r="AI39" s="99">
        <f t="shared" ref="AI39:AI70" si="25">RANK(AK39,AK$7:AK$570,1)</f>
        <v>237</v>
      </c>
      <c r="AJ39" s="33">
        <f t="shared" si="22"/>
        <v>-0.2123520643306411</v>
      </c>
      <c r="AK39" s="13">
        <v>140955.40831591684</v>
      </c>
      <c r="AL39" s="38"/>
    </row>
    <row r="40" spans="1:38" ht="16.5" customHeight="1" x14ac:dyDescent="0.25">
      <c r="A40" t="s">
        <v>718</v>
      </c>
      <c r="B40" s="5" t="s">
        <v>284</v>
      </c>
      <c r="C40" s="6" t="s">
        <v>93</v>
      </c>
      <c r="D40" s="7" t="s">
        <v>34</v>
      </c>
      <c r="E40" s="36">
        <f t="shared" si="0"/>
        <v>-0.73147953318354264</v>
      </c>
      <c r="F40" s="8">
        <f t="shared" si="1"/>
        <v>32.696469368008749</v>
      </c>
      <c r="G40" s="9">
        <f t="shared" si="2"/>
        <v>201</v>
      </c>
      <c r="H40" s="99">
        <f t="shared" si="3"/>
        <v>543</v>
      </c>
      <c r="I40" s="33">
        <f t="shared" si="4"/>
        <v>1.7317306042253753</v>
      </c>
      <c r="J40" s="11">
        <v>0.15715080690038952</v>
      </c>
      <c r="K40" s="10">
        <f t="shared" si="5"/>
        <v>185</v>
      </c>
      <c r="L40" s="33">
        <f t="shared" si="6"/>
        <v>-0.17480205956958905</v>
      </c>
      <c r="M40" s="11">
        <v>5.6840713813615336E-2</v>
      </c>
      <c r="N40" s="10">
        <f t="shared" si="7"/>
        <v>107</v>
      </c>
      <c r="O40" s="33">
        <f t="shared" si="8"/>
        <v>-0.532410962104921</v>
      </c>
      <c r="P40" s="11">
        <v>9.0418036636918747E-2</v>
      </c>
      <c r="Q40" s="10">
        <f t="shared" si="9"/>
        <v>309</v>
      </c>
      <c r="R40" s="33">
        <f t="shared" si="10"/>
        <v>0.36504006261419453</v>
      </c>
      <c r="S40" s="12">
        <v>0.28854477253053767</v>
      </c>
      <c r="T40" s="10">
        <f t="shared" si="11"/>
        <v>279</v>
      </c>
      <c r="U40" s="33">
        <f t="shared" si="12"/>
        <v>0.26894219801991393</v>
      </c>
      <c r="V40" s="18">
        <v>5.7134280568341002E-2</v>
      </c>
      <c r="W40" s="99">
        <f t="shared" si="23"/>
        <v>200</v>
      </c>
      <c r="X40" s="33">
        <f t="shared" si="14"/>
        <v>-0.50817319710115505</v>
      </c>
      <c r="Y40" s="13">
        <v>92536</v>
      </c>
      <c r="Z40" s="10">
        <f t="shared" si="15"/>
        <v>164</v>
      </c>
      <c r="AA40" s="33">
        <f t="shared" si="16"/>
        <v>-0.19836523497296107</v>
      </c>
      <c r="AB40" s="11">
        <v>3.887973640856672E-2</v>
      </c>
      <c r="AC40" s="99">
        <f t="shared" si="24"/>
        <v>91</v>
      </c>
      <c r="AD40" s="33">
        <f t="shared" si="18"/>
        <v>-0.68716406265035102</v>
      </c>
      <c r="AE40" s="11">
        <v>0.8904368997700528</v>
      </c>
      <c r="AF40" s="10">
        <f t="shared" si="19"/>
        <v>500</v>
      </c>
      <c r="AG40" s="33">
        <f t="shared" si="20"/>
        <v>0.77356334778271207</v>
      </c>
      <c r="AH40" s="14">
        <v>1.6180000000000001</v>
      </c>
      <c r="AI40" s="99">
        <f t="shared" si="25"/>
        <v>436</v>
      </c>
      <c r="AJ40" s="33">
        <f t="shared" si="22"/>
        <v>-8.7885240391550157E-2</v>
      </c>
      <c r="AK40" s="13">
        <v>251907.41973646244</v>
      </c>
      <c r="AL40" s="38"/>
    </row>
    <row r="41" spans="1:38" x14ac:dyDescent="0.25">
      <c r="A41" t="s">
        <v>722</v>
      </c>
      <c r="B41" s="5" t="s">
        <v>440</v>
      </c>
      <c r="C41" s="6" t="s">
        <v>93</v>
      </c>
      <c r="D41" s="7" t="s">
        <v>34</v>
      </c>
      <c r="E41" s="36">
        <f t="shared" si="0"/>
        <v>3.6740320173012693</v>
      </c>
      <c r="F41" s="8">
        <f t="shared" si="1"/>
        <v>21.752107981496962</v>
      </c>
      <c r="G41" s="9">
        <f t="shared" si="2"/>
        <v>422</v>
      </c>
      <c r="H41" s="99">
        <f t="shared" si="3"/>
        <v>558</v>
      </c>
      <c r="I41" s="33">
        <f t="shared" si="4"/>
        <v>2.98817424580362</v>
      </c>
      <c r="J41" s="11">
        <v>0.25270200720535252</v>
      </c>
      <c r="K41" s="10">
        <f t="shared" si="5"/>
        <v>86</v>
      </c>
      <c r="L41" s="33">
        <f t="shared" si="6"/>
        <v>-0.83446398575825487</v>
      </c>
      <c r="M41" s="11">
        <v>8.0387536004189575E-2</v>
      </c>
      <c r="N41" s="10">
        <f t="shared" si="7"/>
        <v>323</v>
      </c>
      <c r="O41" s="33">
        <f t="shared" si="8"/>
        <v>0.42038638186220995</v>
      </c>
      <c r="P41" s="11">
        <v>3.1463553530751712E-2</v>
      </c>
      <c r="Q41" s="10">
        <f t="shared" si="9"/>
        <v>173</v>
      </c>
      <c r="R41" s="33">
        <f t="shared" si="10"/>
        <v>9.3812871878734591E-2</v>
      </c>
      <c r="S41" s="12">
        <v>0.82169268693508635</v>
      </c>
      <c r="T41" s="10">
        <f t="shared" si="11"/>
        <v>261</v>
      </c>
      <c r="U41" s="33">
        <f t="shared" si="12"/>
        <v>0.20917818502447352</v>
      </c>
      <c r="V41" s="18">
        <v>6.0764251409480059E-2</v>
      </c>
      <c r="W41" s="99">
        <f t="shared" si="23"/>
        <v>419</v>
      </c>
      <c r="X41" s="33">
        <f t="shared" si="14"/>
        <v>0.50519765091409763</v>
      </c>
      <c r="Y41" s="13">
        <v>136806</v>
      </c>
      <c r="Z41" s="10">
        <f t="shared" si="15"/>
        <v>514</v>
      </c>
      <c r="AA41" s="33">
        <f t="shared" si="16"/>
        <v>0.90976207164741774</v>
      </c>
      <c r="AB41" s="11">
        <v>2.5665175417942075E-2</v>
      </c>
      <c r="AC41" s="99">
        <f t="shared" si="24"/>
        <v>484</v>
      </c>
      <c r="AD41" s="33">
        <f t="shared" si="18"/>
        <v>0.83361575710813385</v>
      </c>
      <c r="AE41" s="11">
        <v>0.97684904187982313</v>
      </c>
      <c r="AF41" s="10">
        <f t="shared" si="19"/>
        <v>490</v>
      </c>
      <c r="AG41" s="33">
        <f t="shared" si="20"/>
        <v>0.71540685365688983</v>
      </c>
      <c r="AH41" s="14">
        <v>1.6846666666666668</v>
      </c>
      <c r="AI41" s="99">
        <f t="shared" si="25"/>
        <v>451</v>
      </c>
      <c r="AJ41" s="33">
        <f t="shared" si="22"/>
        <v>-6.0800718237445678E-2</v>
      </c>
      <c r="AK41" s="13">
        <v>276051.05991509178</v>
      </c>
      <c r="AL41" s="38"/>
    </row>
    <row r="42" spans="1:38" x14ac:dyDescent="0.25">
      <c r="A42" t="s">
        <v>730</v>
      </c>
      <c r="B42" s="5" t="s">
        <v>216</v>
      </c>
      <c r="C42" s="6" t="s">
        <v>93</v>
      </c>
      <c r="D42" s="7" t="s">
        <v>34</v>
      </c>
      <c r="E42" s="36">
        <f t="shared" si="0"/>
        <v>-3.2102818569143117</v>
      </c>
      <c r="F42" s="8">
        <f t="shared" si="1"/>
        <v>38.854416776783395</v>
      </c>
      <c r="G42" s="9">
        <f t="shared" si="2"/>
        <v>116</v>
      </c>
      <c r="H42" s="99">
        <f t="shared" si="3"/>
        <v>477</v>
      </c>
      <c r="I42" s="33">
        <f t="shared" si="4"/>
        <v>0.70078061101868738</v>
      </c>
      <c r="J42" s="11">
        <v>7.87481583092009E-2</v>
      </c>
      <c r="K42" s="10">
        <f t="shared" si="5"/>
        <v>363</v>
      </c>
      <c r="L42" s="33">
        <f t="shared" si="6"/>
        <v>0.50177092537757328</v>
      </c>
      <c r="M42" s="11">
        <v>3.2690246516613078E-2</v>
      </c>
      <c r="N42" s="10">
        <f t="shared" si="7"/>
        <v>132</v>
      </c>
      <c r="O42" s="33">
        <f t="shared" si="8"/>
        <v>-0.36493445208658215</v>
      </c>
      <c r="P42" s="11">
        <v>8.0055401662049858E-2</v>
      </c>
      <c r="Q42" s="10">
        <f t="shared" si="9"/>
        <v>97</v>
      </c>
      <c r="R42" s="33">
        <f t="shared" si="10"/>
        <v>-0.32674472638459434</v>
      </c>
      <c r="S42" s="12">
        <v>1.6483775255498516</v>
      </c>
      <c r="T42" s="10">
        <f t="shared" si="11"/>
        <v>81</v>
      </c>
      <c r="U42" s="33">
        <f t="shared" si="12"/>
        <v>-0.76462363562650959</v>
      </c>
      <c r="V42" s="18">
        <v>0.11991142103279306</v>
      </c>
      <c r="W42" s="99">
        <f t="shared" si="23"/>
        <v>138</v>
      </c>
      <c r="X42" s="33">
        <f t="shared" si="14"/>
        <v>-0.69033730842948982</v>
      </c>
      <c r="Y42" s="13">
        <v>84578</v>
      </c>
      <c r="Z42" s="10">
        <f t="shared" si="15"/>
        <v>81</v>
      </c>
      <c r="AA42" s="33">
        <f t="shared" si="16"/>
        <v>-0.89390452306118229</v>
      </c>
      <c r="AB42" s="11">
        <v>4.7174132087569848E-2</v>
      </c>
      <c r="AC42" s="99">
        <f t="shared" si="24"/>
        <v>124</v>
      </c>
      <c r="AD42" s="33">
        <f t="shared" si="18"/>
        <v>-0.41154981511519129</v>
      </c>
      <c r="AE42" s="11">
        <v>0.90609756097560978</v>
      </c>
      <c r="AF42" s="10">
        <f t="shared" si="19"/>
        <v>262</v>
      </c>
      <c r="AG42" s="33">
        <f t="shared" si="20"/>
        <v>-6.6060209151928648E-3</v>
      </c>
      <c r="AH42" s="14">
        <v>2.5123333333333333</v>
      </c>
      <c r="AI42" s="99">
        <f t="shared" si="25"/>
        <v>194</v>
      </c>
      <c r="AJ42" s="33">
        <f t="shared" si="22"/>
        <v>-0.22869510032411622</v>
      </c>
      <c r="AK42" s="13">
        <v>126386.92605849386</v>
      </c>
      <c r="AL42" s="38"/>
    </row>
    <row r="43" spans="1:38" x14ac:dyDescent="0.25">
      <c r="A43" t="s">
        <v>732</v>
      </c>
      <c r="B43" s="5" t="s">
        <v>392</v>
      </c>
      <c r="C43" s="6" t="s">
        <v>93</v>
      </c>
      <c r="D43" s="7" t="s">
        <v>34</v>
      </c>
      <c r="E43" s="36">
        <f t="shared" si="0"/>
        <v>3.7316156866404726</v>
      </c>
      <c r="F43" s="8">
        <f t="shared" si="1"/>
        <v>21.609056151990288</v>
      </c>
      <c r="G43" s="9">
        <f t="shared" si="2"/>
        <v>425</v>
      </c>
      <c r="H43" s="99">
        <f t="shared" si="3"/>
        <v>64</v>
      </c>
      <c r="I43" s="33">
        <f t="shared" si="4"/>
        <v>-0.8348770803360982</v>
      </c>
      <c r="J43" s="11">
        <v>-3.8036973001728924E-2</v>
      </c>
      <c r="K43" s="10">
        <f t="shared" si="5"/>
        <v>522</v>
      </c>
      <c r="L43" s="33">
        <f t="shared" si="6"/>
        <v>1.0179730203408668</v>
      </c>
      <c r="M43" s="11">
        <v>1.4264264264264264E-2</v>
      </c>
      <c r="N43" s="10">
        <f t="shared" si="7"/>
        <v>414</v>
      </c>
      <c r="O43" s="33">
        <f t="shared" si="8"/>
        <v>0.64578245977778115</v>
      </c>
      <c r="P43" s="11">
        <v>1.7517136329017517E-2</v>
      </c>
      <c r="Q43" s="10">
        <f t="shared" si="9"/>
        <v>376</v>
      </c>
      <c r="R43" s="33">
        <f t="shared" si="10"/>
        <v>0.44149654357035523</v>
      </c>
      <c r="S43" s="12">
        <v>0.13825521913452232</v>
      </c>
      <c r="T43" s="10">
        <f t="shared" si="11"/>
        <v>363</v>
      </c>
      <c r="U43" s="33">
        <f t="shared" si="12"/>
        <v>0.51645386437360707</v>
      </c>
      <c r="V43" s="18">
        <v>4.2100816671360182E-2</v>
      </c>
      <c r="W43" s="99">
        <f t="shared" si="23"/>
        <v>435</v>
      </c>
      <c r="X43" s="33">
        <f t="shared" si="14"/>
        <v>0.62198595149177593</v>
      </c>
      <c r="Y43" s="13">
        <v>141908</v>
      </c>
      <c r="Z43" s="10">
        <f t="shared" si="15"/>
        <v>477</v>
      </c>
      <c r="AA43" s="33">
        <f t="shared" si="16"/>
        <v>0.77775369297861441</v>
      </c>
      <c r="AB43" s="11">
        <v>2.7239392352016764E-2</v>
      </c>
      <c r="AC43" s="99">
        <f t="shared" si="24"/>
        <v>435</v>
      </c>
      <c r="AD43" s="33">
        <f t="shared" si="18"/>
        <v>0.71526100795001135</v>
      </c>
      <c r="AE43" s="11">
        <v>0.97012401352874855</v>
      </c>
      <c r="AF43" s="10">
        <f t="shared" si="19"/>
        <v>267</v>
      </c>
      <c r="AG43" s="33">
        <f t="shared" si="20"/>
        <v>4.1529304980842232E-3</v>
      </c>
      <c r="AH43" s="14">
        <v>2.5</v>
      </c>
      <c r="AI43" s="99">
        <f t="shared" si="25"/>
        <v>382</v>
      </c>
      <c r="AJ43" s="33">
        <f t="shared" si="22"/>
        <v>-0.13572020450954142</v>
      </c>
      <c r="AK43" s="13">
        <v>209266.45472141574</v>
      </c>
      <c r="AL43" s="38"/>
    </row>
    <row r="44" spans="1:38" x14ac:dyDescent="0.25">
      <c r="A44" t="s">
        <v>733</v>
      </c>
      <c r="B44" s="5" t="s">
        <v>225</v>
      </c>
      <c r="C44" s="6" t="s">
        <v>93</v>
      </c>
      <c r="D44" s="7" t="s">
        <v>34</v>
      </c>
      <c r="E44" s="36">
        <f t="shared" si="0"/>
        <v>-2.8988923525587937</v>
      </c>
      <c r="F44" s="8">
        <f t="shared" si="1"/>
        <v>38.080849569302451</v>
      </c>
      <c r="G44" s="9">
        <f t="shared" si="2"/>
        <v>121</v>
      </c>
      <c r="H44" s="99">
        <f t="shared" si="3"/>
        <v>394</v>
      </c>
      <c r="I44" s="33">
        <f t="shared" si="4"/>
        <v>0.31299328387170972</v>
      </c>
      <c r="J44" s="11">
        <v>4.9257345235083738E-2</v>
      </c>
      <c r="K44" s="10">
        <f t="shared" si="5"/>
        <v>123</v>
      </c>
      <c r="L44" s="33">
        <f t="shared" si="6"/>
        <v>-0.54941394054916415</v>
      </c>
      <c r="M44" s="11">
        <v>7.0212592652928243E-2</v>
      </c>
      <c r="N44" s="10">
        <f t="shared" si="7"/>
        <v>69</v>
      </c>
      <c r="O44" s="33">
        <f t="shared" si="8"/>
        <v>-1.0047326623585042</v>
      </c>
      <c r="P44" s="11">
        <v>0.1196430149332862</v>
      </c>
      <c r="Q44" s="10">
        <f t="shared" si="9"/>
        <v>141</v>
      </c>
      <c r="R44" s="33">
        <f t="shared" si="10"/>
        <v>-3.1344876072289488E-2</v>
      </c>
      <c r="S44" s="12">
        <v>1.0677137149548805</v>
      </c>
      <c r="T44" s="10">
        <f t="shared" si="11"/>
        <v>63</v>
      </c>
      <c r="U44" s="33">
        <f t="shared" si="12"/>
        <v>-1.0153292340228597</v>
      </c>
      <c r="V44" s="18">
        <v>0.13513887926854609</v>
      </c>
      <c r="W44" s="99">
        <f t="shared" si="23"/>
        <v>204</v>
      </c>
      <c r="X44" s="33">
        <f t="shared" si="14"/>
        <v>-0.49448456445798539</v>
      </c>
      <c r="Y44" s="13">
        <v>93134</v>
      </c>
      <c r="Z44" s="10">
        <f t="shared" si="15"/>
        <v>222</v>
      </c>
      <c r="AA44" s="33">
        <f t="shared" si="16"/>
        <v>3.3372568261902075E-2</v>
      </c>
      <c r="AB44" s="11">
        <v>3.6116233229477969E-2</v>
      </c>
      <c r="AC44" s="99">
        <f t="shared" si="24"/>
        <v>137</v>
      </c>
      <c r="AD44" s="33">
        <f t="shared" si="18"/>
        <v>-0.32590255194405127</v>
      </c>
      <c r="AE44" s="11">
        <v>0.91096411915865616</v>
      </c>
      <c r="AF44" s="10">
        <f t="shared" si="19"/>
        <v>315</v>
      </c>
      <c r="AG44" s="33">
        <f t="shared" si="20"/>
        <v>0.13587738969307175</v>
      </c>
      <c r="AH44" s="14">
        <v>2.3489999999999998</v>
      </c>
      <c r="AI44" s="99">
        <f t="shared" si="25"/>
        <v>377</v>
      </c>
      <c r="AJ44" s="33">
        <f t="shared" si="22"/>
        <v>-0.14134086087564321</v>
      </c>
      <c r="AK44" s="13">
        <v>204256.09847075841</v>
      </c>
      <c r="AL44" s="38"/>
    </row>
    <row r="45" spans="1:38" x14ac:dyDescent="0.25">
      <c r="A45" t="s">
        <v>734</v>
      </c>
      <c r="B45" s="5" t="s">
        <v>523</v>
      </c>
      <c r="C45" s="6" t="s">
        <v>93</v>
      </c>
      <c r="D45" s="7" t="s">
        <v>34</v>
      </c>
      <c r="E45" s="36">
        <f t="shared" si="0"/>
        <v>4.9049704190674515</v>
      </c>
      <c r="F45" s="8">
        <f t="shared" si="1"/>
        <v>18.694157829946043</v>
      </c>
      <c r="G45" s="9">
        <f t="shared" si="2"/>
        <v>505</v>
      </c>
      <c r="H45" s="99">
        <f t="shared" si="3"/>
        <v>157</v>
      </c>
      <c r="I45" s="33">
        <f t="shared" si="4"/>
        <v>-0.44271615390016944</v>
      </c>
      <c r="J45" s="11">
        <v>-8.2135523613963146E-3</v>
      </c>
      <c r="K45" s="10">
        <f t="shared" si="5"/>
        <v>63</v>
      </c>
      <c r="L45" s="33">
        <f t="shared" si="6"/>
        <v>-1.1665128895416355</v>
      </c>
      <c r="M45" s="11">
        <v>9.224011713030747E-2</v>
      </c>
      <c r="N45" s="10">
        <f t="shared" si="7"/>
        <v>233</v>
      </c>
      <c r="O45" s="33">
        <f t="shared" si="8"/>
        <v>0.13818623671895791</v>
      </c>
      <c r="P45" s="11">
        <v>4.8924731182795701E-2</v>
      </c>
      <c r="Q45" s="10">
        <f t="shared" si="9"/>
        <v>409</v>
      </c>
      <c r="R45" s="33">
        <f t="shared" si="10"/>
        <v>0.51183082356515275</v>
      </c>
      <c r="S45" s="12">
        <v>0</v>
      </c>
      <c r="T45" s="10">
        <f t="shared" si="11"/>
        <v>509</v>
      </c>
      <c r="U45" s="33">
        <f t="shared" si="12"/>
        <v>0.83934777253575843</v>
      </c>
      <c r="V45" s="18">
        <v>2.2488755622188907E-2</v>
      </c>
      <c r="W45" s="99">
        <f t="shared" si="23"/>
        <v>542</v>
      </c>
      <c r="X45" s="33">
        <f t="shared" si="14"/>
        <v>2.2553053578263667</v>
      </c>
      <c r="Y45" s="13">
        <v>213261</v>
      </c>
      <c r="Z45" s="10">
        <f t="shared" si="15"/>
        <v>398</v>
      </c>
      <c r="AA45" s="33">
        <f t="shared" si="16"/>
        <v>0.54113829047227691</v>
      </c>
      <c r="AB45" s="11">
        <v>3.0061061531235323E-2</v>
      </c>
      <c r="AC45" s="99">
        <f t="shared" si="24"/>
        <v>400</v>
      </c>
      <c r="AD45" s="33">
        <f t="shared" si="18"/>
        <v>0.60108391670901362</v>
      </c>
      <c r="AE45" s="11">
        <v>0.96363636363636362</v>
      </c>
      <c r="AF45" s="10">
        <f t="shared" si="19"/>
        <v>532</v>
      </c>
      <c r="AG45" s="33">
        <f t="shared" si="20"/>
        <v>1.2292194792585294</v>
      </c>
      <c r="AH45" s="14">
        <v>1.0956666666666666</v>
      </c>
      <c r="AI45" s="99">
        <f t="shared" si="25"/>
        <v>532</v>
      </c>
      <c r="AJ45" s="33">
        <f t="shared" si="22"/>
        <v>0.45232164914297679</v>
      </c>
      <c r="AK45" s="13">
        <v>733457.75644645211</v>
      </c>
      <c r="AL45" s="38"/>
    </row>
    <row r="46" spans="1:38" x14ac:dyDescent="0.25">
      <c r="A46" t="s">
        <v>741</v>
      </c>
      <c r="B46" s="5" t="s">
        <v>395</v>
      </c>
      <c r="C46" s="6" t="s">
        <v>93</v>
      </c>
      <c r="D46" s="7" t="s">
        <v>34</v>
      </c>
      <c r="E46" s="36">
        <f t="shared" si="0"/>
        <v>2.445524249742105</v>
      </c>
      <c r="F46" s="8">
        <f t="shared" si="1"/>
        <v>24.804019846947572</v>
      </c>
      <c r="G46" s="9">
        <f t="shared" si="2"/>
        <v>368</v>
      </c>
      <c r="H46" s="99">
        <f t="shared" si="3"/>
        <v>474</v>
      </c>
      <c r="I46" s="33">
        <f t="shared" si="4"/>
        <v>0.67897442493926918</v>
      </c>
      <c r="J46" s="11">
        <v>7.7089821090553734E-2</v>
      </c>
      <c r="K46" s="10">
        <f t="shared" si="5"/>
        <v>441</v>
      </c>
      <c r="L46" s="33">
        <f t="shared" si="6"/>
        <v>0.72503689289348205</v>
      </c>
      <c r="M46" s="11">
        <v>2.4720703589256002E-2</v>
      </c>
      <c r="N46" s="10">
        <f t="shared" si="7"/>
        <v>232</v>
      </c>
      <c r="O46" s="33">
        <f t="shared" si="8"/>
        <v>0.13321593983900071</v>
      </c>
      <c r="P46" s="11">
        <v>4.9232269071411164E-2</v>
      </c>
      <c r="Q46" s="10">
        <f t="shared" si="9"/>
        <v>199</v>
      </c>
      <c r="R46" s="33">
        <f t="shared" si="10"/>
        <v>0.18016778080162407</v>
      </c>
      <c r="S46" s="12">
        <v>0.6519459168343773</v>
      </c>
      <c r="T46" s="10">
        <f t="shared" si="11"/>
        <v>259</v>
      </c>
      <c r="U46" s="33">
        <f t="shared" si="12"/>
        <v>0.19971927774808482</v>
      </c>
      <c r="V46" s="18">
        <v>6.133877035292766E-2</v>
      </c>
      <c r="W46" s="99">
        <f t="shared" si="23"/>
        <v>430</v>
      </c>
      <c r="X46" s="33">
        <f t="shared" si="14"/>
        <v>0.61356217755751763</v>
      </c>
      <c r="Y46" s="13">
        <v>141540</v>
      </c>
      <c r="Z46" s="10">
        <f t="shared" si="15"/>
        <v>334</v>
      </c>
      <c r="AA46" s="33">
        <f t="shared" si="16"/>
        <v>0.38138596518657752</v>
      </c>
      <c r="AB46" s="11">
        <v>3.1966128605451179E-2</v>
      </c>
      <c r="AC46" s="99">
        <f t="shared" si="24"/>
        <v>417</v>
      </c>
      <c r="AD46" s="33">
        <f t="shared" si="18"/>
        <v>0.64671433264249722</v>
      </c>
      <c r="AE46" s="11">
        <v>0.96622912685885187</v>
      </c>
      <c r="AF46" s="10">
        <f t="shared" si="19"/>
        <v>235</v>
      </c>
      <c r="AG46" s="33">
        <f t="shared" si="20"/>
        <v>-6.6797992335418818E-2</v>
      </c>
      <c r="AH46" s="14">
        <v>2.5813333333333333</v>
      </c>
      <c r="AI46" s="99">
        <f t="shared" si="25"/>
        <v>324</v>
      </c>
      <c r="AJ46" s="33">
        <f t="shared" si="22"/>
        <v>-0.17417822163012139</v>
      </c>
      <c r="AK46" s="13">
        <v>174984.27237166587</v>
      </c>
      <c r="AL46" s="38"/>
    </row>
    <row r="47" spans="1:38" x14ac:dyDescent="0.25">
      <c r="A47" t="s">
        <v>744</v>
      </c>
      <c r="B47" s="5" t="s">
        <v>115</v>
      </c>
      <c r="C47" s="6" t="s">
        <v>93</v>
      </c>
      <c r="D47" s="7" t="s">
        <v>34</v>
      </c>
      <c r="E47" s="36">
        <f t="shared" si="0"/>
        <v>-6.0990819743933846</v>
      </c>
      <c r="F47" s="8">
        <f t="shared" si="1"/>
        <v>46.030898349192263</v>
      </c>
      <c r="G47" s="9">
        <f t="shared" si="2"/>
        <v>53</v>
      </c>
      <c r="H47" s="99">
        <f t="shared" si="3"/>
        <v>448</v>
      </c>
      <c r="I47" s="33">
        <f t="shared" si="4"/>
        <v>0.47810314705109985</v>
      </c>
      <c r="J47" s="11">
        <v>6.1813774418936207E-2</v>
      </c>
      <c r="K47" s="10">
        <f t="shared" si="5"/>
        <v>452</v>
      </c>
      <c r="L47" s="33">
        <f t="shared" si="6"/>
        <v>0.75526083992956605</v>
      </c>
      <c r="M47" s="11">
        <v>2.3641851106639838E-2</v>
      </c>
      <c r="N47" s="10">
        <f t="shared" si="7"/>
        <v>76</v>
      </c>
      <c r="O47" s="33">
        <f t="shared" si="8"/>
        <v>-0.91125121080246729</v>
      </c>
      <c r="P47" s="11">
        <v>0.11385883565172591</v>
      </c>
      <c r="Q47" s="10">
        <f t="shared" si="9"/>
        <v>204</v>
      </c>
      <c r="R47" s="33">
        <f t="shared" si="10"/>
        <v>0.20440111666786293</v>
      </c>
      <c r="S47" s="12">
        <v>0.60431075001678636</v>
      </c>
      <c r="T47" s="10">
        <f t="shared" si="11"/>
        <v>41</v>
      </c>
      <c r="U47" s="33">
        <f t="shared" si="12"/>
        <v>-1.5533309561819595</v>
      </c>
      <c r="V47" s="18">
        <v>0.16781624589834596</v>
      </c>
      <c r="W47" s="99">
        <f t="shared" si="23"/>
        <v>34</v>
      </c>
      <c r="X47" s="33">
        <f t="shared" si="14"/>
        <v>-1.2676176205166065</v>
      </c>
      <c r="Y47" s="13">
        <v>59359</v>
      </c>
      <c r="Z47" s="10">
        <f t="shared" si="15"/>
        <v>272</v>
      </c>
      <c r="AA47" s="33">
        <f t="shared" si="16"/>
        <v>0.21434358894730701</v>
      </c>
      <c r="AB47" s="11">
        <v>3.3958130477117821E-2</v>
      </c>
      <c r="AC47" s="99">
        <f t="shared" si="24"/>
        <v>13</v>
      </c>
      <c r="AD47" s="33">
        <f t="shared" si="18"/>
        <v>-3.0820906666274528</v>
      </c>
      <c r="AE47" s="11">
        <v>0.7543549138332557</v>
      </c>
      <c r="AF47" s="10">
        <f t="shared" si="19"/>
        <v>341</v>
      </c>
      <c r="AG47" s="33">
        <f t="shared" si="20"/>
        <v>0.19257997146574798</v>
      </c>
      <c r="AH47" s="14">
        <v>2.2840000000000003</v>
      </c>
      <c r="AI47" s="99">
        <f t="shared" si="25"/>
        <v>170</v>
      </c>
      <c r="AJ47" s="33">
        <f t="shared" si="22"/>
        <v>-0.24008886196669005</v>
      </c>
      <c r="AK47" s="13">
        <v>116230.31780030887</v>
      </c>
      <c r="AL47" s="38"/>
    </row>
    <row r="48" spans="1:38" x14ac:dyDescent="0.25">
      <c r="A48" t="s">
        <v>753</v>
      </c>
      <c r="B48" s="5" t="s">
        <v>327</v>
      </c>
      <c r="C48" s="6" t="s">
        <v>93</v>
      </c>
      <c r="D48" s="7" t="s">
        <v>34</v>
      </c>
      <c r="E48" s="36">
        <f t="shared" si="0"/>
        <v>1.3836068002309116</v>
      </c>
      <c r="F48" s="8">
        <f t="shared" si="1"/>
        <v>27.442080875028278</v>
      </c>
      <c r="G48" s="9">
        <f t="shared" si="2"/>
        <v>306</v>
      </c>
      <c r="H48" s="99">
        <f t="shared" si="3"/>
        <v>518</v>
      </c>
      <c r="I48" s="33">
        <f t="shared" si="4"/>
        <v>1.0649114668047581</v>
      </c>
      <c r="J48" s="11">
        <v>0.10643992194034002</v>
      </c>
      <c r="K48" s="10">
        <f t="shared" si="5"/>
        <v>161</v>
      </c>
      <c r="L48" s="33">
        <f t="shared" si="6"/>
        <v>-0.29749663789608577</v>
      </c>
      <c r="M48" s="11">
        <v>6.1220332077009269E-2</v>
      </c>
      <c r="N48" s="10">
        <f t="shared" si="7"/>
        <v>205</v>
      </c>
      <c r="O48" s="33">
        <f t="shared" si="8"/>
        <v>2.5137883179062237E-2</v>
      </c>
      <c r="P48" s="11">
        <v>5.5919615552643076E-2</v>
      </c>
      <c r="Q48" s="10">
        <f t="shared" si="9"/>
        <v>312</v>
      </c>
      <c r="R48" s="33">
        <f t="shared" si="10"/>
        <v>0.37083086591482828</v>
      </c>
      <c r="S48" s="12">
        <v>0.27716186252771619</v>
      </c>
      <c r="T48" s="10">
        <f t="shared" si="11"/>
        <v>173</v>
      </c>
      <c r="U48" s="33">
        <f t="shared" si="12"/>
        <v>-0.14663406063118972</v>
      </c>
      <c r="V48" s="18">
        <v>8.2375719781739548E-2</v>
      </c>
      <c r="W48" s="99">
        <f t="shared" si="23"/>
        <v>252</v>
      </c>
      <c r="X48" s="33">
        <f t="shared" si="14"/>
        <v>-0.30131003122101413</v>
      </c>
      <c r="Y48" s="13">
        <v>101573</v>
      </c>
      <c r="Z48" s="10">
        <f t="shared" si="15"/>
        <v>473</v>
      </c>
      <c r="AA48" s="33">
        <f t="shared" si="16"/>
        <v>0.76396701634383701</v>
      </c>
      <c r="AB48" s="11">
        <v>2.7403800248257424E-2</v>
      </c>
      <c r="AC48" s="99">
        <f t="shared" si="24"/>
        <v>336</v>
      </c>
      <c r="AD48" s="33">
        <f t="shared" si="18"/>
        <v>0.41920169419169828</v>
      </c>
      <c r="AE48" s="11">
        <v>0.95330164439876675</v>
      </c>
      <c r="AF48" s="10">
        <f t="shared" si="19"/>
        <v>407</v>
      </c>
      <c r="AG48" s="33">
        <f t="shared" si="20"/>
        <v>0.3734466681970553</v>
      </c>
      <c r="AH48" s="14">
        <v>2.0766666666666667</v>
      </c>
      <c r="AI48" s="99">
        <f t="shared" si="25"/>
        <v>387</v>
      </c>
      <c r="AJ48" s="33">
        <f t="shared" si="22"/>
        <v>-0.13120776729096889</v>
      </c>
      <c r="AK48" s="13">
        <v>213288.92408284621</v>
      </c>
      <c r="AL48" s="38"/>
    </row>
    <row r="49" spans="1:38" x14ac:dyDescent="0.25">
      <c r="A49" t="s">
        <v>756</v>
      </c>
      <c r="B49" s="5" t="s">
        <v>571</v>
      </c>
      <c r="C49" s="6" t="s">
        <v>93</v>
      </c>
      <c r="D49" s="7" t="s">
        <v>34</v>
      </c>
      <c r="E49" s="36">
        <f t="shared" si="0"/>
        <v>5.6028992330219021</v>
      </c>
      <c r="F49" s="8">
        <f t="shared" si="1"/>
        <v>16.960333034699175</v>
      </c>
      <c r="G49" s="9">
        <f t="shared" si="2"/>
        <v>528</v>
      </c>
      <c r="H49" s="99">
        <f t="shared" si="3"/>
        <v>286</v>
      </c>
      <c r="I49" s="33">
        <f t="shared" si="4"/>
        <v>-3.8404813138416122E-2</v>
      </c>
      <c r="J49" s="11">
        <v>2.2533894343151006E-2</v>
      </c>
      <c r="K49" s="10">
        <f t="shared" si="5"/>
        <v>416</v>
      </c>
      <c r="L49" s="33">
        <f t="shared" si="6"/>
        <v>0.62975620844367863</v>
      </c>
      <c r="M49" s="11">
        <v>2.8121775025799794E-2</v>
      </c>
      <c r="N49" s="10">
        <f t="shared" si="7"/>
        <v>390</v>
      </c>
      <c r="O49" s="33">
        <f t="shared" si="8"/>
        <v>0.58137234900534451</v>
      </c>
      <c r="P49" s="11">
        <v>2.1502521900716751E-2</v>
      </c>
      <c r="Q49" s="10">
        <f t="shared" si="9"/>
        <v>314</v>
      </c>
      <c r="R49" s="33">
        <f t="shared" si="10"/>
        <v>0.37227490352061066</v>
      </c>
      <c r="S49" s="12">
        <v>0.27432333577176299</v>
      </c>
      <c r="T49" s="10">
        <f t="shared" si="11"/>
        <v>441</v>
      </c>
      <c r="U49" s="33">
        <f t="shared" si="12"/>
        <v>0.68159346654595099</v>
      </c>
      <c r="V49" s="18">
        <v>3.2070500590533298E-2</v>
      </c>
      <c r="W49" s="99">
        <f t="shared" si="23"/>
        <v>536</v>
      </c>
      <c r="X49" s="33">
        <f t="shared" si="14"/>
        <v>2.0643054401430763</v>
      </c>
      <c r="Y49" s="13">
        <v>204917</v>
      </c>
      <c r="Z49" s="10">
        <f t="shared" si="15"/>
        <v>372</v>
      </c>
      <c r="AA49" s="33">
        <f t="shared" si="16"/>
        <v>0.46081425761756611</v>
      </c>
      <c r="AB49" s="11">
        <v>3.1018935978358881E-2</v>
      </c>
      <c r="AC49" s="99">
        <f t="shared" si="24"/>
        <v>543</v>
      </c>
      <c r="AD49" s="33">
        <f t="shared" si="18"/>
        <v>1.0619506541718196</v>
      </c>
      <c r="AE49" s="11">
        <v>0.98982324584895554</v>
      </c>
      <c r="AF49" s="10">
        <f t="shared" si="19"/>
        <v>504</v>
      </c>
      <c r="AG49" s="33">
        <f t="shared" si="20"/>
        <v>0.80322315978688119</v>
      </c>
      <c r="AH49" s="14">
        <v>1.5840000000000003</v>
      </c>
      <c r="AI49" s="99">
        <f t="shared" si="25"/>
        <v>515</v>
      </c>
      <c r="AJ49" s="33">
        <f t="shared" si="22"/>
        <v>0.12777809297799211</v>
      </c>
      <c r="AK49" s="13">
        <v>444153.67355523043</v>
      </c>
      <c r="AL49" s="38"/>
    </row>
    <row r="50" spans="1:38" x14ac:dyDescent="0.25">
      <c r="A50" t="s">
        <v>767</v>
      </c>
      <c r="B50" s="5" t="s">
        <v>92</v>
      </c>
      <c r="C50" s="6" t="s">
        <v>93</v>
      </c>
      <c r="D50" s="7" t="s">
        <v>34</v>
      </c>
      <c r="E50" s="36">
        <f t="shared" si="0"/>
        <v>-5.8634668757068713</v>
      </c>
      <c r="F50" s="8">
        <f t="shared" si="1"/>
        <v>45.445573181253465</v>
      </c>
      <c r="G50" s="9">
        <f t="shared" si="2"/>
        <v>55</v>
      </c>
      <c r="H50" s="99">
        <f t="shared" si="3"/>
        <v>395</v>
      </c>
      <c r="I50" s="33">
        <f t="shared" si="4"/>
        <v>0.31452095295581822</v>
      </c>
      <c r="J50" s="11">
        <v>4.9373522841324791E-2</v>
      </c>
      <c r="K50" s="10">
        <f t="shared" si="5"/>
        <v>238</v>
      </c>
      <c r="L50" s="33">
        <f t="shared" si="6"/>
        <v>6.418574843750724E-2</v>
      </c>
      <c r="M50" s="11">
        <v>4.8309975267930752E-2</v>
      </c>
      <c r="N50" s="10">
        <f t="shared" si="7"/>
        <v>102</v>
      </c>
      <c r="O50" s="33">
        <f t="shared" si="8"/>
        <v>-0.58311074509051741</v>
      </c>
      <c r="P50" s="11">
        <v>9.355509355509356E-2</v>
      </c>
      <c r="Q50" s="10">
        <f t="shared" si="9"/>
        <v>90</v>
      </c>
      <c r="R50" s="33">
        <f t="shared" si="10"/>
        <v>-0.38282199917133808</v>
      </c>
      <c r="S50" s="12">
        <v>1.7586079229914846</v>
      </c>
      <c r="T50" s="10">
        <f t="shared" si="11"/>
        <v>56</v>
      </c>
      <c r="U50" s="33">
        <f t="shared" si="12"/>
        <v>-1.2325540096124095</v>
      </c>
      <c r="V50" s="18">
        <v>0.14833276572030094</v>
      </c>
      <c r="W50" s="99">
        <f t="shared" si="23"/>
        <v>70</v>
      </c>
      <c r="X50" s="33">
        <f t="shared" si="14"/>
        <v>-0.97766124979582036</v>
      </c>
      <c r="Y50" s="13">
        <v>72026</v>
      </c>
      <c r="Z50" s="10">
        <f t="shared" si="15"/>
        <v>41</v>
      </c>
      <c r="AA50" s="33">
        <f t="shared" si="16"/>
        <v>-1.4235351484039882</v>
      </c>
      <c r="AB50" s="11">
        <v>5.3490045574478291E-2</v>
      </c>
      <c r="AC50" s="99">
        <f t="shared" si="24"/>
        <v>51</v>
      </c>
      <c r="AD50" s="33">
        <f t="shared" si="18"/>
        <v>-1.3612244715355091</v>
      </c>
      <c r="AE50" s="11">
        <v>0.85213615229406092</v>
      </c>
      <c r="AF50" s="10">
        <f t="shared" si="19"/>
        <v>372</v>
      </c>
      <c r="AG50" s="33">
        <f t="shared" si="20"/>
        <v>0.2681834138293171</v>
      </c>
      <c r="AH50" s="14">
        <v>2.1973333333333334</v>
      </c>
      <c r="AI50" s="99">
        <f t="shared" si="25"/>
        <v>121</v>
      </c>
      <c r="AJ50" s="33">
        <f t="shared" si="22"/>
        <v>-0.2571271236117964</v>
      </c>
      <c r="AK50" s="13">
        <v>101042.09863630754</v>
      </c>
      <c r="AL50" s="38">
        <v>1</v>
      </c>
    </row>
    <row r="51" spans="1:38" x14ac:dyDescent="0.25">
      <c r="A51" t="s">
        <v>773</v>
      </c>
      <c r="B51" s="5" t="s">
        <v>572</v>
      </c>
      <c r="C51" s="6" t="s">
        <v>93</v>
      </c>
      <c r="D51" s="7" t="s">
        <v>34</v>
      </c>
      <c r="E51" s="36">
        <f t="shared" si="0"/>
        <v>6.0581691590194167</v>
      </c>
      <c r="F51" s="8">
        <f t="shared" si="1"/>
        <v>15.829331891828726</v>
      </c>
      <c r="G51" s="9">
        <f t="shared" si="2"/>
        <v>539</v>
      </c>
      <c r="H51" s="99">
        <f t="shared" si="3"/>
        <v>318</v>
      </c>
      <c r="I51" s="33">
        <f t="shared" si="4"/>
        <v>5.4383585520425957E-2</v>
      </c>
      <c r="J51" s="11">
        <v>2.9590353202770814E-2</v>
      </c>
      <c r="K51" s="10">
        <f t="shared" si="5"/>
        <v>303</v>
      </c>
      <c r="L51" s="33">
        <f t="shared" si="6"/>
        <v>0.3123153011373489</v>
      </c>
      <c r="M51" s="11">
        <v>3.945291951604419E-2</v>
      </c>
      <c r="N51" s="10">
        <f t="shared" si="7"/>
        <v>522</v>
      </c>
      <c r="O51" s="33">
        <f t="shared" si="8"/>
        <v>0.88463294440660123</v>
      </c>
      <c r="P51" s="11">
        <v>2.7382256297918948E-3</v>
      </c>
      <c r="Q51" s="10">
        <f t="shared" si="9"/>
        <v>393</v>
      </c>
      <c r="R51" s="33">
        <f t="shared" si="10"/>
        <v>0.46957417042100696</v>
      </c>
      <c r="S51" s="12">
        <v>8.3063377356923332E-2</v>
      </c>
      <c r="T51" s="10">
        <f t="shared" si="11"/>
        <v>507</v>
      </c>
      <c r="U51" s="33">
        <f t="shared" si="12"/>
        <v>0.83362513390576309</v>
      </c>
      <c r="V51" s="18">
        <v>2.283633956644051E-2</v>
      </c>
      <c r="W51" s="99">
        <f t="shared" si="23"/>
        <v>533</v>
      </c>
      <c r="X51" s="33">
        <f t="shared" si="14"/>
        <v>2.0109472416627607</v>
      </c>
      <c r="Y51" s="13">
        <v>202586</v>
      </c>
      <c r="Z51" s="10">
        <f t="shared" si="15"/>
        <v>534</v>
      </c>
      <c r="AA51" s="33">
        <f t="shared" si="16"/>
        <v>1.015041885610424</v>
      </c>
      <c r="AB51" s="11">
        <v>2.4409700063816209E-2</v>
      </c>
      <c r="AC51" s="99">
        <f t="shared" si="24"/>
        <v>470</v>
      </c>
      <c r="AD51" s="33">
        <f t="shared" si="18"/>
        <v>0.80373025609007753</v>
      </c>
      <c r="AE51" s="11">
        <v>0.97515091955636668</v>
      </c>
      <c r="AF51" s="10">
        <f t="shared" si="19"/>
        <v>220</v>
      </c>
      <c r="AG51" s="33">
        <f t="shared" si="20"/>
        <v>-0.10489049598783244</v>
      </c>
      <c r="AH51" s="14">
        <v>2.625</v>
      </c>
      <c r="AI51" s="99">
        <f t="shared" si="25"/>
        <v>425</v>
      </c>
      <c r="AJ51" s="33">
        <f t="shared" si="22"/>
        <v>-9.933828297881328E-2</v>
      </c>
      <c r="AK51" s="13">
        <v>241697.9673560927</v>
      </c>
      <c r="AL51" s="38"/>
    </row>
    <row r="52" spans="1:38" x14ac:dyDescent="0.25">
      <c r="A52" t="s">
        <v>782</v>
      </c>
      <c r="B52" s="5" t="s">
        <v>149</v>
      </c>
      <c r="C52" s="6" t="s">
        <v>93</v>
      </c>
      <c r="D52" s="7" t="s">
        <v>34</v>
      </c>
      <c r="E52" s="36">
        <f t="shared" si="0"/>
        <v>-3.8570182094549423</v>
      </c>
      <c r="F52" s="8">
        <f t="shared" si="1"/>
        <v>40.461067056299797</v>
      </c>
      <c r="G52" s="9">
        <f t="shared" si="2"/>
        <v>105</v>
      </c>
      <c r="H52" s="99">
        <f t="shared" si="3"/>
        <v>403</v>
      </c>
      <c r="I52" s="33">
        <f t="shared" si="4"/>
        <v>0.33961701052985943</v>
      </c>
      <c r="J52" s="11">
        <v>5.1282051282051322E-2</v>
      </c>
      <c r="K52" s="10">
        <f t="shared" si="5"/>
        <v>213</v>
      </c>
      <c r="L52" s="33">
        <f t="shared" si="6"/>
        <v>-5.2717793230246064E-2</v>
      </c>
      <c r="M52" s="11">
        <v>5.2482880812143848E-2</v>
      </c>
      <c r="N52" s="10">
        <f t="shared" si="7"/>
        <v>96</v>
      </c>
      <c r="O52" s="33">
        <f t="shared" si="8"/>
        <v>-0.62841204279637919</v>
      </c>
      <c r="P52" s="11">
        <v>9.6358118361153267E-2</v>
      </c>
      <c r="Q52" s="10">
        <f t="shared" si="9"/>
        <v>123</v>
      </c>
      <c r="R52" s="33">
        <f t="shared" si="10"/>
        <v>-0.14591560960689112</v>
      </c>
      <c r="S52" s="12">
        <v>1.2929239804527424</v>
      </c>
      <c r="T52" s="10">
        <f t="shared" si="11"/>
        <v>73</v>
      </c>
      <c r="U52" s="33">
        <f t="shared" si="12"/>
        <v>-0.82756051347209469</v>
      </c>
      <c r="V52" s="18">
        <v>0.12373410662502789</v>
      </c>
      <c r="W52" s="99">
        <f t="shared" si="23"/>
        <v>106</v>
      </c>
      <c r="X52" s="33">
        <f t="shared" si="14"/>
        <v>-0.81497711569045783</v>
      </c>
      <c r="Y52" s="13">
        <v>79133</v>
      </c>
      <c r="Z52" s="10">
        <f t="shared" si="15"/>
        <v>162</v>
      </c>
      <c r="AA52" s="33">
        <f t="shared" si="16"/>
        <v>-0.20409650355171541</v>
      </c>
      <c r="AB52" s="11">
        <v>3.8948082525240429E-2</v>
      </c>
      <c r="AC52" s="99">
        <f t="shared" si="24"/>
        <v>61</v>
      </c>
      <c r="AD52" s="33">
        <f t="shared" si="18"/>
        <v>-1.1620393147196726</v>
      </c>
      <c r="AE52" s="11">
        <v>0.86345404055987207</v>
      </c>
      <c r="AF52" s="10">
        <f t="shared" si="19"/>
        <v>135</v>
      </c>
      <c r="AG52" s="33">
        <f t="shared" si="20"/>
        <v>-0.38753105743932831</v>
      </c>
      <c r="AH52" s="14">
        <v>2.9489999999999998</v>
      </c>
      <c r="AI52" s="99">
        <f t="shared" si="25"/>
        <v>284</v>
      </c>
      <c r="AJ52" s="33">
        <f t="shared" si="22"/>
        <v>-0.19543659833121244</v>
      </c>
      <c r="AK52" s="13">
        <v>156034.16518747399</v>
      </c>
      <c r="AL52" s="38">
        <v>1</v>
      </c>
    </row>
    <row r="53" spans="1:38" x14ac:dyDescent="0.25">
      <c r="A53" t="s">
        <v>800</v>
      </c>
      <c r="B53" s="5" t="s">
        <v>533</v>
      </c>
      <c r="C53" s="6" t="s">
        <v>93</v>
      </c>
      <c r="D53" s="7" t="s">
        <v>34</v>
      </c>
      <c r="E53" s="36">
        <f t="shared" si="0"/>
        <v>4.9366461048315937</v>
      </c>
      <c r="F53" s="8">
        <f t="shared" si="1"/>
        <v>18.615467728196066</v>
      </c>
      <c r="G53" s="9">
        <f t="shared" si="2"/>
        <v>507</v>
      </c>
      <c r="H53" s="99">
        <f t="shared" si="3"/>
        <v>393</v>
      </c>
      <c r="I53" s="33">
        <f t="shared" si="4"/>
        <v>0.30842051930150077</v>
      </c>
      <c r="J53" s="11">
        <v>4.8909591361422811E-2</v>
      </c>
      <c r="K53" s="10">
        <f t="shared" si="5"/>
        <v>260</v>
      </c>
      <c r="L53" s="33">
        <f t="shared" si="6"/>
        <v>0.15468119907579031</v>
      </c>
      <c r="M53" s="11">
        <v>4.5079714128642111E-2</v>
      </c>
      <c r="N53" s="10">
        <f t="shared" si="7"/>
        <v>525</v>
      </c>
      <c r="O53" s="33">
        <f t="shared" si="8"/>
        <v>0.92888698531728353</v>
      </c>
      <c r="P53" s="11">
        <v>0</v>
      </c>
      <c r="Q53" s="10">
        <f t="shared" si="9"/>
        <v>409</v>
      </c>
      <c r="R53" s="33">
        <f t="shared" si="10"/>
        <v>0.51183082356515275</v>
      </c>
      <c r="S53" s="12">
        <v>0</v>
      </c>
      <c r="T53" s="10">
        <f t="shared" si="11"/>
        <v>283</v>
      </c>
      <c r="U53" s="33">
        <f t="shared" si="12"/>
        <v>0.27825580684051782</v>
      </c>
      <c r="V53" s="18">
        <v>5.6568586821384166E-2</v>
      </c>
      <c r="W53" s="99">
        <f t="shared" si="23"/>
        <v>521</v>
      </c>
      <c r="X53" s="33">
        <f t="shared" si="14"/>
        <v>1.565769101789243</v>
      </c>
      <c r="Y53" s="13">
        <v>183138</v>
      </c>
      <c r="Z53" s="10">
        <f t="shared" si="15"/>
        <v>430</v>
      </c>
      <c r="AA53" s="33">
        <f t="shared" si="16"/>
        <v>0.62717918182031829</v>
      </c>
      <c r="AB53" s="11">
        <v>2.9035012809564473E-2</v>
      </c>
      <c r="AC53" s="99">
        <f t="shared" si="24"/>
        <v>512</v>
      </c>
      <c r="AD53" s="33">
        <f t="shared" si="18"/>
        <v>0.93054159545610005</v>
      </c>
      <c r="AE53" s="11">
        <v>0.98235645933014359</v>
      </c>
      <c r="AF53" s="10">
        <f t="shared" si="19"/>
        <v>276</v>
      </c>
      <c r="AG53" s="33">
        <f t="shared" si="20"/>
        <v>1.520266438199039E-2</v>
      </c>
      <c r="AH53" s="14">
        <v>2.4873333333333334</v>
      </c>
      <c r="AI53" s="99">
        <f t="shared" si="25"/>
        <v>422</v>
      </c>
      <c r="AJ53" s="33">
        <f t="shared" si="22"/>
        <v>-0.10157394258737076</v>
      </c>
      <c r="AK53" s="13">
        <v>239705.05934598306</v>
      </c>
      <c r="AL53" s="38"/>
    </row>
    <row r="54" spans="1:38" ht="22.5" x14ac:dyDescent="0.25">
      <c r="A54" t="s">
        <v>804</v>
      </c>
      <c r="B54" s="5" t="s">
        <v>358</v>
      </c>
      <c r="C54" s="6" t="s">
        <v>93</v>
      </c>
      <c r="D54" s="7" t="s">
        <v>34</v>
      </c>
      <c r="E54" s="36">
        <f t="shared" si="0"/>
        <v>-1.8815403596998848E-2</v>
      </c>
      <c r="F54" s="8">
        <f t="shared" si="1"/>
        <v>30.926038467528944</v>
      </c>
      <c r="G54" s="9">
        <f t="shared" si="2"/>
        <v>220</v>
      </c>
      <c r="H54" s="99">
        <f t="shared" si="3"/>
        <v>196</v>
      </c>
      <c r="I54" s="33">
        <f t="shared" si="4"/>
        <v>-0.32814449147344038</v>
      </c>
      <c r="J54" s="11">
        <v>4.995004995005381E-4</v>
      </c>
      <c r="K54" s="10">
        <f t="shared" si="5"/>
        <v>187</v>
      </c>
      <c r="L54" s="33">
        <f t="shared" si="6"/>
        <v>-0.16828063016853506</v>
      </c>
      <c r="M54" s="11">
        <v>5.6607929515418501E-2</v>
      </c>
      <c r="N54" s="10">
        <f t="shared" si="7"/>
        <v>276</v>
      </c>
      <c r="O54" s="33">
        <f t="shared" si="8"/>
        <v>0.27608460308040733</v>
      </c>
      <c r="P54" s="11">
        <v>4.0392248424001867E-2</v>
      </c>
      <c r="Q54" s="10">
        <f t="shared" si="9"/>
        <v>131</v>
      </c>
      <c r="R54" s="33">
        <f t="shared" si="10"/>
        <v>-0.12312654937839553</v>
      </c>
      <c r="S54" s="12">
        <v>1.2481278082875686</v>
      </c>
      <c r="T54" s="10">
        <f t="shared" si="11"/>
        <v>143</v>
      </c>
      <c r="U54" s="33">
        <f t="shared" si="12"/>
        <v>-0.30773821296822418</v>
      </c>
      <c r="V54" s="18">
        <v>9.216092907507259E-2</v>
      </c>
      <c r="W54" s="99">
        <f t="shared" si="23"/>
        <v>343</v>
      </c>
      <c r="X54" s="33">
        <f t="shared" si="14"/>
        <v>-1.1834364991041591E-2</v>
      </c>
      <c r="Y54" s="13">
        <v>114219</v>
      </c>
      <c r="Z54" s="10">
        <f t="shared" si="15"/>
        <v>279</v>
      </c>
      <c r="AA54" s="33">
        <f t="shared" si="16"/>
        <v>0.23426584395810376</v>
      </c>
      <c r="AB54" s="11">
        <v>3.3720555017747664E-2</v>
      </c>
      <c r="AC54" s="99">
        <f t="shared" si="24"/>
        <v>235</v>
      </c>
      <c r="AD54" s="33">
        <f t="shared" si="18"/>
        <v>8.7484998606441322E-2</v>
      </c>
      <c r="AE54" s="11">
        <v>0.93445318923998588</v>
      </c>
      <c r="AF54" s="10">
        <f t="shared" si="19"/>
        <v>245</v>
      </c>
      <c r="AG54" s="33">
        <f t="shared" si="20"/>
        <v>-3.9173657625653203E-2</v>
      </c>
      <c r="AH54" s="14">
        <v>2.5496666666666665</v>
      </c>
      <c r="AI54" s="99">
        <f t="shared" si="25"/>
        <v>350</v>
      </c>
      <c r="AJ54" s="33">
        <f t="shared" si="22"/>
        <v>-0.16020810834953131</v>
      </c>
      <c r="AK54" s="13">
        <v>187437.48776834749</v>
      </c>
      <c r="AL54" s="38"/>
    </row>
    <row r="55" spans="1:38" x14ac:dyDescent="0.25">
      <c r="A55" t="s">
        <v>805</v>
      </c>
      <c r="B55" s="5" t="s">
        <v>582</v>
      </c>
      <c r="C55" s="6" t="s">
        <v>93</v>
      </c>
      <c r="D55" s="7" t="s">
        <v>34</v>
      </c>
      <c r="E55" s="36">
        <f t="shared" si="0"/>
        <v>5.4973307448637048</v>
      </c>
      <c r="F55" s="8">
        <f t="shared" si="1"/>
        <v>17.222590816160185</v>
      </c>
      <c r="G55" s="9">
        <f t="shared" si="2"/>
        <v>524</v>
      </c>
      <c r="H55" s="99">
        <f t="shared" si="3"/>
        <v>96</v>
      </c>
      <c r="I55" s="33">
        <f t="shared" si="4"/>
        <v>-0.67495070732677209</v>
      </c>
      <c r="J55" s="11">
        <v>-2.5874742722728605E-2</v>
      </c>
      <c r="K55" s="10">
        <f t="shared" si="5"/>
        <v>74</v>
      </c>
      <c r="L55" s="33">
        <f t="shared" si="6"/>
        <v>-0.94853852405715866</v>
      </c>
      <c r="M55" s="11">
        <v>8.4459459459459457E-2</v>
      </c>
      <c r="N55" s="10">
        <f t="shared" si="7"/>
        <v>502</v>
      </c>
      <c r="O55" s="33">
        <f t="shared" si="8"/>
        <v>0.82305814510767816</v>
      </c>
      <c r="P55" s="11">
        <v>6.5481758652946682E-3</v>
      </c>
      <c r="Q55" s="10">
        <f t="shared" si="9"/>
        <v>409</v>
      </c>
      <c r="R55" s="33">
        <f t="shared" si="10"/>
        <v>0.51183082356515275</v>
      </c>
      <c r="S55" s="12">
        <v>0</v>
      </c>
      <c r="T55" s="10">
        <f t="shared" si="11"/>
        <v>337</v>
      </c>
      <c r="U55" s="33">
        <f t="shared" si="12"/>
        <v>0.44601084178637712</v>
      </c>
      <c r="V55" s="18">
        <v>4.6379413524835426E-2</v>
      </c>
      <c r="W55" s="99">
        <f t="shared" si="23"/>
        <v>544</v>
      </c>
      <c r="X55" s="33">
        <f t="shared" si="14"/>
        <v>2.317362018521405</v>
      </c>
      <c r="Y55" s="13">
        <v>215972</v>
      </c>
      <c r="Z55" s="10">
        <f t="shared" si="15"/>
        <v>547</v>
      </c>
      <c r="AA55" s="33">
        <f t="shared" si="16"/>
        <v>1.0807017120301972</v>
      </c>
      <c r="AB55" s="11">
        <v>2.3626698168930892E-2</v>
      </c>
      <c r="AC55" s="99">
        <f t="shared" si="24"/>
        <v>434</v>
      </c>
      <c r="AD55" s="33">
        <f t="shared" si="18"/>
        <v>0.71447719240149798</v>
      </c>
      <c r="AE55" s="11">
        <v>0.9700794763908368</v>
      </c>
      <c r="AF55" s="10">
        <f t="shared" si="19"/>
        <v>287</v>
      </c>
      <c r="AG55" s="33">
        <f t="shared" si="20"/>
        <v>6.0564729800131376E-2</v>
      </c>
      <c r="AH55" s="14">
        <v>2.4353333333333338</v>
      </c>
      <c r="AI55" s="99">
        <f t="shared" si="25"/>
        <v>481</v>
      </c>
      <c r="AJ55" s="33">
        <f t="shared" si="22"/>
        <v>-2.1515452610612631E-2</v>
      </c>
      <c r="AK55" s="13">
        <v>311070.66676728043</v>
      </c>
      <c r="AL55" s="38"/>
    </row>
    <row r="56" spans="1:38" x14ac:dyDescent="0.25">
      <c r="A56" t="s">
        <v>814</v>
      </c>
      <c r="B56" s="5" t="s">
        <v>449</v>
      </c>
      <c r="C56" s="6" t="s">
        <v>93</v>
      </c>
      <c r="D56" s="7" t="s">
        <v>34</v>
      </c>
      <c r="E56" s="36">
        <f t="shared" si="0"/>
        <v>3.7553306248596323</v>
      </c>
      <c r="F56" s="8">
        <f t="shared" si="1"/>
        <v>21.550142481885228</v>
      </c>
      <c r="G56" s="9">
        <f t="shared" si="2"/>
        <v>429</v>
      </c>
      <c r="H56" s="99">
        <f t="shared" si="3"/>
        <v>93</v>
      </c>
      <c r="I56" s="33">
        <f t="shared" si="4"/>
        <v>-0.68142109538163165</v>
      </c>
      <c r="J56" s="11">
        <v>-2.6366808840635914E-2</v>
      </c>
      <c r="K56" s="10">
        <f t="shared" si="5"/>
        <v>414</v>
      </c>
      <c r="L56" s="33">
        <f t="shared" si="6"/>
        <v>0.62854506575644487</v>
      </c>
      <c r="M56" s="11">
        <v>2.8165007112375535E-2</v>
      </c>
      <c r="N56" s="10">
        <f t="shared" si="7"/>
        <v>262</v>
      </c>
      <c r="O56" s="33">
        <f t="shared" si="8"/>
        <v>0.24760276206093487</v>
      </c>
      <c r="P56" s="11">
        <v>4.2154566744730677E-2</v>
      </c>
      <c r="Q56" s="10">
        <f t="shared" si="9"/>
        <v>409</v>
      </c>
      <c r="R56" s="33">
        <f t="shared" si="10"/>
        <v>0.51183082356515275</v>
      </c>
      <c r="S56" s="12">
        <v>0</v>
      </c>
      <c r="T56" s="10">
        <f t="shared" si="11"/>
        <v>445</v>
      </c>
      <c r="U56" s="33">
        <f t="shared" si="12"/>
        <v>0.70168596830612129</v>
      </c>
      <c r="V56" s="18">
        <v>3.0850114075984526E-2</v>
      </c>
      <c r="W56" s="99">
        <f t="shared" si="23"/>
        <v>508</v>
      </c>
      <c r="X56" s="33">
        <f t="shared" si="14"/>
        <v>1.3978429996650077</v>
      </c>
      <c r="Y56" s="13">
        <v>175802</v>
      </c>
      <c r="Z56" s="10">
        <f t="shared" si="15"/>
        <v>332</v>
      </c>
      <c r="AA56" s="33">
        <f t="shared" si="16"/>
        <v>0.37576463052450371</v>
      </c>
      <c r="AB56" s="11">
        <v>3.2033163745995852E-2</v>
      </c>
      <c r="AC56" s="99">
        <f t="shared" si="24"/>
        <v>388</v>
      </c>
      <c r="AD56" s="33">
        <f t="shared" si="18"/>
        <v>0.57581952820582671</v>
      </c>
      <c r="AE56" s="11">
        <v>0.96220081727962636</v>
      </c>
      <c r="AF56" s="10">
        <f t="shared" si="19"/>
        <v>249</v>
      </c>
      <c r="AG56" s="33">
        <f t="shared" si="20"/>
        <v>-3.2776443271813081E-2</v>
      </c>
      <c r="AH56" s="14">
        <v>2.5423333333333336</v>
      </c>
      <c r="AI56" s="99">
        <f t="shared" si="25"/>
        <v>383</v>
      </c>
      <c r="AJ56" s="33">
        <f t="shared" si="22"/>
        <v>-0.135211876974661</v>
      </c>
      <c r="AK56" s="13">
        <v>209719.5872162485</v>
      </c>
      <c r="AL56" s="38"/>
    </row>
    <row r="57" spans="1:38" x14ac:dyDescent="0.25">
      <c r="A57" t="s">
        <v>818</v>
      </c>
      <c r="B57" s="5" t="s">
        <v>579</v>
      </c>
      <c r="C57" s="6" t="s">
        <v>93</v>
      </c>
      <c r="D57" s="7" t="s">
        <v>34</v>
      </c>
      <c r="E57" s="36">
        <f t="shared" si="0"/>
        <v>7.6047219117429155</v>
      </c>
      <c r="F57" s="8">
        <f t="shared" si="1"/>
        <v>11.987318987050863</v>
      </c>
      <c r="G57" s="9">
        <f t="shared" si="2"/>
        <v>559</v>
      </c>
      <c r="H57" s="99">
        <f t="shared" si="3"/>
        <v>293</v>
      </c>
      <c r="I57" s="33">
        <f t="shared" si="4"/>
        <v>-1.524159428179854E-2</v>
      </c>
      <c r="J57" s="11">
        <v>2.4295432458697697E-2</v>
      </c>
      <c r="K57" s="10">
        <f t="shared" si="5"/>
        <v>96</v>
      </c>
      <c r="L57" s="33">
        <f t="shared" si="6"/>
        <v>-0.75397374858497268</v>
      </c>
      <c r="M57" s="11">
        <v>7.7514413837283788E-2</v>
      </c>
      <c r="N57" s="10">
        <f t="shared" si="7"/>
        <v>520</v>
      </c>
      <c r="O57" s="33">
        <f t="shared" si="8"/>
        <v>0.88300600379682603</v>
      </c>
      <c r="P57" s="11">
        <v>2.8388928317955998E-3</v>
      </c>
      <c r="Q57" s="10">
        <f t="shared" si="9"/>
        <v>409</v>
      </c>
      <c r="R57" s="33">
        <f t="shared" si="10"/>
        <v>0.51183082356515275</v>
      </c>
      <c r="S57" s="12">
        <v>0</v>
      </c>
      <c r="T57" s="10">
        <f t="shared" si="11"/>
        <v>561</v>
      </c>
      <c r="U57" s="33">
        <f t="shared" si="12"/>
        <v>1.1979381190411558</v>
      </c>
      <c r="V57" s="18">
        <v>7.0854983467170528E-4</v>
      </c>
      <c r="W57" s="99">
        <f t="shared" si="23"/>
        <v>559</v>
      </c>
      <c r="X57" s="33">
        <f t="shared" si="14"/>
        <v>3.0962864191598287</v>
      </c>
      <c r="Y57" s="13">
        <v>250000</v>
      </c>
      <c r="Z57" s="10">
        <f t="shared" si="15"/>
        <v>541</v>
      </c>
      <c r="AA57" s="33">
        <f t="shared" si="16"/>
        <v>1.0552636262552961</v>
      </c>
      <c r="AB57" s="11">
        <v>2.3930050621260929E-2</v>
      </c>
      <c r="AC57" s="99">
        <f t="shared" si="24"/>
        <v>509</v>
      </c>
      <c r="AD57" s="33">
        <f t="shared" si="18"/>
        <v>0.91165706397369783</v>
      </c>
      <c r="AE57" s="11">
        <v>0.98128342245989308</v>
      </c>
      <c r="AF57" s="10">
        <f t="shared" si="19"/>
        <v>455</v>
      </c>
      <c r="AG57" s="33">
        <f t="shared" si="20"/>
        <v>0.53948345892627791</v>
      </c>
      <c r="AH57" s="14">
        <v>1.8863333333333332</v>
      </c>
      <c r="AI57" s="99">
        <f t="shared" si="25"/>
        <v>501</v>
      </c>
      <c r="AJ57" s="33">
        <f t="shared" si="22"/>
        <v>2.4691307744325264E-2</v>
      </c>
      <c r="AK57" s="13">
        <v>352260.2210626186</v>
      </c>
      <c r="AL57" s="38"/>
    </row>
    <row r="58" spans="1:38" x14ac:dyDescent="0.25">
      <c r="A58" t="s">
        <v>855</v>
      </c>
      <c r="B58" s="5" t="s">
        <v>340</v>
      </c>
      <c r="C58" s="6" t="s">
        <v>93</v>
      </c>
      <c r="D58" s="7" t="s">
        <v>34</v>
      </c>
      <c r="E58" s="36">
        <f t="shared" si="0"/>
        <v>2.3346871622686365</v>
      </c>
      <c r="F58" s="8">
        <f t="shared" si="1"/>
        <v>25.079366109563672</v>
      </c>
      <c r="G58" s="9">
        <f t="shared" si="2"/>
        <v>361</v>
      </c>
      <c r="H58" s="99">
        <f t="shared" si="3"/>
        <v>288</v>
      </c>
      <c r="I58" s="33">
        <f t="shared" si="4"/>
        <v>-3.3547376955769703E-2</v>
      </c>
      <c r="J58" s="11">
        <v>2.2903297189643679E-2</v>
      </c>
      <c r="K58" s="10">
        <f t="shared" si="5"/>
        <v>384</v>
      </c>
      <c r="L58" s="33">
        <f t="shared" si="6"/>
        <v>0.56246755569563667</v>
      </c>
      <c r="M58" s="11">
        <v>3.0523662839540746E-2</v>
      </c>
      <c r="N58" s="10">
        <f t="shared" si="7"/>
        <v>380</v>
      </c>
      <c r="O58" s="33">
        <f t="shared" si="8"/>
        <v>0.5569777270866072</v>
      </c>
      <c r="P58" s="11">
        <v>2.3011942907078357E-2</v>
      </c>
      <c r="Q58" s="10">
        <f t="shared" si="9"/>
        <v>409</v>
      </c>
      <c r="R58" s="33">
        <f t="shared" si="10"/>
        <v>0.51183082356515275</v>
      </c>
      <c r="S58" s="12">
        <v>0</v>
      </c>
      <c r="T58" s="10">
        <f t="shared" si="11"/>
        <v>354</v>
      </c>
      <c r="U58" s="33">
        <f t="shared" si="12"/>
        <v>0.48773088962143174</v>
      </c>
      <c r="V58" s="18">
        <v>4.3845404352062356E-2</v>
      </c>
      <c r="W58" s="99">
        <f t="shared" si="23"/>
        <v>310</v>
      </c>
      <c r="X58" s="33">
        <f t="shared" si="14"/>
        <v>-9.2867407728199819E-2</v>
      </c>
      <c r="Y58" s="13">
        <v>110679</v>
      </c>
      <c r="Z58" s="10">
        <f t="shared" si="15"/>
        <v>478</v>
      </c>
      <c r="AA58" s="33">
        <f t="shared" si="16"/>
        <v>0.77820230857525952</v>
      </c>
      <c r="AB58" s="11">
        <v>2.7234042553191489E-2</v>
      </c>
      <c r="AC58" s="99">
        <f t="shared" si="24"/>
        <v>202</v>
      </c>
      <c r="AD58" s="33">
        <f t="shared" si="18"/>
        <v>-2.689710257021807E-2</v>
      </c>
      <c r="AE58" s="11">
        <v>0.9279538904899135</v>
      </c>
      <c r="AF58" s="10">
        <f t="shared" si="19"/>
        <v>304</v>
      </c>
      <c r="AG58" s="33">
        <f t="shared" si="20"/>
        <v>0.10854383745393523</v>
      </c>
      <c r="AH58" s="14">
        <v>2.3803333333333332</v>
      </c>
      <c r="AI58" s="99">
        <f t="shared" si="25"/>
        <v>353</v>
      </c>
      <c r="AJ58" s="33">
        <f t="shared" si="22"/>
        <v>-0.15862432131938925</v>
      </c>
      <c r="AK58" s="13">
        <v>188849.30459707949</v>
      </c>
      <c r="AL58" s="38"/>
    </row>
    <row r="59" spans="1:38" x14ac:dyDescent="0.25">
      <c r="A59" t="s">
        <v>863</v>
      </c>
      <c r="B59" s="5" t="s">
        <v>242</v>
      </c>
      <c r="C59" s="6" t="s">
        <v>93</v>
      </c>
      <c r="D59" s="7" t="s">
        <v>34</v>
      </c>
      <c r="E59" s="36">
        <f t="shared" si="0"/>
        <v>-1.9550787128490752</v>
      </c>
      <c r="F59" s="8">
        <f t="shared" si="1"/>
        <v>35.73618710817113</v>
      </c>
      <c r="G59" s="9">
        <f t="shared" si="2"/>
        <v>146</v>
      </c>
      <c r="H59" s="99">
        <f t="shared" si="3"/>
        <v>248</v>
      </c>
      <c r="I59" s="33">
        <f t="shared" si="4"/>
        <v>-0.16721178621573562</v>
      </c>
      <c r="J59" s="11">
        <v>1.2738261273826046E-2</v>
      </c>
      <c r="K59" s="10">
        <f t="shared" si="5"/>
        <v>397</v>
      </c>
      <c r="L59" s="33">
        <f t="shared" si="6"/>
        <v>0.58955831914301449</v>
      </c>
      <c r="M59" s="11">
        <v>2.9556650246305417E-2</v>
      </c>
      <c r="N59" s="10">
        <f t="shared" si="7"/>
        <v>106</v>
      </c>
      <c r="O59" s="33">
        <f t="shared" si="8"/>
        <v>-0.54780521432972595</v>
      </c>
      <c r="P59" s="11">
        <v>9.1370558375634514E-2</v>
      </c>
      <c r="Q59" s="10">
        <f t="shared" si="9"/>
        <v>238</v>
      </c>
      <c r="R59" s="33">
        <f t="shared" si="10"/>
        <v>0.27829802554717126</v>
      </c>
      <c r="S59" s="12">
        <v>0.45905251560778554</v>
      </c>
      <c r="T59" s="10">
        <f t="shared" si="11"/>
        <v>152</v>
      </c>
      <c r="U59" s="33">
        <f t="shared" si="12"/>
        <v>-0.26786194517032574</v>
      </c>
      <c r="V59" s="18">
        <v>8.9738908161402231E-2</v>
      </c>
      <c r="W59" s="99">
        <f t="shared" si="23"/>
        <v>75</v>
      </c>
      <c r="X59" s="33">
        <f t="shared" si="14"/>
        <v>-0.9617293295288537</v>
      </c>
      <c r="Y59" s="13">
        <v>72722</v>
      </c>
      <c r="Z59" s="10">
        <f t="shared" si="15"/>
        <v>229</v>
      </c>
      <c r="AA59" s="33">
        <f t="shared" si="16"/>
        <v>5.4632494837552059E-2</v>
      </c>
      <c r="AB59" s="11">
        <v>3.5862705864245038E-2</v>
      </c>
      <c r="AC59" s="99">
        <f t="shared" si="24"/>
        <v>112</v>
      </c>
      <c r="AD59" s="33">
        <f t="shared" si="18"/>
        <v>-0.53225326785753047</v>
      </c>
      <c r="AE59" s="11">
        <v>0.89923907707412865</v>
      </c>
      <c r="AF59" s="10">
        <f t="shared" si="19"/>
        <v>209</v>
      </c>
      <c r="AG59" s="33">
        <f t="shared" si="20"/>
        <v>-0.12262822669620781</v>
      </c>
      <c r="AH59" s="14">
        <v>2.6453333333333329</v>
      </c>
      <c r="AI59" s="99">
        <f t="shared" si="25"/>
        <v>233</v>
      </c>
      <c r="AJ59" s="33">
        <f t="shared" si="22"/>
        <v>-0.21315621162052184</v>
      </c>
      <c r="AK59" s="13">
        <v>140238.57666177012</v>
      </c>
      <c r="AL59" s="38"/>
    </row>
    <row r="60" spans="1:38" x14ac:dyDescent="0.25">
      <c r="A60" t="s">
        <v>867</v>
      </c>
      <c r="B60" s="5" t="s">
        <v>117</v>
      </c>
      <c r="C60" s="6" t="s">
        <v>93</v>
      </c>
      <c r="D60" s="7" t="s">
        <v>34</v>
      </c>
      <c r="E60" s="36">
        <f t="shared" si="0"/>
        <v>-4.9388868096286185</v>
      </c>
      <c r="F60" s="8">
        <f t="shared" si="1"/>
        <v>43.148691591461294</v>
      </c>
      <c r="G60" s="9">
        <f t="shared" si="2"/>
        <v>77</v>
      </c>
      <c r="H60" s="99">
        <f t="shared" si="3"/>
        <v>436</v>
      </c>
      <c r="I60" s="33">
        <f t="shared" si="4"/>
        <v>0.45735644763820033</v>
      </c>
      <c r="J60" s="11">
        <v>6.0236010032482135E-2</v>
      </c>
      <c r="K60" s="10">
        <f t="shared" si="5"/>
        <v>215</v>
      </c>
      <c r="L60" s="33">
        <f t="shared" si="6"/>
        <v>-4.7880085278922339E-2</v>
      </c>
      <c r="M60" s="11">
        <v>5.2310197435375537E-2</v>
      </c>
      <c r="N60" s="10">
        <f t="shared" si="7"/>
        <v>47</v>
      </c>
      <c r="O60" s="33">
        <f t="shared" si="8"/>
        <v>-1.4485837427669157</v>
      </c>
      <c r="P60" s="11">
        <v>0.14710636922082121</v>
      </c>
      <c r="Q60" s="10">
        <f t="shared" si="9"/>
        <v>282</v>
      </c>
      <c r="R60" s="33">
        <f t="shared" si="10"/>
        <v>0.33427127090784503</v>
      </c>
      <c r="S60" s="12">
        <v>0.34902660358333976</v>
      </c>
      <c r="T60" s="10">
        <f t="shared" si="11"/>
        <v>80</v>
      </c>
      <c r="U60" s="33">
        <f t="shared" si="12"/>
        <v>-0.76977107008625523</v>
      </c>
      <c r="V60" s="18">
        <v>0.12022406799304616</v>
      </c>
      <c r="W60" s="99">
        <f t="shared" si="23"/>
        <v>111</v>
      </c>
      <c r="X60" s="33">
        <f t="shared" si="14"/>
        <v>-0.79412369706516084</v>
      </c>
      <c r="Y60" s="13">
        <v>80044</v>
      </c>
      <c r="Z60" s="10">
        <f t="shared" si="15"/>
        <v>83</v>
      </c>
      <c r="AA60" s="33">
        <f t="shared" si="16"/>
        <v>-0.8877163668391822</v>
      </c>
      <c r="AB60" s="11">
        <v>4.7100337526848723E-2</v>
      </c>
      <c r="AC60" s="99">
        <f t="shared" si="24"/>
        <v>48</v>
      </c>
      <c r="AD60" s="33">
        <f t="shared" si="18"/>
        <v>-1.4479752921402991</v>
      </c>
      <c r="AE60" s="11">
        <v>0.84720688893795537</v>
      </c>
      <c r="AF60" s="10">
        <f t="shared" si="19"/>
        <v>313</v>
      </c>
      <c r="AG60" s="33">
        <f t="shared" si="20"/>
        <v>0.13384191239866783</v>
      </c>
      <c r="AH60" s="14">
        <v>2.3513333333333333</v>
      </c>
      <c r="AI60" s="99">
        <f t="shared" si="25"/>
        <v>158</v>
      </c>
      <c r="AJ60" s="33">
        <f t="shared" si="22"/>
        <v>-0.24326992131254666</v>
      </c>
      <c r="AK60" s="13">
        <v>113394.66311176607</v>
      </c>
      <c r="AL60" s="38">
        <v>1</v>
      </c>
    </row>
    <row r="61" spans="1:38" x14ac:dyDescent="0.25">
      <c r="A61" t="s">
        <v>877</v>
      </c>
      <c r="B61" s="5" t="s">
        <v>243</v>
      </c>
      <c r="C61" s="6" t="s">
        <v>93</v>
      </c>
      <c r="D61" s="7" t="s">
        <v>34</v>
      </c>
      <c r="E61" s="36">
        <f t="shared" si="0"/>
        <v>-0.5222652591332595</v>
      </c>
      <c r="F61" s="8">
        <f t="shared" si="1"/>
        <v>32.176730264800398</v>
      </c>
      <c r="G61" s="9">
        <f t="shared" si="2"/>
        <v>208</v>
      </c>
      <c r="H61" s="99">
        <f t="shared" si="3"/>
        <v>465</v>
      </c>
      <c r="I61" s="33">
        <f t="shared" si="4"/>
        <v>0.62574200558671766</v>
      </c>
      <c r="J61" s="11">
        <v>7.3041552313544145E-2</v>
      </c>
      <c r="K61" s="10">
        <f t="shared" si="5"/>
        <v>253</v>
      </c>
      <c r="L61" s="33">
        <f t="shared" si="6"/>
        <v>0.12957737892633525</v>
      </c>
      <c r="M61" s="11">
        <v>4.5975802209363495E-2</v>
      </c>
      <c r="N61" s="10">
        <f t="shared" si="7"/>
        <v>220</v>
      </c>
      <c r="O61" s="33">
        <f t="shared" si="8"/>
        <v>8.2880701381836799E-2</v>
      </c>
      <c r="P61" s="11">
        <v>5.2346769740474877E-2</v>
      </c>
      <c r="Q61" s="10">
        <f t="shared" si="9"/>
        <v>200</v>
      </c>
      <c r="R61" s="33">
        <f t="shared" si="10"/>
        <v>0.19224947828860281</v>
      </c>
      <c r="S61" s="12">
        <v>0.62819707439648209</v>
      </c>
      <c r="T61" s="10">
        <f t="shared" si="11"/>
        <v>268</v>
      </c>
      <c r="U61" s="33">
        <f t="shared" si="12"/>
        <v>0.23157073432158964</v>
      </c>
      <c r="V61" s="18">
        <v>5.9404163675520462E-2</v>
      </c>
      <c r="W61" s="99">
        <f t="shared" si="23"/>
        <v>273</v>
      </c>
      <c r="X61" s="33">
        <f t="shared" si="14"/>
        <v>-0.2380172732638835</v>
      </c>
      <c r="Y61" s="13">
        <v>104338</v>
      </c>
      <c r="Z61" s="10">
        <f t="shared" si="15"/>
        <v>138</v>
      </c>
      <c r="AA61" s="33">
        <f t="shared" si="16"/>
        <v>-0.34328073647754814</v>
      </c>
      <c r="AB61" s="11">
        <v>4.0607872446437467E-2</v>
      </c>
      <c r="AC61" s="99">
        <f t="shared" si="24"/>
        <v>93</v>
      </c>
      <c r="AD61" s="33">
        <f t="shared" si="18"/>
        <v>-0.66597192212044587</v>
      </c>
      <c r="AE61" s="11">
        <v>0.89164105716041797</v>
      </c>
      <c r="AF61" s="10">
        <f t="shared" si="19"/>
        <v>377</v>
      </c>
      <c r="AG61" s="33">
        <f t="shared" si="20"/>
        <v>0.28097784253699809</v>
      </c>
      <c r="AH61" s="14">
        <v>2.1826666666666665</v>
      </c>
      <c r="AI61" s="99">
        <f t="shared" si="25"/>
        <v>346</v>
      </c>
      <c r="AJ61" s="33">
        <f t="shared" si="22"/>
        <v>-0.16308219210369623</v>
      </c>
      <c r="AK61" s="13">
        <v>184875.47675670826</v>
      </c>
      <c r="AL61" s="38"/>
    </row>
    <row r="62" spans="1:38" x14ac:dyDescent="0.25">
      <c r="A62" t="s">
        <v>880</v>
      </c>
      <c r="B62" s="5" t="s">
        <v>513</v>
      </c>
      <c r="C62" s="6" t="s">
        <v>93</v>
      </c>
      <c r="D62" s="7" t="s">
        <v>34</v>
      </c>
      <c r="E62" s="36">
        <f t="shared" si="0"/>
        <v>2.9881038216676021</v>
      </c>
      <c r="F62" s="8">
        <f t="shared" si="1"/>
        <v>23.456120324260354</v>
      </c>
      <c r="G62" s="9">
        <f t="shared" si="2"/>
        <v>395</v>
      </c>
      <c r="H62" s="99">
        <f t="shared" si="3"/>
        <v>77</v>
      </c>
      <c r="I62" s="33">
        <f t="shared" si="4"/>
        <v>-0.76373888428717152</v>
      </c>
      <c r="J62" s="11">
        <v>-3.2626988984088112E-2</v>
      </c>
      <c r="K62" s="10">
        <f t="shared" si="5"/>
        <v>474</v>
      </c>
      <c r="L62" s="33">
        <f t="shared" si="6"/>
        <v>0.83021693735040791</v>
      </c>
      <c r="M62" s="11">
        <v>2.0966271649954422E-2</v>
      </c>
      <c r="N62" s="10">
        <f t="shared" si="7"/>
        <v>517</v>
      </c>
      <c r="O62" s="33">
        <f t="shared" si="8"/>
        <v>0.87358503597684611</v>
      </c>
      <c r="P62" s="11">
        <v>3.4218166735794277E-3</v>
      </c>
      <c r="Q62" s="10">
        <f t="shared" si="9"/>
        <v>260</v>
      </c>
      <c r="R62" s="33">
        <f t="shared" si="10"/>
        <v>0.31068106784083549</v>
      </c>
      <c r="S62" s="12">
        <v>0.39539757225890632</v>
      </c>
      <c r="T62" s="10">
        <f t="shared" si="11"/>
        <v>405</v>
      </c>
      <c r="U62" s="33">
        <f t="shared" si="12"/>
        <v>0.60815116233581068</v>
      </c>
      <c r="V62" s="18">
        <v>3.6531269026702617E-2</v>
      </c>
      <c r="W62" s="99">
        <f t="shared" si="23"/>
        <v>371</v>
      </c>
      <c r="X62" s="33">
        <f t="shared" si="14"/>
        <v>0.13464316056688932</v>
      </c>
      <c r="Y62" s="13">
        <v>120618</v>
      </c>
      <c r="Z62" s="10">
        <f t="shared" si="15"/>
        <v>335</v>
      </c>
      <c r="AA62" s="33">
        <f t="shared" si="16"/>
        <v>0.38395752994706561</v>
      </c>
      <c r="AB62" s="11">
        <v>3.1935462364157612E-2</v>
      </c>
      <c r="AC62" s="99">
        <f t="shared" si="24"/>
        <v>362</v>
      </c>
      <c r="AD62" s="33">
        <f t="shared" si="18"/>
        <v>0.48607076200023924</v>
      </c>
      <c r="AE62" s="11">
        <v>0.9571012078300708</v>
      </c>
      <c r="AF62" s="10">
        <f t="shared" si="19"/>
        <v>495</v>
      </c>
      <c r="AG62" s="33">
        <f t="shared" si="20"/>
        <v>0.73779710389533149</v>
      </c>
      <c r="AH62" s="14">
        <v>1.659</v>
      </c>
      <c r="AI62" s="99">
        <f t="shared" si="25"/>
        <v>463</v>
      </c>
      <c r="AJ62" s="33">
        <f t="shared" si="22"/>
        <v>-4.0214744958904418E-2</v>
      </c>
      <c r="AK62" s="13">
        <v>294401.77434660553</v>
      </c>
      <c r="AL62" s="38"/>
    </row>
    <row r="63" spans="1:38" x14ac:dyDescent="0.25">
      <c r="A63" t="s">
        <v>896</v>
      </c>
      <c r="B63" s="5" t="s">
        <v>332</v>
      </c>
      <c r="C63" s="6" t="s">
        <v>93</v>
      </c>
      <c r="D63" s="7" t="s">
        <v>34</v>
      </c>
      <c r="E63" s="36">
        <f t="shared" si="0"/>
        <v>1.3006947758620515</v>
      </c>
      <c r="F63" s="8">
        <f t="shared" si="1"/>
        <v>27.648054494114628</v>
      </c>
      <c r="G63" s="9">
        <f t="shared" si="2"/>
        <v>300</v>
      </c>
      <c r="H63" s="99">
        <f t="shared" si="3"/>
        <v>363</v>
      </c>
      <c r="I63" s="33">
        <f t="shared" si="4"/>
        <v>0.21318020154398917</v>
      </c>
      <c r="J63" s="11">
        <v>4.1666666666666741E-2</v>
      </c>
      <c r="K63" s="10">
        <f t="shared" si="5"/>
        <v>388</v>
      </c>
      <c r="L63" s="33">
        <f t="shared" si="6"/>
        <v>0.56578052617447583</v>
      </c>
      <c r="M63" s="11">
        <v>3.0405405405405407E-2</v>
      </c>
      <c r="N63" s="10">
        <f t="shared" si="7"/>
        <v>193</v>
      </c>
      <c r="O63" s="33">
        <f t="shared" si="8"/>
        <v>-4.4649316722046181E-2</v>
      </c>
      <c r="P63" s="11">
        <v>6.0237709346299295E-2</v>
      </c>
      <c r="Q63" s="10">
        <f t="shared" si="9"/>
        <v>231</v>
      </c>
      <c r="R63" s="33">
        <f t="shared" si="10"/>
        <v>0.25746689996396732</v>
      </c>
      <c r="S63" s="12">
        <v>0.5</v>
      </c>
      <c r="T63" s="10">
        <f t="shared" si="11"/>
        <v>370</v>
      </c>
      <c r="U63" s="33">
        <f t="shared" si="12"/>
        <v>0.53599234641362559</v>
      </c>
      <c r="V63" s="18">
        <v>4.09140804310947E-2</v>
      </c>
      <c r="W63" s="99">
        <f t="shared" si="23"/>
        <v>363</v>
      </c>
      <c r="X63" s="33">
        <f t="shared" si="14"/>
        <v>9.8910793416407974E-2</v>
      </c>
      <c r="Y63" s="13">
        <v>119057</v>
      </c>
      <c r="Z63" s="10">
        <f t="shared" si="15"/>
        <v>280</v>
      </c>
      <c r="AA63" s="33">
        <f t="shared" si="16"/>
        <v>0.23464310487501366</v>
      </c>
      <c r="AB63" s="11">
        <v>3.3716056132677238E-2</v>
      </c>
      <c r="AC63" s="99">
        <f t="shared" si="24"/>
        <v>214</v>
      </c>
      <c r="AD63" s="33">
        <f t="shared" si="18"/>
        <v>9.3495414238504142E-3</v>
      </c>
      <c r="AE63" s="11">
        <v>0.93001345895020193</v>
      </c>
      <c r="AF63" s="10">
        <f t="shared" si="19"/>
        <v>352</v>
      </c>
      <c r="AG63" s="33">
        <f t="shared" si="20"/>
        <v>0.21729648146922242</v>
      </c>
      <c r="AH63" s="14">
        <v>2.2556666666666669</v>
      </c>
      <c r="AI63" s="99">
        <f t="shared" si="25"/>
        <v>349</v>
      </c>
      <c r="AJ63" s="33">
        <f t="shared" si="22"/>
        <v>-0.16033158322275687</v>
      </c>
      <c r="AK63" s="13">
        <v>187327.42</v>
      </c>
      <c r="AL63" s="38"/>
    </row>
    <row r="64" spans="1:38" x14ac:dyDescent="0.25">
      <c r="A64" t="s">
        <v>906</v>
      </c>
      <c r="B64" s="5" t="s">
        <v>418</v>
      </c>
      <c r="C64" s="6" t="s">
        <v>93</v>
      </c>
      <c r="D64" s="7" t="s">
        <v>34</v>
      </c>
      <c r="E64" s="36">
        <f t="shared" si="0"/>
        <v>3.3735051784420746</v>
      </c>
      <c r="F64" s="8">
        <f t="shared" si="1"/>
        <v>22.498689687873163</v>
      </c>
      <c r="G64" s="9">
        <f t="shared" si="2"/>
        <v>410</v>
      </c>
      <c r="H64" s="99">
        <f t="shared" si="3"/>
        <v>69</v>
      </c>
      <c r="I64" s="33">
        <f t="shared" si="4"/>
        <v>-0.82064998160511737</v>
      </c>
      <c r="J64" s="11">
        <v>-3.6955017301038007E-2</v>
      </c>
      <c r="K64" s="10">
        <f t="shared" si="5"/>
        <v>412</v>
      </c>
      <c r="L64" s="33">
        <f t="shared" si="6"/>
        <v>0.62710739567180585</v>
      </c>
      <c r="M64" s="11">
        <v>2.8216325159556601E-2</v>
      </c>
      <c r="N64" s="10">
        <f t="shared" si="7"/>
        <v>403</v>
      </c>
      <c r="O64" s="33">
        <f t="shared" si="8"/>
        <v>0.61604625200496232</v>
      </c>
      <c r="P64" s="11">
        <v>1.9357068786726581E-2</v>
      </c>
      <c r="Q64" s="10">
        <f t="shared" si="9"/>
        <v>409</v>
      </c>
      <c r="R64" s="33">
        <f t="shared" si="10"/>
        <v>0.51183082356515275</v>
      </c>
      <c r="S64" s="12">
        <v>0</v>
      </c>
      <c r="T64" s="10">
        <f t="shared" si="11"/>
        <v>543</v>
      </c>
      <c r="U64" s="33">
        <f t="shared" si="12"/>
        <v>0.97490595996342555</v>
      </c>
      <c r="V64" s="18">
        <v>1.4255167498218105E-2</v>
      </c>
      <c r="W64" s="99">
        <f t="shared" si="23"/>
        <v>418</v>
      </c>
      <c r="X64" s="33">
        <f t="shared" si="14"/>
        <v>0.49421011969549988</v>
      </c>
      <c r="Y64" s="13">
        <v>136326</v>
      </c>
      <c r="Z64" s="10">
        <f t="shared" si="15"/>
        <v>364</v>
      </c>
      <c r="AA64" s="33">
        <f t="shared" si="16"/>
        <v>0.43947116651318252</v>
      </c>
      <c r="AB64" s="11">
        <v>3.1273455091318486E-2</v>
      </c>
      <c r="AC64" s="99">
        <f t="shared" si="24"/>
        <v>339</v>
      </c>
      <c r="AD64" s="33">
        <f t="shared" si="18"/>
        <v>0.43158133475013111</v>
      </c>
      <c r="AE64" s="11">
        <v>0.9540050672383551</v>
      </c>
      <c r="AF64" s="10">
        <f t="shared" si="19"/>
        <v>242</v>
      </c>
      <c r="AG64" s="33">
        <f t="shared" si="20"/>
        <v>-4.2081482331944774E-2</v>
      </c>
      <c r="AH64" s="14">
        <v>2.5530000000000004</v>
      </c>
      <c r="AI64" s="99">
        <f t="shared" si="25"/>
        <v>373</v>
      </c>
      <c r="AJ64" s="33">
        <f t="shared" si="22"/>
        <v>-0.14253784393586269</v>
      </c>
      <c r="AK64" s="13">
        <v>203189.08580051738</v>
      </c>
      <c r="AL64" s="38"/>
    </row>
    <row r="65" spans="1:38" x14ac:dyDescent="0.25">
      <c r="A65" t="s">
        <v>920</v>
      </c>
      <c r="B65" s="5" t="s">
        <v>473</v>
      </c>
      <c r="C65" s="6" t="s">
        <v>93</v>
      </c>
      <c r="D65" s="7" t="s">
        <v>34</v>
      </c>
      <c r="E65" s="36">
        <f t="shared" si="0"/>
        <v>4.7959466259645431</v>
      </c>
      <c r="F65" s="8">
        <f t="shared" si="1"/>
        <v>18.964999428651016</v>
      </c>
      <c r="G65" s="9">
        <f t="shared" si="2"/>
        <v>498</v>
      </c>
      <c r="H65" s="99">
        <f t="shared" si="3"/>
        <v>384</v>
      </c>
      <c r="I65" s="33">
        <f t="shared" si="4"/>
        <v>0.27077797175388574</v>
      </c>
      <c r="J65" s="11">
        <v>4.6046915725456161E-2</v>
      </c>
      <c r="K65" s="10">
        <f t="shared" si="5"/>
        <v>500</v>
      </c>
      <c r="L65" s="33">
        <f t="shared" si="6"/>
        <v>0.90626592741832013</v>
      </c>
      <c r="M65" s="11">
        <v>1.8251681075888569E-2</v>
      </c>
      <c r="N65" s="10">
        <f t="shared" si="7"/>
        <v>483</v>
      </c>
      <c r="O65" s="33">
        <f t="shared" si="8"/>
        <v>0.79710636120947886</v>
      </c>
      <c r="P65" s="11">
        <v>8.1539465101108932E-3</v>
      </c>
      <c r="Q65" s="10">
        <f t="shared" si="9"/>
        <v>409</v>
      </c>
      <c r="R65" s="33">
        <f t="shared" si="10"/>
        <v>0.51183082356515275</v>
      </c>
      <c r="S65" s="12">
        <v>0</v>
      </c>
      <c r="T65" s="10">
        <f t="shared" si="11"/>
        <v>430</v>
      </c>
      <c r="U65" s="33">
        <f t="shared" si="12"/>
        <v>0.64208038122641287</v>
      </c>
      <c r="V65" s="18">
        <v>3.447046237965054E-2</v>
      </c>
      <c r="W65" s="99">
        <f t="shared" si="23"/>
        <v>507</v>
      </c>
      <c r="X65" s="33">
        <f t="shared" si="14"/>
        <v>1.3835820997708694</v>
      </c>
      <c r="Y65" s="13">
        <v>175179</v>
      </c>
      <c r="Z65" s="10">
        <f t="shared" si="15"/>
        <v>482</v>
      </c>
      <c r="AA65" s="33">
        <f t="shared" si="16"/>
        <v>0.79022294323184872</v>
      </c>
      <c r="AB65" s="11">
        <v>2.7090694935217905E-2</v>
      </c>
      <c r="AC65" s="99">
        <f t="shared" si="24"/>
        <v>296</v>
      </c>
      <c r="AD65" s="33">
        <f t="shared" si="18"/>
        <v>0.29345141323683327</v>
      </c>
      <c r="AE65" s="11">
        <v>0.94615639496355197</v>
      </c>
      <c r="AF65" s="10">
        <f t="shared" si="19"/>
        <v>403</v>
      </c>
      <c r="AG65" s="33">
        <f t="shared" si="20"/>
        <v>0.36675867137258572</v>
      </c>
      <c r="AH65" s="14">
        <v>2.0843333333333334</v>
      </c>
      <c r="AI65" s="99">
        <f t="shared" si="25"/>
        <v>469</v>
      </c>
      <c r="AJ65" s="33">
        <f t="shared" si="22"/>
        <v>-3.3112155649002516E-2</v>
      </c>
      <c r="AK65" s="13">
        <v>300733.15282392025</v>
      </c>
      <c r="AL65" s="38"/>
    </row>
    <row r="66" spans="1:38" x14ac:dyDescent="0.25">
      <c r="A66" t="s">
        <v>922</v>
      </c>
      <c r="B66" s="5" t="s">
        <v>151</v>
      </c>
      <c r="C66" s="6" t="s">
        <v>93</v>
      </c>
      <c r="D66" s="7" t="s">
        <v>34</v>
      </c>
      <c r="E66" s="36">
        <f t="shared" si="0"/>
        <v>0.57261066620676426</v>
      </c>
      <c r="F66" s="8">
        <f t="shared" si="1"/>
        <v>29.456792372685676</v>
      </c>
      <c r="G66" s="9">
        <f t="shared" si="2"/>
        <v>256</v>
      </c>
      <c r="H66" s="99">
        <f t="shared" si="3"/>
        <v>539</v>
      </c>
      <c r="I66" s="33">
        <f t="shared" si="4"/>
        <v>1.5777549465864031</v>
      </c>
      <c r="J66" s="11">
        <v>0.14544112218530825</v>
      </c>
      <c r="K66" s="10">
        <f t="shared" si="5"/>
        <v>192</v>
      </c>
      <c r="L66" s="33">
        <f t="shared" si="6"/>
        <v>-0.14189267809008407</v>
      </c>
      <c r="M66" s="11">
        <v>5.5666003976143144E-2</v>
      </c>
      <c r="N66" s="10">
        <f t="shared" si="7"/>
        <v>298</v>
      </c>
      <c r="O66" s="33">
        <f t="shared" si="8"/>
        <v>0.33346051066429344</v>
      </c>
      <c r="P66" s="11">
        <v>3.6842105263157891E-2</v>
      </c>
      <c r="Q66" s="10">
        <f t="shared" si="9"/>
        <v>300</v>
      </c>
      <c r="R66" s="33">
        <f t="shared" si="10"/>
        <v>0.34788372488569069</v>
      </c>
      <c r="S66" s="12">
        <v>0.32226877215597804</v>
      </c>
      <c r="T66" s="10">
        <f t="shared" si="11"/>
        <v>478</v>
      </c>
      <c r="U66" s="33">
        <f t="shared" si="12"/>
        <v>0.77768531085666104</v>
      </c>
      <c r="V66" s="18">
        <v>2.6234035208836728E-2</v>
      </c>
      <c r="W66" s="99">
        <f t="shared" si="23"/>
        <v>180</v>
      </c>
      <c r="X66" s="33">
        <f t="shared" si="14"/>
        <v>-0.56020373555922309</v>
      </c>
      <c r="Y66" s="13">
        <v>90263</v>
      </c>
      <c r="Z66" s="10">
        <f t="shared" si="15"/>
        <v>114</v>
      </c>
      <c r="AA66" s="33">
        <f t="shared" si="16"/>
        <v>-0.57163919518989692</v>
      </c>
      <c r="AB66" s="11">
        <v>4.3331076506431955E-2</v>
      </c>
      <c r="AC66" s="99">
        <f t="shared" si="24"/>
        <v>156</v>
      </c>
      <c r="AD66" s="33">
        <f t="shared" si="18"/>
        <v>-0.23483841805011166</v>
      </c>
      <c r="AE66" s="11">
        <v>0.91613846903949292</v>
      </c>
      <c r="AF66" s="10">
        <f t="shared" si="19"/>
        <v>432</v>
      </c>
      <c r="AG66" s="33">
        <f t="shared" si="20"/>
        <v>0.469114101034033</v>
      </c>
      <c r="AH66" s="14">
        <v>1.9669999999999999</v>
      </c>
      <c r="AI66" s="99">
        <f t="shared" si="25"/>
        <v>498</v>
      </c>
      <c r="AJ66" s="33">
        <f t="shared" si="22"/>
        <v>1.6073504867050937E-2</v>
      </c>
      <c r="AK66" s="13">
        <v>344578.15339993557</v>
      </c>
      <c r="AL66" s="38"/>
    </row>
    <row r="67" spans="1:38" x14ac:dyDescent="0.25">
      <c r="A67" t="s">
        <v>941</v>
      </c>
      <c r="B67" s="5" t="s">
        <v>343</v>
      </c>
      <c r="C67" s="6" t="s">
        <v>93</v>
      </c>
      <c r="D67" s="7" t="s">
        <v>34</v>
      </c>
      <c r="E67" s="36">
        <f t="shared" si="0"/>
        <v>1.7672576522911296</v>
      </c>
      <c r="F67" s="8">
        <f t="shared" si="1"/>
        <v>26.488998917785846</v>
      </c>
      <c r="G67" s="9">
        <f t="shared" si="2"/>
        <v>327</v>
      </c>
      <c r="H67" s="99">
        <f t="shared" si="3"/>
        <v>287</v>
      </c>
      <c r="I67" s="33">
        <f t="shared" si="4"/>
        <v>-3.5046901375422185E-2</v>
      </c>
      <c r="J67" s="11">
        <v>2.2789259955148689E-2</v>
      </c>
      <c r="K67" s="10">
        <f t="shared" si="5"/>
        <v>415</v>
      </c>
      <c r="L67" s="33">
        <f t="shared" si="6"/>
        <v>0.62911525374705679</v>
      </c>
      <c r="M67" s="11">
        <v>2.8144654088050315E-2</v>
      </c>
      <c r="N67" s="10">
        <f t="shared" si="7"/>
        <v>370</v>
      </c>
      <c r="O67" s="33">
        <f t="shared" si="8"/>
        <v>0.54383809814298367</v>
      </c>
      <c r="P67" s="11">
        <v>2.3824959481361426E-2</v>
      </c>
      <c r="Q67" s="10">
        <f t="shared" si="9"/>
        <v>401</v>
      </c>
      <c r="R67" s="33">
        <f t="shared" si="10"/>
        <v>0.48168398817538266</v>
      </c>
      <c r="S67" s="12">
        <v>5.9259259259259262E-2</v>
      </c>
      <c r="T67" s="10">
        <f t="shared" si="11"/>
        <v>343</v>
      </c>
      <c r="U67" s="33">
        <f t="shared" si="12"/>
        <v>0.47028891919785132</v>
      </c>
      <c r="V67" s="18">
        <v>4.4904801820141303E-2</v>
      </c>
      <c r="W67" s="99">
        <f t="shared" si="23"/>
        <v>296</v>
      </c>
      <c r="X67" s="33">
        <f t="shared" si="14"/>
        <v>-0.15474094290292825</v>
      </c>
      <c r="Y67" s="13">
        <v>107976</v>
      </c>
      <c r="Z67" s="10">
        <f t="shared" si="15"/>
        <v>265</v>
      </c>
      <c r="AA67" s="33">
        <f t="shared" si="16"/>
        <v>0.19178339288857052</v>
      </c>
      <c r="AB67" s="11">
        <v>3.42271637235666E-2</v>
      </c>
      <c r="AC67" s="99">
        <f t="shared" si="24"/>
        <v>254</v>
      </c>
      <c r="AD67" s="33">
        <f t="shared" si="18"/>
        <v>0.16708045606662847</v>
      </c>
      <c r="AE67" s="11">
        <v>0.93897587812103256</v>
      </c>
      <c r="AF67" s="10">
        <f t="shared" si="19"/>
        <v>211</v>
      </c>
      <c r="AG67" s="33">
        <f t="shared" si="20"/>
        <v>-0.1188480545780294</v>
      </c>
      <c r="AH67" s="14">
        <v>2.6409999999999996</v>
      </c>
      <c r="AI67" s="99">
        <f t="shared" si="25"/>
        <v>256</v>
      </c>
      <c r="AJ67" s="33">
        <f t="shared" si="22"/>
        <v>-0.20592533490303994</v>
      </c>
      <c r="AK67" s="13">
        <v>146684.31288888888</v>
      </c>
      <c r="AL67" s="38"/>
    </row>
    <row r="68" spans="1:38" x14ac:dyDescent="0.25">
      <c r="A68" t="s">
        <v>946</v>
      </c>
      <c r="B68" s="5" t="s">
        <v>267</v>
      </c>
      <c r="C68" s="6" t="s">
        <v>93</v>
      </c>
      <c r="D68" s="7" t="s">
        <v>34</v>
      </c>
      <c r="E68" s="36">
        <f t="shared" si="0"/>
        <v>-0.70583360188969368</v>
      </c>
      <c r="F68" s="8">
        <f t="shared" si="1"/>
        <v>32.632758641806554</v>
      </c>
      <c r="G68" s="9">
        <f t="shared" si="2"/>
        <v>202</v>
      </c>
      <c r="H68" s="99">
        <f t="shared" si="3"/>
        <v>380</v>
      </c>
      <c r="I68" s="33">
        <f t="shared" si="4"/>
        <v>0.26643780245647825</v>
      </c>
      <c r="J68" s="11">
        <v>4.5716850474480708E-2</v>
      </c>
      <c r="K68" s="10">
        <f t="shared" si="5"/>
        <v>254</v>
      </c>
      <c r="L68" s="33">
        <f t="shared" si="6"/>
        <v>0.13227593469663473</v>
      </c>
      <c r="M68" s="11">
        <v>4.5879476484970518E-2</v>
      </c>
      <c r="N68" s="10">
        <f t="shared" si="7"/>
        <v>247</v>
      </c>
      <c r="O68" s="33">
        <f t="shared" si="8"/>
        <v>0.19559872817002258</v>
      </c>
      <c r="P68" s="11">
        <v>4.5372324389508591E-2</v>
      </c>
      <c r="Q68" s="10">
        <f t="shared" si="9"/>
        <v>275</v>
      </c>
      <c r="R68" s="33">
        <f t="shared" si="10"/>
        <v>0.3246723783377185</v>
      </c>
      <c r="S68" s="12">
        <v>0.36789502728554785</v>
      </c>
      <c r="T68" s="10">
        <f t="shared" si="11"/>
        <v>146</v>
      </c>
      <c r="U68" s="33">
        <f t="shared" si="12"/>
        <v>-0.29362666320872094</v>
      </c>
      <c r="V68" s="18">
        <v>9.1303816046966732E-2</v>
      </c>
      <c r="W68" s="99">
        <f t="shared" si="23"/>
        <v>229</v>
      </c>
      <c r="X68" s="33">
        <f t="shared" si="14"/>
        <v>-0.40898783716327186</v>
      </c>
      <c r="Y68" s="13">
        <v>96869</v>
      </c>
      <c r="Z68" s="10">
        <f t="shared" si="15"/>
        <v>103</v>
      </c>
      <c r="AA68" s="33">
        <f t="shared" si="16"/>
        <v>-0.65626941698523678</v>
      </c>
      <c r="AB68" s="11">
        <v>4.4340302811824078E-2</v>
      </c>
      <c r="AC68" s="99">
        <f t="shared" si="24"/>
        <v>229</v>
      </c>
      <c r="AD68" s="33">
        <f t="shared" si="18"/>
        <v>5.7355789912672699E-2</v>
      </c>
      <c r="AE68" s="11">
        <v>0.93274121921679454</v>
      </c>
      <c r="AF68" s="10">
        <f t="shared" si="19"/>
        <v>302</v>
      </c>
      <c r="AG68" s="33">
        <f t="shared" si="20"/>
        <v>0.10360053545324049</v>
      </c>
      <c r="AH68" s="14">
        <v>2.3859999999999997</v>
      </c>
      <c r="AI68" s="99">
        <f t="shared" si="25"/>
        <v>271</v>
      </c>
      <c r="AJ68" s="33">
        <f t="shared" si="22"/>
        <v>-0.20062059641786473</v>
      </c>
      <c r="AK68" s="13">
        <v>151413.05414188484</v>
      </c>
      <c r="AL68" s="38"/>
    </row>
    <row r="69" spans="1:38" x14ac:dyDescent="0.25">
      <c r="A69" t="s">
        <v>955</v>
      </c>
      <c r="B69" s="5" t="s">
        <v>361</v>
      </c>
      <c r="C69" s="6" t="s">
        <v>93</v>
      </c>
      <c r="D69" s="7" t="s">
        <v>34</v>
      </c>
      <c r="E69" s="36">
        <f t="shared" si="0"/>
        <v>2.2107780745804213</v>
      </c>
      <c r="F69" s="8">
        <f t="shared" si="1"/>
        <v>25.387186397671549</v>
      </c>
      <c r="G69" s="9">
        <f t="shared" si="2"/>
        <v>351</v>
      </c>
      <c r="H69" s="99">
        <f t="shared" si="3"/>
        <v>263</v>
      </c>
      <c r="I69" s="33">
        <f t="shared" si="4"/>
        <v>-0.12131171101760788</v>
      </c>
      <c r="J69" s="11">
        <v>1.6228913089899599E-2</v>
      </c>
      <c r="K69" s="10">
        <f t="shared" si="5"/>
        <v>542</v>
      </c>
      <c r="L69" s="33">
        <f t="shared" si="6"/>
        <v>1.2633745198419617</v>
      </c>
      <c r="M69" s="11">
        <v>5.5045871559633031E-3</v>
      </c>
      <c r="N69" s="10">
        <f t="shared" si="7"/>
        <v>221</v>
      </c>
      <c r="O69" s="33">
        <f t="shared" si="8"/>
        <v>8.4032164930199507E-2</v>
      </c>
      <c r="P69" s="11">
        <v>5.2275522755227552E-2</v>
      </c>
      <c r="Q69" s="10">
        <f t="shared" si="9"/>
        <v>409</v>
      </c>
      <c r="R69" s="33">
        <f t="shared" si="10"/>
        <v>0.51183082356515275</v>
      </c>
      <c r="S69" s="12">
        <v>0</v>
      </c>
      <c r="T69" s="10">
        <f t="shared" si="11"/>
        <v>314</v>
      </c>
      <c r="U69" s="33">
        <f t="shared" si="12"/>
        <v>0.35688411648856566</v>
      </c>
      <c r="V69" s="18">
        <v>5.1792828685258967E-2</v>
      </c>
      <c r="W69" s="99">
        <f t="shared" si="23"/>
        <v>368</v>
      </c>
      <c r="X69" s="33">
        <f t="shared" si="14"/>
        <v>0.12686032595371594</v>
      </c>
      <c r="Y69" s="13">
        <v>120278</v>
      </c>
      <c r="Z69" s="10">
        <f t="shared" si="15"/>
        <v>361</v>
      </c>
      <c r="AA69" s="33">
        <f t="shared" si="16"/>
        <v>0.43459594894788928</v>
      </c>
      <c r="AB69" s="11">
        <v>3.1331592689295036E-2</v>
      </c>
      <c r="AC69" s="99">
        <f t="shared" si="24"/>
        <v>338</v>
      </c>
      <c r="AD69" s="33">
        <f t="shared" si="18"/>
        <v>0.42473606034888578</v>
      </c>
      <c r="AE69" s="11">
        <v>0.95361611229783338</v>
      </c>
      <c r="AF69" s="10">
        <f t="shared" si="19"/>
        <v>280</v>
      </c>
      <c r="AG69" s="33">
        <f t="shared" si="20"/>
        <v>3.2358830149108377E-2</v>
      </c>
      <c r="AH69" s="14">
        <v>2.4676666666666662</v>
      </c>
      <c r="AI69" s="99">
        <f t="shared" si="25"/>
        <v>437</v>
      </c>
      <c r="AJ69" s="33">
        <f t="shared" si="22"/>
        <v>-8.7067101589413012E-2</v>
      </c>
      <c r="AK69" s="13">
        <v>252636.72368144567</v>
      </c>
      <c r="AL69" s="38"/>
    </row>
    <row r="70" spans="1:38" x14ac:dyDescent="0.25">
      <c r="A70" t="s">
        <v>956</v>
      </c>
      <c r="B70" s="5" t="s">
        <v>451</v>
      </c>
      <c r="C70" s="6" t="s">
        <v>93</v>
      </c>
      <c r="D70" s="7" t="s">
        <v>34</v>
      </c>
      <c r="E70" s="36">
        <f t="shared" si="0"/>
        <v>3.8292817425390582</v>
      </c>
      <c r="F70" s="8">
        <f t="shared" si="1"/>
        <v>21.366429932832659</v>
      </c>
      <c r="G70" s="9">
        <f t="shared" si="2"/>
        <v>436</v>
      </c>
      <c r="H70" s="99">
        <f t="shared" si="3"/>
        <v>133</v>
      </c>
      <c r="I70" s="33">
        <f t="shared" si="4"/>
        <v>-0.52567943602904532</v>
      </c>
      <c r="J70" s="11">
        <v>-1.4522821576763434E-2</v>
      </c>
      <c r="K70" s="10">
        <f t="shared" si="5"/>
        <v>373</v>
      </c>
      <c r="L70" s="33">
        <f t="shared" si="6"/>
        <v>0.53348550698191266</v>
      </c>
      <c r="M70" s="11">
        <v>3.1558185404339252E-2</v>
      </c>
      <c r="N70" s="10">
        <f t="shared" si="7"/>
        <v>429</v>
      </c>
      <c r="O70" s="33">
        <f t="shared" si="8"/>
        <v>0.66556192233429101</v>
      </c>
      <c r="P70" s="11">
        <v>1.6293279022403257E-2</v>
      </c>
      <c r="Q70" s="10">
        <f t="shared" si="9"/>
        <v>281</v>
      </c>
      <c r="R70" s="33">
        <f t="shared" si="10"/>
        <v>0.33332982454677701</v>
      </c>
      <c r="S70" s="12">
        <v>0.35087719298245612</v>
      </c>
      <c r="T70" s="10">
        <f t="shared" si="11"/>
        <v>446</v>
      </c>
      <c r="U70" s="33">
        <f t="shared" si="12"/>
        <v>0.70250984862025601</v>
      </c>
      <c r="V70" s="18">
        <v>3.0800072899580828E-2</v>
      </c>
      <c r="W70" s="99">
        <f t="shared" si="23"/>
        <v>469</v>
      </c>
      <c r="X70" s="33">
        <f t="shared" si="14"/>
        <v>0.95898269024218363</v>
      </c>
      <c r="Y70" s="13">
        <v>156630</v>
      </c>
      <c r="Z70" s="10">
        <f t="shared" si="15"/>
        <v>400</v>
      </c>
      <c r="AA70" s="33">
        <f t="shared" si="16"/>
        <v>0.54240527030100527</v>
      </c>
      <c r="AB70" s="11">
        <v>3.0045952633439378E-2</v>
      </c>
      <c r="AC70" s="99">
        <f t="shared" si="24"/>
        <v>399</v>
      </c>
      <c r="AD70" s="33">
        <f t="shared" si="18"/>
        <v>0.6005987242074865</v>
      </c>
      <c r="AE70" s="11">
        <v>0.9636087945413192</v>
      </c>
      <c r="AF70" s="10">
        <f t="shared" si="19"/>
        <v>336</v>
      </c>
      <c r="AG70" s="33">
        <f t="shared" si="20"/>
        <v>0.18531040970002025</v>
      </c>
      <c r="AH70" s="14">
        <v>2.2923333333333336</v>
      </c>
      <c r="AI70" s="99">
        <f t="shared" si="25"/>
        <v>434</v>
      </c>
      <c r="AJ70" s="33">
        <f t="shared" si="22"/>
        <v>-8.9542631504652331E-2</v>
      </c>
      <c r="AK70" s="13">
        <v>250429.99087719299</v>
      </c>
      <c r="AL70" s="38"/>
    </row>
    <row r="71" spans="1:38" x14ac:dyDescent="0.25">
      <c r="A71" t="s">
        <v>958</v>
      </c>
      <c r="B71" s="5" t="s">
        <v>487</v>
      </c>
      <c r="C71" s="6" t="s">
        <v>93</v>
      </c>
      <c r="D71" s="7" t="s">
        <v>34</v>
      </c>
      <c r="E71" s="36">
        <f t="shared" ref="E71:E134" si="26">((I71+L71+AG71+AJ71)*0.25)+(O71+R71+U71+X71+AA71+AD71)</f>
        <v>3.9280233829101494</v>
      </c>
      <c r="F71" s="8">
        <f t="shared" ref="F71:F134" si="27">((E71*$I$579)+$J$579)</f>
        <v>21.121131700440266</v>
      </c>
      <c r="G71" s="9">
        <f t="shared" ref="G71:G134" si="28">RANK(E71,$E$7:$E$570,1)</f>
        <v>444</v>
      </c>
      <c r="H71" s="99">
        <f t="shared" ref="H71:H134" si="29">RANK(J71,J$7:J$570,1)</f>
        <v>123</v>
      </c>
      <c r="I71" s="33">
        <f t="shared" ref="I71:I134" si="30">(J71-J$572)/J$573</f>
        <v>-0.56646109908255204</v>
      </c>
      <c r="J71" s="11">
        <v>-1.7624223602484501E-2</v>
      </c>
      <c r="K71" s="10">
        <f t="shared" ref="K71:K134" si="31">RANK(M71,M$7:M$570,0)</f>
        <v>145</v>
      </c>
      <c r="L71" s="33">
        <f t="shared" ref="L71:L134" si="32">-(M71-M$572)/M$573</f>
        <v>-0.39847138233845475</v>
      </c>
      <c r="M71" s="11">
        <v>6.482465462274177E-2</v>
      </c>
      <c r="N71" s="10">
        <f t="shared" ref="N71:N134" si="33">RANK(P71,P$7:P$570,0)</f>
        <v>465</v>
      </c>
      <c r="O71" s="33">
        <f t="shared" ref="O71:O134" si="34">-(P71-P$572)/P$573</f>
        <v>0.75181425408060343</v>
      </c>
      <c r="P71" s="11">
        <v>1.0956402647797306E-2</v>
      </c>
      <c r="Q71" s="10">
        <f t="shared" ref="Q71:Q134" si="35">RANK(S71,S$7:S$570,0)</f>
        <v>394</v>
      </c>
      <c r="R71" s="33">
        <f t="shared" ref="R71:R134" si="36">-(S71-S$572)/S$573</f>
        <v>0.47162471851477972</v>
      </c>
      <c r="S71" s="12">
        <v>7.9032640480518446E-2</v>
      </c>
      <c r="T71" s="10">
        <f t="shared" ref="T71:T134" si="37">RANK(V71,V$7:V$570,0)</f>
        <v>494</v>
      </c>
      <c r="U71" s="33">
        <f t="shared" ref="U71:U134" si="38">-(V71-V$572)/V$573</f>
        <v>0.81001017888400595</v>
      </c>
      <c r="V71" s="18">
        <v>2.4270674274692598E-2</v>
      </c>
      <c r="W71" s="99">
        <f t="shared" ref="W71:W94" si="39">RANK(Y71,Y$7:Y$570,1)</f>
        <v>485</v>
      </c>
      <c r="X71" s="33">
        <f t="shared" ref="X71:X134" si="40">(Y71-Y$572)/Y$573</f>
        <v>1.1013170009031017</v>
      </c>
      <c r="Y71" s="13">
        <v>162848</v>
      </c>
      <c r="Z71" s="10">
        <f t="shared" ref="Z71:Z134" si="41">RANK(AB71,AB$7:AB$570,0)</f>
        <v>313</v>
      </c>
      <c r="AA71" s="33">
        <f t="shared" ref="AA71:AA134" si="42">-(AB71-AB$572)/AB$573</f>
        <v>0.31415470182601213</v>
      </c>
      <c r="AB71" s="11">
        <v>3.2767870088444249E-2</v>
      </c>
      <c r="AC71" s="99">
        <f t="shared" ref="AC71:AC94" si="43">RANK(AE71,AE$7:AE$570,1)</f>
        <v>430</v>
      </c>
      <c r="AD71" s="33">
        <f t="shared" ref="AD71:AD134" si="44">(AE71-AE$572)/AE$573</f>
        <v>0.6977473841262305</v>
      </c>
      <c r="AE71" s="11">
        <v>0.96912887292321503</v>
      </c>
      <c r="AF71" s="10">
        <f t="shared" ref="AF71:AF134" si="45">RANK(AH71,AH$7:AH$570,0)</f>
        <v>331</v>
      </c>
      <c r="AG71" s="33">
        <f t="shared" ref="AG71:AG134" si="46">-(AH71-AH$572)/AH$573</f>
        <v>0.16379250687346605</v>
      </c>
      <c r="AH71" s="14">
        <v>2.3170000000000002</v>
      </c>
      <c r="AI71" s="99">
        <f t="shared" ref="AI71:AI94" si="47">RANK(AK71,AK$7:AK$570,1)</f>
        <v>446</v>
      </c>
      <c r="AJ71" s="33">
        <f t="shared" ref="AJ71:AJ134" si="48">(AK71-AK$572)/AK$573</f>
        <v>-7.3439447150794396E-2</v>
      </c>
      <c r="AK71" s="13">
        <v>264784.66498063703</v>
      </c>
      <c r="AL71" s="38"/>
    </row>
    <row r="72" spans="1:38" x14ac:dyDescent="0.25">
      <c r="A72" t="s">
        <v>967</v>
      </c>
      <c r="B72" s="5" t="s">
        <v>520</v>
      </c>
      <c r="C72" s="6" t="s">
        <v>93</v>
      </c>
      <c r="D72" s="7" t="s">
        <v>34</v>
      </c>
      <c r="E72" s="36">
        <f t="shared" si="26"/>
        <v>5.9224724874139341</v>
      </c>
      <c r="F72" s="8">
        <f t="shared" si="27"/>
        <v>16.166435403186853</v>
      </c>
      <c r="G72" s="9">
        <f t="shared" si="28"/>
        <v>537</v>
      </c>
      <c r="H72" s="99">
        <f t="shared" si="29"/>
        <v>192</v>
      </c>
      <c r="I72" s="33">
        <f t="shared" si="30"/>
        <v>-0.34372990338794779</v>
      </c>
      <c r="J72" s="11">
        <v>-6.8575347162691536E-4</v>
      </c>
      <c r="K72" s="10">
        <f t="shared" si="31"/>
        <v>329</v>
      </c>
      <c r="L72" s="33">
        <f t="shared" si="32"/>
        <v>0.39635209549277151</v>
      </c>
      <c r="M72" s="11">
        <v>3.6453201970443348E-2</v>
      </c>
      <c r="N72" s="10">
        <f t="shared" si="33"/>
        <v>490</v>
      </c>
      <c r="O72" s="33">
        <f t="shared" si="34"/>
        <v>0.81165275714726481</v>
      </c>
      <c r="P72" s="11">
        <v>7.2538860103626944E-3</v>
      </c>
      <c r="Q72" s="10">
        <f t="shared" si="35"/>
        <v>409</v>
      </c>
      <c r="R72" s="33">
        <f t="shared" si="36"/>
        <v>0.51183082356515275</v>
      </c>
      <c r="S72" s="12">
        <v>0</v>
      </c>
      <c r="T72" s="10">
        <f t="shared" si="37"/>
        <v>538</v>
      </c>
      <c r="U72" s="33">
        <f t="shared" si="38"/>
        <v>0.95019416321551209</v>
      </c>
      <c r="V72" s="18">
        <v>1.5756122623736941E-2</v>
      </c>
      <c r="W72" s="99">
        <f t="shared" si="39"/>
        <v>528</v>
      </c>
      <c r="X72" s="33">
        <f t="shared" si="40"/>
        <v>1.8563664118311141</v>
      </c>
      <c r="Y72" s="13">
        <v>195833</v>
      </c>
      <c r="Z72" s="10">
        <f t="shared" si="41"/>
        <v>494</v>
      </c>
      <c r="AA72" s="33">
        <f t="shared" si="42"/>
        <v>0.8338098360309707</v>
      </c>
      <c r="AB72" s="11">
        <v>2.6570915619389589E-2</v>
      </c>
      <c r="AC72" s="99">
        <f t="shared" si="43"/>
        <v>486</v>
      </c>
      <c r="AD72" s="33">
        <f t="shared" si="44"/>
        <v>0.83606999954247352</v>
      </c>
      <c r="AE72" s="11">
        <v>0.97698849424712353</v>
      </c>
      <c r="AF72" s="10">
        <f t="shared" si="45"/>
        <v>422</v>
      </c>
      <c r="AG72" s="33">
        <f t="shared" si="46"/>
        <v>0.4345109870291689</v>
      </c>
      <c r="AH72" s="14">
        <v>2.0066666666666664</v>
      </c>
      <c r="AI72" s="99">
        <f t="shared" si="47"/>
        <v>495</v>
      </c>
      <c r="AJ72" s="33">
        <f t="shared" si="48"/>
        <v>3.0608051917910477E-3</v>
      </c>
      <c r="AK72" s="13">
        <v>332978.39406416193</v>
      </c>
      <c r="AL72" s="38"/>
    </row>
    <row r="73" spans="1:38" x14ac:dyDescent="0.25">
      <c r="A73" t="s">
        <v>969</v>
      </c>
      <c r="B73" s="5" t="s">
        <v>556</v>
      </c>
      <c r="C73" s="6" t="s">
        <v>93</v>
      </c>
      <c r="D73" s="7" t="s">
        <v>34</v>
      </c>
      <c r="E73" s="36">
        <f t="shared" si="26"/>
        <v>5.9186924143717494</v>
      </c>
      <c r="F73" s="8">
        <f t="shared" si="27"/>
        <v>16.175826023315068</v>
      </c>
      <c r="G73" s="9">
        <f t="shared" si="28"/>
        <v>536</v>
      </c>
      <c r="H73" s="99">
        <f t="shared" si="29"/>
        <v>253</v>
      </c>
      <c r="I73" s="33">
        <f t="shared" si="30"/>
        <v>-0.15183222623528811</v>
      </c>
      <c r="J73" s="11">
        <v>1.3907860424686502E-2</v>
      </c>
      <c r="K73" s="10">
        <f t="shared" si="31"/>
        <v>509</v>
      </c>
      <c r="L73" s="33">
        <f t="shared" si="32"/>
        <v>0.94395174942027182</v>
      </c>
      <c r="M73" s="11">
        <v>1.6906474820143885E-2</v>
      </c>
      <c r="N73" s="10">
        <f t="shared" si="33"/>
        <v>501</v>
      </c>
      <c r="O73" s="33">
        <f t="shared" si="34"/>
        <v>0.82244411545615626</v>
      </c>
      <c r="P73" s="11">
        <v>6.5861690450054883E-3</v>
      </c>
      <c r="Q73" s="10">
        <f t="shared" si="35"/>
        <v>409</v>
      </c>
      <c r="R73" s="33">
        <f t="shared" si="36"/>
        <v>0.51183082356515275</v>
      </c>
      <c r="S73" s="12">
        <v>0</v>
      </c>
      <c r="T73" s="10">
        <f t="shared" si="37"/>
        <v>390</v>
      </c>
      <c r="U73" s="33">
        <f t="shared" si="38"/>
        <v>0.5780893083694344</v>
      </c>
      <c r="V73" s="18">
        <v>3.835717809570794E-2</v>
      </c>
      <c r="W73" s="99">
        <f t="shared" si="39"/>
        <v>529</v>
      </c>
      <c r="X73" s="33">
        <f t="shared" si="40"/>
        <v>1.8607156429384757</v>
      </c>
      <c r="Y73" s="13">
        <v>196023</v>
      </c>
      <c r="Z73" s="10">
        <f t="shared" si="41"/>
        <v>529</v>
      </c>
      <c r="AA73" s="33">
        <f t="shared" si="42"/>
        <v>0.97879783115027297</v>
      </c>
      <c r="AB73" s="11">
        <v>2.4841915085817526E-2</v>
      </c>
      <c r="AC73" s="99">
        <f t="shared" si="43"/>
        <v>528</v>
      </c>
      <c r="AD73" s="33">
        <f t="shared" si="44"/>
        <v>0.99118639228304484</v>
      </c>
      <c r="AE73" s="11">
        <v>0.98580235382028769</v>
      </c>
      <c r="AF73" s="10">
        <f t="shared" si="45"/>
        <v>266</v>
      </c>
      <c r="AG73" s="33">
        <f t="shared" si="46"/>
        <v>2.1174532036806692E-3</v>
      </c>
      <c r="AH73" s="14">
        <v>2.5023333333333331</v>
      </c>
      <c r="AI73" s="99">
        <f t="shared" si="47"/>
        <v>432</v>
      </c>
      <c r="AJ73" s="33">
        <f t="shared" si="48"/>
        <v>-9.1723773951815121E-2</v>
      </c>
      <c r="AK73" s="13">
        <v>248485.68046540109</v>
      </c>
      <c r="AL73" s="38"/>
    </row>
    <row r="74" spans="1:38" x14ac:dyDescent="0.25">
      <c r="A74" t="s">
        <v>971</v>
      </c>
      <c r="B74" s="5" t="s">
        <v>287</v>
      </c>
      <c r="C74" s="6" t="s">
        <v>93</v>
      </c>
      <c r="D74" s="7" t="s">
        <v>34</v>
      </c>
      <c r="E74" s="36">
        <f t="shared" si="26"/>
        <v>-0.18272019166517153</v>
      </c>
      <c r="F74" s="8">
        <f t="shared" si="27"/>
        <v>31.333217795750272</v>
      </c>
      <c r="G74" s="9">
        <f t="shared" si="28"/>
        <v>218</v>
      </c>
      <c r="H74" s="99">
        <f t="shared" si="29"/>
        <v>204</v>
      </c>
      <c r="I74" s="33">
        <f t="shared" si="30"/>
        <v>-0.29206442479339456</v>
      </c>
      <c r="J74" s="11">
        <v>3.2433511301830364E-3</v>
      </c>
      <c r="K74" s="10">
        <f t="shared" si="31"/>
        <v>314</v>
      </c>
      <c r="L74" s="33">
        <f t="shared" si="32"/>
        <v>0.35186227709658024</v>
      </c>
      <c r="M74" s="11">
        <v>3.8041278834479969E-2</v>
      </c>
      <c r="N74" s="10">
        <f t="shared" si="33"/>
        <v>164</v>
      </c>
      <c r="O74" s="33">
        <f t="shared" si="34"/>
        <v>-0.18578272793251974</v>
      </c>
      <c r="P74" s="11">
        <v>6.8970361005759234E-2</v>
      </c>
      <c r="Q74" s="10">
        <f t="shared" si="35"/>
        <v>387</v>
      </c>
      <c r="R74" s="33">
        <f t="shared" si="36"/>
        <v>0.46122624312126831</v>
      </c>
      <c r="S74" s="12">
        <v>9.9472794190788805E-2</v>
      </c>
      <c r="T74" s="10">
        <f t="shared" si="37"/>
        <v>79</v>
      </c>
      <c r="U74" s="33">
        <f t="shared" si="38"/>
        <v>-0.77770311022998906</v>
      </c>
      <c r="V74" s="18">
        <v>0.12070584746181602</v>
      </c>
      <c r="W74" s="99">
        <f t="shared" si="39"/>
        <v>205</v>
      </c>
      <c r="X74" s="33">
        <f t="shared" si="40"/>
        <v>-0.49182924441349096</v>
      </c>
      <c r="Y74" s="13">
        <v>93250</v>
      </c>
      <c r="Z74" s="10">
        <f t="shared" si="41"/>
        <v>507</v>
      </c>
      <c r="AA74" s="33">
        <f t="shared" si="42"/>
        <v>0.89261239902478484</v>
      </c>
      <c r="AB74" s="11">
        <v>2.5869687474893547E-2</v>
      </c>
      <c r="AC74" s="99">
        <f t="shared" si="43"/>
        <v>142</v>
      </c>
      <c r="AD74" s="33">
        <f t="shared" si="44"/>
        <v>-0.29901475020122764</v>
      </c>
      <c r="AE74" s="11">
        <v>0.91249190938511326</v>
      </c>
      <c r="AF74" s="10">
        <f t="shared" si="45"/>
        <v>514</v>
      </c>
      <c r="AG74" s="33">
        <f t="shared" si="46"/>
        <v>0.95995491145597234</v>
      </c>
      <c r="AH74" s="14">
        <v>1.4043333333333334</v>
      </c>
      <c r="AI74" s="99">
        <f t="shared" si="47"/>
        <v>365</v>
      </c>
      <c r="AJ74" s="33">
        <f t="shared" si="48"/>
        <v>-0.14866876789514713</v>
      </c>
      <c r="AK74" s="13">
        <v>197723.86765144733</v>
      </c>
      <c r="AL74" s="38"/>
    </row>
    <row r="75" spans="1:38" x14ac:dyDescent="0.25">
      <c r="A75" t="s">
        <v>973</v>
      </c>
      <c r="B75" s="5" t="s">
        <v>456</v>
      </c>
      <c r="C75" s="6" t="s">
        <v>93</v>
      </c>
      <c r="D75" s="7" t="s">
        <v>34</v>
      </c>
      <c r="E75" s="36">
        <f t="shared" si="26"/>
        <v>2.5000389246475798</v>
      </c>
      <c r="F75" s="8">
        <f t="shared" si="27"/>
        <v>24.668592145488461</v>
      </c>
      <c r="G75" s="9">
        <f t="shared" si="28"/>
        <v>375</v>
      </c>
      <c r="H75" s="99">
        <f t="shared" si="29"/>
        <v>161</v>
      </c>
      <c r="I75" s="33">
        <f t="shared" si="30"/>
        <v>-0.42783398780318227</v>
      </c>
      <c r="J75" s="11">
        <v>-7.0817794854408644E-3</v>
      </c>
      <c r="K75" s="10">
        <f t="shared" si="31"/>
        <v>210</v>
      </c>
      <c r="L75" s="33">
        <f t="shared" si="32"/>
        <v>-6.8149159376143562E-2</v>
      </c>
      <c r="M75" s="11">
        <v>5.303370786516854E-2</v>
      </c>
      <c r="N75" s="10">
        <f t="shared" si="33"/>
        <v>355</v>
      </c>
      <c r="O75" s="33">
        <f t="shared" si="34"/>
        <v>0.51379776296704216</v>
      </c>
      <c r="P75" s="11">
        <v>2.568370986920333E-2</v>
      </c>
      <c r="Q75" s="10">
        <f t="shared" si="35"/>
        <v>319</v>
      </c>
      <c r="R75" s="33">
        <f t="shared" si="36"/>
        <v>0.37673105003745466</v>
      </c>
      <c r="S75" s="12">
        <v>0.26556394400394551</v>
      </c>
      <c r="T75" s="10">
        <f t="shared" si="37"/>
        <v>329</v>
      </c>
      <c r="U75" s="33">
        <f t="shared" si="38"/>
        <v>0.40643154411577115</v>
      </c>
      <c r="V75" s="18">
        <v>4.8783396946564889E-2</v>
      </c>
      <c r="W75" s="99">
        <f t="shared" si="39"/>
        <v>420</v>
      </c>
      <c r="X75" s="33">
        <f t="shared" si="40"/>
        <v>0.50560968333479506</v>
      </c>
      <c r="Y75" s="13">
        <v>136824</v>
      </c>
      <c r="Z75" s="10">
        <f t="shared" si="41"/>
        <v>294</v>
      </c>
      <c r="AA75" s="33">
        <f t="shared" si="42"/>
        <v>0.26374874484917599</v>
      </c>
      <c r="AB75" s="11">
        <v>3.3368967623701895E-2</v>
      </c>
      <c r="AC75" s="99">
        <f t="shared" si="43"/>
        <v>297</v>
      </c>
      <c r="AD75" s="33">
        <f t="shared" si="44"/>
        <v>0.29422045238856787</v>
      </c>
      <c r="AE75" s="11">
        <v>0.94620009249267767</v>
      </c>
      <c r="AF75" s="10">
        <f t="shared" si="45"/>
        <v>509</v>
      </c>
      <c r="AG75" s="33">
        <f t="shared" si="46"/>
        <v>0.8802805145035959</v>
      </c>
      <c r="AH75" s="14">
        <v>1.4956666666666667</v>
      </c>
      <c r="AI75" s="99">
        <f t="shared" si="47"/>
        <v>519</v>
      </c>
      <c r="AJ75" s="33">
        <f t="shared" si="48"/>
        <v>0.17370138049482084</v>
      </c>
      <c r="AK75" s="13">
        <v>485090.53495959635</v>
      </c>
      <c r="AL75" s="38"/>
    </row>
    <row r="76" spans="1:38" x14ac:dyDescent="0.25">
      <c r="A76" t="s">
        <v>974</v>
      </c>
      <c r="B76" s="5" t="s">
        <v>477</v>
      </c>
      <c r="C76" s="6" t="s">
        <v>93</v>
      </c>
      <c r="D76" s="7" t="s">
        <v>34</v>
      </c>
      <c r="E76" s="36">
        <f t="shared" si="26"/>
        <v>3.9455925513222279</v>
      </c>
      <c r="F76" s="8">
        <f t="shared" si="27"/>
        <v>21.077485616175402</v>
      </c>
      <c r="G76" s="9">
        <f t="shared" si="28"/>
        <v>447</v>
      </c>
      <c r="H76" s="99">
        <f t="shared" si="29"/>
        <v>475</v>
      </c>
      <c r="I76" s="33">
        <f t="shared" si="30"/>
        <v>0.68927370447088776</v>
      </c>
      <c r="J76" s="11">
        <v>7.7873070325900517E-2</v>
      </c>
      <c r="K76" s="10">
        <f t="shared" si="31"/>
        <v>125</v>
      </c>
      <c r="L76" s="33">
        <f t="shared" si="32"/>
        <v>-0.52009207234511712</v>
      </c>
      <c r="M76" s="11">
        <v>6.9165940133682074E-2</v>
      </c>
      <c r="N76" s="10">
        <f t="shared" si="33"/>
        <v>473</v>
      </c>
      <c r="O76" s="33">
        <f t="shared" si="34"/>
        <v>0.7674226007719831</v>
      </c>
      <c r="P76" s="11">
        <v>9.990633780830472E-3</v>
      </c>
      <c r="Q76" s="10">
        <f t="shared" si="35"/>
        <v>301</v>
      </c>
      <c r="R76" s="33">
        <f t="shared" si="36"/>
        <v>0.34991871433460825</v>
      </c>
      <c r="S76" s="12">
        <v>0.31826861871419476</v>
      </c>
      <c r="T76" s="10">
        <f t="shared" si="37"/>
        <v>490</v>
      </c>
      <c r="U76" s="33">
        <f t="shared" si="38"/>
        <v>0.80267298041862778</v>
      </c>
      <c r="V76" s="18">
        <v>2.4716324008538366E-2</v>
      </c>
      <c r="W76" s="99">
        <f t="shared" si="39"/>
        <v>489</v>
      </c>
      <c r="X76" s="33">
        <f t="shared" si="40"/>
        <v>1.1332037321270738</v>
      </c>
      <c r="Y76" s="13">
        <v>164241</v>
      </c>
      <c r="Z76" s="10">
        <f t="shared" si="41"/>
        <v>344</v>
      </c>
      <c r="AA76" s="33">
        <f t="shared" si="42"/>
        <v>0.40134011325294316</v>
      </c>
      <c r="AB76" s="11">
        <v>3.1728172817281727E-2</v>
      </c>
      <c r="AC76" s="99">
        <f t="shared" si="43"/>
        <v>353</v>
      </c>
      <c r="AD76" s="33">
        <f t="shared" si="44"/>
        <v>0.46370062956986324</v>
      </c>
      <c r="AE76" s="11">
        <v>0.95583011583011579</v>
      </c>
      <c r="AF76" s="10">
        <f t="shared" si="45"/>
        <v>286</v>
      </c>
      <c r="AG76" s="33">
        <f t="shared" si="46"/>
        <v>5.8529252505728206E-2</v>
      </c>
      <c r="AH76" s="14">
        <v>2.4376666666666664</v>
      </c>
      <c r="AI76" s="99">
        <f t="shared" si="47"/>
        <v>403</v>
      </c>
      <c r="AJ76" s="33">
        <f t="shared" si="48"/>
        <v>-0.11837576124298578</v>
      </c>
      <c r="AK76" s="13">
        <v>224727.60980267345</v>
      </c>
      <c r="AL76" s="38"/>
    </row>
    <row r="77" spans="1:38" x14ac:dyDescent="0.25">
      <c r="A77" t="s">
        <v>1009</v>
      </c>
      <c r="B77" s="5" t="s">
        <v>564</v>
      </c>
      <c r="C77" s="6" t="s">
        <v>93</v>
      </c>
      <c r="D77" s="7" t="s">
        <v>34</v>
      </c>
      <c r="E77" s="36">
        <f t="shared" si="26"/>
        <v>4.8037068828016531</v>
      </c>
      <c r="F77" s="8">
        <f t="shared" si="27"/>
        <v>18.945721064650783</v>
      </c>
      <c r="G77" s="9">
        <f t="shared" si="28"/>
        <v>500</v>
      </c>
      <c r="H77" s="99">
        <f t="shared" si="29"/>
        <v>165</v>
      </c>
      <c r="I77" s="33">
        <f t="shared" si="30"/>
        <v>-0.41045819116512144</v>
      </c>
      <c r="J77" s="11">
        <v>-5.7603686635944173E-3</v>
      </c>
      <c r="K77" s="10">
        <f t="shared" si="31"/>
        <v>529</v>
      </c>
      <c r="L77" s="33">
        <f t="shared" si="32"/>
        <v>1.0783316796356823</v>
      </c>
      <c r="M77" s="11">
        <v>1.2109744560075686E-2</v>
      </c>
      <c r="N77" s="10">
        <f t="shared" si="33"/>
        <v>454</v>
      </c>
      <c r="O77" s="33">
        <f t="shared" si="34"/>
        <v>0.73077535011383699</v>
      </c>
      <c r="P77" s="11">
        <v>1.2258188086573453E-2</v>
      </c>
      <c r="Q77" s="10">
        <f t="shared" si="35"/>
        <v>289</v>
      </c>
      <c r="R77" s="33">
        <f t="shared" si="36"/>
        <v>0.33845210118686536</v>
      </c>
      <c r="S77" s="12">
        <v>0.3408083975189149</v>
      </c>
      <c r="T77" s="10">
        <f t="shared" si="37"/>
        <v>539</v>
      </c>
      <c r="U77" s="33">
        <f t="shared" si="38"/>
        <v>0.95826979183951588</v>
      </c>
      <c r="V77" s="18">
        <v>1.5265621819662121E-2</v>
      </c>
      <c r="W77" s="99">
        <f t="shared" si="39"/>
        <v>478</v>
      </c>
      <c r="X77" s="33">
        <f t="shared" si="40"/>
        <v>1.0496069321055761</v>
      </c>
      <c r="Y77" s="13">
        <v>160589</v>
      </c>
      <c r="Z77" s="10">
        <f t="shared" si="41"/>
        <v>520</v>
      </c>
      <c r="AA77" s="33">
        <f t="shared" si="42"/>
        <v>0.93680353731924026</v>
      </c>
      <c r="AB77" s="11">
        <v>2.5342702453634375E-2</v>
      </c>
      <c r="AC77" s="99">
        <f t="shared" si="43"/>
        <v>402</v>
      </c>
      <c r="AD77" s="33">
        <f t="shared" si="44"/>
        <v>0.60652086766013713</v>
      </c>
      <c r="AE77" s="11">
        <v>0.96394529631164527</v>
      </c>
      <c r="AF77" s="10">
        <f t="shared" si="45"/>
        <v>308</v>
      </c>
      <c r="AG77" s="33">
        <f t="shared" si="46"/>
        <v>0.12104748369098679</v>
      </c>
      <c r="AH77" s="14">
        <v>2.3660000000000001</v>
      </c>
      <c r="AI77" s="99">
        <f t="shared" si="47"/>
        <v>454</v>
      </c>
      <c r="AJ77" s="33">
        <f t="shared" si="48"/>
        <v>-5.5807761855622452E-2</v>
      </c>
      <c r="AK77" s="13">
        <v>280501.87287846772</v>
      </c>
      <c r="AL77" s="38"/>
    </row>
    <row r="78" spans="1:38" x14ac:dyDescent="0.25">
      <c r="A78" t="s">
        <v>1015</v>
      </c>
      <c r="B78" s="5" t="s">
        <v>319</v>
      </c>
      <c r="C78" s="6" t="s">
        <v>93</v>
      </c>
      <c r="D78" s="7" t="s">
        <v>34</v>
      </c>
      <c r="E78" s="36">
        <f t="shared" si="26"/>
        <v>1.4074498681118228</v>
      </c>
      <c r="F78" s="8">
        <f t="shared" si="27"/>
        <v>27.38284889970339</v>
      </c>
      <c r="G78" s="9">
        <f t="shared" si="28"/>
        <v>308</v>
      </c>
      <c r="H78" s="99">
        <f t="shared" si="29"/>
        <v>278</v>
      </c>
      <c r="I78" s="33">
        <f t="shared" si="30"/>
        <v>-6.8568023530921604E-2</v>
      </c>
      <c r="J78" s="11">
        <v>2.0240014329213629E-2</v>
      </c>
      <c r="K78" s="10">
        <f t="shared" si="31"/>
        <v>481</v>
      </c>
      <c r="L78" s="33">
        <f t="shared" si="32"/>
        <v>0.84640736958511975</v>
      </c>
      <c r="M78" s="11">
        <v>2.0388349514563107E-2</v>
      </c>
      <c r="N78" s="10">
        <f t="shared" si="33"/>
        <v>251</v>
      </c>
      <c r="O78" s="33">
        <f t="shared" si="34"/>
        <v>0.20667158479478873</v>
      </c>
      <c r="P78" s="11">
        <v>4.4687189672293945E-2</v>
      </c>
      <c r="Q78" s="10">
        <f t="shared" si="35"/>
        <v>392</v>
      </c>
      <c r="R78" s="33">
        <f t="shared" si="36"/>
        <v>0.46717423585427048</v>
      </c>
      <c r="S78" s="12">
        <v>8.7780898876404501E-2</v>
      </c>
      <c r="T78" s="10">
        <f t="shared" si="37"/>
        <v>333</v>
      </c>
      <c r="U78" s="33">
        <f t="shared" si="38"/>
        <v>0.43551773526818094</v>
      </c>
      <c r="V78" s="18">
        <v>4.7016748080949057E-2</v>
      </c>
      <c r="W78" s="99">
        <f t="shared" si="39"/>
        <v>278</v>
      </c>
      <c r="X78" s="33">
        <f t="shared" si="40"/>
        <v>-0.20892320622463828</v>
      </c>
      <c r="Y78" s="13">
        <v>105609</v>
      </c>
      <c r="Z78" s="10">
        <f t="shared" si="41"/>
        <v>308</v>
      </c>
      <c r="AA78" s="33">
        <f t="shared" si="42"/>
        <v>0.30442317811878161</v>
      </c>
      <c r="AB78" s="11">
        <v>3.2883919763235778E-2</v>
      </c>
      <c r="AC78" s="99">
        <f t="shared" si="43"/>
        <v>189</v>
      </c>
      <c r="AD78" s="33">
        <f t="shared" si="44"/>
        <v>-0.10118419266651432</v>
      </c>
      <c r="AE78" s="11">
        <v>0.92373282804358126</v>
      </c>
      <c r="AF78" s="10">
        <f t="shared" si="45"/>
        <v>463</v>
      </c>
      <c r="AG78" s="33">
        <f t="shared" si="46"/>
        <v>0.58106535222624067</v>
      </c>
      <c r="AH78" s="14">
        <v>1.8386666666666667</v>
      </c>
      <c r="AI78" s="99">
        <f t="shared" si="47"/>
        <v>371</v>
      </c>
      <c r="AJ78" s="33">
        <f t="shared" si="48"/>
        <v>-0.1438225664126247</v>
      </c>
      <c r="AK78" s="13">
        <v>202043.86060393258</v>
      </c>
      <c r="AL78" s="38"/>
    </row>
    <row r="79" spans="1:38" x14ac:dyDescent="0.25">
      <c r="A79" t="s">
        <v>1016</v>
      </c>
      <c r="B79" s="5" t="s">
        <v>252</v>
      </c>
      <c r="C79" s="6" t="s">
        <v>93</v>
      </c>
      <c r="D79" s="7" t="s">
        <v>34</v>
      </c>
      <c r="E79" s="36">
        <f t="shared" si="26"/>
        <v>-2.1660128471764635</v>
      </c>
      <c r="F79" s="8">
        <f t="shared" si="27"/>
        <v>36.260198762294678</v>
      </c>
      <c r="G79" s="9">
        <f t="shared" si="28"/>
        <v>136</v>
      </c>
      <c r="H79" s="99">
        <f t="shared" si="29"/>
        <v>277</v>
      </c>
      <c r="I79" s="33">
        <f t="shared" si="30"/>
        <v>-6.8654169303117005E-2</v>
      </c>
      <c r="J79" s="11">
        <v>2.0233463035019383E-2</v>
      </c>
      <c r="K79" s="10">
        <f t="shared" si="31"/>
        <v>122</v>
      </c>
      <c r="L79" s="33">
        <f t="shared" si="32"/>
        <v>-0.55008558030867583</v>
      </c>
      <c r="M79" s="11">
        <v>7.0236567027324406E-2</v>
      </c>
      <c r="N79" s="10">
        <f t="shared" si="33"/>
        <v>97</v>
      </c>
      <c r="O79" s="33">
        <f t="shared" si="34"/>
        <v>-0.61714146323929697</v>
      </c>
      <c r="P79" s="11">
        <v>9.5660749506903356E-2</v>
      </c>
      <c r="Q79" s="10">
        <f t="shared" si="35"/>
        <v>239</v>
      </c>
      <c r="R79" s="33">
        <f t="shared" si="36"/>
        <v>0.27900343354118434</v>
      </c>
      <c r="S79" s="12">
        <v>0.45766590389016021</v>
      </c>
      <c r="T79" s="10">
        <f t="shared" si="37"/>
        <v>85</v>
      </c>
      <c r="U79" s="33">
        <f t="shared" si="38"/>
        <v>-0.72270062582758365</v>
      </c>
      <c r="V79" s="18">
        <v>0.11736508427400649</v>
      </c>
      <c r="W79" s="99">
        <f t="shared" si="39"/>
        <v>212</v>
      </c>
      <c r="X79" s="33">
        <f t="shared" si="40"/>
        <v>-0.47358536445261096</v>
      </c>
      <c r="Y79" s="13">
        <v>94047</v>
      </c>
      <c r="Z79" s="10">
        <f t="shared" si="41"/>
        <v>193</v>
      </c>
      <c r="AA79" s="33">
        <f t="shared" si="42"/>
        <v>-7.7122339420845426E-2</v>
      </c>
      <c r="AB79" s="11">
        <v>3.7433899248538828E-2</v>
      </c>
      <c r="AC79" s="99">
        <f t="shared" si="43"/>
        <v>144</v>
      </c>
      <c r="AD79" s="33">
        <f t="shared" si="44"/>
        <v>-0.28173156781150083</v>
      </c>
      <c r="AE79" s="11">
        <v>0.91347395609126125</v>
      </c>
      <c r="AF79" s="10">
        <f t="shared" si="45"/>
        <v>164</v>
      </c>
      <c r="AG79" s="33">
        <f t="shared" si="46"/>
        <v>-0.26249459506881112</v>
      </c>
      <c r="AH79" s="14">
        <v>2.8056666666666672</v>
      </c>
      <c r="AI79" s="99">
        <f t="shared" si="47"/>
        <v>245</v>
      </c>
      <c r="AJ79" s="33">
        <f t="shared" si="48"/>
        <v>-0.20970533518263607</v>
      </c>
      <c r="AK79" s="13">
        <v>143314.75125858124</v>
      </c>
      <c r="AL79" s="38"/>
    </row>
    <row r="80" spans="1:38" x14ac:dyDescent="0.25">
      <c r="A80" t="s">
        <v>1017</v>
      </c>
      <c r="B80" s="5" t="s">
        <v>561</v>
      </c>
      <c r="C80" s="6" t="s">
        <v>93</v>
      </c>
      <c r="D80" s="7" t="s">
        <v>34</v>
      </c>
      <c r="E80" s="36">
        <f t="shared" si="26"/>
        <v>6.0727066512014218</v>
      </c>
      <c r="F80" s="8">
        <f t="shared" si="27"/>
        <v>15.793217228123908</v>
      </c>
      <c r="G80" s="9">
        <f t="shared" si="28"/>
        <v>540</v>
      </c>
      <c r="H80" s="99">
        <f t="shared" si="29"/>
        <v>359</v>
      </c>
      <c r="I80" s="33">
        <f t="shared" si="30"/>
        <v>0.19917077316535048</v>
      </c>
      <c r="J80" s="11">
        <v>4.0601264564361639E-2</v>
      </c>
      <c r="K80" s="10">
        <f t="shared" si="31"/>
        <v>272</v>
      </c>
      <c r="L80" s="33">
        <f t="shared" si="32"/>
        <v>0.19646989921718364</v>
      </c>
      <c r="M80" s="11">
        <v>4.3588054457619672E-2</v>
      </c>
      <c r="N80" s="10">
        <f t="shared" si="33"/>
        <v>466</v>
      </c>
      <c r="O80" s="33">
        <f t="shared" si="34"/>
        <v>0.75224758180195794</v>
      </c>
      <c r="P80" s="11">
        <v>1.0929590427979752E-2</v>
      </c>
      <c r="Q80" s="10">
        <f t="shared" si="35"/>
        <v>224</v>
      </c>
      <c r="R80" s="33">
        <f t="shared" si="36"/>
        <v>0.23965909241133157</v>
      </c>
      <c r="S80" s="12">
        <v>0.53500458575359222</v>
      </c>
      <c r="T80" s="10">
        <f t="shared" si="37"/>
        <v>497</v>
      </c>
      <c r="U80" s="33">
        <f t="shared" si="38"/>
        <v>0.81657291289252698</v>
      </c>
      <c r="V80" s="18">
        <v>2.3872064276885045E-2</v>
      </c>
      <c r="W80" s="99">
        <f t="shared" si="39"/>
        <v>540</v>
      </c>
      <c r="X80" s="33">
        <f t="shared" si="40"/>
        <v>2.2086770222174423</v>
      </c>
      <c r="Y80" s="13">
        <v>211224</v>
      </c>
      <c r="Z80" s="10">
        <f t="shared" si="41"/>
        <v>536</v>
      </c>
      <c r="AA80" s="33">
        <f t="shared" si="42"/>
        <v>1.0267017588542438</v>
      </c>
      <c r="AB80" s="11">
        <v>2.4270654572199069E-2</v>
      </c>
      <c r="AC80" s="99">
        <f t="shared" si="43"/>
        <v>501</v>
      </c>
      <c r="AD80" s="33">
        <f t="shared" si="44"/>
        <v>0.87471101117090899</v>
      </c>
      <c r="AE80" s="11">
        <v>0.97918411293216889</v>
      </c>
      <c r="AF80" s="10">
        <f t="shared" si="45"/>
        <v>366</v>
      </c>
      <c r="AG80" s="33">
        <f t="shared" si="46"/>
        <v>0.25916915723981443</v>
      </c>
      <c r="AH80" s="14">
        <v>2.2076666666666669</v>
      </c>
      <c r="AI80" s="99">
        <f t="shared" si="47"/>
        <v>464</v>
      </c>
      <c r="AJ80" s="33">
        <f t="shared" si="48"/>
        <v>-3.826074221030424E-2</v>
      </c>
      <c r="AK80" s="13">
        <v>296143.60826199938</v>
      </c>
      <c r="AL80" s="38"/>
    </row>
    <row r="81" spans="1:38" x14ac:dyDescent="0.25">
      <c r="A81" t="s">
        <v>1019</v>
      </c>
      <c r="B81" s="5" t="s">
        <v>476</v>
      </c>
      <c r="C81" s="6" t="s">
        <v>93</v>
      </c>
      <c r="D81" s="7" t="s">
        <v>34</v>
      </c>
      <c r="E81" s="36">
        <f t="shared" si="26"/>
        <v>3.9961624611803397</v>
      </c>
      <c r="F81" s="8">
        <f t="shared" si="27"/>
        <v>20.951857669811353</v>
      </c>
      <c r="G81" s="9">
        <f t="shared" si="28"/>
        <v>453</v>
      </c>
      <c r="H81" s="99">
        <f t="shared" si="29"/>
        <v>388</v>
      </c>
      <c r="I81" s="33">
        <f t="shared" si="30"/>
        <v>0.28204366518560731</v>
      </c>
      <c r="J81" s="11">
        <v>4.6903659708271483E-2</v>
      </c>
      <c r="K81" s="10">
        <f t="shared" si="31"/>
        <v>506</v>
      </c>
      <c r="L81" s="33">
        <f t="shared" si="32"/>
        <v>0.93478564388703012</v>
      </c>
      <c r="M81" s="11">
        <v>1.7233661593554161E-2</v>
      </c>
      <c r="N81" s="10">
        <f t="shared" si="33"/>
        <v>255</v>
      </c>
      <c r="O81" s="33">
        <f t="shared" si="34"/>
        <v>0.22234979913028388</v>
      </c>
      <c r="P81" s="11">
        <v>4.3717097734035246E-2</v>
      </c>
      <c r="Q81" s="10">
        <f t="shared" si="35"/>
        <v>295</v>
      </c>
      <c r="R81" s="33">
        <f t="shared" si="36"/>
        <v>0.34205680480914713</v>
      </c>
      <c r="S81" s="12">
        <v>0.33372267645586517</v>
      </c>
      <c r="T81" s="10">
        <f t="shared" si="37"/>
        <v>464</v>
      </c>
      <c r="U81" s="33">
        <f t="shared" si="38"/>
        <v>0.75082348340722649</v>
      </c>
      <c r="V81" s="18">
        <v>2.7865579770420895E-2</v>
      </c>
      <c r="W81" s="99">
        <f t="shared" si="39"/>
        <v>452</v>
      </c>
      <c r="X81" s="33">
        <f t="shared" si="40"/>
        <v>0.80888843565813096</v>
      </c>
      <c r="Y81" s="13">
        <v>150073</v>
      </c>
      <c r="Z81" s="10">
        <f t="shared" si="41"/>
        <v>476</v>
      </c>
      <c r="AA81" s="33">
        <f t="shared" si="42"/>
        <v>0.7732347228195533</v>
      </c>
      <c r="AB81" s="11">
        <v>2.7293281653746771E-2</v>
      </c>
      <c r="AC81" s="99">
        <f t="shared" si="43"/>
        <v>498</v>
      </c>
      <c r="AD81" s="33">
        <f t="shared" si="44"/>
        <v>0.87392044017570969</v>
      </c>
      <c r="AE81" s="11">
        <v>0.97913919194341204</v>
      </c>
      <c r="AF81" s="10">
        <f t="shared" si="45"/>
        <v>199</v>
      </c>
      <c r="AG81" s="33">
        <f t="shared" si="46"/>
        <v>-0.14501847693464923</v>
      </c>
      <c r="AH81" s="14">
        <v>2.6709999999999994</v>
      </c>
      <c r="AI81" s="99">
        <f t="shared" si="47"/>
        <v>331</v>
      </c>
      <c r="AJ81" s="33">
        <f t="shared" si="48"/>
        <v>-0.17225573141683675</v>
      </c>
      <c r="AK81" s="13">
        <v>176698.01543467378</v>
      </c>
      <c r="AL81" s="38"/>
    </row>
    <row r="82" spans="1:38" x14ac:dyDescent="0.25">
      <c r="A82" t="s">
        <v>1020</v>
      </c>
      <c r="B82" s="5" t="s">
        <v>538</v>
      </c>
      <c r="C82" s="6" t="s">
        <v>93</v>
      </c>
      <c r="D82" s="7" t="s">
        <v>34</v>
      </c>
      <c r="E82" s="36">
        <f t="shared" si="26"/>
        <v>3.6618809671402395</v>
      </c>
      <c r="F82" s="8">
        <f t="shared" si="27"/>
        <v>21.782294143231869</v>
      </c>
      <c r="G82" s="9">
        <f t="shared" si="28"/>
        <v>421</v>
      </c>
      <c r="H82" s="99">
        <f t="shared" si="29"/>
        <v>234</v>
      </c>
      <c r="I82" s="33">
        <f t="shared" si="30"/>
        <v>-0.19493948469740496</v>
      </c>
      <c r="J82" s="11">
        <v>1.0629599345870711E-2</v>
      </c>
      <c r="K82" s="10">
        <f t="shared" si="31"/>
        <v>469</v>
      </c>
      <c r="L82" s="33">
        <f t="shared" si="32"/>
        <v>0.81202964931723387</v>
      </c>
      <c r="M82" s="11">
        <v>2.1615472127417521E-2</v>
      </c>
      <c r="N82" s="10">
        <f t="shared" si="33"/>
        <v>197</v>
      </c>
      <c r="O82" s="33">
        <f t="shared" si="34"/>
        <v>-1.5437643710859822E-2</v>
      </c>
      <c r="P82" s="11">
        <v>5.8430232558139533E-2</v>
      </c>
      <c r="Q82" s="10">
        <f t="shared" si="35"/>
        <v>347</v>
      </c>
      <c r="R82" s="33">
        <f t="shared" si="36"/>
        <v>0.4089327962183949</v>
      </c>
      <c r="S82" s="12">
        <v>0.2022653721682848</v>
      </c>
      <c r="T82" s="10">
        <f t="shared" si="37"/>
        <v>364</v>
      </c>
      <c r="U82" s="33">
        <f t="shared" si="38"/>
        <v>0.51839685983529704</v>
      </c>
      <c r="V82" s="18">
        <v>4.1982802225594334E-2</v>
      </c>
      <c r="W82" s="99">
        <f t="shared" si="39"/>
        <v>518</v>
      </c>
      <c r="X82" s="33">
        <f t="shared" si="40"/>
        <v>1.5559261050725826</v>
      </c>
      <c r="Y82" s="13">
        <v>182708</v>
      </c>
      <c r="Z82" s="10">
        <f t="shared" si="41"/>
        <v>371</v>
      </c>
      <c r="AA82" s="33">
        <f t="shared" si="42"/>
        <v>0.45927895218002096</v>
      </c>
      <c r="AB82" s="11">
        <v>3.1037244693632358E-2</v>
      </c>
      <c r="AC82" s="99">
        <f t="shared" si="43"/>
        <v>403</v>
      </c>
      <c r="AD82" s="33">
        <f t="shared" si="44"/>
        <v>0.60749420929566156</v>
      </c>
      <c r="AE82" s="11">
        <v>0.96400060250037656</v>
      </c>
      <c r="AF82" s="10">
        <f t="shared" si="45"/>
        <v>265</v>
      </c>
      <c r="AG82" s="33">
        <f t="shared" si="46"/>
        <v>-1.6627189144977459E-3</v>
      </c>
      <c r="AH82" s="14">
        <v>2.5066666666666664</v>
      </c>
      <c r="AI82" s="99">
        <f t="shared" si="47"/>
        <v>416</v>
      </c>
      <c r="AJ82" s="33">
        <f t="shared" si="48"/>
        <v>-0.10626869270876201</v>
      </c>
      <c r="AK82" s="13">
        <v>235520.07291666666</v>
      </c>
      <c r="AL82" s="38"/>
    </row>
    <row r="83" spans="1:38" x14ac:dyDescent="0.25">
      <c r="A83" t="s">
        <v>1025</v>
      </c>
      <c r="B83" s="5" t="s">
        <v>316</v>
      </c>
      <c r="C83" s="6" t="s">
        <v>93</v>
      </c>
      <c r="D83" s="7" t="s">
        <v>34</v>
      </c>
      <c r="E83" s="36">
        <f t="shared" si="26"/>
        <v>6.2647736387483388E-2</v>
      </c>
      <c r="F83" s="8">
        <f t="shared" si="27"/>
        <v>30.723664229383534</v>
      </c>
      <c r="G83" s="9">
        <f t="shared" si="28"/>
        <v>225</v>
      </c>
      <c r="H83" s="99">
        <f t="shared" si="29"/>
        <v>372</v>
      </c>
      <c r="I83" s="33">
        <f t="shared" si="30"/>
        <v>0.22910389008149898</v>
      </c>
      <c r="J83" s="11">
        <v>4.2877646214567688E-2</v>
      </c>
      <c r="K83" s="10">
        <f t="shared" si="31"/>
        <v>407</v>
      </c>
      <c r="L83" s="33">
        <f t="shared" si="32"/>
        <v>0.61585025356101863</v>
      </c>
      <c r="M83" s="11">
        <v>2.8618152085036794E-2</v>
      </c>
      <c r="N83" s="10">
        <f t="shared" si="33"/>
        <v>174</v>
      </c>
      <c r="O83" s="33">
        <f t="shared" si="34"/>
        <v>-0.14583059339139637</v>
      </c>
      <c r="P83" s="11">
        <v>6.6498316498316501E-2</v>
      </c>
      <c r="Q83" s="10">
        <f t="shared" si="35"/>
        <v>286</v>
      </c>
      <c r="R83" s="33">
        <f t="shared" si="36"/>
        <v>0.33679973902967331</v>
      </c>
      <c r="S83" s="12">
        <v>0.34405642525374164</v>
      </c>
      <c r="T83" s="10">
        <f t="shared" si="37"/>
        <v>292</v>
      </c>
      <c r="U83" s="33">
        <f t="shared" si="38"/>
        <v>0.29836379943997371</v>
      </c>
      <c r="V83" s="18">
        <v>5.5347259417961078E-2</v>
      </c>
      <c r="W83" s="99">
        <f t="shared" si="39"/>
        <v>316</v>
      </c>
      <c r="X83" s="33">
        <f t="shared" si="40"/>
        <v>-8.6801374867932324E-2</v>
      </c>
      <c r="Y83" s="13">
        <v>110944</v>
      </c>
      <c r="Z83" s="10">
        <f t="shared" si="41"/>
        <v>166</v>
      </c>
      <c r="AA83" s="33">
        <f t="shared" si="42"/>
        <v>-0.1863941072087095</v>
      </c>
      <c r="AB83" s="11">
        <v>3.8736979166666664E-2</v>
      </c>
      <c r="AC83" s="99">
        <f t="shared" si="43"/>
        <v>133</v>
      </c>
      <c r="AD83" s="33">
        <f t="shared" si="44"/>
        <v>-0.36725554881640443</v>
      </c>
      <c r="AE83" s="11">
        <v>0.90861440291704654</v>
      </c>
      <c r="AF83" s="10">
        <f t="shared" si="45"/>
        <v>330</v>
      </c>
      <c r="AG83" s="33">
        <f t="shared" si="46"/>
        <v>0.16030311722591711</v>
      </c>
      <c r="AH83" s="14">
        <v>2.3209999999999997</v>
      </c>
      <c r="AI83" s="99">
        <f t="shared" si="47"/>
        <v>362</v>
      </c>
      <c r="AJ83" s="33">
        <f t="shared" si="48"/>
        <v>-0.15019397205931875</v>
      </c>
      <c r="AK83" s="13">
        <v>196364.27266471702</v>
      </c>
      <c r="AL83" s="38"/>
    </row>
    <row r="84" spans="1:38" x14ac:dyDescent="0.25">
      <c r="A84" t="s">
        <v>1028</v>
      </c>
      <c r="B84" s="5" t="s">
        <v>464</v>
      </c>
      <c r="C84" s="6" t="s">
        <v>93</v>
      </c>
      <c r="D84" s="7" t="s">
        <v>34</v>
      </c>
      <c r="E84" s="36">
        <f t="shared" si="26"/>
        <v>1.955480052045055</v>
      </c>
      <c r="F84" s="8">
        <f t="shared" si="27"/>
        <v>26.021408732097477</v>
      </c>
      <c r="G84" s="9">
        <f t="shared" si="28"/>
        <v>342</v>
      </c>
      <c r="H84" s="99">
        <f t="shared" si="29"/>
        <v>3</v>
      </c>
      <c r="I84" s="33">
        <f t="shared" si="30"/>
        <v>-3.4477401313650855</v>
      </c>
      <c r="J84" s="11">
        <v>-0.2367424242424242</v>
      </c>
      <c r="K84" s="10">
        <f t="shared" si="31"/>
        <v>244</v>
      </c>
      <c r="L84" s="33">
        <f t="shared" si="32"/>
        <v>8.3542019106663742E-2</v>
      </c>
      <c r="M84" s="11">
        <v>4.7619047619047616E-2</v>
      </c>
      <c r="N84" s="10">
        <f t="shared" si="33"/>
        <v>525</v>
      </c>
      <c r="O84" s="33">
        <f t="shared" si="34"/>
        <v>0.92888698531728353</v>
      </c>
      <c r="P84" s="11">
        <v>0</v>
      </c>
      <c r="Q84" s="10">
        <f t="shared" si="35"/>
        <v>409</v>
      </c>
      <c r="R84" s="33">
        <f t="shared" si="36"/>
        <v>0.51183082356515275</v>
      </c>
      <c r="S84" s="12">
        <v>0</v>
      </c>
      <c r="T84" s="10">
        <f t="shared" si="37"/>
        <v>86</v>
      </c>
      <c r="U84" s="33">
        <f t="shared" si="38"/>
        <v>-0.71476549172511061</v>
      </c>
      <c r="V84" s="18">
        <v>0.11688311688311688</v>
      </c>
      <c r="W84" s="99">
        <f t="shared" si="39"/>
        <v>537</v>
      </c>
      <c r="X84" s="33">
        <f t="shared" si="40"/>
        <v>2.0948187299647234</v>
      </c>
      <c r="Y84" s="13">
        <v>206250</v>
      </c>
      <c r="Z84" s="10">
        <f t="shared" si="41"/>
        <v>390</v>
      </c>
      <c r="AA84" s="33">
        <f t="shared" si="42"/>
        <v>0.52084762750090419</v>
      </c>
      <c r="AB84" s="11">
        <v>3.0303030303030304E-2</v>
      </c>
      <c r="AC84" s="99">
        <f t="shared" si="43"/>
        <v>74</v>
      </c>
      <c r="AD84" s="33">
        <f t="shared" si="44"/>
        <v>-0.97267610606083488</v>
      </c>
      <c r="AE84" s="11">
        <v>0.87421383647798745</v>
      </c>
      <c r="AF84" s="10">
        <f t="shared" si="45"/>
        <v>542</v>
      </c>
      <c r="AG84" s="33">
        <f t="shared" si="46"/>
        <v>1.4284054716394703</v>
      </c>
      <c r="AH84" s="14">
        <v>0.86733333333333318</v>
      </c>
      <c r="AI84" s="99">
        <f t="shared" si="47"/>
        <v>526</v>
      </c>
      <c r="AJ84" s="33">
        <f t="shared" si="48"/>
        <v>0.28194257455069577</v>
      </c>
      <c r="AK84" s="13">
        <v>581578.7220843673</v>
      </c>
      <c r="AL84" s="38"/>
    </row>
    <row r="85" spans="1:38" x14ac:dyDescent="0.25">
      <c r="A85" t="s">
        <v>1037</v>
      </c>
      <c r="B85" s="5" t="s">
        <v>414</v>
      </c>
      <c r="C85" s="6" t="s">
        <v>93</v>
      </c>
      <c r="D85" s="7" t="s">
        <v>34</v>
      </c>
      <c r="E85" s="36">
        <f t="shared" si="26"/>
        <v>2.5345923167804716</v>
      </c>
      <c r="F85" s="8">
        <f t="shared" si="27"/>
        <v>24.58275312173409</v>
      </c>
      <c r="G85" s="9">
        <f t="shared" si="28"/>
        <v>379</v>
      </c>
      <c r="H85" s="99">
        <f t="shared" si="29"/>
        <v>291</v>
      </c>
      <c r="I85" s="33">
        <f t="shared" si="30"/>
        <v>-1.8676118358110335E-2</v>
      </c>
      <c r="J85" s="11">
        <v>2.4034240561896292E-2</v>
      </c>
      <c r="K85" s="10">
        <f t="shared" si="31"/>
        <v>435</v>
      </c>
      <c r="L85" s="33">
        <f t="shared" si="32"/>
        <v>0.70619805966109306</v>
      </c>
      <c r="M85" s="11">
        <v>2.539316116000577E-2</v>
      </c>
      <c r="N85" s="10">
        <f t="shared" si="33"/>
        <v>288</v>
      </c>
      <c r="O85" s="33">
        <f t="shared" si="34"/>
        <v>0.29965020962922356</v>
      </c>
      <c r="P85" s="11">
        <v>3.8934122871946704E-2</v>
      </c>
      <c r="Q85" s="10">
        <f t="shared" si="35"/>
        <v>384</v>
      </c>
      <c r="R85" s="33">
        <f t="shared" si="36"/>
        <v>0.45731063846147996</v>
      </c>
      <c r="S85" s="12">
        <v>0.10716964955524597</v>
      </c>
      <c r="T85" s="10">
        <f t="shared" si="37"/>
        <v>371</v>
      </c>
      <c r="U85" s="33">
        <f t="shared" si="38"/>
        <v>0.5377117612442297</v>
      </c>
      <c r="V85" s="18">
        <v>4.0809645916307494E-2</v>
      </c>
      <c r="W85" s="99">
        <f t="shared" si="39"/>
        <v>402</v>
      </c>
      <c r="X85" s="33">
        <f t="shared" si="40"/>
        <v>0.31680727189522412</v>
      </c>
      <c r="Y85" s="13">
        <v>128576</v>
      </c>
      <c r="Z85" s="10">
        <f t="shared" si="41"/>
        <v>357</v>
      </c>
      <c r="AA85" s="33">
        <f t="shared" si="42"/>
        <v>0.42939890175977907</v>
      </c>
      <c r="AB85" s="11">
        <v>3.139356814701378E-2</v>
      </c>
      <c r="AC85" s="99">
        <f t="shared" si="43"/>
        <v>310</v>
      </c>
      <c r="AD85" s="33">
        <f t="shared" si="44"/>
        <v>0.3425573404678664</v>
      </c>
      <c r="AE85" s="11">
        <v>0.948946640012302</v>
      </c>
      <c r="AF85" s="10">
        <f t="shared" si="45"/>
        <v>291</v>
      </c>
      <c r="AG85" s="33">
        <f t="shared" si="46"/>
        <v>7.5394635802216337E-2</v>
      </c>
      <c r="AH85" s="14">
        <v>2.4183333333333334</v>
      </c>
      <c r="AI85" s="99">
        <f t="shared" si="47"/>
        <v>354</v>
      </c>
      <c r="AJ85" s="33">
        <f t="shared" si="48"/>
        <v>-0.15829180381452532</v>
      </c>
      <c r="AK85" s="13">
        <v>189145.71680420105</v>
      </c>
      <c r="AL85" s="38"/>
    </row>
    <row r="86" spans="1:38" x14ac:dyDescent="0.25">
      <c r="A86" t="s">
        <v>1038</v>
      </c>
      <c r="B86" s="5" t="s">
        <v>333</v>
      </c>
      <c r="C86" s="6" t="s">
        <v>93</v>
      </c>
      <c r="D86" s="7" t="s">
        <v>34</v>
      </c>
      <c r="E86" s="36">
        <f t="shared" si="26"/>
        <v>1.5133111942435775</v>
      </c>
      <c r="F86" s="8">
        <f t="shared" si="27"/>
        <v>27.119863637546079</v>
      </c>
      <c r="G86" s="9">
        <f t="shared" si="28"/>
        <v>313</v>
      </c>
      <c r="H86" s="99">
        <f t="shared" si="29"/>
        <v>347</v>
      </c>
      <c r="I86" s="33">
        <f t="shared" si="30"/>
        <v>0.15709481001549389</v>
      </c>
      <c r="J86" s="11">
        <v>3.7401432395283152E-2</v>
      </c>
      <c r="K86" s="10">
        <f t="shared" si="31"/>
        <v>439</v>
      </c>
      <c r="L86" s="33">
        <f t="shared" si="32"/>
        <v>0.71438938313312728</v>
      </c>
      <c r="M86" s="11">
        <v>2.5100769512641993E-2</v>
      </c>
      <c r="N86" s="10">
        <f t="shared" si="33"/>
        <v>457</v>
      </c>
      <c r="O86" s="33">
        <f t="shared" si="34"/>
        <v>0.73753587243312391</v>
      </c>
      <c r="P86" s="11">
        <v>1.1839879721856794E-2</v>
      </c>
      <c r="Q86" s="10">
        <f t="shared" si="35"/>
        <v>344</v>
      </c>
      <c r="R86" s="33">
        <f t="shared" si="36"/>
        <v>0.40540240364833879</v>
      </c>
      <c r="S86" s="12">
        <v>0.20920502092050208</v>
      </c>
      <c r="T86" s="10">
        <f t="shared" si="37"/>
        <v>325</v>
      </c>
      <c r="U86" s="33">
        <f t="shared" si="38"/>
        <v>0.39789857343782153</v>
      </c>
      <c r="V86" s="18">
        <v>4.9301675977653628E-2</v>
      </c>
      <c r="W86" s="99">
        <f t="shared" si="39"/>
        <v>381</v>
      </c>
      <c r="X86" s="33">
        <f t="shared" si="40"/>
        <v>0.19461676846840192</v>
      </c>
      <c r="Y86" s="13">
        <v>123238</v>
      </c>
      <c r="Z86" s="10">
        <f t="shared" si="41"/>
        <v>128</v>
      </c>
      <c r="AA86" s="33">
        <f t="shared" si="42"/>
        <v>-0.41678554570683046</v>
      </c>
      <c r="AB86" s="11">
        <v>4.1484426772697147E-2</v>
      </c>
      <c r="AC86" s="99">
        <f t="shared" si="43"/>
        <v>195</v>
      </c>
      <c r="AD86" s="33">
        <f t="shared" si="44"/>
        <v>-6.2650663068418225E-2</v>
      </c>
      <c r="AE86" s="11">
        <v>0.92592233949840219</v>
      </c>
      <c r="AF86" s="10">
        <f t="shared" si="45"/>
        <v>380</v>
      </c>
      <c r="AG86" s="33">
        <f t="shared" si="46"/>
        <v>0.29231835889153335</v>
      </c>
      <c r="AH86" s="14">
        <v>2.1696666666666666</v>
      </c>
      <c r="AI86" s="99">
        <f t="shared" si="47"/>
        <v>384</v>
      </c>
      <c r="AJ86" s="33">
        <f t="shared" si="48"/>
        <v>-0.13462741191559369</v>
      </c>
      <c r="AK86" s="13">
        <v>210240.590097629</v>
      </c>
      <c r="AL86" s="38"/>
    </row>
    <row r="87" spans="1:38" x14ac:dyDescent="0.25">
      <c r="A87" t="s">
        <v>1039</v>
      </c>
      <c r="B87" s="5" t="s">
        <v>563</v>
      </c>
      <c r="C87" s="6" t="s">
        <v>93</v>
      </c>
      <c r="D87" s="7" t="s">
        <v>34</v>
      </c>
      <c r="E87" s="36">
        <f t="shared" si="26"/>
        <v>5.4339357292411945</v>
      </c>
      <c r="F87" s="8">
        <f t="shared" si="27"/>
        <v>17.380079442197257</v>
      </c>
      <c r="G87" s="9">
        <f t="shared" si="28"/>
        <v>521</v>
      </c>
      <c r="H87" s="99">
        <f t="shared" si="29"/>
        <v>365</v>
      </c>
      <c r="I87" s="33">
        <f t="shared" si="30"/>
        <v>0.22101210663758195</v>
      </c>
      <c r="J87" s="11">
        <v>4.2262274704785607E-2</v>
      </c>
      <c r="K87" s="10">
        <f t="shared" si="31"/>
        <v>106</v>
      </c>
      <c r="L87" s="33">
        <f t="shared" si="32"/>
        <v>-0.69822582091135277</v>
      </c>
      <c r="M87" s="11">
        <v>7.5524475524475526E-2</v>
      </c>
      <c r="N87" s="10">
        <f t="shared" si="33"/>
        <v>437</v>
      </c>
      <c r="O87" s="33">
        <f t="shared" si="34"/>
        <v>0.69661017815310644</v>
      </c>
      <c r="P87" s="11">
        <v>1.4372163388804841E-2</v>
      </c>
      <c r="Q87" s="10">
        <f t="shared" si="35"/>
        <v>306</v>
      </c>
      <c r="R87" s="33">
        <f t="shared" si="36"/>
        <v>0.36015287269980667</v>
      </c>
      <c r="S87" s="12">
        <v>0.29815146094215861</v>
      </c>
      <c r="T87" s="10">
        <f t="shared" si="37"/>
        <v>361</v>
      </c>
      <c r="U87" s="33">
        <f t="shared" si="38"/>
        <v>0.51393973093937095</v>
      </c>
      <c r="V87" s="18">
        <v>4.2253521126760563E-2</v>
      </c>
      <c r="W87" s="99">
        <f t="shared" si="39"/>
        <v>552</v>
      </c>
      <c r="X87" s="33">
        <f t="shared" si="40"/>
        <v>2.6098592558364917</v>
      </c>
      <c r="Y87" s="13">
        <v>228750</v>
      </c>
      <c r="Z87" s="10">
        <f t="shared" si="41"/>
        <v>299</v>
      </c>
      <c r="AA87" s="33">
        <f t="shared" si="42"/>
        <v>0.27584185716268772</v>
      </c>
      <c r="AB87" s="11">
        <v>3.322475570032573E-2</v>
      </c>
      <c r="AC87" s="99">
        <f t="shared" si="43"/>
        <v>420</v>
      </c>
      <c r="AD87" s="33">
        <f t="shared" si="44"/>
        <v>0.65279984706896443</v>
      </c>
      <c r="AE87" s="11">
        <v>0.96657491152182462</v>
      </c>
      <c r="AF87" s="10">
        <f t="shared" si="45"/>
        <v>537</v>
      </c>
      <c r="AG87" s="33">
        <f t="shared" si="46"/>
        <v>1.3033690092689527</v>
      </c>
      <c r="AH87" s="14">
        <v>1.0106666666666666</v>
      </c>
      <c r="AI87" s="99">
        <f t="shared" si="47"/>
        <v>534</v>
      </c>
      <c r="AJ87" s="33">
        <f t="shared" si="48"/>
        <v>0.47277265452788386</v>
      </c>
      <c r="AK87" s="13">
        <v>751688.15802027425</v>
      </c>
      <c r="AL87" s="38"/>
    </row>
    <row r="88" spans="1:38" ht="22.5" x14ac:dyDescent="0.25">
      <c r="A88" t="s">
        <v>1061</v>
      </c>
      <c r="B88" s="5" t="s">
        <v>182</v>
      </c>
      <c r="C88" s="6" t="s">
        <v>93</v>
      </c>
      <c r="D88" s="7" t="s">
        <v>34</v>
      </c>
      <c r="E88" s="36">
        <f t="shared" si="26"/>
        <v>-1.8734152612615231</v>
      </c>
      <c r="F88" s="8">
        <f t="shared" si="27"/>
        <v>35.533315247320886</v>
      </c>
      <c r="G88" s="9">
        <f t="shared" si="28"/>
        <v>151</v>
      </c>
      <c r="H88" s="99">
        <f t="shared" si="29"/>
        <v>520</v>
      </c>
      <c r="I88" s="33">
        <f t="shared" si="30"/>
        <v>1.1045282529518421</v>
      </c>
      <c r="J88" s="11">
        <v>0.10945273631840791</v>
      </c>
      <c r="K88" s="10">
        <f t="shared" si="31"/>
        <v>250</v>
      </c>
      <c r="L88" s="33">
        <f t="shared" si="32"/>
        <v>0.12458949519352841</v>
      </c>
      <c r="M88" s="11">
        <v>4.6153846153846156E-2</v>
      </c>
      <c r="N88" s="10">
        <f t="shared" si="33"/>
        <v>190</v>
      </c>
      <c r="O88" s="33">
        <f t="shared" si="34"/>
        <v>-5.7004345262830838E-2</v>
      </c>
      <c r="P88" s="11">
        <v>6.1002178649237473E-2</v>
      </c>
      <c r="Q88" s="10">
        <f t="shared" si="35"/>
        <v>270</v>
      </c>
      <c r="R88" s="33">
        <f t="shared" si="36"/>
        <v>0.32172325734603058</v>
      </c>
      <c r="S88" s="12">
        <v>0.37369207772795215</v>
      </c>
      <c r="T88" s="10">
        <f t="shared" si="37"/>
        <v>115</v>
      </c>
      <c r="U88" s="33">
        <f t="shared" si="38"/>
        <v>-0.4941856219158075</v>
      </c>
      <c r="V88" s="18">
        <v>0.10348544735896514</v>
      </c>
      <c r="W88" s="99">
        <f t="shared" si="39"/>
        <v>165</v>
      </c>
      <c r="X88" s="33">
        <f t="shared" si="40"/>
        <v>-0.6162859261541489</v>
      </c>
      <c r="Y88" s="13">
        <v>87813</v>
      </c>
      <c r="Z88" s="10">
        <f t="shared" si="41"/>
        <v>146</v>
      </c>
      <c r="AA88" s="33">
        <f t="shared" si="42"/>
        <v>-0.30700758557258917</v>
      </c>
      <c r="AB88" s="11">
        <v>4.0175310445580717E-2</v>
      </c>
      <c r="AC88" s="99">
        <f t="shared" si="43"/>
        <v>68</v>
      </c>
      <c r="AD88" s="33">
        <f t="shared" si="44"/>
        <v>-1.0424652290147751</v>
      </c>
      <c r="AE88" s="11">
        <v>0.87024835276229096</v>
      </c>
      <c r="AF88" s="10">
        <f t="shared" si="45"/>
        <v>292</v>
      </c>
      <c r="AG88" s="33">
        <f t="shared" si="46"/>
        <v>7.830246050850713E-2</v>
      </c>
      <c r="AH88" s="14">
        <v>2.4150000000000005</v>
      </c>
      <c r="AI88" s="99">
        <f t="shared" si="47"/>
        <v>484</v>
      </c>
      <c r="AJ88" s="33">
        <f t="shared" si="48"/>
        <v>-2.0179451403486794E-2</v>
      </c>
      <c r="AK88" s="13">
        <v>312261.60276532138</v>
      </c>
      <c r="AL88" s="38"/>
    </row>
    <row r="89" spans="1:38" x14ac:dyDescent="0.25">
      <c r="A89" t="s">
        <v>1087</v>
      </c>
      <c r="B89" s="5" t="s">
        <v>369</v>
      </c>
      <c r="C89" s="6" t="s">
        <v>93</v>
      </c>
      <c r="D89" s="7" t="s">
        <v>34</v>
      </c>
      <c r="E89" s="36">
        <f t="shared" si="26"/>
        <v>1.7834191785231666</v>
      </c>
      <c r="F89" s="8">
        <f t="shared" si="27"/>
        <v>26.448849758803043</v>
      </c>
      <c r="G89" s="9">
        <f t="shared" si="28"/>
        <v>329</v>
      </c>
      <c r="H89" s="99">
        <f t="shared" si="29"/>
        <v>343</v>
      </c>
      <c r="I89" s="33">
        <f t="shared" si="30"/>
        <v>0.14251998700831139</v>
      </c>
      <c r="J89" s="11">
        <v>3.6293032633858635E-2</v>
      </c>
      <c r="K89" s="10">
        <f t="shared" si="31"/>
        <v>370</v>
      </c>
      <c r="L89" s="33">
        <f t="shared" si="32"/>
        <v>0.528513651218249</v>
      </c>
      <c r="M89" s="11">
        <v>3.1735657225853302E-2</v>
      </c>
      <c r="N89" s="10">
        <f t="shared" si="33"/>
        <v>291</v>
      </c>
      <c r="O89" s="33">
        <f t="shared" si="34"/>
        <v>0.31311555531539126</v>
      </c>
      <c r="P89" s="11">
        <v>3.8100952523813097E-2</v>
      </c>
      <c r="Q89" s="10">
        <f t="shared" si="35"/>
        <v>197</v>
      </c>
      <c r="R89" s="33">
        <f t="shared" si="36"/>
        <v>0.16967282299667294</v>
      </c>
      <c r="S89" s="12">
        <v>0.67257572482044625</v>
      </c>
      <c r="T89" s="10">
        <f t="shared" si="37"/>
        <v>317</v>
      </c>
      <c r="U89" s="33">
        <f t="shared" si="38"/>
        <v>0.36648939834562805</v>
      </c>
      <c r="V89" s="18">
        <v>5.1209419183210994E-2</v>
      </c>
      <c r="W89" s="99">
        <f t="shared" si="39"/>
        <v>406</v>
      </c>
      <c r="X89" s="33">
        <f t="shared" si="40"/>
        <v>0.35123486971349699</v>
      </c>
      <c r="Y89" s="13">
        <v>130080</v>
      </c>
      <c r="Z89" s="10">
        <f t="shared" si="41"/>
        <v>284</v>
      </c>
      <c r="AA89" s="33">
        <f t="shared" si="42"/>
        <v>0.24077677745285644</v>
      </c>
      <c r="AB89" s="11">
        <v>3.3642911296436692E-2</v>
      </c>
      <c r="AC89" s="99">
        <f t="shared" si="43"/>
        <v>272</v>
      </c>
      <c r="AD89" s="33">
        <f t="shared" si="44"/>
        <v>0.22498510629742954</v>
      </c>
      <c r="AE89" s="11">
        <v>0.94226607490004766</v>
      </c>
      <c r="AF89" s="10">
        <f t="shared" si="45"/>
        <v>253</v>
      </c>
      <c r="AG89" s="33">
        <f t="shared" si="46"/>
        <v>-2.4925316564826782E-2</v>
      </c>
      <c r="AH89" s="14">
        <v>2.5333333333333332</v>
      </c>
      <c r="AI89" s="99">
        <f t="shared" si="47"/>
        <v>317</v>
      </c>
      <c r="AJ89" s="33">
        <f t="shared" si="48"/>
        <v>-0.17752972805496836</v>
      </c>
      <c r="AK89" s="13">
        <v>171996.67802839231</v>
      </c>
      <c r="AL89" s="38"/>
    </row>
    <row r="90" spans="1:38" x14ac:dyDescent="0.25">
      <c r="A90" t="s">
        <v>1088</v>
      </c>
      <c r="B90" s="5" t="s">
        <v>548</v>
      </c>
      <c r="C90" s="6" t="s">
        <v>93</v>
      </c>
      <c r="D90" s="7" t="s">
        <v>34</v>
      </c>
      <c r="E90" s="36">
        <f t="shared" si="26"/>
        <v>6.3942316504762342</v>
      </c>
      <c r="F90" s="8">
        <f t="shared" si="27"/>
        <v>14.99447098797973</v>
      </c>
      <c r="G90" s="9">
        <f t="shared" si="28"/>
        <v>546</v>
      </c>
      <c r="H90" s="99">
        <f t="shared" si="29"/>
        <v>337</v>
      </c>
      <c r="I90" s="33">
        <f t="shared" si="30"/>
        <v>0.12769073259244906</v>
      </c>
      <c r="J90" s="11">
        <v>3.5165283634879696E-2</v>
      </c>
      <c r="K90" s="10">
        <f t="shared" si="31"/>
        <v>365</v>
      </c>
      <c r="L90" s="33">
        <f t="shared" si="32"/>
        <v>0.50457788016918792</v>
      </c>
      <c r="M90" s="11">
        <v>3.2590051457975985E-2</v>
      </c>
      <c r="N90" s="10">
        <f t="shared" si="33"/>
        <v>525</v>
      </c>
      <c r="O90" s="33">
        <f t="shared" si="34"/>
        <v>0.92888698531728353</v>
      </c>
      <c r="P90" s="11">
        <v>0</v>
      </c>
      <c r="Q90" s="10">
        <f t="shared" si="35"/>
        <v>398</v>
      </c>
      <c r="R90" s="33">
        <f t="shared" si="36"/>
        <v>0.47840367019092511</v>
      </c>
      <c r="S90" s="12">
        <v>6.5707339509823257E-2</v>
      </c>
      <c r="T90" s="10">
        <f t="shared" si="37"/>
        <v>449</v>
      </c>
      <c r="U90" s="33">
        <f t="shared" si="38"/>
        <v>0.71278779421492489</v>
      </c>
      <c r="V90" s="18">
        <v>3.0175806874836002E-2</v>
      </c>
      <c r="W90" s="99">
        <f t="shared" si="39"/>
        <v>538</v>
      </c>
      <c r="X90" s="33">
        <f t="shared" si="40"/>
        <v>2.1269114773990445</v>
      </c>
      <c r="Y90" s="13">
        <v>207652</v>
      </c>
      <c r="Z90" s="10">
        <f t="shared" si="41"/>
        <v>506</v>
      </c>
      <c r="AA90" s="33">
        <f t="shared" si="42"/>
        <v>0.88237313103912418</v>
      </c>
      <c r="AB90" s="11">
        <v>2.5991792065663474E-2</v>
      </c>
      <c r="AC90" s="99">
        <f t="shared" si="43"/>
        <v>539</v>
      </c>
      <c r="AD90" s="33">
        <f t="shared" si="44"/>
        <v>1.0460284407059723</v>
      </c>
      <c r="AE90" s="11">
        <v>0.98891853067925306</v>
      </c>
      <c r="AF90" s="10">
        <f t="shared" si="45"/>
        <v>361</v>
      </c>
      <c r="AG90" s="33">
        <f t="shared" si="46"/>
        <v>0.24346690382584263</v>
      </c>
      <c r="AH90" s="14">
        <v>2.2256666666666667</v>
      </c>
      <c r="AI90" s="99">
        <f t="shared" si="47"/>
        <v>493</v>
      </c>
      <c r="AJ90" s="33">
        <f t="shared" si="48"/>
        <v>-3.7491015163992636E-4</v>
      </c>
      <c r="AK90" s="13">
        <v>329915.73434522637</v>
      </c>
      <c r="AL90" s="38"/>
    </row>
    <row r="91" spans="1:38" x14ac:dyDescent="0.25">
      <c r="A91" t="s">
        <v>1089</v>
      </c>
      <c r="B91" s="5" t="s">
        <v>155</v>
      </c>
      <c r="C91" s="6" t="s">
        <v>93</v>
      </c>
      <c r="D91" s="7" t="s">
        <v>34</v>
      </c>
      <c r="E91" s="36">
        <f t="shared" si="26"/>
        <v>-19.177356969946448</v>
      </c>
      <c r="F91" s="8">
        <f t="shared" si="27"/>
        <v>78.520511921482694</v>
      </c>
      <c r="G91" s="9">
        <f t="shared" si="28"/>
        <v>6</v>
      </c>
      <c r="H91" s="99">
        <f t="shared" si="29"/>
        <v>317</v>
      </c>
      <c r="I91" s="33">
        <f t="shared" si="30"/>
        <v>5.2035248914935932E-2</v>
      </c>
      <c r="J91" s="11">
        <v>2.9411764705882248E-2</v>
      </c>
      <c r="K91" s="10">
        <f t="shared" si="31"/>
        <v>549</v>
      </c>
      <c r="L91" s="33">
        <f t="shared" si="32"/>
        <v>1.4175849919297703</v>
      </c>
      <c r="M91" s="11">
        <v>0</v>
      </c>
      <c r="N91" s="10">
        <f t="shared" si="33"/>
        <v>143</v>
      </c>
      <c r="O91" s="33">
        <f t="shared" si="34"/>
        <v>-0.26826677324428383</v>
      </c>
      <c r="P91" s="11">
        <v>7.407407407407407E-2</v>
      </c>
      <c r="Q91" s="10">
        <f t="shared" si="35"/>
        <v>4</v>
      </c>
      <c r="R91" s="33">
        <f t="shared" si="36"/>
        <v>-6.7557098507544309</v>
      </c>
      <c r="S91" s="12">
        <v>14.285714285714285</v>
      </c>
      <c r="T91" s="10">
        <f t="shared" si="37"/>
        <v>1</v>
      </c>
      <c r="U91" s="33">
        <f t="shared" si="38"/>
        <v>-7.3882878474707967</v>
      </c>
      <c r="V91" s="18">
        <v>0.52222222222222225</v>
      </c>
      <c r="W91" s="99">
        <f t="shared" si="39"/>
        <v>6</v>
      </c>
      <c r="X91" s="33">
        <f t="shared" si="40"/>
        <v>-1.7925011431050355</v>
      </c>
      <c r="Y91" s="13">
        <v>36429</v>
      </c>
      <c r="Z91" s="10">
        <f t="shared" si="41"/>
        <v>7</v>
      </c>
      <c r="AA91" s="33">
        <f t="shared" si="42"/>
        <v>-3.3885479802866518</v>
      </c>
      <c r="AB91" s="11">
        <v>7.6923076923076927E-2</v>
      </c>
      <c r="AC91" s="99">
        <f t="shared" si="43"/>
        <v>20</v>
      </c>
      <c r="AD91" s="33">
        <f t="shared" si="44"/>
        <v>-2.7329476602809688</v>
      </c>
      <c r="AE91" s="11">
        <v>0.77419354838709675</v>
      </c>
      <c r="AF91" s="10">
        <f t="shared" si="45"/>
        <v>534</v>
      </c>
      <c r="AG91" s="33">
        <f t="shared" si="46"/>
        <v>1.2507373820850836</v>
      </c>
      <c r="AH91" s="14">
        <v>1.071</v>
      </c>
      <c r="AI91" s="99">
        <f t="shared" si="47"/>
        <v>562</v>
      </c>
      <c r="AJ91" s="33">
        <f t="shared" si="48"/>
        <v>9.8752595178530989</v>
      </c>
      <c r="AK91" s="13">
        <v>9133237.5285714287</v>
      </c>
      <c r="AL91" s="38"/>
    </row>
    <row r="92" spans="1:38" ht="22.5" x14ac:dyDescent="0.25">
      <c r="A92" t="s">
        <v>1103</v>
      </c>
      <c r="B92" s="5" t="s">
        <v>583</v>
      </c>
      <c r="C92" s="6" t="s">
        <v>93</v>
      </c>
      <c r="D92" s="7" t="s">
        <v>34</v>
      </c>
      <c r="E92" s="36">
        <f t="shared" si="26"/>
        <v>6.7330881751286675</v>
      </c>
      <c r="F92" s="8">
        <f t="shared" si="27"/>
        <v>14.152669026623947</v>
      </c>
      <c r="G92" s="9">
        <f t="shared" si="28"/>
        <v>550</v>
      </c>
      <c r="H92" s="99">
        <f t="shared" si="29"/>
        <v>205</v>
      </c>
      <c r="I92" s="33">
        <f t="shared" si="30"/>
        <v>-0.29001926670203815</v>
      </c>
      <c r="J92" s="11">
        <v>3.3988832240834377E-3</v>
      </c>
      <c r="K92" s="10">
        <f t="shared" si="31"/>
        <v>543</v>
      </c>
      <c r="L92" s="33">
        <f t="shared" si="32"/>
        <v>1.267658144066623</v>
      </c>
      <c r="M92" s="11">
        <v>5.3516819571865441E-3</v>
      </c>
      <c r="N92" s="10">
        <f t="shared" si="33"/>
        <v>525</v>
      </c>
      <c r="O92" s="33">
        <f t="shared" si="34"/>
        <v>0.92888698531728353</v>
      </c>
      <c r="P92" s="11">
        <v>0</v>
      </c>
      <c r="Q92" s="10">
        <f t="shared" si="35"/>
        <v>409</v>
      </c>
      <c r="R92" s="33">
        <f t="shared" si="36"/>
        <v>0.51183082356515275</v>
      </c>
      <c r="S92" s="12">
        <v>0</v>
      </c>
      <c r="T92" s="10">
        <f t="shared" si="37"/>
        <v>349</v>
      </c>
      <c r="U92" s="33">
        <f t="shared" si="38"/>
        <v>0.48464685374657407</v>
      </c>
      <c r="V92" s="18">
        <v>4.4032723772858516E-2</v>
      </c>
      <c r="W92" s="99">
        <f t="shared" si="39"/>
        <v>554</v>
      </c>
      <c r="X92" s="33">
        <f t="shared" si="40"/>
        <v>2.7409313469983472</v>
      </c>
      <c r="Y92" s="13">
        <v>234476</v>
      </c>
      <c r="Z92" s="10">
        <f t="shared" si="41"/>
        <v>537</v>
      </c>
      <c r="AA92" s="33">
        <f t="shared" si="42"/>
        <v>1.0291934985869917</v>
      </c>
      <c r="AB92" s="11">
        <v>2.4240940254652302E-2</v>
      </c>
      <c r="AC92" s="99">
        <f t="shared" si="43"/>
        <v>424</v>
      </c>
      <c r="AD92" s="33">
        <f t="shared" si="44"/>
        <v>0.66509257395781274</v>
      </c>
      <c r="AE92" s="11">
        <v>0.96727339584482441</v>
      </c>
      <c r="AF92" s="10">
        <f t="shared" si="45"/>
        <v>433</v>
      </c>
      <c r="AG92" s="33">
        <f t="shared" si="46"/>
        <v>0.47202192574032414</v>
      </c>
      <c r="AH92" s="14">
        <v>1.9636666666666664</v>
      </c>
      <c r="AI92" s="99">
        <f t="shared" si="47"/>
        <v>505</v>
      </c>
      <c r="AJ92" s="33">
        <f t="shared" si="48"/>
        <v>4.0363568721113366E-2</v>
      </c>
      <c r="AK92" s="13">
        <v>366230.76215823856</v>
      </c>
      <c r="AL92" s="38"/>
    </row>
    <row r="93" spans="1:38" x14ac:dyDescent="0.25">
      <c r="A93" t="s">
        <v>1111</v>
      </c>
      <c r="B93" s="5" t="s">
        <v>483</v>
      </c>
      <c r="C93" s="6" t="s">
        <v>93</v>
      </c>
      <c r="D93" s="7" t="s">
        <v>34</v>
      </c>
      <c r="E93" s="36">
        <f t="shared" si="26"/>
        <v>3.9051819780711141</v>
      </c>
      <c r="F93" s="8">
        <f t="shared" si="27"/>
        <v>21.177875301329589</v>
      </c>
      <c r="G93" s="9">
        <f t="shared" si="28"/>
        <v>441</v>
      </c>
      <c r="H93" s="99">
        <f t="shared" si="29"/>
        <v>333</v>
      </c>
      <c r="I93" s="33">
        <f t="shared" si="30"/>
        <v>0.12020991750660265</v>
      </c>
      <c r="J93" s="11">
        <v>3.4596375617792496E-2</v>
      </c>
      <c r="K93" s="10">
        <f t="shared" si="31"/>
        <v>549</v>
      </c>
      <c r="L93" s="33">
        <f t="shared" si="32"/>
        <v>1.4175849919297703</v>
      </c>
      <c r="M93" s="11">
        <v>0</v>
      </c>
      <c r="N93" s="10">
        <f t="shared" si="33"/>
        <v>365</v>
      </c>
      <c r="O93" s="33">
        <f t="shared" si="34"/>
        <v>0.53700536496430773</v>
      </c>
      <c r="P93" s="11">
        <v>2.4247735904177621E-2</v>
      </c>
      <c r="Q93" s="10">
        <f t="shared" si="35"/>
        <v>409</v>
      </c>
      <c r="R93" s="33">
        <f t="shared" si="36"/>
        <v>0.51183082356515275</v>
      </c>
      <c r="S93" s="12">
        <v>0</v>
      </c>
      <c r="T93" s="10">
        <f t="shared" si="37"/>
        <v>479</v>
      </c>
      <c r="U93" s="33">
        <f t="shared" si="38"/>
        <v>0.78404924905574402</v>
      </c>
      <c r="V93" s="18">
        <v>2.5847499751466347E-2</v>
      </c>
      <c r="W93" s="99">
        <f t="shared" si="39"/>
        <v>453</v>
      </c>
      <c r="X93" s="33">
        <f t="shared" si="40"/>
        <v>0.82692629940866225</v>
      </c>
      <c r="Y93" s="13">
        <v>150861</v>
      </c>
      <c r="Z93" s="10">
        <f t="shared" si="41"/>
        <v>414</v>
      </c>
      <c r="AA93" s="33">
        <f t="shared" si="42"/>
        <v>0.5816708451977185</v>
      </c>
      <c r="AB93" s="11">
        <v>2.9577705590699267E-2</v>
      </c>
      <c r="AC93" s="99">
        <f t="shared" si="43"/>
        <v>302</v>
      </c>
      <c r="AD93" s="33">
        <f t="shared" si="44"/>
        <v>0.31277422373020741</v>
      </c>
      <c r="AE93" s="11">
        <v>0.9472543352601156</v>
      </c>
      <c r="AF93" s="10">
        <f t="shared" si="45"/>
        <v>277</v>
      </c>
      <c r="AG93" s="33">
        <f t="shared" si="46"/>
        <v>1.9564401441427352E-2</v>
      </c>
      <c r="AH93" s="14">
        <v>2.4823333333333331</v>
      </c>
      <c r="AI93" s="99">
        <f t="shared" si="47"/>
        <v>358</v>
      </c>
      <c r="AJ93" s="33">
        <f t="shared" si="48"/>
        <v>-0.1536586222805133</v>
      </c>
      <c r="AK93" s="13">
        <v>193275.81986464967</v>
      </c>
      <c r="AL93" s="38"/>
    </row>
    <row r="94" spans="1:38" x14ac:dyDescent="0.25">
      <c r="A94" t="s">
        <v>1113</v>
      </c>
      <c r="B94" s="5" t="s">
        <v>207</v>
      </c>
      <c r="C94" s="6" t="s">
        <v>93</v>
      </c>
      <c r="D94" s="7" t="s">
        <v>34</v>
      </c>
      <c r="E94" s="36">
        <f t="shared" si="26"/>
        <v>-2.0462806617304881</v>
      </c>
      <c r="F94" s="8">
        <f t="shared" si="27"/>
        <v>35.962754914491491</v>
      </c>
      <c r="G94" s="9">
        <f t="shared" si="28"/>
        <v>144</v>
      </c>
      <c r="H94" s="99">
        <f t="shared" si="29"/>
        <v>307</v>
      </c>
      <c r="I94" s="33">
        <f t="shared" si="30"/>
        <v>2.9912244605625696E-2</v>
      </c>
      <c r="J94" s="11">
        <v>2.7729333798395484E-2</v>
      </c>
      <c r="K94" s="10">
        <f t="shared" si="31"/>
        <v>273</v>
      </c>
      <c r="L94" s="33">
        <f t="shared" si="32"/>
        <v>0.19884853822302839</v>
      </c>
      <c r="M94" s="11">
        <v>4.350314825414997E-2</v>
      </c>
      <c r="N94" s="10">
        <f t="shared" si="33"/>
        <v>146</v>
      </c>
      <c r="O94" s="33">
        <f t="shared" si="34"/>
        <v>-0.25232549872599314</v>
      </c>
      <c r="P94" s="11">
        <v>7.3087705246295556E-2</v>
      </c>
      <c r="Q94" s="10">
        <f t="shared" si="35"/>
        <v>195</v>
      </c>
      <c r="R94" s="33">
        <f t="shared" si="36"/>
        <v>0.16652089843203149</v>
      </c>
      <c r="S94" s="12">
        <v>0.67877142372306132</v>
      </c>
      <c r="T94" s="10">
        <f t="shared" si="37"/>
        <v>107</v>
      </c>
      <c r="U94" s="33">
        <f t="shared" si="38"/>
        <v>-0.56361928055943911</v>
      </c>
      <c r="V94" s="18">
        <v>0.10770273705618168</v>
      </c>
      <c r="W94" s="99">
        <f t="shared" si="39"/>
        <v>107</v>
      </c>
      <c r="X94" s="33">
        <f t="shared" si="40"/>
        <v>-0.81184109115514969</v>
      </c>
      <c r="Y94" s="13">
        <v>79270</v>
      </c>
      <c r="Z94" s="10">
        <f t="shared" si="41"/>
        <v>124</v>
      </c>
      <c r="AA94" s="33">
        <f t="shared" si="42"/>
        <v>-0.44915323563550363</v>
      </c>
      <c r="AB94" s="11">
        <v>4.1870415647921759E-2</v>
      </c>
      <c r="AC94" s="99">
        <f t="shared" si="43"/>
        <v>169</v>
      </c>
      <c r="AD94" s="33">
        <f t="shared" si="44"/>
        <v>-0.17350264518170436</v>
      </c>
      <c r="AE94" s="11">
        <v>0.91962362543929255</v>
      </c>
      <c r="AF94" s="10">
        <f t="shared" si="45"/>
        <v>329</v>
      </c>
      <c r="AG94" s="33">
        <f t="shared" si="46"/>
        <v>0.15943076981402909</v>
      </c>
      <c r="AH94" s="14">
        <v>2.3220000000000005</v>
      </c>
      <c r="AI94" s="99">
        <f t="shared" si="47"/>
        <v>176</v>
      </c>
      <c r="AJ94" s="33">
        <f t="shared" si="48"/>
        <v>-0.23763078826160106</v>
      </c>
      <c r="AK94" s="13">
        <v>118421.48981842864</v>
      </c>
      <c r="AL94" s="38"/>
    </row>
    <row r="95" spans="1:38" x14ac:dyDescent="0.25">
      <c r="A95" t="s">
        <v>1122</v>
      </c>
      <c r="B95" s="5" t="s">
        <v>152</v>
      </c>
      <c r="C95" s="6" t="s">
        <v>93</v>
      </c>
      <c r="D95" s="7" t="s">
        <v>34</v>
      </c>
      <c r="E95" s="36">
        <f t="shared" si="26"/>
        <v>4.6760313423952065</v>
      </c>
      <c r="F95" s="8">
        <f t="shared" si="27"/>
        <v>19.262898136691955</v>
      </c>
      <c r="G95" s="9">
        <f t="shared" si="28"/>
        <v>489</v>
      </c>
      <c r="H95" s="99">
        <f t="shared" si="29"/>
        <v>202</v>
      </c>
      <c r="I95" s="33">
        <f t="shared" si="30"/>
        <v>-0.29758752809976985</v>
      </c>
      <c r="J95" s="11">
        <v>2.8233250081441952E-3</v>
      </c>
      <c r="K95" s="10">
        <f t="shared" si="31"/>
        <v>499</v>
      </c>
      <c r="L95" s="33">
        <f t="shared" si="32"/>
        <v>0.9022743779020419</v>
      </c>
      <c r="M95" s="11">
        <v>1.8394160583941607E-2</v>
      </c>
      <c r="N95" s="10">
        <f t="shared" si="33"/>
        <v>525</v>
      </c>
      <c r="O95" s="33">
        <f t="shared" si="34"/>
        <v>0.92888698531728353</v>
      </c>
      <c r="P95" s="11">
        <v>0</v>
      </c>
      <c r="Q95" s="10">
        <f t="shared" si="35"/>
        <v>409</v>
      </c>
      <c r="R95" s="33">
        <f t="shared" si="36"/>
        <v>0.51183082356515275</v>
      </c>
      <c r="S95" s="12">
        <v>0</v>
      </c>
      <c r="T95" s="10">
        <f t="shared" si="37"/>
        <v>483</v>
      </c>
      <c r="U95" s="33">
        <f t="shared" si="38"/>
        <v>0.78858739236543451</v>
      </c>
      <c r="V95" s="18">
        <v>2.5571860164005179E-2</v>
      </c>
      <c r="W95" s="99">
        <v>407</v>
      </c>
      <c r="X95" s="33">
        <f t="shared" si="40"/>
        <v>0.94295920721506199</v>
      </c>
      <c r="Y95" s="13">
        <v>155930</v>
      </c>
      <c r="Z95" s="10">
        <f t="shared" si="41"/>
        <v>413</v>
      </c>
      <c r="AA95" s="33">
        <f t="shared" si="42"/>
        <v>0.57833873938013314</v>
      </c>
      <c r="AB95" s="11">
        <v>2.9617441382147263E-2</v>
      </c>
      <c r="AC95" s="99">
        <v>407</v>
      </c>
      <c r="AD95" s="33">
        <f t="shared" si="44"/>
        <v>0.71349428556137828</v>
      </c>
      <c r="AE95" s="11">
        <v>0.97002362669816888</v>
      </c>
      <c r="AF95" s="10">
        <f t="shared" si="45"/>
        <v>398</v>
      </c>
      <c r="AG95" s="33">
        <f t="shared" si="46"/>
        <v>0.35919832713622851</v>
      </c>
      <c r="AH95" s="14">
        <v>2.0930000000000004</v>
      </c>
      <c r="AI95" s="99">
        <v>407</v>
      </c>
      <c r="AJ95" s="33">
        <f t="shared" si="48"/>
        <v>-0.11614954097545299</v>
      </c>
      <c r="AK95" s="13">
        <v>226712.10341093666</v>
      </c>
      <c r="AL95" s="38"/>
    </row>
    <row r="96" spans="1:38" x14ac:dyDescent="0.25">
      <c r="A96" t="s">
        <v>1142</v>
      </c>
      <c r="B96" s="5" t="s">
        <v>382</v>
      </c>
      <c r="C96" s="6" t="s">
        <v>93</v>
      </c>
      <c r="D96" s="7" t="s">
        <v>34</v>
      </c>
      <c r="E96" s="36">
        <f t="shared" si="26"/>
        <v>3.3524463376173146</v>
      </c>
      <c r="F96" s="8">
        <f t="shared" si="27"/>
        <v>22.551004966524932</v>
      </c>
      <c r="G96" s="9">
        <f t="shared" si="28"/>
        <v>409</v>
      </c>
      <c r="H96" s="99">
        <f t="shared" si="29"/>
        <v>246</v>
      </c>
      <c r="I96" s="33">
        <f t="shared" si="30"/>
        <v>-0.17287352189286975</v>
      </c>
      <c r="J96" s="11">
        <v>1.2307692307692353E-2</v>
      </c>
      <c r="K96" s="10">
        <f t="shared" si="31"/>
        <v>174</v>
      </c>
      <c r="L96" s="33">
        <f t="shared" si="32"/>
        <v>-0.21219337768929161</v>
      </c>
      <c r="M96" s="11">
        <v>5.8175407668576463E-2</v>
      </c>
      <c r="N96" s="10">
        <f t="shared" si="33"/>
        <v>417</v>
      </c>
      <c r="O96" s="33">
        <f t="shared" si="34"/>
        <v>0.64675520782188234</v>
      </c>
      <c r="P96" s="11">
        <v>1.7456947393253125E-2</v>
      </c>
      <c r="Q96" s="10">
        <f t="shared" si="35"/>
        <v>354</v>
      </c>
      <c r="R96" s="33">
        <f t="shared" si="36"/>
        <v>0.42087286769131566</v>
      </c>
      <c r="S96" s="12">
        <v>0.17879492222420884</v>
      </c>
      <c r="T96" s="10">
        <f t="shared" si="37"/>
        <v>426</v>
      </c>
      <c r="U96" s="33">
        <f t="shared" si="38"/>
        <v>0.63903829225958975</v>
      </c>
      <c r="V96" s="18">
        <v>3.4655234012147193E-2</v>
      </c>
      <c r="W96" s="99">
        <f t="shared" ref="W96:W116" si="49">RANK(Y96,Y$7:Y$570,1)</f>
        <v>477</v>
      </c>
      <c r="X96" s="33">
        <f t="shared" si="40"/>
        <v>1.0467913772308104</v>
      </c>
      <c r="Y96" s="13">
        <v>160466</v>
      </c>
      <c r="Z96" s="10">
        <f t="shared" si="41"/>
        <v>405</v>
      </c>
      <c r="AA96" s="33">
        <f t="shared" si="42"/>
        <v>0.55046713769103817</v>
      </c>
      <c r="AB96" s="11">
        <v>2.9949813825481626E-2</v>
      </c>
      <c r="AC96" s="99">
        <f t="shared" ref="AC96:AC116" si="50">RANK(AE96,AE$7:AE$570,1)</f>
        <v>247</v>
      </c>
      <c r="AD96" s="33">
        <f t="shared" si="44"/>
        <v>0.12906153662612899</v>
      </c>
      <c r="AE96" s="11">
        <v>0.93681560730018876</v>
      </c>
      <c r="AF96" s="10">
        <f t="shared" si="45"/>
        <v>347</v>
      </c>
      <c r="AG96" s="33">
        <f t="shared" si="46"/>
        <v>0.20537440017342901</v>
      </c>
      <c r="AH96" s="14">
        <v>2.2693333333333334</v>
      </c>
      <c r="AI96" s="99">
        <f t="shared" ref="AI96:AI116" si="51">RANK(AK96,AK$7:AK$570,1)</f>
        <v>374</v>
      </c>
      <c r="AJ96" s="33">
        <f t="shared" si="48"/>
        <v>-0.14246782740506883</v>
      </c>
      <c r="AK96" s="13">
        <v>203251.49982120507</v>
      </c>
      <c r="AL96" s="38"/>
    </row>
    <row r="97" spans="1:38" x14ac:dyDescent="0.25">
      <c r="A97" t="s">
        <v>1155</v>
      </c>
      <c r="B97" s="5" t="s">
        <v>568</v>
      </c>
      <c r="C97" s="6" t="s">
        <v>93</v>
      </c>
      <c r="D97" s="7" t="s">
        <v>34</v>
      </c>
      <c r="E97" s="36">
        <f t="shared" si="26"/>
        <v>6.6165131929423424</v>
      </c>
      <c r="F97" s="8">
        <f t="shared" si="27"/>
        <v>14.44226961421812</v>
      </c>
      <c r="G97" s="9">
        <f t="shared" si="28"/>
        <v>549</v>
      </c>
      <c r="H97" s="99">
        <f t="shared" si="29"/>
        <v>417</v>
      </c>
      <c r="I97" s="33">
        <f t="shared" si="30"/>
        <v>0.38352385686169582</v>
      </c>
      <c r="J97" s="11">
        <v>5.4621120166464365E-2</v>
      </c>
      <c r="K97" s="10">
        <f t="shared" si="31"/>
        <v>504</v>
      </c>
      <c r="L97" s="33">
        <f t="shared" si="32"/>
        <v>0.92790408470215335</v>
      </c>
      <c r="M97" s="11">
        <v>1.7479300827966882E-2</v>
      </c>
      <c r="N97" s="10">
        <f t="shared" si="33"/>
        <v>474</v>
      </c>
      <c r="O97" s="33">
        <f t="shared" si="34"/>
        <v>0.76879590486813054</v>
      </c>
      <c r="P97" s="11">
        <v>9.9056603773584901E-3</v>
      </c>
      <c r="Q97" s="10">
        <f t="shared" si="35"/>
        <v>232</v>
      </c>
      <c r="R97" s="33">
        <f t="shared" si="36"/>
        <v>0.26089633793425626</v>
      </c>
      <c r="S97" s="12">
        <v>0.49325879644853665</v>
      </c>
      <c r="T97" s="10">
        <f t="shared" si="37"/>
        <v>471</v>
      </c>
      <c r="U97" s="33">
        <f t="shared" si="38"/>
        <v>0.76426024378822632</v>
      </c>
      <c r="V97" s="18">
        <v>2.7049452373050117E-2</v>
      </c>
      <c r="W97" s="99">
        <f t="shared" si="49"/>
        <v>550</v>
      </c>
      <c r="X97" s="33">
        <f t="shared" si="40"/>
        <v>2.5812458932880604</v>
      </c>
      <c r="Y97" s="13">
        <v>227500</v>
      </c>
      <c r="Z97" s="10">
        <f t="shared" si="41"/>
        <v>511</v>
      </c>
      <c r="AA97" s="33">
        <f t="shared" si="42"/>
        <v>0.90126777739764841</v>
      </c>
      <c r="AB97" s="11">
        <v>2.5766470971950423E-2</v>
      </c>
      <c r="AC97" s="99">
        <f t="shared" si="50"/>
        <v>503</v>
      </c>
      <c r="AD97" s="33">
        <f t="shared" si="44"/>
        <v>0.87874198476295162</v>
      </c>
      <c r="AE97" s="11">
        <v>0.97941315664931372</v>
      </c>
      <c r="AF97" s="10">
        <f t="shared" si="45"/>
        <v>425</v>
      </c>
      <c r="AG97" s="33">
        <f t="shared" si="46"/>
        <v>0.44468837350118723</v>
      </c>
      <c r="AH97" s="14">
        <v>1.9950000000000003</v>
      </c>
      <c r="AI97" s="99">
        <f t="shared" si="51"/>
        <v>512</v>
      </c>
      <c r="AJ97" s="33">
        <f t="shared" si="48"/>
        <v>8.910388854723944E-2</v>
      </c>
      <c r="AK97" s="13">
        <v>409678.77786912199</v>
      </c>
      <c r="AL97" s="38"/>
    </row>
    <row r="98" spans="1:38" x14ac:dyDescent="0.25">
      <c r="A98" t="s">
        <v>1159</v>
      </c>
      <c r="B98" s="5" t="s">
        <v>413</v>
      </c>
      <c r="C98" s="6" t="s">
        <v>93</v>
      </c>
      <c r="D98" s="7" t="s">
        <v>34</v>
      </c>
      <c r="E98" s="36">
        <f t="shared" si="26"/>
        <v>3.8443679566521101</v>
      </c>
      <c r="F98" s="8">
        <f t="shared" si="27"/>
        <v>21.328952110492285</v>
      </c>
      <c r="G98" s="9">
        <f t="shared" si="28"/>
        <v>439</v>
      </c>
      <c r="H98" s="99">
        <f t="shared" si="29"/>
        <v>559</v>
      </c>
      <c r="I98" s="33">
        <f t="shared" si="30"/>
        <v>3.4229860981781446</v>
      </c>
      <c r="J98" s="11">
        <v>0.2857689853222718</v>
      </c>
      <c r="K98" s="10">
        <f t="shared" si="31"/>
        <v>421</v>
      </c>
      <c r="L98" s="33">
        <f t="shared" si="32"/>
        <v>0.63958972123515379</v>
      </c>
      <c r="M98" s="11">
        <v>2.7770764958343852E-2</v>
      </c>
      <c r="N98" s="10">
        <f t="shared" si="33"/>
        <v>495</v>
      </c>
      <c r="O98" s="33">
        <f t="shared" si="34"/>
        <v>0.81557549609482416</v>
      </c>
      <c r="P98" s="11">
        <v>7.0111659309270323E-3</v>
      </c>
      <c r="Q98" s="10">
        <f t="shared" si="35"/>
        <v>258</v>
      </c>
      <c r="R98" s="33">
        <f t="shared" si="36"/>
        <v>0.3098344577909336</v>
      </c>
      <c r="S98" s="12">
        <v>0.39706174310105224</v>
      </c>
      <c r="T98" s="10">
        <f t="shared" si="37"/>
        <v>300</v>
      </c>
      <c r="U98" s="33">
        <f t="shared" si="38"/>
        <v>0.31354499336264713</v>
      </c>
      <c r="V98" s="18">
        <v>5.4425177909191137E-2</v>
      </c>
      <c r="W98" s="99">
        <f t="shared" si="49"/>
        <v>413</v>
      </c>
      <c r="X98" s="33">
        <f t="shared" si="40"/>
        <v>0.41580950631279734</v>
      </c>
      <c r="Y98" s="13">
        <v>132901</v>
      </c>
      <c r="Z98" s="10">
        <f t="shared" si="41"/>
        <v>304</v>
      </c>
      <c r="AA98" s="33">
        <f t="shared" si="42"/>
        <v>0.29663229117191231</v>
      </c>
      <c r="AB98" s="11">
        <v>3.2976827094474151E-2</v>
      </c>
      <c r="AC98" s="99">
        <f t="shared" si="50"/>
        <v>425</v>
      </c>
      <c r="AD98" s="33">
        <f t="shared" si="44"/>
        <v>0.68273512240576906</v>
      </c>
      <c r="AE98" s="11">
        <v>0.96827586206896554</v>
      </c>
      <c r="AF98" s="10">
        <f t="shared" si="45"/>
        <v>323</v>
      </c>
      <c r="AG98" s="33">
        <f t="shared" si="46"/>
        <v>0.14576399369446122</v>
      </c>
      <c r="AH98" s="14">
        <v>2.3376666666666668</v>
      </c>
      <c r="AI98" s="99">
        <f t="shared" si="51"/>
        <v>337</v>
      </c>
      <c r="AJ98" s="33">
        <f t="shared" si="48"/>
        <v>-0.16739545505485384</v>
      </c>
      <c r="AK98" s="13">
        <v>181030.55499305142</v>
      </c>
      <c r="AL98" s="38"/>
    </row>
    <row r="99" spans="1:38" x14ac:dyDescent="0.25">
      <c r="A99" t="s">
        <v>1163</v>
      </c>
      <c r="B99" s="5" t="s">
        <v>555</v>
      </c>
      <c r="C99" s="6" t="s">
        <v>93</v>
      </c>
      <c r="D99" s="7" t="s">
        <v>34</v>
      </c>
      <c r="E99" s="36">
        <f t="shared" si="26"/>
        <v>5.0755572424280633</v>
      </c>
      <c r="F99" s="36">
        <f t="shared" si="27"/>
        <v>18.270378702087413</v>
      </c>
      <c r="G99" s="9">
        <f t="shared" si="28"/>
        <v>511</v>
      </c>
      <c r="H99" s="99">
        <f t="shared" si="29"/>
        <v>209</v>
      </c>
      <c r="I99" s="33">
        <f t="shared" si="30"/>
        <v>-0.28271714134818832</v>
      </c>
      <c r="J99" s="11">
        <v>3.9542020774314679E-3</v>
      </c>
      <c r="K99" s="10">
        <f t="shared" si="31"/>
        <v>172</v>
      </c>
      <c r="L99" s="33">
        <f t="shared" si="32"/>
        <v>-0.22187232065219556</v>
      </c>
      <c r="M99" s="11">
        <v>5.8520900321543411E-2</v>
      </c>
      <c r="N99" s="10">
        <f t="shared" si="33"/>
        <v>525</v>
      </c>
      <c r="O99" s="33">
        <f t="shared" si="34"/>
        <v>0.92888698531728353</v>
      </c>
      <c r="P99" s="11">
        <v>0</v>
      </c>
      <c r="Q99" s="10">
        <f t="shared" si="35"/>
        <v>402</v>
      </c>
      <c r="R99" s="33">
        <f t="shared" si="36"/>
        <v>0.48192500690520507</v>
      </c>
      <c r="S99" s="12">
        <v>5.8785491740638414E-2</v>
      </c>
      <c r="T99" s="10">
        <f t="shared" si="37"/>
        <v>501</v>
      </c>
      <c r="U99" s="33">
        <f t="shared" si="38"/>
        <v>0.82232087036921109</v>
      </c>
      <c r="V99" s="18">
        <v>2.3522942506262603E-2</v>
      </c>
      <c r="W99" s="99">
        <f t="shared" si="49"/>
        <v>522</v>
      </c>
      <c r="X99" s="33">
        <f t="shared" si="40"/>
        <v>1.5959848126403868</v>
      </c>
      <c r="Y99" s="13">
        <v>184458</v>
      </c>
      <c r="Z99" s="10">
        <f t="shared" si="41"/>
        <v>420</v>
      </c>
      <c r="AA99" s="33">
        <f t="shared" si="42"/>
        <v>0.60237722343967981</v>
      </c>
      <c r="AB99" s="11">
        <v>2.9330779360708728E-2</v>
      </c>
      <c r="AC99" s="99">
        <f t="shared" si="50"/>
        <v>411</v>
      </c>
      <c r="AD99" s="33">
        <f t="shared" si="44"/>
        <v>0.62403938258388381</v>
      </c>
      <c r="AE99" s="11">
        <v>0.96494071483408683</v>
      </c>
      <c r="AF99" s="10">
        <f t="shared" si="45"/>
        <v>469</v>
      </c>
      <c r="AG99" s="33">
        <f t="shared" si="46"/>
        <v>0.6194486383492831</v>
      </c>
      <c r="AH99" s="14">
        <v>1.7946666666666669</v>
      </c>
      <c r="AI99" s="99">
        <f t="shared" si="51"/>
        <v>467</v>
      </c>
      <c r="AJ99" s="33">
        <f t="shared" si="48"/>
        <v>-3.4767331659244234E-2</v>
      </c>
      <c r="AK99" s="13">
        <v>299257.69854799833</v>
      </c>
      <c r="AL99" s="38"/>
    </row>
    <row r="100" spans="1:38" x14ac:dyDescent="0.25">
      <c r="A100" t="s">
        <v>621</v>
      </c>
      <c r="B100" s="5" t="s">
        <v>144</v>
      </c>
      <c r="C100" s="6" t="s">
        <v>44</v>
      </c>
      <c r="D100" s="7" t="s">
        <v>20</v>
      </c>
      <c r="E100" s="36">
        <f t="shared" si="26"/>
        <v>-5.4130220309343962</v>
      </c>
      <c r="F100" s="8">
        <f t="shared" si="27"/>
        <v>44.326558712811391</v>
      </c>
      <c r="G100" s="9">
        <f t="shared" si="28"/>
        <v>66</v>
      </c>
      <c r="H100" s="99">
        <f t="shared" si="29"/>
        <v>44</v>
      </c>
      <c r="I100" s="33">
        <f t="shared" si="30"/>
        <v>-1.0368665669085519</v>
      </c>
      <c r="J100" s="11">
        <v>-5.3398058252427161E-2</v>
      </c>
      <c r="K100" s="10">
        <f t="shared" si="31"/>
        <v>5</v>
      </c>
      <c r="L100" s="33">
        <f t="shared" si="32"/>
        <v>-3.8512728044036924</v>
      </c>
      <c r="M100" s="11">
        <v>0.18807339449541285</v>
      </c>
      <c r="N100" s="10">
        <f t="shared" si="33"/>
        <v>189</v>
      </c>
      <c r="O100" s="33">
        <f t="shared" si="34"/>
        <v>-7.5504727374201067E-2</v>
      </c>
      <c r="P100" s="11">
        <v>6.2146892655367235E-2</v>
      </c>
      <c r="Q100" s="10">
        <f t="shared" si="35"/>
        <v>409</v>
      </c>
      <c r="R100" s="33">
        <f t="shared" si="36"/>
        <v>0.51183082356515275</v>
      </c>
      <c r="S100" s="12">
        <v>0</v>
      </c>
      <c r="T100" s="10">
        <f t="shared" si="37"/>
        <v>88</v>
      </c>
      <c r="U100" s="33">
        <f t="shared" si="38"/>
        <v>-0.68091680750837702</v>
      </c>
      <c r="V100" s="18">
        <v>0.11482720178372352</v>
      </c>
      <c r="W100" s="99">
        <f t="shared" si="49"/>
        <v>198</v>
      </c>
      <c r="X100" s="33">
        <f t="shared" si="40"/>
        <v>-0.50899726194254991</v>
      </c>
      <c r="Y100" s="13">
        <v>92500</v>
      </c>
      <c r="Z100" s="10">
        <f t="shared" si="41"/>
        <v>27</v>
      </c>
      <c r="AA100" s="33">
        <f t="shared" si="42"/>
        <v>-1.9936161923178939</v>
      </c>
      <c r="AB100" s="11">
        <v>6.0288335517693317E-2</v>
      </c>
      <c r="AC100" s="99">
        <f t="shared" si="50"/>
        <v>46</v>
      </c>
      <c r="AD100" s="33">
        <f t="shared" si="44"/>
        <v>-1.4915779519404504</v>
      </c>
      <c r="AE100" s="11">
        <v>0.84472934472934469</v>
      </c>
      <c r="AF100" s="10">
        <f t="shared" si="45"/>
        <v>413</v>
      </c>
      <c r="AG100" s="33">
        <f t="shared" si="46"/>
        <v>0.39583691843549712</v>
      </c>
      <c r="AH100" s="14">
        <v>2.0509999999999997</v>
      </c>
      <c r="AI100" s="99">
        <f t="shared" si="51"/>
        <v>260</v>
      </c>
      <c r="AJ100" s="33">
        <f t="shared" si="48"/>
        <v>-0.2046572007875602</v>
      </c>
      <c r="AK100" s="13">
        <v>147814.75091575092</v>
      </c>
      <c r="AL100" s="38"/>
    </row>
    <row r="101" spans="1:38" x14ac:dyDescent="0.25">
      <c r="A101" t="s">
        <v>639</v>
      </c>
      <c r="B101" s="5" t="s">
        <v>77</v>
      </c>
      <c r="C101" s="6" t="s">
        <v>44</v>
      </c>
      <c r="D101" s="7" t="s">
        <v>20</v>
      </c>
      <c r="E101" s="36">
        <f t="shared" si="26"/>
        <v>-5.1331621240649383</v>
      </c>
      <c r="F101" s="8">
        <f t="shared" si="27"/>
        <v>43.631318688293057</v>
      </c>
      <c r="G101" s="9">
        <f t="shared" si="28"/>
        <v>71</v>
      </c>
      <c r="H101" s="99">
        <f t="shared" si="29"/>
        <v>125</v>
      </c>
      <c r="I101" s="33">
        <f t="shared" si="30"/>
        <v>-0.55644809221235869</v>
      </c>
      <c r="J101" s="11">
        <v>-1.68627450980392E-2</v>
      </c>
      <c r="K101" s="10">
        <f t="shared" si="31"/>
        <v>9</v>
      </c>
      <c r="L101" s="33">
        <f t="shared" si="32"/>
        <v>-2.9774654903973676</v>
      </c>
      <c r="M101" s="11">
        <v>0.15688259109311742</v>
      </c>
      <c r="N101" s="10">
        <f t="shared" si="33"/>
        <v>41</v>
      </c>
      <c r="O101" s="33">
        <f t="shared" si="34"/>
        <v>-1.5351227614459906</v>
      </c>
      <c r="P101" s="11">
        <v>0.15246098439375749</v>
      </c>
      <c r="Q101" s="10">
        <f t="shared" si="35"/>
        <v>103</v>
      </c>
      <c r="R101" s="33">
        <f t="shared" si="36"/>
        <v>-0.29986099486703044</v>
      </c>
      <c r="S101" s="12">
        <v>1.5955325089748702</v>
      </c>
      <c r="T101" s="10">
        <f t="shared" si="37"/>
        <v>57</v>
      </c>
      <c r="U101" s="33">
        <f t="shared" si="38"/>
        <v>-1.2317079086981195</v>
      </c>
      <c r="V101" s="18">
        <v>0.14828137490007995</v>
      </c>
      <c r="W101" s="99">
        <f t="shared" si="49"/>
        <v>178</v>
      </c>
      <c r="X101" s="33">
        <f t="shared" si="40"/>
        <v>-0.56464452942673959</v>
      </c>
      <c r="Y101" s="13">
        <v>90069</v>
      </c>
      <c r="Z101" s="10">
        <f t="shared" si="41"/>
        <v>167</v>
      </c>
      <c r="AA101" s="33">
        <f t="shared" si="42"/>
        <v>-0.18041317674665863</v>
      </c>
      <c r="AB101" s="11">
        <v>3.8665655799848368E-2</v>
      </c>
      <c r="AC101" s="99">
        <f t="shared" si="50"/>
        <v>218</v>
      </c>
      <c r="AD101" s="33">
        <f t="shared" si="44"/>
        <v>2.5586760920745261E-2</v>
      </c>
      <c r="AE101" s="11">
        <v>0.93093607305936077</v>
      </c>
      <c r="AF101" s="10">
        <f t="shared" si="45"/>
        <v>15</v>
      </c>
      <c r="AG101" s="33">
        <f t="shared" si="46"/>
        <v>-1.550079375014515</v>
      </c>
      <c r="AH101" s="14">
        <v>4.2816666666666672</v>
      </c>
      <c r="AI101" s="99">
        <f t="shared" si="51"/>
        <v>21</v>
      </c>
      <c r="AJ101" s="33">
        <f t="shared" si="48"/>
        <v>-0.30400509758033883</v>
      </c>
      <c r="AK101" s="13">
        <v>59254.212205823693</v>
      </c>
      <c r="AL101" s="38"/>
    </row>
    <row r="102" spans="1:38" x14ac:dyDescent="0.25">
      <c r="A102" t="s">
        <v>647</v>
      </c>
      <c r="B102" s="5" t="s">
        <v>305</v>
      </c>
      <c r="C102" s="6" t="s">
        <v>44</v>
      </c>
      <c r="D102" s="7" t="s">
        <v>20</v>
      </c>
      <c r="E102" s="36">
        <f t="shared" si="26"/>
        <v>0.14464515390811561</v>
      </c>
      <c r="F102" s="8">
        <f t="shared" si="27"/>
        <v>30.51996271598999</v>
      </c>
      <c r="G102" s="9">
        <f t="shared" si="28"/>
        <v>233</v>
      </c>
      <c r="H102" s="99">
        <f t="shared" si="29"/>
        <v>300</v>
      </c>
      <c r="I102" s="33">
        <f t="shared" si="30"/>
        <v>4.6924844011744854E-3</v>
      </c>
      <c r="J102" s="11">
        <v>2.5811397904421218E-2</v>
      </c>
      <c r="K102" s="10">
        <f t="shared" si="31"/>
        <v>41</v>
      </c>
      <c r="L102" s="33">
        <f t="shared" si="32"/>
        <v>-1.6457015453764674</v>
      </c>
      <c r="M102" s="11">
        <v>0.10934489402697495</v>
      </c>
      <c r="N102" s="10">
        <f t="shared" si="33"/>
        <v>432</v>
      </c>
      <c r="O102" s="33">
        <f t="shared" si="34"/>
        <v>0.67540634903991548</v>
      </c>
      <c r="P102" s="11">
        <v>1.5684153596538668E-2</v>
      </c>
      <c r="Q102" s="10">
        <f t="shared" si="35"/>
        <v>92</v>
      </c>
      <c r="R102" s="33">
        <f t="shared" si="36"/>
        <v>-0.37533781879075057</v>
      </c>
      <c r="S102" s="12">
        <v>1.7438963627304434</v>
      </c>
      <c r="T102" s="10">
        <f t="shared" si="37"/>
        <v>307</v>
      </c>
      <c r="U102" s="33">
        <f t="shared" si="38"/>
        <v>0.33510884578345052</v>
      </c>
      <c r="V102" s="18">
        <v>5.3115423901940753E-2</v>
      </c>
      <c r="W102" s="99">
        <f t="shared" si="49"/>
        <v>167</v>
      </c>
      <c r="X102" s="33">
        <f t="shared" si="40"/>
        <v>-0.60850309154097559</v>
      </c>
      <c r="Y102" s="13">
        <v>88153</v>
      </c>
      <c r="Z102" s="10">
        <f t="shared" si="41"/>
        <v>457</v>
      </c>
      <c r="AA102" s="33">
        <f t="shared" si="42"/>
        <v>0.71491058819935471</v>
      </c>
      <c r="AB102" s="11">
        <v>2.7988804478208718E-2</v>
      </c>
      <c r="AC102" s="99">
        <f t="shared" si="50"/>
        <v>209</v>
      </c>
      <c r="AD102" s="33">
        <f t="shared" si="44"/>
        <v>-7.0322787020532717E-3</v>
      </c>
      <c r="AE102" s="11">
        <v>0.92908262849707224</v>
      </c>
      <c r="AF102" s="10">
        <f t="shared" si="45"/>
        <v>116</v>
      </c>
      <c r="AG102" s="33">
        <f t="shared" si="46"/>
        <v>-0.46691467192107616</v>
      </c>
      <c r="AH102" s="14">
        <v>3.0400000000000005</v>
      </c>
      <c r="AI102" s="99">
        <f t="shared" si="51"/>
        <v>132</v>
      </c>
      <c r="AJ102" s="33">
        <f t="shared" si="48"/>
        <v>-0.25170602742693349</v>
      </c>
      <c r="AK102" s="13">
        <v>105874.56327852517</v>
      </c>
      <c r="AL102" s="38"/>
    </row>
    <row r="103" spans="1:38" x14ac:dyDescent="0.25">
      <c r="A103" t="s">
        <v>648</v>
      </c>
      <c r="B103" s="5" t="s">
        <v>427</v>
      </c>
      <c r="C103" s="6" t="s">
        <v>44</v>
      </c>
      <c r="D103" s="7" t="s">
        <v>20</v>
      </c>
      <c r="E103" s="36">
        <f t="shared" si="26"/>
        <v>3.7869559550291569</v>
      </c>
      <c r="F103" s="8">
        <f t="shared" si="27"/>
        <v>21.471577475670468</v>
      </c>
      <c r="G103" s="9">
        <f t="shared" si="28"/>
        <v>431</v>
      </c>
      <c r="H103" s="99">
        <f t="shared" si="29"/>
        <v>427</v>
      </c>
      <c r="I103" s="33">
        <f t="shared" si="30"/>
        <v>0.42999108705584221</v>
      </c>
      <c r="J103" s="11">
        <v>5.8154903515728273E-2</v>
      </c>
      <c r="K103" s="10">
        <f t="shared" si="31"/>
        <v>523</v>
      </c>
      <c r="L103" s="33">
        <f t="shared" si="32"/>
        <v>1.0218768137187231</v>
      </c>
      <c r="M103" s="11">
        <v>1.4124917236813066E-2</v>
      </c>
      <c r="N103" s="10">
        <f t="shared" si="33"/>
        <v>523</v>
      </c>
      <c r="O103" s="33">
        <f t="shared" si="34"/>
        <v>0.89632504628320453</v>
      </c>
      <c r="P103" s="11">
        <v>2.0147750167897917E-3</v>
      </c>
      <c r="Q103" s="10">
        <f t="shared" si="35"/>
        <v>359</v>
      </c>
      <c r="R103" s="33">
        <f t="shared" si="36"/>
        <v>0.427106392354832</v>
      </c>
      <c r="S103" s="12">
        <v>0.16654176034640686</v>
      </c>
      <c r="T103" s="10">
        <f t="shared" si="37"/>
        <v>444</v>
      </c>
      <c r="U103" s="33">
        <f t="shared" si="38"/>
        <v>0.70159269964366</v>
      </c>
      <c r="V103" s="18">
        <v>3.0855779065802932E-2</v>
      </c>
      <c r="W103" s="99">
        <f t="shared" si="49"/>
        <v>333</v>
      </c>
      <c r="X103" s="33">
        <f t="shared" si="40"/>
        <v>-3.8822488546722253E-2</v>
      </c>
      <c r="Y103" s="13">
        <v>113040</v>
      </c>
      <c r="Z103" s="10">
        <f t="shared" si="41"/>
        <v>427</v>
      </c>
      <c r="AA103" s="33">
        <f t="shared" si="42"/>
        <v>0.6206494186966891</v>
      </c>
      <c r="AB103" s="11">
        <v>2.9112881076627302E-2</v>
      </c>
      <c r="AC103" s="99">
        <f t="shared" si="50"/>
        <v>497</v>
      </c>
      <c r="AD103" s="33">
        <f t="shared" si="44"/>
        <v>0.86700989396314676</v>
      </c>
      <c r="AE103" s="11">
        <v>0.97874652819707764</v>
      </c>
      <c r="AF103" s="10">
        <f t="shared" si="45"/>
        <v>271</v>
      </c>
      <c r="AG103" s="33">
        <f t="shared" si="46"/>
        <v>8.8054500281498759E-3</v>
      </c>
      <c r="AH103" s="14">
        <v>2.4946666666666668</v>
      </c>
      <c r="AI103" s="99">
        <f t="shared" si="51"/>
        <v>249</v>
      </c>
      <c r="AJ103" s="33">
        <f t="shared" si="48"/>
        <v>-0.20829338026532798</v>
      </c>
      <c r="AK103" s="13">
        <v>144573.39378799233</v>
      </c>
      <c r="AL103" s="38"/>
    </row>
    <row r="104" spans="1:38" x14ac:dyDescent="0.25">
      <c r="A104" t="s">
        <v>661</v>
      </c>
      <c r="B104" s="5" t="s">
        <v>100</v>
      </c>
      <c r="C104" s="6" t="s">
        <v>44</v>
      </c>
      <c r="D104" s="7" t="s">
        <v>20</v>
      </c>
      <c r="E104" s="36">
        <f t="shared" si="26"/>
        <v>-5.5011439268703795</v>
      </c>
      <c r="F104" s="8">
        <f t="shared" si="27"/>
        <v>44.545474919053518</v>
      </c>
      <c r="G104" s="9">
        <f t="shared" si="28"/>
        <v>64</v>
      </c>
      <c r="H104" s="99">
        <f t="shared" si="29"/>
        <v>233</v>
      </c>
      <c r="I104" s="33">
        <f t="shared" si="30"/>
        <v>-0.19674446487751368</v>
      </c>
      <c r="J104" s="11">
        <v>1.0492332526230941E-2</v>
      </c>
      <c r="K104" s="10">
        <f t="shared" si="31"/>
        <v>45</v>
      </c>
      <c r="L104" s="33">
        <f t="shared" si="32"/>
        <v>-1.5327447562310839</v>
      </c>
      <c r="M104" s="11">
        <v>0.10531286894923259</v>
      </c>
      <c r="N104" s="10">
        <f t="shared" si="33"/>
        <v>120</v>
      </c>
      <c r="O104" s="33">
        <f t="shared" si="34"/>
        <v>-0.46546186408247159</v>
      </c>
      <c r="P104" s="11">
        <v>8.6275550836209192E-2</v>
      </c>
      <c r="Q104" s="10">
        <f t="shared" si="35"/>
        <v>52</v>
      </c>
      <c r="R104" s="33">
        <f t="shared" si="36"/>
        <v>-0.85954017029107865</v>
      </c>
      <c r="S104" s="12">
        <v>2.6956869009584663</v>
      </c>
      <c r="T104" s="10">
        <f t="shared" si="37"/>
        <v>72</v>
      </c>
      <c r="U104" s="33">
        <f t="shared" si="38"/>
        <v>-0.85154936126258829</v>
      </c>
      <c r="V104" s="18">
        <v>0.12519115098379038</v>
      </c>
      <c r="W104" s="99">
        <f t="shared" si="49"/>
        <v>58</v>
      </c>
      <c r="X104" s="33">
        <f t="shared" si="40"/>
        <v>-1.0388938456494639</v>
      </c>
      <c r="Y104" s="13">
        <v>69351</v>
      </c>
      <c r="Z104" s="10">
        <f t="shared" si="41"/>
        <v>93</v>
      </c>
      <c r="AA104" s="33">
        <f t="shared" si="42"/>
        <v>-0.71753714385805212</v>
      </c>
      <c r="AB104" s="11">
        <v>4.5070928353384811E-2</v>
      </c>
      <c r="AC104" s="99">
        <f t="shared" si="50"/>
        <v>82</v>
      </c>
      <c r="AD104" s="33">
        <f t="shared" si="44"/>
        <v>-0.81792874870017396</v>
      </c>
      <c r="AE104" s="11">
        <v>0.88300672711319095</v>
      </c>
      <c r="AF104" s="10">
        <f t="shared" si="45"/>
        <v>41</v>
      </c>
      <c r="AG104" s="33">
        <f t="shared" si="46"/>
        <v>-0.98596138199403882</v>
      </c>
      <c r="AH104" s="14">
        <v>3.6349999999999998</v>
      </c>
      <c r="AI104" s="99">
        <f t="shared" si="51"/>
        <v>55</v>
      </c>
      <c r="AJ104" s="33">
        <f t="shared" si="48"/>
        <v>-0.28548056900357094</v>
      </c>
      <c r="AK104" s="13">
        <v>75767.316992811495</v>
      </c>
      <c r="AL104" s="38"/>
    </row>
    <row r="105" spans="1:38" x14ac:dyDescent="0.25">
      <c r="A105" t="s">
        <v>662</v>
      </c>
      <c r="B105" s="5" t="s">
        <v>272</v>
      </c>
      <c r="C105" s="6" t="s">
        <v>44</v>
      </c>
      <c r="D105" s="7" t="s">
        <v>20</v>
      </c>
      <c r="E105" s="36">
        <f t="shared" si="26"/>
        <v>-0.98602856052099108</v>
      </c>
      <c r="F105" s="8">
        <f t="shared" si="27"/>
        <v>33.328831016330732</v>
      </c>
      <c r="G105" s="9">
        <f t="shared" si="28"/>
        <v>187</v>
      </c>
      <c r="H105" s="99">
        <f t="shared" si="29"/>
        <v>457</v>
      </c>
      <c r="I105" s="33">
        <f t="shared" si="30"/>
        <v>0.55261123982886062</v>
      </c>
      <c r="J105" s="11">
        <v>6.7480035492457846E-2</v>
      </c>
      <c r="K105" s="10">
        <f t="shared" si="31"/>
        <v>234</v>
      </c>
      <c r="L105" s="33">
        <f t="shared" si="32"/>
        <v>4.2880527717113738E-2</v>
      </c>
      <c r="M105" s="11">
        <v>4.9070471249459575E-2</v>
      </c>
      <c r="N105" s="10">
        <f t="shared" si="33"/>
        <v>112</v>
      </c>
      <c r="O105" s="33">
        <f t="shared" si="34"/>
        <v>-0.5075329865863909</v>
      </c>
      <c r="P105" s="11">
        <v>8.8878708051769562E-2</v>
      </c>
      <c r="Q105" s="10">
        <f t="shared" si="35"/>
        <v>159</v>
      </c>
      <c r="R105" s="33">
        <f t="shared" si="36"/>
        <v>2.5535969417173458E-2</v>
      </c>
      <c r="S105" s="12">
        <v>0.95590374464901706</v>
      </c>
      <c r="T105" s="10">
        <f t="shared" si="37"/>
        <v>122</v>
      </c>
      <c r="U105" s="33">
        <f t="shared" si="38"/>
        <v>-0.45982275215754304</v>
      </c>
      <c r="V105" s="18">
        <v>0.10139830144977267</v>
      </c>
      <c r="W105" s="99">
        <f t="shared" si="49"/>
        <v>232</v>
      </c>
      <c r="X105" s="33">
        <f t="shared" si="40"/>
        <v>-0.38087806979569266</v>
      </c>
      <c r="Y105" s="13">
        <v>98097</v>
      </c>
      <c r="Z105" s="10">
        <f t="shared" si="41"/>
        <v>326</v>
      </c>
      <c r="AA105" s="33">
        <f t="shared" si="42"/>
        <v>0.34891083980422827</v>
      </c>
      <c r="AB105" s="11">
        <v>3.2353398662311399E-2</v>
      </c>
      <c r="AC105" s="99">
        <f t="shared" si="50"/>
        <v>185</v>
      </c>
      <c r="AD105" s="33">
        <f t="shared" si="44"/>
        <v>-0.11329508011137157</v>
      </c>
      <c r="AE105" s="11">
        <v>0.92304467600910289</v>
      </c>
      <c r="AF105" s="10">
        <f t="shared" si="45"/>
        <v>281</v>
      </c>
      <c r="AG105" s="33">
        <f t="shared" si="46"/>
        <v>3.3231177560995619E-2</v>
      </c>
      <c r="AH105" s="14">
        <v>2.4666666666666663</v>
      </c>
      <c r="AI105" s="99">
        <f t="shared" si="51"/>
        <v>202</v>
      </c>
      <c r="AJ105" s="33">
        <f t="shared" si="48"/>
        <v>-0.22450886947254906</v>
      </c>
      <c r="AK105" s="13">
        <v>130118.60907692947</v>
      </c>
      <c r="AL105" s="38"/>
    </row>
    <row r="106" spans="1:38" x14ac:dyDescent="0.25">
      <c r="A106" t="s">
        <v>680</v>
      </c>
      <c r="B106" s="5" t="s">
        <v>505</v>
      </c>
      <c r="C106" s="6" t="s">
        <v>44</v>
      </c>
      <c r="D106" s="7" t="s">
        <v>20</v>
      </c>
      <c r="E106" s="36">
        <f t="shared" si="26"/>
        <v>4.362800775820479</v>
      </c>
      <c r="F106" s="8">
        <f t="shared" si="27"/>
        <v>20.041038990168644</v>
      </c>
      <c r="G106" s="9">
        <f t="shared" si="28"/>
        <v>479</v>
      </c>
      <c r="H106" s="99">
        <f t="shared" si="29"/>
        <v>548</v>
      </c>
      <c r="I106" s="33">
        <f t="shared" si="30"/>
        <v>2.0415658298802386</v>
      </c>
      <c r="J106" s="11">
        <v>0.18071344570756565</v>
      </c>
      <c r="K106" s="10">
        <f t="shared" si="31"/>
        <v>411</v>
      </c>
      <c r="L106" s="33">
        <f t="shared" si="32"/>
        <v>0.62580886342129305</v>
      </c>
      <c r="M106" s="11">
        <v>2.8262676641729011E-2</v>
      </c>
      <c r="N106" s="10">
        <f t="shared" si="33"/>
        <v>525</v>
      </c>
      <c r="O106" s="33">
        <f t="shared" si="34"/>
        <v>0.92888698531728353</v>
      </c>
      <c r="P106" s="11">
        <v>0</v>
      </c>
      <c r="Q106" s="10">
        <f t="shared" si="35"/>
        <v>340</v>
      </c>
      <c r="R106" s="33">
        <f t="shared" si="36"/>
        <v>0.39923059178065284</v>
      </c>
      <c r="S106" s="12">
        <v>0.22133687472332891</v>
      </c>
      <c r="T106" s="10">
        <f t="shared" si="37"/>
        <v>350</v>
      </c>
      <c r="U106" s="33">
        <f t="shared" si="38"/>
        <v>0.4848253746463913</v>
      </c>
      <c r="V106" s="18">
        <v>4.402188069809846E-2</v>
      </c>
      <c r="W106" s="99">
        <f t="shared" si="49"/>
        <v>525</v>
      </c>
      <c r="X106" s="33">
        <f t="shared" si="40"/>
        <v>1.6910498483712959</v>
      </c>
      <c r="Y106" s="13">
        <v>188611</v>
      </c>
      <c r="Z106" s="10">
        <f t="shared" si="41"/>
        <v>318</v>
      </c>
      <c r="AA106" s="33">
        <f t="shared" si="42"/>
        <v>0.32118321663106758</v>
      </c>
      <c r="AB106" s="11">
        <v>3.2684054143281613E-2</v>
      </c>
      <c r="AC106" s="99">
        <f t="shared" si="50"/>
        <v>204</v>
      </c>
      <c r="AD106" s="33">
        <f t="shared" si="44"/>
        <v>-2.5608753785666929E-2</v>
      </c>
      <c r="AE106" s="11">
        <v>0.92802709568162578</v>
      </c>
      <c r="AF106" s="10">
        <f t="shared" si="45"/>
        <v>190</v>
      </c>
      <c r="AG106" s="33">
        <f t="shared" si="46"/>
        <v>-0.1688626395262372</v>
      </c>
      <c r="AH106" s="14">
        <v>2.6983333333333337</v>
      </c>
      <c r="AI106" s="99">
        <f t="shared" si="51"/>
        <v>153</v>
      </c>
      <c r="AJ106" s="33">
        <f t="shared" si="48"/>
        <v>-0.24557800233747548</v>
      </c>
      <c r="AK106" s="13">
        <v>111337.19732182381</v>
      </c>
      <c r="AL106" s="38"/>
    </row>
    <row r="107" spans="1:38" x14ac:dyDescent="0.25">
      <c r="A107" t="s">
        <v>681</v>
      </c>
      <c r="B107" s="5" t="s">
        <v>405</v>
      </c>
      <c r="C107" s="6" t="s">
        <v>44</v>
      </c>
      <c r="D107" s="7" t="s">
        <v>20</v>
      </c>
      <c r="E107" s="36">
        <f t="shared" si="26"/>
        <v>3.2016727431247038</v>
      </c>
      <c r="F107" s="8">
        <f t="shared" si="27"/>
        <v>22.925563218560143</v>
      </c>
      <c r="G107" s="9">
        <f t="shared" si="28"/>
        <v>405</v>
      </c>
      <c r="H107" s="99">
        <f t="shared" si="29"/>
        <v>446</v>
      </c>
      <c r="I107" s="33">
        <f t="shared" si="30"/>
        <v>0.47717893956302393</v>
      </c>
      <c r="J107" s="11">
        <v>6.1743489424134879E-2</v>
      </c>
      <c r="K107" s="10">
        <f t="shared" si="31"/>
        <v>340</v>
      </c>
      <c r="L107" s="33">
        <f t="shared" si="32"/>
        <v>0.42414873557213761</v>
      </c>
      <c r="M107" s="11">
        <v>3.5460992907801421E-2</v>
      </c>
      <c r="N107" s="10">
        <f t="shared" si="33"/>
        <v>330</v>
      </c>
      <c r="O107" s="33">
        <f t="shared" si="34"/>
        <v>0.43713938385350215</v>
      </c>
      <c r="P107" s="11">
        <v>3.042695893996401E-2</v>
      </c>
      <c r="Q107" s="10">
        <f t="shared" si="35"/>
        <v>403</v>
      </c>
      <c r="R107" s="33">
        <f t="shared" si="36"/>
        <v>0.48253972227528807</v>
      </c>
      <c r="S107" s="12">
        <v>5.7577153385536622E-2</v>
      </c>
      <c r="T107" s="10">
        <f t="shared" si="37"/>
        <v>415</v>
      </c>
      <c r="U107" s="33">
        <f t="shared" si="38"/>
        <v>0.61986994872828605</v>
      </c>
      <c r="V107" s="18">
        <v>3.5819488629668904E-2</v>
      </c>
      <c r="W107" s="99">
        <f t="shared" si="49"/>
        <v>397</v>
      </c>
      <c r="X107" s="33">
        <f t="shared" si="40"/>
        <v>0.29254314045415414</v>
      </c>
      <c r="Y107" s="13">
        <v>127516</v>
      </c>
      <c r="Z107" s="10">
        <f t="shared" si="41"/>
        <v>443</v>
      </c>
      <c r="AA107" s="33">
        <f t="shared" si="42"/>
        <v>0.66579540405231152</v>
      </c>
      <c r="AB107" s="11">
        <v>2.8574509381065344E-2</v>
      </c>
      <c r="AC107" s="99">
        <f t="shared" si="50"/>
        <v>389</v>
      </c>
      <c r="AD107" s="33">
        <f t="shared" si="44"/>
        <v>0.57800177343507619</v>
      </c>
      <c r="AE107" s="11">
        <v>0.9623248145094806</v>
      </c>
      <c r="AF107" s="10">
        <f t="shared" si="45"/>
        <v>188</v>
      </c>
      <c r="AG107" s="33">
        <f t="shared" si="46"/>
        <v>-0.17438750646819007</v>
      </c>
      <c r="AH107" s="14">
        <v>2.7046666666666668</v>
      </c>
      <c r="AI107" s="99">
        <f t="shared" si="51"/>
        <v>204</v>
      </c>
      <c r="AJ107" s="33">
        <f t="shared" si="48"/>
        <v>-0.22380668736262815</v>
      </c>
      <c r="AK107" s="13">
        <v>130744.54709811146</v>
      </c>
      <c r="AL107" s="38"/>
    </row>
    <row r="108" spans="1:38" x14ac:dyDescent="0.25">
      <c r="A108" t="s">
        <v>700</v>
      </c>
      <c r="B108" s="5" t="s">
        <v>309</v>
      </c>
      <c r="C108" s="6" t="s">
        <v>44</v>
      </c>
      <c r="D108" s="7" t="s">
        <v>20</v>
      </c>
      <c r="E108" s="36">
        <f t="shared" si="26"/>
        <v>0.29683689671706781</v>
      </c>
      <c r="F108" s="8">
        <f t="shared" si="27"/>
        <v>30.141881438876794</v>
      </c>
      <c r="G108" s="9">
        <f t="shared" si="28"/>
        <v>241</v>
      </c>
      <c r="H108" s="99">
        <f t="shared" si="29"/>
        <v>470</v>
      </c>
      <c r="I108" s="33">
        <f t="shared" si="30"/>
        <v>0.6487221787030385</v>
      </c>
      <c r="J108" s="11">
        <v>7.47891699955614E-2</v>
      </c>
      <c r="K108" s="10">
        <f t="shared" si="31"/>
        <v>248</v>
      </c>
      <c r="L108" s="33">
        <f t="shared" si="32"/>
        <v>0.11223111529640782</v>
      </c>
      <c r="M108" s="11">
        <v>4.6594982078853049E-2</v>
      </c>
      <c r="N108" s="10">
        <f t="shared" si="33"/>
        <v>458</v>
      </c>
      <c r="O108" s="33">
        <f t="shared" si="34"/>
        <v>0.73901884926722294</v>
      </c>
      <c r="P108" s="11">
        <v>1.1748120300751879E-2</v>
      </c>
      <c r="Q108" s="10">
        <f t="shared" si="35"/>
        <v>147</v>
      </c>
      <c r="R108" s="33">
        <f t="shared" si="36"/>
        <v>-1.3388923701387461E-2</v>
      </c>
      <c r="S108" s="12">
        <v>1.0324179227751393</v>
      </c>
      <c r="T108" s="10">
        <f t="shared" si="37"/>
        <v>234</v>
      </c>
      <c r="U108" s="33">
        <f t="shared" si="38"/>
        <v>0.10855977650439946</v>
      </c>
      <c r="V108" s="18">
        <v>6.6875653082549641E-2</v>
      </c>
      <c r="W108" s="99">
        <f t="shared" si="49"/>
        <v>74</v>
      </c>
      <c r="X108" s="33">
        <f t="shared" si="40"/>
        <v>-0.96910013172132969</v>
      </c>
      <c r="Y108" s="13">
        <v>72400</v>
      </c>
      <c r="Z108" s="10">
        <f t="shared" si="41"/>
        <v>249</v>
      </c>
      <c r="AA108" s="33">
        <f t="shared" si="42"/>
        <v>0.12350042885708619</v>
      </c>
      <c r="AB108" s="11">
        <v>3.5041446872645064E-2</v>
      </c>
      <c r="AC108" s="99">
        <f t="shared" si="50"/>
        <v>277</v>
      </c>
      <c r="AD108" s="33">
        <f t="shared" si="44"/>
        <v>0.24878686623961874</v>
      </c>
      <c r="AE108" s="11">
        <v>0.94361851332398317</v>
      </c>
      <c r="AF108" s="10">
        <f t="shared" si="45"/>
        <v>160</v>
      </c>
      <c r="AG108" s="33">
        <f t="shared" si="46"/>
        <v>-0.27470745883523323</v>
      </c>
      <c r="AH108" s="14">
        <v>2.8196666666666665</v>
      </c>
      <c r="AI108" s="99">
        <f t="shared" si="51"/>
        <v>144</v>
      </c>
      <c r="AJ108" s="33">
        <f t="shared" si="48"/>
        <v>-0.2484057100783825</v>
      </c>
      <c r="AK108" s="13">
        <v>108816.5267396242</v>
      </c>
      <c r="AL108" s="38"/>
    </row>
    <row r="109" spans="1:38" x14ac:dyDescent="0.25">
      <c r="A109" t="s">
        <v>702</v>
      </c>
      <c r="B109" s="5" t="s">
        <v>349</v>
      </c>
      <c r="C109" s="6" t="s">
        <v>44</v>
      </c>
      <c r="D109" s="7" t="s">
        <v>20</v>
      </c>
      <c r="E109" s="36">
        <f t="shared" si="26"/>
        <v>1.5031707269224492</v>
      </c>
      <c r="F109" s="8">
        <f t="shared" si="27"/>
        <v>27.145055022863939</v>
      </c>
      <c r="G109" s="9">
        <f t="shared" si="28"/>
        <v>311</v>
      </c>
      <c r="H109" s="99">
        <f t="shared" si="29"/>
        <v>434</v>
      </c>
      <c r="I109" s="33">
        <f t="shared" si="30"/>
        <v>0.45680331819604514</v>
      </c>
      <c r="J109" s="11">
        <v>6.0193945127720028E-2</v>
      </c>
      <c r="K109" s="10">
        <f t="shared" si="31"/>
        <v>320</v>
      </c>
      <c r="L109" s="33">
        <f t="shared" si="32"/>
        <v>0.37765283400429134</v>
      </c>
      <c r="M109" s="11">
        <v>3.7120677487649967E-2</v>
      </c>
      <c r="N109" s="10">
        <f t="shared" si="33"/>
        <v>319</v>
      </c>
      <c r="O109" s="33">
        <f t="shared" si="34"/>
        <v>0.41243674910404793</v>
      </c>
      <c r="P109" s="11">
        <v>3.1955438287892116E-2</v>
      </c>
      <c r="Q109" s="10">
        <f t="shared" si="35"/>
        <v>310</v>
      </c>
      <c r="R109" s="33">
        <f t="shared" si="36"/>
        <v>0.36996583549979561</v>
      </c>
      <c r="S109" s="12">
        <v>0.2788622420524261</v>
      </c>
      <c r="T109" s="10">
        <f t="shared" si="37"/>
        <v>330</v>
      </c>
      <c r="U109" s="33">
        <f t="shared" si="38"/>
        <v>0.40647944036320305</v>
      </c>
      <c r="V109" s="18">
        <v>4.878048780487805E-2</v>
      </c>
      <c r="W109" s="99">
        <f t="shared" si="49"/>
        <v>253</v>
      </c>
      <c r="X109" s="33">
        <f t="shared" si="40"/>
        <v>-0.29741861391442748</v>
      </c>
      <c r="Y109" s="13">
        <v>101743</v>
      </c>
      <c r="Z109" s="10">
        <f t="shared" si="41"/>
        <v>415</v>
      </c>
      <c r="AA109" s="33">
        <f t="shared" si="42"/>
        <v>0.58952619898906389</v>
      </c>
      <c r="AB109" s="11">
        <v>2.9484029484029485E-2</v>
      </c>
      <c r="AC109" s="99">
        <f t="shared" si="50"/>
        <v>207</v>
      </c>
      <c r="AD109" s="33">
        <f t="shared" si="44"/>
        <v>-1.0607417912551867E-2</v>
      </c>
      <c r="AE109" s="11">
        <v>0.92887948571893564</v>
      </c>
      <c r="AF109" s="10">
        <f t="shared" si="45"/>
        <v>119</v>
      </c>
      <c r="AG109" s="33">
        <f t="shared" si="46"/>
        <v>-0.45499259062528236</v>
      </c>
      <c r="AH109" s="14">
        <v>3.0263333333333335</v>
      </c>
      <c r="AI109" s="99">
        <f t="shared" si="51"/>
        <v>146</v>
      </c>
      <c r="AJ109" s="33">
        <f t="shared" si="48"/>
        <v>-0.24830942240178197</v>
      </c>
      <c r="AK109" s="13">
        <v>108902.35934188511</v>
      </c>
      <c r="AL109" s="38"/>
    </row>
    <row r="110" spans="1:38" x14ac:dyDescent="0.25">
      <c r="A110" t="s">
        <v>720</v>
      </c>
      <c r="B110" s="5" t="s">
        <v>334</v>
      </c>
      <c r="C110" s="6" t="s">
        <v>44</v>
      </c>
      <c r="D110" s="7" t="s">
        <v>20</v>
      </c>
      <c r="E110" s="36">
        <f t="shared" si="26"/>
        <v>2.2927554752269024</v>
      </c>
      <c r="F110" s="8">
        <f t="shared" si="27"/>
        <v>25.183534611058203</v>
      </c>
      <c r="G110" s="9">
        <f t="shared" si="28"/>
        <v>358</v>
      </c>
      <c r="H110" s="99">
        <f t="shared" si="29"/>
        <v>358</v>
      </c>
      <c r="I110" s="33">
        <f t="shared" si="30"/>
        <v>0.19822531015856329</v>
      </c>
      <c r="J110" s="11">
        <v>4.0529363110008321E-2</v>
      </c>
      <c r="K110" s="10">
        <f t="shared" si="31"/>
        <v>146</v>
      </c>
      <c r="L110" s="33">
        <f t="shared" si="32"/>
        <v>-0.39456778758693234</v>
      </c>
      <c r="M110" s="11">
        <v>6.4685314685314688E-2</v>
      </c>
      <c r="N110" s="10">
        <f t="shared" si="33"/>
        <v>340</v>
      </c>
      <c r="O110" s="33">
        <f t="shared" si="34"/>
        <v>0.47575869352528838</v>
      </c>
      <c r="P110" s="11">
        <v>2.8037383177570093E-2</v>
      </c>
      <c r="Q110" s="10">
        <f t="shared" si="35"/>
        <v>409</v>
      </c>
      <c r="R110" s="33">
        <f t="shared" si="36"/>
        <v>0.51183082356515275</v>
      </c>
      <c r="S110" s="12">
        <v>0</v>
      </c>
      <c r="T110" s="10">
        <f t="shared" si="37"/>
        <v>274</v>
      </c>
      <c r="U110" s="33">
        <f t="shared" si="38"/>
        <v>0.24268860834091757</v>
      </c>
      <c r="V110" s="18">
        <v>5.8728881737731296E-2</v>
      </c>
      <c r="W110" s="99">
        <f t="shared" si="49"/>
        <v>263</v>
      </c>
      <c r="X110" s="33">
        <f t="shared" si="40"/>
        <v>-0.27706879046998295</v>
      </c>
      <c r="Y110" s="13">
        <v>102632</v>
      </c>
      <c r="Z110" s="10">
        <f t="shared" si="41"/>
        <v>474</v>
      </c>
      <c r="AA110" s="33">
        <f t="shared" si="42"/>
        <v>0.76572525127464297</v>
      </c>
      <c r="AB110" s="11">
        <v>2.7382833070036861E-2</v>
      </c>
      <c r="AC110" s="99">
        <f t="shared" si="50"/>
        <v>429</v>
      </c>
      <c r="AD110" s="33">
        <f t="shared" si="44"/>
        <v>0.69602803825038517</v>
      </c>
      <c r="AE110" s="11">
        <v>0.96903117807072614</v>
      </c>
      <c r="AF110" s="10">
        <f t="shared" si="45"/>
        <v>245</v>
      </c>
      <c r="AG110" s="33">
        <f t="shared" si="46"/>
        <v>-3.9173657625653203E-2</v>
      </c>
      <c r="AH110" s="14">
        <v>2.5496666666666665</v>
      </c>
      <c r="AI110" s="99">
        <f t="shared" si="51"/>
        <v>127</v>
      </c>
      <c r="AJ110" s="33">
        <f t="shared" si="48"/>
        <v>-0.25331246198398366</v>
      </c>
      <c r="AK110" s="13">
        <v>104442.55802861686</v>
      </c>
      <c r="AL110" s="38"/>
    </row>
    <row r="111" spans="1:38" x14ac:dyDescent="0.25">
      <c r="A111" t="s">
        <v>723</v>
      </c>
      <c r="B111" s="5" t="s">
        <v>187</v>
      </c>
      <c r="C111" s="6" t="s">
        <v>44</v>
      </c>
      <c r="D111" s="7" t="s">
        <v>20</v>
      </c>
      <c r="E111" s="36">
        <f t="shared" si="26"/>
        <v>-4.9314695731827802</v>
      </c>
      <c r="F111" s="8">
        <f t="shared" si="27"/>
        <v>43.130265373479062</v>
      </c>
      <c r="G111" s="9">
        <f t="shared" si="28"/>
        <v>78</v>
      </c>
      <c r="H111" s="99">
        <f t="shared" si="29"/>
        <v>222</v>
      </c>
      <c r="I111" s="33">
        <f t="shared" si="30"/>
        <v>-0.22529425417705512</v>
      </c>
      <c r="J111" s="11">
        <v>8.321151467446386E-3</v>
      </c>
      <c r="K111" s="10">
        <f t="shared" si="31"/>
        <v>65</v>
      </c>
      <c r="L111" s="33">
        <f t="shared" si="32"/>
        <v>-1.0833480196382101</v>
      </c>
      <c r="M111" s="11">
        <v>8.9271523178807946E-2</v>
      </c>
      <c r="N111" s="10">
        <f t="shared" si="33"/>
        <v>56</v>
      </c>
      <c r="O111" s="33">
        <f t="shared" si="34"/>
        <v>-1.2966727945618008</v>
      </c>
      <c r="P111" s="11">
        <v>0.13770685579196218</v>
      </c>
      <c r="Q111" s="10">
        <f t="shared" si="35"/>
        <v>151</v>
      </c>
      <c r="R111" s="33">
        <f t="shared" si="36"/>
        <v>1.2307761890695732E-3</v>
      </c>
      <c r="S111" s="12">
        <v>1.0036801605888257</v>
      </c>
      <c r="T111" s="10">
        <f t="shared" si="37"/>
        <v>18</v>
      </c>
      <c r="U111" s="33">
        <f t="shared" si="38"/>
        <v>-2.4405938513857284</v>
      </c>
      <c r="V111" s="18">
        <v>0.22170717919728661</v>
      </c>
      <c r="W111" s="99">
        <f t="shared" si="49"/>
        <v>113</v>
      </c>
      <c r="X111" s="33">
        <f t="shared" si="40"/>
        <v>-0.79194908151148002</v>
      </c>
      <c r="Y111" s="13">
        <v>80139</v>
      </c>
      <c r="Z111" s="10">
        <f t="shared" si="41"/>
        <v>250</v>
      </c>
      <c r="AA111" s="33">
        <f t="shared" si="42"/>
        <v>0.12554156528861646</v>
      </c>
      <c r="AB111" s="11">
        <v>3.5017106057556854E-2</v>
      </c>
      <c r="AC111" s="99">
        <f t="shared" si="50"/>
        <v>206</v>
      </c>
      <c r="AD111" s="33">
        <f t="shared" si="44"/>
        <v>-1.3847559526434959E-2</v>
      </c>
      <c r="AE111" s="11">
        <v>0.92869537781984535</v>
      </c>
      <c r="AF111" s="10">
        <f t="shared" si="45"/>
        <v>114</v>
      </c>
      <c r="AG111" s="33">
        <f t="shared" si="46"/>
        <v>-0.4706948440392546</v>
      </c>
      <c r="AH111" s="14">
        <v>3.0443333333333338</v>
      </c>
      <c r="AI111" s="99">
        <f t="shared" si="51"/>
        <v>61</v>
      </c>
      <c r="AJ111" s="33">
        <f t="shared" si="48"/>
        <v>-0.28137739284556701</v>
      </c>
      <c r="AK111" s="13">
        <v>79424.963532954163</v>
      </c>
      <c r="AL111" s="38"/>
    </row>
    <row r="112" spans="1:38" x14ac:dyDescent="0.25">
      <c r="A112" t="s">
        <v>738</v>
      </c>
      <c r="B112" s="5" t="s">
        <v>421</v>
      </c>
      <c r="C112" s="6" t="s">
        <v>44</v>
      </c>
      <c r="D112" s="7" t="s">
        <v>20</v>
      </c>
      <c r="E112" s="36">
        <f t="shared" si="26"/>
        <v>3.2371691641867573</v>
      </c>
      <c r="F112" s="8">
        <f t="shared" si="27"/>
        <v>22.837381481756353</v>
      </c>
      <c r="G112" s="9">
        <f t="shared" si="28"/>
        <v>407</v>
      </c>
      <c r="H112" s="99">
        <f t="shared" si="29"/>
        <v>420</v>
      </c>
      <c r="I112" s="33">
        <f t="shared" si="30"/>
        <v>0.39528383230879582</v>
      </c>
      <c r="J112" s="11">
        <v>5.5515453769932499E-2</v>
      </c>
      <c r="K112" s="10">
        <f t="shared" si="31"/>
        <v>299</v>
      </c>
      <c r="L112" s="33">
        <f t="shared" si="32"/>
        <v>0.29839667880003334</v>
      </c>
      <c r="M112" s="11">
        <v>3.9949748743718594E-2</v>
      </c>
      <c r="N112" s="10">
        <f t="shared" si="33"/>
        <v>373</v>
      </c>
      <c r="O112" s="33">
        <f t="shared" si="34"/>
        <v>0.54890334875023417</v>
      </c>
      <c r="P112" s="11">
        <v>2.3511546316175316E-2</v>
      </c>
      <c r="Q112" s="10">
        <f t="shared" si="35"/>
        <v>360</v>
      </c>
      <c r="R112" s="33">
        <f t="shared" si="36"/>
        <v>0.42749090484960073</v>
      </c>
      <c r="S112" s="12">
        <v>0.16578592891928295</v>
      </c>
      <c r="T112" s="10">
        <f t="shared" si="37"/>
        <v>429</v>
      </c>
      <c r="U112" s="33">
        <f t="shared" si="38"/>
        <v>0.64159985766120398</v>
      </c>
      <c r="V112" s="18">
        <v>3.4499648614690036E-2</v>
      </c>
      <c r="W112" s="99">
        <f t="shared" si="49"/>
        <v>322</v>
      </c>
      <c r="X112" s="33">
        <f t="shared" si="40"/>
        <v>-6.5078110021163066E-2</v>
      </c>
      <c r="Y112" s="13">
        <v>111893</v>
      </c>
      <c r="Z112" s="10">
        <f t="shared" si="41"/>
        <v>498</v>
      </c>
      <c r="AA112" s="33">
        <f t="shared" si="42"/>
        <v>0.84186806971160322</v>
      </c>
      <c r="AB112" s="11">
        <v>2.6474820143884893E-2</v>
      </c>
      <c r="AC112" s="99">
        <f t="shared" si="50"/>
        <v>438</v>
      </c>
      <c r="AD112" s="33">
        <f t="shared" si="44"/>
        <v>0.72063543499824489</v>
      </c>
      <c r="AE112" s="11">
        <v>0.97042939353696323</v>
      </c>
      <c r="AF112" s="10">
        <f t="shared" si="45"/>
        <v>274</v>
      </c>
      <c r="AG112" s="33">
        <f t="shared" si="46"/>
        <v>1.2585622146328291E-2</v>
      </c>
      <c r="AH112" s="14">
        <v>2.4903333333333335</v>
      </c>
      <c r="AI112" s="99">
        <f t="shared" si="51"/>
        <v>213</v>
      </c>
      <c r="AJ112" s="33">
        <f t="shared" si="48"/>
        <v>-0.21926750030702491</v>
      </c>
      <c r="AK112" s="13">
        <v>134790.86175525852</v>
      </c>
      <c r="AL112" s="38"/>
    </row>
    <row r="113" spans="1:38" x14ac:dyDescent="0.25">
      <c r="A113" t="s">
        <v>748</v>
      </c>
      <c r="B113" s="5" t="s">
        <v>224</v>
      </c>
      <c r="C113" s="6" t="s">
        <v>44</v>
      </c>
      <c r="D113" s="7" t="s">
        <v>20</v>
      </c>
      <c r="E113" s="36">
        <f t="shared" si="26"/>
        <v>-1.8440073849334895</v>
      </c>
      <c r="F113" s="8">
        <f t="shared" si="27"/>
        <v>35.460258935368095</v>
      </c>
      <c r="G113" s="9">
        <f t="shared" si="28"/>
        <v>152</v>
      </c>
      <c r="H113" s="99">
        <f t="shared" si="29"/>
        <v>186</v>
      </c>
      <c r="I113" s="33">
        <f t="shared" si="30"/>
        <v>-0.359108607959777</v>
      </c>
      <c r="J113" s="11">
        <v>-1.8552875695733162E-3</v>
      </c>
      <c r="K113" s="10">
        <f t="shared" si="31"/>
        <v>16</v>
      </c>
      <c r="L113" s="33">
        <f t="shared" si="32"/>
        <v>-2.4528949489583223</v>
      </c>
      <c r="M113" s="11">
        <v>0.13815789473684212</v>
      </c>
      <c r="N113" s="10">
        <f t="shared" si="33"/>
        <v>376</v>
      </c>
      <c r="O113" s="33">
        <f t="shared" si="34"/>
        <v>0.55303638669911703</v>
      </c>
      <c r="P113" s="11">
        <v>2.3255813953488372E-2</v>
      </c>
      <c r="Q113" s="10">
        <f t="shared" si="35"/>
        <v>409</v>
      </c>
      <c r="R113" s="33">
        <f t="shared" si="36"/>
        <v>0.51183082356515275</v>
      </c>
      <c r="S113" s="12">
        <v>0</v>
      </c>
      <c r="T113" s="10">
        <f t="shared" si="37"/>
        <v>214</v>
      </c>
      <c r="U113" s="33">
        <f t="shared" si="38"/>
        <v>2.8734090796654878E-2</v>
      </c>
      <c r="V113" s="18">
        <v>7.1724137931034479E-2</v>
      </c>
      <c r="W113" s="99">
        <f t="shared" si="49"/>
        <v>128</v>
      </c>
      <c r="X113" s="33">
        <f t="shared" si="40"/>
        <v>-0.74172690756647297</v>
      </c>
      <c r="Y113" s="13">
        <v>82333</v>
      </c>
      <c r="Z113" s="10">
        <f t="shared" si="41"/>
        <v>197</v>
      </c>
      <c r="AA113" s="33">
        <f t="shared" si="42"/>
        <v>-7.0616966608333928E-2</v>
      </c>
      <c r="AB113" s="11">
        <v>3.7356321839080463E-2</v>
      </c>
      <c r="AC113" s="99">
        <f t="shared" si="50"/>
        <v>53</v>
      </c>
      <c r="AD113" s="33">
        <f t="shared" si="44"/>
        <v>-1.3276586744923273</v>
      </c>
      <c r="AE113" s="11">
        <v>0.854043392504931</v>
      </c>
      <c r="AF113" s="10">
        <f t="shared" si="45"/>
        <v>203</v>
      </c>
      <c r="AG113" s="33">
        <f t="shared" si="46"/>
        <v>-0.13542265540388923</v>
      </c>
      <c r="AH113" s="14">
        <v>2.66</v>
      </c>
      <c r="AI113" s="99">
        <f t="shared" si="51"/>
        <v>159</v>
      </c>
      <c r="AJ113" s="33">
        <f t="shared" si="48"/>
        <v>-0.24299833698713103</v>
      </c>
      <c r="AK113" s="13">
        <v>113636.75836431226</v>
      </c>
      <c r="AL113" s="38"/>
    </row>
    <row r="114" spans="1:38" x14ac:dyDescent="0.25">
      <c r="A114" t="s">
        <v>750</v>
      </c>
      <c r="B114" s="5" t="s">
        <v>263</v>
      </c>
      <c r="C114" s="6" t="s">
        <v>44</v>
      </c>
      <c r="D114" s="7" t="s">
        <v>20</v>
      </c>
      <c r="E114" s="36">
        <f t="shared" si="26"/>
        <v>0.22697071128410715</v>
      </c>
      <c r="F114" s="8">
        <f t="shared" si="27"/>
        <v>30.315446023446146</v>
      </c>
      <c r="G114" s="9">
        <f t="shared" si="28"/>
        <v>240</v>
      </c>
      <c r="H114" s="99">
        <f t="shared" si="29"/>
        <v>279</v>
      </c>
      <c r="I114" s="33">
        <f t="shared" si="30"/>
        <v>-6.6399574228897293E-2</v>
      </c>
      <c r="J114" s="11">
        <v>2.0404922588328711E-2</v>
      </c>
      <c r="K114" s="10">
        <f t="shared" si="31"/>
        <v>310</v>
      </c>
      <c r="L114" s="33">
        <f t="shared" si="32"/>
        <v>0.32952091170252878</v>
      </c>
      <c r="M114" s="11">
        <v>3.8838760298156139E-2</v>
      </c>
      <c r="N114" s="10">
        <f t="shared" si="33"/>
        <v>237</v>
      </c>
      <c r="O114" s="33">
        <f t="shared" si="34"/>
        <v>0.16038756744883242</v>
      </c>
      <c r="P114" s="11">
        <v>4.7551020408163266E-2</v>
      </c>
      <c r="Q114" s="10">
        <f t="shared" si="35"/>
        <v>190</v>
      </c>
      <c r="R114" s="33">
        <f t="shared" si="36"/>
        <v>0.15557882972595749</v>
      </c>
      <c r="S114" s="12">
        <v>0.70028011204481788</v>
      </c>
      <c r="T114" s="10">
        <f t="shared" si="37"/>
        <v>185</v>
      </c>
      <c r="U114" s="33">
        <f t="shared" si="38"/>
        <v>-7.709996108277313E-2</v>
      </c>
      <c r="V114" s="18">
        <v>7.8152329464143744E-2</v>
      </c>
      <c r="W114" s="99">
        <f t="shared" si="49"/>
        <v>260</v>
      </c>
      <c r="X114" s="33">
        <f t="shared" si="40"/>
        <v>-0.28157825640761575</v>
      </c>
      <c r="Y114" s="13">
        <v>102435</v>
      </c>
      <c r="Z114" s="10">
        <f t="shared" si="41"/>
        <v>346</v>
      </c>
      <c r="AA114" s="33">
        <f t="shared" si="42"/>
        <v>0.40429243216040722</v>
      </c>
      <c r="AB114" s="11">
        <v>3.1692966033698852E-2</v>
      </c>
      <c r="AC114" s="99">
        <f t="shared" si="50"/>
        <v>167</v>
      </c>
      <c r="AD114" s="33">
        <f t="shared" si="44"/>
        <v>-0.18316692246257221</v>
      </c>
      <c r="AE114" s="11">
        <v>0.91907449209932279</v>
      </c>
      <c r="AF114" s="10">
        <f t="shared" si="45"/>
        <v>335</v>
      </c>
      <c r="AG114" s="33">
        <f t="shared" si="46"/>
        <v>0.17949476028743827</v>
      </c>
      <c r="AH114" s="14">
        <v>2.2989999999999999</v>
      </c>
      <c r="AI114" s="99">
        <f t="shared" si="51"/>
        <v>145</v>
      </c>
      <c r="AJ114" s="33">
        <f t="shared" si="48"/>
        <v>-0.24838801015358544</v>
      </c>
      <c r="AK114" s="13">
        <v>108832.30477746655</v>
      </c>
      <c r="AL114" s="38"/>
    </row>
    <row r="115" spans="1:38" x14ac:dyDescent="0.25">
      <c r="A115" t="s">
        <v>787</v>
      </c>
      <c r="B115" s="5" t="s">
        <v>441</v>
      </c>
      <c r="C115" s="6" t="s">
        <v>44</v>
      </c>
      <c r="D115" s="7" t="s">
        <v>20</v>
      </c>
      <c r="E115" s="36">
        <f t="shared" si="26"/>
        <v>3.4484211796905799</v>
      </c>
      <c r="F115" s="8">
        <f t="shared" si="27"/>
        <v>22.312580133534169</v>
      </c>
      <c r="G115" s="9">
        <f t="shared" si="28"/>
        <v>413</v>
      </c>
      <c r="H115" s="99">
        <f t="shared" si="29"/>
        <v>137</v>
      </c>
      <c r="I115" s="33">
        <f t="shared" si="30"/>
        <v>-0.50829537515504841</v>
      </c>
      <c r="J115" s="11">
        <v>-1.3200782268578903E-2</v>
      </c>
      <c r="K115" s="10">
        <f t="shared" si="31"/>
        <v>263</v>
      </c>
      <c r="L115" s="33">
        <f t="shared" si="32"/>
        <v>0.16594793700832405</v>
      </c>
      <c r="M115" s="11">
        <v>4.467754467754468E-2</v>
      </c>
      <c r="N115" s="10">
        <f t="shared" si="33"/>
        <v>396</v>
      </c>
      <c r="O115" s="33">
        <f t="shared" si="34"/>
        <v>0.60026608778614965</v>
      </c>
      <c r="P115" s="11">
        <v>2.0333468889792598E-2</v>
      </c>
      <c r="Q115" s="10">
        <f t="shared" si="35"/>
        <v>409</v>
      </c>
      <c r="R115" s="33">
        <f t="shared" si="36"/>
        <v>0.51183082356515275</v>
      </c>
      <c r="S115" s="12">
        <v>0</v>
      </c>
      <c r="T115" s="10">
        <f t="shared" si="37"/>
        <v>491</v>
      </c>
      <c r="U115" s="33">
        <f t="shared" si="38"/>
        <v>0.80483975447215661</v>
      </c>
      <c r="V115" s="18">
        <v>2.4584717607973421E-2</v>
      </c>
      <c r="W115" s="99">
        <f t="shared" si="49"/>
        <v>380</v>
      </c>
      <c r="X115" s="33">
        <f t="shared" si="40"/>
        <v>0.18958081665987794</v>
      </c>
      <c r="Y115" s="13">
        <v>123018</v>
      </c>
      <c r="Z115" s="10">
        <f t="shared" si="41"/>
        <v>412</v>
      </c>
      <c r="AA115" s="33">
        <f t="shared" si="42"/>
        <v>0.5778526195385314</v>
      </c>
      <c r="AB115" s="11">
        <v>2.9623238423928673E-2</v>
      </c>
      <c r="AC115" s="99">
        <f t="shared" si="50"/>
        <v>475</v>
      </c>
      <c r="AD115" s="33">
        <f t="shared" si="44"/>
        <v>0.80997264503950628</v>
      </c>
      <c r="AE115" s="11">
        <v>0.97550561797752811</v>
      </c>
      <c r="AF115" s="10">
        <f t="shared" si="45"/>
        <v>396</v>
      </c>
      <c r="AG115" s="33">
        <f t="shared" si="46"/>
        <v>0.34960250560546813</v>
      </c>
      <c r="AH115" s="14">
        <v>2.1040000000000001</v>
      </c>
      <c r="AI115" s="99">
        <f t="shared" si="51"/>
        <v>293</v>
      </c>
      <c r="AJ115" s="33">
        <f t="shared" si="48"/>
        <v>-0.19094133694192408</v>
      </c>
      <c r="AK115" s="13">
        <v>160041.32369942198</v>
      </c>
      <c r="AL115" s="38"/>
    </row>
    <row r="116" spans="1:38" x14ac:dyDescent="0.25">
      <c r="A116" t="s">
        <v>876</v>
      </c>
      <c r="B116" s="5" t="s">
        <v>288</v>
      </c>
      <c r="C116" s="6" t="s">
        <v>44</v>
      </c>
      <c r="D116" s="7" t="s">
        <v>20</v>
      </c>
      <c r="E116" s="36">
        <f t="shared" si="26"/>
        <v>1.0595816652366388</v>
      </c>
      <c r="F116" s="8">
        <f t="shared" si="27"/>
        <v>28.247038059920992</v>
      </c>
      <c r="G116" s="9">
        <f t="shared" si="28"/>
        <v>286</v>
      </c>
      <c r="H116" s="99">
        <f t="shared" si="29"/>
        <v>305</v>
      </c>
      <c r="I116" s="33">
        <f t="shared" si="30"/>
        <v>1.9371044693653128E-2</v>
      </c>
      <c r="J116" s="11">
        <v>2.6927686775868986E-2</v>
      </c>
      <c r="K116" s="10">
        <f t="shared" si="31"/>
        <v>280</v>
      </c>
      <c r="L116" s="33">
        <f t="shared" si="32"/>
        <v>0.22300180718720855</v>
      </c>
      <c r="M116" s="11">
        <v>4.264099037138927E-2</v>
      </c>
      <c r="N116" s="10">
        <f t="shared" si="33"/>
        <v>192</v>
      </c>
      <c r="O116" s="33">
        <f t="shared" si="34"/>
        <v>-5.1823762033027944E-2</v>
      </c>
      <c r="P116" s="11">
        <v>6.0681629260182876E-2</v>
      </c>
      <c r="Q116" s="10">
        <f t="shared" si="35"/>
        <v>263</v>
      </c>
      <c r="R116" s="33">
        <f t="shared" si="36"/>
        <v>0.31391304921004426</v>
      </c>
      <c r="S116" s="12">
        <v>0.38904450669156548</v>
      </c>
      <c r="T116" s="10">
        <f t="shared" si="37"/>
        <v>315</v>
      </c>
      <c r="U116" s="33">
        <f t="shared" si="38"/>
        <v>0.35772083900084628</v>
      </c>
      <c r="V116" s="18">
        <v>5.1742007494219887E-2</v>
      </c>
      <c r="W116" s="99">
        <f t="shared" si="49"/>
        <v>328</v>
      </c>
      <c r="X116" s="33">
        <f t="shared" si="40"/>
        <v>-5.0267833566094884E-2</v>
      </c>
      <c r="Y116" s="13">
        <v>112540</v>
      </c>
      <c r="Z116" s="10">
        <f t="shared" si="41"/>
        <v>283</v>
      </c>
      <c r="AA116" s="33">
        <f t="shared" si="42"/>
        <v>0.23799752507783056</v>
      </c>
      <c r="AB116" s="11">
        <v>3.3676054239308598E-2</v>
      </c>
      <c r="AC116" s="99">
        <f t="shared" si="50"/>
        <v>269</v>
      </c>
      <c r="AD116" s="33">
        <f t="shared" si="44"/>
        <v>0.1989731205106568</v>
      </c>
      <c r="AE116" s="11">
        <v>0.94078804936133364</v>
      </c>
      <c r="AF116" s="10">
        <f t="shared" si="45"/>
        <v>346</v>
      </c>
      <c r="AG116" s="33">
        <f t="shared" si="46"/>
        <v>0.20043109817273427</v>
      </c>
      <c r="AH116" s="14">
        <v>2.2749999999999999</v>
      </c>
      <c r="AI116" s="99">
        <f t="shared" si="51"/>
        <v>190</v>
      </c>
      <c r="AJ116" s="33">
        <f t="shared" si="48"/>
        <v>-0.23052904190806137</v>
      </c>
      <c r="AK116" s="13">
        <v>124752.11686896981</v>
      </c>
      <c r="AL116" s="38"/>
    </row>
    <row r="117" spans="1:38" x14ac:dyDescent="0.25">
      <c r="A117" t="s">
        <v>886</v>
      </c>
      <c r="B117" s="5" t="s">
        <v>283</v>
      </c>
      <c r="C117" s="6" t="s">
        <v>44</v>
      </c>
      <c r="D117" s="7" t="s">
        <v>20</v>
      </c>
      <c r="E117" s="36">
        <f t="shared" si="26"/>
        <v>2.8318882214197769</v>
      </c>
      <c r="F117" s="8">
        <f t="shared" si="27"/>
        <v>23.84419784119137</v>
      </c>
      <c r="G117" s="9">
        <f t="shared" si="28"/>
        <v>389</v>
      </c>
      <c r="H117" s="99">
        <f t="shared" si="29"/>
        <v>352</v>
      </c>
      <c r="I117" s="33">
        <f t="shared" si="30"/>
        <v>0.17379503520986964</v>
      </c>
      <c r="J117" s="11">
        <v>3.8671466728602999E-2</v>
      </c>
      <c r="K117" s="10">
        <f t="shared" si="31"/>
        <v>449</v>
      </c>
      <c r="L117" s="33">
        <f t="shared" si="32"/>
        <v>0.75056350551821704</v>
      </c>
      <c r="M117" s="11">
        <v>2.3809523809523808E-2</v>
      </c>
      <c r="N117" s="10">
        <f t="shared" si="33"/>
        <v>512</v>
      </c>
      <c r="O117" s="33">
        <f t="shared" si="34"/>
        <v>0.85687773668200129</v>
      </c>
      <c r="P117" s="11">
        <v>4.4555834029518238E-3</v>
      </c>
      <c r="Q117" s="10">
        <f t="shared" si="35"/>
        <v>338</v>
      </c>
      <c r="R117" s="33">
        <f t="shared" si="36"/>
        <v>0.39807236041614319</v>
      </c>
      <c r="S117" s="12">
        <v>0.22361359570661893</v>
      </c>
      <c r="T117" s="10">
        <f t="shared" si="37"/>
        <v>475</v>
      </c>
      <c r="U117" s="33">
        <f t="shared" si="38"/>
        <v>0.77585150423287275</v>
      </c>
      <c r="V117" s="18">
        <v>2.6345417698716504E-2</v>
      </c>
      <c r="W117" s="99">
        <v>308</v>
      </c>
      <c r="X117" s="33">
        <f t="shared" si="40"/>
        <v>-0.18044718781643918</v>
      </c>
      <c r="Y117" s="13">
        <v>106853</v>
      </c>
      <c r="Z117" s="10">
        <f t="shared" si="41"/>
        <v>363</v>
      </c>
      <c r="AA117" s="33">
        <f t="shared" si="42"/>
        <v>0.43828457946640148</v>
      </c>
      <c r="AB117" s="11">
        <v>3.1287605294825514E-2</v>
      </c>
      <c r="AC117" s="99">
        <v>308</v>
      </c>
      <c r="AD117" s="33">
        <f t="shared" si="44"/>
        <v>0.3828760500513142</v>
      </c>
      <c r="AE117" s="11">
        <v>0.95123758707573736</v>
      </c>
      <c r="AF117" s="10">
        <f t="shared" si="45"/>
        <v>230</v>
      </c>
      <c r="AG117" s="33">
        <f t="shared" si="46"/>
        <v>-8.3081810690649183E-2</v>
      </c>
      <c r="AH117" s="14">
        <v>2.6</v>
      </c>
      <c r="AI117" s="99">
        <v>308</v>
      </c>
      <c r="AJ117" s="33">
        <f t="shared" si="48"/>
        <v>-0.19978401648750527</v>
      </c>
      <c r="AK117" s="13">
        <v>152158.7968470483</v>
      </c>
      <c r="AL117" s="38"/>
    </row>
    <row r="118" spans="1:38" x14ac:dyDescent="0.25">
      <c r="A118" t="s">
        <v>890</v>
      </c>
      <c r="B118" s="5" t="s">
        <v>223</v>
      </c>
      <c r="C118" s="6" t="s">
        <v>44</v>
      </c>
      <c r="D118" s="7" t="s">
        <v>20</v>
      </c>
      <c r="E118" s="36">
        <f t="shared" si="26"/>
        <v>-1.7223790200589264</v>
      </c>
      <c r="F118" s="8">
        <f t="shared" si="27"/>
        <v>35.158104517025635</v>
      </c>
      <c r="G118" s="9">
        <f t="shared" si="28"/>
        <v>158</v>
      </c>
      <c r="H118" s="99">
        <f t="shared" si="29"/>
        <v>386</v>
      </c>
      <c r="I118" s="33">
        <f t="shared" si="30"/>
        <v>0.28096814630413497</v>
      </c>
      <c r="J118" s="11">
        <v>4.6821867643212167E-2</v>
      </c>
      <c r="K118" s="10">
        <f t="shared" si="31"/>
        <v>135</v>
      </c>
      <c r="L118" s="33">
        <f t="shared" si="32"/>
        <v>-0.45007517002257902</v>
      </c>
      <c r="M118" s="11">
        <v>6.6666666666666666E-2</v>
      </c>
      <c r="N118" s="10">
        <f t="shared" si="33"/>
        <v>100</v>
      </c>
      <c r="O118" s="33">
        <f t="shared" si="34"/>
        <v>-0.6034836177355154</v>
      </c>
      <c r="P118" s="11">
        <v>9.4815668202764977E-2</v>
      </c>
      <c r="Q118" s="10">
        <f t="shared" si="35"/>
        <v>161</v>
      </c>
      <c r="R118" s="33">
        <f t="shared" si="36"/>
        <v>2.8780893687839142E-2</v>
      </c>
      <c r="S118" s="12">
        <v>0.94952523738130923</v>
      </c>
      <c r="T118" s="10">
        <f t="shared" si="37"/>
        <v>105</v>
      </c>
      <c r="U118" s="33">
        <f t="shared" si="38"/>
        <v>-0.56513058125582682</v>
      </c>
      <c r="V118" s="18">
        <v>0.107794531050345</v>
      </c>
      <c r="W118" s="99">
        <f t="shared" ref="W118:W134" si="52">RANK(Y118,Y$7:Y$570,1)</f>
        <v>67</v>
      </c>
      <c r="X118" s="33">
        <f t="shared" si="40"/>
        <v>-0.98402486162659153</v>
      </c>
      <c r="Y118" s="13">
        <v>71748</v>
      </c>
      <c r="Z118" s="10">
        <f t="shared" si="41"/>
        <v>253</v>
      </c>
      <c r="AA118" s="33">
        <f t="shared" si="42"/>
        <v>0.13001161772712264</v>
      </c>
      <c r="AB118" s="11">
        <v>3.4963800105950911E-2</v>
      </c>
      <c r="AC118" s="99">
        <f t="shared" ref="AC118:AC134" si="53">RANK(AE118,AE$7:AE$570,1)</f>
        <v>364</v>
      </c>
      <c r="AD118" s="33">
        <f t="shared" si="44"/>
        <v>0.50660819933320667</v>
      </c>
      <c r="AE118" s="11">
        <v>0.95826816436797957</v>
      </c>
      <c r="AF118" s="10">
        <f t="shared" si="45"/>
        <v>107</v>
      </c>
      <c r="AG118" s="33">
        <f t="shared" si="46"/>
        <v>-0.49337587674832506</v>
      </c>
      <c r="AH118" s="14">
        <v>3.0703333333333336</v>
      </c>
      <c r="AI118" s="99">
        <f t="shared" ref="AI118:AI134" si="54">RANK(AK118,AK$7:AK$570,1)</f>
        <v>70</v>
      </c>
      <c r="AJ118" s="33">
        <f t="shared" si="48"/>
        <v>-0.27807978028987379</v>
      </c>
      <c r="AK118" s="13">
        <v>82364.515892053969</v>
      </c>
      <c r="AL118" s="38"/>
    </row>
    <row r="119" spans="1:38" x14ac:dyDescent="0.25">
      <c r="A119" t="s">
        <v>897</v>
      </c>
      <c r="B119" s="5" t="s">
        <v>454</v>
      </c>
      <c r="C119" s="6" t="s">
        <v>44</v>
      </c>
      <c r="D119" s="7" t="s">
        <v>20</v>
      </c>
      <c r="E119" s="36">
        <f t="shared" si="26"/>
        <v>4.7139691799743515</v>
      </c>
      <c r="F119" s="8">
        <f t="shared" si="27"/>
        <v>19.168651327909156</v>
      </c>
      <c r="G119" s="9">
        <f t="shared" si="28"/>
        <v>490</v>
      </c>
      <c r="H119" s="99">
        <f t="shared" si="29"/>
        <v>341</v>
      </c>
      <c r="I119" s="33">
        <f t="shared" si="30"/>
        <v>0.13876846266443543</v>
      </c>
      <c r="J119" s="11">
        <v>3.6007733204446613E-2</v>
      </c>
      <c r="K119" s="10">
        <f t="shared" si="31"/>
        <v>420</v>
      </c>
      <c r="L119" s="33">
        <f t="shared" si="32"/>
        <v>0.63784615691984314</v>
      </c>
      <c r="M119" s="11">
        <v>2.7833001988071572E-2</v>
      </c>
      <c r="N119" s="10">
        <f t="shared" si="33"/>
        <v>453</v>
      </c>
      <c r="O119" s="33">
        <f t="shared" si="34"/>
        <v>0.73058544248806689</v>
      </c>
      <c r="P119" s="11">
        <v>1.2269938650306749E-2</v>
      </c>
      <c r="Q119" s="10">
        <f t="shared" si="35"/>
        <v>162</v>
      </c>
      <c r="R119" s="33">
        <f t="shared" si="36"/>
        <v>3.716056725316684E-2</v>
      </c>
      <c r="S119" s="12">
        <v>0.93305341730814095</v>
      </c>
      <c r="T119" s="10">
        <f t="shared" si="37"/>
        <v>559</v>
      </c>
      <c r="U119" s="33">
        <f t="shared" si="38"/>
        <v>1.1516725150587173</v>
      </c>
      <c r="V119" s="18">
        <v>3.518648838845883E-3</v>
      </c>
      <c r="W119" s="99">
        <f t="shared" si="52"/>
        <v>428</v>
      </c>
      <c r="X119" s="33">
        <f t="shared" si="40"/>
        <v>0.5755407414031618</v>
      </c>
      <c r="Y119" s="13">
        <v>139879</v>
      </c>
      <c r="Z119" s="10">
        <f t="shared" si="41"/>
        <v>517</v>
      </c>
      <c r="AA119" s="33">
        <f t="shared" si="42"/>
        <v>0.93033152967837984</v>
      </c>
      <c r="AB119" s="11">
        <v>2.5419881979119381E-2</v>
      </c>
      <c r="AC119" s="99">
        <f t="shared" si="53"/>
        <v>557</v>
      </c>
      <c r="AD119" s="33">
        <f t="shared" si="44"/>
        <v>1.2111528177095661</v>
      </c>
      <c r="AE119" s="11">
        <v>0.99830105334692487</v>
      </c>
      <c r="AF119" s="10">
        <f t="shared" si="45"/>
        <v>167</v>
      </c>
      <c r="AG119" s="33">
        <f t="shared" si="46"/>
        <v>-0.25609738071497024</v>
      </c>
      <c r="AH119" s="14">
        <v>2.7983333333333333</v>
      </c>
      <c r="AI119" s="99">
        <f t="shared" si="54"/>
        <v>240</v>
      </c>
      <c r="AJ119" s="33">
        <f t="shared" si="48"/>
        <v>-0.21041497333613654</v>
      </c>
      <c r="AK119" s="13">
        <v>142682.16678329834</v>
      </c>
      <c r="AL119" s="38"/>
    </row>
    <row r="120" spans="1:38" x14ac:dyDescent="0.25">
      <c r="A120" t="s">
        <v>898</v>
      </c>
      <c r="B120" s="5" t="s">
        <v>491</v>
      </c>
      <c r="C120" s="6" t="s">
        <v>44</v>
      </c>
      <c r="D120" s="7" t="s">
        <v>20</v>
      </c>
      <c r="E120" s="36">
        <f t="shared" si="26"/>
        <v>4.8628473904916572</v>
      </c>
      <c r="F120" s="8">
        <f t="shared" si="27"/>
        <v>18.798801670313942</v>
      </c>
      <c r="G120" s="9">
        <f t="shared" si="28"/>
        <v>504</v>
      </c>
      <c r="H120" s="99">
        <f t="shared" si="29"/>
        <v>440</v>
      </c>
      <c r="I120" s="33">
        <f t="shared" si="30"/>
        <v>0.46950944993600235</v>
      </c>
      <c r="J120" s="11">
        <v>6.1160232909208467E-2</v>
      </c>
      <c r="K120" s="10">
        <f t="shared" si="31"/>
        <v>349</v>
      </c>
      <c r="L120" s="33">
        <f t="shared" si="32"/>
        <v>0.44980828173443627</v>
      </c>
      <c r="M120" s="11">
        <v>3.4545068027210885E-2</v>
      </c>
      <c r="N120" s="10">
        <f t="shared" si="33"/>
        <v>472</v>
      </c>
      <c r="O120" s="33">
        <f t="shared" si="34"/>
        <v>0.76668301571400954</v>
      </c>
      <c r="P120" s="11">
        <v>1.003639572074556E-2</v>
      </c>
      <c r="Q120" s="10">
        <f t="shared" si="35"/>
        <v>409</v>
      </c>
      <c r="R120" s="33">
        <f t="shared" si="36"/>
        <v>0.51183082356515275</v>
      </c>
      <c r="S120" s="12">
        <v>0</v>
      </c>
      <c r="T120" s="10">
        <f t="shared" si="37"/>
        <v>477</v>
      </c>
      <c r="U120" s="33">
        <f t="shared" si="38"/>
        <v>0.77748361484489437</v>
      </c>
      <c r="V120" s="18">
        <v>2.6246285902938263E-2</v>
      </c>
      <c r="W120" s="99">
        <f t="shared" si="52"/>
        <v>462</v>
      </c>
      <c r="X120" s="33">
        <f t="shared" si="40"/>
        <v>0.90898942319756404</v>
      </c>
      <c r="Y120" s="13">
        <v>154446</v>
      </c>
      <c r="Z120" s="10">
        <f t="shared" si="41"/>
        <v>505</v>
      </c>
      <c r="AA120" s="33">
        <f t="shared" si="42"/>
        <v>0.86991773312275933</v>
      </c>
      <c r="AB120" s="11">
        <v>2.6140324291559328E-2</v>
      </c>
      <c r="AC120" s="99">
        <f t="shared" si="53"/>
        <v>504</v>
      </c>
      <c r="AD120" s="33">
        <f t="shared" si="44"/>
        <v>0.87892242365318751</v>
      </c>
      <c r="AE120" s="11">
        <v>0.9794234093570513</v>
      </c>
      <c r="AF120" s="10">
        <f t="shared" si="45"/>
        <v>200</v>
      </c>
      <c r="AG120" s="33">
        <f t="shared" si="46"/>
        <v>-0.13978439246332619</v>
      </c>
      <c r="AH120" s="14">
        <v>2.6650000000000005</v>
      </c>
      <c r="AI120" s="99">
        <f t="shared" si="54"/>
        <v>310</v>
      </c>
      <c r="AJ120" s="33">
        <f t="shared" si="48"/>
        <v>-0.18345191363075572</v>
      </c>
      <c r="AK120" s="13">
        <v>166717.53310571882</v>
      </c>
      <c r="AL120" s="38"/>
    </row>
    <row r="121" spans="1:38" x14ac:dyDescent="0.25">
      <c r="A121" t="s">
        <v>923</v>
      </c>
      <c r="B121" s="5" t="s">
        <v>503</v>
      </c>
      <c r="C121" s="6" t="s">
        <v>44</v>
      </c>
      <c r="D121" s="7" t="s">
        <v>20</v>
      </c>
      <c r="E121" s="36">
        <f t="shared" si="26"/>
        <v>4.078826107222107</v>
      </c>
      <c r="F121" s="8">
        <f t="shared" si="27"/>
        <v>20.746501082854223</v>
      </c>
      <c r="G121" s="9">
        <f t="shared" si="28"/>
        <v>462</v>
      </c>
      <c r="H121" s="99">
        <f t="shared" si="29"/>
        <v>350</v>
      </c>
      <c r="I121" s="33">
        <f t="shared" si="30"/>
        <v>0.17347782191074312</v>
      </c>
      <c r="J121" s="11">
        <v>3.8647342995169032E-2</v>
      </c>
      <c r="K121" s="10">
        <f t="shared" si="31"/>
        <v>154</v>
      </c>
      <c r="L121" s="33">
        <f t="shared" si="32"/>
        <v>-0.33567787648089065</v>
      </c>
      <c r="M121" s="11">
        <v>6.2583222370173108E-2</v>
      </c>
      <c r="N121" s="10">
        <f t="shared" si="33"/>
        <v>327</v>
      </c>
      <c r="O121" s="33">
        <f t="shared" si="34"/>
        <v>0.42765489953955144</v>
      </c>
      <c r="P121" s="11">
        <v>3.1013812874641646E-2</v>
      </c>
      <c r="Q121" s="10">
        <f t="shared" si="35"/>
        <v>333</v>
      </c>
      <c r="R121" s="33">
        <f t="shared" si="36"/>
        <v>0.39352202189018282</v>
      </c>
      <c r="S121" s="12">
        <v>0.23255813953488372</v>
      </c>
      <c r="T121" s="10">
        <f t="shared" si="37"/>
        <v>282</v>
      </c>
      <c r="U121" s="33">
        <f t="shared" si="38"/>
        <v>0.27757278479120057</v>
      </c>
      <c r="V121" s="18">
        <v>5.6610072491415489E-2</v>
      </c>
      <c r="W121" s="99">
        <f t="shared" si="52"/>
        <v>490</v>
      </c>
      <c r="X121" s="33">
        <f t="shared" si="40"/>
        <v>1.1459080650985773</v>
      </c>
      <c r="Y121" s="13">
        <v>164796</v>
      </c>
      <c r="Z121" s="10">
        <f t="shared" si="41"/>
        <v>542</v>
      </c>
      <c r="AA121" s="33">
        <f t="shared" si="42"/>
        <v>1.0562488641922609</v>
      </c>
      <c r="AB121" s="11">
        <v>2.3918301531846278E-2</v>
      </c>
      <c r="AC121" s="99">
        <f t="shared" si="53"/>
        <v>450</v>
      </c>
      <c r="AD121" s="33">
        <f t="shared" si="44"/>
        <v>0.74841036385338533</v>
      </c>
      <c r="AE121" s="11">
        <v>0.97200759116171886</v>
      </c>
      <c r="AF121" s="10">
        <f t="shared" si="45"/>
        <v>405</v>
      </c>
      <c r="AG121" s="33">
        <f t="shared" si="46"/>
        <v>0.37170197337328043</v>
      </c>
      <c r="AH121" s="14">
        <v>2.0786666666666669</v>
      </c>
      <c r="AI121" s="99">
        <f t="shared" si="54"/>
        <v>433</v>
      </c>
      <c r="AJ121" s="33">
        <f t="shared" si="48"/>
        <v>-9.1465487375339258E-2</v>
      </c>
      <c r="AK121" s="13">
        <v>248715.92186046511</v>
      </c>
      <c r="AL121" s="38"/>
    </row>
    <row r="122" spans="1:38" x14ac:dyDescent="0.25">
      <c r="A122" t="s">
        <v>929</v>
      </c>
      <c r="B122" s="5" t="s">
        <v>99</v>
      </c>
      <c r="C122" s="6" t="s">
        <v>44</v>
      </c>
      <c r="D122" s="7" t="s">
        <v>20</v>
      </c>
      <c r="E122" s="36">
        <f t="shared" si="26"/>
        <v>-8.5654107458919597</v>
      </c>
      <c r="F122" s="8">
        <f t="shared" si="27"/>
        <v>52.157858422707818</v>
      </c>
      <c r="G122" s="9">
        <f t="shared" si="28"/>
        <v>34</v>
      </c>
      <c r="H122" s="99">
        <f t="shared" si="29"/>
        <v>453</v>
      </c>
      <c r="I122" s="33">
        <f t="shared" si="30"/>
        <v>0.53874309562065736</v>
      </c>
      <c r="J122" s="11">
        <v>6.642537790078773E-2</v>
      </c>
      <c r="K122" s="10">
        <f t="shared" si="31"/>
        <v>78</v>
      </c>
      <c r="L122" s="33">
        <f t="shared" si="32"/>
        <v>-0.8913748153320652</v>
      </c>
      <c r="M122" s="11">
        <v>8.2418984434804804E-2</v>
      </c>
      <c r="N122" s="10">
        <f t="shared" si="33"/>
        <v>68</v>
      </c>
      <c r="O122" s="33">
        <f t="shared" si="34"/>
        <v>-1.0126593772886845</v>
      </c>
      <c r="P122" s="11">
        <v>0.12013348164627363</v>
      </c>
      <c r="Q122" s="10">
        <f t="shared" si="35"/>
        <v>6</v>
      </c>
      <c r="R122" s="33">
        <f t="shared" si="36"/>
        <v>-4.9725580262907121</v>
      </c>
      <c r="S122" s="12">
        <v>10.78059492912757</v>
      </c>
      <c r="T122" s="10">
        <f t="shared" si="37"/>
        <v>108</v>
      </c>
      <c r="U122" s="33">
        <f t="shared" si="38"/>
        <v>-0.55928991504191949</v>
      </c>
      <c r="V122" s="18">
        <v>0.10743977829887018</v>
      </c>
      <c r="W122" s="99">
        <f t="shared" si="52"/>
        <v>124</v>
      </c>
      <c r="X122" s="33">
        <f t="shared" si="40"/>
        <v>-0.7583913299146795</v>
      </c>
      <c r="Y122" s="13">
        <v>81605</v>
      </c>
      <c r="Z122" s="10">
        <f t="shared" si="41"/>
        <v>59</v>
      </c>
      <c r="AA122" s="33">
        <f t="shared" si="42"/>
        <v>-1.0832357546818887</v>
      </c>
      <c r="AB122" s="11">
        <v>4.9431931433127366E-2</v>
      </c>
      <c r="AC122" s="99">
        <f t="shared" si="53"/>
        <v>222</v>
      </c>
      <c r="AD122" s="33">
        <f t="shared" si="44"/>
        <v>3.3616529661317111E-2</v>
      </c>
      <c r="AE122" s="11">
        <v>0.93139233208417416</v>
      </c>
      <c r="AF122" s="10">
        <f t="shared" si="45"/>
        <v>178</v>
      </c>
      <c r="AG122" s="33">
        <f t="shared" si="46"/>
        <v>-0.21596939976815344</v>
      </c>
      <c r="AH122" s="14">
        <v>2.752333333333334</v>
      </c>
      <c r="AI122" s="99">
        <f t="shared" si="54"/>
        <v>59</v>
      </c>
      <c r="AJ122" s="33">
        <f t="shared" si="48"/>
        <v>-0.28297036986201057</v>
      </c>
      <c r="AK122" s="13">
        <v>78004.954581752841</v>
      </c>
      <c r="AL122" s="38">
        <v>1</v>
      </c>
    </row>
    <row r="123" spans="1:38" x14ac:dyDescent="0.25">
      <c r="A123" t="s">
        <v>930</v>
      </c>
      <c r="B123" s="5" t="s">
        <v>397</v>
      </c>
      <c r="C123" s="6" t="s">
        <v>44</v>
      </c>
      <c r="D123" s="7" t="s">
        <v>20</v>
      </c>
      <c r="E123" s="36">
        <f t="shared" si="26"/>
        <v>2.7488782398359337</v>
      </c>
      <c r="F123" s="8">
        <f t="shared" si="27"/>
        <v>24.050414809806806</v>
      </c>
      <c r="G123" s="9">
        <f t="shared" si="28"/>
        <v>386</v>
      </c>
      <c r="H123" s="99">
        <f t="shared" si="29"/>
        <v>504</v>
      </c>
      <c r="I123" s="33">
        <f t="shared" si="30"/>
        <v>0.94364286824980514</v>
      </c>
      <c r="J123" s="11">
        <v>9.7217574221924785E-2</v>
      </c>
      <c r="K123" s="10">
        <f t="shared" si="31"/>
        <v>358</v>
      </c>
      <c r="L123" s="33">
        <f t="shared" si="32"/>
        <v>0.4782264691146022</v>
      </c>
      <c r="M123" s="11">
        <v>3.3530672654894358E-2</v>
      </c>
      <c r="N123" s="10">
        <f t="shared" si="33"/>
        <v>347</v>
      </c>
      <c r="O123" s="33">
        <f t="shared" si="34"/>
        <v>0.48688874907730995</v>
      </c>
      <c r="P123" s="11">
        <v>2.7348709267879814E-2</v>
      </c>
      <c r="Q123" s="10">
        <f t="shared" si="35"/>
        <v>262</v>
      </c>
      <c r="R123" s="33">
        <f t="shared" si="36"/>
        <v>0.31233405335006648</v>
      </c>
      <c r="S123" s="12">
        <v>0.39214831920873183</v>
      </c>
      <c r="T123" s="10">
        <f t="shared" si="37"/>
        <v>393</v>
      </c>
      <c r="U123" s="33">
        <f t="shared" si="38"/>
        <v>0.58192479207296377</v>
      </c>
      <c r="V123" s="18">
        <v>3.8124216932163953E-2</v>
      </c>
      <c r="W123" s="99">
        <f t="shared" si="52"/>
        <v>318</v>
      </c>
      <c r="X123" s="33">
        <f t="shared" si="40"/>
        <v>-7.9293228535223872E-2</v>
      </c>
      <c r="Y123" s="13">
        <v>111272</v>
      </c>
      <c r="Z123" s="10">
        <f t="shared" si="41"/>
        <v>396</v>
      </c>
      <c r="AA123" s="33">
        <f t="shared" si="42"/>
        <v>0.5387953508656349</v>
      </c>
      <c r="AB123" s="11">
        <v>3.0089001388095043E-2</v>
      </c>
      <c r="AC123" s="99">
        <f t="shared" si="53"/>
        <v>384</v>
      </c>
      <c r="AD123" s="33">
        <f t="shared" si="44"/>
        <v>0.56154501967767756</v>
      </c>
      <c r="AE123" s="11">
        <v>0.96138972625681318</v>
      </c>
      <c r="AF123" s="10">
        <f t="shared" si="45"/>
        <v>328</v>
      </c>
      <c r="AG123" s="33">
        <f t="shared" si="46"/>
        <v>0.15594138016648015</v>
      </c>
      <c r="AH123" s="14">
        <v>2.3260000000000001</v>
      </c>
      <c r="AI123" s="99">
        <f t="shared" si="54"/>
        <v>292</v>
      </c>
      <c r="AJ123" s="33">
        <f t="shared" si="48"/>
        <v>-0.19107670422086759</v>
      </c>
      <c r="AK123" s="13">
        <v>159920.65482233503</v>
      </c>
      <c r="AL123" s="38"/>
    </row>
    <row r="124" spans="1:38" x14ac:dyDescent="0.25">
      <c r="A124" t="s">
        <v>940</v>
      </c>
      <c r="B124" s="5" t="s">
        <v>208</v>
      </c>
      <c r="C124" s="6" t="s">
        <v>44</v>
      </c>
      <c r="D124" s="7" t="s">
        <v>20</v>
      </c>
      <c r="E124" s="36">
        <f t="shared" si="26"/>
        <v>-3.8591035502187117</v>
      </c>
      <c r="F124" s="8">
        <f t="shared" si="27"/>
        <v>40.46624754956855</v>
      </c>
      <c r="G124" s="9">
        <f t="shared" si="28"/>
        <v>104</v>
      </c>
      <c r="H124" s="99">
        <f t="shared" si="29"/>
        <v>5</v>
      </c>
      <c r="I124" s="33">
        <f t="shared" si="30"/>
        <v>-3.0749454612467071</v>
      </c>
      <c r="J124" s="11">
        <v>-0.20839178676189263</v>
      </c>
      <c r="K124" s="10">
        <f t="shared" si="31"/>
        <v>21</v>
      </c>
      <c r="L124" s="33">
        <f t="shared" si="32"/>
        <v>-2.1533585650656168</v>
      </c>
      <c r="M124" s="11">
        <v>0.12746585735963581</v>
      </c>
      <c r="N124" s="10">
        <f t="shared" si="33"/>
        <v>393</v>
      </c>
      <c r="O124" s="33">
        <f t="shared" si="34"/>
        <v>0.5916019263834158</v>
      </c>
      <c r="P124" s="11">
        <v>2.0869565217391306E-2</v>
      </c>
      <c r="Q124" s="10">
        <f t="shared" si="35"/>
        <v>409</v>
      </c>
      <c r="R124" s="33">
        <f t="shared" si="36"/>
        <v>0.51183082356515275</v>
      </c>
      <c r="S124" s="12">
        <v>0</v>
      </c>
      <c r="T124" s="10">
        <f t="shared" si="37"/>
        <v>431</v>
      </c>
      <c r="U124" s="33">
        <f t="shared" si="38"/>
        <v>0.643335137026804</v>
      </c>
      <c r="V124" s="18">
        <v>3.4394250513347026E-2</v>
      </c>
      <c r="W124" s="99">
        <f t="shared" si="52"/>
        <v>271</v>
      </c>
      <c r="X124" s="33">
        <f t="shared" si="40"/>
        <v>-0.24431221302453845</v>
      </c>
      <c r="Y124" s="13">
        <v>104063</v>
      </c>
      <c r="Z124" s="10">
        <f t="shared" si="41"/>
        <v>30</v>
      </c>
      <c r="AA124" s="33">
        <f t="shared" si="42"/>
        <v>-1.8002088235232661</v>
      </c>
      <c r="AB124" s="11">
        <v>5.7981927710843373E-2</v>
      </c>
      <c r="AC124" s="99">
        <f t="shared" si="53"/>
        <v>23</v>
      </c>
      <c r="AD124" s="33">
        <f t="shared" si="44"/>
        <v>-2.3659069996104694</v>
      </c>
      <c r="AE124" s="11">
        <v>0.79504914452129594</v>
      </c>
      <c r="AF124" s="10">
        <f t="shared" si="45"/>
        <v>503</v>
      </c>
      <c r="AG124" s="33">
        <f t="shared" si="46"/>
        <v>0.79624438049178292</v>
      </c>
      <c r="AH124" s="14">
        <v>1.5919999999999999</v>
      </c>
      <c r="AI124" s="99">
        <f t="shared" si="54"/>
        <v>2</v>
      </c>
      <c r="AJ124" s="33">
        <f t="shared" si="48"/>
        <v>-0.34971395832269819</v>
      </c>
      <c r="AK124" s="13">
        <v>18508.494763976156</v>
      </c>
      <c r="AL124" s="38"/>
    </row>
    <row r="125" spans="1:38" x14ac:dyDescent="0.25">
      <c r="A125" t="s">
        <v>951</v>
      </c>
      <c r="B125" s="5" t="s">
        <v>298</v>
      </c>
      <c r="C125" s="6" t="s">
        <v>44</v>
      </c>
      <c r="D125" s="7" t="s">
        <v>20</v>
      </c>
      <c r="E125" s="36">
        <f t="shared" si="26"/>
        <v>-1.2822769984268396</v>
      </c>
      <c r="F125" s="8">
        <f t="shared" si="27"/>
        <v>34.064784134936083</v>
      </c>
      <c r="G125" s="9">
        <f t="shared" si="28"/>
        <v>175</v>
      </c>
      <c r="H125" s="99">
        <f t="shared" si="29"/>
        <v>345</v>
      </c>
      <c r="I125" s="33">
        <f t="shared" si="30"/>
        <v>0.1485087834690168</v>
      </c>
      <c r="J125" s="11">
        <v>3.6748474224126637E-2</v>
      </c>
      <c r="K125" s="10">
        <f t="shared" si="31"/>
        <v>112</v>
      </c>
      <c r="L125" s="33">
        <f t="shared" si="32"/>
        <v>-0.65000421661455277</v>
      </c>
      <c r="M125" s="11">
        <v>7.3803191489361708E-2</v>
      </c>
      <c r="N125" s="10">
        <f t="shared" si="33"/>
        <v>196</v>
      </c>
      <c r="O125" s="33">
        <f t="shared" si="34"/>
        <v>-1.9057183705648906E-2</v>
      </c>
      <c r="P125" s="11">
        <v>5.8654192155451604E-2</v>
      </c>
      <c r="Q125" s="10">
        <f t="shared" si="35"/>
        <v>323</v>
      </c>
      <c r="R125" s="33">
        <f t="shared" si="36"/>
        <v>0.38439398809361702</v>
      </c>
      <c r="S125" s="12">
        <v>0.25050100200400799</v>
      </c>
      <c r="T125" s="10">
        <f t="shared" si="37"/>
        <v>192</v>
      </c>
      <c r="U125" s="33">
        <f t="shared" si="38"/>
        <v>-4.298285494276681E-2</v>
      </c>
      <c r="V125" s="18">
        <v>7.6080110845194615E-2</v>
      </c>
      <c r="W125" s="99">
        <f t="shared" si="52"/>
        <v>123</v>
      </c>
      <c r="X125" s="33">
        <f t="shared" si="40"/>
        <v>-0.76246587274157618</v>
      </c>
      <c r="Y125" s="13">
        <v>81427</v>
      </c>
      <c r="Z125" s="10">
        <f t="shared" si="41"/>
        <v>158</v>
      </c>
      <c r="AA125" s="33">
        <f t="shared" si="42"/>
        <v>-0.25057401280404901</v>
      </c>
      <c r="AB125" s="11">
        <v>3.9502332814930013E-2</v>
      </c>
      <c r="AC125" s="99">
        <f t="shared" si="53"/>
        <v>120</v>
      </c>
      <c r="AD125" s="33">
        <f t="shared" si="44"/>
        <v>-0.47091168427632341</v>
      </c>
      <c r="AE125" s="11">
        <v>0.90272456364410392</v>
      </c>
      <c r="AF125" s="10">
        <f t="shared" si="45"/>
        <v>390</v>
      </c>
      <c r="AG125" s="33">
        <f t="shared" si="46"/>
        <v>0.32343208324884792</v>
      </c>
      <c r="AH125" s="14">
        <v>2.1340000000000003</v>
      </c>
      <c r="AI125" s="99">
        <f t="shared" si="54"/>
        <v>19</v>
      </c>
      <c r="AJ125" s="33">
        <f t="shared" si="48"/>
        <v>-0.30465416230368092</v>
      </c>
      <c r="AK125" s="13">
        <v>58675.623997995994</v>
      </c>
      <c r="AL125" s="38"/>
    </row>
    <row r="126" spans="1:38" x14ac:dyDescent="0.25">
      <c r="A126" t="s">
        <v>972</v>
      </c>
      <c r="B126" s="5" t="s">
        <v>221</v>
      </c>
      <c r="C126" s="6" t="s">
        <v>44</v>
      </c>
      <c r="D126" s="7" t="s">
        <v>20</v>
      </c>
      <c r="E126" s="36">
        <f t="shared" si="26"/>
        <v>-0.46566081361858652</v>
      </c>
      <c r="F126" s="8">
        <f t="shared" si="27"/>
        <v>32.036111065259874</v>
      </c>
      <c r="G126" s="9">
        <f t="shared" si="28"/>
        <v>210</v>
      </c>
      <c r="H126" s="99">
        <f t="shared" si="29"/>
        <v>259</v>
      </c>
      <c r="I126" s="33">
        <f t="shared" si="30"/>
        <v>-0.1363723027116891</v>
      </c>
      <c r="J126" s="11">
        <v>1.5083571137382901E-2</v>
      </c>
      <c r="K126" s="10">
        <f t="shared" si="31"/>
        <v>155</v>
      </c>
      <c r="L126" s="33">
        <f t="shared" si="32"/>
        <v>-0.33078131848269854</v>
      </c>
      <c r="M126" s="11">
        <v>6.2408438324055085E-2</v>
      </c>
      <c r="N126" s="10">
        <f t="shared" si="33"/>
        <v>270</v>
      </c>
      <c r="O126" s="33">
        <f t="shared" si="34"/>
        <v>0.26727247843724228</v>
      </c>
      <c r="P126" s="11">
        <v>4.0937500000000002E-2</v>
      </c>
      <c r="Q126" s="10">
        <f t="shared" si="35"/>
        <v>223</v>
      </c>
      <c r="R126" s="33">
        <f t="shared" si="36"/>
        <v>0.23941966040457935</v>
      </c>
      <c r="S126" s="12">
        <v>0.53547523427041499</v>
      </c>
      <c r="T126" s="10">
        <f t="shared" si="37"/>
        <v>158</v>
      </c>
      <c r="U126" s="33">
        <f t="shared" si="38"/>
        <v>-0.25613048957394613</v>
      </c>
      <c r="V126" s="18">
        <v>8.9026358257127486E-2</v>
      </c>
      <c r="W126" s="99">
        <f t="shared" si="52"/>
        <v>140</v>
      </c>
      <c r="X126" s="33">
        <f t="shared" si="40"/>
        <v>-0.68374478969833119</v>
      </c>
      <c r="Y126" s="13">
        <v>84866</v>
      </c>
      <c r="Z126" s="10">
        <f t="shared" si="41"/>
        <v>263</v>
      </c>
      <c r="AA126" s="33">
        <f t="shared" si="42"/>
        <v>0.16828564140592714</v>
      </c>
      <c r="AB126" s="11">
        <v>3.4507377439314611E-2</v>
      </c>
      <c r="AC126" s="99">
        <f t="shared" si="53"/>
        <v>260</v>
      </c>
      <c r="AD126" s="33">
        <f t="shared" si="44"/>
        <v>0.17849995072880964</v>
      </c>
      <c r="AE126" s="11">
        <v>0.93962474456622702</v>
      </c>
      <c r="AF126" s="10">
        <f t="shared" si="45"/>
        <v>65</v>
      </c>
      <c r="AG126" s="33">
        <f t="shared" si="46"/>
        <v>-0.7742717433760461</v>
      </c>
      <c r="AH126" s="14">
        <v>3.3923333333333332</v>
      </c>
      <c r="AI126" s="99">
        <f t="shared" si="54"/>
        <v>75</v>
      </c>
      <c r="AJ126" s="33">
        <f t="shared" si="48"/>
        <v>-0.27562769672103676</v>
      </c>
      <c r="AK126" s="13">
        <v>84550.348192771082</v>
      </c>
      <c r="AL126" s="38"/>
    </row>
    <row r="127" spans="1:38" x14ac:dyDescent="0.25">
      <c r="A127" t="s">
        <v>980</v>
      </c>
      <c r="B127" s="5" t="s">
        <v>66</v>
      </c>
      <c r="C127" s="6" t="s">
        <v>44</v>
      </c>
      <c r="D127" s="7" t="s">
        <v>20</v>
      </c>
      <c r="E127" s="36">
        <f t="shared" si="26"/>
        <v>-5.5635890491675095</v>
      </c>
      <c r="F127" s="8">
        <f t="shared" si="27"/>
        <v>44.700603779212678</v>
      </c>
      <c r="G127" s="9">
        <f t="shared" si="28"/>
        <v>62</v>
      </c>
      <c r="H127" s="99">
        <f t="shared" si="29"/>
        <v>147</v>
      </c>
      <c r="I127" s="33">
        <f t="shared" si="30"/>
        <v>-0.47661294100482737</v>
      </c>
      <c r="J127" s="11">
        <v>-1.0791366906474864E-2</v>
      </c>
      <c r="K127" s="10">
        <f t="shared" si="31"/>
        <v>126</v>
      </c>
      <c r="L127" s="33">
        <f t="shared" si="32"/>
        <v>-0.51781413962706835</v>
      </c>
      <c r="M127" s="11">
        <v>6.9084628670120898E-2</v>
      </c>
      <c r="N127" s="10">
        <f t="shared" si="33"/>
        <v>64</v>
      </c>
      <c r="O127" s="33">
        <f t="shared" si="34"/>
        <v>-1.0800658432892802</v>
      </c>
      <c r="P127" s="11">
        <v>0.12430426716141002</v>
      </c>
      <c r="Q127" s="10">
        <f t="shared" si="35"/>
        <v>9</v>
      </c>
      <c r="R127" s="33">
        <f t="shared" si="36"/>
        <v>-3.9279758429282658</v>
      </c>
      <c r="S127" s="12">
        <v>8.7272727272727266</v>
      </c>
      <c r="T127" s="10">
        <f t="shared" si="37"/>
        <v>164</v>
      </c>
      <c r="U127" s="33">
        <f t="shared" si="38"/>
        <v>-0.22205260245758673</v>
      </c>
      <c r="V127" s="18">
        <v>8.6956521739130432E-2</v>
      </c>
      <c r="W127" s="99">
        <f t="shared" si="52"/>
        <v>146</v>
      </c>
      <c r="X127" s="33">
        <f t="shared" si="40"/>
        <v>-0.66463106351597889</v>
      </c>
      <c r="Y127" s="13">
        <v>85701</v>
      </c>
      <c r="Z127" s="10">
        <f t="shared" si="41"/>
        <v>298</v>
      </c>
      <c r="AA127" s="33">
        <f t="shared" si="42"/>
        <v>0.27388580777621696</v>
      </c>
      <c r="AB127" s="11">
        <v>3.3248081841432228E-2</v>
      </c>
      <c r="AC127" s="99">
        <f t="shared" si="53"/>
        <v>287</v>
      </c>
      <c r="AD127" s="33">
        <f t="shared" si="44"/>
        <v>0.27229255035262967</v>
      </c>
      <c r="AE127" s="11">
        <v>0.94495412844036697</v>
      </c>
      <c r="AF127" s="10">
        <f t="shared" si="45"/>
        <v>414</v>
      </c>
      <c r="AG127" s="33">
        <f t="shared" si="46"/>
        <v>0.40194335031870815</v>
      </c>
      <c r="AH127" s="14">
        <v>2.044</v>
      </c>
      <c r="AI127" s="99">
        <f t="shared" si="54"/>
        <v>98</v>
      </c>
      <c r="AJ127" s="33">
        <f t="shared" si="48"/>
        <v>-0.26768449010778683</v>
      </c>
      <c r="AK127" s="13">
        <v>91631.068363636368</v>
      </c>
      <c r="AL127" s="38"/>
    </row>
    <row r="128" spans="1:38" x14ac:dyDescent="0.25">
      <c r="A128" t="s">
        <v>981</v>
      </c>
      <c r="B128" s="5" t="s">
        <v>131</v>
      </c>
      <c r="C128" s="6" t="s">
        <v>44</v>
      </c>
      <c r="D128" s="7" t="s">
        <v>20</v>
      </c>
      <c r="E128" s="36">
        <f t="shared" si="26"/>
        <v>-4.173977217252518</v>
      </c>
      <c r="F128" s="8">
        <f t="shared" si="27"/>
        <v>41.248470263917113</v>
      </c>
      <c r="G128" s="9">
        <f t="shared" si="28"/>
        <v>95</v>
      </c>
      <c r="H128" s="99">
        <f t="shared" si="29"/>
        <v>73</v>
      </c>
      <c r="I128" s="33">
        <f t="shared" si="30"/>
        <v>-0.78773523043344107</v>
      </c>
      <c r="J128" s="11">
        <v>-3.4451885542384431E-2</v>
      </c>
      <c r="K128" s="10">
        <f t="shared" si="31"/>
        <v>103</v>
      </c>
      <c r="L128" s="33">
        <f t="shared" si="32"/>
        <v>-0.71468176793329696</v>
      </c>
      <c r="M128" s="11">
        <v>7.6111875286565794E-2</v>
      </c>
      <c r="N128" s="10">
        <f t="shared" si="33"/>
        <v>173</v>
      </c>
      <c r="O128" s="33">
        <f t="shared" si="34"/>
        <v>-0.15113828426136955</v>
      </c>
      <c r="P128" s="11">
        <v>6.6826730692276917E-2</v>
      </c>
      <c r="Q128" s="10">
        <f t="shared" si="35"/>
        <v>106</v>
      </c>
      <c r="R128" s="33">
        <f t="shared" si="36"/>
        <v>-0.28066832641072265</v>
      </c>
      <c r="S128" s="12">
        <v>1.5578057193724268</v>
      </c>
      <c r="T128" s="10">
        <f t="shared" si="37"/>
        <v>123</v>
      </c>
      <c r="U128" s="33">
        <f t="shared" si="38"/>
        <v>-0.4574305219256794</v>
      </c>
      <c r="V128" s="18">
        <v>0.1012530012004802</v>
      </c>
      <c r="W128" s="99">
        <f t="shared" si="52"/>
        <v>93</v>
      </c>
      <c r="X128" s="33">
        <f t="shared" si="40"/>
        <v>-0.87488205152185416</v>
      </c>
      <c r="Y128" s="13">
        <v>76516</v>
      </c>
      <c r="Z128" s="10">
        <f t="shared" si="41"/>
        <v>69</v>
      </c>
      <c r="AA128" s="33">
        <f t="shared" si="42"/>
        <v>-0.99648225683721181</v>
      </c>
      <c r="AB128" s="11">
        <v>4.8397384787115291E-2</v>
      </c>
      <c r="AC128" s="99">
        <f t="shared" si="53"/>
        <v>69</v>
      </c>
      <c r="AD128" s="33">
        <f t="shared" si="44"/>
        <v>-1.0005932048869786</v>
      </c>
      <c r="AE128" s="11">
        <v>0.87262756062153879</v>
      </c>
      <c r="AF128" s="10">
        <f t="shared" si="45"/>
        <v>324</v>
      </c>
      <c r="AG128" s="33">
        <f t="shared" si="46"/>
        <v>0.1460547761650903</v>
      </c>
      <c r="AH128" s="14">
        <v>2.3373333333333335</v>
      </c>
      <c r="AI128" s="99">
        <f t="shared" si="54"/>
        <v>34</v>
      </c>
      <c r="AJ128" s="33">
        <f t="shared" si="48"/>
        <v>-0.29476806343316014</v>
      </c>
      <c r="AK128" s="13">
        <v>67488.273988353554</v>
      </c>
      <c r="AL128" s="38">
        <v>1</v>
      </c>
    </row>
    <row r="129" spans="1:38" x14ac:dyDescent="0.25">
      <c r="A129" t="s">
        <v>1022</v>
      </c>
      <c r="B129" s="5" t="s">
        <v>119</v>
      </c>
      <c r="C129" s="6" t="s">
        <v>44</v>
      </c>
      <c r="D129" s="7" t="s">
        <v>20</v>
      </c>
      <c r="E129" s="36">
        <f t="shared" si="26"/>
        <v>-6.341075833731125</v>
      </c>
      <c r="F129" s="8">
        <f t="shared" si="27"/>
        <v>46.63206990885314</v>
      </c>
      <c r="G129" s="9">
        <f t="shared" si="28"/>
        <v>52</v>
      </c>
      <c r="H129" s="99">
        <f t="shared" si="29"/>
        <v>184</v>
      </c>
      <c r="I129" s="33">
        <f t="shared" si="30"/>
        <v>-0.36084814673049764</v>
      </c>
      <c r="J129" s="11">
        <v>-1.9875776397515477E-3</v>
      </c>
      <c r="K129" s="10">
        <f t="shared" si="31"/>
        <v>47</v>
      </c>
      <c r="L129" s="33">
        <f t="shared" si="32"/>
        <v>-1.5145010367593315</v>
      </c>
      <c r="M129" s="11">
        <v>0.10466165413533834</v>
      </c>
      <c r="N129" s="10">
        <f t="shared" si="33"/>
        <v>84</v>
      </c>
      <c r="O129" s="33">
        <f t="shared" si="34"/>
        <v>-0.79747548881936725</v>
      </c>
      <c r="P129" s="11">
        <v>0.10681894524689285</v>
      </c>
      <c r="Q129" s="10">
        <f t="shared" si="35"/>
        <v>71</v>
      </c>
      <c r="R129" s="33">
        <f t="shared" si="36"/>
        <v>-0.6279627101220111</v>
      </c>
      <c r="S129" s="12">
        <v>2.2404779686333081</v>
      </c>
      <c r="T129" s="10">
        <f t="shared" si="37"/>
        <v>31</v>
      </c>
      <c r="U129" s="33">
        <f t="shared" si="38"/>
        <v>-1.8870629901031004</v>
      </c>
      <c r="V129" s="18">
        <v>0.18808659742209985</v>
      </c>
      <c r="W129" s="99">
        <f t="shared" si="52"/>
        <v>59</v>
      </c>
      <c r="X129" s="33">
        <f t="shared" si="40"/>
        <v>-1.0356204769739235</v>
      </c>
      <c r="Y129" s="13">
        <v>69494</v>
      </c>
      <c r="Z129" s="10">
        <f t="shared" si="41"/>
        <v>306</v>
      </c>
      <c r="AA129" s="33">
        <f t="shared" si="42"/>
        <v>0.29842074263717272</v>
      </c>
      <c r="AB129" s="11">
        <v>3.2955499580184719E-2</v>
      </c>
      <c r="AC129" s="99">
        <f t="shared" si="53"/>
        <v>43</v>
      </c>
      <c r="AD129" s="33">
        <f t="shared" si="44"/>
        <v>-1.5444923864163596</v>
      </c>
      <c r="AE129" s="11">
        <v>0.84172269671088495</v>
      </c>
      <c r="AF129" s="10">
        <f t="shared" si="45"/>
        <v>57</v>
      </c>
      <c r="AG129" s="33">
        <f t="shared" si="46"/>
        <v>-0.81672598408789665</v>
      </c>
      <c r="AH129" s="14">
        <v>3.4410000000000003</v>
      </c>
      <c r="AI129" s="99">
        <f t="shared" si="54"/>
        <v>31</v>
      </c>
      <c r="AJ129" s="33">
        <f t="shared" si="48"/>
        <v>-0.29545492815641694</v>
      </c>
      <c r="AK129" s="13">
        <v>66875.990166791133</v>
      </c>
      <c r="AL129" s="38"/>
    </row>
    <row r="130" spans="1:38" x14ac:dyDescent="0.25">
      <c r="A130" t="s">
        <v>1023</v>
      </c>
      <c r="B130" s="5" t="s">
        <v>389</v>
      </c>
      <c r="C130" s="6" t="s">
        <v>44</v>
      </c>
      <c r="D130" s="7" t="s">
        <v>20</v>
      </c>
      <c r="E130" s="36">
        <f t="shared" si="26"/>
        <v>3.7995175474048088</v>
      </c>
      <c r="F130" s="8">
        <f t="shared" si="27"/>
        <v>21.44037142729816</v>
      </c>
      <c r="G130" s="9">
        <f t="shared" si="28"/>
        <v>434</v>
      </c>
      <c r="H130" s="99">
        <f t="shared" si="29"/>
        <v>203</v>
      </c>
      <c r="I130" s="33">
        <f t="shared" si="30"/>
        <v>-0.29666727570355572</v>
      </c>
      <c r="J130" s="11">
        <v>2.8933092224232571E-3</v>
      </c>
      <c r="K130" s="10">
        <f t="shared" si="31"/>
        <v>375</v>
      </c>
      <c r="L130" s="33">
        <f t="shared" si="32"/>
        <v>0.54131389478561376</v>
      </c>
      <c r="M130" s="11">
        <v>3.1278748850046001E-2</v>
      </c>
      <c r="N130" s="10">
        <f t="shared" si="33"/>
        <v>497</v>
      </c>
      <c r="O130" s="33">
        <f t="shared" si="34"/>
        <v>0.81883734506040795</v>
      </c>
      <c r="P130" s="11">
        <v>6.8093385214007783E-3</v>
      </c>
      <c r="Q130" s="10">
        <f t="shared" si="35"/>
        <v>409</v>
      </c>
      <c r="R130" s="33">
        <f t="shared" si="36"/>
        <v>0.51183082356515275</v>
      </c>
      <c r="S130" s="12">
        <v>0</v>
      </c>
      <c r="T130" s="10">
        <f t="shared" si="37"/>
        <v>453</v>
      </c>
      <c r="U130" s="33">
        <f t="shared" si="38"/>
        <v>0.73283362661034812</v>
      </c>
      <c r="V130" s="18">
        <v>2.8958254983076345E-2</v>
      </c>
      <c r="W130" s="99">
        <f t="shared" si="52"/>
        <v>377</v>
      </c>
      <c r="X130" s="33">
        <f t="shared" si="40"/>
        <v>0.16785755181310871</v>
      </c>
      <c r="Y130" s="13">
        <v>122069</v>
      </c>
      <c r="Z130" s="10">
        <f t="shared" si="41"/>
        <v>497</v>
      </c>
      <c r="AA130" s="33">
        <f t="shared" si="42"/>
        <v>0.83807510421303166</v>
      </c>
      <c r="AB130" s="11">
        <v>2.6520051746442432E-2</v>
      </c>
      <c r="AC130" s="99">
        <f t="shared" si="53"/>
        <v>478</v>
      </c>
      <c r="AD130" s="33">
        <f t="shared" si="44"/>
        <v>0.8122411711175509</v>
      </c>
      <c r="AE130" s="11">
        <v>0.97563451776649746</v>
      </c>
      <c r="AF130" s="10">
        <f t="shared" si="45"/>
        <v>145</v>
      </c>
      <c r="AG130" s="33">
        <f t="shared" si="46"/>
        <v>-0.33402708284357191</v>
      </c>
      <c r="AH130" s="14">
        <v>2.8876666666666666</v>
      </c>
      <c r="AI130" s="99">
        <f t="shared" si="54"/>
        <v>174</v>
      </c>
      <c r="AJ130" s="33">
        <f t="shared" si="48"/>
        <v>-0.23925183613765191</v>
      </c>
      <c r="AK130" s="13">
        <v>116976.4579877389</v>
      </c>
      <c r="AL130" s="38"/>
    </row>
    <row r="131" spans="1:38" x14ac:dyDescent="0.25">
      <c r="A131" t="s">
        <v>1050</v>
      </c>
      <c r="B131" s="5" t="s">
        <v>381</v>
      </c>
      <c r="C131" s="6" t="s">
        <v>44</v>
      </c>
      <c r="D131" s="7" t="s">
        <v>20</v>
      </c>
      <c r="E131" s="36">
        <f t="shared" si="26"/>
        <v>3.0550569280861106</v>
      </c>
      <c r="F131" s="8">
        <f t="shared" si="27"/>
        <v>23.289792535944123</v>
      </c>
      <c r="G131" s="9">
        <f t="shared" si="28"/>
        <v>397</v>
      </c>
      <c r="H131" s="99">
        <f t="shared" si="29"/>
        <v>158</v>
      </c>
      <c r="I131" s="33">
        <f t="shared" si="30"/>
        <v>-0.44138946138531304</v>
      </c>
      <c r="J131" s="11">
        <v>-8.1126588091229301E-3</v>
      </c>
      <c r="K131" s="10">
        <f t="shared" si="31"/>
        <v>549</v>
      </c>
      <c r="L131" s="33">
        <f t="shared" si="32"/>
        <v>1.4175849919297703</v>
      </c>
      <c r="M131" s="11">
        <v>0</v>
      </c>
      <c r="N131" s="10">
        <f t="shared" si="33"/>
        <v>415</v>
      </c>
      <c r="O131" s="33">
        <f t="shared" si="34"/>
        <v>0.64636728389071918</v>
      </c>
      <c r="P131" s="11">
        <v>1.7480950246526222E-2</v>
      </c>
      <c r="Q131" s="10">
        <f t="shared" si="35"/>
        <v>303</v>
      </c>
      <c r="R131" s="33">
        <f t="shared" si="36"/>
        <v>0.35481605591010001</v>
      </c>
      <c r="S131" s="12">
        <v>0.30864197530864196</v>
      </c>
      <c r="T131" s="10">
        <f t="shared" si="37"/>
        <v>481</v>
      </c>
      <c r="U131" s="33">
        <f t="shared" si="38"/>
        <v>0.78614045197411853</v>
      </c>
      <c r="V131" s="18">
        <v>2.5720483421134182E-2</v>
      </c>
      <c r="W131" s="99">
        <f t="shared" si="52"/>
        <v>362</v>
      </c>
      <c r="X131" s="33">
        <f t="shared" si="40"/>
        <v>9.600367578148733E-2</v>
      </c>
      <c r="Y131" s="13">
        <v>118930</v>
      </c>
      <c r="Z131" s="10">
        <f t="shared" si="41"/>
        <v>416</v>
      </c>
      <c r="AA131" s="33">
        <f t="shared" si="42"/>
        <v>0.59083129990690575</v>
      </c>
      <c r="AB131" s="11">
        <v>2.9468465987331313E-2</v>
      </c>
      <c r="AC131" s="99">
        <f t="shared" si="53"/>
        <v>318</v>
      </c>
      <c r="AD131" s="33">
        <f t="shared" si="44"/>
        <v>0.37083093470126405</v>
      </c>
      <c r="AE131" s="11">
        <v>0.95055317227365088</v>
      </c>
      <c r="AF131" s="10">
        <f t="shared" si="45"/>
        <v>296</v>
      </c>
      <c r="AG131" s="33">
        <f t="shared" si="46"/>
        <v>8.4699674862348417E-2</v>
      </c>
      <c r="AH131" s="14">
        <v>2.4076666666666662</v>
      </c>
      <c r="AI131" s="99">
        <f t="shared" si="54"/>
        <v>211</v>
      </c>
      <c r="AJ131" s="33">
        <f t="shared" si="48"/>
        <v>-0.22062630172074363</v>
      </c>
      <c r="AK131" s="13">
        <v>133579.6012345679</v>
      </c>
      <c r="AL131" s="38"/>
    </row>
    <row r="132" spans="1:38" x14ac:dyDescent="0.25">
      <c r="A132" t="s">
        <v>1067</v>
      </c>
      <c r="B132" s="5" t="s">
        <v>247</v>
      </c>
      <c r="C132" s="6" t="s">
        <v>44</v>
      </c>
      <c r="D132" s="7" t="s">
        <v>20</v>
      </c>
      <c r="E132" s="36">
        <f t="shared" si="26"/>
        <v>0.20048975899273955</v>
      </c>
      <c r="F132" s="8">
        <f t="shared" si="27"/>
        <v>30.381231144745808</v>
      </c>
      <c r="G132" s="9">
        <f t="shared" si="28"/>
        <v>237</v>
      </c>
      <c r="H132" s="99">
        <f t="shared" si="29"/>
        <v>169</v>
      </c>
      <c r="I132" s="33">
        <f t="shared" si="30"/>
        <v>-0.40047242418028112</v>
      </c>
      <c r="J132" s="11">
        <v>-5.0009617234083592E-3</v>
      </c>
      <c r="K132" s="10">
        <f t="shared" si="31"/>
        <v>139</v>
      </c>
      <c r="L132" s="33">
        <f t="shared" si="32"/>
        <v>-0.41936096116061761</v>
      </c>
      <c r="M132" s="11">
        <v>6.5570314147164244E-2</v>
      </c>
      <c r="N132" s="10">
        <f t="shared" si="33"/>
        <v>392</v>
      </c>
      <c r="O132" s="33">
        <f t="shared" si="34"/>
        <v>0.58975644743956512</v>
      </c>
      <c r="P132" s="11">
        <v>2.0983754512635379E-2</v>
      </c>
      <c r="Q132" s="10">
        <f t="shared" si="35"/>
        <v>409</v>
      </c>
      <c r="R132" s="33">
        <f t="shared" si="36"/>
        <v>0.51183082356515275</v>
      </c>
      <c r="S132" s="12">
        <v>0</v>
      </c>
      <c r="T132" s="10">
        <f t="shared" si="37"/>
        <v>322</v>
      </c>
      <c r="U132" s="33">
        <f t="shared" si="38"/>
        <v>0.38255459332826064</v>
      </c>
      <c r="V132" s="18">
        <v>5.0233644859813083E-2</v>
      </c>
      <c r="W132" s="99">
        <f t="shared" si="52"/>
        <v>131</v>
      </c>
      <c r="X132" s="33">
        <f t="shared" si="40"/>
        <v>-0.73135742497892131</v>
      </c>
      <c r="Y132" s="13">
        <v>82786</v>
      </c>
      <c r="Z132" s="10">
        <f t="shared" si="41"/>
        <v>133</v>
      </c>
      <c r="AA132" s="33">
        <f t="shared" si="42"/>
        <v>-0.38109181977721884</v>
      </c>
      <c r="AB132" s="11">
        <v>4.1058774489370571E-2</v>
      </c>
      <c r="AC132" s="99">
        <f t="shared" si="53"/>
        <v>217</v>
      </c>
      <c r="AD132" s="33">
        <f t="shared" si="44"/>
        <v>2.104315670614277E-2</v>
      </c>
      <c r="AE132" s="11">
        <v>0.93067790118728455</v>
      </c>
      <c r="AF132" s="10">
        <f t="shared" si="45"/>
        <v>368</v>
      </c>
      <c r="AG132" s="33">
        <f t="shared" si="46"/>
        <v>0.26091385206358891</v>
      </c>
      <c r="AH132" s="14">
        <v>2.2056666666666671</v>
      </c>
      <c r="AI132" s="99">
        <f t="shared" si="54"/>
        <v>242</v>
      </c>
      <c r="AJ132" s="33">
        <f t="shared" si="48"/>
        <v>-0.21006453588365626</v>
      </c>
      <c r="AK132" s="13">
        <v>142994.55316064181</v>
      </c>
      <c r="AL132" s="38"/>
    </row>
    <row r="133" spans="1:38" x14ac:dyDescent="0.25">
      <c r="A133" t="s">
        <v>1072</v>
      </c>
      <c r="B133" s="5" t="s">
        <v>424</v>
      </c>
      <c r="C133" s="6" t="s">
        <v>44</v>
      </c>
      <c r="D133" s="7" t="s">
        <v>20</v>
      </c>
      <c r="E133" s="36">
        <f t="shared" si="26"/>
        <v>2.8188102475397483</v>
      </c>
      <c r="F133" s="8">
        <f t="shared" si="27"/>
        <v>23.876686706719518</v>
      </c>
      <c r="G133" s="9">
        <f t="shared" si="28"/>
        <v>388</v>
      </c>
      <c r="H133" s="99">
        <f t="shared" si="29"/>
        <v>57</v>
      </c>
      <c r="I133" s="33">
        <f t="shared" si="30"/>
        <v>-0.89228556182717544</v>
      </c>
      <c r="J133" s="11">
        <v>-4.2402826855123643E-2</v>
      </c>
      <c r="K133" s="10">
        <f t="shared" si="31"/>
        <v>177</v>
      </c>
      <c r="L133" s="33">
        <f t="shared" si="32"/>
        <v>-0.19698103592623259</v>
      </c>
      <c r="M133" s="11">
        <v>5.763239875389408E-2</v>
      </c>
      <c r="N133" s="10">
        <f t="shared" si="33"/>
        <v>468</v>
      </c>
      <c r="O133" s="33">
        <f t="shared" si="34"/>
        <v>0.75525022116227924</v>
      </c>
      <c r="P133" s="11">
        <v>1.0743801652892562E-2</v>
      </c>
      <c r="Q133" s="10">
        <f t="shared" si="35"/>
        <v>409</v>
      </c>
      <c r="R133" s="33">
        <f t="shared" si="36"/>
        <v>0.51183082356515275</v>
      </c>
      <c r="S133" s="12">
        <v>0</v>
      </c>
      <c r="T133" s="10">
        <f t="shared" si="37"/>
        <v>296</v>
      </c>
      <c r="U133" s="33">
        <f t="shared" si="38"/>
        <v>0.30683530377288726</v>
      </c>
      <c r="V133" s="18">
        <v>5.4832713754646843E-2</v>
      </c>
      <c r="W133" s="99">
        <f t="shared" si="52"/>
        <v>427</v>
      </c>
      <c r="X133" s="33">
        <f t="shared" si="40"/>
        <v>0.53868673044078197</v>
      </c>
      <c r="Y133" s="13">
        <v>138269</v>
      </c>
      <c r="Z133" s="10">
        <f t="shared" si="41"/>
        <v>381</v>
      </c>
      <c r="AA133" s="33">
        <f t="shared" si="42"/>
        <v>0.48857960026202291</v>
      </c>
      <c r="AB133" s="11">
        <v>3.0687830687830688E-2</v>
      </c>
      <c r="AC133" s="99">
        <f t="shared" si="53"/>
        <v>368</v>
      </c>
      <c r="AD133" s="33">
        <f t="shared" si="44"/>
        <v>0.51665127678381939</v>
      </c>
      <c r="AE133" s="11">
        <v>0.95883882149046795</v>
      </c>
      <c r="AF133" s="10">
        <f t="shared" si="45"/>
        <v>293</v>
      </c>
      <c r="AG133" s="33">
        <f t="shared" si="46"/>
        <v>7.9465590391023841E-2</v>
      </c>
      <c r="AH133" s="14">
        <v>2.4136666666666668</v>
      </c>
      <c r="AI133" s="99">
        <f t="shared" si="54"/>
        <v>304</v>
      </c>
      <c r="AJ133" s="33">
        <f t="shared" si="48"/>
        <v>-0.18629382642639664</v>
      </c>
      <c r="AK133" s="13">
        <v>164184.19987699878</v>
      </c>
      <c r="AL133" s="38"/>
    </row>
    <row r="134" spans="1:38" x14ac:dyDescent="0.25">
      <c r="A134" t="s">
        <v>1085</v>
      </c>
      <c r="B134" s="5" t="s">
        <v>400</v>
      </c>
      <c r="C134" s="6" t="s">
        <v>44</v>
      </c>
      <c r="D134" s="7" t="s">
        <v>20</v>
      </c>
      <c r="E134" s="36">
        <f t="shared" si="26"/>
        <v>1.9883507041763322</v>
      </c>
      <c r="F134" s="8">
        <f t="shared" si="27"/>
        <v>25.939750043472451</v>
      </c>
      <c r="G134" s="9">
        <f t="shared" si="28"/>
        <v>344</v>
      </c>
      <c r="H134" s="99">
        <f t="shared" si="29"/>
        <v>116</v>
      </c>
      <c r="I134" s="33">
        <f t="shared" si="30"/>
        <v>-0.59803976353328847</v>
      </c>
      <c r="J134" s="11">
        <v>-2.0025747389500803E-2</v>
      </c>
      <c r="K134" s="10">
        <f t="shared" si="31"/>
        <v>425</v>
      </c>
      <c r="L134" s="33">
        <f t="shared" si="32"/>
        <v>0.64783351520320553</v>
      </c>
      <c r="M134" s="11">
        <v>2.7476500361532898E-2</v>
      </c>
      <c r="N134" s="10">
        <f t="shared" si="33"/>
        <v>411</v>
      </c>
      <c r="O134" s="33">
        <f t="shared" si="34"/>
        <v>0.63636977734296396</v>
      </c>
      <c r="P134" s="11">
        <v>1.8099547511312219E-2</v>
      </c>
      <c r="Q134" s="10">
        <f t="shared" si="35"/>
        <v>245</v>
      </c>
      <c r="R134" s="33">
        <f t="shared" si="36"/>
        <v>0.28906282741756661</v>
      </c>
      <c r="S134" s="12">
        <v>0.43789227849948914</v>
      </c>
      <c r="T134" s="10">
        <f t="shared" si="37"/>
        <v>443</v>
      </c>
      <c r="U134" s="33">
        <f t="shared" si="38"/>
        <v>0.68881951094472094</v>
      </c>
      <c r="V134" s="18">
        <v>3.1631602177431217E-2</v>
      </c>
      <c r="W134" s="99">
        <f t="shared" si="52"/>
        <v>275</v>
      </c>
      <c r="X134" s="33">
        <f t="shared" si="40"/>
        <v>-0.22409973372032638</v>
      </c>
      <c r="Y134" s="13">
        <v>104946</v>
      </c>
      <c r="Z134" s="10">
        <f t="shared" si="41"/>
        <v>268</v>
      </c>
      <c r="AA134" s="33">
        <f t="shared" si="42"/>
        <v>0.19754835211431437</v>
      </c>
      <c r="AB134" s="11">
        <v>3.4158415841584161E-2</v>
      </c>
      <c r="AC134" s="99">
        <f t="shared" si="53"/>
        <v>341</v>
      </c>
      <c r="AD134" s="33">
        <f t="shared" si="44"/>
        <v>0.44001626625394485</v>
      </c>
      <c r="AE134" s="11">
        <v>0.95448434799308624</v>
      </c>
      <c r="AF134" s="10">
        <f t="shared" si="45"/>
        <v>275</v>
      </c>
      <c r="AG134" s="33">
        <f t="shared" si="46"/>
        <v>1.4039534499474073E-2</v>
      </c>
      <c r="AH134" s="14">
        <v>2.4886666666666666</v>
      </c>
      <c r="AI134" s="99">
        <f t="shared" si="54"/>
        <v>210</v>
      </c>
      <c r="AJ134" s="33">
        <f t="shared" si="48"/>
        <v>-0.22129847087680052</v>
      </c>
      <c r="AK134" s="13">
        <v>132980.41731134141</v>
      </c>
      <c r="AL134" s="38"/>
    </row>
    <row r="135" spans="1:38" x14ac:dyDescent="0.25">
      <c r="A135" t="s">
        <v>1119</v>
      </c>
      <c r="B135" s="5" t="s">
        <v>152</v>
      </c>
      <c r="C135" s="6" t="s">
        <v>44</v>
      </c>
      <c r="D135" s="7" t="s">
        <v>20</v>
      </c>
      <c r="E135" s="36">
        <f t="shared" ref="E135:E198" si="55">((I135+L135+AG135+AJ135)*0.25)+(O135+R135+U135+X135+AA135+AD135)</f>
        <v>-1.112868931118058</v>
      </c>
      <c r="F135" s="8">
        <f t="shared" ref="F135:F198" si="56">((E135*$I$579)+$J$579)</f>
        <v>33.643933323589607</v>
      </c>
      <c r="G135" s="9">
        <f t="shared" ref="G135:G198" si="57">RANK(E135,$E$7:$E$570,1)</f>
        <v>180</v>
      </c>
      <c r="H135" s="99">
        <f t="shared" ref="H135:H198" si="58">RANK(J135,J$7:J$570,1)</f>
        <v>298</v>
      </c>
      <c r="I135" s="33">
        <f t="shared" ref="I135:I198" si="59">(J135-J$572)/J$573</f>
        <v>-6.9409683522346889E-3</v>
      </c>
      <c r="J135" s="11">
        <v>2.4926686217008776E-2</v>
      </c>
      <c r="K135" s="10">
        <f t="shared" ref="K135:K198" si="60">RANK(M135,M$7:M$570,0)</f>
        <v>13</v>
      </c>
      <c r="L135" s="33">
        <f t="shared" ref="L135:L198" si="61">-(M135-M$572)/M$573</f>
        <v>-2.6938170710711349</v>
      </c>
      <c r="M135" s="11">
        <v>0.14675767918088736</v>
      </c>
      <c r="N135" s="10">
        <f t="shared" ref="N135:N198" si="62">RANK(P135,P$7:P$570,0)</f>
        <v>337</v>
      </c>
      <c r="O135" s="33">
        <f t="shared" ref="O135:O198" si="63">-(P135-P$572)/P$573</f>
        <v>0.46332719032111841</v>
      </c>
      <c r="P135" s="11">
        <v>2.8806584362139918E-2</v>
      </c>
      <c r="Q135" s="10">
        <f t="shared" ref="Q135:Q198" si="64">RANK(S135,S$7:S$570,0)</f>
        <v>409</v>
      </c>
      <c r="R135" s="33">
        <f t="shared" ref="R135:R198" si="65">-(S135-S$572)/S$573</f>
        <v>0.51183082356515275</v>
      </c>
      <c r="S135" s="12">
        <v>0</v>
      </c>
      <c r="T135" s="10">
        <f t="shared" ref="T135:T198" si="66">RANK(V135,V$7:V$570,0)</f>
        <v>435</v>
      </c>
      <c r="U135" s="33">
        <f t="shared" ref="U135:U198" si="67">-(V135-V$572)/V$573</f>
        <v>0.64799347337408397</v>
      </c>
      <c r="V135" s="18">
        <v>3.4111310592459608E-2</v>
      </c>
      <c r="W135" s="99">
        <v>263</v>
      </c>
      <c r="X135" s="33">
        <f t="shared" ref="X135:X198" si="68">(Y135-Y$572)/Y$573</f>
        <v>-0.86824375141061805</v>
      </c>
      <c r="Y135" s="13">
        <v>76806</v>
      </c>
      <c r="Z135" s="10">
        <f t="shared" ref="Z135:Z198" si="69">RANK(AB135,AB$7:AB$570,0)</f>
        <v>66</v>
      </c>
      <c r="AA135" s="33">
        <f t="shared" ref="AA135:AA198" si="70">-(AB135-AB$572)/AB$573</f>
        <v>-1.0242747255346223</v>
      </c>
      <c r="AB135" s="11">
        <v>4.8728813559322036E-2</v>
      </c>
      <c r="AC135" s="99">
        <v>263</v>
      </c>
      <c r="AD135" s="33">
        <f t="shared" ref="AD135:AD198" si="71">(AE135-AE$572)/AE$573</f>
        <v>-0.42748913876447364</v>
      </c>
      <c r="AE135" s="11">
        <v>0.90519187358916475</v>
      </c>
      <c r="AF135" s="10">
        <f t="shared" ref="AF135:AF198" si="72">RANK(AH135,AH$7:AH$570,0)</f>
        <v>530</v>
      </c>
      <c r="AG135" s="33">
        <f t="shared" ref="AG135:AG198" si="73">-(AH135-AH$572)/AH$573</f>
        <v>1.2234038298459471</v>
      </c>
      <c r="AH135" s="14">
        <v>1.1023333333333334</v>
      </c>
      <c r="AI135" s="99">
        <v>263</v>
      </c>
      <c r="AJ135" s="33">
        <f t="shared" ref="AJ135:AJ198" si="74">(AK135-AK$572)/AK$573</f>
        <v>-0.18669700109737361</v>
      </c>
      <c r="AK135" s="13">
        <v>163824.80257510729</v>
      </c>
      <c r="AL135" s="38"/>
    </row>
    <row r="136" spans="1:38" x14ac:dyDescent="0.25">
      <c r="A136" t="s">
        <v>1139</v>
      </c>
      <c r="B136" s="5" t="s">
        <v>380</v>
      </c>
      <c r="C136" s="6" t="s">
        <v>44</v>
      </c>
      <c r="D136" s="7" t="s">
        <v>20</v>
      </c>
      <c r="E136" s="36">
        <f t="shared" si="55"/>
        <v>1.6302085696503106</v>
      </c>
      <c r="F136" s="8">
        <f t="shared" si="56"/>
        <v>26.829462146839461</v>
      </c>
      <c r="G136" s="9">
        <f t="shared" si="57"/>
        <v>318</v>
      </c>
      <c r="H136" s="99">
        <f t="shared" si="58"/>
        <v>376</v>
      </c>
      <c r="I136" s="33">
        <f t="shared" si="59"/>
        <v>0.23687151683719879</v>
      </c>
      <c r="J136" s="11">
        <v>4.3468365953573063E-2</v>
      </c>
      <c r="K136" s="10">
        <f t="shared" si="60"/>
        <v>463</v>
      </c>
      <c r="L136" s="33">
        <f t="shared" si="61"/>
        <v>0.77861950405803948</v>
      </c>
      <c r="M136" s="11">
        <v>2.2808056872037914E-2</v>
      </c>
      <c r="N136" s="10">
        <f t="shared" si="62"/>
        <v>397</v>
      </c>
      <c r="O136" s="33">
        <f t="shared" si="63"/>
        <v>0.60065856015240393</v>
      </c>
      <c r="P136" s="11">
        <v>2.0309184601394362E-2</v>
      </c>
      <c r="Q136" s="10">
        <f t="shared" si="64"/>
        <v>33</v>
      </c>
      <c r="R136" s="33">
        <f t="shared" si="65"/>
        <v>-1.3744011071742814</v>
      </c>
      <c r="S136" s="12">
        <v>3.7077426390403492</v>
      </c>
      <c r="T136" s="10">
        <f t="shared" si="66"/>
        <v>485</v>
      </c>
      <c r="U136" s="33">
        <f t="shared" si="67"/>
        <v>0.79315909333066648</v>
      </c>
      <c r="V136" s="18">
        <v>2.5294182338062247E-2</v>
      </c>
      <c r="W136" s="99">
        <f t="shared" ref="W136:W167" si="75">RANK(Y136,Y$7:Y$570,1)</f>
        <v>352</v>
      </c>
      <c r="X136" s="33">
        <f t="shared" si="68"/>
        <v>4.5506813556015289E-2</v>
      </c>
      <c r="Y136" s="13">
        <v>116724</v>
      </c>
      <c r="Z136" s="10">
        <f t="shared" si="69"/>
        <v>395</v>
      </c>
      <c r="AA136" s="33">
        <f t="shared" si="70"/>
        <v>0.53720771894799868</v>
      </c>
      <c r="AB136" s="11">
        <v>3.0107934103389508E-2</v>
      </c>
      <c r="AC136" s="99">
        <f t="shared" ref="AC136:AC167" si="76">RANK(AE136,AE$7:AE$570,1)</f>
        <v>460</v>
      </c>
      <c r="AD136" s="33">
        <f t="shared" si="71"/>
        <v>0.77685827110624939</v>
      </c>
      <c r="AE136" s="11">
        <v>0.97362402805305692</v>
      </c>
      <c r="AF136" s="10">
        <f t="shared" si="72"/>
        <v>339</v>
      </c>
      <c r="AG136" s="33">
        <f t="shared" si="73"/>
        <v>0.19112605911260258</v>
      </c>
      <c r="AH136" s="14">
        <v>2.2856666666666667</v>
      </c>
      <c r="AI136" s="99">
        <f t="shared" ref="AI136:AI167" si="77">RANK(AK136,AK$7:AK$570,1)</f>
        <v>267</v>
      </c>
      <c r="AJ136" s="33">
        <f t="shared" si="74"/>
        <v>-0.20174020108280752</v>
      </c>
      <c r="AK136" s="13">
        <v>150415.01799345692</v>
      </c>
      <c r="AL136" s="38"/>
    </row>
    <row r="137" spans="1:38" x14ac:dyDescent="0.25">
      <c r="A137" t="s">
        <v>1148</v>
      </c>
      <c r="B137" s="5" t="s">
        <v>128</v>
      </c>
      <c r="C137" s="6" t="s">
        <v>44</v>
      </c>
      <c r="D137" s="7" t="s">
        <v>20</v>
      </c>
      <c r="E137" s="36">
        <f t="shared" si="55"/>
        <v>-3.527688894065296</v>
      </c>
      <c r="F137" s="8">
        <f t="shared" si="56"/>
        <v>39.642932998201559</v>
      </c>
      <c r="G137" s="9">
        <f t="shared" si="57"/>
        <v>113</v>
      </c>
      <c r="H137" s="99">
        <f t="shared" si="58"/>
        <v>256</v>
      </c>
      <c r="I137" s="33">
        <f t="shared" si="59"/>
        <v>-0.14640539420472684</v>
      </c>
      <c r="J137" s="11">
        <v>1.4320565218768788E-2</v>
      </c>
      <c r="K137" s="10">
        <f t="shared" si="60"/>
        <v>105</v>
      </c>
      <c r="L137" s="33">
        <f t="shared" si="61"/>
        <v>-0.69952568712952778</v>
      </c>
      <c r="M137" s="11">
        <v>7.5570874623007323E-2</v>
      </c>
      <c r="N137" s="10">
        <f t="shared" si="62"/>
        <v>85</v>
      </c>
      <c r="O137" s="33">
        <f t="shared" si="63"/>
        <v>-0.78689156351440814</v>
      </c>
      <c r="P137" s="11">
        <v>0.10616406323075483</v>
      </c>
      <c r="Q137" s="10">
        <f t="shared" si="64"/>
        <v>68</v>
      </c>
      <c r="R137" s="33">
        <f t="shared" si="65"/>
        <v>-0.64816083177681416</v>
      </c>
      <c r="S137" s="12">
        <v>2.280181165078869</v>
      </c>
      <c r="T137" s="10">
        <f t="shared" si="66"/>
        <v>154</v>
      </c>
      <c r="U137" s="33">
        <f t="shared" si="67"/>
        <v>-0.26493528083818846</v>
      </c>
      <c r="V137" s="18">
        <v>8.956114723714384E-2</v>
      </c>
      <c r="W137" s="99">
        <f t="shared" si="75"/>
        <v>169</v>
      </c>
      <c r="X137" s="33">
        <f t="shared" si="68"/>
        <v>-0.60019377105691107</v>
      </c>
      <c r="Y137" s="13">
        <v>88516</v>
      </c>
      <c r="Z137" s="10">
        <f t="shared" si="69"/>
        <v>88</v>
      </c>
      <c r="AA137" s="33">
        <f t="shared" si="70"/>
        <v>-0.794955630814277</v>
      </c>
      <c r="AB137" s="11">
        <v>4.5994153791087511E-2</v>
      </c>
      <c r="AC137" s="99">
        <f t="shared" si="76"/>
        <v>233</v>
      </c>
      <c r="AD137" s="33">
        <f t="shared" si="71"/>
        <v>8.388696725800332E-2</v>
      </c>
      <c r="AE137" s="11">
        <v>0.93424874570900451</v>
      </c>
      <c r="AF137" s="10">
        <f t="shared" si="72"/>
        <v>44</v>
      </c>
      <c r="AG137" s="33">
        <f t="shared" si="73"/>
        <v>-0.9330389723395407</v>
      </c>
      <c r="AH137" s="14">
        <v>3.5743333333333331</v>
      </c>
      <c r="AI137" s="99">
        <f t="shared" si="77"/>
        <v>48</v>
      </c>
      <c r="AJ137" s="33">
        <f t="shared" si="74"/>
        <v>-0.28678507961700539</v>
      </c>
      <c r="AK137" s="13">
        <v>74604.452287990003</v>
      </c>
      <c r="AL137" s="38">
        <v>1</v>
      </c>
    </row>
    <row r="138" spans="1:38" x14ac:dyDescent="0.25">
      <c r="A138" t="s">
        <v>1157</v>
      </c>
      <c r="B138" s="5" t="s">
        <v>291</v>
      </c>
      <c r="C138" s="6" t="s">
        <v>44</v>
      </c>
      <c r="D138" s="7" t="s">
        <v>20</v>
      </c>
      <c r="E138" s="36">
        <f t="shared" si="55"/>
        <v>-3.8347767677764022</v>
      </c>
      <c r="F138" s="8">
        <f t="shared" si="56"/>
        <v>40.405813909713409</v>
      </c>
      <c r="G138" s="9">
        <f t="shared" si="57"/>
        <v>107</v>
      </c>
      <c r="H138" s="99">
        <f t="shared" si="58"/>
        <v>12</v>
      </c>
      <c r="I138" s="33">
        <f t="shared" si="59"/>
        <v>-2.0997365480700272</v>
      </c>
      <c r="J138" s="11">
        <v>-0.13422818791946312</v>
      </c>
      <c r="K138" s="10">
        <f t="shared" si="60"/>
        <v>50</v>
      </c>
      <c r="L138" s="33">
        <f t="shared" si="61"/>
        <v>-1.4011628910989296</v>
      </c>
      <c r="M138" s="11">
        <v>0.10061601642710473</v>
      </c>
      <c r="N138" s="10">
        <f t="shared" si="62"/>
        <v>318</v>
      </c>
      <c r="O138" s="33">
        <f t="shared" si="63"/>
        <v>0.41230693881468938</v>
      </c>
      <c r="P138" s="11">
        <v>3.1963470319634701E-2</v>
      </c>
      <c r="Q138" s="10">
        <f t="shared" si="64"/>
        <v>409</v>
      </c>
      <c r="R138" s="33">
        <f t="shared" si="65"/>
        <v>0.51183082356515275</v>
      </c>
      <c r="S138" s="12">
        <v>0</v>
      </c>
      <c r="T138" s="10">
        <f t="shared" si="66"/>
        <v>21</v>
      </c>
      <c r="U138" s="33">
        <f t="shared" si="67"/>
        <v>-2.2677652042724001</v>
      </c>
      <c r="V138" s="18">
        <v>0.21120984278879015</v>
      </c>
      <c r="W138" s="99">
        <f t="shared" si="75"/>
        <v>450</v>
      </c>
      <c r="X138" s="33">
        <f t="shared" si="68"/>
        <v>0.7642973714626552</v>
      </c>
      <c r="Y138" s="13">
        <v>148125</v>
      </c>
      <c r="Z138" s="10">
        <f t="shared" si="69"/>
        <v>221</v>
      </c>
      <c r="AA138" s="33">
        <f t="shared" si="70"/>
        <v>3.2916407631602224E-2</v>
      </c>
      <c r="AB138" s="11">
        <v>3.6121673003802278E-2</v>
      </c>
      <c r="AC138" s="99">
        <f t="shared" si="76"/>
        <v>24</v>
      </c>
      <c r="AD138" s="33">
        <f t="shared" si="71"/>
        <v>-2.3481472704137243</v>
      </c>
      <c r="AE138" s="11">
        <v>0.79605826906598109</v>
      </c>
      <c r="AF138" s="10">
        <f t="shared" si="72"/>
        <v>256</v>
      </c>
      <c r="AG138" s="33">
        <f t="shared" si="73"/>
        <v>-1.5911059975324555E-2</v>
      </c>
      <c r="AH138" s="14">
        <v>2.5230000000000001</v>
      </c>
      <c r="AI138" s="99">
        <f t="shared" si="77"/>
        <v>156</v>
      </c>
      <c r="AJ138" s="33">
        <f t="shared" si="74"/>
        <v>-0.24405283911322892</v>
      </c>
      <c r="AK138" s="13">
        <v>112696.75581395348</v>
      </c>
      <c r="AL138" s="38"/>
    </row>
    <row r="139" spans="1:38" x14ac:dyDescent="0.25">
      <c r="A139" t="s">
        <v>1162</v>
      </c>
      <c r="B139" s="5" t="s">
        <v>43</v>
      </c>
      <c r="C139" s="6" t="s">
        <v>44</v>
      </c>
      <c r="D139" s="7" t="s">
        <v>20</v>
      </c>
      <c r="E139" s="36">
        <f t="shared" si="55"/>
        <v>-7.2591183629770226</v>
      </c>
      <c r="F139" s="8">
        <f t="shared" si="56"/>
        <v>48.912710668301088</v>
      </c>
      <c r="G139" s="9">
        <f t="shared" si="57"/>
        <v>46</v>
      </c>
      <c r="H139" s="99">
        <f t="shared" si="58"/>
        <v>17</v>
      </c>
      <c r="I139" s="33">
        <f t="shared" si="59"/>
        <v>-1.7283552701068758</v>
      </c>
      <c r="J139" s="11">
        <v>-0.1059850374064838</v>
      </c>
      <c r="K139" s="10">
        <f t="shared" si="60"/>
        <v>32</v>
      </c>
      <c r="L139" s="33">
        <f t="shared" si="61"/>
        <v>-1.9442032995844583</v>
      </c>
      <c r="M139" s="11">
        <v>0.12</v>
      </c>
      <c r="N139" s="10">
        <f t="shared" si="62"/>
        <v>36</v>
      </c>
      <c r="O139" s="33">
        <f t="shared" si="63"/>
        <v>-1.6830848515443184</v>
      </c>
      <c r="P139" s="11">
        <v>0.16161616161616163</v>
      </c>
      <c r="Q139" s="10">
        <f t="shared" si="64"/>
        <v>17</v>
      </c>
      <c r="R139" s="33">
        <f t="shared" si="65"/>
        <v>-2.3262603742165542</v>
      </c>
      <c r="S139" s="12">
        <v>5.5788005578800561</v>
      </c>
      <c r="T139" s="10">
        <f t="shared" si="66"/>
        <v>60</v>
      </c>
      <c r="U139" s="33">
        <f t="shared" si="67"/>
        <v>-1.1172210079596683</v>
      </c>
      <c r="V139" s="18">
        <v>0.14132762312633834</v>
      </c>
      <c r="W139" s="99">
        <f t="shared" si="75"/>
        <v>18</v>
      </c>
      <c r="X139" s="33">
        <f t="shared" si="68"/>
        <v>-1.4103181822181445</v>
      </c>
      <c r="Y139" s="13">
        <v>53125</v>
      </c>
      <c r="Z139" s="10">
        <f t="shared" si="69"/>
        <v>244</v>
      </c>
      <c r="AA139" s="33">
        <f t="shared" si="70"/>
        <v>0.11222738306883817</v>
      </c>
      <c r="AB139" s="11">
        <v>3.5175879396984924E-2</v>
      </c>
      <c r="AC139" s="99">
        <f t="shared" si="76"/>
        <v>249</v>
      </c>
      <c r="AD139" s="33">
        <f t="shared" si="71"/>
        <v>0.13704741958828215</v>
      </c>
      <c r="AE139" s="11">
        <v>0.9372693726937269</v>
      </c>
      <c r="AF139" s="10">
        <f t="shared" si="72"/>
        <v>290</v>
      </c>
      <c r="AG139" s="33">
        <f t="shared" si="73"/>
        <v>7.3068376037183705E-2</v>
      </c>
      <c r="AH139" s="14">
        <v>2.4209999999999998</v>
      </c>
      <c r="AI139" s="99">
        <f t="shared" si="77"/>
        <v>49</v>
      </c>
      <c r="AJ139" s="33">
        <f t="shared" si="74"/>
        <v>-0.28654480512767599</v>
      </c>
      <c r="AK139" s="13">
        <v>74818.637377963736</v>
      </c>
      <c r="AL139" s="38"/>
    </row>
    <row r="140" spans="1:38" x14ac:dyDescent="0.25">
      <c r="A140" t="s">
        <v>614</v>
      </c>
      <c r="B140" s="5" t="s">
        <v>294</v>
      </c>
      <c r="C140" s="6" t="s">
        <v>19</v>
      </c>
      <c r="D140" s="7" t="s">
        <v>20</v>
      </c>
      <c r="E140" s="36">
        <f t="shared" si="55"/>
        <v>1.3907197520302319</v>
      </c>
      <c r="F140" s="8">
        <f t="shared" si="56"/>
        <v>27.42441057405993</v>
      </c>
      <c r="G140" s="9">
        <f t="shared" si="57"/>
        <v>307</v>
      </c>
      <c r="H140" s="99">
        <f t="shared" si="58"/>
        <v>156</v>
      </c>
      <c r="I140" s="33">
        <f t="shared" si="59"/>
        <v>-0.44721630042122706</v>
      </c>
      <c r="J140" s="11">
        <v>-8.5557837097878231E-3</v>
      </c>
      <c r="K140" s="10">
        <f t="shared" si="60"/>
        <v>378</v>
      </c>
      <c r="L140" s="33">
        <f t="shared" si="61"/>
        <v>0.55188843617503336</v>
      </c>
      <c r="M140" s="11">
        <v>3.0901287553648068E-2</v>
      </c>
      <c r="N140" s="10">
        <f t="shared" si="62"/>
        <v>176</v>
      </c>
      <c r="O140" s="33">
        <f t="shared" si="63"/>
        <v>-0.12945591388568814</v>
      </c>
      <c r="P140" s="11">
        <v>6.5485130669870828E-2</v>
      </c>
      <c r="Q140" s="10">
        <f t="shared" si="64"/>
        <v>128</v>
      </c>
      <c r="R140" s="33">
        <f t="shared" si="65"/>
        <v>-0.13205438173067965</v>
      </c>
      <c r="S140" s="12">
        <v>1.2656771372684386</v>
      </c>
      <c r="T140" s="10">
        <f t="shared" si="66"/>
        <v>504</v>
      </c>
      <c r="U140" s="33">
        <f t="shared" si="67"/>
        <v>0.82539188379823147</v>
      </c>
      <c r="V140" s="18">
        <v>2.333641404805915E-2</v>
      </c>
      <c r="W140" s="99">
        <f t="shared" si="75"/>
        <v>267</v>
      </c>
      <c r="X140" s="33">
        <f t="shared" si="68"/>
        <v>-0.25996944501104019</v>
      </c>
      <c r="Y140" s="13">
        <v>103379</v>
      </c>
      <c r="Z140" s="10">
        <f t="shared" si="69"/>
        <v>432</v>
      </c>
      <c r="AA140" s="33">
        <f t="shared" si="70"/>
        <v>0.63950034121473265</v>
      </c>
      <c r="AB140" s="11">
        <v>2.8888081395348836E-2</v>
      </c>
      <c r="AC140" s="99">
        <f t="shared" si="76"/>
        <v>421</v>
      </c>
      <c r="AD140" s="33">
        <f t="shared" si="71"/>
        <v>0.65509151217163764</v>
      </c>
      <c r="AE140" s="11">
        <v>0.96670512609197301</v>
      </c>
      <c r="AF140" s="10">
        <f t="shared" si="72"/>
        <v>77</v>
      </c>
      <c r="AG140" s="33">
        <f t="shared" si="73"/>
        <v>-0.67802274559781039</v>
      </c>
      <c r="AH140" s="14">
        <v>3.282</v>
      </c>
      <c r="AI140" s="99">
        <f t="shared" si="77"/>
        <v>117</v>
      </c>
      <c r="AJ140" s="33">
        <f t="shared" si="74"/>
        <v>-0.25778636826384388</v>
      </c>
      <c r="AK140" s="13">
        <v>100454.43585318145</v>
      </c>
      <c r="AL140" s="38"/>
    </row>
    <row r="141" spans="1:38" x14ac:dyDescent="0.25">
      <c r="A141" t="s">
        <v>615</v>
      </c>
      <c r="B141" s="5" t="s">
        <v>116</v>
      </c>
      <c r="C141" s="6" t="s">
        <v>19</v>
      </c>
      <c r="D141" s="7" t="s">
        <v>20</v>
      </c>
      <c r="E141" s="36">
        <f t="shared" si="55"/>
        <v>-5.7775246408966821</v>
      </c>
      <c r="F141" s="8">
        <f t="shared" si="56"/>
        <v>45.232071782982558</v>
      </c>
      <c r="G141" s="9">
        <f t="shared" si="57"/>
        <v>56</v>
      </c>
      <c r="H141" s="99">
        <f t="shared" si="58"/>
        <v>85</v>
      </c>
      <c r="I141" s="33">
        <f t="shared" si="59"/>
        <v>-0.72260137292665927</v>
      </c>
      <c r="J141" s="11">
        <v>-2.9498525073746285E-2</v>
      </c>
      <c r="K141" s="10">
        <f t="shared" si="60"/>
        <v>356</v>
      </c>
      <c r="L141" s="33">
        <f t="shared" si="61"/>
        <v>0.47046195606425506</v>
      </c>
      <c r="M141" s="11">
        <v>3.3807829181494664E-2</v>
      </c>
      <c r="N141" s="10">
        <f t="shared" si="62"/>
        <v>150</v>
      </c>
      <c r="O141" s="33">
        <f t="shared" si="63"/>
        <v>-0.23188917284600419</v>
      </c>
      <c r="P141" s="11">
        <v>7.18232044198895E-2</v>
      </c>
      <c r="Q141" s="10">
        <f t="shared" si="64"/>
        <v>80</v>
      </c>
      <c r="R141" s="33">
        <f t="shared" si="65"/>
        <v>-0.51902600967166779</v>
      </c>
      <c r="S141" s="12">
        <v>2.0263424518743669</v>
      </c>
      <c r="T141" s="10">
        <f t="shared" si="66"/>
        <v>67</v>
      </c>
      <c r="U141" s="33">
        <f t="shared" si="67"/>
        <v>-0.9621814273181708</v>
      </c>
      <c r="V141" s="18">
        <v>0.13191076624636275</v>
      </c>
      <c r="W141" s="99">
        <f t="shared" si="75"/>
        <v>15</v>
      </c>
      <c r="X141" s="33">
        <f t="shared" si="68"/>
        <v>-1.4501022015054839</v>
      </c>
      <c r="Y141" s="13">
        <v>51387</v>
      </c>
      <c r="Z141" s="10">
        <f t="shared" si="69"/>
        <v>33</v>
      </c>
      <c r="AA141" s="33">
        <f t="shared" si="70"/>
        <v>-1.6600637474842697</v>
      </c>
      <c r="AB141" s="11">
        <v>5.6310679611650483E-2</v>
      </c>
      <c r="AC141" s="99">
        <f t="shared" si="76"/>
        <v>226</v>
      </c>
      <c r="AD141" s="33">
        <f t="shared" si="71"/>
        <v>4.5794734096962109E-2</v>
      </c>
      <c r="AE141" s="11">
        <v>0.9320843091334895</v>
      </c>
      <c r="AF141" s="10">
        <f t="shared" si="72"/>
        <v>3</v>
      </c>
      <c r="AG141" s="33">
        <f t="shared" si="73"/>
        <v>-3.4014913655100649</v>
      </c>
      <c r="AH141" s="14">
        <v>6.4039999999999999</v>
      </c>
      <c r="AI141" s="99">
        <f t="shared" si="77"/>
        <v>3</v>
      </c>
      <c r="AJ141" s="33">
        <f t="shared" si="74"/>
        <v>-0.34659648229971818</v>
      </c>
      <c r="AK141" s="13">
        <v>21287.470111448834</v>
      </c>
      <c r="AL141" s="38"/>
    </row>
    <row r="142" spans="1:38" x14ac:dyDescent="0.25">
      <c r="A142" t="s">
        <v>620</v>
      </c>
      <c r="B142" s="5" t="s">
        <v>212</v>
      </c>
      <c r="C142" s="6" t="s">
        <v>19</v>
      </c>
      <c r="D142" s="7" t="s">
        <v>20</v>
      </c>
      <c r="E142" s="36">
        <f t="shared" si="55"/>
        <v>0.17501711095752304</v>
      </c>
      <c r="F142" s="8">
        <f t="shared" si="56"/>
        <v>30.444511393219596</v>
      </c>
      <c r="G142" s="9">
        <f t="shared" si="57"/>
        <v>235</v>
      </c>
      <c r="H142" s="99">
        <f t="shared" si="58"/>
        <v>297</v>
      </c>
      <c r="I142" s="33">
        <f t="shared" si="59"/>
        <v>-7.1740778893617865E-3</v>
      </c>
      <c r="J142" s="11">
        <v>2.4908958485069244E-2</v>
      </c>
      <c r="K142" s="10">
        <f t="shared" si="60"/>
        <v>476</v>
      </c>
      <c r="L142" s="33">
        <f t="shared" si="61"/>
        <v>0.83275664315953635</v>
      </c>
      <c r="M142" s="11">
        <v>2.0875616120614671E-2</v>
      </c>
      <c r="N142" s="10">
        <f t="shared" si="62"/>
        <v>128</v>
      </c>
      <c r="O142" s="33">
        <f t="shared" si="63"/>
        <v>-0.38720224437173595</v>
      </c>
      <c r="P142" s="11">
        <v>8.143322475570032E-2</v>
      </c>
      <c r="Q142" s="10">
        <f t="shared" si="64"/>
        <v>375</v>
      </c>
      <c r="R142" s="33">
        <f t="shared" si="65"/>
        <v>0.43952726370125694</v>
      </c>
      <c r="S142" s="12">
        <v>0.14212620807276863</v>
      </c>
      <c r="T142" s="10">
        <f t="shared" si="66"/>
        <v>258</v>
      </c>
      <c r="U142" s="33">
        <f t="shared" si="67"/>
        <v>0.19906476132212136</v>
      </c>
      <c r="V142" s="18">
        <v>6.13785246368556E-2</v>
      </c>
      <c r="W142" s="99">
        <f t="shared" si="75"/>
        <v>127</v>
      </c>
      <c r="X142" s="33">
        <f t="shared" si="68"/>
        <v>-0.747747159046663</v>
      </c>
      <c r="Y142" s="13">
        <v>82070</v>
      </c>
      <c r="Z142" s="10">
        <f t="shared" si="69"/>
        <v>331</v>
      </c>
      <c r="AA142" s="33">
        <f t="shared" si="70"/>
        <v>0.37496297164287712</v>
      </c>
      <c r="AB142" s="11">
        <v>3.2042723631508681E-2</v>
      </c>
      <c r="AC142" s="99">
        <f t="shared" si="76"/>
        <v>344</v>
      </c>
      <c r="AD142" s="33">
        <f t="shared" si="71"/>
        <v>0.44561124377596528</v>
      </c>
      <c r="AE142" s="11">
        <v>0.95480225988700562</v>
      </c>
      <c r="AF142" s="10">
        <f t="shared" si="72"/>
        <v>30</v>
      </c>
      <c r="AG142" s="33">
        <f t="shared" si="73"/>
        <v>-1.1549059974295528</v>
      </c>
      <c r="AH142" s="14">
        <v>3.8286666666666669</v>
      </c>
      <c r="AI142" s="99">
        <f t="shared" si="77"/>
        <v>99</v>
      </c>
      <c r="AJ142" s="33">
        <f t="shared" si="74"/>
        <v>-0.26747547210581663</v>
      </c>
      <c r="AK142" s="13">
        <v>91817.390847072194</v>
      </c>
      <c r="AL142" s="38"/>
    </row>
    <row r="143" spans="1:38" x14ac:dyDescent="0.25">
      <c r="A143" t="s">
        <v>628</v>
      </c>
      <c r="B143" s="5" t="s">
        <v>123</v>
      </c>
      <c r="C143" s="6" t="s">
        <v>19</v>
      </c>
      <c r="D143" s="7" t="s">
        <v>20</v>
      </c>
      <c r="E143" s="36">
        <f t="shared" si="55"/>
        <v>-4.03970365294981</v>
      </c>
      <c r="F143" s="8">
        <f t="shared" si="56"/>
        <v>40.914902096964482</v>
      </c>
      <c r="G143" s="9">
        <f t="shared" si="57"/>
        <v>99</v>
      </c>
      <c r="H143" s="99">
        <f t="shared" si="58"/>
        <v>236</v>
      </c>
      <c r="I143" s="33">
        <f t="shared" si="59"/>
        <v>-0.19365120572406971</v>
      </c>
      <c r="J143" s="11">
        <v>1.0727571589237872E-2</v>
      </c>
      <c r="K143" s="10">
        <f t="shared" si="60"/>
        <v>157</v>
      </c>
      <c r="L143" s="33">
        <f t="shared" si="61"/>
        <v>-0.32179583410268542</v>
      </c>
      <c r="M143" s="11">
        <v>6.2087698874660459E-2</v>
      </c>
      <c r="N143" s="10">
        <f t="shared" si="62"/>
        <v>92</v>
      </c>
      <c r="O143" s="33">
        <f t="shared" si="63"/>
        <v>-0.67256001090497031</v>
      </c>
      <c r="P143" s="11">
        <v>9.9089780719900697E-2</v>
      </c>
      <c r="Q143" s="10">
        <f t="shared" si="64"/>
        <v>94</v>
      </c>
      <c r="R143" s="33">
        <f t="shared" si="65"/>
        <v>-0.35905481745576806</v>
      </c>
      <c r="S143" s="12">
        <v>1.7118890695882907</v>
      </c>
      <c r="T143" s="10">
        <f t="shared" si="66"/>
        <v>162</v>
      </c>
      <c r="U143" s="33">
        <f t="shared" si="67"/>
        <v>-0.23659123249369768</v>
      </c>
      <c r="V143" s="18">
        <v>8.7839574942154428E-2</v>
      </c>
      <c r="W143" s="99">
        <f t="shared" si="75"/>
        <v>69</v>
      </c>
      <c r="X143" s="33">
        <f t="shared" si="68"/>
        <v>-0.97974430258934619</v>
      </c>
      <c r="Y143" s="13">
        <v>71935</v>
      </c>
      <c r="Z143" s="10">
        <f t="shared" si="69"/>
        <v>125</v>
      </c>
      <c r="AA143" s="33">
        <f t="shared" si="70"/>
        <v>-0.44098087415358839</v>
      </c>
      <c r="AB143" s="11">
        <v>4.1772959183673471E-2</v>
      </c>
      <c r="AC143" s="99">
        <f t="shared" si="76"/>
        <v>76</v>
      </c>
      <c r="AD143" s="33">
        <f t="shared" si="71"/>
        <v>-0.91415782908256993</v>
      </c>
      <c r="AE143" s="11">
        <v>0.87753890010690105</v>
      </c>
      <c r="AF143" s="10">
        <f t="shared" si="72"/>
        <v>43</v>
      </c>
      <c r="AG143" s="33">
        <f t="shared" si="73"/>
        <v>-0.94583340104722169</v>
      </c>
      <c r="AH143" s="14">
        <v>3.589</v>
      </c>
      <c r="AI143" s="99">
        <f t="shared" si="77"/>
        <v>56</v>
      </c>
      <c r="AJ143" s="33">
        <f t="shared" si="74"/>
        <v>-0.2851779042055011</v>
      </c>
      <c r="AK143" s="13">
        <v>76037.117949156891</v>
      </c>
      <c r="AL143" s="38"/>
    </row>
    <row r="144" spans="1:38" x14ac:dyDescent="0.25">
      <c r="A144" t="s">
        <v>634</v>
      </c>
      <c r="B144" s="5" t="s">
        <v>246</v>
      </c>
      <c r="C144" s="6" t="s">
        <v>19</v>
      </c>
      <c r="D144" s="7" t="s">
        <v>20</v>
      </c>
      <c r="E144" s="36">
        <f t="shared" si="55"/>
        <v>9.8526555911278124E-2</v>
      </c>
      <c r="F144" s="8">
        <f t="shared" si="56"/>
        <v>30.634532521864429</v>
      </c>
      <c r="G144" s="9">
        <f t="shared" si="57"/>
        <v>228</v>
      </c>
      <c r="H144" s="99">
        <f t="shared" si="58"/>
        <v>124</v>
      </c>
      <c r="I144" s="33">
        <f t="shared" si="59"/>
        <v>-0.56196119902846309</v>
      </c>
      <c r="J144" s="11">
        <v>-1.7282010997643371E-2</v>
      </c>
      <c r="K144" s="10">
        <f t="shared" si="60"/>
        <v>184</v>
      </c>
      <c r="L144" s="33">
        <f t="shared" si="61"/>
        <v>-0.18486370040047959</v>
      </c>
      <c r="M144" s="11">
        <v>5.7199866977053544E-2</v>
      </c>
      <c r="N144" s="10">
        <f t="shared" si="62"/>
        <v>286</v>
      </c>
      <c r="O144" s="33">
        <f t="shared" si="63"/>
        <v>0.29610571293474069</v>
      </c>
      <c r="P144" s="11">
        <v>3.9153439153439155E-2</v>
      </c>
      <c r="Q144" s="10">
        <f t="shared" si="64"/>
        <v>118</v>
      </c>
      <c r="R144" s="33">
        <f t="shared" si="65"/>
        <v>-0.1659307634350749</v>
      </c>
      <c r="S144" s="12">
        <v>1.332267519317879</v>
      </c>
      <c r="T144" s="10">
        <f t="shared" si="66"/>
        <v>383</v>
      </c>
      <c r="U144" s="33">
        <f t="shared" si="67"/>
        <v>0.57011506073533336</v>
      </c>
      <c r="V144" s="18">
        <v>3.8841521180132628E-2</v>
      </c>
      <c r="W144" s="99">
        <f t="shared" si="75"/>
        <v>236</v>
      </c>
      <c r="X144" s="33">
        <f t="shared" si="68"/>
        <v>-0.3669376395620968</v>
      </c>
      <c r="Y144" s="13">
        <v>98706</v>
      </c>
      <c r="Z144" s="10">
        <f t="shared" si="69"/>
        <v>207</v>
      </c>
      <c r="AA144" s="33">
        <f t="shared" si="70"/>
        <v>-4.5281384437390861E-2</v>
      </c>
      <c r="AB144" s="11">
        <v>3.7054191755442334E-2</v>
      </c>
      <c r="AC144" s="99">
        <f t="shared" si="76"/>
        <v>263</v>
      </c>
      <c r="AD144" s="33">
        <f t="shared" si="71"/>
        <v>0.18344513306433785</v>
      </c>
      <c r="AE144" s="11">
        <v>0.93990573448546744</v>
      </c>
      <c r="AF144" s="10">
        <f t="shared" si="72"/>
        <v>104</v>
      </c>
      <c r="AG144" s="33">
        <f t="shared" si="73"/>
        <v>-0.50936891263292594</v>
      </c>
      <c r="AH144" s="14">
        <v>3.0886666666666667</v>
      </c>
      <c r="AI144" s="99">
        <f t="shared" si="77"/>
        <v>180</v>
      </c>
      <c r="AJ144" s="33">
        <f t="shared" si="74"/>
        <v>-0.23576444149241618</v>
      </c>
      <c r="AK144" s="13">
        <v>120085.18558486544</v>
      </c>
      <c r="AL144" s="38"/>
    </row>
    <row r="145" spans="1:38" x14ac:dyDescent="0.25">
      <c r="A145" t="s">
        <v>635</v>
      </c>
      <c r="B145" s="5" t="s">
        <v>134</v>
      </c>
      <c r="C145" s="6" t="s">
        <v>19</v>
      </c>
      <c r="D145" s="7" t="s">
        <v>20</v>
      </c>
      <c r="E145" s="36">
        <f t="shared" si="55"/>
        <v>0.31074680656799347</v>
      </c>
      <c r="F145" s="8">
        <f t="shared" si="56"/>
        <v>30.107325842207079</v>
      </c>
      <c r="G145" s="9">
        <f t="shared" si="57"/>
        <v>242</v>
      </c>
      <c r="H145" s="99">
        <f t="shared" si="58"/>
        <v>517</v>
      </c>
      <c r="I145" s="33">
        <f t="shared" si="59"/>
        <v>1.0587013869001434</v>
      </c>
      <c r="J145" s="11">
        <v>0.10596765197992197</v>
      </c>
      <c r="K145" s="10">
        <f t="shared" si="60"/>
        <v>327</v>
      </c>
      <c r="L145" s="33">
        <f t="shared" si="61"/>
        <v>0.38657969948145571</v>
      </c>
      <c r="M145" s="11">
        <v>3.6802030456852791E-2</v>
      </c>
      <c r="N145" s="10">
        <f t="shared" si="62"/>
        <v>413</v>
      </c>
      <c r="O145" s="33">
        <f t="shared" si="63"/>
        <v>0.64359879925230279</v>
      </c>
      <c r="P145" s="11">
        <v>1.7652250661959398E-2</v>
      </c>
      <c r="Q145" s="10">
        <f t="shared" si="64"/>
        <v>358</v>
      </c>
      <c r="R145" s="33">
        <f t="shared" si="65"/>
        <v>0.42631597279991984</v>
      </c>
      <c r="S145" s="12">
        <v>0.16809547823163556</v>
      </c>
      <c r="T145" s="10">
        <f t="shared" si="66"/>
        <v>455</v>
      </c>
      <c r="U145" s="33">
        <f t="shared" si="67"/>
        <v>0.73648280972553837</v>
      </c>
      <c r="V145" s="18">
        <v>2.8736609420166637E-2</v>
      </c>
      <c r="W145" s="99">
        <f t="shared" si="75"/>
        <v>163</v>
      </c>
      <c r="X145" s="33">
        <f t="shared" si="68"/>
        <v>-0.62132187796267291</v>
      </c>
      <c r="Y145" s="13">
        <v>87593</v>
      </c>
      <c r="Z145" s="10">
        <f t="shared" si="69"/>
        <v>135</v>
      </c>
      <c r="AA145" s="33">
        <f t="shared" si="70"/>
        <v>-0.37671025505125288</v>
      </c>
      <c r="AB145" s="11">
        <v>4.1006523765144458E-2</v>
      </c>
      <c r="AC145" s="99">
        <f t="shared" si="76"/>
        <v>94</v>
      </c>
      <c r="AD145" s="33">
        <f t="shared" si="71"/>
        <v>-0.64485464783970614</v>
      </c>
      <c r="AE145" s="11">
        <v>0.89284096057997286</v>
      </c>
      <c r="AF145" s="10">
        <f t="shared" si="72"/>
        <v>83</v>
      </c>
      <c r="AG145" s="33">
        <f t="shared" si="73"/>
        <v>-0.6346961574740726</v>
      </c>
      <c r="AH145" s="14">
        <v>3.2323333333333331</v>
      </c>
      <c r="AI145" s="99">
        <f t="shared" si="77"/>
        <v>208</v>
      </c>
      <c r="AJ145" s="33">
        <f t="shared" si="74"/>
        <v>-0.22164090633206981</v>
      </c>
      <c r="AK145" s="13">
        <v>132675.16406118675</v>
      </c>
      <c r="AL145" s="38"/>
    </row>
    <row r="146" spans="1:38" x14ac:dyDescent="0.25">
      <c r="A146" t="s">
        <v>658</v>
      </c>
      <c r="B146" s="5" t="s">
        <v>97</v>
      </c>
      <c r="C146" s="6" t="s">
        <v>19</v>
      </c>
      <c r="D146" s="7" t="s">
        <v>20</v>
      </c>
      <c r="E146" s="36">
        <f t="shared" si="55"/>
        <v>-9.4034324295536607</v>
      </c>
      <c r="F146" s="8">
        <f t="shared" si="56"/>
        <v>54.239707953829225</v>
      </c>
      <c r="G146" s="9">
        <f t="shared" si="57"/>
        <v>25</v>
      </c>
      <c r="H146" s="99">
        <f t="shared" si="58"/>
        <v>35</v>
      </c>
      <c r="I146" s="33">
        <f t="shared" si="59"/>
        <v>-1.1603902732423177</v>
      </c>
      <c r="J146" s="11">
        <v>-6.2791904514789776E-2</v>
      </c>
      <c r="K146" s="10">
        <f t="shared" si="60"/>
        <v>37</v>
      </c>
      <c r="L146" s="33">
        <f t="shared" si="61"/>
        <v>-1.7566607095173099</v>
      </c>
      <c r="M146" s="11">
        <v>0.11330561330561331</v>
      </c>
      <c r="N146" s="10">
        <f t="shared" si="62"/>
        <v>42</v>
      </c>
      <c r="O146" s="33">
        <f t="shared" si="63"/>
        <v>-1.5341902084406891</v>
      </c>
      <c r="P146" s="11">
        <v>0.15240328253223914</v>
      </c>
      <c r="Q146" s="10">
        <f t="shared" si="64"/>
        <v>18</v>
      </c>
      <c r="R146" s="33">
        <f t="shared" si="65"/>
        <v>-2.3050454067912751</v>
      </c>
      <c r="S146" s="12">
        <v>5.5370985603543739</v>
      </c>
      <c r="T146" s="10">
        <f t="shared" si="66"/>
        <v>159</v>
      </c>
      <c r="U146" s="33">
        <f t="shared" si="67"/>
        <v>-0.25541747431636452</v>
      </c>
      <c r="V146" s="18">
        <v>8.8983050847457626E-2</v>
      </c>
      <c r="W146" s="99">
        <f t="shared" si="75"/>
        <v>30</v>
      </c>
      <c r="X146" s="33">
        <f t="shared" si="68"/>
        <v>-1.2921335495481028</v>
      </c>
      <c r="Y146" s="13">
        <v>58288</v>
      </c>
      <c r="Z146" s="10">
        <f t="shared" si="69"/>
        <v>72</v>
      </c>
      <c r="AA146" s="33">
        <f t="shared" si="70"/>
        <v>-0.98208198513807865</v>
      </c>
      <c r="AB146" s="11">
        <v>4.8225659690627844E-2</v>
      </c>
      <c r="AC146" s="99">
        <f t="shared" si="76"/>
        <v>34</v>
      </c>
      <c r="AD146" s="33">
        <f t="shared" si="71"/>
        <v>-2.0420848549108559</v>
      </c>
      <c r="AE146" s="11">
        <v>0.81344902386117135</v>
      </c>
      <c r="AF146" s="10">
        <f t="shared" si="72"/>
        <v>64</v>
      </c>
      <c r="AG146" s="33">
        <f t="shared" si="73"/>
        <v>-0.77630722067045033</v>
      </c>
      <c r="AH146" s="14">
        <v>3.3946666666666672</v>
      </c>
      <c r="AI146" s="99">
        <f t="shared" si="77"/>
        <v>74</v>
      </c>
      <c r="AJ146" s="33">
        <f t="shared" si="74"/>
        <v>-0.27655759820310077</v>
      </c>
      <c r="AK146" s="13">
        <v>83721.416943521588</v>
      </c>
      <c r="AL146" s="38"/>
    </row>
    <row r="147" spans="1:38" x14ac:dyDescent="0.25">
      <c r="A147" t="s">
        <v>667</v>
      </c>
      <c r="B147" s="5" t="s">
        <v>18</v>
      </c>
      <c r="C147" s="6" t="s">
        <v>19</v>
      </c>
      <c r="D147" s="7" t="s">
        <v>20</v>
      </c>
      <c r="E147" s="36">
        <f t="shared" si="55"/>
        <v>-27.823647921653496</v>
      </c>
      <c r="F147" s="8">
        <f t="shared" si="56"/>
        <v>100</v>
      </c>
      <c r="G147" s="9">
        <f t="shared" si="57"/>
        <v>1</v>
      </c>
      <c r="H147" s="99">
        <f t="shared" si="58"/>
        <v>26</v>
      </c>
      <c r="I147" s="33">
        <f t="shared" si="59"/>
        <v>-1.3143502615796101</v>
      </c>
      <c r="J147" s="11">
        <v>-7.4500397596172663E-2</v>
      </c>
      <c r="K147" s="10">
        <f t="shared" si="60"/>
        <v>27</v>
      </c>
      <c r="L147" s="33">
        <f t="shared" si="61"/>
        <v>-2.0269855672393069</v>
      </c>
      <c r="M147" s="11">
        <v>0.12295493685419058</v>
      </c>
      <c r="N147" s="10">
        <f t="shared" si="62"/>
        <v>1</v>
      </c>
      <c r="O147" s="33">
        <f t="shared" si="63"/>
        <v>-5.8422376612884213</v>
      </c>
      <c r="P147" s="11">
        <v>0.41896438536024949</v>
      </c>
      <c r="Q147" s="10">
        <f t="shared" si="64"/>
        <v>2</v>
      </c>
      <c r="R147" s="33">
        <f t="shared" si="65"/>
        <v>-8.0152148997266011</v>
      </c>
      <c r="S147" s="12">
        <v>16.761507690574117</v>
      </c>
      <c r="T147" s="10">
        <f t="shared" si="66"/>
        <v>8</v>
      </c>
      <c r="U147" s="33">
        <f t="shared" si="67"/>
        <v>-3.9983510738403556</v>
      </c>
      <c r="V147" s="18">
        <v>0.31632286866772891</v>
      </c>
      <c r="W147" s="99">
        <f t="shared" si="75"/>
        <v>5</v>
      </c>
      <c r="X147" s="33">
        <f t="shared" si="68"/>
        <v>-1.7964154511016608</v>
      </c>
      <c r="Y147" s="13">
        <v>36258</v>
      </c>
      <c r="Z147" s="10">
        <f t="shared" si="69"/>
        <v>9</v>
      </c>
      <c r="AA147" s="33">
        <f t="shared" si="70"/>
        <v>-3.0293790296661403</v>
      </c>
      <c r="AB147" s="11">
        <v>7.2639940883059306E-2</v>
      </c>
      <c r="AC147" s="99">
        <f t="shared" si="76"/>
        <v>5</v>
      </c>
      <c r="AD147" s="33">
        <f t="shared" si="71"/>
        <v>-4.1340052746017744</v>
      </c>
      <c r="AE147" s="11">
        <v>0.69458413478250791</v>
      </c>
      <c r="AF147" s="10">
        <f t="shared" si="72"/>
        <v>138</v>
      </c>
      <c r="AG147" s="33">
        <f t="shared" si="73"/>
        <v>-0.35321872590509307</v>
      </c>
      <c r="AH147" s="14">
        <v>2.9096666666666664</v>
      </c>
      <c r="AI147" s="99">
        <f t="shared" si="77"/>
        <v>5</v>
      </c>
      <c r="AJ147" s="33">
        <f t="shared" si="74"/>
        <v>-0.337623570990149</v>
      </c>
      <c r="AK147" s="13">
        <v>29286.087948616823</v>
      </c>
      <c r="AL147" s="38">
        <v>1</v>
      </c>
    </row>
    <row r="148" spans="1:38" x14ac:dyDescent="0.25">
      <c r="A148" t="s">
        <v>676</v>
      </c>
      <c r="B148" s="5" t="s">
        <v>378</v>
      </c>
      <c r="C148" s="6" t="s">
        <v>19</v>
      </c>
      <c r="D148" s="7" t="s">
        <v>20</v>
      </c>
      <c r="E148" s="36">
        <f t="shared" si="55"/>
        <v>1.785281536453736</v>
      </c>
      <c r="F148" s="8">
        <f t="shared" si="56"/>
        <v>26.444223209084669</v>
      </c>
      <c r="G148" s="9">
        <f t="shared" si="57"/>
        <v>330</v>
      </c>
      <c r="H148" s="99">
        <f t="shared" si="58"/>
        <v>493</v>
      </c>
      <c r="I148" s="33">
        <f t="shared" si="59"/>
        <v>0.838983408402728</v>
      </c>
      <c r="J148" s="11">
        <v>8.9258333806576218E-2</v>
      </c>
      <c r="K148" s="10">
        <f t="shared" si="60"/>
        <v>247</v>
      </c>
      <c r="L148" s="33">
        <f t="shared" si="61"/>
        <v>0.10550284708497126</v>
      </c>
      <c r="M148" s="11">
        <v>4.6835149547878506E-2</v>
      </c>
      <c r="N148" s="10">
        <f t="shared" si="62"/>
        <v>324</v>
      </c>
      <c r="O148" s="33">
        <f t="shared" si="63"/>
        <v>0.42175761042086252</v>
      </c>
      <c r="P148" s="11">
        <v>3.137870855148342E-2</v>
      </c>
      <c r="Q148" s="10">
        <f t="shared" si="64"/>
        <v>183</v>
      </c>
      <c r="R148" s="33">
        <f t="shared" si="65"/>
        <v>0.13388043984012712</v>
      </c>
      <c r="S148" s="12">
        <v>0.74293236708679278</v>
      </c>
      <c r="T148" s="10">
        <f t="shared" si="66"/>
        <v>254</v>
      </c>
      <c r="U148" s="33">
        <f t="shared" si="67"/>
        <v>0.1818256084600991</v>
      </c>
      <c r="V148" s="18">
        <v>6.2425603289687263E-2</v>
      </c>
      <c r="W148" s="99">
        <f t="shared" si="75"/>
        <v>348</v>
      </c>
      <c r="X148" s="33">
        <f t="shared" si="68"/>
        <v>3.6693897891098365E-2</v>
      </c>
      <c r="Y148" s="13">
        <v>116339</v>
      </c>
      <c r="Z148" s="10">
        <f t="shared" si="69"/>
        <v>488</v>
      </c>
      <c r="AA148" s="33">
        <f t="shared" si="70"/>
        <v>0.80873959417924501</v>
      </c>
      <c r="AB148" s="11">
        <v>2.686988148551352E-2</v>
      </c>
      <c r="AC148" s="99">
        <f t="shared" si="76"/>
        <v>250</v>
      </c>
      <c r="AD148" s="33">
        <f t="shared" si="71"/>
        <v>0.1485605832182044</v>
      </c>
      <c r="AE148" s="11">
        <v>0.93792356149791545</v>
      </c>
      <c r="AF148" s="10">
        <f t="shared" si="72"/>
        <v>101</v>
      </c>
      <c r="AG148" s="33">
        <f t="shared" si="73"/>
        <v>-0.51431221463362109</v>
      </c>
      <c r="AH148" s="14">
        <v>3.0943333333333336</v>
      </c>
      <c r="AI148" s="99">
        <f t="shared" si="77"/>
        <v>226</v>
      </c>
      <c r="AJ148" s="33">
        <f t="shared" si="74"/>
        <v>-0.21487883107768091</v>
      </c>
      <c r="AK148" s="13">
        <v>138703.0020593564</v>
      </c>
      <c r="AL148" s="38"/>
    </row>
    <row r="149" spans="1:38" x14ac:dyDescent="0.25">
      <c r="A149" t="s">
        <v>677</v>
      </c>
      <c r="B149" s="5" t="s">
        <v>87</v>
      </c>
      <c r="C149" s="6" t="s">
        <v>19</v>
      </c>
      <c r="D149" s="7" t="s">
        <v>20</v>
      </c>
      <c r="E149" s="36">
        <f t="shared" si="55"/>
        <v>-8.0950532794751648</v>
      </c>
      <c r="F149" s="8">
        <f t="shared" si="56"/>
        <v>50.989376162629995</v>
      </c>
      <c r="G149" s="9">
        <f t="shared" si="57"/>
        <v>40</v>
      </c>
      <c r="H149" s="99">
        <f t="shared" si="58"/>
        <v>41</v>
      </c>
      <c r="I149" s="33">
        <f t="shared" si="59"/>
        <v>-1.063437102978374</v>
      </c>
      <c r="J149" s="11">
        <v>-5.541871921182262E-2</v>
      </c>
      <c r="K149" s="10">
        <f t="shared" si="60"/>
        <v>29</v>
      </c>
      <c r="L149" s="33">
        <f t="shared" si="61"/>
        <v>-2.0148715219286011</v>
      </c>
      <c r="M149" s="11">
        <v>0.12252252252252252</v>
      </c>
      <c r="N149" s="10">
        <f t="shared" si="62"/>
        <v>35</v>
      </c>
      <c r="O149" s="33">
        <f t="shared" si="63"/>
        <v>-1.7923639607353965</v>
      </c>
      <c r="P149" s="11">
        <v>0.16837782340862423</v>
      </c>
      <c r="Q149" s="10">
        <f t="shared" si="64"/>
        <v>32</v>
      </c>
      <c r="R149" s="33">
        <f t="shared" si="65"/>
        <v>-1.4779782267700659</v>
      </c>
      <c r="S149" s="12">
        <v>3.9113428943937416</v>
      </c>
      <c r="T149" s="10">
        <f t="shared" si="66"/>
        <v>127</v>
      </c>
      <c r="U149" s="33">
        <f t="shared" si="67"/>
        <v>-0.42014666693283687</v>
      </c>
      <c r="V149" s="18">
        <v>9.8988439306358381E-2</v>
      </c>
      <c r="W149" s="99">
        <f t="shared" si="75"/>
        <v>141</v>
      </c>
      <c r="X149" s="33">
        <f t="shared" si="68"/>
        <v>-0.67829680546910986</v>
      </c>
      <c r="Y149" s="13">
        <v>85104</v>
      </c>
      <c r="Z149" s="10">
        <f t="shared" si="69"/>
        <v>47</v>
      </c>
      <c r="AA149" s="33">
        <f t="shared" si="70"/>
        <v>-1.2942289046861755</v>
      </c>
      <c r="AB149" s="11">
        <v>5.1948051948051951E-2</v>
      </c>
      <c r="AC149" s="99">
        <f t="shared" si="76"/>
        <v>49</v>
      </c>
      <c r="AD149" s="33">
        <f t="shared" si="71"/>
        <v>-1.4110973987896407</v>
      </c>
      <c r="AE149" s="11">
        <v>0.8493023255813954</v>
      </c>
      <c r="AF149" s="10">
        <f t="shared" si="72"/>
        <v>71</v>
      </c>
      <c r="AG149" s="33">
        <f t="shared" si="73"/>
        <v>-0.7100088173670126</v>
      </c>
      <c r="AH149" s="14">
        <v>3.3186666666666667</v>
      </c>
      <c r="AI149" s="99">
        <f t="shared" si="77"/>
        <v>32</v>
      </c>
      <c r="AJ149" s="33">
        <f t="shared" si="74"/>
        <v>-0.29544782209377518</v>
      </c>
      <c r="AK149" s="13">
        <v>66882.324641460233</v>
      </c>
      <c r="AL149" s="38"/>
    </row>
    <row r="150" spans="1:38" x14ac:dyDescent="0.25">
      <c r="A150" t="s">
        <v>685</v>
      </c>
      <c r="B150" s="5" t="s">
        <v>79</v>
      </c>
      <c r="C150" s="6" t="s">
        <v>19</v>
      </c>
      <c r="D150" s="7" t="s">
        <v>20</v>
      </c>
      <c r="E150" s="36">
        <f t="shared" si="55"/>
        <v>-8.141478029514877</v>
      </c>
      <c r="F150" s="8">
        <f t="shared" si="56"/>
        <v>51.104706524584707</v>
      </c>
      <c r="G150" s="9">
        <f t="shared" si="57"/>
        <v>38</v>
      </c>
      <c r="H150" s="99">
        <f t="shared" si="58"/>
        <v>473</v>
      </c>
      <c r="I150" s="33">
        <f t="shared" si="59"/>
        <v>0.6655566133554216</v>
      </c>
      <c r="J150" s="11">
        <v>7.6069410815173599E-2</v>
      </c>
      <c r="K150" s="10">
        <f t="shared" si="60"/>
        <v>205</v>
      </c>
      <c r="L150" s="33">
        <f t="shared" si="61"/>
        <v>-7.9037508466102302E-2</v>
      </c>
      <c r="M150" s="11">
        <v>5.3422370617696162E-2</v>
      </c>
      <c r="N150" s="10">
        <f t="shared" si="62"/>
        <v>75</v>
      </c>
      <c r="O150" s="33">
        <f t="shared" si="63"/>
        <v>-0.93097688959086577</v>
      </c>
      <c r="P150" s="11">
        <v>0.11507936507936507</v>
      </c>
      <c r="Q150" s="10">
        <f t="shared" si="64"/>
        <v>8</v>
      </c>
      <c r="R150" s="33">
        <f t="shared" si="65"/>
        <v>-3.9716135451787871</v>
      </c>
      <c r="S150" s="12">
        <v>8.8130508156759788</v>
      </c>
      <c r="T150" s="10">
        <f t="shared" si="66"/>
        <v>131</v>
      </c>
      <c r="U150" s="33">
        <f t="shared" si="67"/>
        <v>-0.39611457153593643</v>
      </c>
      <c r="V150" s="18">
        <v>9.7528768156951523E-2</v>
      </c>
      <c r="W150" s="99">
        <f t="shared" si="75"/>
        <v>40</v>
      </c>
      <c r="X150" s="33">
        <f t="shared" si="68"/>
        <v>-1.1861725453587511</v>
      </c>
      <c r="Y150" s="13">
        <v>62917</v>
      </c>
      <c r="Z150" s="10">
        <f t="shared" si="69"/>
        <v>108</v>
      </c>
      <c r="AA150" s="33">
        <f t="shared" si="70"/>
        <v>-0.6067686681203186</v>
      </c>
      <c r="AB150" s="11">
        <v>4.3749999999999997E-2</v>
      </c>
      <c r="AC150" s="99">
        <f t="shared" si="76"/>
        <v>81</v>
      </c>
      <c r="AD150" s="33">
        <f t="shared" si="71"/>
        <v>-0.81798831039397057</v>
      </c>
      <c r="AE150" s="11">
        <v>0.88300334276163539</v>
      </c>
      <c r="AF150" s="10">
        <f t="shared" si="72"/>
        <v>27</v>
      </c>
      <c r="AG150" s="33">
        <f t="shared" si="73"/>
        <v>-1.2084099720253094</v>
      </c>
      <c r="AH150" s="14">
        <v>3.8900000000000006</v>
      </c>
      <c r="AI150" s="99">
        <f t="shared" si="77"/>
        <v>18</v>
      </c>
      <c r="AJ150" s="33">
        <f t="shared" si="74"/>
        <v>-0.30548313020899559</v>
      </c>
      <c r="AK150" s="13">
        <v>57936.666791674477</v>
      </c>
      <c r="AL150" s="38"/>
    </row>
    <row r="151" spans="1:38" x14ac:dyDescent="0.25">
      <c r="A151" t="s">
        <v>691</v>
      </c>
      <c r="B151" s="5" t="s">
        <v>250</v>
      </c>
      <c r="C151" s="6" t="s">
        <v>19</v>
      </c>
      <c r="D151" s="7" t="s">
        <v>20</v>
      </c>
      <c r="E151" s="36">
        <f t="shared" si="55"/>
        <v>-0.82832378218484459</v>
      </c>
      <c r="F151" s="8">
        <f t="shared" si="56"/>
        <v>32.937054019105382</v>
      </c>
      <c r="G151" s="9">
        <f t="shared" si="57"/>
        <v>194</v>
      </c>
      <c r="H151" s="99">
        <f t="shared" si="58"/>
        <v>280</v>
      </c>
      <c r="I151" s="33">
        <f t="shared" si="59"/>
        <v>-6.4421471268479191E-2</v>
      </c>
      <c r="J151" s="11">
        <v>2.0555355210962967E-2</v>
      </c>
      <c r="K151" s="10">
        <f t="shared" si="60"/>
        <v>233</v>
      </c>
      <c r="L151" s="33">
        <f t="shared" si="61"/>
        <v>2.4556929334996414E-2</v>
      </c>
      <c r="M151" s="11">
        <v>4.9724537364034468E-2</v>
      </c>
      <c r="N151" s="10">
        <f t="shared" si="62"/>
        <v>135</v>
      </c>
      <c r="O151" s="33">
        <f t="shared" si="63"/>
        <v>-0.32823170098352045</v>
      </c>
      <c r="P151" s="11">
        <v>7.7784413257688867E-2</v>
      </c>
      <c r="Q151" s="10">
        <f t="shared" si="64"/>
        <v>179</v>
      </c>
      <c r="R151" s="33">
        <f t="shared" si="65"/>
        <v>0.11635334517461711</v>
      </c>
      <c r="S151" s="12">
        <v>0.77738515901060068</v>
      </c>
      <c r="T151" s="10">
        <f t="shared" si="66"/>
        <v>84</v>
      </c>
      <c r="U151" s="33">
        <f t="shared" si="67"/>
        <v>-0.74079986801109476</v>
      </c>
      <c r="V151" s="18">
        <v>0.1184644033806045</v>
      </c>
      <c r="W151" s="99">
        <f t="shared" si="75"/>
        <v>103</v>
      </c>
      <c r="X151" s="33">
        <f t="shared" si="68"/>
        <v>-0.82010463025913671</v>
      </c>
      <c r="Y151" s="13">
        <v>78909</v>
      </c>
      <c r="Z151" s="10">
        <f t="shared" si="69"/>
        <v>464</v>
      </c>
      <c r="AA151" s="33">
        <f t="shared" si="70"/>
        <v>0.73755209387030274</v>
      </c>
      <c r="AB151" s="11">
        <v>2.7718801604151924E-2</v>
      </c>
      <c r="AC151" s="99">
        <f t="shared" si="76"/>
        <v>337</v>
      </c>
      <c r="AD151" s="33">
        <f t="shared" si="71"/>
        <v>0.42371921376170507</v>
      </c>
      <c r="AE151" s="11">
        <v>0.95355833411676227</v>
      </c>
      <c r="AF151" s="10">
        <f t="shared" si="72"/>
        <v>93</v>
      </c>
      <c r="AG151" s="33">
        <f t="shared" si="73"/>
        <v>-0.56607149440560256</v>
      </c>
      <c r="AH151" s="14">
        <v>3.1536666666666666</v>
      </c>
      <c r="AI151" s="99">
        <f t="shared" si="77"/>
        <v>113</v>
      </c>
      <c r="AJ151" s="33">
        <f t="shared" si="74"/>
        <v>-0.2613129066117848</v>
      </c>
      <c r="AK151" s="13">
        <v>97310.814840989406</v>
      </c>
      <c r="AL151" s="38"/>
    </row>
    <row r="152" spans="1:38" x14ac:dyDescent="0.25">
      <c r="A152" t="s">
        <v>769</v>
      </c>
      <c r="B152" s="5" t="s">
        <v>286</v>
      </c>
      <c r="C152" s="6" t="s">
        <v>19</v>
      </c>
      <c r="D152" s="7" t="s">
        <v>20</v>
      </c>
      <c r="E152" s="36">
        <f t="shared" si="55"/>
        <v>-1.3222651216082144</v>
      </c>
      <c r="F152" s="8">
        <f t="shared" si="56"/>
        <v>34.164124351446731</v>
      </c>
      <c r="G152" s="9">
        <f t="shared" si="57"/>
        <v>172</v>
      </c>
      <c r="H152" s="99">
        <f t="shared" si="58"/>
        <v>129</v>
      </c>
      <c r="I152" s="33">
        <f t="shared" si="59"/>
        <v>-0.53808426121651243</v>
      </c>
      <c r="J152" s="11">
        <v>-1.546619531595228E-2</v>
      </c>
      <c r="K152" s="10">
        <f t="shared" si="60"/>
        <v>175</v>
      </c>
      <c r="L152" s="33">
        <f t="shared" si="61"/>
        <v>-0.20255394373973759</v>
      </c>
      <c r="M152" s="11">
        <v>5.7831325301204821E-2</v>
      </c>
      <c r="N152" s="10">
        <f t="shared" si="62"/>
        <v>79</v>
      </c>
      <c r="O152" s="33">
        <f t="shared" si="63"/>
        <v>-0.86913998326399644</v>
      </c>
      <c r="P152" s="11">
        <v>0.11125319693094629</v>
      </c>
      <c r="Q152" s="10">
        <f t="shared" si="64"/>
        <v>165</v>
      </c>
      <c r="R152" s="33">
        <f t="shared" si="65"/>
        <v>5.5163097171642153E-2</v>
      </c>
      <c r="S152" s="12">
        <v>0.89766606822262107</v>
      </c>
      <c r="T152" s="10">
        <f t="shared" si="66"/>
        <v>423</v>
      </c>
      <c r="U152" s="33">
        <f t="shared" si="67"/>
        <v>0.63141064698578298</v>
      </c>
      <c r="V152" s="18">
        <v>3.5118525021949079E-2</v>
      </c>
      <c r="W152" s="99">
        <f t="shared" si="75"/>
        <v>203</v>
      </c>
      <c r="X152" s="33">
        <f t="shared" si="68"/>
        <v>-0.49519417584918651</v>
      </c>
      <c r="Y152" s="13">
        <v>93103</v>
      </c>
      <c r="Z152" s="10">
        <f t="shared" si="69"/>
        <v>185</v>
      </c>
      <c r="AA152" s="33">
        <f t="shared" si="70"/>
        <v>-0.12499195568585239</v>
      </c>
      <c r="AB152" s="11">
        <v>3.800475059382423E-2</v>
      </c>
      <c r="AC152" s="99">
        <f t="shared" si="76"/>
        <v>199</v>
      </c>
      <c r="AD152" s="33">
        <f t="shared" si="71"/>
        <v>-4.6148196066665183E-2</v>
      </c>
      <c r="AE152" s="11">
        <v>0.92686002522068101</v>
      </c>
      <c r="AF152" s="10">
        <f t="shared" si="72"/>
        <v>48</v>
      </c>
      <c r="AG152" s="33">
        <f t="shared" si="73"/>
        <v>-0.91995376116123095</v>
      </c>
      <c r="AH152" s="14">
        <v>3.5593333333333335</v>
      </c>
      <c r="AI152" s="99">
        <f t="shared" si="77"/>
        <v>186</v>
      </c>
      <c r="AJ152" s="33">
        <f t="shared" si="74"/>
        <v>-0.23286625348227419</v>
      </c>
      <c r="AK152" s="13">
        <v>122668.68357271096</v>
      </c>
      <c r="AL152" s="38"/>
    </row>
    <row r="153" spans="1:38" x14ac:dyDescent="0.25">
      <c r="A153" t="s">
        <v>774</v>
      </c>
      <c r="B153" s="5" t="s">
        <v>89</v>
      </c>
      <c r="C153" s="6" t="s">
        <v>19</v>
      </c>
      <c r="D153" s="7" t="s">
        <v>20</v>
      </c>
      <c r="E153" s="36">
        <f t="shared" si="55"/>
        <v>-7.8763009566741076</v>
      </c>
      <c r="F153" s="8">
        <f t="shared" si="56"/>
        <v>50.445942228241556</v>
      </c>
      <c r="G153" s="9">
        <f t="shared" si="57"/>
        <v>42</v>
      </c>
      <c r="H153" s="99">
        <f t="shared" si="58"/>
        <v>218</v>
      </c>
      <c r="I153" s="33">
        <f t="shared" si="59"/>
        <v>-0.24579492716743304</v>
      </c>
      <c r="J153" s="11">
        <v>6.762097128304223E-3</v>
      </c>
      <c r="K153" s="10">
        <f t="shared" si="60"/>
        <v>57</v>
      </c>
      <c r="L153" s="33">
        <f t="shared" si="61"/>
        <v>-1.2308695521096815</v>
      </c>
      <c r="M153" s="11">
        <v>9.4537346711259754E-2</v>
      </c>
      <c r="N153" s="10">
        <f t="shared" si="62"/>
        <v>20</v>
      </c>
      <c r="O153" s="33">
        <f t="shared" si="63"/>
        <v>-2.2588554840758488</v>
      </c>
      <c r="P153" s="11">
        <v>0.19724205860625463</v>
      </c>
      <c r="Q153" s="10">
        <f t="shared" si="64"/>
        <v>31</v>
      </c>
      <c r="R153" s="33">
        <f t="shared" si="65"/>
        <v>-1.4850946059626464</v>
      </c>
      <c r="S153" s="12">
        <v>3.9253314724354498</v>
      </c>
      <c r="T153" s="10">
        <f t="shared" si="66"/>
        <v>87</v>
      </c>
      <c r="U153" s="33">
        <f t="shared" si="67"/>
        <v>-0.70285726642173196</v>
      </c>
      <c r="V153" s="18">
        <v>0.11615983026874116</v>
      </c>
      <c r="W153" s="99">
        <f t="shared" si="75"/>
        <v>68</v>
      </c>
      <c r="X153" s="33">
        <f t="shared" si="68"/>
        <v>-0.98384173610628156</v>
      </c>
      <c r="Y153" s="13">
        <v>71756</v>
      </c>
      <c r="Z153" s="10">
        <f t="shared" si="69"/>
        <v>77</v>
      </c>
      <c r="AA153" s="33">
        <f t="shared" si="70"/>
        <v>-0.96057513038707987</v>
      </c>
      <c r="AB153" s="11">
        <v>4.7969187675070031E-2</v>
      </c>
      <c r="AC153" s="99">
        <f t="shared" si="76"/>
        <v>90</v>
      </c>
      <c r="AD153" s="33">
        <f t="shared" si="71"/>
        <v>-0.70233529278537477</v>
      </c>
      <c r="AE153" s="11">
        <v>0.88957485618072119</v>
      </c>
      <c r="AF153" s="10">
        <f t="shared" si="72"/>
        <v>26</v>
      </c>
      <c r="AG153" s="33">
        <f t="shared" si="73"/>
        <v>-1.3476947754566535</v>
      </c>
      <c r="AH153" s="14">
        <v>4.049666666666667</v>
      </c>
      <c r="AI153" s="99">
        <f t="shared" si="77"/>
        <v>15</v>
      </c>
      <c r="AJ153" s="33">
        <f t="shared" si="74"/>
        <v>-0.30660650900680825</v>
      </c>
      <c r="AK153" s="13">
        <v>56935.26631193301</v>
      </c>
      <c r="AL153" s="38">
        <v>1</v>
      </c>
    </row>
    <row r="154" spans="1:38" x14ac:dyDescent="0.25">
      <c r="A154" t="s">
        <v>775</v>
      </c>
      <c r="B154" s="5" t="s">
        <v>235</v>
      </c>
      <c r="C154" s="6" t="s">
        <v>19</v>
      </c>
      <c r="D154" s="7" t="s">
        <v>20</v>
      </c>
      <c r="E154" s="36">
        <f t="shared" si="55"/>
        <v>-0.99015932152660457</v>
      </c>
      <c r="F154" s="8">
        <f t="shared" si="56"/>
        <v>33.339092830589685</v>
      </c>
      <c r="G154" s="9">
        <f t="shared" si="57"/>
        <v>186</v>
      </c>
      <c r="H154" s="99">
        <f t="shared" si="58"/>
        <v>301</v>
      </c>
      <c r="I154" s="33">
        <f t="shared" si="59"/>
        <v>6.074289321772606E-3</v>
      </c>
      <c r="J154" s="11">
        <v>2.591648269643354E-2</v>
      </c>
      <c r="K154" s="10">
        <f t="shared" si="60"/>
        <v>160</v>
      </c>
      <c r="L154" s="33">
        <f t="shared" si="61"/>
        <v>-0.30652454406369567</v>
      </c>
      <c r="M154" s="11">
        <v>6.1542585784313729E-2</v>
      </c>
      <c r="N154" s="10">
        <f t="shared" si="62"/>
        <v>137</v>
      </c>
      <c r="O154" s="33">
        <f t="shared" si="63"/>
        <v>-0.30918382563172442</v>
      </c>
      <c r="P154" s="11">
        <v>7.6605823022581565E-2</v>
      </c>
      <c r="Q154" s="10">
        <f t="shared" si="64"/>
        <v>186</v>
      </c>
      <c r="R154" s="33">
        <f t="shared" si="65"/>
        <v>0.14178526043017878</v>
      </c>
      <c r="S154" s="12">
        <v>0.72739395959932707</v>
      </c>
      <c r="T154" s="10">
        <f t="shared" si="66"/>
        <v>189</v>
      </c>
      <c r="U154" s="33">
        <f t="shared" si="67"/>
        <v>-4.8780389501141899E-2</v>
      </c>
      <c r="V154" s="18">
        <v>7.6432243848696291E-2</v>
      </c>
      <c r="W154" s="99">
        <f t="shared" si="75"/>
        <v>216</v>
      </c>
      <c r="X154" s="33">
        <f t="shared" si="68"/>
        <v>-0.44984771888243213</v>
      </c>
      <c r="Y154" s="13">
        <v>95084</v>
      </c>
      <c r="Z154" s="10">
        <f t="shared" si="69"/>
        <v>190</v>
      </c>
      <c r="AA154" s="33">
        <f t="shared" si="70"/>
        <v>-9.8568375546127199E-2</v>
      </c>
      <c r="AB154" s="11">
        <v>3.7689645994144261E-2</v>
      </c>
      <c r="AC154" s="99">
        <f t="shared" si="76"/>
        <v>246</v>
      </c>
      <c r="AD154" s="33">
        <f t="shared" si="71"/>
        <v>0.12438406187891421</v>
      </c>
      <c r="AE154" s="11">
        <v>0.93654982877832793</v>
      </c>
      <c r="AF154" s="10">
        <f t="shared" si="72"/>
        <v>56</v>
      </c>
      <c r="AG154" s="33">
        <f t="shared" si="73"/>
        <v>-0.82486789326551124</v>
      </c>
      <c r="AH154" s="14">
        <v>3.450333333333333</v>
      </c>
      <c r="AI154" s="99">
        <f t="shared" si="77"/>
        <v>78</v>
      </c>
      <c r="AJ154" s="33">
        <f t="shared" si="74"/>
        <v>-0.27447518908965296</v>
      </c>
      <c r="AK154" s="13">
        <v>85577.714649411268</v>
      </c>
      <c r="AL154" s="38">
        <v>1</v>
      </c>
    </row>
    <row r="155" spans="1:38" x14ac:dyDescent="0.25">
      <c r="A155" t="s">
        <v>784</v>
      </c>
      <c r="B155" s="5" t="s">
        <v>409</v>
      </c>
      <c r="C155" s="6" t="s">
        <v>19</v>
      </c>
      <c r="D155" s="7" t="s">
        <v>20</v>
      </c>
      <c r="E155" s="36">
        <f t="shared" si="55"/>
        <v>3.0949503592646641</v>
      </c>
      <c r="F155" s="8">
        <f t="shared" si="56"/>
        <v>23.190687557381992</v>
      </c>
      <c r="G155" s="9">
        <f t="shared" si="57"/>
        <v>398</v>
      </c>
      <c r="H155" s="99">
        <f t="shared" si="58"/>
        <v>195</v>
      </c>
      <c r="I155" s="33">
        <f t="shared" si="59"/>
        <v>-0.33295539723247908</v>
      </c>
      <c r="J155" s="11">
        <v>1.3363624214890457E-4</v>
      </c>
      <c r="K155" s="10">
        <f t="shared" si="60"/>
        <v>268</v>
      </c>
      <c r="L155" s="33">
        <f t="shared" si="61"/>
        <v>0.18288564474242694</v>
      </c>
      <c r="M155" s="11">
        <v>4.4072948328267476E-2</v>
      </c>
      <c r="N155" s="10">
        <f t="shared" si="62"/>
        <v>360</v>
      </c>
      <c r="O155" s="33">
        <f t="shared" si="63"/>
        <v>0.52639563545606693</v>
      </c>
      <c r="P155" s="11">
        <v>2.4904214559386972E-2</v>
      </c>
      <c r="Q155" s="10">
        <f t="shared" si="64"/>
        <v>409</v>
      </c>
      <c r="R155" s="33">
        <f t="shared" si="65"/>
        <v>0.51183082356515275</v>
      </c>
      <c r="S155" s="12">
        <v>0</v>
      </c>
      <c r="T155" s="10">
        <f t="shared" si="66"/>
        <v>462</v>
      </c>
      <c r="U155" s="33">
        <f t="shared" si="67"/>
        <v>0.74747828558727802</v>
      </c>
      <c r="V155" s="18">
        <v>2.8068761751275852E-2</v>
      </c>
      <c r="W155" s="99">
        <f t="shared" si="75"/>
        <v>353</v>
      </c>
      <c r="X155" s="33">
        <f t="shared" si="68"/>
        <v>6.4551867668251342E-2</v>
      </c>
      <c r="Y155" s="13">
        <v>117556</v>
      </c>
      <c r="Z155" s="10">
        <f t="shared" si="69"/>
        <v>521</v>
      </c>
      <c r="AA155" s="33">
        <f t="shared" si="70"/>
        <v>0.94046927657046531</v>
      </c>
      <c r="AB155" s="11">
        <v>2.5298988040478382E-2</v>
      </c>
      <c r="AC155" s="99">
        <f t="shared" si="76"/>
        <v>379</v>
      </c>
      <c r="AD155" s="33">
        <f t="shared" si="71"/>
        <v>0.55366330885576487</v>
      </c>
      <c r="AE155" s="11">
        <v>0.96094188002242575</v>
      </c>
      <c r="AF155" s="10">
        <f t="shared" si="72"/>
        <v>89</v>
      </c>
      <c r="AG155" s="33">
        <f t="shared" si="73"/>
        <v>-0.61375981958877701</v>
      </c>
      <c r="AH155" s="14">
        <v>3.2083333333333335</v>
      </c>
      <c r="AI155" s="99">
        <f t="shared" si="77"/>
        <v>183</v>
      </c>
      <c r="AJ155" s="33">
        <f t="shared" si="74"/>
        <v>-0.23392578167443021</v>
      </c>
      <c r="AK155" s="13">
        <v>121724.2006948156</v>
      </c>
      <c r="AL155" s="38"/>
    </row>
    <row r="156" spans="1:38" x14ac:dyDescent="0.25">
      <c r="A156" t="s">
        <v>785</v>
      </c>
      <c r="B156" s="5" t="s">
        <v>387</v>
      </c>
      <c r="C156" s="6" t="s">
        <v>19</v>
      </c>
      <c r="D156" s="7" t="s">
        <v>20</v>
      </c>
      <c r="E156" s="36">
        <f t="shared" si="55"/>
        <v>2.4678953659129261</v>
      </c>
      <c r="F156" s="8">
        <f t="shared" si="56"/>
        <v>24.74844455740687</v>
      </c>
      <c r="G156" s="9">
        <f t="shared" si="57"/>
        <v>372</v>
      </c>
      <c r="H156" s="99">
        <f t="shared" si="58"/>
        <v>418</v>
      </c>
      <c r="I156" s="33">
        <f t="shared" si="59"/>
        <v>0.38575462564366758</v>
      </c>
      <c r="J156" s="11">
        <v>5.4790767755633185E-2</v>
      </c>
      <c r="K156" s="10">
        <f t="shared" si="60"/>
        <v>176</v>
      </c>
      <c r="L156" s="33">
        <f t="shared" si="61"/>
        <v>-0.19903036654296283</v>
      </c>
      <c r="M156" s="11">
        <v>5.770555019969701E-2</v>
      </c>
      <c r="N156" s="10">
        <f t="shared" si="62"/>
        <v>407</v>
      </c>
      <c r="O156" s="33">
        <f t="shared" si="63"/>
        <v>0.62181232202065229</v>
      </c>
      <c r="P156" s="11">
        <v>1.9000292312189419E-2</v>
      </c>
      <c r="Q156" s="10">
        <f t="shared" si="64"/>
        <v>400</v>
      </c>
      <c r="R156" s="33">
        <f t="shared" si="65"/>
        <v>0.47879869271635267</v>
      </c>
      <c r="S156" s="12">
        <v>6.4930848646191808E-2</v>
      </c>
      <c r="T156" s="10">
        <f t="shared" si="66"/>
        <v>232</v>
      </c>
      <c r="U156" s="33">
        <f t="shared" si="67"/>
        <v>0.10405000679045061</v>
      </c>
      <c r="V156" s="18">
        <v>6.7149569303054032E-2</v>
      </c>
      <c r="W156" s="99">
        <f t="shared" si="75"/>
        <v>327</v>
      </c>
      <c r="X156" s="33">
        <f t="shared" si="68"/>
        <v>-5.4571283293378993E-2</v>
      </c>
      <c r="Y156" s="13">
        <v>112352</v>
      </c>
      <c r="Z156" s="10">
        <f t="shared" si="69"/>
        <v>489</v>
      </c>
      <c r="AA156" s="33">
        <f t="shared" si="70"/>
        <v>0.81266775830283522</v>
      </c>
      <c r="AB156" s="11">
        <v>2.68230376219229E-2</v>
      </c>
      <c r="AC156" s="99">
        <f t="shared" si="76"/>
        <v>422</v>
      </c>
      <c r="AD156" s="33">
        <f t="shared" si="71"/>
        <v>0.65611014520055788</v>
      </c>
      <c r="AE156" s="11">
        <v>0.9667630057803468</v>
      </c>
      <c r="AF156" s="10">
        <f t="shared" si="72"/>
        <v>97</v>
      </c>
      <c r="AG156" s="33">
        <f t="shared" si="73"/>
        <v>-0.54513515652030653</v>
      </c>
      <c r="AH156" s="14">
        <v>3.1296666666666666</v>
      </c>
      <c r="AI156" s="99">
        <f t="shared" si="77"/>
        <v>154</v>
      </c>
      <c r="AJ156" s="33">
        <f t="shared" si="74"/>
        <v>-0.24547820587857322</v>
      </c>
      <c r="AK156" s="13">
        <v>111426.15771703137</v>
      </c>
      <c r="AL156" s="38"/>
    </row>
    <row r="157" spans="1:38" x14ac:dyDescent="0.25">
      <c r="A157" t="s">
        <v>786</v>
      </c>
      <c r="B157" s="5" t="s">
        <v>543</v>
      </c>
      <c r="C157" s="6" t="s">
        <v>19</v>
      </c>
      <c r="D157" s="7" t="s">
        <v>20</v>
      </c>
      <c r="E157" s="36">
        <f t="shared" si="55"/>
        <v>5.8274772466581863</v>
      </c>
      <c r="F157" s="8">
        <f t="shared" si="56"/>
        <v>16.402426668427136</v>
      </c>
      <c r="G157" s="9">
        <f t="shared" si="57"/>
        <v>533</v>
      </c>
      <c r="H157" s="99">
        <f t="shared" si="58"/>
        <v>487</v>
      </c>
      <c r="I157" s="33">
        <f t="shared" si="59"/>
        <v>0.79616328739214293</v>
      </c>
      <c r="J157" s="11">
        <v>8.600190922502815E-2</v>
      </c>
      <c r="K157" s="10">
        <f t="shared" si="60"/>
        <v>211</v>
      </c>
      <c r="L157" s="33">
        <f t="shared" si="61"/>
        <v>-6.810126355033759E-2</v>
      </c>
      <c r="M157" s="11">
        <v>5.3031998209890359E-2</v>
      </c>
      <c r="N157" s="10">
        <f t="shared" si="62"/>
        <v>481</v>
      </c>
      <c r="O157" s="33">
        <f t="shared" si="63"/>
        <v>0.78758776452297752</v>
      </c>
      <c r="P157" s="11">
        <v>8.7429111531190928E-3</v>
      </c>
      <c r="Q157" s="10">
        <f t="shared" si="64"/>
        <v>328</v>
      </c>
      <c r="R157" s="33">
        <f t="shared" si="65"/>
        <v>0.38987273329768335</v>
      </c>
      <c r="S157" s="12">
        <v>0.23973150071919452</v>
      </c>
      <c r="T157" s="10">
        <f t="shared" si="66"/>
        <v>515</v>
      </c>
      <c r="U157" s="33">
        <f t="shared" si="67"/>
        <v>0.85907883126969331</v>
      </c>
      <c r="V157" s="18">
        <v>2.1290322580645161E-2</v>
      </c>
      <c r="W157" s="99">
        <f t="shared" si="75"/>
        <v>514</v>
      </c>
      <c r="X157" s="33">
        <f t="shared" si="68"/>
        <v>1.4564431661641957</v>
      </c>
      <c r="Y157" s="13">
        <v>178362</v>
      </c>
      <c r="Z157" s="10">
        <f t="shared" si="69"/>
        <v>557</v>
      </c>
      <c r="AA157" s="33">
        <f t="shared" si="70"/>
        <v>1.2921878177826813</v>
      </c>
      <c r="AB157" s="11">
        <v>2.1104699093157462E-2</v>
      </c>
      <c r="AC157" s="99">
        <f t="shared" si="76"/>
        <v>522</v>
      </c>
      <c r="AD157" s="33">
        <f t="shared" si="71"/>
        <v>0.96686728646036446</v>
      </c>
      <c r="AE157" s="11">
        <v>0.98442051931602281</v>
      </c>
      <c r="AF157" s="10">
        <f t="shared" si="72"/>
        <v>155</v>
      </c>
      <c r="AG157" s="33">
        <f t="shared" si="73"/>
        <v>-0.30058709872122436</v>
      </c>
      <c r="AH157" s="14">
        <v>2.8493333333333335</v>
      </c>
      <c r="AI157" s="99">
        <f t="shared" si="77"/>
        <v>393</v>
      </c>
      <c r="AJ157" s="33">
        <f t="shared" si="74"/>
        <v>-0.12571633647821753</v>
      </c>
      <c r="AK157" s="13">
        <v>218184.08630334027</v>
      </c>
      <c r="AL157" s="38"/>
    </row>
    <row r="158" spans="1:38" x14ac:dyDescent="0.25">
      <c r="A158" t="s">
        <v>816</v>
      </c>
      <c r="B158" s="5" t="s">
        <v>124</v>
      </c>
      <c r="C158" s="6" t="s">
        <v>19</v>
      </c>
      <c r="D158" s="7" t="s">
        <v>20</v>
      </c>
      <c r="E158" s="36">
        <f t="shared" si="55"/>
        <v>-1.9044769941109649</v>
      </c>
      <c r="F158" s="8">
        <f t="shared" si="56"/>
        <v>35.610480140818481</v>
      </c>
      <c r="G158" s="9">
        <f t="shared" si="57"/>
        <v>149</v>
      </c>
      <c r="H158" s="99">
        <f t="shared" si="58"/>
        <v>459</v>
      </c>
      <c r="I158" s="33">
        <f t="shared" si="59"/>
        <v>0.57738642395993511</v>
      </c>
      <c r="J158" s="11">
        <v>6.9364161849710948E-2</v>
      </c>
      <c r="K158" s="10">
        <f t="shared" si="60"/>
        <v>204</v>
      </c>
      <c r="L158" s="33">
        <f t="shared" si="61"/>
        <v>-8.3213352496224594E-2</v>
      </c>
      <c r="M158" s="11">
        <v>5.3571428571428568E-2</v>
      </c>
      <c r="N158" s="10">
        <f t="shared" si="62"/>
        <v>94</v>
      </c>
      <c r="O158" s="33">
        <f t="shared" si="63"/>
        <v>-0.63390689525778154</v>
      </c>
      <c r="P158" s="11">
        <v>9.6698113207547176E-2</v>
      </c>
      <c r="Q158" s="10">
        <f t="shared" si="64"/>
        <v>74</v>
      </c>
      <c r="R158" s="33">
        <f t="shared" si="65"/>
        <v>-0.5881212784940274</v>
      </c>
      <c r="S158" s="12">
        <v>2.1621621621621618</v>
      </c>
      <c r="T158" s="10">
        <f t="shared" si="66"/>
        <v>378</v>
      </c>
      <c r="U158" s="33">
        <f t="shared" si="67"/>
        <v>0.55700839600667451</v>
      </c>
      <c r="V158" s="18">
        <v>3.9637599093997736E-2</v>
      </c>
      <c r="W158" s="99">
        <f t="shared" si="75"/>
        <v>48</v>
      </c>
      <c r="X158" s="33">
        <f t="shared" si="68"/>
        <v>-1.1516991661604006</v>
      </c>
      <c r="Y158" s="13">
        <v>64423</v>
      </c>
      <c r="Z158" s="10">
        <f t="shared" si="69"/>
        <v>179</v>
      </c>
      <c r="AA158" s="33">
        <f t="shared" si="70"/>
        <v>-0.13739097031633801</v>
      </c>
      <c r="AB158" s="11">
        <v>3.8152610441767071E-2</v>
      </c>
      <c r="AC158" s="99">
        <f t="shared" si="76"/>
        <v>372</v>
      </c>
      <c r="AD158" s="33">
        <f t="shared" si="71"/>
        <v>0.53255262446625384</v>
      </c>
      <c r="AE158" s="11">
        <v>0.95974235104669892</v>
      </c>
      <c r="AF158" s="10">
        <f t="shared" si="72"/>
        <v>5</v>
      </c>
      <c r="AG158" s="33">
        <f t="shared" si="73"/>
        <v>-2.1095448485049251</v>
      </c>
      <c r="AH158" s="14">
        <v>4.9230000000000009</v>
      </c>
      <c r="AI158" s="99">
        <f t="shared" si="77"/>
        <v>12</v>
      </c>
      <c r="AJ158" s="33">
        <f t="shared" si="74"/>
        <v>-0.31630704038016894</v>
      </c>
      <c r="AK158" s="13">
        <v>48288.034594594596</v>
      </c>
      <c r="AL158" s="38"/>
    </row>
    <row r="159" spans="1:38" x14ac:dyDescent="0.25">
      <c r="A159" t="s">
        <v>848</v>
      </c>
      <c r="B159" s="5" t="s">
        <v>217</v>
      </c>
      <c r="C159" s="6" t="s">
        <v>19</v>
      </c>
      <c r="D159" s="7" t="s">
        <v>20</v>
      </c>
      <c r="E159" s="36">
        <f t="shared" si="55"/>
        <v>-0.79623725851145211</v>
      </c>
      <c r="F159" s="8">
        <f t="shared" si="56"/>
        <v>32.857343296140684</v>
      </c>
      <c r="G159" s="9">
        <f t="shared" si="57"/>
        <v>198</v>
      </c>
      <c r="H159" s="99">
        <f t="shared" si="58"/>
        <v>373</v>
      </c>
      <c r="I159" s="33">
        <f t="shared" si="59"/>
        <v>0.23458678553631551</v>
      </c>
      <c r="J159" s="11">
        <v>4.3294614572333634E-2</v>
      </c>
      <c r="K159" s="10">
        <f t="shared" si="60"/>
        <v>149</v>
      </c>
      <c r="L159" s="33">
        <f t="shared" si="61"/>
        <v>-0.39355725590572682</v>
      </c>
      <c r="M159" s="11">
        <v>6.4649243466299869E-2</v>
      </c>
      <c r="N159" s="10">
        <f t="shared" si="62"/>
        <v>130</v>
      </c>
      <c r="O159" s="33">
        <f t="shared" si="63"/>
        <v>-0.37829928781795746</v>
      </c>
      <c r="P159" s="11">
        <v>8.0882352941176475E-2</v>
      </c>
      <c r="Q159" s="10">
        <f t="shared" si="64"/>
        <v>81</v>
      </c>
      <c r="R159" s="33">
        <f t="shared" si="65"/>
        <v>-0.51798263231009201</v>
      </c>
      <c r="S159" s="12">
        <v>2.0242914979757085</v>
      </c>
      <c r="T159" s="10">
        <f t="shared" si="66"/>
        <v>235</v>
      </c>
      <c r="U159" s="33">
        <f t="shared" si="67"/>
        <v>0.11692989441137122</v>
      </c>
      <c r="V159" s="18">
        <v>6.6367265469061881E-2</v>
      </c>
      <c r="W159" s="99">
        <f t="shared" si="75"/>
        <v>336</v>
      </c>
      <c r="X159" s="33">
        <f t="shared" si="68"/>
        <v>-2.8292771128899434E-2</v>
      </c>
      <c r="Y159" s="13">
        <v>113500</v>
      </c>
      <c r="Z159" s="10">
        <f t="shared" si="69"/>
        <v>323</v>
      </c>
      <c r="AA159" s="33">
        <f t="shared" si="70"/>
        <v>0.34073499467414198</v>
      </c>
      <c r="AB159" s="11">
        <v>3.2450896669513236E-2</v>
      </c>
      <c r="AC159" s="99">
        <f t="shared" si="76"/>
        <v>281</v>
      </c>
      <c r="AD159" s="33">
        <f t="shared" si="71"/>
        <v>0.25203235982568006</v>
      </c>
      <c r="AE159" s="11">
        <v>0.9438029253271748</v>
      </c>
      <c r="AF159" s="10">
        <f t="shared" si="72"/>
        <v>8</v>
      </c>
      <c r="AG159" s="33">
        <f t="shared" si="73"/>
        <v>-1.8743018297659735</v>
      </c>
      <c r="AH159" s="14">
        <v>4.6533333333333333</v>
      </c>
      <c r="AI159" s="99">
        <f t="shared" si="77"/>
        <v>38</v>
      </c>
      <c r="AJ159" s="33">
        <f t="shared" si="74"/>
        <v>-0.29216696452740137</v>
      </c>
      <c r="AK159" s="13">
        <v>69806.941295546552</v>
      </c>
      <c r="AL159" s="38"/>
    </row>
    <row r="160" spans="1:38" x14ac:dyDescent="0.25">
      <c r="A160" t="s">
        <v>850</v>
      </c>
      <c r="B160" s="5" t="s">
        <v>84</v>
      </c>
      <c r="C160" s="6" t="s">
        <v>19</v>
      </c>
      <c r="D160" s="7" t="s">
        <v>20</v>
      </c>
      <c r="E160" s="36">
        <f t="shared" si="55"/>
        <v>-6.3845070976096077</v>
      </c>
      <c r="F160" s="8">
        <f t="shared" si="56"/>
        <v>46.739963723660352</v>
      </c>
      <c r="G160" s="9">
        <f t="shared" si="57"/>
        <v>49</v>
      </c>
      <c r="H160" s="99">
        <f t="shared" si="58"/>
        <v>529</v>
      </c>
      <c r="I160" s="33">
        <f t="shared" si="59"/>
        <v>1.2713928802312588</v>
      </c>
      <c r="J160" s="11">
        <v>0.12214261344251098</v>
      </c>
      <c r="K160" s="10">
        <f t="shared" si="60"/>
        <v>222</v>
      </c>
      <c r="L160" s="33">
        <f t="shared" si="61"/>
        <v>-2.0265960566657512E-2</v>
      </c>
      <c r="M160" s="11">
        <v>5.1324503311258277E-2</v>
      </c>
      <c r="N160" s="10">
        <f t="shared" si="62"/>
        <v>53</v>
      </c>
      <c r="O160" s="33">
        <f t="shared" si="63"/>
        <v>-1.3275284758458803</v>
      </c>
      <c r="P160" s="11">
        <v>0.13961605584642234</v>
      </c>
      <c r="Q160" s="10">
        <f t="shared" si="64"/>
        <v>30</v>
      </c>
      <c r="R160" s="33">
        <f t="shared" si="65"/>
        <v>-1.4989511811873011</v>
      </c>
      <c r="S160" s="12">
        <v>3.9525691699604741</v>
      </c>
      <c r="T160" s="10">
        <f t="shared" si="66"/>
        <v>142</v>
      </c>
      <c r="U160" s="33">
        <f t="shared" si="67"/>
        <v>-0.32005008856055456</v>
      </c>
      <c r="V160" s="18">
        <v>9.2908732764281021E-2</v>
      </c>
      <c r="W160" s="99">
        <f t="shared" si="75"/>
        <v>80</v>
      </c>
      <c r="X160" s="33">
        <f t="shared" si="68"/>
        <v>-0.92675235514965093</v>
      </c>
      <c r="Y160" s="13">
        <v>74250</v>
      </c>
      <c r="Z160" s="10">
        <f t="shared" si="69"/>
        <v>24</v>
      </c>
      <c r="AA160" s="33">
        <f t="shared" si="70"/>
        <v>-2.0283780707401182</v>
      </c>
      <c r="AB160" s="11">
        <v>6.070287539936102E-2</v>
      </c>
      <c r="AC160" s="99">
        <f t="shared" si="76"/>
        <v>178</v>
      </c>
      <c r="AD160" s="33">
        <f t="shared" si="71"/>
        <v>-0.14374803504829897</v>
      </c>
      <c r="AE160" s="11">
        <v>0.92131431041936873</v>
      </c>
      <c r="AF160" s="10">
        <f t="shared" si="72"/>
        <v>17</v>
      </c>
      <c r="AG160" s="33">
        <f t="shared" si="73"/>
        <v>-1.5137315661858759</v>
      </c>
      <c r="AH160" s="14">
        <v>4.24</v>
      </c>
      <c r="AI160" s="99">
        <f t="shared" si="77"/>
        <v>35</v>
      </c>
      <c r="AJ160" s="33">
        <f t="shared" si="74"/>
        <v>-0.29379091778993843</v>
      </c>
      <c r="AK160" s="13">
        <v>68359.319550015207</v>
      </c>
      <c r="AL160" s="38"/>
    </row>
    <row r="161" spans="1:38" x14ac:dyDescent="0.25">
      <c r="A161" t="s">
        <v>859</v>
      </c>
      <c r="B161" s="5" t="s">
        <v>68</v>
      </c>
      <c r="C161" s="6" t="s">
        <v>19</v>
      </c>
      <c r="D161" s="7" t="s">
        <v>20</v>
      </c>
      <c r="E161" s="36">
        <f t="shared" si="55"/>
        <v>-9.3953839643975048</v>
      </c>
      <c r="F161" s="8">
        <f t="shared" si="56"/>
        <v>54.219713610319666</v>
      </c>
      <c r="G161" s="9">
        <f t="shared" si="57"/>
        <v>26</v>
      </c>
      <c r="H161" s="99">
        <f t="shared" si="58"/>
        <v>556</v>
      </c>
      <c r="I161" s="33">
        <f t="shared" si="59"/>
        <v>2.729282807222047</v>
      </c>
      <c r="J161" s="11">
        <v>0.23301358912869707</v>
      </c>
      <c r="K161" s="10">
        <f t="shared" si="60"/>
        <v>165</v>
      </c>
      <c r="L161" s="33">
        <f t="shared" si="61"/>
        <v>-0.27100843994157608</v>
      </c>
      <c r="M161" s="11">
        <v>6.0274828232354777E-2</v>
      </c>
      <c r="N161" s="10">
        <f t="shared" si="62"/>
        <v>54</v>
      </c>
      <c r="O161" s="33">
        <f t="shared" si="63"/>
        <v>-1.3126431827571168</v>
      </c>
      <c r="P161" s="11">
        <v>0.13869502603301206</v>
      </c>
      <c r="Q161" s="10">
        <f t="shared" si="64"/>
        <v>25</v>
      </c>
      <c r="R161" s="33">
        <f t="shared" si="65"/>
        <v>-1.6554746611590025</v>
      </c>
      <c r="S161" s="12">
        <v>4.2602454271822188</v>
      </c>
      <c r="T161" s="10">
        <f t="shared" si="66"/>
        <v>16</v>
      </c>
      <c r="U161" s="33">
        <f t="shared" si="67"/>
        <v>-2.5526355960689946</v>
      </c>
      <c r="V161" s="18">
        <v>0.22851241609163028</v>
      </c>
      <c r="W161" s="99">
        <f t="shared" si="75"/>
        <v>20</v>
      </c>
      <c r="X161" s="33">
        <f t="shared" si="68"/>
        <v>-1.3984150233979971</v>
      </c>
      <c r="Y161" s="13">
        <v>53645</v>
      </c>
      <c r="Z161" s="10">
        <f t="shared" si="69"/>
        <v>62</v>
      </c>
      <c r="AA161" s="33">
        <f t="shared" si="70"/>
        <v>-1.0575875274522284</v>
      </c>
      <c r="AB161" s="11">
        <v>4.9126073016858E-2</v>
      </c>
      <c r="AC161" s="99">
        <f t="shared" si="76"/>
        <v>44</v>
      </c>
      <c r="AD161" s="33">
        <f t="shared" si="71"/>
        <v>-1.5203639092492269</v>
      </c>
      <c r="AE161" s="11">
        <v>0.84309369951534729</v>
      </c>
      <c r="AF161" s="10">
        <f t="shared" si="72"/>
        <v>11</v>
      </c>
      <c r="AG161" s="33">
        <f t="shared" si="73"/>
        <v>-1.71844242550877</v>
      </c>
      <c r="AH161" s="14">
        <v>4.4746666666666668</v>
      </c>
      <c r="AI161" s="99">
        <f t="shared" si="77"/>
        <v>10</v>
      </c>
      <c r="AJ161" s="33">
        <f t="shared" si="74"/>
        <v>-0.33288819902345224</v>
      </c>
      <c r="AK161" s="13">
        <v>33507.285436443621</v>
      </c>
      <c r="AL161" s="38">
        <v>1</v>
      </c>
    </row>
    <row r="162" spans="1:38" x14ac:dyDescent="0.25">
      <c r="A162" t="s">
        <v>879</v>
      </c>
      <c r="B162" s="5" t="s">
        <v>158</v>
      </c>
      <c r="C162" s="6" t="s">
        <v>19</v>
      </c>
      <c r="D162" s="7" t="s">
        <v>20</v>
      </c>
      <c r="E162" s="36">
        <f t="shared" si="55"/>
        <v>-2.0764434147365871</v>
      </c>
      <c r="F162" s="8">
        <f t="shared" si="56"/>
        <v>36.037686523574322</v>
      </c>
      <c r="G162" s="9">
        <f t="shared" si="57"/>
        <v>141</v>
      </c>
      <c r="H162" s="99">
        <f t="shared" si="58"/>
        <v>199</v>
      </c>
      <c r="I162" s="33">
        <f t="shared" si="59"/>
        <v>-0.31042929827284499</v>
      </c>
      <c r="J162" s="11">
        <v>1.8467220683286989E-3</v>
      </c>
      <c r="K162" s="10">
        <f t="shared" si="60"/>
        <v>90</v>
      </c>
      <c r="L162" s="33">
        <f t="shared" si="61"/>
        <v>-0.79525965013560984</v>
      </c>
      <c r="M162" s="11">
        <v>7.8988125967991735E-2</v>
      </c>
      <c r="N162" s="10">
        <f t="shared" si="62"/>
        <v>156</v>
      </c>
      <c r="O162" s="33">
        <f t="shared" si="63"/>
        <v>-0.20351041803061157</v>
      </c>
      <c r="P162" s="11">
        <v>7.0067264573991025E-2</v>
      </c>
      <c r="Q162" s="10">
        <f t="shared" si="64"/>
        <v>57</v>
      </c>
      <c r="R162" s="33">
        <f t="shared" si="65"/>
        <v>-0.77757155413670886</v>
      </c>
      <c r="S162" s="12">
        <v>2.5345622119815667</v>
      </c>
      <c r="T162" s="10">
        <f t="shared" si="66"/>
        <v>408</v>
      </c>
      <c r="U162" s="33">
        <f t="shared" si="67"/>
        <v>0.61049742227528425</v>
      </c>
      <c r="V162" s="18">
        <v>3.6388760939659141E-2</v>
      </c>
      <c r="W162" s="99">
        <f t="shared" si="75"/>
        <v>81</v>
      </c>
      <c r="X162" s="33">
        <f t="shared" si="68"/>
        <v>-0.92572227409790742</v>
      </c>
      <c r="Y162" s="13">
        <v>74295</v>
      </c>
      <c r="Z162" s="10">
        <f t="shared" si="69"/>
        <v>171</v>
      </c>
      <c r="AA162" s="33">
        <f t="shared" si="70"/>
        <v>-0.16957385449723292</v>
      </c>
      <c r="AB162" s="11">
        <v>3.8536395484624369E-2</v>
      </c>
      <c r="AC162" s="99">
        <f t="shared" si="76"/>
        <v>216</v>
      </c>
      <c r="AD162" s="33">
        <f t="shared" si="71"/>
        <v>1.8495095203745222E-2</v>
      </c>
      <c r="AE162" s="11">
        <v>0.93053311793214866</v>
      </c>
      <c r="AF162" s="10">
        <f t="shared" si="72"/>
        <v>32</v>
      </c>
      <c r="AG162" s="33">
        <f t="shared" si="73"/>
        <v>-1.1301894874260781</v>
      </c>
      <c r="AH162" s="14">
        <v>3.8003333333333331</v>
      </c>
      <c r="AI162" s="99">
        <f t="shared" si="77"/>
        <v>64</v>
      </c>
      <c r="AJ162" s="33">
        <f t="shared" si="74"/>
        <v>-0.28035288997809016</v>
      </c>
      <c r="AK162" s="13">
        <v>80338.224193548391</v>
      </c>
      <c r="AL162" s="38"/>
    </row>
    <row r="163" spans="1:38" x14ac:dyDescent="0.25">
      <c r="A163" t="s">
        <v>901</v>
      </c>
      <c r="B163" s="5" t="s">
        <v>169</v>
      </c>
      <c r="C163" s="6" t="s">
        <v>19</v>
      </c>
      <c r="D163" s="7" t="s">
        <v>20</v>
      </c>
      <c r="E163" s="36">
        <f t="shared" si="55"/>
        <v>-3.6693278725984286</v>
      </c>
      <c r="F163" s="8">
        <f t="shared" si="56"/>
        <v>39.994798644158699</v>
      </c>
      <c r="G163" s="9">
        <f t="shared" si="57"/>
        <v>110</v>
      </c>
      <c r="H163" s="99">
        <f t="shared" si="58"/>
        <v>257</v>
      </c>
      <c r="I163" s="33">
        <f t="shared" si="59"/>
        <v>-0.14576396276342518</v>
      </c>
      <c r="J163" s="11">
        <v>1.4369345396487487E-2</v>
      </c>
      <c r="K163" s="10">
        <f t="shared" si="60"/>
        <v>66</v>
      </c>
      <c r="L163" s="33">
        <f t="shared" si="61"/>
        <v>-1.077248619583572</v>
      </c>
      <c r="M163" s="11">
        <v>8.9053803339517623E-2</v>
      </c>
      <c r="N163" s="10">
        <f t="shared" si="62"/>
        <v>136</v>
      </c>
      <c r="O163" s="33">
        <f t="shared" si="63"/>
        <v>-0.31093518622763916</v>
      </c>
      <c r="P163" s="11">
        <v>7.6714188730482011E-2</v>
      </c>
      <c r="Q163" s="10">
        <f t="shared" si="64"/>
        <v>178</v>
      </c>
      <c r="R163" s="33">
        <f t="shared" si="65"/>
        <v>0.11146787980672863</v>
      </c>
      <c r="S163" s="12">
        <v>0.78698845750262336</v>
      </c>
      <c r="T163" s="10">
        <f t="shared" si="66"/>
        <v>45</v>
      </c>
      <c r="U163" s="33">
        <f t="shared" si="67"/>
        <v>-1.4289765551802827</v>
      </c>
      <c r="V163" s="18">
        <v>0.16026315789473683</v>
      </c>
      <c r="W163" s="99">
        <f t="shared" si="75"/>
        <v>73</v>
      </c>
      <c r="X163" s="33">
        <f t="shared" si="68"/>
        <v>-0.96967239897229829</v>
      </c>
      <c r="Y163" s="13">
        <v>72375</v>
      </c>
      <c r="Z163" s="10">
        <f t="shared" si="69"/>
        <v>157</v>
      </c>
      <c r="AA163" s="33">
        <f t="shared" si="70"/>
        <v>-0.2506623296341457</v>
      </c>
      <c r="AB163" s="11">
        <v>3.9503386004514675E-2</v>
      </c>
      <c r="AC163" s="99">
        <f t="shared" si="76"/>
        <v>192</v>
      </c>
      <c r="AD163" s="33">
        <f t="shared" si="71"/>
        <v>-8.744838641649394E-2</v>
      </c>
      <c r="AE163" s="11">
        <v>0.92451330949543109</v>
      </c>
      <c r="AF163" s="10">
        <f t="shared" si="72"/>
        <v>20</v>
      </c>
      <c r="AG163" s="33">
        <f t="shared" si="73"/>
        <v>-1.4294046497034336</v>
      </c>
      <c r="AH163" s="14">
        <v>4.1433333333333335</v>
      </c>
      <c r="AI163" s="99">
        <f t="shared" si="77"/>
        <v>66</v>
      </c>
      <c r="AJ163" s="33">
        <f t="shared" si="74"/>
        <v>-0.27998635184676057</v>
      </c>
      <c r="AK163" s="13">
        <v>80664.963011542495</v>
      </c>
      <c r="AL163" s="38"/>
    </row>
    <row r="164" spans="1:38" x14ac:dyDescent="0.25">
      <c r="A164" t="s">
        <v>928</v>
      </c>
      <c r="B164" s="5" t="s">
        <v>156</v>
      </c>
      <c r="C164" s="6" t="s">
        <v>19</v>
      </c>
      <c r="D164" s="7" t="s">
        <v>20</v>
      </c>
      <c r="E164" s="36">
        <f t="shared" si="55"/>
        <v>-2.5858422555359399</v>
      </c>
      <c r="F164" s="8">
        <f t="shared" si="56"/>
        <v>37.303157046053101</v>
      </c>
      <c r="G164" s="9">
        <f t="shared" si="57"/>
        <v>127</v>
      </c>
      <c r="H164" s="99">
        <f t="shared" si="58"/>
        <v>174</v>
      </c>
      <c r="I164" s="33">
        <f t="shared" si="59"/>
        <v>-0.38834920556912617</v>
      </c>
      <c r="J164" s="11">
        <v>-4.0790038643194748E-3</v>
      </c>
      <c r="K164" s="10">
        <f t="shared" si="60"/>
        <v>264</v>
      </c>
      <c r="L164" s="33">
        <f t="shared" si="61"/>
        <v>0.16654318751111188</v>
      </c>
      <c r="M164" s="11">
        <v>4.4656297039638734E-2</v>
      </c>
      <c r="N164" s="10">
        <f t="shared" si="62"/>
        <v>98</v>
      </c>
      <c r="O164" s="33">
        <f t="shared" si="63"/>
        <v>-0.61596951929709198</v>
      </c>
      <c r="P164" s="11">
        <v>9.5588235294117641E-2</v>
      </c>
      <c r="Q164" s="10">
        <f t="shared" si="64"/>
        <v>122</v>
      </c>
      <c r="R164" s="33">
        <f t="shared" si="65"/>
        <v>-0.14614871582140149</v>
      </c>
      <c r="S164" s="12">
        <v>1.2933821944384565</v>
      </c>
      <c r="T164" s="10">
        <f t="shared" si="66"/>
        <v>114</v>
      </c>
      <c r="U164" s="33">
        <f t="shared" si="67"/>
        <v>-0.51990258528913125</v>
      </c>
      <c r="V164" s="18">
        <v>0.1050474547023296</v>
      </c>
      <c r="W164" s="99">
        <f t="shared" si="75"/>
        <v>125</v>
      </c>
      <c r="X164" s="33">
        <f t="shared" si="68"/>
        <v>-0.7539276453571242</v>
      </c>
      <c r="Y164" s="13">
        <v>81800</v>
      </c>
      <c r="Z164" s="10">
        <f t="shared" si="69"/>
        <v>160</v>
      </c>
      <c r="AA164" s="33">
        <f t="shared" si="70"/>
        <v>-0.2290187073815165</v>
      </c>
      <c r="AB164" s="11">
        <v>3.9245283018867927E-2</v>
      </c>
      <c r="AC164" s="99">
        <f t="shared" si="76"/>
        <v>253</v>
      </c>
      <c r="AD164" s="33">
        <f t="shared" si="71"/>
        <v>0.15826763121732934</v>
      </c>
      <c r="AE164" s="11">
        <v>0.93847512511039155</v>
      </c>
      <c r="AF164" s="10">
        <f t="shared" si="72"/>
        <v>23</v>
      </c>
      <c r="AG164" s="33">
        <f t="shared" si="73"/>
        <v>-1.4134116138188324</v>
      </c>
      <c r="AH164" s="14">
        <v>4.125</v>
      </c>
      <c r="AI164" s="99">
        <f t="shared" si="77"/>
        <v>62</v>
      </c>
      <c r="AJ164" s="33">
        <f t="shared" si="74"/>
        <v>-0.28135322255116912</v>
      </c>
      <c r="AK164" s="13">
        <v>79446.509377020906</v>
      </c>
      <c r="AL164" s="38"/>
    </row>
    <row r="165" spans="1:38" x14ac:dyDescent="0.25">
      <c r="A165" t="s">
        <v>959</v>
      </c>
      <c r="B165" s="5" t="s">
        <v>233</v>
      </c>
      <c r="C165" s="6" t="s">
        <v>19</v>
      </c>
      <c r="D165" s="7" t="s">
        <v>20</v>
      </c>
      <c r="E165" s="36">
        <f t="shared" si="55"/>
        <v>-1.7723370034995956</v>
      </c>
      <c r="F165" s="8">
        <f t="shared" si="56"/>
        <v>35.282212289448992</v>
      </c>
      <c r="G165" s="9">
        <f t="shared" si="57"/>
        <v>155</v>
      </c>
      <c r="H165" s="99">
        <f t="shared" si="58"/>
        <v>102</v>
      </c>
      <c r="I165" s="33">
        <f t="shared" si="59"/>
        <v>-0.63601958344131371</v>
      </c>
      <c r="J165" s="11">
        <v>-2.2914072229140769E-2</v>
      </c>
      <c r="K165" s="10">
        <f t="shared" si="60"/>
        <v>372</v>
      </c>
      <c r="L165" s="33">
        <f t="shared" si="61"/>
        <v>0.53339371924468804</v>
      </c>
      <c r="M165" s="11">
        <v>3.1561461794019932E-2</v>
      </c>
      <c r="N165" s="10">
        <f t="shared" si="62"/>
        <v>151</v>
      </c>
      <c r="O165" s="33">
        <f t="shared" si="63"/>
        <v>-0.23018495906216357</v>
      </c>
      <c r="P165" s="11">
        <v>7.1717755928282251E-2</v>
      </c>
      <c r="Q165" s="10">
        <f t="shared" si="64"/>
        <v>35</v>
      </c>
      <c r="R165" s="33">
        <f t="shared" si="65"/>
        <v>-1.3036649349954366</v>
      </c>
      <c r="S165" s="12">
        <v>3.5686974254397144</v>
      </c>
      <c r="T165" s="10">
        <f t="shared" si="66"/>
        <v>199</v>
      </c>
      <c r="U165" s="33">
        <f t="shared" si="67"/>
        <v>-3.0578198431473774E-2</v>
      </c>
      <c r="V165" s="18">
        <v>7.5326671790930055E-2</v>
      </c>
      <c r="W165" s="99">
        <f t="shared" si="75"/>
        <v>119</v>
      </c>
      <c r="X165" s="33">
        <f t="shared" si="68"/>
        <v>-0.77196550910765549</v>
      </c>
      <c r="Y165" s="13">
        <v>81012</v>
      </c>
      <c r="Z165" s="10">
        <f t="shared" si="69"/>
        <v>336</v>
      </c>
      <c r="AA165" s="33">
        <f t="shared" si="70"/>
        <v>0.38458686777797751</v>
      </c>
      <c r="AB165" s="11">
        <v>3.1927957429390093E-2</v>
      </c>
      <c r="AC165" s="99">
        <f t="shared" si="76"/>
        <v>387</v>
      </c>
      <c r="AD165" s="33">
        <f t="shared" si="71"/>
        <v>0.57413785736100853</v>
      </c>
      <c r="AE165" s="11">
        <v>0.96210526315789469</v>
      </c>
      <c r="AF165" s="10">
        <f t="shared" si="72"/>
        <v>28</v>
      </c>
      <c r="AG165" s="33">
        <f t="shared" si="73"/>
        <v>-1.203757452495243</v>
      </c>
      <c r="AH165" s="14">
        <v>3.8846666666666665</v>
      </c>
      <c r="AI165" s="99">
        <f t="shared" si="77"/>
        <v>87</v>
      </c>
      <c r="AJ165" s="33">
        <f t="shared" si="74"/>
        <v>-0.27228919147553987</v>
      </c>
      <c r="AK165" s="13">
        <v>87526.35304613816</v>
      </c>
      <c r="AL165" s="38"/>
    </row>
    <row r="166" spans="1:38" x14ac:dyDescent="0.25">
      <c r="A166" t="s">
        <v>984</v>
      </c>
      <c r="B166" s="5" t="s">
        <v>111</v>
      </c>
      <c r="C166" s="6" t="s">
        <v>19</v>
      </c>
      <c r="D166" s="7" t="s">
        <v>20</v>
      </c>
      <c r="E166" s="36">
        <f t="shared" si="55"/>
        <v>-6.5510322914702694</v>
      </c>
      <c r="F166" s="8">
        <f t="shared" si="56"/>
        <v>47.153652776721501</v>
      </c>
      <c r="G166" s="9">
        <f t="shared" si="57"/>
        <v>47</v>
      </c>
      <c r="H166" s="99">
        <f t="shared" si="58"/>
        <v>344</v>
      </c>
      <c r="I166" s="33">
        <f t="shared" si="59"/>
        <v>0.14834705679727725</v>
      </c>
      <c r="J166" s="11">
        <v>3.6736175083047273E-2</v>
      </c>
      <c r="K166" s="10">
        <f t="shared" si="60"/>
        <v>182</v>
      </c>
      <c r="L166" s="33">
        <f t="shared" si="61"/>
        <v>-0.18591309715275744</v>
      </c>
      <c r="M166" s="11">
        <v>5.7237325495958856E-2</v>
      </c>
      <c r="N166" s="10">
        <f t="shared" si="62"/>
        <v>61</v>
      </c>
      <c r="O166" s="33">
        <f t="shared" si="63"/>
        <v>-1.1836384351486364</v>
      </c>
      <c r="P166" s="11">
        <v>0.13071283731087194</v>
      </c>
      <c r="Q166" s="10">
        <f t="shared" si="64"/>
        <v>83</v>
      </c>
      <c r="R166" s="33">
        <f t="shared" si="65"/>
        <v>-0.50181684311880326</v>
      </c>
      <c r="S166" s="12">
        <v>1.992514607286141</v>
      </c>
      <c r="T166" s="10">
        <f t="shared" si="66"/>
        <v>44</v>
      </c>
      <c r="U166" s="33">
        <f t="shared" si="67"/>
        <v>-1.4753039021604362</v>
      </c>
      <c r="V166" s="18">
        <v>0.16307700707012804</v>
      </c>
      <c r="W166" s="99">
        <f t="shared" si="75"/>
        <v>115</v>
      </c>
      <c r="X166" s="33">
        <f t="shared" si="68"/>
        <v>-0.78945399629725688</v>
      </c>
      <c r="Y166" s="13">
        <v>80248</v>
      </c>
      <c r="Z166" s="10">
        <f t="shared" si="69"/>
        <v>117</v>
      </c>
      <c r="AA166" s="33">
        <f t="shared" si="70"/>
        <v>-0.51618257895749264</v>
      </c>
      <c r="AB166" s="11">
        <v>4.2669749208423383E-2</v>
      </c>
      <c r="AC166" s="99">
        <f t="shared" si="76"/>
        <v>36</v>
      </c>
      <c r="AD166" s="33">
        <f t="shared" si="71"/>
        <v>-1.8889677368765943</v>
      </c>
      <c r="AE166" s="11">
        <v>0.82214928276197419</v>
      </c>
      <c r="AF166" s="10">
        <f t="shared" si="72"/>
        <v>113</v>
      </c>
      <c r="AG166" s="33">
        <f t="shared" si="73"/>
        <v>-0.47447501615743298</v>
      </c>
      <c r="AH166" s="14">
        <v>3.0486666666666671</v>
      </c>
      <c r="AI166" s="99">
        <f t="shared" si="77"/>
        <v>90</v>
      </c>
      <c r="AJ166" s="33">
        <f t="shared" si="74"/>
        <v>-0.27063413913128681</v>
      </c>
      <c r="AK166" s="13">
        <v>89001.697083927953</v>
      </c>
      <c r="AL166" s="38">
        <v>1</v>
      </c>
    </row>
    <row r="167" spans="1:38" x14ac:dyDescent="0.25">
      <c r="A167" t="s">
        <v>991</v>
      </c>
      <c r="B167" s="5" t="s">
        <v>95</v>
      </c>
      <c r="C167" s="6" t="s">
        <v>19</v>
      </c>
      <c r="D167" s="7" t="s">
        <v>20</v>
      </c>
      <c r="E167" s="36">
        <f t="shared" si="55"/>
        <v>-6.4182282242805124</v>
      </c>
      <c r="F167" s="8">
        <f t="shared" si="56"/>
        <v>46.823735197737207</v>
      </c>
      <c r="G167" s="9">
        <f t="shared" si="57"/>
        <v>48</v>
      </c>
      <c r="H167" s="99">
        <f t="shared" si="58"/>
        <v>346</v>
      </c>
      <c r="I167" s="33">
        <f t="shared" si="59"/>
        <v>0.15427894299681805</v>
      </c>
      <c r="J167" s="11">
        <v>3.7187288708586896E-2</v>
      </c>
      <c r="K167" s="10">
        <f t="shared" si="60"/>
        <v>322</v>
      </c>
      <c r="L167" s="33">
        <f t="shared" si="61"/>
        <v>0.38109912701468807</v>
      </c>
      <c r="M167" s="11">
        <v>3.6997661067403785E-2</v>
      </c>
      <c r="N167" s="10">
        <f t="shared" si="62"/>
        <v>32</v>
      </c>
      <c r="O167" s="33">
        <f t="shared" si="63"/>
        <v>-1.8927442827499388</v>
      </c>
      <c r="P167" s="11">
        <v>0.1745888713674251</v>
      </c>
      <c r="Q167" s="10">
        <f t="shared" si="64"/>
        <v>67</v>
      </c>
      <c r="R167" s="33">
        <f t="shared" si="65"/>
        <v>-0.67257932544390586</v>
      </c>
      <c r="S167" s="12">
        <v>2.3281802942819891</v>
      </c>
      <c r="T167" s="10">
        <f t="shared" si="66"/>
        <v>49</v>
      </c>
      <c r="U167" s="33">
        <f t="shared" si="67"/>
        <v>-1.3441797094775536</v>
      </c>
      <c r="V167" s="18">
        <v>0.15511273271587614</v>
      </c>
      <c r="W167" s="99">
        <f t="shared" si="75"/>
        <v>57</v>
      </c>
      <c r="X167" s="33">
        <f t="shared" si="68"/>
        <v>-1.0428997164062443</v>
      </c>
      <c r="Y167" s="13">
        <v>69176</v>
      </c>
      <c r="Z167" s="10">
        <f t="shared" si="69"/>
        <v>53</v>
      </c>
      <c r="AA167" s="33">
        <f t="shared" si="70"/>
        <v>-1.1963261583062297</v>
      </c>
      <c r="AB167" s="11">
        <v>5.0780549075901668E-2</v>
      </c>
      <c r="AC167" s="99">
        <f t="shared" si="76"/>
        <v>220</v>
      </c>
      <c r="AD167" s="33">
        <f t="shared" si="71"/>
        <v>2.7401558862243092E-2</v>
      </c>
      <c r="AE167" s="11">
        <v>0.93103919158814696</v>
      </c>
      <c r="AF167" s="10">
        <f t="shared" si="72"/>
        <v>22</v>
      </c>
      <c r="AG167" s="33">
        <f t="shared" si="73"/>
        <v>-1.4166102209957525</v>
      </c>
      <c r="AH167" s="14">
        <v>4.1286666666666667</v>
      </c>
      <c r="AI167" s="99">
        <f t="shared" si="77"/>
        <v>16</v>
      </c>
      <c r="AJ167" s="33">
        <f t="shared" si="74"/>
        <v>-0.30637021205128889</v>
      </c>
      <c r="AK167" s="13">
        <v>57145.905755261687</v>
      </c>
      <c r="AL167" s="38"/>
    </row>
    <row r="168" spans="1:38" x14ac:dyDescent="0.25">
      <c r="A168" t="s">
        <v>1036</v>
      </c>
      <c r="B168" s="5" t="s">
        <v>162</v>
      </c>
      <c r="C168" s="6" t="s">
        <v>19</v>
      </c>
      <c r="D168" s="7" t="s">
        <v>20</v>
      </c>
      <c r="E168" s="36">
        <f t="shared" si="55"/>
        <v>-2.6144334385512935</v>
      </c>
      <c r="F168" s="8">
        <f t="shared" si="56"/>
        <v>37.374184493331839</v>
      </c>
      <c r="G168" s="9">
        <f t="shared" si="57"/>
        <v>125</v>
      </c>
      <c r="H168" s="99">
        <f t="shared" si="58"/>
        <v>136</v>
      </c>
      <c r="I168" s="33">
        <f t="shared" si="59"/>
        <v>-0.51268186538202065</v>
      </c>
      <c r="J168" s="11">
        <v>-1.3534370176896626E-2</v>
      </c>
      <c r="K168" s="10">
        <f t="shared" si="60"/>
        <v>80</v>
      </c>
      <c r="L168" s="33">
        <f t="shared" si="61"/>
        <v>-0.88990697150323683</v>
      </c>
      <c r="M168" s="11">
        <v>8.2366589327146175E-2</v>
      </c>
      <c r="N168" s="10">
        <f t="shared" si="62"/>
        <v>80</v>
      </c>
      <c r="O168" s="33">
        <f t="shared" si="63"/>
        <v>-0.8537899848037106</v>
      </c>
      <c r="P168" s="11">
        <v>0.11030341340075854</v>
      </c>
      <c r="Q168" s="10">
        <f t="shared" si="64"/>
        <v>138</v>
      </c>
      <c r="R168" s="33">
        <f t="shared" si="65"/>
        <v>-3.9204273898000269E-2</v>
      </c>
      <c r="S168" s="12">
        <v>1.0831628354796006</v>
      </c>
      <c r="T168" s="10">
        <f t="shared" si="66"/>
        <v>125</v>
      </c>
      <c r="U168" s="33">
        <f t="shared" si="67"/>
        <v>-0.44158132073654327</v>
      </c>
      <c r="V168" s="18">
        <v>0.10029034599564481</v>
      </c>
      <c r="W168" s="99">
        <f t="shared" ref="W168:W196" si="78">RANK(Y168,Y$7:Y$570,1)</f>
        <v>145</v>
      </c>
      <c r="X168" s="33">
        <f t="shared" si="68"/>
        <v>-0.66465395420601769</v>
      </c>
      <c r="Y168" s="13">
        <v>85700</v>
      </c>
      <c r="Z168" s="10">
        <f t="shared" si="69"/>
        <v>170</v>
      </c>
      <c r="AA168" s="33">
        <f t="shared" si="70"/>
        <v>-0.17129609994775186</v>
      </c>
      <c r="AB168" s="11">
        <v>3.8556933483652765E-2</v>
      </c>
      <c r="AC168" s="99">
        <f t="shared" ref="AC168:AC196" si="79">RANK(AE168,AE$7:AE$570,1)</f>
        <v>266</v>
      </c>
      <c r="AD168" s="33">
        <f t="shared" si="71"/>
        <v>0.19087228135274317</v>
      </c>
      <c r="AE168" s="11">
        <v>0.94032775204845032</v>
      </c>
      <c r="AF168" s="10">
        <f t="shared" si="72"/>
        <v>53</v>
      </c>
      <c r="AG168" s="33">
        <f t="shared" si="73"/>
        <v>-0.85510927021093897</v>
      </c>
      <c r="AH168" s="14">
        <v>3.4849999999999999</v>
      </c>
      <c r="AI168" s="99">
        <f t="shared" ref="AI168:AI196" si="80">RANK(AK168,AK$7:AK$570,1)</f>
        <v>60</v>
      </c>
      <c r="AJ168" s="33">
        <f t="shared" si="74"/>
        <v>-0.28142223815185524</v>
      </c>
      <c r="AK168" s="13">
        <v>79384.987603803107</v>
      </c>
      <c r="AL168" s="38"/>
    </row>
    <row r="169" spans="1:38" x14ac:dyDescent="0.25">
      <c r="A169" t="s">
        <v>1055</v>
      </c>
      <c r="B169" s="5" t="s">
        <v>161</v>
      </c>
      <c r="C169" s="6" t="s">
        <v>19</v>
      </c>
      <c r="D169" s="7" t="s">
        <v>20</v>
      </c>
      <c r="E169" s="36">
        <f t="shared" si="55"/>
        <v>-2.8000954821176176</v>
      </c>
      <c r="F169" s="8">
        <f t="shared" si="56"/>
        <v>37.835414131993105</v>
      </c>
      <c r="G169" s="9">
        <f t="shared" si="57"/>
        <v>123</v>
      </c>
      <c r="H169" s="99">
        <f t="shared" si="58"/>
        <v>456</v>
      </c>
      <c r="I169" s="33">
        <f t="shared" si="59"/>
        <v>0.54832573454117217</v>
      </c>
      <c r="J169" s="11">
        <v>6.7154127381181539E-2</v>
      </c>
      <c r="K169" s="10">
        <f t="shared" si="60"/>
        <v>465</v>
      </c>
      <c r="L169" s="33">
        <f t="shared" si="61"/>
        <v>0.78966476506648053</v>
      </c>
      <c r="M169" s="11">
        <v>2.2413793103448276E-2</v>
      </c>
      <c r="N169" s="10">
        <f t="shared" si="62"/>
        <v>170</v>
      </c>
      <c r="O169" s="33">
        <f t="shared" si="63"/>
        <v>-0.16850396003081988</v>
      </c>
      <c r="P169" s="11">
        <v>6.7901234567901231E-2</v>
      </c>
      <c r="Q169" s="10">
        <f t="shared" si="64"/>
        <v>58</v>
      </c>
      <c r="R169" s="33">
        <f t="shared" si="65"/>
        <v>-0.77237218055190315</v>
      </c>
      <c r="S169" s="12">
        <v>2.5243418680129821</v>
      </c>
      <c r="T169" s="10">
        <f t="shared" si="66"/>
        <v>55</v>
      </c>
      <c r="U169" s="33">
        <f t="shared" si="67"/>
        <v>-1.2552347021529386</v>
      </c>
      <c r="V169" s="18">
        <v>0.14971035481535119</v>
      </c>
      <c r="W169" s="99">
        <f t="shared" si="78"/>
        <v>135</v>
      </c>
      <c r="X169" s="33">
        <f t="shared" si="68"/>
        <v>-0.70864986046048606</v>
      </c>
      <c r="Y169" s="13">
        <v>83778</v>
      </c>
      <c r="Z169" s="10">
        <f t="shared" si="69"/>
        <v>188</v>
      </c>
      <c r="AA169" s="33">
        <f t="shared" si="70"/>
        <v>-9.9849035801103797E-2</v>
      </c>
      <c r="AB169" s="11">
        <v>3.7704918032786888E-2</v>
      </c>
      <c r="AC169" s="99">
        <f t="shared" si="79"/>
        <v>251</v>
      </c>
      <c r="AD169" s="33">
        <f t="shared" si="71"/>
        <v>0.1552220629180118</v>
      </c>
      <c r="AE169" s="11">
        <v>0.93830207305034552</v>
      </c>
      <c r="AF169" s="10">
        <f t="shared" si="72"/>
        <v>52</v>
      </c>
      <c r="AG169" s="33">
        <f t="shared" si="73"/>
        <v>-0.86354196185918342</v>
      </c>
      <c r="AH169" s="14">
        <v>3.4946666666666668</v>
      </c>
      <c r="AI169" s="99">
        <f t="shared" si="80"/>
        <v>73</v>
      </c>
      <c r="AJ169" s="33">
        <f t="shared" si="74"/>
        <v>-0.27727976190198095</v>
      </c>
      <c r="AK169" s="13">
        <v>83077.666967183555</v>
      </c>
      <c r="AL169" s="38"/>
    </row>
    <row r="170" spans="1:38" x14ac:dyDescent="0.25">
      <c r="A170" t="s">
        <v>1080</v>
      </c>
      <c r="B170" s="5" t="s">
        <v>219</v>
      </c>
      <c r="C170" s="6" t="s">
        <v>19</v>
      </c>
      <c r="D170" s="7" t="s">
        <v>20</v>
      </c>
      <c r="E170" s="36">
        <f t="shared" si="55"/>
        <v>-1.7516434059336912</v>
      </c>
      <c r="F170" s="8">
        <f t="shared" si="56"/>
        <v>35.230804363819253</v>
      </c>
      <c r="G170" s="9">
        <f t="shared" si="57"/>
        <v>156</v>
      </c>
      <c r="H170" s="99">
        <f t="shared" si="58"/>
        <v>149</v>
      </c>
      <c r="I170" s="33">
        <f t="shared" si="59"/>
        <v>-0.46740300088990627</v>
      </c>
      <c r="J170" s="11">
        <v>-1.0090960773166624E-2</v>
      </c>
      <c r="K170" s="10">
        <f t="shared" si="60"/>
        <v>530</v>
      </c>
      <c r="L170" s="33">
        <f t="shared" si="61"/>
        <v>1.0785241455844119</v>
      </c>
      <c r="M170" s="11">
        <v>1.2102874432677761E-2</v>
      </c>
      <c r="N170" s="10">
        <f t="shared" si="62"/>
        <v>157</v>
      </c>
      <c r="O170" s="33">
        <f t="shared" si="63"/>
        <v>-0.2034133058490076</v>
      </c>
      <c r="P170" s="11">
        <v>7.0061255742725884E-2</v>
      </c>
      <c r="Q170" s="10">
        <f t="shared" si="64"/>
        <v>124</v>
      </c>
      <c r="R170" s="33">
        <f t="shared" si="65"/>
        <v>-0.1455346645642569</v>
      </c>
      <c r="S170" s="12">
        <v>1.2921751615218953</v>
      </c>
      <c r="T170" s="10">
        <f t="shared" si="66"/>
        <v>140</v>
      </c>
      <c r="U170" s="33">
        <f t="shared" si="67"/>
        <v>-0.33749866495559244</v>
      </c>
      <c r="V170" s="18">
        <v>9.3968531468531472E-2</v>
      </c>
      <c r="W170" s="99">
        <f t="shared" si="78"/>
        <v>171</v>
      </c>
      <c r="X170" s="33">
        <f t="shared" si="68"/>
        <v>-0.58453653907040926</v>
      </c>
      <c r="Y170" s="13">
        <v>89200</v>
      </c>
      <c r="Z170" s="10">
        <f t="shared" si="69"/>
        <v>177</v>
      </c>
      <c r="AA170" s="33">
        <f t="shared" si="70"/>
        <v>-0.14419172225681731</v>
      </c>
      <c r="AB170" s="11">
        <v>3.8233710285406571E-2</v>
      </c>
      <c r="AC170" s="99">
        <f t="shared" si="79"/>
        <v>180</v>
      </c>
      <c r="AD170" s="33">
        <f t="shared" si="71"/>
        <v>-0.1290446119493957</v>
      </c>
      <c r="AE170" s="11">
        <v>0.92214977277217947</v>
      </c>
      <c r="AF170" s="10">
        <f t="shared" si="72"/>
        <v>31</v>
      </c>
      <c r="AG170" s="33">
        <f t="shared" si="73"/>
        <v>-1.1543244324882951</v>
      </c>
      <c r="AH170" s="14">
        <v>3.8280000000000007</v>
      </c>
      <c r="AI170" s="99">
        <f t="shared" si="80"/>
        <v>50</v>
      </c>
      <c r="AJ170" s="33">
        <f t="shared" si="74"/>
        <v>-0.28649230135905795</v>
      </c>
      <c r="AK170" s="13">
        <v>74865.440201005025</v>
      </c>
      <c r="AL170" s="38"/>
    </row>
    <row r="171" spans="1:38" x14ac:dyDescent="0.25">
      <c r="A171" t="s">
        <v>1086</v>
      </c>
      <c r="B171" s="52" t="s">
        <v>588</v>
      </c>
      <c r="C171" s="54" t="s">
        <v>19</v>
      </c>
      <c r="D171" s="56" t="s">
        <v>20</v>
      </c>
      <c r="E171" s="36">
        <f t="shared" si="55"/>
        <v>12.430062595566065</v>
      </c>
      <c r="F171" s="8">
        <f t="shared" si="56"/>
        <v>0</v>
      </c>
      <c r="G171" s="9">
        <f t="shared" si="57"/>
        <v>564</v>
      </c>
      <c r="H171" s="99">
        <f t="shared" si="58"/>
        <v>562</v>
      </c>
      <c r="I171" s="33">
        <f t="shared" si="59"/>
        <v>4.9250586164174353</v>
      </c>
      <c r="J171" s="11">
        <v>0.39999999999999991</v>
      </c>
      <c r="K171" s="10">
        <f t="shared" si="60"/>
        <v>549</v>
      </c>
      <c r="L171" s="33">
        <f t="shared" si="61"/>
        <v>1.4175849919297703</v>
      </c>
      <c r="M171" s="11">
        <v>0</v>
      </c>
      <c r="N171" s="10">
        <f t="shared" si="62"/>
        <v>525</v>
      </c>
      <c r="O171" s="33">
        <f t="shared" si="63"/>
        <v>0.92888698531728353</v>
      </c>
      <c r="P171" s="11">
        <v>0</v>
      </c>
      <c r="Q171" s="10">
        <f t="shared" si="64"/>
        <v>409</v>
      </c>
      <c r="R171" s="33">
        <f t="shared" si="65"/>
        <v>0.51183082356515275</v>
      </c>
      <c r="S171" s="12">
        <v>0</v>
      </c>
      <c r="T171" s="10">
        <f t="shared" si="66"/>
        <v>563</v>
      </c>
      <c r="U171" s="33">
        <f t="shared" si="67"/>
        <v>1.2096037173008789</v>
      </c>
      <c r="V171" s="18">
        <v>0</v>
      </c>
      <c r="W171" s="99">
        <f t="shared" si="78"/>
        <v>559</v>
      </c>
      <c r="X171" s="33">
        <f t="shared" si="68"/>
        <v>3.0962864191598287</v>
      </c>
      <c r="Y171" s="13">
        <v>250000</v>
      </c>
      <c r="Z171" s="10">
        <f t="shared" si="69"/>
        <v>563</v>
      </c>
      <c r="AA171" s="33">
        <f t="shared" si="70"/>
        <v>3.0619547725628156</v>
      </c>
      <c r="AB171" s="11">
        <v>0</v>
      </c>
      <c r="AC171" s="99">
        <f t="shared" si="79"/>
        <v>558</v>
      </c>
      <c r="AD171" s="33">
        <f t="shared" si="71"/>
        <v>1.2410528262241187</v>
      </c>
      <c r="AE171" s="11">
        <v>1</v>
      </c>
      <c r="AF171" s="10">
        <f t="shared" si="72"/>
        <v>480</v>
      </c>
      <c r="AG171" s="33">
        <f t="shared" si="73"/>
        <v>0.66684618106182847</v>
      </c>
      <c r="AH171" s="14">
        <v>1.7403333333333333</v>
      </c>
      <c r="AI171" s="99">
        <f t="shared" si="80"/>
        <v>554</v>
      </c>
      <c r="AJ171" s="33">
        <f t="shared" si="74"/>
        <v>2.5122984163349136</v>
      </c>
      <c r="AK171" s="13">
        <v>2569758.8571428573</v>
      </c>
      <c r="AL171" s="38"/>
    </row>
    <row r="172" spans="1:38" x14ac:dyDescent="0.25">
      <c r="A172" t="s">
        <v>1110</v>
      </c>
      <c r="B172" s="5" t="s">
        <v>324</v>
      </c>
      <c r="C172" s="6" t="s">
        <v>19</v>
      </c>
      <c r="D172" s="7" t="s">
        <v>20</v>
      </c>
      <c r="E172" s="36">
        <f t="shared" si="55"/>
        <v>1.4160206390156207</v>
      </c>
      <c r="F172" s="8">
        <f t="shared" si="56"/>
        <v>27.361557021777919</v>
      </c>
      <c r="G172" s="9">
        <f t="shared" si="57"/>
        <v>309</v>
      </c>
      <c r="H172" s="99">
        <f t="shared" si="58"/>
        <v>428</v>
      </c>
      <c r="I172" s="33">
        <f t="shared" si="59"/>
        <v>0.43374295739406876</v>
      </c>
      <c r="J172" s="11">
        <v>5.8440229257642029E-2</v>
      </c>
      <c r="K172" s="10">
        <f t="shared" si="60"/>
        <v>309</v>
      </c>
      <c r="L172" s="33">
        <f t="shared" si="61"/>
        <v>0.32947514343106427</v>
      </c>
      <c r="M172" s="11">
        <v>3.8840394009770164E-2</v>
      </c>
      <c r="N172" s="10">
        <f t="shared" si="62"/>
        <v>285</v>
      </c>
      <c r="O172" s="33">
        <f t="shared" si="63"/>
        <v>0.29599741707256222</v>
      </c>
      <c r="P172" s="11">
        <v>3.9160139976670554E-2</v>
      </c>
      <c r="Q172" s="10">
        <f t="shared" si="64"/>
        <v>235</v>
      </c>
      <c r="R172" s="33">
        <f t="shared" si="65"/>
        <v>0.26587054288713297</v>
      </c>
      <c r="S172" s="12">
        <v>0.48348106365834009</v>
      </c>
      <c r="T172" s="10">
        <f t="shared" si="66"/>
        <v>236</v>
      </c>
      <c r="U172" s="33">
        <f t="shared" si="67"/>
        <v>0.11694717307393704</v>
      </c>
      <c r="V172" s="18">
        <v>6.6366215990652649E-2</v>
      </c>
      <c r="W172" s="99">
        <f t="shared" si="78"/>
        <v>299</v>
      </c>
      <c r="X172" s="33">
        <f t="shared" si="68"/>
        <v>-0.14233418890192831</v>
      </c>
      <c r="Y172" s="13">
        <v>108518</v>
      </c>
      <c r="Z172" s="10">
        <f t="shared" si="69"/>
        <v>445</v>
      </c>
      <c r="AA172" s="33">
        <f t="shared" si="70"/>
        <v>0.66938833744189286</v>
      </c>
      <c r="AB172" s="11">
        <v>2.8531663187195546E-2</v>
      </c>
      <c r="AC172" s="99">
        <f t="shared" si="79"/>
        <v>285</v>
      </c>
      <c r="AD172" s="33">
        <f t="shared" si="71"/>
        <v>0.27075469479976083</v>
      </c>
      <c r="AE172" s="11">
        <v>0.94486674603901455</v>
      </c>
      <c r="AF172" s="10">
        <f t="shared" si="72"/>
        <v>60</v>
      </c>
      <c r="AG172" s="33">
        <f t="shared" si="73"/>
        <v>-0.78648460714246848</v>
      </c>
      <c r="AH172" s="14">
        <v>3.406333333333333</v>
      </c>
      <c r="AI172" s="99">
        <f t="shared" si="80"/>
        <v>214</v>
      </c>
      <c r="AJ172" s="33">
        <f t="shared" si="74"/>
        <v>-0.21914684311361196</v>
      </c>
      <c r="AK172" s="13">
        <v>134898.41779210314</v>
      </c>
      <c r="AL172" s="38"/>
    </row>
    <row r="173" spans="1:38" x14ac:dyDescent="0.25">
      <c r="A173" t="s">
        <v>1125</v>
      </c>
      <c r="B173" s="5" t="s">
        <v>206</v>
      </c>
      <c r="C173" s="6" t="s">
        <v>19</v>
      </c>
      <c r="D173" s="7" t="s">
        <v>20</v>
      </c>
      <c r="E173" s="36">
        <f t="shared" si="55"/>
        <v>-2.3251704276184286</v>
      </c>
      <c r="F173" s="8">
        <f t="shared" si="56"/>
        <v>36.65558487303317</v>
      </c>
      <c r="G173" s="9">
        <f t="shared" si="57"/>
        <v>134</v>
      </c>
      <c r="H173" s="99">
        <f t="shared" si="58"/>
        <v>94</v>
      </c>
      <c r="I173" s="33">
        <f t="shared" si="59"/>
        <v>-0.68058826276247963</v>
      </c>
      <c r="J173" s="11">
        <v>-2.6303472807263861E-2</v>
      </c>
      <c r="K173" s="10">
        <f t="shared" si="60"/>
        <v>338</v>
      </c>
      <c r="L173" s="33">
        <f t="shared" si="61"/>
        <v>0.42234658363316702</v>
      </c>
      <c r="M173" s="11">
        <v>3.5525321239606951E-2</v>
      </c>
      <c r="N173" s="10">
        <f t="shared" si="62"/>
        <v>229</v>
      </c>
      <c r="O173" s="33">
        <f t="shared" si="63"/>
        <v>0.1260897589877619</v>
      </c>
      <c r="P173" s="11">
        <v>4.9673202614379082E-2</v>
      </c>
      <c r="Q173" s="10">
        <f t="shared" si="64"/>
        <v>82</v>
      </c>
      <c r="R173" s="33">
        <f t="shared" si="65"/>
        <v>-0.51521059070612096</v>
      </c>
      <c r="S173" s="12">
        <v>2.018842530282638</v>
      </c>
      <c r="T173" s="10">
        <f t="shared" si="66"/>
        <v>139</v>
      </c>
      <c r="U173" s="33">
        <f t="shared" si="67"/>
        <v>-0.34004701301186108</v>
      </c>
      <c r="V173" s="18">
        <v>9.4123314065510597E-2</v>
      </c>
      <c r="W173" s="99">
        <f t="shared" si="78"/>
        <v>242</v>
      </c>
      <c r="X173" s="33">
        <f t="shared" si="68"/>
        <v>-0.34191811534974825</v>
      </c>
      <c r="Y173" s="13">
        <v>99799</v>
      </c>
      <c r="Z173" s="10">
        <f t="shared" si="69"/>
        <v>122</v>
      </c>
      <c r="AA173" s="33">
        <f t="shared" si="70"/>
        <v>-0.47357258536504998</v>
      </c>
      <c r="AB173" s="11">
        <v>4.2161619541576038E-2</v>
      </c>
      <c r="AC173" s="99">
        <f t="shared" si="79"/>
        <v>119</v>
      </c>
      <c r="AD173" s="33">
        <f t="shared" si="71"/>
        <v>-0.47782053938362162</v>
      </c>
      <c r="AE173" s="11">
        <v>0.90233199598796388</v>
      </c>
      <c r="AF173" s="10">
        <f t="shared" si="72"/>
        <v>75</v>
      </c>
      <c r="AG173" s="33">
        <f t="shared" si="73"/>
        <v>-0.68790934959920025</v>
      </c>
      <c r="AH173" s="14">
        <v>3.2933333333333334</v>
      </c>
      <c r="AI173" s="99">
        <f t="shared" si="80"/>
        <v>108</v>
      </c>
      <c r="AJ173" s="33">
        <f t="shared" si="74"/>
        <v>-0.26461434243064025</v>
      </c>
      <c r="AK173" s="13">
        <v>94367.85435493174</v>
      </c>
      <c r="AL173" s="38"/>
    </row>
    <row r="174" spans="1:38" x14ac:dyDescent="0.25">
      <c r="A174" t="s">
        <v>1150</v>
      </c>
      <c r="B174" s="5" t="s">
        <v>232</v>
      </c>
      <c r="C174" s="6" t="s">
        <v>19</v>
      </c>
      <c r="D174" s="7" t="s">
        <v>20</v>
      </c>
      <c r="E174" s="36">
        <f t="shared" si="55"/>
        <v>-4.6553162702955211</v>
      </c>
      <c r="F174" s="8">
        <f t="shared" si="56"/>
        <v>42.444233454088362</v>
      </c>
      <c r="G174" s="9">
        <f t="shared" si="57"/>
        <v>85</v>
      </c>
      <c r="H174" s="99">
        <f t="shared" si="58"/>
        <v>232</v>
      </c>
      <c r="I174" s="33">
        <f t="shared" si="59"/>
        <v>-0.19753132494095776</v>
      </c>
      <c r="J174" s="11">
        <v>1.0432492656740511E-2</v>
      </c>
      <c r="K174" s="10">
        <f t="shared" si="60"/>
        <v>208</v>
      </c>
      <c r="L174" s="33">
        <f t="shared" si="61"/>
        <v>-7.518386842593161E-2</v>
      </c>
      <c r="M174" s="11">
        <v>5.3284813828059004E-2</v>
      </c>
      <c r="N174" s="10">
        <f t="shared" si="62"/>
        <v>72</v>
      </c>
      <c r="O174" s="33">
        <f t="shared" si="63"/>
        <v>-0.95583517703067378</v>
      </c>
      <c r="P174" s="11">
        <v>0.11661747546159654</v>
      </c>
      <c r="Q174" s="10">
        <f t="shared" si="64"/>
        <v>45</v>
      </c>
      <c r="R174" s="33">
        <f t="shared" si="65"/>
        <v>-1.0435219570756162</v>
      </c>
      <c r="S174" s="12">
        <v>3.0573376102646348</v>
      </c>
      <c r="T174" s="10">
        <f t="shared" si="66"/>
        <v>90</v>
      </c>
      <c r="U174" s="33">
        <f t="shared" si="67"/>
        <v>-0.67494174003832275</v>
      </c>
      <c r="V174" s="18">
        <v>0.11446428571428571</v>
      </c>
      <c r="W174" s="99">
        <f t="shared" si="78"/>
        <v>159</v>
      </c>
      <c r="X174" s="33">
        <f t="shared" si="68"/>
        <v>-0.63079862363871342</v>
      </c>
      <c r="Y174" s="13">
        <v>87179</v>
      </c>
      <c r="Z174" s="10">
        <f t="shared" si="69"/>
        <v>82</v>
      </c>
      <c r="AA174" s="33">
        <f t="shared" si="70"/>
        <v>-0.88824550243658285</v>
      </c>
      <c r="AB174" s="11">
        <v>4.7106647537063603E-2</v>
      </c>
      <c r="AC174" s="99">
        <f t="shared" si="79"/>
        <v>160</v>
      </c>
      <c r="AD174" s="33">
        <f t="shared" si="71"/>
        <v>-0.21824821594846225</v>
      </c>
      <c r="AE174" s="11">
        <v>0.91708113995280449</v>
      </c>
      <c r="AF174" s="10">
        <f t="shared" si="72"/>
        <v>127</v>
      </c>
      <c r="AG174" s="33">
        <f t="shared" si="73"/>
        <v>-0.42940373320992031</v>
      </c>
      <c r="AH174" s="14">
        <v>2.9969999999999999</v>
      </c>
      <c r="AI174" s="99">
        <f t="shared" si="80"/>
        <v>86</v>
      </c>
      <c r="AJ174" s="33">
        <f t="shared" si="74"/>
        <v>-0.27278128993178768</v>
      </c>
      <c r="AK174" s="13">
        <v>87087.687449879711</v>
      </c>
      <c r="AL174" s="38">
        <v>1</v>
      </c>
    </row>
    <row r="175" spans="1:38" x14ac:dyDescent="0.25">
      <c r="A175" t="s">
        <v>1158</v>
      </c>
      <c r="B175" s="5" t="s">
        <v>45</v>
      </c>
      <c r="C175" s="6" t="s">
        <v>19</v>
      </c>
      <c r="D175" s="7" t="s">
        <v>20</v>
      </c>
      <c r="E175" s="36">
        <f t="shared" si="55"/>
        <v>-14.961956041197691</v>
      </c>
      <c r="F175" s="8">
        <f t="shared" si="56"/>
        <v>68.048431522967604</v>
      </c>
      <c r="G175" s="9">
        <f t="shared" si="57"/>
        <v>14</v>
      </c>
      <c r="H175" s="99">
        <f t="shared" si="58"/>
        <v>114</v>
      </c>
      <c r="I175" s="33">
        <f t="shared" si="59"/>
        <v>-0.60134517814227872</v>
      </c>
      <c r="J175" s="11">
        <v>-2.0277120648867886E-2</v>
      </c>
      <c r="K175" s="10">
        <f t="shared" si="60"/>
        <v>6</v>
      </c>
      <c r="L175" s="33">
        <f t="shared" si="61"/>
        <v>-3.8471435074393159</v>
      </c>
      <c r="M175" s="11">
        <v>0.18792599805258034</v>
      </c>
      <c r="N175" s="10">
        <f t="shared" si="62"/>
        <v>7</v>
      </c>
      <c r="O175" s="33">
        <f t="shared" si="63"/>
        <v>-3.9738452237558981</v>
      </c>
      <c r="P175" s="11">
        <v>0.30335731414868106</v>
      </c>
      <c r="Q175" s="10">
        <f t="shared" si="64"/>
        <v>20</v>
      </c>
      <c r="R175" s="33">
        <f t="shared" si="65"/>
        <v>-1.9449438783435029</v>
      </c>
      <c r="S175" s="12">
        <v>4.8292514660227663</v>
      </c>
      <c r="T175" s="10">
        <f t="shared" si="66"/>
        <v>33</v>
      </c>
      <c r="U175" s="33">
        <f t="shared" si="67"/>
        <v>-1.8318550728447638</v>
      </c>
      <c r="V175" s="18">
        <v>0.18473335657023354</v>
      </c>
      <c r="W175" s="99">
        <f t="shared" si="78"/>
        <v>55</v>
      </c>
      <c r="X175" s="33">
        <f t="shared" si="68"/>
        <v>-1.0669578316369657</v>
      </c>
      <c r="Y175" s="13">
        <v>68125</v>
      </c>
      <c r="Z175" s="10">
        <f t="shared" si="69"/>
        <v>84</v>
      </c>
      <c r="AA175" s="33">
        <f t="shared" si="70"/>
        <v>-0.84229689363554627</v>
      </c>
      <c r="AB175" s="11">
        <v>4.6558704453441298E-2</v>
      </c>
      <c r="AC175" s="99">
        <f t="shared" si="79"/>
        <v>11</v>
      </c>
      <c r="AD175" s="33">
        <f t="shared" si="71"/>
        <v>-3.163784846041156</v>
      </c>
      <c r="AE175" s="11">
        <v>0.74971297359357059</v>
      </c>
      <c r="AF175" s="10">
        <f t="shared" si="72"/>
        <v>2</v>
      </c>
      <c r="AG175" s="33">
        <f t="shared" si="73"/>
        <v>-3.7672957135614862</v>
      </c>
      <c r="AH175" s="14">
        <v>6.8233333333333333</v>
      </c>
      <c r="AI175" s="99">
        <f t="shared" si="80"/>
        <v>6</v>
      </c>
      <c r="AJ175" s="33">
        <f t="shared" si="74"/>
        <v>-0.33730478061634689</v>
      </c>
      <c r="AK175" s="13">
        <v>29570.26353915143</v>
      </c>
      <c r="AL175" s="38"/>
    </row>
    <row r="176" spans="1:38" x14ac:dyDescent="0.25">
      <c r="A176" t="s">
        <v>616</v>
      </c>
      <c r="B176" s="5" t="s">
        <v>430</v>
      </c>
      <c r="C176" s="6" t="s">
        <v>28</v>
      </c>
      <c r="D176" s="7" t="s">
        <v>20</v>
      </c>
      <c r="E176" s="36">
        <f t="shared" si="55"/>
        <v>5.5686217688631325</v>
      </c>
      <c r="F176" s="8">
        <f t="shared" si="56"/>
        <v>17.045486586305568</v>
      </c>
      <c r="G176" s="9">
        <f t="shared" si="57"/>
        <v>526</v>
      </c>
      <c r="H176" s="99">
        <f t="shared" si="58"/>
        <v>27</v>
      </c>
      <c r="I176" s="33">
        <f t="shared" si="59"/>
        <v>-1.3139253708172736</v>
      </c>
      <c r="J176" s="11">
        <v>-7.4468085106383031E-2</v>
      </c>
      <c r="K176" s="10">
        <f t="shared" si="60"/>
        <v>97</v>
      </c>
      <c r="L176" s="33">
        <f t="shared" si="61"/>
        <v>-0.75334974412913769</v>
      </c>
      <c r="M176" s="11">
        <v>7.7492139818753469E-2</v>
      </c>
      <c r="N176" s="10">
        <f t="shared" si="62"/>
        <v>515</v>
      </c>
      <c r="O176" s="33">
        <f t="shared" si="63"/>
        <v>0.86283149863915898</v>
      </c>
      <c r="P176" s="11">
        <v>4.0871934604904629E-3</v>
      </c>
      <c r="Q176" s="10">
        <f t="shared" si="64"/>
        <v>409</v>
      </c>
      <c r="R176" s="33">
        <f t="shared" si="65"/>
        <v>0.51183082356515275</v>
      </c>
      <c r="S176" s="12">
        <v>0</v>
      </c>
      <c r="T176" s="10">
        <f t="shared" si="66"/>
        <v>331</v>
      </c>
      <c r="U176" s="33">
        <f t="shared" si="67"/>
        <v>0.40730626700383893</v>
      </c>
      <c r="V176" s="18">
        <v>4.8730267673301304E-2</v>
      </c>
      <c r="W176" s="99">
        <f t="shared" si="78"/>
        <v>460</v>
      </c>
      <c r="X176" s="33">
        <f t="shared" si="68"/>
        <v>0.88264223896296823</v>
      </c>
      <c r="Y176" s="13">
        <v>153295</v>
      </c>
      <c r="Z176" s="10">
        <f t="shared" si="69"/>
        <v>56</v>
      </c>
      <c r="AA176" s="33">
        <f t="shared" si="70"/>
        <v>-1.1148075463320497</v>
      </c>
      <c r="AB176" s="11">
        <v>4.9808429118773943E-2</v>
      </c>
      <c r="AC176" s="99">
        <f t="shared" si="79"/>
        <v>515</v>
      </c>
      <c r="AD176" s="33">
        <f t="shared" si="71"/>
        <v>0.95186499739393615</v>
      </c>
      <c r="AE176" s="11">
        <v>0.98356807511737088</v>
      </c>
      <c r="AF176" s="10">
        <f t="shared" si="72"/>
        <v>564</v>
      </c>
      <c r="AG176" s="33">
        <f t="shared" si="73"/>
        <v>1.8061319009866856</v>
      </c>
      <c r="AH176" s="14">
        <v>0.43433333333333329</v>
      </c>
      <c r="AI176" s="99">
        <f t="shared" si="80"/>
        <v>564</v>
      </c>
      <c r="AJ176" s="33">
        <f t="shared" si="74"/>
        <v>12.528957172480235</v>
      </c>
      <c r="AK176" s="13">
        <v>11498792.32594417</v>
      </c>
      <c r="AL176" s="38"/>
    </row>
    <row r="177" spans="1:38" x14ac:dyDescent="0.25">
      <c r="A177" t="s">
        <v>668</v>
      </c>
      <c r="B177" s="5" t="s">
        <v>126</v>
      </c>
      <c r="C177" s="6" t="s">
        <v>28</v>
      </c>
      <c r="D177" s="7" t="s">
        <v>20</v>
      </c>
      <c r="E177" s="36">
        <f t="shared" si="55"/>
        <v>-4.8678350183198642</v>
      </c>
      <c r="F177" s="8">
        <f t="shared" si="56"/>
        <v>42.972181673752317</v>
      </c>
      <c r="G177" s="9">
        <f t="shared" si="57"/>
        <v>81</v>
      </c>
      <c r="H177" s="99">
        <f t="shared" si="58"/>
        <v>4</v>
      </c>
      <c r="I177" s="33">
        <f t="shared" si="59"/>
        <v>-3.2662075250090088</v>
      </c>
      <c r="J177" s="11">
        <v>-0.22293706293706295</v>
      </c>
      <c r="K177" s="10">
        <f t="shared" si="60"/>
        <v>14</v>
      </c>
      <c r="L177" s="33">
        <f t="shared" si="61"/>
        <v>-2.4771873602458143</v>
      </c>
      <c r="M177" s="11">
        <v>0.13902501934485426</v>
      </c>
      <c r="N177" s="10">
        <f t="shared" si="62"/>
        <v>110</v>
      </c>
      <c r="O177" s="33">
        <f t="shared" si="63"/>
        <v>-0.52604805702213964</v>
      </c>
      <c r="P177" s="11">
        <v>9.002433090024331E-2</v>
      </c>
      <c r="Q177" s="10">
        <f t="shared" si="64"/>
        <v>139</v>
      </c>
      <c r="R177" s="33">
        <f t="shared" si="65"/>
        <v>-3.7551300843455059E-2</v>
      </c>
      <c r="S177" s="12">
        <v>1.079913606911447</v>
      </c>
      <c r="T177" s="10">
        <f t="shared" si="66"/>
        <v>302</v>
      </c>
      <c r="U177" s="33">
        <f t="shared" si="67"/>
        <v>0.32086483297703133</v>
      </c>
      <c r="V177" s="18">
        <v>5.3980582524271847E-2</v>
      </c>
      <c r="W177" s="99">
        <f t="shared" si="78"/>
        <v>60</v>
      </c>
      <c r="X177" s="33">
        <f t="shared" si="68"/>
        <v>-1.0264184195783477</v>
      </c>
      <c r="Y177" s="13">
        <v>69896</v>
      </c>
      <c r="Z177" s="10">
        <f t="shared" si="69"/>
        <v>6</v>
      </c>
      <c r="AA177" s="33">
        <f t="shared" si="70"/>
        <v>-3.4069779881519353</v>
      </c>
      <c r="AB177" s="11">
        <v>7.7142857142857138E-2</v>
      </c>
      <c r="AC177" s="99">
        <f t="shared" si="79"/>
        <v>369</v>
      </c>
      <c r="AD177" s="33">
        <f t="shared" si="71"/>
        <v>0.52097090660410306</v>
      </c>
      <c r="AE177" s="11">
        <v>0.9590842669264491</v>
      </c>
      <c r="AF177" s="10">
        <f t="shared" si="72"/>
        <v>549</v>
      </c>
      <c r="AG177" s="33">
        <f t="shared" si="73"/>
        <v>1.4949946574135369</v>
      </c>
      <c r="AH177" s="14">
        <v>0.79100000000000004</v>
      </c>
      <c r="AI177" s="99">
        <f t="shared" si="80"/>
        <v>543</v>
      </c>
      <c r="AJ177" s="33">
        <f t="shared" si="74"/>
        <v>1.3977002586208054</v>
      </c>
      <c r="AK177" s="13">
        <v>1576185.6011519078</v>
      </c>
      <c r="AL177" s="38"/>
    </row>
    <row r="178" spans="1:38" x14ac:dyDescent="0.25">
      <c r="A178" t="s">
        <v>669</v>
      </c>
      <c r="B178" s="5" t="s">
        <v>262</v>
      </c>
      <c r="C178" s="6" t="s">
        <v>28</v>
      </c>
      <c r="D178" s="7" t="s">
        <v>20</v>
      </c>
      <c r="E178" s="36">
        <f t="shared" si="55"/>
        <v>-1.6815142862941417</v>
      </c>
      <c r="F178" s="8">
        <f t="shared" si="56"/>
        <v>35.056586586778423</v>
      </c>
      <c r="G178" s="9">
        <f t="shared" si="57"/>
        <v>160</v>
      </c>
      <c r="H178" s="99">
        <f t="shared" si="58"/>
        <v>392</v>
      </c>
      <c r="I178" s="33">
        <f t="shared" si="59"/>
        <v>0.30672288136280368</v>
      </c>
      <c r="J178" s="11">
        <v>4.8780487804878092E-2</v>
      </c>
      <c r="K178" s="10">
        <f t="shared" si="60"/>
        <v>3</v>
      </c>
      <c r="L178" s="33">
        <f t="shared" si="61"/>
        <v>-4.5086443681113382</v>
      </c>
      <c r="M178" s="11">
        <v>0.21153846153846154</v>
      </c>
      <c r="N178" s="10">
        <f t="shared" si="62"/>
        <v>525</v>
      </c>
      <c r="O178" s="33">
        <f t="shared" si="63"/>
        <v>0.92888698531728353</v>
      </c>
      <c r="P178" s="11">
        <v>0</v>
      </c>
      <c r="Q178" s="10">
        <f t="shared" si="64"/>
        <v>409</v>
      </c>
      <c r="R178" s="33">
        <f t="shared" si="65"/>
        <v>0.51183082356515275</v>
      </c>
      <c r="S178" s="12">
        <v>0</v>
      </c>
      <c r="T178" s="10">
        <f t="shared" si="66"/>
        <v>42</v>
      </c>
      <c r="U178" s="33">
        <f t="shared" si="67"/>
        <v>-1.5521075059751293</v>
      </c>
      <c r="V178" s="18">
        <v>0.16774193548387098</v>
      </c>
      <c r="W178" s="99">
        <f t="shared" si="78"/>
        <v>130</v>
      </c>
      <c r="X178" s="33">
        <f t="shared" si="68"/>
        <v>-0.73380672881306708</v>
      </c>
      <c r="Y178" s="13">
        <v>82679</v>
      </c>
      <c r="Z178" s="10">
        <f t="shared" si="69"/>
        <v>25</v>
      </c>
      <c r="AA178" s="33">
        <f t="shared" si="70"/>
        <v>-2.0202595175610072</v>
      </c>
      <c r="AB178" s="11">
        <v>6.0606060606060608E-2</v>
      </c>
      <c r="AC178" s="99">
        <f t="shared" si="79"/>
        <v>558</v>
      </c>
      <c r="AD178" s="33">
        <f t="shared" si="71"/>
        <v>1.2410528262241187</v>
      </c>
      <c r="AE178" s="11">
        <v>1</v>
      </c>
      <c r="AF178" s="10">
        <f t="shared" si="72"/>
        <v>562</v>
      </c>
      <c r="AG178" s="33">
        <f t="shared" si="73"/>
        <v>1.7366348905063282</v>
      </c>
      <c r="AH178" s="14">
        <v>0.5139999999999999</v>
      </c>
      <c r="AI178" s="99">
        <f t="shared" si="80"/>
        <v>553</v>
      </c>
      <c r="AJ178" s="33">
        <f t="shared" si="74"/>
        <v>2.2368419200362331</v>
      </c>
      <c r="AK178" s="13">
        <v>2324211.8803986711</v>
      </c>
      <c r="AL178" s="38"/>
    </row>
    <row r="179" spans="1:38" x14ac:dyDescent="0.25">
      <c r="A179" t="s">
        <v>704</v>
      </c>
      <c r="B179" s="5" t="s">
        <v>194</v>
      </c>
      <c r="C179" s="6" t="s">
        <v>28</v>
      </c>
      <c r="D179" s="7" t="s">
        <v>20</v>
      </c>
      <c r="E179" s="36">
        <f t="shared" si="55"/>
        <v>0.21375553090310717</v>
      </c>
      <c r="F179" s="8">
        <f t="shared" si="56"/>
        <v>30.348275743268736</v>
      </c>
      <c r="G179" s="9">
        <f t="shared" si="57"/>
        <v>238</v>
      </c>
      <c r="H179" s="99">
        <f t="shared" si="58"/>
        <v>106</v>
      </c>
      <c r="I179" s="33">
        <f t="shared" si="59"/>
        <v>-0.62294184341236392</v>
      </c>
      <c r="J179" s="11">
        <v>-2.1919524033192417E-2</v>
      </c>
      <c r="K179" s="10">
        <f t="shared" si="60"/>
        <v>367</v>
      </c>
      <c r="L179" s="33">
        <f t="shared" si="61"/>
        <v>0.5128603922607764</v>
      </c>
      <c r="M179" s="11">
        <v>3.2294404806609091E-2</v>
      </c>
      <c r="N179" s="10">
        <f t="shared" si="62"/>
        <v>260</v>
      </c>
      <c r="O179" s="33">
        <f t="shared" si="63"/>
        <v>0.24407445393672592</v>
      </c>
      <c r="P179" s="11">
        <v>4.2372881355932202E-2</v>
      </c>
      <c r="Q179" s="10">
        <f t="shared" si="64"/>
        <v>409</v>
      </c>
      <c r="R179" s="33">
        <f t="shared" si="65"/>
        <v>0.51183082356515275</v>
      </c>
      <c r="S179" s="12">
        <v>0</v>
      </c>
      <c r="T179" s="10">
        <f t="shared" si="66"/>
        <v>309</v>
      </c>
      <c r="U179" s="33">
        <f t="shared" si="67"/>
        <v>0.34209147749911734</v>
      </c>
      <c r="V179" s="18">
        <v>5.2691309987029832E-2</v>
      </c>
      <c r="W179" s="99">
        <f t="shared" si="78"/>
        <v>309</v>
      </c>
      <c r="X179" s="33">
        <f t="shared" si="68"/>
        <v>-0.10154297925288426</v>
      </c>
      <c r="Y179" s="13">
        <v>110300</v>
      </c>
      <c r="Z179" s="10">
        <f t="shared" si="69"/>
        <v>87</v>
      </c>
      <c r="AA179" s="33">
        <f t="shared" si="70"/>
        <v>-0.79765136286140792</v>
      </c>
      <c r="AB179" s="11">
        <v>4.6026300743281873E-2</v>
      </c>
      <c r="AC179" s="99">
        <f t="shared" si="79"/>
        <v>179</v>
      </c>
      <c r="AD179" s="33">
        <f t="shared" si="71"/>
        <v>-0.13294695404846826</v>
      </c>
      <c r="AE179" s="11">
        <v>0.921928038017651</v>
      </c>
      <c r="AF179" s="10">
        <f t="shared" si="72"/>
        <v>507</v>
      </c>
      <c r="AG179" s="33">
        <f t="shared" si="73"/>
        <v>0.86632295591339881</v>
      </c>
      <c r="AH179" s="14">
        <v>1.5116666666666665</v>
      </c>
      <c r="AI179" s="99">
        <f t="shared" si="80"/>
        <v>342</v>
      </c>
      <c r="AJ179" s="33">
        <f t="shared" si="74"/>
        <v>-0.16464121650232455</v>
      </c>
      <c r="AK179" s="13">
        <v>183485.73379222027</v>
      </c>
      <c r="AL179" s="38"/>
    </row>
    <row r="180" spans="1:38" x14ac:dyDescent="0.25">
      <c r="A180" t="s">
        <v>875</v>
      </c>
      <c r="B180" s="5" t="s">
        <v>114</v>
      </c>
      <c r="C180" s="6" t="s">
        <v>28</v>
      </c>
      <c r="D180" s="7" t="s">
        <v>20</v>
      </c>
      <c r="E180" s="36">
        <f t="shared" si="55"/>
        <v>-3.8229455759146429</v>
      </c>
      <c r="F180" s="8">
        <f t="shared" si="56"/>
        <v>40.37642235373076</v>
      </c>
      <c r="G180" s="9">
        <f t="shared" si="57"/>
        <v>108</v>
      </c>
      <c r="H180" s="99">
        <f t="shared" si="58"/>
        <v>122</v>
      </c>
      <c r="I180" s="33">
        <f t="shared" si="59"/>
        <v>-0.56817933604151638</v>
      </c>
      <c r="J180" s="11">
        <v>-1.7754893692573992E-2</v>
      </c>
      <c r="K180" s="10">
        <f t="shared" si="60"/>
        <v>437</v>
      </c>
      <c r="L180" s="33">
        <f t="shared" si="61"/>
        <v>0.71074859838827964</v>
      </c>
      <c r="M180" s="11">
        <v>2.5230728371290086E-2</v>
      </c>
      <c r="N180" s="10">
        <f t="shared" si="62"/>
        <v>138</v>
      </c>
      <c r="O180" s="33">
        <f t="shared" si="63"/>
        <v>-0.302179970925332</v>
      </c>
      <c r="P180" s="11">
        <v>7.6172458428756348E-2</v>
      </c>
      <c r="Q180" s="10">
        <f t="shared" si="64"/>
        <v>180</v>
      </c>
      <c r="R180" s="33">
        <f t="shared" si="65"/>
        <v>0.12101454617167345</v>
      </c>
      <c r="S180" s="12">
        <v>0.76822269420217804</v>
      </c>
      <c r="T180" s="10">
        <f t="shared" si="66"/>
        <v>106</v>
      </c>
      <c r="U180" s="33">
        <f t="shared" si="67"/>
        <v>-0.56456517586413923</v>
      </c>
      <c r="V180" s="18">
        <v>0.10776018922852984</v>
      </c>
      <c r="W180" s="99">
        <f t="shared" si="78"/>
        <v>85</v>
      </c>
      <c r="X180" s="33">
        <f t="shared" si="68"/>
        <v>-0.91086621626276165</v>
      </c>
      <c r="Y180" s="13">
        <v>74944</v>
      </c>
      <c r="Z180" s="10">
        <f t="shared" si="69"/>
        <v>15</v>
      </c>
      <c r="AA180" s="33">
        <f t="shared" si="70"/>
        <v>-2.602341808730146</v>
      </c>
      <c r="AB180" s="11">
        <v>6.7547466969988632E-2</v>
      </c>
      <c r="AC180" s="99">
        <f t="shared" si="79"/>
        <v>258</v>
      </c>
      <c r="AD180" s="33">
        <f t="shared" si="71"/>
        <v>0.17440575107151859</v>
      </c>
      <c r="AE180" s="11">
        <v>0.93939210828448849</v>
      </c>
      <c r="AF180" s="10">
        <f t="shared" si="72"/>
        <v>516</v>
      </c>
      <c r="AG180" s="33">
        <f t="shared" si="73"/>
        <v>0.98641611628322157</v>
      </c>
      <c r="AH180" s="14">
        <v>1.3739999999999999</v>
      </c>
      <c r="AI180" s="99">
        <f t="shared" si="80"/>
        <v>439</v>
      </c>
      <c r="AJ180" s="33">
        <f t="shared" si="74"/>
        <v>-8.2636184131811952E-2</v>
      </c>
      <c r="AK180" s="13">
        <v>256586.52483166885</v>
      </c>
      <c r="AL180" s="38"/>
    </row>
    <row r="181" spans="1:38" x14ac:dyDescent="0.25">
      <c r="A181" t="s">
        <v>903</v>
      </c>
      <c r="B181" s="5" t="s">
        <v>130</v>
      </c>
      <c r="C181" s="6" t="s">
        <v>28</v>
      </c>
      <c r="D181" s="7" t="s">
        <v>20</v>
      </c>
      <c r="E181" s="36">
        <f t="shared" si="55"/>
        <v>-5.6794860976626831</v>
      </c>
      <c r="F181" s="8">
        <f t="shared" si="56"/>
        <v>44.988520214756164</v>
      </c>
      <c r="G181" s="9">
        <f t="shared" si="57"/>
        <v>58</v>
      </c>
      <c r="H181" s="99">
        <f t="shared" si="58"/>
        <v>491</v>
      </c>
      <c r="I181" s="33">
        <f t="shared" si="59"/>
        <v>0.81428680241750129</v>
      </c>
      <c r="J181" s="11">
        <v>8.7380183233596309E-2</v>
      </c>
      <c r="K181" s="10">
        <f t="shared" si="60"/>
        <v>371</v>
      </c>
      <c r="L181" s="33">
        <f t="shared" si="61"/>
        <v>0.53025932826608979</v>
      </c>
      <c r="M181" s="11">
        <v>3.1673344781530242E-2</v>
      </c>
      <c r="N181" s="10">
        <f t="shared" si="62"/>
        <v>86</v>
      </c>
      <c r="O181" s="33">
        <f t="shared" si="63"/>
        <v>-0.77706732248863597</v>
      </c>
      <c r="P181" s="11">
        <v>0.10555618679695489</v>
      </c>
      <c r="Q181" s="10">
        <f t="shared" si="64"/>
        <v>61</v>
      </c>
      <c r="R181" s="33">
        <f t="shared" si="65"/>
        <v>-0.75175073818037463</v>
      </c>
      <c r="S181" s="12">
        <v>2.4838065553012223</v>
      </c>
      <c r="T181" s="10">
        <f t="shared" si="66"/>
        <v>150</v>
      </c>
      <c r="U181" s="33">
        <f t="shared" si="67"/>
        <v>-0.27757379972062474</v>
      </c>
      <c r="V181" s="18">
        <v>9.0328790718881405E-2</v>
      </c>
      <c r="W181" s="99">
        <f t="shared" si="78"/>
        <v>109</v>
      </c>
      <c r="X181" s="33">
        <f t="shared" si="68"/>
        <v>-0.79535979432725312</v>
      </c>
      <c r="Y181" s="13">
        <v>79990</v>
      </c>
      <c r="Z181" s="10">
        <f t="shared" si="69"/>
        <v>8</v>
      </c>
      <c r="AA181" s="33">
        <f t="shared" si="70"/>
        <v>-3.3450819254364541</v>
      </c>
      <c r="AB181" s="11">
        <v>7.6404738615367895E-2</v>
      </c>
      <c r="AC181" s="99">
        <f t="shared" si="79"/>
        <v>163</v>
      </c>
      <c r="AD181" s="33">
        <f t="shared" si="71"/>
        <v>-0.20097814987575777</v>
      </c>
      <c r="AE181" s="11">
        <v>0.91806244137746218</v>
      </c>
      <c r="AF181" s="10">
        <f t="shared" si="72"/>
        <v>489</v>
      </c>
      <c r="AG181" s="33">
        <f t="shared" si="73"/>
        <v>0.71191746400934075</v>
      </c>
      <c r="AH181" s="14">
        <v>1.6886666666666665</v>
      </c>
      <c r="AI181" s="99">
        <f t="shared" si="80"/>
        <v>311</v>
      </c>
      <c r="AJ181" s="33">
        <f t="shared" si="74"/>
        <v>-0.18316106522726339</v>
      </c>
      <c r="AK181" s="13">
        <v>166976.80071105051</v>
      </c>
      <c r="AL181" s="38"/>
    </row>
    <row r="182" spans="1:38" x14ac:dyDescent="0.25">
      <c r="A182" t="s">
        <v>953</v>
      </c>
      <c r="B182" s="5" t="s">
        <v>78</v>
      </c>
      <c r="C182" s="6" t="s">
        <v>28</v>
      </c>
      <c r="D182" s="7" t="s">
        <v>20</v>
      </c>
      <c r="E182" s="36">
        <f t="shared" si="55"/>
        <v>-6.0846110611792232</v>
      </c>
      <c r="F182" s="8">
        <f t="shared" si="56"/>
        <v>45.994949083824615</v>
      </c>
      <c r="G182" s="9">
        <f t="shared" si="57"/>
        <v>54</v>
      </c>
      <c r="H182" s="99">
        <f t="shared" si="58"/>
        <v>20</v>
      </c>
      <c r="I182" s="33">
        <f t="shared" si="59"/>
        <v>-1.4883452213442983</v>
      </c>
      <c r="J182" s="11">
        <v>-8.7732528908999519E-2</v>
      </c>
      <c r="K182" s="10">
        <f t="shared" si="60"/>
        <v>181</v>
      </c>
      <c r="L182" s="33">
        <f t="shared" si="61"/>
        <v>-0.18699382008517007</v>
      </c>
      <c r="M182" s="11">
        <v>5.7275902211874272E-2</v>
      </c>
      <c r="N182" s="10">
        <f t="shared" si="62"/>
        <v>103</v>
      </c>
      <c r="O182" s="33">
        <f t="shared" si="63"/>
        <v>-0.56707481410515659</v>
      </c>
      <c r="P182" s="11">
        <v>9.2562867843766716E-2</v>
      </c>
      <c r="Q182" s="10">
        <f t="shared" si="64"/>
        <v>96</v>
      </c>
      <c r="R182" s="33">
        <f t="shared" si="65"/>
        <v>-0.32927336029106802</v>
      </c>
      <c r="S182" s="12">
        <v>1.6533480297602645</v>
      </c>
      <c r="T182" s="10">
        <f t="shared" si="66"/>
        <v>204</v>
      </c>
      <c r="U182" s="33">
        <f t="shared" si="67"/>
        <v>1.6068143554629512E-3</v>
      </c>
      <c r="V182" s="18">
        <v>7.3371805441055232E-2</v>
      </c>
      <c r="W182" s="99">
        <f t="shared" si="78"/>
        <v>120</v>
      </c>
      <c r="X182" s="33">
        <f t="shared" si="68"/>
        <v>-0.76990534700416835</v>
      </c>
      <c r="Y182" s="13">
        <v>81102</v>
      </c>
      <c r="Z182" s="10">
        <f t="shared" si="69"/>
        <v>3</v>
      </c>
      <c r="AA182" s="33">
        <f t="shared" si="70"/>
        <v>-4.981615914838228</v>
      </c>
      <c r="AB182" s="11">
        <v>9.5920617420066148E-2</v>
      </c>
      <c r="AC182" s="99">
        <f t="shared" si="79"/>
        <v>358</v>
      </c>
      <c r="AD182" s="33">
        <f t="shared" si="71"/>
        <v>0.48010149769632487</v>
      </c>
      <c r="AE182" s="11">
        <v>0.95676202860858262</v>
      </c>
      <c r="AF182" s="10">
        <f t="shared" si="72"/>
        <v>527</v>
      </c>
      <c r="AG182" s="33">
        <f t="shared" si="73"/>
        <v>1.1978149724305853</v>
      </c>
      <c r="AH182" s="14">
        <v>1.1316666666666666</v>
      </c>
      <c r="AI182" s="99">
        <f t="shared" si="80"/>
        <v>540</v>
      </c>
      <c r="AJ182" s="33">
        <f t="shared" si="74"/>
        <v>0.80372432102932467</v>
      </c>
      <c r="AK182" s="13">
        <v>1046704.5480848718</v>
      </c>
      <c r="AL182" s="38"/>
    </row>
    <row r="183" spans="1:38" x14ac:dyDescent="0.25">
      <c r="A183" t="s">
        <v>960</v>
      </c>
      <c r="B183" s="5" t="s">
        <v>228</v>
      </c>
      <c r="C183" s="6" t="s">
        <v>28</v>
      </c>
      <c r="D183" s="7" t="s">
        <v>20</v>
      </c>
      <c r="E183" s="36">
        <f t="shared" si="55"/>
        <v>0.16512572699020606</v>
      </c>
      <c r="F183" s="8">
        <f t="shared" si="56"/>
        <v>30.469083994950523</v>
      </c>
      <c r="G183" s="9">
        <f t="shared" si="57"/>
        <v>234</v>
      </c>
      <c r="H183" s="99">
        <f t="shared" si="58"/>
        <v>109</v>
      </c>
      <c r="I183" s="33">
        <f t="shared" si="59"/>
        <v>-0.61703089359455721</v>
      </c>
      <c r="J183" s="11">
        <v>-2.1470002597177684E-2</v>
      </c>
      <c r="K183" s="10">
        <f t="shared" si="60"/>
        <v>94</v>
      </c>
      <c r="L183" s="33">
        <f t="shared" si="61"/>
        <v>-0.76916702909743906</v>
      </c>
      <c r="M183" s="11">
        <v>7.8056742355143774E-2</v>
      </c>
      <c r="N183" s="10">
        <f t="shared" si="62"/>
        <v>280</v>
      </c>
      <c r="O183" s="33">
        <f t="shared" si="63"/>
        <v>0.28781017184376895</v>
      </c>
      <c r="P183" s="11">
        <v>3.9666727042202497E-2</v>
      </c>
      <c r="Q183" s="10">
        <f t="shared" si="64"/>
        <v>177</v>
      </c>
      <c r="R183" s="33">
        <f t="shared" si="65"/>
        <v>0.10675689409321279</v>
      </c>
      <c r="S183" s="12">
        <v>0.7962487835088029</v>
      </c>
      <c r="T183" s="10">
        <f t="shared" si="66"/>
        <v>119</v>
      </c>
      <c r="U183" s="33">
        <f t="shared" si="67"/>
        <v>-0.47939578390177368</v>
      </c>
      <c r="V183" s="18">
        <v>0.10258713618397412</v>
      </c>
      <c r="W183" s="99">
        <f t="shared" si="78"/>
        <v>235</v>
      </c>
      <c r="X183" s="33">
        <f t="shared" si="68"/>
        <v>-0.36991342926713372</v>
      </c>
      <c r="Y183" s="13">
        <v>98576</v>
      </c>
      <c r="Z183" s="10">
        <f t="shared" si="69"/>
        <v>142</v>
      </c>
      <c r="AA183" s="33">
        <f t="shared" si="70"/>
        <v>-0.32679933465306921</v>
      </c>
      <c r="AB183" s="11">
        <v>4.0411329604907092E-2</v>
      </c>
      <c r="AC183" s="99">
        <f t="shared" si="79"/>
        <v>381</v>
      </c>
      <c r="AD183" s="33">
        <f t="shared" si="71"/>
        <v>0.55639095920023929</v>
      </c>
      <c r="AE183" s="11">
        <v>0.96109686768476199</v>
      </c>
      <c r="AF183" s="10">
        <f t="shared" si="72"/>
        <v>550</v>
      </c>
      <c r="AG183" s="33">
        <f t="shared" si="73"/>
        <v>1.5034273490617809</v>
      </c>
      <c r="AH183" s="14">
        <v>0.78133333333333332</v>
      </c>
      <c r="AI183" s="99">
        <f t="shared" si="80"/>
        <v>544</v>
      </c>
      <c r="AJ183" s="33">
        <f t="shared" si="74"/>
        <v>1.4438755723300618</v>
      </c>
      <c r="AK183" s="13">
        <v>1617347.1233300893</v>
      </c>
      <c r="AL183" s="38"/>
    </row>
    <row r="184" spans="1:38" x14ac:dyDescent="0.25">
      <c r="A184" t="s">
        <v>1046</v>
      </c>
      <c r="B184" s="5" t="s">
        <v>301</v>
      </c>
      <c r="C184" s="6" t="s">
        <v>28</v>
      </c>
      <c r="D184" s="7" t="s">
        <v>20</v>
      </c>
      <c r="E184" s="36">
        <f t="shared" si="55"/>
        <v>2.51232240057361</v>
      </c>
      <c r="F184" s="8">
        <f t="shared" si="56"/>
        <v>24.638077005969148</v>
      </c>
      <c r="G184" s="9">
        <f t="shared" si="57"/>
        <v>376</v>
      </c>
      <c r="H184" s="99">
        <f t="shared" si="58"/>
        <v>223</v>
      </c>
      <c r="I184" s="33">
        <f t="shared" si="59"/>
        <v>-0.22264364761185373</v>
      </c>
      <c r="J184" s="11">
        <v>8.5227272727272929E-3</v>
      </c>
      <c r="K184" s="10">
        <f t="shared" si="60"/>
        <v>61</v>
      </c>
      <c r="L184" s="33">
        <f t="shared" si="61"/>
        <v>-1.1719230516080197</v>
      </c>
      <c r="M184" s="11">
        <v>9.2433234421364988E-2</v>
      </c>
      <c r="N184" s="10">
        <f t="shared" si="62"/>
        <v>438</v>
      </c>
      <c r="O184" s="33">
        <f t="shared" si="63"/>
        <v>0.69944136699492454</v>
      </c>
      <c r="P184" s="11">
        <v>1.419698314108252E-2</v>
      </c>
      <c r="Q184" s="10">
        <f t="shared" si="64"/>
        <v>409</v>
      </c>
      <c r="R184" s="33">
        <f t="shared" si="65"/>
        <v>0.51183082356515275</v>
      </c>
      <c r="S184" s="12">
        <v>0</v>
      </c>
      <c r="T184" s="10">
        <f t="shared" si="66"/>
        <v>294</v>
      </c>
      <c r="U184" s="33">
        <f t="shared" si="67"/>
        <v>0.30074324464522378</v>
      </c>
      <c r="V184" s="18">
        <v>5.5202735710796286E-2</v>
      </c>
      <c r="W184" s="99">
        <f t="shared" si="78"/>
        <v>183</v>
      </c>
      <c r="X184" s="33">
        <f t="shared" si="68"/>
        <v>-0.55013183194217519</v>
      </c>
      <c r="Y184" s="13">
        <v>90703</v>
      </c>
      <c r="Z184" s="10">
        <f t="shared" si="69"/>
        <v>137</v>
      </c>
      <c r="AA184" s="33">
        <f t="shared" si="70"/>
        <v>-0.34611833963786542</v>
      </c>
      <c r="AB184" s="11">
        <v>4.0641711229946524E-2</v>
      </c>
      <c r="AC184" s="99">
        <f t="shared" si="79"/>
        <v>489</v>
      </c>
      <c r="AD184" s="33">
        <f t="shared" si="71"/>
        <v>0.84767119211557984</v>
      </c>
      <c r="AE184" s="11">
        <v>0.97764768493879728</v>
      </c>
      <c r="AF184" s="10">
        <f t="shared" si="72"/>
        <v>560</v>
      </c>
      <c r="AG184" s="33">
        <f t="shared" si="73"/>
        <v>1.7078474259140459</v>
      </c>
      <c r="AH184" s="14">
        <v>0.54700000000000004</v>
      </c>
      <c r="AI184" s="99">
        <f t="shared" si="80"/>
        <v>557</v>
      </c>
      <c r="AJ184" s="33">
        <f t="shared" si="74"/>
        <v>3.8822630526369069</v>
      </c>
      <c r="AK184" s="13">
        <v>3790970.4793427228</v>
      </c>
      <c r="AL184" s="38"/>
    </row>
    <row r="185" spans="1:38" x14ac:dyDescent="0.25">
      <c r="A185" t="s">
        <v>1078</v>
      </c>
      <c r="B185" s="5" t="s">
        <v>417</v>
      </c>
      <c r="C185" s="6" t="s">
        <v>28</v>
      </c>
      <c r="D185" s="7" t="s">
        <v>20</v>
      </c>
      <c r="E185" s="36">
        <f t="shared" si="55"/>
        <v>5.8104977658492007</v>
      </c>
      <c r="F185" s="8">
        <f t="shared" si="56"/>
        <v>16.444607825370973</v>
      </c>
      <c r="G185" s="9">
        <f t="shared" si="57"/>
        <v>532</v>
      </c>
      <c r="H185" s="99">
        <f t="shared" si="58"/>
        <v>30</v>
      </c>
      <c r="I185" s="33">
        <f t="shared" si="59"/>
        <v>-1.2421000759179461</v>
      </c>
      <c r="J185" s="11">
        <v>-6.9005847953216404E-2</v>
      </c>
      <c r="K185" s="10">
        <f t="shared" si="60"/>
        <v>115</v>
      </c>
      <c r="L185" s="33">
        <f t="shared" si="61"/>
        <v>-0.59573219844425762</v>
      </c>
      <c r="M185" s="11">
        <v>7.1865936190783117E-2</v>
      </c>
      <c r="N185" s="10">
        <f t="shared" si="62"/>
        <v>506</v>
      </c>
      <c r="O185" s="33">
        <f t="shared" si="63"/>
        <v>0.82953303609239937</v>
      </c>
      <c r="P185" s="11">
        <v>6.1475409836065573E-3</v>
      </c>
      <c r="Q185" s="10">
        <f t="shared" si="64"/>
        <v>409</v>
      </c>
      <c r="R185" s="33">
        <f t="shared" si="65"/>
        <v>0.51183082356515275</v>
      </c>
      <c r="S185" s="12">
        <v>0</v>
      </c>
      <c r="T185" s="10">
        <f t="shared" si="66"/>
        <v>242</v>
      </c>
      <c r="U185" s="33">
        <f t="shared" si="67"/>
        <v>0.15159839869696218</v>
      </c>
      <c r="V185" s="18">
        <v>6.426155580608793E-2</v>
      </c>
      <c r="W185" s="99">
        <f t="shared" si="78"/>
        <v>405</v>
      </c>
      <c r="X185" s="33">
        <f t="shared" si="68"/>
        <v>0.34940361451039736</v>
      </c>
      <c r="Y185" s="13">
        <v>130000</v>
      </c>
      <c r="Z185" s="10">
        <f t="shared" si="69"/>
        <v>386</v>
      </c>
      <c r="AA185" s="33">
        <f t="shared" si="70"/>
        <v>0.50676947157258334</v>
      </c>
      <c r="AB185" s="11">
        <v>3.0470914127423823E-2</v>
      </c>
      <c r="AC185" s="99">
        <f t="shared" si="79"/>
        <v>514</v>
      </c>
      <c r="AD185" s="33">
        <f t="shared" si="71"/>
        <v>0.94697970906261497</v>
      </c>
      <c r="AE185" s="11">
        <v>0.98329048843187661</v>
      </c>
      <c r="AF185" s="10">
        <f t="shared" si="72"/>
        <v>563</v>
      </c>
      <c r="AG185" s="33">
        <f t="shared" si="73"/>
        <v>1.7386703678007318</v>
      </c>
      <c r="AH185" s="14">
        <v>0.5116666666666666</v>
      </c>
      <c r="AI185" s="99">
        <f t="shared" si="80"/>
        <v>563</v>
      </c>
      <c r="AJ185" s="33">
        <f t="shared" si="74"/>
        <v>10.156692755957835</v>
      </c>
      <c r="AK185" s="13">
        <v>9384112.2826633174</v>
      </c>
      <c r="AL185" s="38"/>
    </row>
    <row r="186" spans="1:38" x14ac:dyDescent="0.25">
      <c r="A186" t="s">
        <v>1104</v>
      </c>
      <c r="B186" s="5" t="s">
        <v>321</v>
      </c>
      <c r="C186" s="6" t="s">
        <v>28</v>
      </c>
      <c r="D186" s="7" t="s">
        <v>20</v>
      </c>
      <c r="E186" s="36">
        <f t="shared" si="55"/>
        <v>2.7972674368098454</v>
      </c>
      <c r="F186" s="8">
        <f t="shared" si="56"/>
        <v>23.930204284237462</v>
      </c>
      <c r="G186" s="9">
        <f t="shared" si="57"/>
        <v>387</v>
      </c>
      <c r="H186" s="99">
        <f t="shared" si="58"/>
        <v>330</v>
      </c>
      <c r="I186" s="33">
        <f t="shared" si="59"/>
        <v>0.11362455660281356</v>
      </c>
      <c r="J186" s="11">
        <v>3.4095565937218186E-2</v>
      </c>
      <c r="K186" s="10">
        <f t="shared" si="60"/>
        <v>455</v>
      </c>
      <c r="L186" s="33">
        <f t="shared" si="61"/>
        <v>0.7638048776533759</v>
      </c>
      <c r="M186" s="11">
        <v>2.3336869222609486E-2</v>
      </c>
      <c r="N186" s="10">
        <f t="shared" si="62"/>
        <v>377</v>
      </c>
      <c r="O186" s="33">
        <f t="shared" si="63"/>
        <v>0.55398091749015432</v>
      </c>
      <c r="P186" s="11">
        <v>2.3197370964624008E-2</v>
      </c>
      <c r="Q186" s="10">
        <f t="shared" si="64"/>
        <v>409</v>
      </c>
      <c r="R186" s="33">
        <f t="shared" si="65"/>
        <v>0.51183082356515275</v>
      </c>
      <c r="S186" s="12">
        <v>0</v>
      </c>
      <c r="T186" s="10">
        <f t="shared" si="66"/>
        <v>533</v>
      </c>
      <c r="U186" s="33">
        <f t="shared" si="67"/>
        <v>0.9199560070106273</v>
      </c>
      <c r="V186" s="18">
        <v>1.7592740009552618E-2</v>
      </c>
      <c r="W186" s="99">
        <f t="shared" si="78"/>
        <v>285</v>
      </c>
      <c r="X186" s="33">
        <f t="shared" si="68"/>
        <v>-0.18115679920764027</v>
      </c>
      <c r="Y186" s="13">
        <v>106822</v>
      </c>
      <c r="Z186" s="10">
        <f t="shared" si="69"/>
        <v>127</v>
      </c>
      <c r="AA186" s="33">
        <f t="shared" si="70"/>
        <v>-0.42010706470240472</v>
      </c>
      <c r="AB186" s="11">
        <v>4.1524036314927813E-2</v>
      </c>
      <c r="AC186" s="99">
        <f t="shared" si="79"/>
        <v>534</v>
      </c>
      <c r="AD186" s="33">
        <f t="shared" si="71"/>
        <v>1.035532349058037</v>
      </c>
      <c r="AE186" s="11">
        <v>0.98832213286328086</v>
      </c>
      <c r="AF186" s="10">
        <f t="shared" si="72"/>
        <v>500</v>
      </c>
      <c r="AG186" s="33">
        <f t="shared" si="73"/>
        <v>0.77356334778271207</v>
      </c>
      <c r="AH186" s="14">
        <v>1.6180000000000001</v>
      </c>
      <c r="AI186" s="99">
        <f t="shared" si="80"/>
        <v>375</v>
      </c>
      <c r="AJ186" s="33">
        <f t="shared" si="74"/>
        <v>-0.14206796765522364</v>
      </c>
      <c r="AK186" s="13">
        <v>203607.94214155505</v>
      </c>
      <c r="AL186" s="38"/>
    </row>
    <row r="187" spans="1:38" x14ac:dyDescent="0.25">
      <c r="A187" t="s">
        <v>1131</v>
      </c>
      <c r="B187" s="5" t="s">
        <v>140</v>
      </c>
      <c r="C187" s="6" t="s">
        <v>28</v>
      </c>
      <c r="D187" s="7" t="s">
        <v>20</v>
      </c>
      <c r="E187" s="36">
        <f t="shared" si="55"/>
        <v>-0.82591761727327651</v>
      </c>
      <c r="F187" s="8">
        <f t="shared" si="56"/>
        <v>32.931076520681884</v>
      </c>
      <c r="G187" s="9">
        <f t="shared" si="57"/>
        <v>195</v>
      </c>
      <c r="H187" s="99">
        <f t="shared" si="58"/>
        <v>185</v>
      </c>
      <c r="I187" s="33">
        <f t="shared" si="59"/>
        <v>-0.36069964951836286</v>
      </c>
      <c r="J187" s="11">
        <v>-1.9762845849802257E-3</v>
      </c>
      <c r="K187" s="10">
        <f t="shared" si="60"/>
        <v>52</v>
      </c>
      <c r="L187" s="33">
        <f t="shared" si="61"/>
        <v>-1.3264119810879074</v>
      </c>
      <c r="M187" s="11">
        <v>9.7947761194029856E-2</v>
      </c>
      <c r="N187" s="10">
        <f t="shared" si="62"/>
        <v>228</v>
      </c>
      <c r="O187" s="33">
        <f t="shared" si="63"/>
        <v>0.12272762533580048</v>
      </c>
      <c r="P187" s="11">
        <v>4.9881235154394299E-2</v>
      </c>
      <c r="Q187" s="10">
        <f t="shared" si="64"/>
        <v>409</v>
      </c>
      <c r="R187" s="33">
        <f t="shared" si="65"/>
        <v>0.51183082356515275</v>
      </c>
      <c r="S187" s="12">
        <v>0</v>
      </c>
      <c r="T187" s="10">
        <f t="shared" si="66"/>
        <v>452</v>
      </c>
      <c r="U187" s="33">
        <f t="shared" si="67"/>
        <v>0.73006834806139287</v>
      </c>
      <c r="V187" s="18">
        <v>2.9126213592233011E-2</v>
      </c>
      <c r="W187" s="99">
        <f t="shared" si="78"/>
        <v>160</v>
      </c>
      <c r="X187" s="33">
        <f t="shared" si="68"/>
        <v>-0.63004323086743486</v>
      </c>
      <c r="Y187" s="13">
        <v>87212</v>
      </c>
      <c r="Z187" s="10">
        <f t="shared" si="69"/>
        <v>19</v>
      </c>
      <c r="AA187" s="33">
        <f t="shared" si="70"/>
        <v>-2.2802569667661827</v>
      </c>
      <c r="AB187" s="11">
        <v>6.3706563706563704E-2</v>
      </c>
      <c r="AC187" s="99">
        <f t="shared" si="79"/>
        <v>414</v>
      </c>
      <c r="AD187" s="33">
        <f t="shared" si="71"/>
        <v>0.63916688191271642</v>
      </c>
      <c r="AE187" s="11">
        <v>0.96580027359781118</v>
      </c>
      <c r="AF187" s="10">
        <f t="shared" si="72"/>
        <v>539</v>
      </c>
      <c r="AG187" s="33">
        <f t="shared" si="73"/>
        <v>1.3731568022199392</v>
      </c>
      <c r="AH187" s="14">
        <v>0.93066666666666664</v>
      </c>
      <c r="AI187" s="99">
        <f t="shared" si="80"/>
        <v>537</v>
      </c>
      <c r="AJ187" s="33">
        <f t="shared" si="74"/>
        <v>0.63631043432744439</v>
      </c>
      <c r="AK187" s="13">
        <v>897468.73663366341</v>
      </c>
      <c r="AL187" s="38"/>
    </row>
    <row r="188" spans="1:38" x14ac:dyDescent="0.25">
      <c r="A188" t="s">
        <v>1137</v>
      </c>
      <c r="B188" s="5" t="s">
        <v>139</v>
      </c>
      <c r="C188" s="6" t="s">
        <v>28</v>
      </c>
      <c r="D188" s="7" t="s">
        <v>20</v>
      </c>
      <c r="E188" s="36">
        <f t="shared" si="55"/>
        <v>-9.5364862123412735</v>
      </c>
      <c r="F188" s="8">
        <f t="shared" si="56"/>
        <v>54.570245887048316</v>
      </c>
      <c r="G188" s="9">
        <f t="shared" si="57"/>
        <v>24</v>
      </c>
      <c r="H188" s="99">
        <f t="shared" si="58"/>
        <v>23</v>
      </c>
      <c r="I188" s="33">
        <f t="shared" si="59"/>
        <v>-1.4212589756612217</v>
      </c>
      <c r="J188" s="11">
        <v>-8.2630691399662726E-2</v>
      </c>
      <c r="K188" s="10">
        <f t="shared" si="60"/>
        <v>512</v>
      </c>
      <c r="L188" s="33">
        <f t="shared" si="61"/>
        <v>0.95832429636771732</v>
      </c>
      <c r="M188" s="11">
        <v>1.6393442622950821E-2</v>
      </c>
      <c r="N188" s="10">
        <f t="shared" si="62"/>
        <v>23</v>
      </c>
      <c r="O188" s="33">
        <f t="shared" si="63"/>
        <v>-2.1191294920730233</v>
      </c>
      <c r="P188" s="11">
        <v>0.18859649122807018</v>
      </c>
      <c r="Q188" s="10">
        <f t="shared" si="64"/>
        <v>409</v>
      </c>
      <c r="R188" s="33">
        <f t="shared" si="65"/>
        <v>0.51183082356515275</v>
      </c>
      <c r="S188" s="12">
        <v>0</v>
      </c>
      <c r="T188" s="10">
        <f t="shared" si="66"/>
        <v>362</v>
      </c>
      <c r="U188" s="33">
        <f t="shared" si="67"/>
        <v>0.5155689206029811</v>
      </c>
      <c r="V188" s="18">
        <v>4.2154566744730677E-2</v>
      </c>
      <c r="W188" s="99">
        <f t="shared" si="78"/>
        <v>32</v>
      </c>
      <c r="X188" s="33">
        <f t="shared" si="68"/>
        <v>-1.2815580507502025</v>
      </c>
      <c r="Y188" s="13">
        <v>58750</v>
      </c>
      <c r="Z188" s="10">
        <f t="shared" si="69"/>
        <v>2</v>
      </c>
      <c r="AA188" s="33">
        <f t="shared" si="70"/>
        <v>-5.6941493658432867</v>
      </c>
      <c r="AB188" s="11">
        <v>0.10441767068273092</v>
      </c>
      <c r="AC188" s="99">
        <f t="shared" si="79"/>
        <v>38</v>
      </c>
      <c r="AD188" s="33">
        <f t="shared" si="71"/>
        <v>-1.6670680019143216</v>
      </c>
      <c r="AE188" s="11">
        <v>0.83475783475783472</v>
      </c>
      <c r="AF188" s="10">
        <f t="shared" si="72"/>
        <v>513</v>
      </c>
      <c r="AG188" s="33">
        <f t="shared" si="73"/>
        <v>0.9553023919259066</v>
      </c>
      <c r="AH188" s="14">
        <v>1.4096666666666666</v>
      </c>
      <c r="AI188" s="99">
        <f t="shared" si="80"/>
        <v>527</v>
      </c>
      <c r="AJ188" s="33">
        <f t="shared" si="74"/>
        <v>0.29970810365330747</v>
      </c>
      <c r="AK188" s="13">
        <v>597415.2408088235</v>
      </c>
      <c r="AL188" s="38"/>
    </row>
    <row r="189" spans="1:38" x14ac:dyDescent="0.25">
      <c r="A189" t="s">
        <v>1146</v>
      </c>
      <c r="B189" s="5" t="s">
        <v>27</v>
      </c>
      <c r="C189" s="6" t="s">
        <v>28</v>
      </c>
      <c r="D189" s="7" t="s">
        <v>20</v>
      </c>
      <c r="E189" s="36">
        <f t="shared" si="55"/>
        <v>-15.57400140234364</v>
      </c>
      <c r="F189" s="8">
        <f t="shared" si="56"/>
        <v>69.568900948721847</v>
      </c>
      <c r="G189" s="9">
        <f t="shared" si="57"/>
        <v>11</v>
      </c>
      <c r="H189" s="99">
        <f t="shared" si="58"/>
        <v>120</v>
      </c>
      <c r="I189" s="33">
        <f t="shared" si="59"/>
        <v>-0.5848444261437018</v>
      </c>
      <c r="J189" s="11">
        <v>-1.902225603956631E-2</v>
      </c>
      <c r="K189" s="10">
        <f t="shared" si="60"/>
        <v>30</v>
      </c>
      <c r="L189" s="33">
        <f t="shared" si="61"/>
        <v>-2.0099038185930129</v>
      </c>
      <c r="M189" s="11">
        <v>0.12234519892312294</v>
      </c>
      <c r="N189" s="10">
        <f t="shared" si="62"/>
        <v>19</v>
      </c>
      <c r="O189" s="33">
        <f t="shared" si="63"/>
        <v>-2.3809196677720723</v>
      </c>
      <c r="P189" s="11">
        <v>0.2047947988622511</v>
      </c>
      <c r="Q189" s="10">
        <f t="shared" si="64"/>
        <v>34</v>
      </c>
      <c r="R189" s="33">
        <f t="shared" si="65"/>
        <v>-1.3624815861391419</v>
      </c>
      <c r="S189" s="12">
        <v>3.6843125848361451</v>
      </c>
      <c r="T189" s="10">
        <f t="shared" si="66"/>
        <v>36</v>
      </c>
      <c r="U189" s="33">
        <f t="shared" si="67"/>
        <v>-1.6822529355938474</v>
      </c>
      <c r="V189" s="18">
        <v>0.17564676133048046</v>
      </c>
      <c r="W189" s="99">
        <f t="shared" si="78"/>
        <v>12</v>
      </c>
      <c r="X189" s="33">
        <f t="shared" si="68"/>
        <v>-1.5017435982328931</v>
      </c>
      <c r="Y189" s="13">
        <v>49131</v>
      </c>
      <c r="Z189" s="10">
        <f t="shared" si="69"/>
        <v>1</v>
      </c>
      <c r="AA189" s="33">
        <f t="shared" si="70"/>
        <v>-7.3653142405385079</v>
      </c>
      <c r="AB189" s="11">
        <v>0.12434652725914862</v>
      </c>
      <c r="AC189" s="99">
        <f t="shared" si="79"/>
        <v>89</v>
      </c>
      <c r="AD189" s="33">
        <f t="shared" si="71"/>
        <v>-0.72938221073023124</v>
      </c>
      <c r="AE189" s="11">
        <v>0.88803802482175864</v>
      </c>
      <c r="AF189" s="10">
        <f t="shared" si="72"/>
        <v>381</v>
      </c>
      <c r="AG189" s="33">
        <f t="shared" si="73"/>
        <v>0.29289992383279151</v>
      </c>
      <c r="AH189" s="14">
        <v>2.169</v>
      </c>
      <c r="AI189" s="99">
        <f t="shared" si="80"/>
        <v>513</v>
      </c>
      <c r="AJ189" s="33">
        <f t="shared" si="74"/>
        <v>9.4219667556135575E-2</v>
      </c>
      <c r="AK189" s="13">
        <v>414239.07717665308</v>
      </c>
      <c r="AL189" s="38"/>
    </row>
    <row r="190" spans="1:38" x14ac:dyDescent="0.25">
      <c r="A190" t="s">
        <v>1147</v>
      </c>
      <c r="B190" s="5" t="s">
        <v>136</v>
      </c>
      <c r="C190" s="6" t="s">
        <v>28</v>
      </c>
      <c r="D190" s="7" t="s">
        <v>20</v>
      </c>
      <c r="E190" s="36">
        <f t="shared" si="55"/>
        <v>-5.5878109407195184</v>
      </c>
      <c r="F190" s="8">
        <f t="shared" si="56"/>
        <v>44.760776844604116</v>
      </c>
      <c r="G190" s="9">
        <f t="shared" si="57"/>
        <v>61</v>
      </c>
      <c r="H190" s="99">
        <f t="shared" si="58"/>
        <v>59</v>
      </c>
      <c r="I190" s="33">
        <f t="shared" si="59"/>
        <v>-0.87955598001293323</v>
      </c>
      <c r="J190" s="11">
        <v>-4.1434755720469951E-2</v>
      </c>
      <c r="K190" s="10">
        <f t="shared" si="60"/>
        <v>190</v>
      </c>
      <c r="L190" s="33">
        <f t="shared" si="61"/>
        <v>-0.15689595855331495</v>
      </c>
      <c r="M190" s="11">
        <v>5.6201550387596902E-2</v>
      </c>
      <c r="N190" s="10">
        <f t="shared" si="62"/>
        <v>123</v>
      </c>
      <c r="O190" s="33">
        <f t="shared" si="63"/>
        <v>-0.43299513042235566</v>
      </c>
      <c r="P190" s="11">
        <v>8.426666666666667E-2</v>
      </c>
      <c r="Q190" s="10">
        <f t="shared" si="64"/>
        <v>156</v>
      </c>
      <c r="R190" s="33">
        <f t="shared" si="65"/>
        <v>1.9513552078987435E-2</v>
      </c>
      <c r="S190" s="12">
        <v>0.96774193548387089</v>
      </c>
      <c r="T190" s="10">
        <f t="shared" si="66"/>
        <v>103</v>
      </c>
      <c r="U190" s="33">
        <f t="shared" si="67"/>
        <v>-0.57258701064587092</v>
      </c>
      <c r="V190" s="18">
        <v>0.10824742268041238</v>
      </c>
      <c r="W190" s="99">
        <f t="shared" si="78"/>
        <v>47</v>
      </c>
      <c r="X190" s="33">
        <f t="shared" si="68"/>
        <v>-1.1530726075627253</v>
      </c>
      <c r="Y190" s="13">
        <v>64363</v>
      </c>
      <c r="Z190" s="10">
        <f t="shared" si="69"/>
        <v>4</v>
      </c>
      <c r="AA190" s="33">
        <f t="shared" si="70"/>
        <v>-4.479100603969834</v>
      </c>
      <c r="AB190" s="11">
        <v>8.9928057553956831E-2</v>
      </c>
      <c r="AC190" s="99">
        <f t="shared" si="79"/>
        <v>474</v>
      </c>
      <c r="AD190" s="33">
        <f t="shared" si="71"/>
        <v>0.80936387997281689</v>
      </c>
      <c r="AE190" s="11">
        <v>0.97547102737291147</v>
      </c>
      <c r="AF190" s="10">
        <f t="shared" si="72"/>
        <v>526</v>
      </c>
      <c r="AG190" s="33">
        <f t="shared" si="73"/>
        <v>1.1696090727795614</v>
      </c>
      <c r="AH190" s="14">
        <v>1.1640000000000001</v>
      </c>
      <c r="AI190" s="99">
        <f t="shared" si="80"/>
        <v>538</v>
      </c>
      <c r="AJ190" s="33">
        <f t="shared" si="74"/>
        <v>0.75111078510454032</v>
      </c>
      <c r="AK190" s="13">
        <v>999803.87645161292</v>
      </c>
      <c r="AL190" s="38"/>
    </row>
    <row r="191" spans="1:38" x14ac:dyDescent="0.25">
      <c r="A191" t="s">
        <v>1151</v>
      </c>
      <c r="B191" s="5" t="s">
        <v>35</v>
      </c>
      <c r="C191" s="6" t="s">
        <v>28</v>
      </c>
      <c r="D191" s="7" t="s">
        <v>20</v>
      </c>
      <c r="E191" s="36">
        <f t="shared" si="55"/>
        <v>-15.950310587244974</v>
      </c>
      <c r="F191" s="8">
        <f t="shared" si="56"/>
        <v>70.503744420456854</v>
      </c>
      <c r="G191" s="9">
        <f t="shared" si="57"/>
        <v>10</v>
      </c>
      <c r="H191" s="99">
        <f t="shared" si="58"/>
        <v>14</v>
      </c>
      <c r="I191" s="33">
        <f t="shared" si="59"/>
        <v>-2.025200550540291</v>
      </c>
      <c r="J191" s="11">
        <v>-0.12855980471928397</v>
      </c>
      <c r="K191" s="10">
        <f t="shared" si="60"/>
        <v>102</v>
      </c>
      <c r="L191" s="33">
        <f t="shared" si="61"/>
        <v>-0.71600029241976781</v>
      </c>
      <c r="M191" s="11">
        <v>7.6158940397350994E-2</v>
      </c>
      <c r="N191" s="10">
        <f t="shared" si="62"/>
        <v>37</v>
      </c>
      <c r="O191" s="33">
        <f t="shared" si="63"/>
        <v>-1.6516909592743472</v>
      </c>
      <c r="P191" s="11">
        <v>0.15967365967365968</v>
      </c>
      <c r="Q191" s="10">
        <f t="shared" si="64"/>
        <v>12</v>
      </c>
      <c r="R191" s="33">
        <f t="shared" si="65"/>
        <v>-3.0506891148268003</v>
      </c>
      <c r="S191" s="12">
        <v>7.0028011204481793</v>
      </c>
      <c r="T191" s="10">
        <f t="shared" si="66"/>
        <v>9</v>
      </c>
      <c r="U191" s="33">
        <f t="shared" si="67"/>
        <v>-3.4902525794227808</v>
      </c>
      <c r="V191" s="18">
        <v>0.28546177640300485</v>
      </c>
      <c r="W191" s="99">
        <f t="shared" si="78"/>
        <v>7</v>
      </c>
      <c r="X191" s="33">
        <f t="shared" si="68"/>
        <v>-1.6840450537014604</v>
      </c>
      <c r="Y191" s="13">
        <v>41167</v>
      </c>
      <c r="Z191" s="10">
        <f t="shared" si="69"/>
        <v>44</v>
      </c>
      <c r="AA191" s="33">
        <f t="shared" si="70"/>
        <v>-1.3297412716202703</v>
      </c>
      <c r="AB191" s="11">
        <v>5.2371541501976288E-2</v>
      </c>
      <c r="AC191" s="99">
        <f t="shared" si="79"/>
        <v>4</v>
      </c>
      <c r="AD191" s="33">
        <f t="shared" si="71"/>
        <v>-4.1460152442501279</v>
      </c>
      <c r="AE191" s="11">
        <v>0.69390171699230319</v>
      </c>
      <c r="AF191" s="10">
        <f t="shared" si="72"/>
        <v>472</v>
      </c>
      <c r="AG191" s="33">
        <f t="shared" si="73"/>
        <v>0.62497350529123641</v>
      </c>
      <c r="AH191" s="14">
        <v>1.7883333333333333</v>
      </c>
      <c r="AI191" s="99">
        <f t="shared" si="80"/>
        <v>77</v>
      </c>
      <c r="AJ191" s="33">
        <f t="shared" si="74"/>
        <v>-0.27527811892793208</v>
      </c>
      <c r="AK191" s="13">
        <v>84861.968253968254</v>
      </c>
      <c r="AL191" s="38"/>
    </row>
    <row r="192" spans="1:38" x14ac:dyDescent="0.25">
      <c r="A192" t="s">
        <v>654</v>
      </c>
      <c r="B192" s="5" t="s">
        <v>25</v>
      </c>
      <c r="C192" s="6" t="s">
        <v>26</v>
      </c>
      <c r="D192" s="7" t="s">
        <v>20</v>
      </c>
      <c r="E192" s="36">
        <f t="shared" si="55"/>
        <v>-18.459408964156886</v>
      </c>
      <c r="F192" s="8">
        <f t="shared" si="56"/>
        <v>76.73695458834581</v>
      </c>
      <c r="G192" s="9">
        <f t="shared" si="57"/>
        <v>7</v>
      </c>
      <c r="H192" s="99">
        <f t="shared" si="58"/>
        <v>382</v>
      </c>
      <c r="I192" s="33">
        <f t="shared" si="59"/>
        <v>0.2688352303300936</v>
      </c>
      <c r="J192" s="11">
        <v>4.5899172310007508E-2</v>
      </c>
      <c r="K192" s="10">
        <f t="shared" si="60"/>
        <v>59</v>
      </c>
      <c r="L192" s="33">
        <f t="shared" si="61"/>
        <v>-1.1895610325757016</v>
      </c>
      <c r="M192" s="11">
        <v>9.3062827225130887E-2</v>
      </c>
      <c r="N192" s="10">
        <f t="shared" si="62"/>
        <v>9</v>
      </c>
      <c r="O192" s="33">
        <f t="shared" si="63"/>
        <v>-3.4397378534925998</v>
      </c>
      <c r="P192" s="11">
        <v>0.27030933795894768</v>
      </c>
      <c r="Q192" s="10">
        <f t="shared" si="64"/>
        <v>14</v>
      </c>
      <c r="R192" s="33">
        <f t="shared" si="65"/>
        <v>-2.5509381164264027</v>
      </c>
      <c r="S192" s="12">
        <v>6.0204468004543736</v>
      </c>
      <c r="T192" s="10">
        <f t="shared" si="66"/>
        <v>4</v>
      </c>
      <c r="U192" s="33">
        <f t="shared" si="67"/>
        <v>-4.1773909207897546</v>
      </c>
      <c r="V192" s="18">
        <v>0.32719746344900474</v>
      </c>
      <c r="W192" s="99">
        <f t="shared" si="78"/>
        <v>8</v>
      </c>
      <c r="X192" s="33">
        <f t="shared" si="68"/>
        <v>-1.6091238252046471</v>
      </c>
      <c r="Y192" s="13">
        <v>44440</v>
      </c>
      <c r="Z192" s="10">
        <f t="shared" si="69"/>
        <v>31</v>
      </c>
      <c r="AA192" s="33">
        <f t="shared" si="70"/>
        <v>-1.7930011708621303</v>
      </c>
      <c r="AB192" s="11">
        <v>5.7895975523652624E-2</v>
      </c>
      <c r="AC192" s="99">
        <f t="shared" si="79"/>
        <v>3</v>
      </c>
      <c r="AD192" s="33">
        <f t="shared" si="71"/>
        <v>-4.1780975689971038</v>
      </c>
      <c r="AE192" s="11">
        <v>0.69207876907490662</v>
      </c>
      <c r="AF192" s="10">
        <f t="shared" si="72"/>
        <v>13</v>
      </c>
      <c r="AG192" s="33">
        <f t="shared" si="73"/>
        <v>-1.5791576220774259</v>
      </c>
      <c r="AH192" s="14">
        <v>4.3150000000000004</v>
      </c>
      <c r="AI192" s="99">
        <f t="shared" si="80"/>
        <v>4</v>
      </c>
      <c r="AJ192" s="33">
        <f t="shared" si="74"/>
        <v>-0.3445946092139498</v>
      </c>
      <c r="AK192" s="13">
        <v>23071.976524043923</v>
      </c>
      <c r="AL192" s="38">
        <v>1</v>
      </c>
    </row>
    <row r="193" spans="1:38" x14ac:dyDescent="0.25">
      <c r="A193" t="s">
        <v>693</v>
      </c>
      <c r="B193" s="5" t="s">
        <v>58</v>
      </c>
      <c r="C193" s="6" t="s">
        <v>26</v>
      </c>
      <c r="D193" s="7" t="s">
        <v>20</v>
      </c>
      <c r="E193" s="36">
        <f t="shared" si="55"/>
        <v>-9.8315487260572461</v>
      </c>
      <c r="F193" s="8">
        <f t="shared" si="56"/>
        <v>55.303252881744498</v>
      </c>
      <c r="G193" s="9">
        <f t="shared" si="57"/>
        <v>22</v>
      </c>
      <c r="H193" s="99">
        <f t="shared" si="58"/>
        <v>18</v>
      </c>
      <c r="I193" s="33">
        <f t="shared" si="59"/>
        <v>-1.6501663066417225</v>
      </c>
      <c r="J193" s="11">
        <v>-0.10003885003885005</v>
      </c>
      <c r="K193" s="10">
        <f t="shared" si="60"/>
        <v>10</v>
      </c>
      <c r="L193" s="33">
        <f t="shared" si="61"/>
        <v>-2.8996419306821171</v>
      </c>
      <c r="M193" s="11">
        <v>0.1541046567450792</v>
      </c>
      <c r="N193" s="10">
        <f t="shared" si="62"/>
        <v>18</v>
      </c>
      <c r="O193" s="33">
        <f t="shared" si="63"/>
        <v>-2.5565833787127055</v>
      </c>
      <c r="P193" s="11">
        <v>0.21566401816118047</v>
      </c>
      <c r="Q193" s="10">
        <f t="shared" si="64"/>
        <v>108</v>
      </c>
      <c r="R193" s="33">
        <f t="shared" si="65"/>
        <v>-0.25680611371449241</v>
      </c>
      <c r="S193" s="12">
        <v>1.5109000647528599</v>
      </c>
      <c r="T193" s="10">
        <f t="shared" si="66"/>
        <v>38</v>
      </c>
      <c r="U193" s="33">
        <f t="shared" si="67"/>
        <v>-1.6336133634954955</v>
      </c>
      <c r="V193" s="18">
        <v>0.17269247128881327</v>
      </c>
      <c r="W193" s="99">
        <f t="shared" si="78"/>
        <v>23</v>
      </c>
      <c r="X193" s="33">
        <f t="shared" si="68"/>
        <v>-1.3615839031256558</v>
      </c>
      <c r="Y193" s="13">
        <v>55254</v>
      </c>
      <c r="Z193" s="10">
        <f t="shared" si="69"/>
        <v>13</v>
      </c>
      <c r="AA193" s="33">
        <f t="shared" si="70"/>
        <v>-2.6686541135723796</v>
      </c>
      <c r="AB193" s="11">
        <v>6.8338249754178959E-2</v>
      </c>
      <c r="AC193" s="99">
        <f t="shared" si="79"/>
        <v>187</v>
      </c>
      <c r="AD193" s="33">
        <f t="shared" si="71"/>
        <v>-0.11056151067178244</v>
      </c>
      <c r="AE193" s="11">
        <v>0.92320000000000002</v>
      </c>
      <c r="AF193" s="10">
        <f t="shared" si="72"/>
        <v>210</v>
      </c>
      <c r="AG193" s="33">
        <f t="shared" si="73"/>
        <v>-0.12233744422557911</v>
      </c>
      <c r="AH193" s="14">
        <v>2.645</v>
      </c>
      <c r="AI193" s="99">
        <f t="shared" si="80"/>
        <v>23</v>
      </c>
      <c r="AJ193" s="33">
        <f t="shared" si="74"/>
        <v>-0.30283968950952056</v>
      </c>
      <c r="AK193" s="13">
        <v>60293.078350960503</v>
      </c>
      <c r="AL193" s="38"/>
    </row>
    <row r="194" spans="1:38" x14ac:dyDescent="0.25">
      <c r="A194" t="s">
        <v>699</v>
      </c>
      <c r="B194" s="5" t="s">
        <v>165</v>
      </c>
      <c r="C194" s="6" t="s">
        <v>26</v>
      </c>
      <c r="D194" s="7" t="s">
        <v>20</v>
      </c>
      <c r="E194" s="36">
        <f t="shared" si="55"/>
        <v>-1.5366991588019654</v>
      </c>
      <c r="F194" s="8">
        <f t="shared" si="56"/>
        <v>34.696830614890494</v>
      </c>
      <c r="G194" s="9">
        <f t="shared" si="57"/>
        <v>163</v>
      </c>
      <c r="H194" s="99">
        <f t="shared" si="58"/>
        <v>206</v>
      </c>
      <c r="I194" s="33">
        <f t="shared" si="59"/>
        <v>-0.28826314815912785</v>
      </c>
      <c r="J194" s="11">
        <v>3.5324341682723137E-3</v>
      </c>
      <c r="K194" s="10">
        <f t="shared" si="60"/>
        <v>72</v>
      </c>
      <c r="L194" s="33">
        <f t="shared" si="61"/>
        <v>-0.9686928981285976</v>
      </c>
      <c r="M194" s="11">
        <v>8.5178875638841564E-2</v>
      </c>
      <c r="N194" s="10">
        <f t="shared" si="62"/>
        <v>464</v>
      </c>
      <c r="O194" s="33">
        <f t="shared" si="63"/>
        <v>0.74831072005939347</v>
      </c>
      <c r="P194" s="11">
        <v>1.11731843575419E-2</v>
      </c>
      <c r="Q194" s="10">
        <f t="shared" si="64"/>
        <v>409</v>
      </c>
      <c r="R194" s="33">
        <f t="shared" si="65"/>
        <v>0.51183082356515275</v>
      </c>
      <c r="S194" s="12">
        <v>0</v>
      </c>
      <c r="T194" s="10">
        <f t="shared" si="66"/>
        <v>413</v>
      </c>
      <c r="U194" s="33">
        <f t="shared" si="67"/>
        <v>0.61562364367199762</v>
      </c>
      <c r="V194" s="18">
        <v>3.6077402427025257E-2</v>
      </c>
      <c r="W194" s="99">
        <f t="shared" si="78"/>
        <v>96</v>
      </c>
      <c r="X194" s="33">
        <f t="shared" si="68"/>
        <v>-0.84043156301354249</v>
      </c>
      <c r="Y194" s="13">
        <v>78021</v>
      </c>
      <c r="Z194" s="10">
        <f t="shared" si="69"/>
        <v>241</v>
      </c>
      <c r="AA194" s="33">
        <f t="shared" si="70"/>
        <v>9.6593217194915898E-2</v>
      </c>
      <c r="AB194" s="11">
        <v>3.5362318840579707E-2</v>
      </c>
      <c r="AC194" s="99">
        <f t="shared" si="79"/>
        <v>30</v>
      </c>
      <c r="AD194" s="33">
        <f t="shared" si="71"/>
        <v>-2.1174442165485177</v>
      </c>
      <c r="AE194" s="11">
        <v>0.80916703393565448</v>
      </c>
      <c r="AF194" s="10">
        <f t="shared" si="72"/>
        <v>78</v>
      </c>
      <c r="AG194" s="33">
        <f t="shared" si="73"/>
        <v>-0.66348362206635536</v>
      </c>
      <c r="AH194" s="14">
        <v>3.2653333333333339</v>
      </c>
      <c r="AI194" s="99">
        <f t="shared" si="80"/>
        <v>58</v>
      </c>
      <c r="AJ194" s="33">
        <f t="shared" si="74"/>
        <v>-0.28428746657137982</v>
      </c>
      <c r="AK194" s="13">
        <v>76830.8704</v>
      </c>
      <c r="AL194" s="38"/>
    </row>
    <row r="195" spans="1:38" x14ac:dyDescent="0.25">
      <c r="A195" t="s">
        <v>708</v>
      </c>
      <c r="B195" s="5" t="s">
        <v>103</v>
      </c>
      <c r="C195" s="6" t="s">
        <v>26</v>
      </c>
      <c r="D195" s="7" t="s">
        <v>20</v>
      </c>
      <c r="E195" s="36">
        <f t="shared" si="55"/>
        <v>-5.0949457776542335</v>
      </c>
      <c r="F195" s="8">
        <f t="shared" si="56"/>
        <v>43.53637999588517</v>
      </c>
      <c r="G195" s="9">
        <f t="shared" si="57"/>
        <v>72</v>
      </c>
      <c r="H195" s="99">
        <f t="shared" si="58"/>
        <v>16</v>
      </c>
      <c r="I195" s="33">
        <f t="shared" si="59"/>
        <v>-1.9199863338166152</v>
      </c>
      <c r="J195" s="11">
        <v>-0.12055837563451777</v>
      </c>
      <c r="K195" s="10">
        <f t="shared" si="60"/>
        <v>7</v>
      </c>
      <c r="L195" s="33">
        <f t="shared" si="61"/>
        <v>-3.6221329054019655</v>
      </c>
      <c r="M195" s="11">
        <v>0.17989417989417988</v>
      </c>
      <c r="N195" s="10">
        <f t="shared" si="62"/>
        <v>295</v>
      </c>
      <c r="O195" s="33">
        <f t="shared" si="63"/>
        <v>0.32930070151831969</v>
      </c>
      <c r="P195" s="11">
        <v>3.7099494097807759E-2</v>
      </c>
      <c r="Q195" s="10">
        <f t="shared" si="64"/>
        <v>114</v>
      </c>
      <c r="R195" s="33">
        <f t="shared" si="65"/>
        <v>-0.22226419404288605</v>
      </c>
      <c r="S195" s="12">
        <v>1.4430014430014431</v>
      </c>
      <c r="T195" s="10">
        <f t="shared" si="66"/>
        <v>104</v>
      </c>
      <c r="U195" s="33">
        <f t="shared" si="67"/>
        <v>-0.5706077983281107</v>
      </c>
      <c r="V195" s="18">
        <v>0.10812720848056537</v>
      </c>
      <c r="W195" s="99">
        <f t="shared" si="78"/>
        <v>38</v>
      </c>
      <c r="X195" s="33">
        <f t="shared" si="68"/>
        <v>-1.2304660305837229</v>
      </c>
      <c r="Y195" s="13">
        <v>60982</v>
      </c>
      <c r="Z195" s="10">
        <f t="shared" si="69"/>
        <v>91</v>
      </c>
      <c r="AA195" s="33">
        <f t="shared" si="70"/>
        <v>-0.7671107884893793</v>
      </c>
      <c r="AB195" s="11">
        <v>4.5662100456621002E-2</v>
      </c>
      <c r="AC195" s="99">
        <f t="shared" si="79"/>
        <v>60</v>
      </c>
      <c r="AD195" s="33">
        <f t="shared" si="71"/>
        <v>-1.162907858345873</v>
      </c>
      <c r="AE195" s="11">
        <v>0.86340468909276247</v>
      </c>
      <c r="AF195" s="10">
        <f t="shared" si="72"/>
        <v>225</v>
      </c>
      <c r="AG195" s="33">
        <f t="shared" si="73"/>
        <v>-9.5003891986442976E-2</v>
      </c>
      <c r="AH195" s="14">
        <v>2.613666666666667</v>
      </c>
      <c r="AI195" s="99">
        <f t="shared" si="80"/>
        <v>149</v>
      </c>
      <c r="AJ195" s="33">
        <f t="shared" si="74"/>
        <v>-0.24643610632529883</v>
      </c>
      <c r="AK195" s="13">
        <v>110572.26767676767</v>
      </c>
      <c r="AL195" s="38"/>
    </row>
    <row r="196" spans="1:38" x14ac:dyDescent="0.25">
      <c r="A196" t="s">
        <v>742</v>
      </c>
      <c r="B196" s="5" t="s">
        <v>82</v>
      </c>
      <c r="C196" s="6" t="s">
        <v>26</v>
      </c>
      <c r="D196" s="7" t="s">
        <v>20</v>
      </c>
      <c r="E196" s="36">
        <f t="shared" si="55"/>
        <v>-8.1250799200060229</v>
      </c>
      <c r="F196" s="8">
        <f t="shared" si="56"/>
        <v>51.063969635244185</v>
      </c>
      <c r="G196" s="9">
        <f t="shared" si="57"/>
        <v>39</v>
      </c>
      <c r="H196" s="99">
        <f t="shared" si="58"/>
        <v>6</v>
      </c>
      <c r="I196" s="33">
        <f t="shared" si="59"/>
        <v>-2.8793132932207461</v>
      </c>
      <c r="J196" s="11">
        <v>-0.19351416881345662</v>
      </c>
      <c r="K196" s="10">
        <f t="shared" si="60"/>
        <v>23</v>
      </c>
      <c r="L196" s="33">
        <f t="shared" si="61"/>
        <v>-2.103247816084409</v>
      </c>
      <c r="M196" s="11">
        <v>0.12567713976164679</v>
      </c>
      <c r="N196" s="10">
        <f t="shared" si="62"/>
        <v>63</v>
      </c>
      <c r="O196" s="33">
        <f t="shared" si="63"/>
        <v>-1.1525280721818054</v>
      </c>
      <c r="P196" s="11">
        <v>0.12878787878787878</v>
      </c>
      <c r="Q196" s="10">
        <f t="shared" si="64"/>
        <v>409</v>
      </c>
      <c r="R196" s="33">
        <f t="shared" si="65"/>
        <v>0.51183082356515275</v>
      </c>
      <c r="S196" s="12">
        <v>0</v>
      </c>
      <c r="T196" s="10">
        <f t="shared" si="66"/>
        <v>100</v>
      </c>
      <c r="U196" s="33">
        <f t="shared" si="67"/>
        <v>-0.5946754802029407</v>
      </c>
      <c r="V196" s="18">
        <v>0.1095890410958904</v>
      </c>
      <c r="W196" s="99">
        <f t="shared" si="78"/>
        <v>37</v>
      </c>
      <c r="X196" s="33">
        <f t="shared" si="68"/>
        <v>-1.2465810763709997</v>
      </c>
      <c r="Y196" s="13">
        <v>60278</v>
      </c>
      <c r="Z196" s="10">
        <f t="shared" si="69"/>
        <v>23</v>
      </c>
      <c r="AA196" s="33">
        <f t="shared" si="70"/>
        <v>-2.0364008515133056</v>
      </c>
      <c r="AB196" s="11">
        <v>6.0798548094373864E-2</v>
      </c>
      <c r="AC196" s="99">
        <f t="shared" si="79"/>
        <v>25</v>
      </c>
      <c r="AD196" s="33">
        <f t="shared" si="71"/>
        <v>-2.2216592754625788</v>
      </c>
      <c r="AE196" s="11">
        <v>0.80324543610547672</v>
      </c>
      <c r="AF196" s="10">
        <f t="shared" si="72"/>
        <v>169</v>
      </c>
      <c r="AG196" s="33">
        <f t="shared" si="73"/>
        <v>-0.25464346836182444</v>
      </c>
      <c r="AH196" s="14">
        <v>2.7966666666666664</v>
      </c>
      <c r="AI196" s="99">
        <f t="shared" si="80"/>
        <v>22</v>
      </c>
      <c r="AJ196" s="33">
        <f t="shared" si="74"/>
        <v>-0.30305937369119806</v>
      </c>
      <c r="AK196" s="13">
        <v>60097.247839158212</v>
      </c>
      <c r="AL196" s="38"/>
    </row>
    <row r="197" spans="1:38" x14ac:dyDescent="0.25">
      <c r="A197" t="s">
        <v>779</v>
      </c>
      <c r="B197" s="5" t="s">
        <v>210</v>
      </c>
      <c r="C197" s="6" t="s">
        <v>26</v>
      </c>
      <c r="D197" s="7" t="s">
        <v>20</v>
      </c>
      <c r="E197" s="36">
        <f t="shared" si="55"/>
        <v>0.37552901665730043</v>
      </c>
      <c r="F197" s="8">
        <f t="shared" si="56"/>
        <v>29.946391087977169</v>
      </c>
      <c r="G197" s="9">
        <f t="shared" si="57"/>
        <v>248</v>
      </c>
      <c r="H197" s="99">
        <f t="shared" si="58"/>
        <v>53</v>
      </c>
      <c r="I197" s="33">
        <f t="shared" si="59"/>
        <v>-0.92717748450755133</v>
      </c>
      <c r="J197" s="11">
        <v>-4.5056320400500671E-2</v>
      </c>
      <c r="K197" s="10">
        <f t="shared" si="60"/>
        <v>31</v>
      </c>
      <c r="L197" s="33">
        <f t="shared" si="61"/>
        <v>-1.9860947424693711</v>
      </c>
      <c r="M197" s="11">
        <v>0.12149532710280374</v>
      </c>
      <c r="N197" s="10">
        <f t="shared" si="62"/>
        <v>253</v>
      </c>
      <c r="O197" s="33">
        <f t="shared" si="63"/>
        <v>0.2132452551070477</v>
      </c>
      <c r="P197" s="11">
        <v>4.4280442804428041E-2</v>
      </c>
      <c r="Q197" s="10">
        <f t="shared" si="64"/>
        <v>409</v>
      </c>
      <c r="R197" s="33">
        <f t="shared" si="65"/>
        <v>0.51183082356515275</v>
      </c>
      <c r="S197" s="12">
        <v>0</v>
      </c>
      <c r="T197" s="10">
        <f t="shared" si="66"/>
        <v>256</v>
      </c>
      <c r="U197" s="33">
        <f t="shared" si="67"/>
        <v>0.19717325984357448</v>
      </c>
      <c r="V197" s="18">
        <v>6.149341142020498E-2</v>
      </c>
      <c r="W197" s="99">
        <v>180</v>
      </c>
      <c r="X197" s="33">
        <f t="shared" si="68"/>
        <v>-0.43174118306178466</v>
      </c>
      <c r="Y197" s="13">
        <v>95875</v>
      </c>
      <c r="Z197" s="10">
        <f t="shared" si="69"/>
        <v>460</v>
      </c>
      <c r="AA197" s="33">
        <f t="shared" si="70"/>
        <v>0.72078245363521709</v>
      </c>
      <c r="AB197" s="11">
        <v>2.7918781725888325E-2</v>
      </c>
      <c r="AC197" s="99">
        <v>180</v>
      </c>
      <c r="AD197" s="33">
        <f t="shared" si="71"/>
        <v>0.1878221401978121</v>
      </c>
      <c r="AE197" s="11">
        <v>0.94015444015444016</v>
      </c>
      <c r="AF197" s="10">
        <f t="shared" si="72"/>
        <v>45</v>
      </c>
      <c r="AG197" s="33">
        <f t="shared" si="73"/>
        <v>-0.93245740739828253</v>
      </c>
      <c r="AH197" s="14">
        <v>3.5736666666666665</v>
      </c>
      <c r="AI197" s="99">
        <v>180</v>
      </c>
      <c r="AJ197" s="33">
        <f t="shared" si="74"/>
        <v>-0.24860529614367158</v>
      </c>
      <c r="AK197" s="13">
        <v>108638.61205766711</v>
      </c>
      <c r="AL197" s="38"/>
    </row>
    <row r="198" spans="1:38" x14ac:dyDescent="0.25">
      <c r="A198" t="s">
        <v>824</v>
      </c>
      <c r="B198" s="5" t="s">
        <v>238</v>
      </c>
      <c r="C198" s="6" t="s">
        <v>26</v>
      </c>
      <c r="D198" s="7" t="s">
        <v>20</v>
      </c>
      <c r="E198" s="36">
        <f t="shared" si="55"/>
        <v>-0.28518586727142081</v>
      </c>
      <c r="F198" s="8">
        <f t="shared" si="56"/>
        <v>31.587767436739064</v>
      </c>
      <c r="G198" s="9">
        <f t="shared" si="57"/>
        <v>214</v>
      </c>
      <c r="H198" s="99">
        <f t="shared" si="58"/>
        <v>54</v>
      </c>
      <c r="I198" s="33">
        <f t="shared" si="59"/>
        <v>-0.92452867509140557</v>
      </c>
      <c r="J198" s="11">
        <v>-4.4854881266490731E-2</v>
      </c>
      <c r="K198" s="10">
        <f t="shared" si="60"/>
        <v>81</v>
      </c>
      <c r="L198" s="33">
        <f t="shared" si="61"/>
        <v>-0.88754511786727341</v>
      </c>
      <c r="M198" s="11">
        <v>8.2282282282282279E-2</v>
      </c>
      <c r="N198" s="10">
        <f t="shared" si="62"/>
        <v>388</v>
      </c>
      <c r="O198" s="33">
        <f t="shared" si="63"/>
        <v>0.57984771866860674</v>
      </c>
      <c r="P198" s="11">
        <v>2.1596858638743454E-2</v>
      </c>
      <c r="Q198" s="10">
        <f t="shared" si="64"/>
        <v>409</v>
      </c>
      <c r="R198" s="33">
        <f t="shared" si="65"/>
        <v>0.51183082356515275</v>
      </c>
      <c r="S198" s="12">
        <v>0</v>
      </c>
      <c r="T198" s="10">
        <f t="shared" si="66"/>
        <v>257</v>
      </c>
      <c r="U198" s="33">
        <f t="shared" si="67"/>
        <v>0.19858520145822126</v>
      </c>
      <c r="V198" s="18">
        <v>6.1407652338214457E-2</v>
      </c>
      <c r="W198" s="99">
        <f t="shared" ref="W198:W231" si="81">RANK(Y198,Y$7:Y$570,1)</f>
        <v>179</v>
      </c>
      <c r="X198" s="33">
        <f t="shared" si="68"/>
        <v>-0.56448429459646843</v>
      </c>
      <c r="Y198" s="13">
        <v>90076</v>
      </c>
      <c r="Z198" s="10">
        <f t="shared" si="69"/>
        <v>251</v>
      </c>
      <c r="AA198" s="33">
        <f t="shared" si="70"/>
        <v>0.12644550629348844</v>
      </c>
      <c r="AB198" s="11">
        <v>3.5006326444538167E-2</v>
      </c>
      <c r="AC198" s="99">
        <f t="shared" ref="AC198:AC231" si="82">RANK(AE198,AE$7:AE$570,1)</f>
        <v>116</v>
      </c>
      <c r="AD198" s="33">
        <f t="shared" si="71"/>
        <v>-0.50727966161603333</v>
      </c>
      <c r="AE198" s="11">
        <v>0.90065810090880605</v>
      </c>
      <c r="AF198" s="10">
        <f t="shared" si="72"/>
        <v>126</v>
      </c>
      <c r="AG198" s="33">
        <f t="shared" si="73"/>
        <v>-0.43551016509313173</v>
      </c>
      <c r="AH198" s="14">
        <v>3.004</v>
      </c>
      <c r="AI198" s="99">
        <f t="shared" ref="AI198:AI231" si="83">RANK(AK198,AK$7:AK$570,1)</f>
        <v>84</v>
      </c>
      <c r="AJ198" s="33">
        <f t="shared" si="74"/>
        <v>-0.27294068612574263</v>
      </c>
      <c r="AK198" s="13">
        <v>86945.598756906082</v>
      </c>
      <c r="AL198" s="38"/>
    </row>
    <row r="199" spans="1:38" x14ac:dyDescent="0.25">
      <c r="A199" t="s">
        <v>851</v>
      </c>
      <c r="B199" s="5" t="s">
        <v>85</v>
      </c>
      <c r="C199" s="6" t="s">
        <v>26</v>
      </c>
      <c r="D199" s="7" t="s">
        <v>20</v>
      </c>
      <c r="E199" s="36">
        <f t="shared" ref="E199:E262" si="84">((I199+L199+AG199+AJ199)*0.25)+(O199+R199+U199+X199+AA199+AD199)</f>
        <v>-6.3452116162028602</v>
      </c>
      <c r="F199" s="8">
        <f t="shared" ref="F199:F262" si="85">((E199*$I$579)+$J$579)</f>
        <v>46.642344197654324</v>
      </c>
      <c r="G199" s="9">
        <f t="shared" ref="G199:G262" si="86">RANK(E199,$E$7:$E$570,1)</f>
        <v>51</v>
      </c>
      <c r="H199" s="99">
        <f t="shared" ref="H199:H262" si="87">RANK(J199,J$7:J$570,1)</f>
        <v>33</v>
      </c>
      <c r="I199" s="33">
        <f t="shared" ref="I199:I262" si="88">(J199-J$572)/J$573</f>
        <v>-1.2113411796968216</v>
      </c>
      <c r="J199" s="11">
        <v>-6.6666666666666652E-2</v>
      </c>
      <c r="K199" s="10">
        <f t="shared" ref="K199:K262" si="89">RANK(M199,M$7:M$570,0)</f>
        <v>20</v>
      </c>
      <c r="L199" s="33">
        <f t="shared" ref="L199:L262" si="90">-(M199-M$572)/M$573</f>
        <v>-2.2268117327098893</v>
      </c>
      <c r="M199" s="11">
        <v>0.13008778930566639</v>
      </c>
      <c r="N199" s="10">
        <f t="shared" ref="N199:N262" si="91">RANK(P199,P$7:P$570,0)</f>
        <v>46</v>
      </c>
      <c r="O199" s="33">
        <f t="shared" ref="O199:O262" si="92">-(P199-P$572)/P$573</f>
        <v>-1.4582815415025028</v>
      </c>
      <c r="P199" s="11">
        <v>0.14770642201834863</v>
      </c>
      <c r="Q199" s="10">
        <f t="shared" ref="Q199:Q262" si="93">RANK(S199,S$7:S$570,0)</f>
        <v>153</v>
      </c>
      <c r="R199" s="33">
        <f t="shared" ref="R199:R262" si="94">-(S199-S$572)/S$573</f>
        <v>1.1770685423896969E-2</v>
      </c>
      <c r="S199" s="12">
        <v>0.98296199213630409</v>
      </c>
      <c r="T199" s="10">
        <f t="shared" ref="T199:T262" si="95">RANK(V199,V$7:V$570,0)</f>
        <v>153</v>
      </c>
      <c r="U199" s="33">
        <f t="shared" ref="U199:U262" si="96">-(V199-V$572)/V$573</f>
        <v>-0.26629958580287272</v>
      </c>
      <c r="V199" s="18">
        <v>8.9644012944983822E-2</v>
      </c>
      <c r="W199" s="99">
        <f t="shared" si="81"/>
        <v>142</v>
      </c>
      <c r="X199" s="33">
        <f t="shared" ref="X199:X262" si="97">(Y199-Y$572)/Y$573</f>
        <v>-0.67454273230275563</v>
      </c>
      <c r="Y199" s="13">
        <v>85268</v>
      </c>
      <c r="Z199" s="10">
        <f t="shared" ref="Z199:Z262" si="98">RANK(AB199,AB$7:AB$570,0)</f>
        <v>16</v>
      </c>
      <c r="AA199" s="33">
        <f t="shared" ref="AA199:AA262" si="99">-(AB199-AB$572)/AB$573</f>
        <v>-2.393306335057142</v>
      </c>
      <c r="AB199" s="11">
        <v>6.5054691997697173E-2</v>
      </c>
      <c r="AC199" s="99">
        <f t="shared" si="82"/>
        <v>106</v>
      </c>
      <c r="AD199" s="33">
        <f t="shared" ref="AD199:AD262" si="100">(AE199-AE$572)/AE$573</f>
        <v>-0.55912889771473706</v>
      </c>
      <c r="AE199" s="11">
        <v>0.89771197846567963</v>
      </c>
      <c r="AF199" s="10">
        <f t="shared" ref="AF199:AF262" si="101">RANK(AH199,AH$7:AH$570,0)</f>
        <v>153</v>
      </c>
      <c r="AG199" s="33">
        <f t="shared" ref="AG199:AG262" si="102">-(AH199-AH$572)/AH$573</f>
        <v>-0.30407648836877366</v>
      </c>
      <c r="AH199" s="14">
        <v>2.8533333333333335</v>
      </c>
      <c r="AI199" s="99">
        <f t="shared" si="83"/>
        <v>68</v>
      </c>
      <c r="AJ199" s="33">
        <f t="shared" ref="AJ199:AJ262" si="103">(AK199-AK$572)/AK$573</f>
        <v>-0.27946343621150038</v>
      </c>
      <c r="AK199" s="13">
        <v>81131.099606815202</v>
      </c>
      <c r="AL199" s="38"/>
    </row>
    <row r="200" spans="1:38" x14ac:dyDescent="0.25">
      <c r="A200" t="s">
        <v>895</v>
      </c>
      <c r="B200" s="5" t="s">
        <v>102</v>
      </c>
      <c r="C200" s="6" t="s">
        <v>26</v>
      </c>
      <c r="D200" s="7" t="s">
        <v>20</v>
      </c>
      <c r="E200" s="36">
        <f t="shared" si="84"/>
        <v>-8.5333455190624274</v>
      </c>
      <c r="F200" s="8">
        <f t="shared" si="85"/>
        <v>52.078200606279161</v>
      </c>
      <c r="G200" s="9">
        <f t="shared" si="86"/>
        <v>35</v>
      </c>
      <c r="H200" s="99">
        <f t="shared" si="87"/>
        <v>1</v>
      </c>
      <c r="I200" s="33">
        <f t="shared" si="88"/>
        <v>-4.8271736350590224</v>
      </c>
      <c r="J200" s="11">
        <v>-0.34164687252573234</v>
      </c>
      <c r="K200" s="10">
        <f t="shared" si="89"/>
        <v>68</v>
      </c>
      <c r="L200" s="33">
        <f t="shared" si="90"/>
        <v>-1.0504976023040145</v>
      </c>
      <c r="M200" s="11">
        <v>8.8098918083462138E-2</v>
      </c>
      <c r="N200" s="10">
        <f t="shared" si="91"/>
        <v>133</v>
      </c>
      <c r="O200" s="33">
        <f t="shared" si="92"/>
        <v>-0.35669290313803603</v>
      </c>
      <c r="P200" s="11">
        <v>7.9545454545454544E-2</v>
      </c>
      <c r="Q200" s="10">
        <f t="shared" si="93"/>
        <v>348</v>
      </c>
      <c r="R200" s="33">
        <f t="shared" si="94"/>
        <v>0.40986092033757793</v>
      </c>
      <c r="S200" s="12">
        <v>0.20044097013429546</v>
      </c>
      <c r="T200" s="10">
        <f t="shared" si="95"/>
        <v>54</v>
      </c>
      <c r="U200" s="33">
        <f t="shared" si="96"/>
        <v>-1.2731651003035096</v>
      </c>
      <c r="V200" s="18">
        <v>0.15079941860465115</v>
      </c>
      <c r="W200" s="99">
        <f t="shared" si="81"/>
        <v>61</v>
      </c>
      <c r="X200" s="33">
        <f t="shared" si="97"/>
        <v>-1.0215427026000949</v>
      </c>
      <c r="Y200" s="13">
        <v>70109</v>
      </c>
      <c r="Z200" s="10">
        <f t="shared" si="98"/>
        <v>10</v>
      </c>
      <c r="AA200" s="33">
        <f t="shared" si="99"/>
        <v>-2.9665524730908914</v>
      </c>
      <c r="AB200" s="11">
        <v>7.1890726096333568E-2</v>
      </c>
      <c r="AC200" s="99">
        <f t="shared" si="82"/>
        <v>37</v>
      </c>
      <c r="AD200" s="33">
        <f t="shared" si="100"/>
        <v>-1.7476043541031876</v>
      </c>
      <c r="AE200" s="11">
        <v>0.83018168335187248</v>
      </c>
      <c r="AF200" s="10">
        <f t="shared" si="101"/>
        <v>203</v>
      </c>
      <c r="AG200" s="33">
        <f t="shared" si="102"/>
        <v>-0.13542265540388923</v>
      </c>
      <c r="AH200" s="14">
        <v>2.66</v>
      </c>
      <c r="AI200" s="99">
        <f t="shared" si="83"/>
        <v>29</v>
      </c>
      <c r="AJ200" s="33">
        <f t="shared" si="103"/>
        <v>-0.29750173189021561</v>
      </c>
      <c r="AK200" s="13">
        <v>65051.431749849668</v>
      </c>
      <c r="AL200" s="38"/>
    </row>
    <row r="201" spans="1:38" x14ac:dyDescent="0.25">
      <c r="A201" t="s">
        <v>912</v>
      </c>
      <c r="B201" s="5" t="s">
        <v>65</v>
      </c>
      <c r="C201" s="6" t="s">
        <v>26</v>
      </c>
      <c r="D201" s="7" t="s">
        <v>20</v>
      </c>
      <c r="E201" s="36">
        <f t="shared" si="84"/>
        <v>-8.0330980001288506</v>
      </c>
      <c r="F201" s="8">
        <f t="shared" si="85"/>
        <v>50.83546419140982</v>
      </c>
      <c r="G201" s="9">
        <f t="shared" si="86"/>
        <v>41</v>
      </c>
      <c r="H201" s="99">
        <f t="shared" si="87"/>
        <v>55</v>
      </c>
      <c r="I201" s="33">
        <f t="shared" si="88"/>
        <v>-0.92126831284965183</v>
      </c>
      <c r="J201" s="11">
        <v>-4.4606934191652403E-2</v>
      </c>
      <c r="K201" s="10">
        <f t="shared" si="89"/>
        <v>179</v>
      </c>
      <c r="L201" s="33">
        <f t="shared" si="90"/>
        <v>-0.19220626129073154</v>
      </c>
      <c r="M201" s="11">
        <v>5.7461961799935256E-2</v>
      </c>
      <c r="N201" s="10">
        <f t="shared" si="91"/>
        <v>52</v>
      </c>
      <c r="O201" s="33">
        <f t="shared" si="92"/>
        <v>-1.3275720696530899</v>
      </c>
      <c r="P201" s="11">
        <v>0.13961875321998971</v>
      </c>
      <c r="Q201" s="10">
        <f t="shared" si="93"/>
        <v>21</v>
      </c>
      <c r="R201" s="33">
        <f t="shared" si="94"/>
        <v>-1.928602308978812</v>
      </c>
      <c r="S201" s="12">
        <v>4.7971290464332794</v>
      </c>
      <c r="T201" s="10">
        <f t="shared" si="95"/>
        <v>91</v>
      </c>
      <c r="U201" s="33">
        <f t="shared" si="96"/>
        <v>-0.6614201057898299</v>
      </c>
      <c r="V201" s="18">
        <v>0.11364300321355536</v>
      </c>
      <c r="W201" s="99">
        <f t="shared" si="81"/>
        <v>49</v>
      </c>
      <c r="X201" s="33">
        <f t="shared" si="97"/>
        <v>-1.1321047354872347</v>
      </c>
      <c r="Y201" s="13">
        <v>65279</v>
      </c>
      <c r="Z201" s="10">
        <f t="shared" si="98"/>
        <v>55</v>
      </c>
      <c r="AA201" s="33">
        <f t="shared" si="99"/>
        <v>-1.1593781442447917</v>
      </c>
      <c r="AB201" s="11">
        <v>5.0339939244900912E-2</v>
      </c>
      <c r="AC201" s="99">
        <f t="shared" si="82"/>
        <v>52</v>
      </c>
      <c r="AD201" s="33">
        <f t="shared" si="100"/>
        <v>-1.3513671838724226</v>
      </c>
      <c r="AE201" s="11">
        <v>0.85269625266578652</v>
      </c>
      <c r="AF201" s="10">
        <f t="shared" si="101"/>
        <v>109</v>
      </c>
      <c r="AG201" s="33">
        <f t="shared" si="102"/>
        <v>-0.48843257474762958</v>
      </c>
      <c r="AH201" s="14">
        <v>3.0646666666666662</v>
      </c>
      <c r="AI201" s="99">
        <f t="shared" si="83"/>
        <v>45</v>
      </c>
      <c r="AJ201" s="33">
        <f t="shared" si="103"/>
        <v>-0.28870665952266478</v>
      </c>
      <c r="AK201" s="13">
        <v>72891.520689907717</v>
      </c>
      <c r="AL201" s="38">
        <v>1</v>
      </c>
    </row>
    <row r="202" spans="1:38" x14ac:dyDescent="0.25">
      <c r="A202" t="s">
        <v>1051</v>
      </c>
      <c r="B202" s="5" t="s">
        <v>209</v>
      </c>
      <c r="C202" s="6" t="s">
        <v>26</v>
      </c>
      <c r="D202" s="7" t="s">
        <v>20</v>
      </c>
      <c r="E202" s="36">
        <f t="shared" si="84"/>
        <v>-3.8372252064534367</v>
      </c>
      <c r="F202" s="8">
        <f t="shared" si="85"/>
        <v>40.411896426444343</v>
      </c>
      <c r="G202" s="9">
        <f t="shared" si="86"/>
        <v>106</v>
      </c>
      <c r="H202" s="99">
        <f t="shared" si="87"/>
        <v>10</v>
      </c>
      <c r="I202" s="33">
        <f t="shared" si="88"/>
        <v>-2.187469634823747</v>
      </c>
      <c r="J202" s="11">
        <v>-0.14090019569471623</v>
      </c>
      <c r="K202" s="10">
        <f t="shared" si="89"/>
        <v>49</v>
      </c>
      <c r="L202" s="33">
        <f t="shared" si="90"/>
        <v>-1.4276785360445119</v>
      </c>
      <c r="M202" s="11">
        <v>0.1015625</v>
      </c>
      <c r="N202" s="10">
        <f t="shared" si="91"/>
        <v>65</v>
      </c>
      <c r="O202" s="33">
        <f t="shared" si="92"/>
        <v>-1.0386091917969447</v>
      </c>
      <c r="P202" s="11">
        <v>0.12173913043478261</v>
      </c>
      <c r="Q202" s="10">
        <f t="shared" si="93"/>
        <v>409</v>
      </c>
      <c r="R202" s="33">
        <f t="shared" si="94"/>
        <v>0.51183082356515275</v>
      </c>
      <c r="S202" s="12">
        <v>0</v>
      </c>
      <c r="T202" s="10">
        <f t="shared" si="95"/>
        <v>130</v>
      </c>
      <c r="U202" s="33">
        <f t="shared" si="96"/>
        <v>-0.40981080832754946</v>
      </c>
      <c r="V202" s="18">
        <v>9.8360655737704916E-2</v>
      </c>
      <c r="W202" s="99">
        <f t="shared" si="81"/>
        <v>166</v>
      </c>
      <c r="X202" s="33">
        <f t="shared" si="97"/>
        <v>-0.61390529439011943</v>
      </c>
      <c r="Y202" s="13">
        <v>87917</v>
      </c>
      <c r="Z202" s="10">
        <f t="shared" si="98"/>
        <v>232</v>
      </c>
      <c r="AA202" s="33">
        <f t="shared" si="99"/>
        <v>5.7323197131304661E-2</v>
      </c>
      <c r="AB202" s="11">
        <v>3.5830618892508145E-2</v>
      </c>
      <c r="AC202" s="99">
        <f t="shared" si="82"/>
        <v>54</v>
      </c>
      <c r="AD202" s="33">
        <f t="shared" si="100"/>
        <v>-1.2957608691510714</v>
      </c>
      <c r="AE202" s="11">
        <v>0.85585585585585588</v>
      </c>
      <c r="AF202" s="10">
        <f t="shared" si="101"/>
        <v>151</v>
      </c>
      <c r="AG202" s="33">
        <f t="shared" si="102"/>
        <v>-0.30465805331003143</v>
      </c>
      <c r="AH202" s="14">
        <v>2.8539999999999996</v>
      </c>
      <c r="AI202" s="99">
        <f t="shared" si="83"/>
        <v>81</v>
      </c>
      <c r="AJ202" s="33">
        <f t="shared" si="103"/>
        <v>-0.27336602975854696</v>
      </c>
      <c r="AK202" s="13">
        <v>86566.439635535309</v>
      </c>
      <c r="AL202" s="38"/>
    </row>
    <row r="203" spans="1:38" x14ac:dyDescent="0.25">
      <c r="A203" t="s">
        <v>1079</v>
      </c>
      <c r="B203" s="5" t="s">
        <v>261</v>
      </c>
      <c r="C203" s="6" t="s">
        <v>26</v>
      </c>
      <c r="D203" s="7" t="s">
        <v>20</v>
      </c>
      <c r="E203" s="36">
        <f t="shared" si="84"/>
        <v>-1.3831984854383359</v>
      </c>
      <c r="F203" s="8">
        <f t="shared" si="85"/>
        <v>34.315497636163066</v>
      </c>
      <c r="G203" s="9">
        <f t="shared" si="86"/>
        <v>170</v>
      </c>
      <c r="H203" s="99">
        <f t="shared" si="87"/>
        <v>21</v>
      </c>
      <c r="I203" s="33">
        <f t="shared" si="88"/>
        <v>-1.4876896345770041</v>
      </c>
      <c r="J203" s="11">
        <v>-8.7682672233820425E-2</v>
      </c>
      <c r="K203" s="10">
        <f t="shared" si="89"/>
        <v>12</v>
      </c>
      <c r="L203" s="33">
        <f t="shared" si="90"/>
        <v>-2.7846503724630156</v>
      </c>
      <c r="M203" s="11">
        <v>0.15</v>
      </c>
      <c r="N203" s="10">
        <f t="shared" si="91"/>
        <v>329</v>
      </c>
      <c r="O203" s="33">
        <f t="shared" si="92"/>
        <v>0.43594132002722635</v>
      </c>
      <c r="P203" s="11">
        <v>3.0501089324618737E-2</v>
      </c>
      <c r="Q203" s="10">
        <f t="shared" si="93"/>
        <v>409</v>
      </c>
      <c r="R203" s="33">
        <f t="shared" si="94"/>
        <v>0.51183082356515275</v>
      </c>
      <c r="S203" s="12">
        <v>0</v>
      </c>
      <c r="T203" s="10">
        <f t="shared" si="95"/>
        <v>132</v>
      </c>
      <c r="U203" s="33">
        <f t="shared" si="96"/>
        <v>-0.38626520133133646</v>
      </c>
      <c r="V203" s="18">
        <v>9.6930533117932149E-2</v>
      </c>
      <c r="W203" s="99">
        <f t="shared" si="81"/>
        <v>243</v>
      </c>
      <c r="X203" s="33">
        <f t="shared" si="97"/>
        <v>-0.34141452016889584</v>
      </c>
      <c r="Y203" s="13">
        <v>99821</v>
      </c>
      <c r="Z203" s="10">
        <f t="shared" si="98"/>
        <v>203</v>
      </c>
      <c r="AA203" s="33">
        <f t="shared" si="99"/>
        <v>-5.5788224647760169E-2</v>
      </c>
      <c r="AB203" s="11">
        <v>3.7179487179487179E-2</v>
      </c>
      <c r="AC203" s="99">
        <f t="shared" si="82"/>
        <v>134</v>
      </c>
      <c r="AD203" s="33">
        <f t="shared" si="100"/>
        <v>-0.35171895695453548</v>
      </c>
      <c r="AE203" s="11">
        <v>0.90949720670391065</v>
      </c>
      <c r="AF203" s="10">
        <f t="shared" si="101"/>
        <v>165</v>
      </c>
      <c r="AG203" s="33">
        <f t="shared" si="102"/>
        <v>-0.26133146518629441</v>
      </c>
      <c r="AH203" s="14">
        <v>2.8043333333333336</v>
      </c>
      <c r="AI203" s="99">
        <f t="shared" si="83"/>
        <v>137</v>
      </c>
      <c r="AJ203" s="33">
        <f t="shared" si="103"/>
        <v>-0.24946343148643424</v>
      </c>
      <c r="AK203" s="13">
        <v>107873.65446224256</v>
      </c>
      <c r="AL203" s="38"/>
    </row>
    <row r="204" spans="1:38" x14ac:dyDescent="0.25">
      <c r="A204" t="s">
        <v>1100</v>
      </c>
      <c r="B204" s="5" t="s">
        <v>198</v>
      </c>
      <c r="C204" s="6" t="s">
        <v>26</v>
      </c>
      <c r="D204" s="7" t="s">
        <v>20</v>
      </c>
      <c r="E204" s="36">
        <f t="shared" si="84"/>
        <v>-5.6551280535099977</v>
      </c>
      <c r="F204" s="8">
        <f t="shared" si="85"/>
        <v>44.928008913214747</v>
      </c>
      <c r="G204" s="9">
        <f t="shared" si="86"/>
        <v>59</v>
      </c>
      <c r="H204" s="99">
        <f t="shared" si="87"/>
        <v>292</v>
      </c>
      <c r="I204" s="33">
        <f t="shared" si="88"/>
        <v>-1.6316167233759588E-2</v>
      </c>
      <c r="J204" s="11">
        <v>2.4213712330569903E-2</v>
      </c>
      <c r="K204" s="10">
        <f t="shared" si="89"/>
        <v>142</v>
      </c>
      <c r="L204" s="33">
        <f t="shared" si="90"/>
        <v>-0.41244275856952545</v>
      </c>
      <c r="M204" s="11">
        <v>6.5323366915827102E-2</v>
      </c>
      <c r="N204" s="10">
        <f t="shared" si="91"/>
        <v>43</v>
      </c>
      <c r="O204" s="33">
        <f t="shared" si="92"/>
        <v>-1.5113509359090798</v>
      </c>
      <c r="P204" s="11">
        <v>0.15099009900990099</v>
      </c>
      <c r="Q204" s="10">
        <f t="shared" si="93"/>
        <v>266</v>
      </c>
      <c r="R204" s="33">
        <f t="shared" si="94"/>
        <v>0.31573888708730202</v>
      </c>
      <c r="S204" s="12">
        <v>0.38545547989207246</v>
      </c>
      <c r="T204" s="10">
        <f t="shared" si="95"/>
        <v>75</v>
      </c>
      <c r="U204" s="33">
        <f t="shared" si="96"/>
        <v>-0.80426198714033215</v>
      </c>
      <c r="V204" s="18">
        <v>0.12231899129078383</v>
      </c>
      <c r="W204" s="99">
        <f t="shared" si="81"/>
        <v>83</v>
      </c>
      <c r="X204" s="33">
        <f t="shared" si="97"/>
        <v>-0.91363598975744986</v>
      </c>
      <c r="Y204" s="13">
        <v>74823</v>
      </c>
      <c r="Z204" s="10">
        <f t="shared" si="98"/>
        <v>61</v>
      </c>
      <c r="AA204" s="33">
        <f t="shared" si="99"/>
        <v>-1.069580017161559</v>
      </c>
      <c r="AB204" s="11">
        <v>4.9269085002707096E-2</v>
      </c>
      <c r="AC204" s="99">
        <f t="shared" si="82"/>
        <v>50</v>
      </c>
      <c r="AD204" s="33">
        <f t="shared" si="100"/>
        <v>-1.399486571391078</v>
      </c>
      <c r="AE204" s="11">
        <v>0.84996206373292871</v>
      </c>
      <c r="AF204" s="10">
        <f t="shared" si="101"/>
        <v>129</v>
      </c>
      <c r="AG204" s="33">
        <f t="shared" si="102"/>
        <v>-0.40643191803022038</v>
      </c>
      <c r="AH204" s="14">
        <v>2.9706666666666663</v>
      </c>
      <c r="AI204" s="99">
        <f t="shared" si="83"/>
        <v>125</v>
      </c>
      <c r="AJ204" s="33">
        <f t="shared" si="103"/>
        <v>-0.25501491311769736</v>
      </c>
      <c r="AK204" s="13">
        <v>102924.9618399075</v>
      </c>
      <c r="AL204" s="38"/>
    </row>
    <row r="205" spans="1:38" x14ac:dyDescent="0.25">
      <c r="A205" t="s">
        <v>1109</v>
      </c>
      <c r="B205" s="5" t="s">
        <v>67</v>
      </c>
      <c r="C205" s="6" t="s">
        <v>26</v>
      </c>
      <c r="D205" s="7" t="s">
        <v>20</v>
      </c>
      <c r="E205" s="36">
        <f t="shared" si="84"/>
        <v>-7.8044766834957082</v>
      </c>
      <c r="F205" s="8">
        <f t="shared" si="85"/>
        <v>50.267513277827973</v>
      </c>
      <c r="G205" s="9">
        <f t="shared" si="86"/>
        <v>43</v>
      </c>
      <c r="H205" s="99">
        <f t="shared" si="87"/>
        <v>162</v>
      </c>
      <c r="I205" s="33">
        <f t="shared" si="88"/>
        <v>-0.42752552782416353</v>
      </c>
      <c r="J205" s="11">
        <v>-7.058321432675152E-3</v>
      </c>
      <c r="K205" s="10">
        <f t="shared" si="89"/>
        <v>216</v>
      </c>
      <c r="L205" s="33">
        <f t="shared" si="90"/>
        <v>-4.4478405523396471E-2</v>
      </c>
      <c r="M205" s="11">
        <v>5.2188773498093859E-2</v>
      </c>
      <c r="N205" s="10">
        <f t="shared" si="91"/>
        <v>40</v>
      </c>
      <c r="O205" s="33">
        <f t="shared" si="92"/>
        <v>-1.5666724802805214</v>
      </c>
      <c r="P205" s="11">
        <v>0.15441312812905619</v>
      </c>
      <c r="Q205" s="10">
        <f t="shared" si="93"/>
        <v>65</v>
      </c>
      <c r="R205" s="33">
        <f t="shared" si="94"/>
        <v>-0.69920569421668921</v>
      </c>
      <c r="S205" s="12">
        <v>2.3805194161114875</v>
      </c>
      <c r="T205" s="10">
        <f t="shared" si="95"/>
        <v>62</v>
      </c>
      <c r="U205" s="33">
        <f t="shared" si="96"/>
        <v>-1.0153715008879309</v>
      </c>
      <c r="V205" s="18">
        <v>0.13514144649052576</v>
      </c>
      <c r="W205" s="99">
        <f t="shared" si="81"/>
        <v>44</v>
      </c>
      <c r="X205" s="33">
        <f t="shared" si="97"/>
        <v>-1.1735597751474023</v>
      </c>
      <c r="Y205" s="13">
        <v>63468</v>
      </c>
      <c r="Z205" s="10">
        <f t="shared" si="98"/>
        <v>73</v>
      </c>
      <c r="AA205" s="33">
        <f t="shared" si="99"/>
        <v>-0.97724668493826483</v>
      </c>
      <c r="AB205" s="11">
        <v>4.8167998112380761E-2</v>
      </c>
      <c r="AC205" s="99">
        <f t="shared" si="82"/>
        <v>28</v>
      </c>
      <c r="AD205" s="33">
        <f t="shared" si="100"/>
        <v>-2.1524496637282167</v>
      </c>
      <c r="AE205" s="11">
        <v>0.80717799144770996</v>
      </c>
      <c r="AF205" s="10">
        <f t="shared" si="101"/>
        <v>206</v>
      </c>
      <c r="AG205" s="33">
        <f t="shared" si="102"/>
        <v>-0.12786231116753199</v>
      </c>
      <c r="AH205" s="14">
        <v>2.6513333333333331</v>
      </c>
      <c r="AI205" s="99">
        <f t="shared" si="83"/>
        <v>65</v>
      </c>
      <c r="AJ205" s="33">
        <f t="shared" si="103"/>
        <v>-0.28001729267164022</v>
      </c>
      <c r="AK205" s="13">
        <v>80637.381792332744</v>
      </c>
      <c r="AL205" s="38">
        <v>1</v>
      </c>
    </row>
    <row r="206" spans="1:38" x14ac:dyDescent="0.25">
      <c r="A206" t="s">
        <v>627</v>
      </c>
      <c r="B206" s="5" t="s">
        <v>160</v>
      </c>
      <c r="C206" s="6" t="s">
        <v>41</v>
      </c>
      <c r="D206" s="7" t="s">
        <v>34</v>
      </c>
      <c r="E206" s="36">
        <f t="shared" si="84"/>
        <v>-3.5687803717841269</v>
      </c>
      <c r="F206" s="8">
        <f t="shared" si="85"/>
        <v>39.745014215537417</v>
      </c>
      <c r="G206" s="9">
        <f t="shared" si="86"/>
        <v>111</v>
      </c>
      <c r="H206" s="99">
        <f t="shared" si="87"/>
        <v>379</v>
      </c>
      <c r="I206" s="33">
        <f t="shared" si="88"/>
        <v>0.26353884207240563</v>
      </c>
      <c r="J206" s="11">
        <v>4.5496387625875157E-2</v>
      </c>
      <c r="K206" s="10">
        <f t="shared" si="89"/>
        <v>153</v>
      </c>
      <c r="L206" s="33">
        <f t="shared" si="90"/>
        <v>-0.33788312020122208</v>
      </c>
      <c r="M206" s="11">
        <v>6.2661939179053591E-2</v>
      </c>
      <c r="N206" s="10">
        <f t="shared" si="91"/>
        <v>101</v>
      </c>
      <c r="O206" s="33">
        <f t="shared" si="92"/>
        <v>-0.58813934231220755</v>
      </c>
      <c r="P206" s="11">
        <v>9.38662387863759E-2</v>
      </c>
      <c r="Q206" s="10">
        <f t="shared" si="93"/>
        <v>213</v>
      </c>
      <c r="R206" s="33">
        <f t="shared" si="94"/>
        <v>0.22679120800352551</v>
      </c>
      <c r="S206" s="12">
        <v>0.56029882604055503</v>
      </c>
      <c r="T206" s="10">
        <f t="shared" si="95"/>
        <v>98</v>
      </c>
      <c r="U206" s="33">
        <f t="shared" si="96"/>
        <v>-0.60747373582939179</v>
      </c>
      <c r="V206" s="18">
        <v>0.11036638673272048</v>
      </c>
      <c r="W206" s="99">
        <f t="shared" si="81"/>
        <v>147</v>
      </c>
      <c r="X206" s="33">
        <f t="shared" si="97"/>
        <v>-0.66209019692167825</v>
      </c>
      <c r="Y206" s="13">
        <v>85812</v>
      </c>
      <c r="Z206" s="10">
        <f t="shared" si="98"/>
        <v>118</v>
      </c>
      <c r="AA206" s="33">
        <f t="shared" si="99"/>
        <v>-0.50976632975292147</v>
      </c>
      <c r="AB206" s="11">
        <v>4.2593234609479474E-2</v>
      </c>
      <c r="AC206" s="99">
        <f t="shared" si="82"/>
        <v>62</v>
      </c>
      <c r="AD206" s="33">
        <f t="shared" si="100"/>
        <v>-1.1551648971565533</v>
      </c>
      <c r="AE206" s="11">
        <v>0.86384465144230771</v>
      </c>
      <c r="AF206" s="10">
        <f t="shared" si="101"/>
        <v>66</v>
      </c>
      <c r="AG206" s="33">
        <f t="shared" si="102"/>
        <v>-0.76147731466836499</v>
      </c>
      <c r="AH206" s="14">
        <v>3.3776666666666664</v>
      </c>
      <c r="AI206" s="99">
        <f t="shared" si="83"/>
        <v>124</v>
      </c>
      <c r="AJ206" s="33">
        <f t="shared" si="103"/>
        <v>-0.25592671846241732</v>
      </c>
      <c r="AK206" s="13">
        <v>102112.16181963714</v>
      </c>
      <c r="AL206" s="38">
        <v>1</v>
      </c>
    </row>
    <row r="207" spans="1:38" x14ac:dyDescent="0.25">
      <c r="A207" t="s">
        <v>641</v>
      </c>
      <c r="B207" s="5" t="s">
        <v>236</v>
      </c>
      <c r="C207" s="6" t="s">
        <v>41</v>
      </c>
      <c r="D207" s="7" t="s">
        <v>34</v>
      </c>
      <c r="E207" s="36">
        <f t="shared" si="84"/>
        <v>-0.57982728985121712</v>
      </c>
      <c r="F207" s="8">
        <f t="shared" si="85"/>
        <v>32.319728338712949</v>
      </c>
      <c r="G207" s="9">
        <f t="shared" si="86"/>
        <v>205</v>
      </c>
      <c r="H207" s="99">
        <f t="shared" si="87"/>
        <v>523</v>
      </c>
      <c r="I207" s="33">
        <f t="shared" si="88"/>
        <v>1.2074802634644846</v>
      </c>
      <c r="J207" s="11">
        <v>0.11728212703101915</v>
      </c>
      <c r="K207" s="10">
        <f t="shared" si="89"/>
        <v>290</v>
      </c>
      <c r="L207" s="33">
        <f t="shared" si="90"/>
        <v>0.25181871135906642</v>
      </c>
      <c r="M207" s="11">
        <v>4.1612362688512379E-2</v>
      </c>
      <c r="N207" s="10">
        <f t="shared" si="91"/>
        <v>172</v>
      </c>
      <c r="O207" s="33">
        <f t="shared" si="92"/>
        <v>-0.1566622739942144</v>
      </c>
      <c r="P207" s="11">
        <v>6.7168528411850406E-2</v>
      </c>
      <c r="Q207" s="10">
        <f t="shared" si="93"/>
        <v>291</v>
      </c>
      <c r="R207" s="33">
        <f t="shared" si="94"/>
        <v>0.33888564622809236</v>
      </c>
      <c r="S207" s="12">
        <v>0.33995618342524742</v>
      </c>
      <c r="T207" s="10">
        <f t="shared" si="95"/>
        <v>168</v>
      </c>
      <c r="U207" s="33">
        <f t="shared" si="96"/>
        <v>-0.19766661096145036</v>
      </c>
      <c r="V207" s="18">
        <v>8.5475355505029091E-2</v>
      </c>
      <c r="W207" s="99">
        <f t="shared" si="81"/>
        <v>197</v>
      </c>
      <c r="X207" s="33">
        <f t="shared" si="97"/>
        <v>-0.51510907618289492</v>
      </c>
      <c r="Y207" s="13">
        <v>92233</v>
      </c>
      <c r="Z207" s="10">
        <f t="shared" si="98"/>
        <v>173</v>
      </c>
      <c r="AA207" s="33">
        <f t="shared" si="99"/>
        <v>-0.15216277762208</v>
      </c>
      <c r="AB207" s="11">
        <v>3.8328766148261501E-2</v>
      </c>
      <c r="AC207" s="99">
        <f t="shared" si="82"/>
        <v>190</v>
      </c>
      <c r="AD207" s="33">
        <f t="shared" si="100"/>
        <v>-0.10058603116741278</v>
      </c>
      <c r="AE207" s="11">
        <v>0.92376681614349776</v>
      </c>
      <c r="AF207" s="10">
        <f t="shared" si="101"/>
        <v>131</v>
      </c>
      <c r="AG207" s="33">
        <f t="shared" si="102"/>
        <v>-0.40585035308896261</v>
      </c>
      <c r="AH207" s="14">
        <v>2.97</v>
      </c>
      <c r="AI207" s="99">
        <f t="shared" si="83"/>
        <v>173</v>
      </c>
      <c r="AJ207" s="33">
        <f t="shared" si="103"/>
        <v>-0.23955328633961673</v>
      </c>
      <c r="AK207" s="13">
        <v>116707.73974465513</v>
      </c>
      <c r="AL207" s="38">
        <v>1</v>
      </c>
    </row>
    <row r="208" spans="1:38" x14ac:dyDescent="0.25">
      <c r="A208" t="s">
        <v>665</v>
      </c>
      <c r="B208" s="5" t="s">
        <v>346</v>
      </c>
      <c r="C208" s="6" t="s">
        <v>41</v>
      </c>
      <c r="D208" s="7" t="s">
        <v>34</v>
      </c>
      <c r="E208" s="36">
        <f t="shared" si="84"/>
        <v>3.1251952029256964</v>
      </c>
      <c r="F208" s="8">
        <f t="shared" si="85"/>
        <v>23.11555201516137</v>
      </c>
      <c r="G208" s="9">
        <f t="shared" si="86"/>
        <v>399</v>
      </c>
      <c r="H208" s="99">
        <f t="shared" si="87"/>
        <v>524</v>
      </c>
      <c r="I208" s="33">
        <f t="shared" si="88"/>
        <v>1.2173619079927456</v>
      </c>
      <c r="J208" s="11">
        <v>0.11803361556931624</v>
      </c>
      <c r="K208" s="10">
        <f t="shared" si="89"/>
        <v>413</v>
      </c>
      <c r="L208" s="33">
        <f t="shared" si="90"/>
        <v>0.62822304150333885</v>
      </c>
      <c r="M208" s="11">
        <v>2.8176501860712386E-2</v>
      </c>
      <c r="N208" s="10">
        <f t="shared" si="91"/>
        <v>434</v>
      </c>
      <c r="O208" s="33">
        <f t="shared" si="92"/>
        <v>0.69278899351717294</v>
      </c>
      <c r="P208" s="11">
        <v>1.4608599779492833E-2</v>
      </c>
      <c r="Q208" s="10">
        <f t="shared" si="93"/>
        <v>409</v>
      </c>
      <c r="R208" s="33">
        <f t="shared" si="94"/>
        <v>0.51183082356515275</v>
      </c>
      <c r="S208" s="12">
        <v>0</v>
      </c>
      <c r="T208" s="10">
        <f t="shared" si="95"/>
        <v>295</v>
      </c>
      <c r="U208" s="33">
        <f t="shared" si="96"/>
        <v>0.3064285547272988</v>
      </c>
      <c r="V208" s="18">
        <v>5.4857419043015949E-2</v>
      </c>
      <c r="W208" s="99">
        <f t="shared" si="81"/>
        <v>355</v>
      </c>
      <c r="X208" s="33">
        <f t="shared" si="97"/>
        <v>7.1945560550766063E-2</v>
      </c>
      <c r="Y208" s="13">
        <v>117879</v>
      </c>
      <c r="Z208" s="10">
        <f t="shared" si="98"/>
        <v>317</v>
      </c>
      <c r="AA208" s="33">
        <f t="shared" si="99"/>
        <v>0.3203092958725684</v>
      </c>
      <c r="AB208" s="11">
        <v>3.269447576099211E-2</v>
      </c>
      <c r="AC208" s="99">
        <f t="shared" si="82"/>
        <v>461</v>
      </c>
      <c r="AD208" s="33">
        <f t="shared" si="100"/>
        <v>0.77945414208184471</v>
      </c>
      <c r="AE208" s="11">
        <v>0.97377152788750199</v>
      </c>
      <c r="AF208" s="10">
        <f t="shared" si="101"/>
        <v>309</v>
      </c>
      <c r="AG208" s="33">
        <f t="shared" si="102"/>
        <v>0.12395530839727797</v>
      </c>
      <c r="AH208" s="14">
        <v>2.3626666666666667</v>
      </c>
      <c r="AI208" s="99">
        <f t="shared" si="83"/>
        <v>275</v>
      </c>
      <c r="AJ208" s="33">
        <f t="shared" si="103"/>
        <v>-0.19978892744979102</v>
      </c>
      <c r="AK208" s="13">
        <v>152154.41912512717</v>
      </c>
      <c r="AL208" s="38"/>
    </row>
    <row r="209" spans="1:38" x14ac:dyDescent="0.25">
      <c r="A209" t="s">
        <v>673</v>
      </c>
      <c r="B209" s="5" t="s">
        <v>442</v>
      </c>
      <c r="C209" s="6" t="s">
        <v>41</v>
      </c>
      <c r="D209" s="7" t="s">
        <v>34</v>
      </c>
      <c r="E209" s="36">
        <f t="shared" si="84"/>
        <v>3.7362022866846978</v>
      </c>
      <c r="F209" s="8">
        <f t="shared" si="85"/>
        <v>21.597661922774414</v>
      </c>
      <c r="G209" s="9">
        <f t="shared" si="86"/>
        <v>427</v>
      </c>
      <c r="H209" s="99">
        <f t="shared" si="87"/>
        <v>461</v>
      </c>
      <c r="I209" s="33">
        <f t="shared" si="88"/>
        <v>0.58460610875127639</v>
      </c>
      <c r="J209" s="11">
        <v>6.9913211186113822E-2</v>
      </c>
      <c r="K209" s="10">
        <f t="shared" si="89"/>
        <v>547</v>
      </c>
      <c r="L209" s="33">
        <f t="shared" si="90"/>
        <v>1.3164684401497153</v>
      </c>
      <c r="M209" s="11">
        <v>3.6093843994385402E-3</v>
      </c>
      <c r="N209" s="10">
        <f t="shared" si="91"/>
        <v>283</v>
      </c>
      <c r="O209" s="33">
        <f t="shared" si="92"/>
        <v>0.29106118013915755</v>
      </c>
      <c r="P209" s="11">
        <v>3.94655704008222E-2</v>
      </c>
      <c r="Q209" s="10">
        <f t="shared" si="93"/>
        <v>369</v>
      </c>
      <c r="R209" s="33">
        <f t="shared" si="94"/>
        <v>0.43541083750500992</v>
      </c>
      <c r="S209" s="12">
        <v>0.15021781583295779</v>
      </c>
      <c r="T209" s="10">
        <f t="shared" si="95"/>
        <v>438</v>
      </c>
      <c r="U209" s="33">
        <f t="shared" si="96"/>
        <v>0.65708324023372011</v>
      </c>
      <c r="V209" s="18">
        <v>3.3559212649241693E-2</v>
      </c>
      <c r="W209" s="99">
        <f t="shared" si="81"/>
        <v>455</v>
      </c>
      <c r="X209" s="33">
        <f t="shared" si="97"/>
        <v>0.85489872263600897</v>
      </c>
      <c r="Y209" s="13">
        <v>152083</v>
      </c>
      <c r="Z209" s="10">
        <f t="shared" si="98"/>
        <v>338</v>
      </c>
      <c r="AA209" s="33">
        <f t="shared" si="99"/>
        <v>0.38933790880821761</v>
      </c>
      <c r="AB209" s="11">
        <v>3.1871300652602824E-2</v>
      </c>
      <c r="AC209" s="99">
        <f t="shared" si="82"/>
        <v>395</v>
      </c>
      <c r="AD209" s="33">
        <f t="shared" si="100"/>
        <v>0.59492389617244368</v>
      </c>
      <c r="AE209" s="11">
        <v>0.96328634546602143</v>
      </c>
      <c r="AF209" s="10">
        <f t="shared" si="101"/>
        <v>383</v>
      </c>
      <c r="AG209" s="33">
        <f t="shared" si="102"/>
        <v>0.29929713818663201</v>
      </c>
      <c r="AH209" s="14">
        <v>2.1616666666666666</v>
      </c>
      <c r="AI209" s="99">
        <f t="shared" si="83"/>
        <v>367</v>
      </c>
      <c r="AJ209" s="33">
        <f t="shared" si="103"/>
        <v>-0.14642568232706138</v>
      </c>
      <c r="AK209" s="13">
        <v>199723.39529818235</v>
      </c>
      <c r="AL209" s="38"/>
    </row>
    <row r="210" spans="1:38" x14ac:dyDescent="0.25">
      <c r="A210" t="s">
        <v>682</v>
      </c>
      <c r="B210" s="5" t="s">
        <v>56</v>
      </c>
      <c r="C210" s="6" t="s">
        <v>41</v>
      </c>
      <c r="D210" s="7" t="s">
        <v>34</v>
      </c>
      <c r="E210" s="36">
        <f t="shared" si="84"/>
        <v>-10.577935080847883</v>
      </c>
      <c r="F210" s="8">
        <f t="shared" si="85"/>
        <v>57.157457985324577</v>
      </c>
      <c r="G210" s="9">
        <f t="shared" si="86"/>
        <v>19</v>
      </c>
      <c r="H210" s="99">
        <f t="shared" si="87"/>
        <v>521</v>
      </c>
      <c r="I210" s="33">
        <f t="shared" si="88"/>
        <v>1.1196859235871259</v>
      </c>
      <c r="J210" s="11">
        <v>0.11060546102097346</v>
      </c>
      <c r="K210" s="10">
        <f t="shared" si="89"/>
        <v>130</v>
      </c>
      <c r="L210" s="33">
        <f t="shared" si="90"/>
        <v>-0.47645138024245881</v>
      </c>
      <c r="M210" s="11">
        <v>6.7608173076923073E-2</v>
      </c>
      <c r="N210" s="10">
        <f t="shared" si="91"/>
        <v>25</v>
      </c>
      <c r="O210" s="33">
        <f t="shared" si="92"/>
        <v>-2.0274829173614459</v>
      </c>
      <c r="P210" s="11">
        <v>0.18292584523521344</v>
      </c>
      <c r="Q210" s="10">
        <f t="shared" si="93"/>
        <v>70</v>
      </c>
      <c r="R210" s="33">
        <f t="shared" si="94"/>
        <v>-0.63619804950866965</v>
      </c>
      <c r="S210" s="12">
        <v>2.2566660728071741</v>
      </c>
      <c r="T210" s="10">
        <f t="shared" si="95"/>
        <v>20</v>
      </c>
      <c r="U210" s="33">
        <f t="shared" si="96"/>
        <v>-2.362585016670296</v>
      </c>
      <c r="V210" s="18">
        <v>0.21696904698066555</v>
      </c>
      <c r="W210" s="99">
        <f t="shared" si="81"/>
        <v>13</v>
      </c>
      <c r="X210" s="33">
        <f t="shared" si="97"/>
        <v>-1.4679569397357051</v>
      </c>
      <c r="Y210" s="13">
        <v>50607</v>
      </c>
      <c r="Z210" s="10">
        <f t="shared" si="98"/>
        <v>34</v>
      </c>
      <c r="AA210" s="33">
        <f t="shared" si="99"/>
        <v>-1.613395875264211</v>
      </c>
      <c r="AB210" s="11">
        <v>5.5754159219029285E-2</v>
      </c>
      <c r="AC210" s="99">
        <f t="shared" si="82"/>
        <v>29</v>
      </c>
      <c r="AD210" s="33">
        <f t="shared" si="100"/>
        <v>-2.1417884105832363</v>
      </c>
      <c r="AE210" s="11">
        <v>0.80778377389554556</v>
      </c>
      <c r="AF210" s="10">
        <f t="shared" si="101"/>
        <v>12</v>
      </c>
      <c r="AG210" s="33">
        <f t="shared" si="102"/>
        <v>-1.6559241943235106</v>
      </c>
      <c r="AH210" s="14">
        <v>4.4029999999999996</v>
      </c>
      <c r="AI210" s="99">
        <f t="shared" si="83"/>
        <v>24</v>
      </c>
      <c r="AJ210" s="33">
        <f t="shared" si="103"/>
        <v>-0.30142183591842692</v>
      </c>
      <c r="AK210" s="13">
        <v>61556.979066452877</v>
      </c>
      <c r="AL210" s="38">
        <v>1</v>
      </c>
    </row>
    <row r="211" spans="1:38" x14ac:dyDescent="0.25">
      <c r="A211" t="s">
        <v>717</v>
      </c>
      <c r="B211" s="5" t="s">
        <v>55</v>
      </c>
      <c r="C211" s="6" t="s">
        <v>41</v>
      </c>
      <c r="D211" s="7" t="s">
        <v>34</v>
      </c>
      <c r="E211" s="36">
        <f t="shared" si="84"/>
        <v>-9.9235352854726315</v>
      </c>
      <c r="F211" s="8">
        <f t="shared" si="85"/>
        <v>55.531769851319353</v>
      </c>
      <c r="G211" s="9">
        <f t="shared" si="86"/>
        <v>21</v>
      </c>
      <c r="H211" s="99">
        <f t="shared" si="87"/>
        <v>454</v>
      </c>
      <c r="I211" s="33">
        <f t="shared" si="88"/>
        <v>0.54106894720571863</v>
      </c>
      <c r="J211" s="11">
        <v>6.6602256435828622E-2</v>
      </c>
      <c r="K211" s="10">
        <f t="shared" si="89"/>
        <v>67</v>
      </c>
      <c r="L211" s="33">
        <f t="shared" si="90"/>
        <v>-1.0561991081658724</v>
      </c>
      <c r="M211" s="11">
        <v>8.830243497509685E-2</v>
      </c>
      <c r="N211" s="10">
        <f t="shared" si="91"/>
        <v>16</v>
      </c>
      <c r="O211" s="33">
        <f t="shared" si="92"/>
        <v>-2.6971822483333474</v>
      </c>
      <c r="P211" s="11">
        <v>0.22436359497704769</v>
      </c>
      <c r="Q211" s="10">
        <f t="shared" si="93"/>
        <v>59</v>
      </c>
      <c r="R211" s="33">
        <f t="shared" si="94"/>
        <v>-0.76656659511245884</v>
      </c>
      <c r="S211" s="12">
        <v>2.51292990094381</v>
      </c>
      <c r="T211" s="10">
        <f t="shared" si="95"/>
        <v>34</v>
      </c>
      <c r="U211" s="33">
        <f t="shared" si="96"/>
        <v>-1.8226517721545985</v>
      </c>
      <c r="V211" s="18">
        <v>0.18417436276320651</v>
      </c>
      <c r="W211" s="99">
        <f t="shared" si="81"/>
        <v>31</v>
      </c>
      <c r="X211" s="33">
        <f t="shared" si="97"/>
        <v>-1.2836411035437283</v>
      </c>
      <c r="Y211" s="13">
        <v>58659</v>
      </c>
      <c r="Z211" s="10">
        <f t="shared" si="98"/>
        <v>28</v>
      </c>
      <c r="AA211" s="33">
        <f t="shared" si="99"/>
        <v>-1.8390525982467905</v>
      </c>
      <c r="AB211" s="11">
        <v>5.8445144732139957E-2</v>
      </c>
      <c r="AC211" s="99">
        <f t="shared" si="82"/>
        <v>63</v>
      </c>
      <c r="AD211" s="33">
        <f t="shared" si="100"/>
        <v>-1.1538384683459861</v>
      </c>
      <c r="AE211" s="11">
        <v>0.86392002037697402</v>
      </c>
      <c r="AF211" s="10">
        <f t="shared" si="101"/>
        <v>82</v>
      </c>
      <c r="AG211" s="33">
        <f t="shared" si="102"/>
        <v>-0.6387671120628805</v>
      </c>
      <c r="AH211" s="14">
        <v>3.2370000000000001</v>
      </c>
      <c r="AI211" s="99">
        <f t="shared" si="83"/>
        <v>46</v>
      </c>
      <c r="AJ211" s="33">
        <f t="shared" si="103"/>
        <v>-0.28851272591985305</v>
      </c>
      <c r="AK211" s="13">
        <v>73064.396663062857</v>
      </c>
      <c r="AL211" s="38">
        <v>1</v>
      </c>
    </row>
    <row r="212" spans="1:38" x14ac:dyDescent="0.25">
      <c r="A212" t="s">
        <v>736</v>
      </c>
      <c r="B212" s="5" t="s">
        <v>584</v>
      </c>
      <c r="C212" s="6" t="s">
        <v>41</v>
      </c>
      <c r="D212" s="7" t="s">
        <v>34</v>
      </c>
      <c r="E212" s="36">
        <f t="shared" si="84"/>
        <v>7.2007754860473909</v>
      </c>
      <c r="F212" s="8">
        <f t="shared" si="85"/>
        <v>12.990820081745539</v>
      </c>
      <c r="G212" s="9">
        <f t="shared" si="86"/>
        <v>552</v>
      </c>
      <c r="H212" s="99">
        <f t="shared" si="87"/>
        <v>178</v>
      </c>
      <c r="I212" s="33">
        <f t="shared" si="88"/>
        <v>-0.37703263598867676</v>
      </c>
      <c r="J212" s="11">
        <v>-3.2183908045977372E-3</v>
      </c>
      <c r="K212" s="10">
        <f t="shared" si="89"/>
        <v>64</v>
      </c>
      <c r="L212" s="33">
        <f t="shared" si="90"/>
        <v>-1.1100753776298</v>
      </c>
      <c r="M212" s="11">
        <v>9.0225563909774431E-2</v>
      </c>
      <c r="N212" s="10">
        <f t="shared" si="91"/>
        <v>514</v>
      </c>
      <c r="O212" s="33">
        <f t="shared" si="92"/>
        <v>0.86210361448843575</v>
      </c>
      <c r="P212" s="11">
        <v>4.1322314049586778E-3</v>
      </c>
      <c r="Q212" s="10">
        <f t="shared" si="93"/>
        <v>409</v>
      </c>
      <c r="R212" s="33">
        <f t="shared" si="94"/>
        <v>0.51183082356515275</v>
      </c>
      <c r="S212" s="12">
        <v>0</v>
      </c>
      <c r="T212" s="10">
        <f t="shared" si="95"/>
        <v>555</v>
      </c>
      <c r="U212" s="33">
        <f t="shared" si="96"/>
        <v>1.0801919888336291</v>
      </c>
      <c r="V212" s="18">
        <v>7.8602620087336247E-3</v>
      </c>
      <c r="W212" s="99">
        <f t="shared" si="81"/>
        <v>558</v>
      </c>
      <c r="X212" s="33">
        <f t="shared" si="97"/>
        <v>3.0276143490435929</v>
      </c>
      <c r="Y212" s="13">
        <v>247000</v>
      </c>
      <c r="Z212" s="10">
        <f t="shared" si="98"/>
        <v>532</v>
      </c>
      <c r="AA212" s="33">
        <f t="shared" si="99"/>
        <v>1.0026095911521311</v>
      </c>
      <c r="AB212" s="11">
        <v>2.4557956777996069E-2</v>
      </c>
      <c r="AC212" s="99">
        <f t="shared" si="82"/>
        <v>524</v>
      </c>
      <c r="AD212" s="33">
        <f t="shared" si="100"/>
        <v>0.97476590032546784</v>
      </c>
      <c r="AE212" s="11">
        <v>0.98486932599724897</v>
      </c>
      <c r="AF212" s="10">
        <f t="shared" si="101"/>
        <v>415</v>
      </c>
      <c r="AG212" s="33">
        <f t="shared" si="102"/>
        <v>0.40281569773059539</v>
      </c>
      <c r="AH212" s="14">
        <v>2.0430000000000001</v>
      </c>
      <c r="AI212" s="99">
        <f t="shared" si="83"/>
        <v>508</v>
      </c>
      <c r="AJ212" s="33">
        <f t="shared" si="103"/>
        <v>5.0929190443803764E-2</v>
      </c>
      <c r="AK212" s="13">
        <v>375649.15129151294</v>
      </c>
      <c r="AL212" s="38"/>
    </row>
    <row r="213" spans="1:38" x14ac:dyDescent="0.25">
      <c r="A213" t="s">
        <v>743</v>
      </c>
      <c r="B213" s="5" t="s">
        <v>82</v>
      </c>
      <c r="C213" s="6" t="s">
        <v>41</v>
      </c>
      <c r="D213" s="7" t="s">
        <v>34</v>
      </c>
      <c r="E213" s="36">
        <f t="shared" si="84"/>
        <v>0.43679006660293118</v>
      </c>
      <c r="F213" s="8">
        <f t="shared" si="85"/>
        <v>29.79420375131059</v>
      </c>
      <c r="G213" s="9">
        <f t="shared" si="86"/>
        <v>252</v>
      </c>
      <c r="H213" s="99">
        <f t="shared" si="87"/>
        <v>349</v>
      </c>
      <c r="I213" s="33">
        <f t="shared" si="88"/>
        <v>0.17204974755701347</v>
      </c>
      <c r="J213" s="11">
        <v>3.8538739462063321E-2</v>
      </c>
      <c r="K213" s="10">
        <f t="shared" si="89"/>
        <v>527</v>
      </c>
      <c r="L213" s="33">
        <f t="shared" si="90"/>
        <v>1.0521732211130064</v>
      </c>
      <c r="M213" s="11">
        <v>1.3043478260869565E-2</v>
      </c>
      <c r="N213" s="10">
        <f t="shared" si="91"/>
        <v>463</v>
      </c>
      <c r="O213" s="33">
        <f t="shared" si="92"/>
        <v>0.7481577411833702</v>
      </c>
      <c r="P213" s="11">
        <v>1.1182649949169773E-2</v>
      </c>
      <c r="Q213" s="10">
        <f t="shared" si="93"/>
        <v>36</v>
      </c>
      <c r="R213" s="33">
        <f t="shared" si="94"/>
        <v>-1.2579993367832578</v>
      </c>
      <c r="S213" s="12">
        <v>3.4789331271743333</v>
      </c>
      <c r="T213" s="10">
        <f t="shared" si="95"/>
        <v>157</v>
      </c>
      <c r="U213" s="33">
        <f t="shared" si="96"/>
        <v>-0.25708860458556171</v>
      </c>
      <c r="V213" s="18">
        <v>8.9084552634986408E-2</v>
      </c>
      <c r="W213" s="99">
        <f t="shared" si="81"/>
        <v>311</v>
      </c>
      <c r="X213" s="33">
        <f t="shared" si="97"/>
        <v>-9.2318031167269929E-2</v>
      </c>
      <c r="Y213" s="13">
        <v>110703</v>
      </c>
      <c r="Z213" s="10">
        <f t="shared" si="98"/>
        <v>252</v>
      </c>
      <c r="AA213" s="33">
        <f t="shared" si="99"/>
        <v>0.12975272649932243</v>
      </c>
      <c r="AB213" s="11">
        <v>3.4966887417218546E-2</v>
      </c>
      <c r="AC213" s="99">
        <f t="shared" si="82"/>
        <v>418</v>
      </c>
      <c r="AD213" s="33">
        <f t="shared" si="100"/>
        <v>0.6489951327865352</v>
      </c>
      <c r="AE213" s="11">
        <v>0.96635872407181456</v>
      </c>
      <c r="AF213" s="10">
        <f t="shared" si="101"/>
        <v>479</v>
      </c>
      <c r="AG213" s="33">
        <f t="shared" si="102"/>
        <v>0.66626461612057031</v>
      </c>
      <c r="AH213" s="14">
        <v>1.7409999999999999</v>
      </c>
      <c r="AI213" s="99">
        <f t="shared" si="83"/>
        <v>520</v>
      </c>
      <c r="AJ213" s="33">
        <f t="shared" si="103"/>
        <v>0.17867416988858087</v>
      </c>
      <c r="AK213" s="13">
        <v>489523.37069965212</v>
      </c>
      <c r="AL213" s="38"/>
    </row>
    <row r="214" spans="1:38" x14ac:dyDescent="0.25">
      <c r="A214" t="s">
        <v>772</v>
      </c>
      <c r="B214" s="5" t="s">
        <v>580</v>
      </c>
      <c r="C214" s="6" t="s">
        <v>41</v>
      </c>
      <c r="D214" s="7" t="s">
        <v>34</v>
      </c>
      <c r="E214" s="36">
        <f t="shared" si="84"/>
        <v>7.2962948478296301</v>
      </c>
      <c r="F214" s="8">
        <f t="shared" si="85"/>
        <v>12.753526772495508</v>
      </c>
      <c r="G214" s="9">
        <f t="shared" si="86"/>
        <v>553</v>
      </c>
      <c r="H214" s="99">
        <f t="shared" si="87"/>
        <v>430</v>
      </c>
      <c r="I214" s="33">
        <f t="shared" si="88"/>
        <v>0.44299809092340847</v>
      </c>
      <c r="J214" s="11">
        <v>5.9144072301966943E-2</v>
      </c>
      <c r="K214" s="10">
        <f t="shared" si="89"/>
        <v>549</v>
      </c>
      <c r="L214" s="33">
        <f t="shared" si="90"/>
        <v>1.4175849919297703</v>
      </c>
      <c r="M214" s="11">
        <v>0</v>
      </c>
      <c r="N214" s="10">
        <f t="shared" si="91"/>
        <v>525</v>
      </c>
      <c r="O214" s="33">
        <f t="shared" si="92"/>
        <v>0.92888698531728353</v>
      </c>
      <c r="P214" s="11">
        <v>0</v>
      </c>
      <c r="Q214" s="10">
        <f t="shared" si="93"/>
        <v>91</v>
      </c>
      <c r="R214" s="33">
        <f t="shared" si="94"/>
        <v>-0.3819061397719275</v>
      </c>
      <c r="S214" s="12">
        <v>1.7568076295645627</v>
      </c>
      <c r="T214" s="10">
        <f t="shared" si="95"/>
        <v>549</v>
      </c>
      <c r="U214" s="33">
        <f t="shared" si="96"/>
        <v>1.006891318043043</v>
      </c>
      <c r="V214" s="18">
        <v>1.2312427856868027E-2</v>
      </c>
      <c r="W214" s="99">
        <f t="shared" si="81"/>
        <v>557</v>
      </c>
      <c r="X214" s="33">
        <f t="shared" si="97"/>
        <v>3.0145437650314695</v>
      </c>
      <c r="Y214" s="13">
        <v>246429</v>
      </c>
      <c r="Z214" s="10">
        <f t="shared" si="98"/>
        <v>551</v>
      </c>
      <c r="AA214" s="33">
        <f t="shared" si="99"/>
        <v>1.1787543044490449</v>
      </c>
      <c r="AB214" s="11">
        <v>2.245740836344863E-2</v>
      </c>
      <c r="AC214" s="99">
        <f t="shared" si="82"/>
        <v>552</v>
      </c>
      <c r="AD214" s="33">
        <f t="shared" si="100"/>
        <v>1.1382626592807255</v>
      </c>
      <c r="AE214" s="11">
        <v>0.99415936587400922</v>
      </c>
      <c r="AF214" s="10">
        <f t="shared" si="101"/>
        <v>192</v>
      </c>
      <c r="AG214" s="33">
        <f t="shared" si="102"/>
        <v>-0.16537324987868707</v>
      </c>
      <c r="AH214" s="14">
        <v>2.6943333333333328</v>
      </c>
      <c r="AI214" s="99">
        <f t="shared" si="83"/>
        <v>458</v>
      </c>
      <c r="AJ214" s="33">
        <f t="shared" si="103"/>
        <v>-5.176201105452901E-2</v>
      </c>
      <c r="AK214" s="13">
        <v>284108.32940143056</v>
      </c>
      <c r="AL214" s="38"/>
    </row>
    <row r="215" spans="1:38" x14ac:dyDescent="0.25">
      <c r="A215" t="s">
        <v>829</v>
      </c>
      <c r="B215" s="5" t="s">
        <v>57</v>
      </c>
      <c r="C215" s="6" t="s">
        <v>41</v>
      </c>
      <c r="D215" s="7" t="s">
        <v>34</v>
      </c>
      <c r="E215" s="36">
        <f t="shared" si="84"/>
        <v>-9.2169245980576289</v>
      </c>
      <c r="F215" s="8">
        <f t="shared" si="85"/>
        <v>53.776377172394184</v>
      </c>
      <c r="G215" s="9">
        <f t="shared" si="86"/>
        <v>27</v>
      </c>
      <c r="H215" s="99">
        <f t="shared" si="87"/>
        <v>522</v>
      </c>
      <c r="I215" s="33">
        <f t="shared" si="88"/>
        <v>1.1709414769781077</v>
      </c>
      <c r="J215" s="11">
        <v>0.1145033912477933</v>
      </c>
      <c r="K215" s="10">
        <f t="shared" si="89"/>
        <v>53</v>
      </c>
      <c r="L215" s="33">
        <f t="shared" si="90"/>
        <v>-1.3262482891944003</v>
      </c>
      <c r="M215" s="11">
        <v>9.7941918164809239E-2</v>
      </c>
      <c r="N215" s="10">
        <f t="shared" si="91"/>
        <v>30</v>
      </c>
      <c r="O215" s="33">
        <f t="shared" si="92"/>
        <v>-1.9320719089708236</v>
      </c>
      <c r="P215" s="11">
        <v>0.17702227432590856</v>
      </c>
      <c r="Q215" s="10">
        <f t="shared" si="93"/>
        <v>64</v>
      </c>
      <c r="R215" s="33">
        <f t="shared" si="94"/>
        <v>-0.72654831663102515</v>
      </c>
      <c r="S215" s="12">
        <v>2.4342664688130453</v>
      </c>
      <c r="T215" s="10">
        <f t="shared" si="95"/>
        <v>29</v>
      </c>
      <c r="U215" s="33">
        <f t="shared" si="96"/>
        <v>-1.9122317421710966</v>
      </c>
      <c r="V215" s="18">
        <v>0.18961530728503451</v>
      </c>
      <c r="W215" s="99">
        <f t="shared" si="81"/>
        <v>27</v>
      </c>
      <c r="X215" s="33">
        <f t="shared" si="97"/>
        <v>-1.3149097861366543</v>
      </c>
      <c r="Y215" s="13">
        <v>57293</v>
      </c>
      <c r="Z215" s="10">
        <f t="shared" si="98"/>
        <v>32</v>
      </c>
      <c r="AA215" s="33">
        <f t="shared" si="99"/>
        <v>-1.7739277024784745</v>
      </c>
      <c r="AB215" s="11">
        <v>5.7668521954236239E-2</v>
      </c>
      <c r="AC215" s="99">
        <f t="shared" si="82"/>
        <v>67</v>
      </c>
      <c r="AD215" s="33">
        <f t="shared" si="100"/>
        <v>-1.0495102643309488</v>
      </c>
      <c r="AE215" s="11">
        <v>0.86984804721838505</v>
      </c>
      <c r="AF215" s="10">
        <f t="shared" si="101"/>
        <v>14</v>
      </c>
      <c r="AG215" s="33">
        <f t="shared" si="102"/>
        <v>-1.5620014563103084</v>
      </c>
      <c r="AH215" s="14">
        <v>4.2953333333333337</v>
      </c>
      <c r="AI215" s="99">
        <f t="shared" si="83"/>
        <v>13</v>
      </c>
      <c r="AJ215" s="33">
        <f t="shared" si="103"/>
        <v>-0.31359124082782075</v>
      </c>
      <c r="AK215" s="13">
        <v>50708.948163462657</v>
      </c>
      <c r="AL215" s="38">
        <v>1</v>
      </c>
    </row>
    <row r="216" spans="1:38" x14ac:dyDescent="0.25">
      <c r="A216" t="s">
        <v>865</v>
      </c>
      <c r="B216" s="5" t="s">
        <v>552</v>
      </c>
      <c r="C216" s="6" t="s">
        <v>41</v>
      </c>
      <c r="D216" s="7" t="s">
        <v>34</v>
      </c>
      <c r="E216" s="36">
        <f t="shared" si="84"/>
        <v>5.73196859817664</v>
      </c>
      <c r="F216" s="8">
        <f t="shared" si="85"/>
        <v>16.639693363234539</v>
      </c>
      <c r="G216" s="9">
        <f t="shared" si="86"/>
        <v>530</v>
      </c>
      <c r="H216" s="99">
        <f t="shared" si="87"/>
        <v>410</v>
      </c>
      <c r="I216" s="33">
        <f t="shared" si="88"/>
        <v>0.35501292593401185</v>
      </c>
      <c r="J216" s="11">
        <v>5.2452894245459181E-2</v>
      </c>
      <c r="K216" s="10">
        <f t="shared" si="89"/>
        <v>495</v>
      </c>
      <c r="L216" s="33">
        <f t="shared" si="90"/>
        <v>0.88647187220047718</v>
      </c>
      <c r="M216" s="11">
        <v>1.8958235570154858E-2</v>
      </c>
      <c r="N216" s="10">
        <f t="shared" si="91"/>
        <v>494</v>
      </c>
      <c r="O216" s="33">
        <f t="shared" si="92"/>
        <v>0.81520467378688999</v>
      </c>
      <c r="P216" s="11">
        <v>7.0341106186163037E-3</v>
      </c>
      <c r="Q216" s="10">
        <f t="shared" si="93"/>
        <v>408</v>
      </c>
      <c r="R216" s="33">
        <f t="shared" si="94"/>
        <v>0.49542024784894728</v>
      </c>
      <c r="S216" s="12">
        <v>3.2258064516129031E-2</v>
      </c>
      <c r="T216" s="10">
        <f t="shared" si="95"/>
        <v>421</v>
      </c>
      <c r="U216" s="33">
        <f t="shared" si="96"/>
        <v>0.62812985270249155</v>
      </c>
      <c r="V216" s="18">
        <v>3.5317795234694541E-2</v>
      </c>
      <c r="W216" s="99">
        <f t="shared" si="81"/>
        <v>534</v>
      </c>
      <c r="X216" s="33">
        <f t="shared" si="97"/>
        <v>2.0117026344340396</v>
      </c>
      <c r="Y216" s="13">
        <v>202619</v>
      </c>
      <c r="Z216" s="10">
        <f t="shared" si="98"/>
        <v>510</v>
      </c>
      <c r="AA216" s="33">
        <f t="shared" si="99"/>
        <v>0.90115963003389499</v>
      </c>
      <c r="AB216" s="11">
        <v>2.5767760643205483E-2</v>
      </c>
      <c r="AC216" s="99">
        <f t="shared" si="82"/>
        <v>365</v>
      </c>
      <c r="AD216" s="33">
        <f t="shared" si="100"/>
        <v>0.50824589892894056</v>
      </c>
      <c r="AE216" s="11">
        <v>0.95836122000191226</v>
      </c>
      <c r="AF216" s="10">
        <f t="shared" si="101"/>
        <v>375</v>
      </c>
      <c r="AG216" s="33">
        <f t="shared" si="102"/>
        <v>0.27080045606497916</v>
      </c>
      <c r="AH216" s="14">
        <v>2.1943333333333332</v>
      </c>
      <c r="AI216" s="99">
        <f t="shared" si="83"/>
        <v>478</v>
      </c>
      <c r="AJ216" s="33">
        <f t="shared" si="103"/>
        <v>-2.3862612433724742E-2</v>
      </c>
      <c r="AK216" s="13">
        <v>308978.36541935481</v>
      </c>
      <c r="AL216" s="38"/>
    </row>
    <row r="217" spans="1:38" x14ac:dyDescent="0.25">
      <c r="A217" t="s">
        <v>891</v>
      </c>
      <c r="B217" s="5" t="s">
        <v>443</v>
      </c>
      <c r="C217" s="6" t="s">
        <v>41</v>
      </c>
      <c r="D217" s="7" t="s">
        <v>34</v>
      </c>
      <c r="E217" s="36">
        <f t="shared" si="84"/>
        <v>3.90687233562653</v>
      </c>
      <c r="F217" s="8">
        <f t="shared" si="85"/>
        <v>21.173676042345271</v>
      </c>
      <c r="G217" s="9">
        <f t="shared" si="86"/>
        <v>443</v>
      </c>
      <c r="H217" s="99">
        <f t="shared" si="87"/>
        <v>423</v>
      </c>
      <c r="I217" s="33">
        <f t="shared" si="88"/>
        <v>0.40955303815721872</v>
      </c>
      <c r="J217" s="11">
        <v>5.6600611672043222E-2</v>
      </c>
      <c r="K217" s="10">
        <f t="shared" si="89"/>
        <v>321</v>
      </c>
      <c r="L217" s="33">
        <f t="shared" si="90"/>
        <v>0.3803517172082051</v>
      </c>
      <c r="M217" s="11">
        <v>3.7024340075419951E-2</v>
      </c>
      <c r="N217" s="10">
        <f t="shared" si="91"/>
        <v>375</v>
      </c>
      <c r="O217" s="33">
        <f t="shared" si="92"/>
        <v>0.54990467120057251</v>
      </c>
      <c r="P217" s="11">
        <v>2.3449589334603022E-2</v>
      </c>
      <c r="Q217" s="10">
        <f t="shared" si="93"/>
        <v>329</v>
      </c>
      <c r="R217" s="33">
        <f t="shared" si="94"/>
        <v>0.39080120091589721</v>
      </c>
      <c r="S217" s="12">
        <v>0.2379064234734338</v>
      </c>
      <c r="T217" s="10">
        <f t="shared" si="95"/>
        <v>436</v>
      </c>
      <c r="U217" s="33">
        <f t="shared" si="96"/>
        <v>0.65456279213319024</v>
      </c>
      <c r="V217" s="18">
        <v>3.3712300647402493E-2</v>
      </c>
      <c r="W217" s="99">
        <f t="shared" si="81"/>
        <v>492</v>
      </c>
      <c r="X217" s="33">
        <f t="shared" si="97"/>
        <v>1.1661663257828669</v>
      </c>
      <c r="Y217" s="13">
        <v>165681</v>
      </c>
      <c r="Z217" s="10">
        <f t="shared" si="98"/>
        <v>426</v>
      </c>
      <c r="AA217" s="33">
        <f t="shared" si="99"/>
        <v>0.62024436031511898</v>
      </c>
      <c r="AB217" s="11">
        <v>2.9117711450047434E-2</v>
      </c>
      <c r="AC217" s="99">
        <f t="shared" si="82"/>
        <v>346</v>
      </c>
      <c r="AD217" s="33">
        <f t="shared" si="100"/>
        <v>0.44701014043400161</v>
      </c>
      <c r="AE217" s="11">
        <v>0.95488174651303825</v>
      </c>
      <c r="AF217" s="10">
        <f t="shared" si="101"/>
        <v>148</v>
      </c>
      <c r="AG217" s="33">
        <f t="shared" si="102"/>
        <v>-0.32850221590161904</v>
      </c>
      <c r="AH217" s="14">
        <v>2.8813333333333335</v>
      </c>
      <c r="AI217" s="99">
        <f t="shared" si="83"/>
        <v>364</v>
      </c>
      <c r="AJ217" s="33">
        <f t="shared" si="103"/>
        <v>-0.14867116008427497</v>
      </c>
      <c r="AK217" s="13">
        <v>197721.73521015068</v>
      </c>
      <c r="AL217" s="38"/>
    </row>
    <row r="218" spans="1:38" x14ac:dyDescent="0.25">
      <c r="A218" t="s">
        <v>908</v>
      </c>
      <c r="B218" s="5" t="s">
        <v>586</v>
      </c>
      <c r="C218" s="6" t="s">
        <v>41</v>
      </c>
      <c r="D218" s="7" t="s">
        <v>34</v>
      </c>
      <c r="E218" s="36">
        <f t="shared" si="84"/>
        <v>7.419952078768743</v>
      </c>
      <c r="F218" s="8">
        <f t="shared" si="85"/>
        <v>12.446332157762498</v>
      </c>
      <c r="G218" s="9">
        <f t="shared" si="86"/>
        <v>556</v>
      </c>
      <c r="H218" s="99">
        <f t="shared" si="87"/>
        <v>499</v>
      </c>
      <c r="I218" s="33">
        <f t="shared" si="88"/>
        <v>0.89159416683061277</v>
      </c>
      <c r="J218" s="11">
        <v>9.325932593259334E-2</v>
      </c>
      <c r="K218" s="10">
        <f t="shared" si="89"/>
        <v>355</v>
      </c>
      <c r="L218" s="33">
        <f t="shared" si="90"/>
        <v>0.46863781400948412</v>
      </c>
      <c r="M218" s="11">
        <v>3.3872942456808594E-2</v>
      </c>
      <c r="N218" s="10">
        <f t="shared" si="91"/>
        <v>486</v>
      </c>
      <c r="O218" s="33">
        <f t="shared" si="92"/>
        <v>0.79917566213886526</v>
      </c>
      <c r="P218" s="11">
        <v>8.0259081948746824E-3</v>
      </c>
      <c r="Q218" s="10">
        <f t="shared" si="93"/>
        <v>377</v>
      </c>
      <c r="R218" s="33">
        <f t="shared" si="94"/>
        <v>0.44202413913908534</v>
      </c>
      <c r="S218" s="12">
        <v>0.13721813108905456</v>
      </c>
      <c r="T218" s="10">
        <f t="shared" si="95"/>
        <v>379</v>
      </c>
      <c r="U218" s="33">
        <f t="shared" si="96"/>
        <v>0.55905787104796001</v>
      </c>
      <c r="V218" s="18">
        <v>3.9513117248374752E-2</v>
      </c>
      <c r="W218" s="99">
        <f t="shared" si="81"/>
        <v>559</v>
      </c>
      <c r="X218" s="33">
        <f t="shared" si="97"/>
        <v>3.0962864191598287</v>
      </c>
      <c r="Y218" s="13">
        <v>250000</v>
      </c>
      <c r="Z218" s="10">
        <f t="shared" si="98"/>
        <v>545</v>
      </c>
      <c r="AA218" s="33">
        <f t="shared" si="99"/>
        <v>1.0799719977339226</v>
      </c>
      <c r="AB218" s="11">
        <v>2.363540010598834E-2</v>
      </c>
      <c r="AC218" s="99">
        <f t="shared" si="82"/>
        <v>508</v>
      </c>
      <c r="AD218" s="33">
        <f t="shared" si="100"/>
        <v>0.91082182151345237</v>
      </c>
      <c r="AE218" s="11">
        <v>0.9812359631964066</v>
      </c>
      <c r="AF218" s="10">
        <f t="shared" si="101"/>
        <v>465</v>
      </c>
      <c r="AG218" s="33">
        <f t="shared" si="102"/>
        <v>0.58717178410945181</v>
      </c>
      <c r="AH218" s="14">
        <v>1.8316666666666668</v>
      </c>
      <c r="AI218" s="99">
        <f t="shared" si="83"/>
        <v>521</v>
      </c>
      <c r="AJ218" s="33">
        <f t="shared" si="103"/>
        <v>0.18305290719296766</v>
      </c>
      <c r="AK218" s="13">
        <v>493426.65750354482</v>
      </c>
      <c r="AL218" s="38"/>
    </row>
    <row r="219" spans="1:38" x14ac:dyDescent="0.25">
      <c r="A219" t="s">
        <v>918</v>
      </c>
      <c r="B219" s="5" t="s">
        <v>401</v>
      </c>
      <c r="C219" s="6" t="s">
        <v>41</v>
      </c>
      <c r="D219" s="7" t="s">
        <v>34</v>
      </c>
      <c r="E219" s="36">
        <f t="shared" si="84"/>
        <v>3.5670909431454829</v>
      </c>
      <c r="F219" s="8">
        <f t="shared" si="85"/>
        <v>22.017775600162921</v>
      </c>
      <c r="G219" s="9">
        <f t="shared" si="86"/>
        <v>417</v>
      </c>
      <c r="H219" s="99">
        <f t="shared" si="87"/>
        <v>419</v>
      </c>
      <c r="I219" s="33">
        <f t="shared" si="88"/>
        <v>0.3885146193885079</v>
      </c>
      <c r="J219" s="11">
        <v>5.5000662339382611E-2</v>
      </c>
      <c r="K219" s="10">
        <f t="shared" si="89"/>
        <v>138</v>
      </c>
      <c r="L219" s="33">
        <f t="shared" si="90"/>
        <v>-0.4281434375892697</v>
      </c>
      <c r="M219" s="11">
        <v>6.5883807169344874E-2</v>
      </c>
      <c r="N219" s="10">
        <f t="shared" si="91"/>
        <v>303</v>
      </c>
      <c r="O219" s="33">
        <f t="shared" si="92"/>
        <v>0.34343122835715806</v>
      </c>
      <c r="P219" s="11">
        <v>3.6225165562913907E-2</v>
      </c>
      <c r="Q219" s="10">
        <f t="shared" si="93"/>
        <v>337</v>
      </c>
      <c r="R219" s="33">
        <f t="shared" si="94"/>
        <v>0.39685253008127902</v>
      </c>
      <c r="S219" s="12">
        <v>0.22601140101956255</v>
      </c>
      <c r="T219" s="10">
        <f t="shared" si="95"/>
        <v>293</v>
      </c>
      <c r="U219" s="33">
        <f t="shared" si="96"/>
        <v>0.2990167115692271</v>
      </c>
      <c r="V219" s="18">
        <v>5.5307602576456866E-2</v>
      </c>
      <c r="W219" s="99">
        <f t="shared" si="81"/>
        <v>475</v>
      </c>
      <c r="X219" s="33">
        <f t="shared" si="97"/>
        <v>1.0078543134749047</v>
      </c>
      <c r="Y219" s="13">
        <v>158765</v>
      </c>
      <c r="Z219" s="10">
        <f t="shared" si="98"/>
        <v>467</v>
      </c>
      <c r="AA219" s="33">
        <f t="shared" si="99"/>
        <v>0.7450050999410408</v>
      </c>
      <c r="AB219" s="11">
        <v>2.7629923545920837E-2</v>
      </c>
      <c r="AC219" s="99">
        <f t="shared" si="82"/>
        <v>483</v>
      </c>
      <c r="AD219" s="33">
        <f t="shared" si="100"/>
        <v>0.83253102123793488</v>
      </c>
      <c r="AE219" s="11">
        <v>0.97678740616573134</v>
      </c>
      <c r="AF219" s="10">
        <f t="shared" si="101"/>
        <v>224</v>
      </c>
      <c r="AG219" s="33">
        <f t="shared" si="102"/>
        <v>-9.7330151751475219E-2</v>
      </c>
      <c r="AH219" s="14">
        <v>2.616333333333333</v>
      </c>
      <c r="AI219" s="99">
        <f t="shared" si="83"/>
        <v>430</v>
      </c>
      <c r="AJ219" s="33">
        <f t="shared" si="103"/>
        <v>-9.3440876112009602E-2</v>
      </c>
      <c r="AK219" s="13">
        <v>246955.0240827704</v>
      </c>
      <c r="AL219" s="38">
        <v>1</v>
      </c>
    </row>
    <row r="220" spans="1:38" x14ac:dyDescent="0.25">
      <c r="A220" t="s">
        <v>943</v>
      </c>
      <c r="B220" s="5" t="s">
        <v>40</v>
      </c>
      <c r="C220" s="6" t="s">
        <v>41</v>
      </c>
      <c r="D220" s="7" t="s">
        <v>34</v>
      </c>
      <c r="E220" s="36">
        <f t="shared" si="84"/>
        <v>-13.326010461019544</v>
      </c>
      <c r="F220" s="8">
        <f t="shared" si="85"/>
        <v>63.984345109173944</v>
      </c>
      <c r="G220" s="9">
        <f t="shared" si="86"/>
        <v>16</v>
      </c>
      <c r="H220" s="99">
        <f t="shared" si="87"/>
        <v>509</v>
      </c>
      <c r="I220" s="33">
        <f t="shared" si="88"/>
        <v>0.97978490481874492</v>
      </c>
      <c r="J220" s="11">
        <v>9.9966137596633864E-2</v>
      </c>
      <c r="K220" s="10">
        <f t="shared" si="89"/>
        <v>110</v>
      </c>
      <c r="L220" s="33">
        <f t="shared" si="90"/>
        <v>-0.65892219214821557</v>
      </c>
      <c r="M220" s="11">
        <v>7.4121521191068629E-2</v>
      </c>
      <c r="N220" s="10">
        <f t="shared" si="91"/>
        <v>14</v>
      </c>
      <c r="O220" s="33">
        <f t="shared" si="92"/>
        <v>-2.8097912008289656</v>
      </c>
      <c r="P220" s="11">
        <v>0.23133129133928176</v>
      </c>
      <c r="Q220" s="10">
        <f t="shared" si="93"/>
        <v>29</v>
      </c>
      <c r="R220" s="33">
        <f t="shared" si="94"/>
        <v>-1.5291184429110329</v>
      </c>
      <c r="S220" s="12">
        <v>4.0118685810102708</v>
      </c>
      <c r="T220" s="10">
        <f t="shared" si="95"/>
        <v>13</v>
      </c>
      <c r="U220" s="33">
        <f t="shared" si="96"/>
        <v>-2.8141524261514408</v>
      </c>
      <c r="V220" s="18">
        <v>0.24439653129886746</v>
      </c>
      <c r="W220" s="99">
        <f t="shared" si="81"/>
        <v>10</v>
      </c>
      <c r="X220" s="33">
        <f t="shared" si="97"/>
        <v>-1.5628846313263818</v>
      </c>
      <c r="Y220" s="13">
        <v>46460</v>
      </c>
      <c r="Z220" s="10">
        <f t="shared" si="98"/>
        <v>29</v>
      </c>
      <c r="AA220" s="33">
        <f t="shared" si="99"/>
        <v>-1.8158832278351735</v>
      </c>
      <c r="AB220" s="11">
        <v>5.8168847002998646E-2</v>
      </c>
      <c r="AC220" s="99">
        <f t="shared" si="82"/>
        <v>22</v>
      </c>
      <c r="AD220" s="33">
        <f t="shared" si="100"/>
        <v>-2.6763695112023416</v>
      </c>
      <c r="AE220" s="11">
        <v>0.77740837212092728</v>
      </c>
      <c r="AF220" s="10">
        <f t="shared" si="101"/>
        <v>111</v>
      </c>
      <c r="AG220" s="33">
        <f t="shared" si="102"/>
        <v>-0.4820353603937898</v>
      </c>
      <c r="AH220" s="14">
        <v>3.0573333333333337</v>
      </c>
      <c r="AI220" s="99">
        <f t="shared" si="83"/>
        <v>14</v>
      </c>
      <c r="AJ220" s="33">
        <f t="shared" si="103"/>
        <v>-0.31007143533357334</v>
      </c>
      <c r="AK220" s="13">
        <v>53846.567386292183</v>
      </c>
      <c r="AL220" s="38">
        <v>1</v>
      </c>
    </row>
    <row r="221" spans="1:38" x14ac:dyDescent="0.25">
      <c r="A221" t="s">
        <v>949</v>
      </c>
      <c r="B221" s="5" t="s">
        <v>587</v>
      </c>
      <c r="C221" s="6" t="s">
        <v>41</v>
      </c>
      <c r="D221" s="7" t="s">
        <v>34</v>
      </c>
      <c r="E221" s="36">
        <f t="shared" si="84"/>
        <v>6.4620133292628905</v>
      </c>
      <c r="F221" s="8">
        <f t="shared" si="85"/>
        <v>14.826084824528635</v>
      </c>
      <c r="G221" s="9">
        <f t="shared" si="86"/>
        <v>548</v>
      </c>
      <c r="H221" s="99">
        <f t="shared" si="87"/>
        <v>406</v>
      </c>
      <c r="I221" s="33">
        <f t="shared" si="88"/>
        <v>0.34398108063866989</v>
      </c>
      <c r="J221" s="11">
        <v>5.1613934164269626E-2</v>
      </c>
      <c r="K221" s="10">
        <f t="shared" si="89"/>
        <v>406</v>
      </c>
      <c r="L221" s="33">
        <f t="shared" si="90"/>
        <v>0.61373126055413385</v>
      </c>
      <c r="M221" s="11">
        <v>2.8693790149892935E-2</v>
      </c>
      <c r="N221" s="10">
        <f t="shared" si="91"/>
        <v>525</v>
      </c>
      <c r="O221" s="33">
        <f t="shared" si="92"/>
        <v>0.92888698531728353</v>
      </c>
      <c r="P221" s="11">
        <v>0</v>
      </c>
      <c r="Q221" s="10">
        <f t="shared" si="93"/>
        <v>368</v>
      </c>
      <c r="R221" s="33">
        <f t="shared" si="94"/>
        <v>0.43452830917488217</v>
      </c>
      <c r="S221" s="12">
        <v>0.15195259079167298</v>
      </c>
      <c r="T221" s="10">
        <f t="shared" si="95"/>
        <v>560</v>
      </c>
      <c r="U221" s="33">
        <f t="shared" si="96"/>
        <v>1.1623860711322413</v>
      </c>
      <c r="V221" s="18">
        <v>2.8679245283018866E-3</v>
      </c>
      <c r="W221" s="99">
        <f t="shared" si="81"/>
        <v>543</v>
      </c>
      <c r="X221" s="33">
        <f t="shared" si="97"/>
        <v>2.2951122678037446</v>
      </c>
      <c r="Y221" s="13">
        <v>215000</v>
      </c>
      <c r="Z221" s="10">
        <f t="shared" si="98"/>
        <v>515</v>
      </c>
      <c r="AA221" s="33">
        <f t="shared" si="99"/>
        <v>0.91699761053559647</v>
      </c>
      <c r="AB221" s="11">
        <v>2.557889068389876E-2</v>
      </c>
      <c r="AC221" s="99">
        <f t="shared" si="82"/>
        <v>323</v>
      </c>
      <c r="AD221" s="33">
        <f t="shared" si="100"/>
        <v>0.38321471964458198</v>
      </c>
      <c r="AE221" s="11">
        <v>0.9512568306010929</v>
      </c>
      <c r="AF221" s="10">
        <f t="shared" si="101"/>
        <v>416</v>
      </c>
      <c r="AG221" s="33">
        <f t="shared" si="102"/>
        <v>0.40804978220191962</v>
      </c>
      <c r="AH221" s="14">
        <v>2.0369999999999999</v>
      </c>
      <c r="AI221" s="99">
        <f t="shared" si="83"/>
        <v>492</v>
      </c>
      <c r="AJ221" s="33">
        <f t="shared" si="103"/>
        <v>-2.212660776483365E-3</v>
      </c>
      <c r="AK221" s="13">
        <v>328277.5297067315</v>
      </c>
      <c r="AL221" s="38"/>
    </row>
    <row r="222" spans="1:38" x14ac:dyDescent="0.25">
      <c r="A222" t="s">
        <v>957</v>
      </c>
      <c r="B222" s="5" t="s">
        <v>356</v>
      </c>
      <c r="C222" s="6" t="s">
        <v>41</v>
      </c>
      <c r="D222" s="7" t="s">
        <v>34</v>
      </c>
      <c r="E222" s="36">
        <f t="shared" si="84"/>
        <v>1.549477160843596</v>
      </c>
      <c r="F222" s="8">
        <f t="shared" si="85"/>
        <v>27.030018586902742</v>
      </c>
      <c r="G222" s="9">
        <f t="shared" si="86"/>
        <v>315</v>
      </c>
      <c r="H222" s="99">
        <f t="shared" si="87"/>
        <v>360</v>
      </c>
      <c r="I222" s="33">
        <f t="shared" si="88"/>
        <v>0.20083679768166735</v>
      </c>
      <c r="J222" s="11">
        <v>4.0727963953815838E-2</v>
      </c>
      <c r="K222" s="10">
        <f t="shared" si="89"/>
        <v>337</v>
      </c>
      <c r="L222" s="33">
        <f t="shared" si="90"/>
        <v>0.42117153486973219</v>
      </c>
      <c r="M222" s="11">
        <v>3.5567264943191172E-2</v>
      </c>
      <c r="N222" s="10">
        <f t="shared" si="91"/>
        <v>266</v>
      </c>
      <c r="O222" s="33">
        <f t="shared" si="92"/>
        <v>0.25353144462815452</v>
      </c>
      <c r="P222" s="11">
        <v>4.1787728593402837E-2</v>
      </c>
      <c r="Q222" s="10">
        <f t="shared" si="93"/>
        <v>356</v>
      </c>
      <c r="R222" s="33">
        <f t="shared" si="94"/>
        <v>0.42579533443909651</v>
      </c>
      <c r="S222" s="12">
        <v>0.16911889058007779</v>
      </c>
      <c r="T222" s="10">
        <f t="shared" si="95"/>
        <v>303</v>
      </c>
      <c r="U222" s="33">
        <f t="shared" si="96"/>
        <v>0.32962209246459706</v>
      </c>
      <c r="V222" s="18">
        <v>5.3448680548569896E-2</v>
      </c>
      <c r="W222" s="99">
        <f t="shared" si="81"/>
        <v>323</v>
      </c>
      <c r="X222" s="33">
        <f t="shared" si="97"/>
        <v>-6.3109510677830979E-2</v>
      </c>
      <c r="Y222" s="13">
        <v>111979</v>
      </c>
      <c r="Z222" s="10">
        <f t="shared" si="98"/>
        <v>269</v>
      </c>
      <c r="AA222" s="33">
        <f t="shared" si="99"/>
        <v>0.19826929046252378</v>
      </c>
      <c r="AB222" s="11">
        <v>3.4149818558838779E-2</v>
      </c>
      <c r="AC222" s="99">
        <f t="shared" si="82"/>
        <v>316</v>
      </c>
      <c r="AD222" s="33">
        <f t="shared" si="100"/>
        <v>0.3619502586926171</v>
      </c>
      <c r="AE222" s="11">
        <v>0.95004856389621206</v>
      </c>
      <c r="AF222" s="10">
        <f t="shared" si="101"/>
        <v>168</v>
      </c>
      <c r="AG222" s="33">
        <f t="shared" si="102"/>
        <v>-0.25580659824434115</v>
      </c>
      <c r="AH222" s="14">
        <v>2.798</v>
      </c>
      <c r="AI222" s="99">
        <f t="shared" si="83"/>
        <v>288</v>
      </c>
      <c r="AJ222" s="33">
        <f t="shared" si="103"/>
        <v>-0.19252873096930725</v>
      </c>
      <c r="AK222" s="13">
        <v>158626.29152714359</v>
      </c>
      <c r="AL222" s="38">
        <v>1</v>
      </c>
    </row>
    <row r="223" spans="1:38" x14ac:dyDescent="0.25">
      <c r="A223" t="s">
        <v>1031</v>
      </c>
      <c r="B223" s="5" t="s">
        <v>519</v>
      </c>
      <c r="C223" s="6" t="s">
        <v>41</v>
      </c>
      <c r="D223" s="7" t="s">
        <v>34</v>
      </c>
      <c r="E223" s="36">
        <f t="shared" si="84"/>
        <v>4.6442339611696815</v>
      </c>
      <c r="F223" s="8">
        <f t="shared" si="85"/>
        <v>19.341890559544311</v>
      </c>
      <c r="G223" s="9">
        <f t="shared" si="86"/>
        <v>487</v>
      </c>
      <c r="H223" s="99">
        <f t="shared" si="87"/>
        <v>413</v>
      </c>
      <c r="I223" s="33">
        <f t="shared" si="88"/>
        <v>0.37473234988738174</v>
      </c>
      <c r="J223" s="11">
        <v>5.3952535427693293E-2</v>
      </c>
      <c r="K223" s="10">
        <f t="shared" si="89"/>
        <v>541</v>
      </c>
      <c r="L223" s="33">
        <f t="shared" si="90"/>
        <v>1.2471780428465269</v>
      </c>
      <c r="M223" s="11">
        <v>6.082725060827251E-3</v>
      </c>
      <c r="N223" s="10">
        <f t="shared" si="91"/>
        <v>428</v>
      </c>
      <c r="O223" s="33">
        <f t="shared" si="92"/>
        <v>0.66513217926944734</v>
      </c>
      <c r="P223" s="11">
        <v>1.6319869441044473E-2</v>
      </c>
      <c r="Q223" s="10">
        <f t="shared" si="93"/>
        <v>409</v>
      </c>
      <c r="R223" s="33">
        <f t="shared" si="94"/>
        <v>0.51183082356515275</v>
      </c>
      <c r="S223" s="12">
        <v>0</v>
      </c>
      <c r="T223" s="10">
        <f t="shared" si="95"/>
        <v>529</v>
      </c>
      <c r="U223" s="33">
        <f t="shared" si="96"/>
        <v>0.90789958047346397</v>
      </c>
      <c r="V223" s="18">
        <v>1.8325028130525639E-2</v>
      </c>
      <c r="W223" s="99">
        <f t="shared" si="81"/>
        <v>417</v>
      </c>
      <c r="X223" s="33">
        <f t="shared" si="97"/>
        <v>0.4741807659115978</v>
      </c>
      <c r="Y223" s="13">
        <v>135451</v>
      </c>
      <c r="Z223" s="10">
        <f t="shared" si="98"/>
        <v>493</v>
      </c>
      <c r="AA223" s="33">
        <f t="shared" si="99"/>
        <v>0.82683230724495371</v>
      </c>
      <c r="AB223" s="11">
        <v>2.6654123549702102E-2</v>
      </c>
      <c r="AC223" s="99">
        <f t="shared" si="82"/>
        <v>457</v>
      </c>
      <c r="AD223" s="33">
        <f t="shared" si="100"/>
        <v>0.76801760580475364</v>
      </c>
      <c r="AE223" s="11">
        <v>0.97312169312169317</v>
      </c>
      <c r="AF223" s="10">
        <f t="shared" si="101"/>
        <v>404</v>
      </c>
      <c r="AG223" s="33">
        <f t="shared" si="102"/>
        <v>0.37082962596139363</v>
      </c>
      <c r="AH223" s="14">
        <v>2.0796666666666663</v>
      </c>
      <c r="AI223" s="99">
        <f t="shared" si="83"/>
        <v>470</v>
      </c>
      <c r="AJ223" s="33">
        <f t="shared" si="103"/>
        <v>-3.1377223094053906E-2</v>
      </c>
      <c r="AK223" s="13">
        <v>302279.70354770776</v>
      </c>
      <c r="AL223" s="38"/>
    </row>
    <row r="224" spans="1:38" ht="22.5" x14ac:dyDescent="0.25">
      <c r="A224" t="s">
        <v>1063</v>
      </c>
      <c r="B224" s="5" t="s">
        <v>422</v>
      </c>
      <c r="C224" s="6" t="s">
        <v>41</v>
      </c>
      <c r="D224" s="7" t="s">
        <v>34</v>
      </c>
      <c r="E224" s="36">
        <f t="shared" si="84"/>
        <v>4.6088797649159092</v>
      </c>
      <c r="F224" s="8">
        <f t="shared" si="85"/>
        <v>19.429718975358668</v>
      </c>
      <c r="G224" s="9">
        <f t="shared" si="86"/>
        <v>485</v>
      </c>
      <c r="H224" s="99">
        <f t="shared" si="87"/>
        <v>531</v>
      </c>
      <c r="I224" s="33">
        <f t="shared" si="88"/>
        <v>1.3213579681035008</v>
      </c>
      <c r="J224" s="11">
        <v>0.12594240514151522</v>
      </c>
      <c r="K224" s="10">
        <f t="shared" si="89"/>
        <v>398</v>
      </c>
      <c r="L224" s="33">
        <f t="shared" si="90"/>
        <v>0.59073194374176174</v>
      </c>
      <c r="M224" s="11">
        <v>2.9514757378689346E-2</v>
      </c>
      <c r="N224" s="10">
        <f t="shared" si="91"/>
        <v>362</v>
      </c>
      <c r="O224" s="33">
        <f t="shared" si="92"/>
        <v>0.52876487124126104</v>
      </c>
      <c r="P224" s="11">
        <v>2.4757617728531855E-2</v>
      </c>
      <c r="Q224" s="10">
        <f t="shared" si="93"/>
        <v>409</v>
      </c>
      <c r="R224" s="33">
        <f t="shared" si="94"/>
        <v>0.51183082356515275</v>
      </c>
      <c r="S224" s="12">
        <v>0</v>
      </c>
      <c r="T224" s="10">
        <f t="shared" si="95"/>
        <v>269</v>
      </c>
      <c r="U224" s="33">
        <f t="shared" si="96"/>
        <v>0.23180982587156596</v>
      </c>
      <c r="V224" s="18">
        <v>5.9389641636064326E-2</v>
      </c>
      <c r="W224" s="99">
        <f t="shared" si="81"/>
        <v>506</v>
      </c>
      <c r="X224" s="33">
        <f t="shared" si="97"/>
        <v>1.3747920747959914</v>
      </c>
      <c r="Y224" s="13">
        <v>174795</v>
      </c>
      <c r="Z224" s="10">
        <f t="shared" si="98"/>
        <v>458</v>
      </c>
      <c r="AA224" s="33">
        <f t="shared" si="99"/>
        <v>0.71865836334404709</v>
      </c>
      <c r="AB224" s="11">
        <v>2.7944111776447105E-2</v>
      </c>
      <c r="AC224" s="99">
        <f t="shared" si="82"/>
        <v>499</v>
      </c>
      <c r="AD224" s="33">
        <f t="shared" si="100"/>
        <v>0.87427049935195156</v>
      </c>
      <c r="AE224" s="11">
        <v>0.97915908263560247</v>
      </c>
      <c r="AF224" s="10">
        <f t="shared" si="101"/>
        <v>157</v>
      </c>
      <c r="AG224" s="33">
        <f t="shared" si="102"/>
        <v>-0.29302675448486754</v>
      </c>
      <c r="AH224" s="14">
        <v>2.8406666666666669</v>
      </c>
      <c r="AI224" s="99">
        <f t="shared" si="83"/>
        <v>370</v>
      </c>
      <c r="AJ224" s="33">
        <f t="shared" si="103"/>
        <v>-0.1440499303766393</v>
      </c>
      <c r="AK224" s="13">
        <v>201841.18419319429</v>
      </c>
      <c r="AL224" s="38"/>
    </row>
    <row r="225" spans="1:38" x14ac:dyDescent="0.25">
      <c r="A225" t="s">
        <v>1107</v>
      </c>
      <c r="B225" s="5" t="s">
        <v>469</v>
      </c>
      <c r="C225" s="6" t="s">
        <v>41</v>
      </c>
      <c r="D225" s="7" t="s">
        <v>34</v>
      </c>
      <c r="E225" s="36">
        <f t="shared" si="84"/>
        <v>4.2532817996917549</v>
      </c>
      <c r="F225" s="8">
        <f t="shared" si="85"/>
        <v>20.313110743856726</v>
      </c>
      <c r="G225" s="9">
        <f t="shared" si="86"/>
        <v>468</v>
      </c>
      <c r="H225" s="99">
        <f t="shared" si="87"/>
        <v>455</v>
      </c>
      <c r="I225" s="33">
        <f t="shared" si="88"/>
        <v>0.54596047773228107</v>
      </c>
      <c r="J225" s="11">
        <v>6.6974252120851396E-2</v>
      </c>
      <c r="K225" s="10">
        <f t="shared" si="89"/>
        <v>498</v>
      </c>
      <c r="L225" s="33">
        <f t="shared" si="90"/>
        <v>0.90191577050718397</v>
      </c>
      <c r="M225" s="11">
        <v>1.8406961178045515E-2</v>
      </c>
      <c r="N225" s="10">
        <f t="shared" si="91"/>
        <v>339</v>
      </c>
      <c r="O225" s="33">
        <f t="shared" si="92"/>
        <v>0.47355312146995315</v>
      </c>
      <c r="P225" s="11">
        <v>2.8173853289812745E-2</v>
      </c>
      <c r="Q225" s="10">
        <f t="shared" si="93"/>
        <v>397</v>
      </c>
      <c r="R225" s="33">
        <f t="shared" si="94"/>
        <v>0.47634973504497069</v>
      </c>
      <c r="S225" s="12">
        <v>6.974473427256242E-2</v>
      </c>
      <c r="T225" s="10">
        <f t="shared" si="95"/>
        <v>346</v>
      </c>
      <c r="U225" s="33">
        <f t="shared" si="96"/>
        <v>0.475232841547229</v>
      </c>
      <c r="V225" s="18">
        <v>4.4604515860922567E-2</v>
      </c>
      <c r="W225" s="99">
        <f t="shared" si="81"/>
        <v>459</v>
      </c>
      <c r="X225" s="33">
        <f t="shared" si="97"/>
        <v>0.88129168825068227</v>
      </c>
      <c r="Y225" s="13">
        <v>153236</v>
      </c>
      <c r="Z225" s="10">
        <f t="shared" si="98"/>
        <v>468</v>
      </c>
      <c r="AA225" s="33">
        <f t="shared" si="99"/>
        <v>0.74529127891094138</v>
      </c>
      <c r="AB225" s="11">
        <v>2.7626510824810734E-2</v>
      </c>
      <c r="AC225" s="99">
        <f t="shared" si="82"/>
        <v>506</v>
      </c>
      <c r="AD225" s="33">
        <f t="shared" si="100"/>
        <v>0.88261464114097155</v>
      </c>
      <c r="AE225" s="11">
        <v>0.97963320463320458</v>
      </c>
      <c r="AF225" s="10">
        <f t="shared" si="101"/>
        <v>247</v>
      </c>
      <c r="AG225" s="33">
        <f t="shared" si="102"/>
        <v>-3.5975050448732948E-2</v>
      </c>
      <c r="AH225" s="14">
        <v>2.5459999999999998</v>
      </c>
      <c r="AI225" s="99">
        <f t="shared" si="83"/>
        <v>381</v>
      </c>
      <c r="AJ225" s="33">
        <f t="shared" si="103"/>
        <v>-0.13610722448270621</v>
      </c>
      <c r="AK225" s="13">
        <v>208921.45801366997</v>
      </c>
      <c r="AL225" s="38"/>
    </row>
    <row r="226" spans="1:38" x14ac:dyDescent="0.25">
      <c r="A226" t="s">
        <v>1130</v>
      </c>
      <c r="B226" s="5" t="s">
        <v>467</v>
      </c>
      <c r="C226" s="6" t="s">
        <v>41</v>
      </c>
      <c r="D226" s="7" t="s">
        <v>34</v>
      </c>
      <c r="E226" s="36">
        <f t="shared" si="84"/>
        <v>3.8384552224698965</v>
      </c>
      <c r="F226" s="8">
        <f t="shared" si="85"/>
        <v>21.343640779204414</v>
      </c>
      <c r="G226" s="9">
        <f t="shared" si="86"/>
        <v>437</v>
      </c>
      <c r="H226" s="99">
        <f t="shared" si="87"/>
        <v>226</v>
      </c>
      <c r="I226" s="33">
        <f t="shared" si="88"/>
        <v>-0.21066142857845743</v>
      </c>
      <c r="J226" s="11">
        <v>9.4339622641510523E-3</v>
      </c>
      <c r="K226" s="10">
        <f t="shared" si="89"/>
        <v>535</v>
      </c>
      <c r="L226" s="33">
        <f t="shared" si="90"/>
        <v>1.1310386540469763</v>
      </c>
      <c r="M226" s="11">
        <v>1.0228353948620362E-2</v>
      </c>
      <c r="N226" s="10">
        <f t="shared" si="91"/>
        <v>447</v>
      </c>
      <c r="O226" s="33">
        <f t="shared" si="92"/>
        <v>0.71914771831623026</v>
      </c>
      <c r="P226" s="11">
        <v>1.2977649603460706E-2</v>
      </c>
      <c r="Q226" s="10">
        <f t="shared" si="93"/>
        <v>311</v>
      </c>
      <c r="R226" s="33">
        <f t="shared" si="94"/>
        <v>0.37060906529670523</v>
      </c>
      <c r="S226" s="12">
        <v>0.27759785324326824</v>
      </c>
      <c r="T226" s="10">
        <f t="shared" si="95"/>
        <v>499</v>
      </c>
      <c r="U226" s="33">
        <f t="shared" si="96"/>
        <v>0.82033925578971079</v>
      </c>
      <c r="V226" s="18">
        <v>2.3643302615656708E-2</v>
      </c>
      <c r="W226" s="99">
        <f t="shared" si="81"/>
        <v>451</v>
      </c>
      <c r="X226" s="33">
        <f t="shared" si="97"/>
        <v>0.77063809260338767</v>
      </c>
      <c r="Y226" s="13">
        <v>148402</v>
      </c>
      <c r="Z226" s="10">
        <f t="shared" si="98"/>
        <v>321</v>
      </c>
      <c r="AA226" s="33">
        <f t="shared" si="99"/>
        <v>0.33771331868949694</v>
      </c>
      <c r="AB226" s="11">
        <v>3.2486930545182972E-2</v>
      </c>
      <c r="AC226" s="99">
        <f t="shared" si="82"/>
        <v>376</v>
      </c>
      <c r="AD226" s="33">
        <f t="shared" si="100"/>
        <v>0.54471568740570542</v>
      </c>
      <c r="AE226" s="11">
        <v>0.9604334677419355</v>
      </c>
      <c r="AF226" s="10">
        <f t="shared" si="101"/>
        <v>370</v>
      </c>
      <c r="AG226" s="33">
        <f t="shared" si="102"/>
        <v>0.26178619947547654</v>
      </c>
      <c r="AH226" s="14">
        <v>2.2046666666666668</v>
      </c>
      <c r="AI226" s="99">
        <f t="shared" si="83"/>
        <v>441</v>
      </c>
      <c r="AJ226" s="33">
        <f t="shared" si="103"/>
        <v>-8.0995087469354202E-2</v>
      </c>
      <c r="AK226" s="13">
        <v>258049.4285185528</v>
      </c>
      <c r="AL226" s="38"/>
    </row>
    <row r="227" spans="1:38" x14ac:dyDescent="0.25">
      <c r="A227" t="s">
        <v>1136</v>
      </c>
      <c r="B227" s="5" t="s">
        <v>331</v>
      </c>
      <c r="C227" s="6" t="s">
        <v>41</v>
      </c>
      <c r="D227" s="7" t="s">
        <v>34</v>
      </c>
      <c r="E227" s="36">
        <f t="shared" si="84"/>
        <v>0.21562334481451118</v>
      </c>
      <c r="F227" s="8">
        <f t="shared" si="85"/>
        <v>30.343635639567971</v>
      </c>
      <c r="G227" s="9">
        <f t="shared" si="86"/>
        <v>239</v>
      </c>
      <c r="H227" s="99">
        <f t="shared" si="87"/>
        <v>323</v>
      </c>
      <c r="I227" s="33">
        <f t="shared" si="88"/>
        <v>8.4889762302009522E-2</v>
      </c>
      <c r="J227" s="11">
        <v>3.1910315445195181E-2</v>
      </c>
      <c r="K227" s="10">
        <f t="shared" si="89"/>
        <v>225</v>
      </c>
      <c r="L227" s="33">
        <f t="shared" si="90"/>
        <v>-1.042208277893047E-2</v>
      </c>
      <c r="M227" s="11">
        <v>5.0973123262279887E-2</v>
      </c>
      <c r="N227" s="10">
        <f t="shared" si="91"/>
        <v>161</v>
      </c>
      <c r="O227" s="33">
        <f t="shared" si="92"/>
        <v>-0.19489416915347743</v>
      </c>
      <c r="P227" s="11">
        <v>6.9534132841328408E-2</v>
      </c>
      <c r="Q227" s="10">
        <f t="shared" si="93"/>
        <v>250</v>
      </c>
      <c r="R227" s="33">
        <f t="shared" si="94"/>
        <v>0.29967082723411836</v>
      </c>
      <c r="S227" s="12">
        <v>0.41704026523760868</v>
      </c>
      <c r="T227" s="10">
        <f t="shared" si="95"/>
        <v>237</v>
      </c>
      <c r="U227" s="33">
        <f t="shared" si="96"/>
        <v>0.12222142478553118</v>
      </c>
      <c r="V227" s="18">
        <v>6.6045866352763119E-2</v>
      </c>
      <c r="W227" s="99">
        <f t="shared" si="81"/>
        <v>398</v>
      </c>
      <c r="X227" s="33">
        <f t="shared" si="97"/>
        <v>0.30204277682023345</v>
      </c>
      <c r="Y227" s="13">
        <v>127931</v>
      </c>
      <c r="Z227" s="10">
        <f t="shared" si="98"/>
        <v>243</v>
      </c>
      <c r="AA227" s="33">
        <f t="shared" si="99"/>
        <v>0.10930743238572907</v>
      </c>
      <c r="AB227" s="11">
        <v>3.5210700185319473E-2</v>
      </c>
      <c r="AC227" s="99">
        <f t="shared" si="82"/>
        <v>171</v>
      </c>
      <c r="AD227" s="33">
        <f t="shared" si="100"/>
        <v>-0.15799301236063759</v>
      </c>
      <c r="AE227" s="11">
        <v>0.92050489738805974</v>
      </c>
      <c r="AF227" s="10">
        <f t="shared" si="101"/>
        <v>47</v>
      </c>
      <c r="AG227" s="33">
        <f t="shared" si="102"/>
        <v>-0.9278048878682168</v>
      </c>
      <c r="AH227" s="14">
        <v>3.5683333333333334</v>
      </c>
      <c r="AI227" s="99">
        <f t="shared" si="83"/>
        <v>257</v>
      </c>
      <c r="AJ227" s="33">
        <f t="shared" si="103"/>
        <v>-0.2055905312428058</v>
      </c>
      <c r="AK227" s="13">
        <v>146982.76301686928</v>
      </c>
      <c r="AL227" s="38"/>
    </row>
    <row r="228" spans="1:38" x14ac:dyDescent="0.25">
      <c r="A228" t="s">
        <v>684</v>
      </c>
      <c r="B228" s="5" t="s">
        <v>129</v>
      </c>
      <c r="C228" s="6" t="s">
        <v>47</v>
      </c>
      <c r="D228" s="7" t="s">
        <v>20</v>
      </c>
      <c r="E228" s="36">
        <f t="shared" si="84"/>
        <v>-2.4631522371281749</v>
      </c>
      <c r="F228" s="8">
        <f t="shared" si="85"/>
        <v>36.99836522231481</v>
      </c>
      <c r="G228" s="9">
        <f t="shared" si="86"/>
        <v>130</v>
      </c>
      <c r="H228" s="99">
        <f t="shared" si="87"/>
        <v>490</v>
      </c>
      <c r="I228" s="33">
        <f t="shared" si="88"/>
        <v>0.80941259878055338</v>
      </c>
      <c r="J228" s="11">
        <v>8.7009505240068341E-2</v>
      </c>
      <c r="K228" s="10">
        <f t="shared" si="89"/>
        <v>43</v>
      </c>
      <c r="L228" s="33">
        <f t="shared" si="90"/>
        <v>-1.5730784503671409</v>
      </c>
      <c r="M228" s="11">
        <v>0.10675259176239843</v>
      </c>
      <c r="N228" s="10">
        <f t="shared" si="91"/>
        <v>78</v>
      </c>
      <c r="O228" s="33">
        <f t="shared" si="92"/>
        <v>-0.88092560545670462</v>
      </c>
      <c r="P228" s="11">
        <v>0.11198243412797992</v>
      </c>
      <c r="Q228" s="10">
        <f t="shared" si="93"/>
        <v>294</v>
      </c>
      <c r="R228" s="33">
        <f t="shared" si="94"/>
        <v>0.34073401396794278</v>
      </c>
      <c r="S228" s="12">
        <v>0.33632286995515698</v>
      </c>
      <c r="T228" s="10">
        <f t="shared" si="95"/>
        <v>171</v>
      </c>
      <c r="U228" s="33">
        <f t="shared" si="96"/>
        <v>-0.15568928198192145</v>
      </c>
      <c r="V228" s="18">
        <v>8.2925719485837796E-2</v>
      </c>
      <c r="W228" s="99">
        <f t="shared" si="81"/>
        <v>193</v>
      </c>
      <c r="X228" s="33">
        <f t="shared" si="97"/>
        <v>-0.52705801638311989</v>
      </c>
      <c r="Y228" s="13">
        <v>91711</v>
      </c>
      <c r="Z228" s="10">
        <f t="shared" si="98"/>
        <v>120</v>
      </c>
      <c r="AA228" s="33">
        <f t="shared" si="99"/>
        <v>-0.50045588920880979</v>
      </c>
      <c r="AB228" s="11">
        <v>4.2482206405693952E-2</v>
      </c>
      <c r="AC228" s="99">
        <f t="shared" si="82"/>
        <v>145</v>
      </c>
      <c r="AD228" s="33">
        <f t="shared" si="100"/>
        <v>-0.28098908375765186</v>
      </c>
      <c r="AE228" s="11">
        <v>0.9135161447347071</v>
      </c>
      <c r="AF228" s="10">
        <f t="shared" si="101"/>
        <v>63</v>
      </c>
      <c r="AG228" s="33">
        <f t="shared" si="102"/>
        <v>-0.77921504537674113</v>
      </c>
      <c r="AH228" s="14">
        <v>3.3980000000000001</v>
      </c>
      <c r="AI228" s="99">
        <f t="shared" si="83"/>
        <v>37</v>
      </c>
      <c r="AJ228" s="33">
        <f t="shared" si="103"/>
        <v>-0.29219260026831184</v>
      </c>
      <c r="AK228" s="13">
        <v>69784.089125560538</v>
      </c>
      <c r="AL228" s="38"/>
    </row>
    <row r="229" spans="1:38" x14ac:dyDescent="0.25">
      <c r="A229" t="s">
        <v>706</v>
      </c>
      <c r="B229" s="5" t="s">
        <v>213</v>
      </c>
      <c r="C229" s="6" t="s">
        <v>47</v>
      </c>
      <c r="D229" s="7" t="s">
        <v>20</v>
      </c>
      <c r="E229" s="36">
        <f t="shared" si="84"/>
        <v>-1.4793842886654516</v>
      </c>
      <c r="F229" s="8">
        <f t="shared" si="85"/>
        <v>34.554446547931015</v>
      </c>
      <c r="G229" s="9">
        <f t="shared" si="86"/>
        <v>168</v>
      </c>
      <c r="H229" s="99">
        <f t="shared" si="87"/>
        <v>424</v>
      </c>
      <c r="I229" s="33">
        <f t="shared" si="88"/>
        <v>0.40991946318583222</v>
      </c>
      <c r="J229" s="11">
        <v>5.6628477905073638E-2</v>
      </c>
      <c r="K229" s="10">
        <f t="shared" si="89"/>
        <v>206</v>
      </c>
      <c r="L229" s="33">
        <f t="shared" si="90"/>
        <v>-7.8378306283512E-2</v>
      </c>
      <c r="M229" s="11">
        <v>5.3398840206185565E-2</v>
      </c>
      <c r="N229" s="10">
        <f t="shared" si="91"/>
        <v>127</v>
      </c>
      <c r="O229" s="33">
        <f t="shared" si="92"/>
        <v>-0.39671150136018085</v>
      </c>
      <c r="P229" s="11">
        <v>8.2021611503445932E-2</v>
      </c>
      <c r="Q229" s="10">
        <f t="shared" si="93"/>
        <v>290</v>
      </c>
      <c r="R229" s="33">
        <f t="shared" si="94"/>
        <v>0.33847251132147005</v>
      </c>
      <c r="S229" s="12">
        <v>0.34076827757125155</v>
      </c>
      <c r="T229" s="10">
        <f t="shared" si="95"/>
        <v>141</v>
      </c>
      <c r="U229" s="33">
        <f t="shared" si="96"/>
        <v>-0.32635808288423634</v>
      </c>
      <c r="V229" s="18">
        <v>9.3291870279875608E-2</v>
      </c>
      <c r="W229" s="99">
        <f t="shared" si="81"/>
        <v>184</v>
      </c>
      <c r="X229" s="33">
        <f t="shared" si="97"/>
        <v>-0.54344775045086147</v>
      </c>
      <c r="Y229" s="13">
        <v>90995</v>
      </c>
      <c r="Z229" s="10">
        <f t="shared" si="98"/>
        <v>139</v>
      </c>
      <c r="AA229" s="33">
        <f t="shared" si="99"/>
        <v>-0.34218714311915094</v>
      </c>
      <c r="AB229" s="11">
        <v>4.0594831204653112E-2</v>
      </c>
      <c r="AC229" s="99">
        <f t="shared" si="82"/>
        <v>172</v>
      </c>
      <c r="AD229" s="33">
        <f t="shared" si="100"/>
        <v>-0.15579195720377051</v>
      </c>
      <c r="AE229" s="11">
        <v>0.92062996341572234</v>
      </c>
      <c r="AF229" s="10">
        <f t="shared" si="101"/>
        <v>156</v>
      </c>
      <c r="AG229" s="33">
        <f t="shared" si="102"/>
        <v>-0.29564379672052882</v>
      </c>
      <c r="AH229" s="14">
        <v>2.8436666666666661</v>
      </c>
      <c r="AI229" s="99">
        <f t="shared" si="83"/>
        <v>138</v>
      </c>
      <c r="AJ229" s="33">
        <f t="shared" si="103"/>
        <v>-0.24933882005667768</v>
      </c>
      <c r="AK229" s="13">
        <v>107984.735377943</v>
      </c>
      <c r="AL229" s="38"/>
    </row>
    <row r="230" spans="1:38" x14ac:dyDescent="0.25">
      <c r="A230" t="s">
        <v>714</v>
      </c>
      <c r="B230" s="5" t="s">
        <v>466</v>
      </c>
      <c r="C230" s="6" t="s">
        <v>47</v>
      </c>
      <c r="D230" s="7" t="s">
        <v>20</v>
      </c>
      <c r="E230" s="36">
        <f t="shared" si="84"/>
        <v>4.6102701942225401</v>
      </c>
      <c r="F230" s="8">
        <f t="shared" si="85"/>
        <v>19.426264811037505</v>
      </c>
      <c r="G230" s="9">
        <f t="shared" si="86"/>
        <v>486</v>
      </c>
      <c r="H230" s="99">
        <f t="shared" si="87"/>
        <v>553</v>
      </c>
      <c r="I230" s="33">
        <f t="shared" si="88"/>
        <v>2.3621697772999584</v>
      </c>
      <c r="J230" s="11">
        <v>0.20509503433177434</v>
      </c>
      <c r="K230" s="10">
        <f t="shared" si="89"/>
        <v>351</v>
      </c>
      <c r="L230" s="33">
        <f t="shared" si="90"/>
        <v>0.45790039439911689</v>
      </c>
      <c r="M230" s="11">
        <v>3.4256217738151101E-2</v>
      </c>
      <c r="N230" s="10">
        <f t="shared" si="91"/>
        <v>525</v>
      </c>
      <c r="O230" s="33">
        <f t="shared" si="92"/>
        <v>0.92888698531728353</v>
      </c>
      <c r="P230" s="11">
        <v>0</v>
      </c>
      <c r="Q230" s="10">
        <f t="shared" si="93"/>
        <v>297</v>
      </c>
      <c r="R230" s="33">
        <f t="shared" si="94"/>
        <v>0.34379520103753231</v>
      </c>
      <c r="S230" s="12">
        <v>0.33030553261767137</v>
      </c>
      <c r="T230" s="10">
        <f t="shared" si="95"/>
        <v>542</v>
      </c>
      <c r="U230" s="33">
        <f t="shared" si="96"/>
        <v>0.96970587679965314</v>
      </c>
      <c r="V230" s="18">
        <v>1.4571012256792663E-2</v>
      </c>
      <c r="W230" s="99">
        <f t="shared" si="81"/>
        <v>416</v>
      </c>
      <c r="X230" s="33">
        <f t="shared" si="97"/>
        <v>0.4699459882544299</v>
      </c>
      <c r="Y230" s="13">
        <v>135266</v>
      </c>
      <c r="Z230" s="10">
        <f t="shared" si="98"/>
        <v>389</v>
      </c>
      <c r="AA230" s="33">
        <f t="shared" si="99"/>
        <v>0.51747690006590241</v>
      </c>
      <c r="AB230" s="11">
        <v>3.0343226662245069E-2</v>
      </c>
      <c r="AC230" s="99">
        <f t="shared" si="82"/>
        <v>464</v>
      </c>
      <c r="AD230" s="33">
        <f t="shared" si="100"/>
        <v>0.78429764818458703</v>
      </c>
      <c r="AE230" s="11">
        <v>0.97404674046740469</v>
      </c>
      <c r="AF230" s="10">
        <f t="shared" si="101"/>
        <v>181</v>
      </c>
      <c r="AG230" s="33">
        <f t="shared" si="102"/>
        <v>-0.20811827306116712</v>
      </c>
      <c r="AH230" s="14">
        <v>2.7433333333333336</v>
      </c>
      <c r="AI230" s="99">
        <f t="shared" si="83"/>
        <v>198</v>
      </c>
      <c r="AJ230" s="33">
        <f t="shared" si="103"/>
        <v>-0.22730552038530247</v>
      </c>
      <c r="AK230" s="13">
        <v>127625.62312138728</v>
      </c>
      <c r="AL230" s="38"/>
    </row>
    <row r="231" spans="1:38" x14ac:dyDescent="0.25">
      <c r="A231" t="s">
        <v>728</v>
      </c>
      <c r="B231" s="5" t="s">
        <v>191</v>
      </c>
      <c r="C231" s="6" t="s">
        <v>47</v>
      </c>
      <c r="D231" s="7" t="s">
        <v>20</v>
      </c>
      <c r="E231" s="36">
        <f t="shared" si="84"/>
        <v>1.0199362909725147</v>
      </c>
      <c r="F231" s="8">
        <f t="shared" si="85"/>
        <v>28.345526804821077</v>
      </c>
      <c r="G231" s="9">
        <f t="shared" si="86"/>
        <v>285</v>
      </c>
      <c r="H231" s="99">
        <f t="shared" si="87"/>
        <v>476</v>
      </c>
      <c r="I231" s="33">
        <f t="shared" si="88"/>
        <v>0.69561740265065541</v>
      </c>
      <c r="J231" s="11">
        <v>7.83555018137847E-2</v>
      </c>
      <c r="K231" s="10">
        <f t="shared" si="89"/>
        <v>24</v>
      </c>
      <c r="L231" s="33">
        <f t="shared" si="90"/>
        <v>-2.0507671628920265</v>
      </c>
      <c r="M231" s="11">
        <v>0.12380382775119617</v>
      </c>
      <c r="N231" s="10">
        <f t="shared" si="91"/>
        <v>177</v>
      </c>
      <c r="O231" s="33">
        <f t="shared" si="92"/>
        <v>-0.12904346009680351</v>
      </c>
      <c r="P231" s="11">
        <v>6.545961002785515E-2</v>
      </c>
      <c r="Q231" s="10">
        <f t="shared" si="93"/>
        <v>243</v>
      </c>
      <c r="R231" s="33">
        <f t="shared" si="94"/>
        <v>0.28365058261320353</v>
      </c>
      <c r="S231" s="12">
        <v>0.44853106077595878</v>
      </c>
      <c r="T231" s="10">
        <f t="shared" si="95"/>
        <v>366</v>
      </c>
      <c r="U231" s="33">
        <f t="shared" si="96"/>
        <v>0.52235671807018169</v>
      </c>
      <c r="V231" s="18">
        <v>4.1742286751361164E-2</v>
      </c>
      <c r="W231" s="99">
        <f t="shared" si="81"/>
        <v>442</v>
      </c>
      <c r="X231" s="33">
        <f t="shared" si="97"/>
        <v>0.70262985249827548</v>
      </c>
      <c r="Y231" s="13">
        <v>145431</v>
      </c>
      <c r="Z231" s="10">
        <f t="shared" si="98"/>
        <v>217</v>
      </c>
      <c r="AA231" s="33">
        <f t="shared" si="99"/>
        <v>1.7409994996482589E-2</v>
      </c>
      <c r="AB231" s="11">
        <v>3.630658897355446E-2</v>
      </c>
      <c r="AC231" s="99">
        <f t="shared" si="82"/>
        <v>257</v>
      </c>
      <c r="AD231" s="33">
        <f t="shared" si="100"/>
        <v>0.17183901297479184</v>
      </c>
      <c r="AE231" s="11">
        <v>0.93924626380766729</v>
      </c>
      <c r="AF231" s="10">
        <f t="shared" si="101"/>
        <v>91</v>
      </c>
      <c r="AG231" s="33">
        <f t="shared" si="102"/>
        <v>-0.58962487452656065</v>
      </c>
      <c r="AH231" s="14">
        <v>3.1806666666666668</v>
      </c>
      <c r="AI231" s="99">
        <f t="shared" si="83"/>
        <v>136</v>
      </c>
      <c r="AJ231" s="33">
        <f t="shared" si="103"/>
        <v>-0.250851005566535</v>
      </c>
      <c r="AK231" s="13">
        <v>106636.74545862302</v>
      </c>
      <c r="AL231" s="38"/>
    </row>
    <row r="232" spans="1:38" x14ac:dyDescent="0.25">
      <c r="A232" t="s">
        <v>757</v>
      </c>
      <c r="B232" s="5" t="s">
        <v>186</v>
      </c>
      <c r="C232" s="6" t="s">
        <v>47</v>
      </c>
      <c r="D232" s="7" t="s">
        <v>20</v>
      </c>
      <c r="E232" s="36">
        <f t="shared" si="84"/>
        <v>-2.7404136816877123</v>
      </c>
      <c r="F232" s="8">
        <f t="shared" si="85"/>
        <v>37.687150034937069</v>
      </c>
      <c r="G232" s="9">
        <f t="shared" si="86"/>
        <v>124</v>
      </c>
      <c r="H232" s="99">
        <f t="shared" si="87"/>
        <v>150</v>
      </c>
      <c r="I232" s="33">
        <f t="shared" si="88"/>
        <v>-0.46573334989971155</v>
      </c>
      <c r="J232" s="11">
        <v>-9.9639855942377231E-3</v>
      </c>
      <c r="K232" s="10">
        <f t="shared" si="89"/>
        <v>140</v>
      </c>
      <c r="L232" s="33">
        <f t="shared" si="90"/>
        <v>-0.41847710880689359</v>
      </c>
      <c r="M232" s="11">
        <v>6.553876478318002E-2</v>
      </c>
      <c r="N232" s="10">
        <f t="shared" si="91"/>
        <v>148</v>
      </c>
      <c r="O232" s="33">
        <f t="shared" si="92"/>
        <v>-0.23870092633306927</v>
      </c>
      <c r="P232" s="11">
        <v>7.2244682721040607E-2</v>
      </c>
      <c r="Q232" s="10">
        <f t="shared" si="93"/>
        <v>185</v>
      </c>
      <c r="R232" s="33">
        <f t="shared" si="94"/>
        <v>0.14171234615346059</v>
      </c>
      <c r="S232" s="12">
        <v>0.72753728628592218</v>
      </c>
      <c r="T232" s="10">
        <f t="shared" si="95"/>
        <v>174</v>
      </c>
      <c r="U232" s="33">
        <f t="shared" si="96"/>
        <v>-0.13897008304735367</v>
      </c>
      <c r="V232" s="18">
        <v>8.1910222005367156E-2</v>
      </c>
      <c r="W232" s="99">
        <v>112</v>
      </c>
      <c r="X232" s="33">
        <f t="shared" si="97"/>
        <v>-0.45346444790855389</v>
      </c>
      <c r="Y232" s="13">
        <v>94926</v>
      </c>
      <c r="Z232" s="10">
        <f t="shared" si="98"/>
        <v>86</v>
      </c>
      <c r="AA232" s="33">
        <f t="shared" si="99"/>
        <v>-0.79967703959803116</v>
      </c>
      <c r="AB232" s="11">
        <v>4.6050457199515261E-2</v>
      </c>
      <c r="AC232" s="99">
        <v>112</v>
      </c>
      <c r="AD232" s="33">
        <f t="shared" si="100"/>
        <v>-0.8894829311539405</v>
      </c>
      <c r="AE232" s="11">
        <v>0.87894095105382342</v>
      </c>
      <c r="AF232" s="10">
        <f t="shared" si="101"/>
        <v>151</v>
      </c>
      <c r="AG232" s="33">
        <f t="shared" si="102"/>
        <v>-0.30465805331003143</v>
      </c>
      <c r="AH232" s="14">
        <v>2.8539999999999996</v>
      </c>
      <c r="AI232" s="99">
        <v>112</v>
      </c>
      <c r="AJ232" s="33">
        <f t="shared" si="103"/>
        <v>-0.25845388718426104</v>
      </c>
      <c r="AK232" s="13">
        <v>99859.397235358309</v>
      </c>
      <c r="AL232" s="38"/>
    </row>
    <row r="233" spans="1:38" x14ac:dyDescent="0.25">
      <c r="A233" t="s">
        <v>770</v>
      </c>
      <c r="B233" s="5" t="s">
        <v>132</v>
      </c>
      <c r="C233" s="6" t="s">
        <v>47</v>
      </c>
      <c r="D233" s="7" t="s">
        <v>20</v>
      </c>
      <c r="E233" s="36">
        <f t="shared" si="84"/>
        <v>-4.1037474278786847</v>
      </c>
      <c r="F233" s="8">
        <f t="shared" si="85"/>
        <v>41.074002398790014</v>
      </c>
      <c r="G233" s="9">
        <f t="shared" si="86"/>
        <v>98</v>
      </c>
      <c r="H233" s="99">
        <f t="shared" si="87"/>
        <v>557</v>
      </c>
      <c r="I233" s="33">
        <f t="shared" si="88"/>
        <v>2.9849195674537978</v>
      </c>
      <c r="J233" s="11">
        <v>0.25245449238443984</v>
      </c>
      <c r="K233" s="10">
        <f t="shared" si="89"/>
        <v>95</v>
      </c>
      <c r="L233" s="33">
        <f t="shared" si="90"/>
        <v>-0.7641663003328294</v>
      </c>
      <c r="M233" s="11">
        <v>7.7878239903556357E-2</v>
      </c>
      <c r="N233" s="10">
        <f t="shared" si="91"/>
        <v>90</v>
      </c>
      <c r="O233" s="33">
        <f t="shared" si="92"/>
        <v>-0.72143746206555526</v>
      </c>
      <c r="P233" s="11">
        <v>0.1021140805743917</v>
      </c>
      <c r="Q233" s="10">
        <f t="shared" si="93"/>
        <v>53</v>
      </c>
      <c r="R233" s="33">
        <f t="shared" si="94"/>
        <v>-0.84621385328863397</v>
      </c>
      <c r="S233" s="12">
        <v>2.6694915254237288</v>
      </c>
      <c r="T233" s="10">
        <f t="shared" si="95"/>
        <v>27</v>
      </c>
      <c r="U233" s="33">
        <f t="shared" si="96"/>
        <v>-1.9400845281970589</v>
      </c>
      <c r="V233" s="18">
        <v>0.19130704109023333</v>
      </c>
      <c r="W233" s="99">
        <f>RANK(Y233,Y$7:Y$570,1)</f>
        <v>98</v>
      </c>
      <c r="X233" s="33">
        <f t="shared" si="97"/>
        <v>-0.82905489006428612</v>
      </c>
      <c r="Y233" s="13">
        <v>78518</v>
      </c>
      <c r="Z233" s="10">
        <f t="shared" si="98"/>
        <v>178</v>
      </c>
      <c r="AA233" s="33">
        <f t="shared" si="99"/>
        <v>-0.13788646012738984</v>
      </c>
      <c r="AB233" s="11">
        <v>3.8158519221642144E-2</v>
      </c>
      <c r="AC233" s="99">
        <f>RANK(AE233,AE$7:AE$570,1)</f>
        <v>225</v>
      </c>
      <c r="AD233" s="33">
        <f t="shared" si="100"/>
        <v>4.5048687609830732E-2</v>
      </c>
      <c r="AE233" s="11">
        <v>0.93204191806922831</v>
      </c>
      <c r="AF233" s="10">
        <f t="shared" si="101"/>
        <v>87</v>
      </c>
      <c r="AG233" s="33">
        <f t="shared" si="102"/>
        <v>-0.62219251123702102</v>
      </c>
      <c r="AH233" s="14">
        <v>3.218</v>
      </c>
      <c r="AI233" s="99">
        <f>RANK(AK233,AK$7:AK$570,1)</f>
        <v>33</v>
      </c>
      <c r="AJ233" s="33">
        <f t="shared" si="103"/>
        <v>-0.29503644286631553</v>
      </c>
      <c r="AK233" s="13">
        <v>67249.035635593216</v>
      </c>
      <c r="AL233" s="38">
        <v>1</v>
      </c>
    </row>
    <row r="234" spans="1:38" x14ac:dyDescent="0.25">
      <c r="A234" t="s">
        <v>778</v>
      </c>
      <c r="B234" s="5" t="s">
        <v>210</v>
      </c>
      <c r="C234" s="6" t="s">
        <v>47</v>
      </c>
      <c r="D234" s="7" t="s">
        <v>20</v>
      </c>
      <c r="E234" s="36">
        <f t="shared" si="84"/>
        <v>-1.4994143964428339</v>
      </c>
      <c r="F234" s="8">
        <f t="shared" si="85"/>
        <v>34.604206203674586</v>
      </c>
      <c r="G234" s="9">
        <f t="shared" si="86"/>
        <v>166</v>
      </c>
      <c r="H234" s="99">
        <f t="shared" si="87"/>
        <v>268</v>
      </c>
      <c r="I234" s="33">
        <f t="shared" si="88"/>
        <v>-9.2252376770375247E-2</v>
      </c>
      <c r="J234" s="11">
        <v>1.8438844499077955E-2</v>
      </c>
      <c r="K234" s="10">
        <f t="shared" si="89"/>
        <v>325</v>
      </c>
      <c r="L234" s="33">
        <f t="shared" si="90"/>
        <v>0.3840789997033105</v>
      </c>
      <c r="M234" s="11">
        <v>3.6891293654697489E-2</v>
      </c>
      <c r="N234" s="10">
        <f t="shared" si="91"/>
        <v>169</v>
      </c>
      <c r="O234" s="33">
        <f t="shared" si="92"/>
        <v>-0.16891157111647251</v>
      </c>
      <c r="P234" s="11">
        <v>6.7926455566905006E-2</v>
      </c>
      <c r="Q234" s="10">
        <f t="shared" si="93"/>
        <v>205</v>
      </c>
      <c r="R234" s="33">
        <f t="shared" si="94"/>
        <v>0.20481341426981728</v>
      </c>
      <c r="S234" s="12">
        <v>0.6035003017501509</v>
      </c>
      <c r="T234" s="10">
        <f t="shared" si="95"/>
        <v>197</v>
      </c>
      <c r="U234" s="33">
        <f t="shared" si="96"/>
        <v>-3.2013612127906842E-2</v>
      </c>
      <c r="V234" s="18">
        <v>7.5413856529736353E-2</v>
      </c>
      <c r="W234" s="99">
        <v>361</v>
      </c>
      <c r="X234" s="33">
        <f t="shared" si="97"/>
        <v>-0.55832669897604592</v>
      </c>
      <c r="Y234" s="13">
        <v>90345</v>
      </c>
      <c r="Z234" s="10">
        <f t="shared" si="98"/>
        <v>111</v>
      </c>
      <c r="AA234" s="33">
        <f t="shared" si="99"/>
        <v>-0.58970292549986802</v>
      </c>
      <c r="AB234" s="11">
        <v>4.354648881914476E-2</v>
      </c>
      <c r="AC234" s="99">
        <v>361</v>
      </c>
      <c r="AD234" s="33">
        <f t="shared" si="100"/>
        <v>-0.26865469615551391</v>
      </c>
      <c r="AE234" s="11">
        <v>0.91421699625868524</v>
      </c>
      <c r="AF234" s="10">
        <f t="shared" si="101"/>
        <v>121</v>
      </c>
      <c r="AG234" s="33">
        <f t="shared" si="102"/>
        <v>-0.44743224638892515</v>
      </c>
      <c r="AH234" s="14">
        <v>3.0176666666666665</v>
      </c>
      <c r="AI234" s="99">
        <v>361</v>
      </c>
      <c r="AJ234" s="33">
        <f t="shared" si="103"/>
        <v>-0.19086760389138624</v>
      </c>
      <c r="AK234" s="13">
        <v>160107.05069402535</v>
      </c>
      <c r="AL234" s="38"/>
    </row>
    <row r="235" spans="1:38" x14ac:dyDescent="0.25">
      <c r="A235" t="s">
        <v>802</v>
      </c>
      <c r="B235" s="5" t="s">
        <v>511</v>
      </c>
      <c r="C235" s="6" t="s">
        <v>47</v>
      </c>
      <c r="D235" s="7" t="s">
        <v>20</v>
      </c>
      <c r="E235" s="36">
        <f t="shared" si="84"/>
        <v>3.8436721487365482</v>
      </c>
      <c r="F235" s="8">
        <f t="shared" si="85"/>
        <v>21.330680666460474</v>
      </c>
      <c r="G235" s="9">
        <f t="shared" si="86"/>
        <v>438</v>
      </c>
      <c r="H235" s="99">
        <f t="shared" si="87"/>
        <v>505</v>
      </c>
      <c r="I235" s="33">
        <f t="shared" si="88"/>
        <v>0.94402372902223908</v>
      </c>
      <c r="J235" s="11">
        <v>9.7246538277892647E-2</v>
      </c>
      <c r="K235" s="10">
        <f t="shared" si="89"/>
        <v>324</v>
      </c>
      <c r="L235" s="33">
        <f t="shared" si="90"/>
        <v>0.38403794996943041</v>
      </c>
      <c r="M235" s="11">
        <v>3.6892758936755268E-2</v>
      </c>
      <c r="N235" s="10">
        <f t="shared" si="91"/>
        <v>348</v>
      </c>
      <c r="O235" s="33">
        <f t="shared" si="92"/>
        <v>0.49208764097725216</v>
      </c>
      <c r="P235" s="11">
        <v>2.7027027027027029E-2</v>
      </c>
      <c r="Q235" s="10">
        <f t="shared" si="93"/>
        <v>150</v>
      </c>
      <c r="R235" s="33">
        <f t="shared" si="94"/>
        <v>-4.7190648039502963E-3</v>
      </c>
      <c r="S235" s="12">
        <v>1.0153756890049319</v>
      </c>
      <c r="T235" s="10">
        <f t="shared" si="95"/>
        <v>403</v>
      </c>
      <c r="U235" s="33">
        <f t="shared" si="96"/>
        <v>0.60565166327353537</v>
      </c>
      <c r="V235" s="18">
        <v>3.6683084613688154E-2</v>
      </c>
      <c r="W235" s="99">
        <f>RANK(Y235,Y$7:Y$570,1)</f>
        <v>504</v>
      </c>
      <c r="X235" s="33">
        <f t="shared" si="97"/>
        <v>1.342287294940973</v>
      </c>
      <c r="Y235" s="13">
        <v>173375</v>
      </c>
      <c r="Z235" s="10">
        <f t="shared" si="98"/>
        <v>463</v>
      </c>
      <c r="AA235" s="33">
        <f t="shared" si="99"/>
        <v>0.73547168321339051</v>
      </c>
      <c r="AB235" s="11">
        <v>2.7743610769441027E-2</v>
      </c>
      <c r="AC235" s="99">
        <f>RANK(AE235,AE$7:AE$570,1)</f>
        <v>340</v>
      </c>
      <c r="AD235" s="33">
        <f t="shared" si="100"/>
        <v>0.43301127380605736</v>
      </c>
      <c r="AE235" s="11">
        <v>0.95408631772268138</v>
      </c>
      <c r="AF235" s="10">
        <f t="shared" si="101"/>
        <v>195</v>
      </c>
      <c r="AG235" s="33">
        <f t="shared" si="102"/>
        <v>-0.15577742834792668</v>
      </c>
      <c r="AH235" s="14">
        <v>2.6833333333333331</v>
      </c>
      <c r="AI235" s="99">
        <f>RANK(AK235,AK$7:AK$570,1)</f>
        <v>234</v>
      </c>
      <c r="AJ235" s="33">
        <f t="shared" si="103"/>
        <v>-0.21275762132658213</v>
      </c>
      <c r="AK235" s="13">
        <v>140593.88736582536</v>
      </c>
      <c r="AL235" s="38"/>
    </row>
    <row r="236" spans="1:38" x14ac:dyDescent="0.25">
      <c r="A236" t="s">
        <v>868</v>
      </c>
      <c r="B236" s="5" t="s">
        <v>364</v>
      </c>
      <c r="C236" s="6" t="s">
        <v>47</v>
      </c>
      <c r="D236" s="7" t="s">
        <v>20</v>
      </c>
      <c r="E236" s="36">
        <f t="shared" si="84"/>
        <v>1.8160019245975942</v>
      </c>
      <c r="F236" s="8">
        <f t="shared" si="85"/>
        <v>26.36790629879458</v>
      </c>
      <c r="G236" s="9">
        <f t="shared" si="86"/>
        <v>334</v>
      </c>
      <c r="H236" s="99">
        <f t="shared" si="87"/>
        <v>214</v>
      </c>
      <c r="I236" s="33">
        <f t="shared" si="88"/>
        <v>-0.26485016017330404</v>
      </c>
      <c r="J236" s="11">
        <v>5.3129669599867313E-3</v>
      </c>
      <c r="K236" s="10">
        <f t="shared" si="89"/>
        <v>401</v>
      </c>
      <c r="L236" s="33">
        <f t="shared" si="90"/>
        <v>0.59212322497440284</v>
      </c>
      <c r="M236" s="11">
        <v>2.9465095194922939E-2</v>
      </c>
      <c r="N236" s="10">
        <f t="shared" si="91"/>
        <v>204</v>
      </c>
      <c r="O236" s="33">
        <f t="shared" si="92"/>
        <v>1.5505077512369741E-2</v>
      </c>
      <c r="P236" s="11">
        <v>5.6515646893974779E-2</v>
      </c>
      <c r="Q236" s="10">
        <f t="shared" si="93"/>
        <v>361</v>
      </c>
      <c r="R236" s="33">
        <f t="shared" si="94"/>
        <v>0.42781301230134255</v>
      </c>
      <c r="S236" s="12">
        <v>0.16515276630883569</v>
      </c>
      <c r="T236" s="10">
        <f t="shared" si="95"/>
        <v>271</v>
      </c>
      <c r="U236" s="33">
        <f t="shared" si="96"/>
        <v>0.23544870052925784</v>
      </c>
      <c r="V236" s="18">
        <v>5.9168622192423734E-2</v>
      </c>
      <c r="W236" s="99">
        <f>RANK(Y236,Y$7:Y$570,1)</f>
        <v>306</v>
      </c>
      <c r="X236" s="33">
        <f t="shared" si="97"/>
        <v>-0.11834474574132328</v>
      </c>
      <c r="Y236" s="13">
        <v>109566</v>
      </c>
      <c r="Z236" s="10">
        <f t="shared" si="98"/>
        <v>406</v>
      </c>
      <c r="AA236" s="33">
        <f t="shared" si="99"/>
        <v>0.55877459981526123</v>
      </c>
      <c r="AB236" s="11">
        <v>2.9850746268656716E-2</v>
      </c>
      <c r="AC236" s="99">
        <f>RANK(AE236,AE$7:AE$570,1)</f>
        <v>361</v>
      </c>
      <c r="AD236" s="33">
        <f t="shared" si="100"/>
        <v>0.48483956400412176</v>
      </c>
      <c r="AE236" s="11">
        <v>0.95703125</v>
      </c>
      <c r="AF236" s="10">
        <f t="shared" si="101"/>
        <v>447</v>
      </c>
      <c r="AG236" s="33">
        <f t="shared" si="102"/>
        <v>0.52000103339412729</v>
      </c>
      <c r="AH236" s="14">
        <v>1.9086666666666667</v>
      </c>
      <c r="AI236" s="99">
        <f>RANK(AK236,AK$7:AK$570,1)</f>
        <v>494</v>
      </c>
      <c r="AJ236" s="33">
        <f t="shared" si="103"/>
        <v>5.8876651103068219E-4</v>
      </c>
      <c r="AK236" s="13">
        <v>330774.77341040462</v>
      </c>
      <c r="AL236" s="38"/>
    </row>
    <row r="237" spans="1:38" x14ac:dyDescent="0.25">
      <c r="A237" t="s">
        <v>888</v>
      </c>
      <c r="B237" s="5" t="s">
        <v>326</v>
      </c>
      <c r="C237" s="6" t="s">
        <v>47</v>
      </c>
      <c r="D237" s="7" t="s">
        <v>20</v>
      </c>
      <c r="E237" s="36">
        <f t="shared" si="84"/>
        <v>1.1695725716363503</v>
      </c>
      <c r="F237" s="8">
        <f t="shared" si="85"/>
        <v>27.973793916744029</v>
      </c>
      <c r="G237" s="9">
        <f t="shared" si="86"/>
        <v>290</v>
      </c>
      <c r="H237" s="99">
        <f t="shared" si="87"/>
        <v>249</v>
      </c>
      <c r="I237" s="33">
        <f t="shared" si="88"/>
        <v>-0.16427791520894797</v>
      </c>
      <c r="J237" s="11">
        <v>1.2961379038094689E-2</v>
      </c>
      <c r="K237" s="10">
        <f t="shared" si="89"/>
        <v>305</v>
      </c>
      <c r="L237" s="33">
        <f t="shared" si="90"/>
        <v>0.32232278578739304</v>
      </c>
      <c r="M237" s="11">
        <v>3.9095699473057965E-2</v>
      </c>
      <c r="N237" s="10">
        <f t="shared" si="91"/>
        <v>269</v>
      </c>
      <c r="O237" s="33">
        <f t="shared" si="92"/>
        <v>0.25989552533214438</v>
      </c>
      <c r="P237" s="11">
        <v>4.1393950114983195E-2</v>
      </c>
      <c r="Q237" s="10">
        <f t="shared" si="93"/>
        <v>163</v>
      </c>
      <c r="R237" s="33">
        <f t="shared" si="94"/>
        <v>4.9230806623532103E-2</v>
      </c>
      <c r="S237" s="12">
        <v>0.90932709794751876</v>
      </c>
      <c r="T237" s="10">
        <f t="shared" si="95"/>
        <v>356</v>
      </c>
      <c r="U237" s="33">
        <f t="shared" si="96"/>
        <v>0.49536805610880785</v>
      </c>
      <c r="V237" s="18">
        <v>4.3381535038932148E-2</v>
      </c>
      <c r="W237" s="99">
        <f>RANK(Y237,Y$7:Y$570,1)</f>
        <v>302</v>
      </c>
      <c r="X237" s="33">
        <f t="shared" si="97"/>
        <v>-0.1322622852848804</v>
      </c>
      <c r="Y237" s="13">
        <v>108958</v>
      </c>
      <c r="Z237" s="10">
        <f t="shared" si="98"/>
        <v>285</v>
      </c>
      <c r="AA237" s="33">
        <f t="shared" si="99"/>
        <v>0.24124457908653527</v>
      </c>
      <c r="AB237" s="11">
        <v>3.3637332701646337E-2</v>
      </c>
      <c r="AC237" s="99">
        <f>RANK(AE237,AE$7:AE$570,1)</f>
        <v>311</v>
      </c>
      <c r="AD237" s="33">
        <f t="shared" si="100"/>
        <v>0.34351749192764219</v>
      </c>
      <c r="AE237" s="11">
        <v>0.94900119672282057</v>
      </c>
      <c r="AF237" s="10">
        <f t="shared" si="101"/>
        <v>159</v>
      </c>
      <c r="AG237" s="33">
        <f t="shared" si="102"/>
        <v>-0.27703371860026621</v>
      </c>
      <c r="AH237" s="14">
        <v>2.8223333333333334</v>
      </c>
      <c r="AI237" s="99">
        <f>RANK(AK237,AK$7:AK$570,1)</f>
        <v>189</v>
      </c>
      <c r="AJ237" s="33">
        <f t="shared" si="103"/>
        <v>-0.23069756060790331</v>
      </c>
      <c r="AK237" s="13">
        <v>124601.89620680697</v>
      </c>
      <c r="AL237" s="38"/>
    </row>
    <row r="238" spans="1:38" x14ac:dyDescent="0.25">
      <c r="A238" t="s">
        <v>915</v>
      </c>
      <c r="B238" s="5" t="s">
        <v>211</v>
      </c>
      <c r="C238" s="6" t="s">
        <v>47</v>
      </c>
      <c r="D238" s="7" t="s">
        <v>20</v>
      </c>
      <c r="E238" s="36">
        <f t="shared" si="84"/>
        <v>-1.2438504124230245</v>
      </c>
      <c r="F238" s="8">
        <f t="shared" si="85"/>
        <v>33.969323156283252</v>
      </c>
      <c r="G238" s="9">
        <f t="shared" si="86"/>
        <v>176</v>
      </c>
      <c r="H238" s="99">
        <f t="shared" si="87"/>
        <v>325</v>
      </c>
      <c r="I238" s="33">
        <f t="shared" si="88"/>
        <v>9.2712136158413602E-2</v>
      </c>
      <c r="J238" s="11">
        <v>3.2505198642880595E-2</v>
      </c>
      <c r="K238" s="10">
        <f t="shared" si="89"/>
        <v>297</v>
      </c>
      <c r="L238" s="33">
        <f t="shared" si="90"/>
        <v>0.28737515909771544</v>
      </c>
      <c r="M238" s="11">
        <v>4.0343165059557574E-2</v>
      </c>
      <c r="N238" s="10">
        <f t="shared" si="91"/>
        <v>142</v>
      </c>
      <c r="O238" s="33">
        <f t="shared" si="92"/>
        <v>-0.27655755736586807</v>
      </c>
      <c r="P238" s="11">
        <v>7.4587067624620404E-2</v>
      </c>
      <c r="Q238" s="10">
        <f t="shared" si="93"/>
        <v>121</v>
      </c>
      <c r="R238" s="33">
        <f t="shared" si="94"/>
        <v>-0.14874964370525676</v>
      </c>
      <c r="S238" s="12">
        <v>1.2984948060207759</v>
      </c>
      <c r="T238" s="10">
        <f t="shared" si="95"/>
        <v>227</v>
      </c>
      <c r="U238" s="33">
        <f t="shared" si="96"/>
        <v>8.8024921274526033E-2</v>
      </c>
      <c r="V238" s="18">
        <v>6.8122907441408365E-2</v>
      </c>
      <c r="W238" s="99">
        <v>87</v>
      </c>
      <c r="X238" s="33">
        <f t="shared" si="97"/>
        <v>-0.36146676464283672</v>
      </c>
      <c r="Y238" s="13">
        <v>98945</v>
      </c>
      <c r="Z238" s="10">
        <f t="shared" si="98"/>
        <v>148</v>
      </c>
      <c r="AA238" s="33">
        <f t="shared" si="99"/>
        <v>-0.29686959012860159</v>
      </c>
      <c r="AB238" s="11">
        <v>4.0054413542926243E-2</v>
      </c>
      <c r="AC238" s="99">
        <v>87</v>
      </c>
      <c r="AD238" s="33">
        <f t="shared" si="100"/>
        <v>-0.12152792224619755</v>
      </c>
      <c r="AE238" s="11">
        <v>0.92257687816270928</v>
      </c>
      <c r="AF238" s="10">
        <f t="shared" si="101"/>
        <v>88</v>
      </c>
      <c r="AG238" s="33">
        <f t="shared" si="102"/>
        <v>-0.62161094629576252</v>
      </c>
      <c r="AH238" s="14">
        <v>3.2173333333333329</v>
      </c>
      <c r="AI238" s="99">
        <v>87</v>
      </c>
      <c r="AJ238" s="33">
        <f t="shared" si="103"/>
        <v>-0.26529177139552551</v>
      </c>
      <c r="AK238" s="13">
        <v>93763.981741573036</v>
      </c>
      <c r="AL238" s="38">
        <v>1</v>
      </c>
    </row>
    <row r="239" spans="1:38" x14ac:dyDescent="0.25">
      <c r="A239" t="s">
        <v>935</v>
      </c>
      <c r="B239" s="5" t="s">
        <v>106</v>
      </c>
      <c r="C239" s="6" t="s">
        <v>47</v>
      </c>
      <c r="D239" s="7" t="s">
        <v>20</v>
      </c>
      <c r="E239" s="36">
        <f t="shared" si="84"/>
        <v>-1.6060157333660432</v>
      </c>
      <c r="F239" s="8">
        <f t="shared" si="85"/>
        <v>34.86902983248666</v>
      </c>
      <c r="G239" s="9">
        <f t="shared" si="86"/>
        <v>161</v>
      </c>
      <c r="H239" s="99">
        <f t="shared" si="87"/>
        <v>251</v>
      </c>
      <c r="I239" s="33">
        <f t="shared" si="88"/>
        <v>-0.16020131510506144</v>
      </c>
      <c r="J239" s="11">
        <v>1.3271400132714106E-2</v>
      </c>
      <c r="K239" s="10">
        <f t="shared" si="89"/>
        <v>209</v>
      </c>
      <c r="L239" s="33">
        <f t="shared" si="90"/>
        <v>-7.4183278221700052E-2</v>
      </c>
      <c r="M239" s="11">
        <v>5.3249097472924188E-2</v>
      </c>
      <c r="N239" s="10">
        <f t="shared" si="91"/>
        <v>310</v>
      </c>
      <c r="O239" s="33">
        <f t="shared" si="92"/>
        <v>0.35884093917667059</v>
      </c>
      <c r="P239" s="11">
        <v>3.5271687321258342E-2</v>
      </c>
      <c r="Q239" s="10">
        <f t="shared" si="93"/>
        <v>154</v>
      </c>
      <c r="R239" s="33">
        <f t="shared" si="94"/>
        <v>1.2098164230800172E-2</v>
      </c>
      <c r="S239" s="12">
        <v>0.98231827111984293</v>
      </c>
      <c r="T239" s="10">
        <f t="shared" si="95"/>
        <v>213</v>
      </c>
      <c r="U239" s="33">
        <f t="shared" si="96"/>
        <v>2.6199164151739798E-2</v>
      </c>
      <c r="V239" s="18">
        <v>7.1878105332891684E-2</v>
      </c>
      <c r="W239" s="99">
        <f t="shared" ref="W239:W244" si="104">RANK(Y239,Y$7:Y$570,1)</f>
        <v>133</v>
      </c>
      <c r="X239" s="33">
        <f t="shared" si="97"/>
        <v>-0.7235974810557867</v>
      </c>
      <c r="Y239" s="13">
        <v>83125</v>
      </c>
      <c r="Z239" s="10">
        <f t="shared" si="98"/>
        <v>99</v>
      </c>
      <c r="AA239" s="33">
        <f t="shared" si="99"/>
        <v>-0.66500237352798774</v>
      </c>
      <c r="AB239" s="11">
        <v>4.4444444444444446E-2</v>
      </c>
      <c r="AC239" s="99">
        <f t="shared" ref="AC239:AC244" si="105">RANK(AE239,AE$7:AE$570,1)</f>
        <v>181</v>
      </c>
      <c r="AD239" s="33">
        <f t="shared" si="100"/>
        <v>-0.12360900919579762</v>
      </c>
      <c r="AE239" s="11">
        <v>0.92245862884160756</v>
      </c>
      <c r="AF239" s="10">
        <f t="shared" si="101"/>
        <v>20</v>
      </c>
      <c r="AG239" s="33">
        <f t="shared" si="102"/>
        <v>-1.4294046497034336</v>
      </c>
      <c r="AH239" s="14">
        <v>4.1433333333333335</v>
      </c>
      <c r="AI239" s="99">
        <f t="shared" ref="AI239:AI244" si="106">RANK(AK239,AK$7:AK$570,1)</f>
        <v>28</v>
      </c>
      <c r="AJ239" s="33">
        <f t="shared" si="103"/>
        <v>-0.29999130555253145</v>
      </c>
      <c r="AK239" s="13">
        <v>62832.18009168304</v>
      </c>
      <c r="AL239" s="38"/>
    </row>
    <row r="240" spans="1:38" x14ac:dyDescent="0.25">
      <c r="A240" t="s">
        <v>944</v>
      </c>
      <c r="B240" s="5" t="s">
        <v>204</v>
      </c>
      <c r="C240" s="6" t="s">
        <v>47</v>
      </c>
      <c r="D240" s="7" t="s">
        <v>20</v>
      </c>
      <c r="E240" s="36">
        <f t="shared" si="84"/>
        <v>0.56437047947844987</v>
      </c>
      <c r="F240" s="8">
        <f t="shared" si="85"/>
        <v>29.477262999175597</v>
      </c>
      <c r="G240" s="9">
        <f t="shared" si="86"/>
        <v>255</v>
      </c>
      <c r="H240" s="99">
        <f t="shared" si="87"/>
        <v>536</v>
      </c>
      <c r="I240" s="33">
        <f t="shared" si="88"/>
        <v>1.4663504425409168</v>
      </c>
      <c r="J240" s="11">
        <v>0.13696892834495888</v>
      </c>
      <c r="K240" s="10">
        <f t="shared" si="89"/>
        <v>385</v>
      </c>
      <c r="L240" s="33">
        <f t="shared" si="90"/>
        <v>0.56477213259079806</v>
      </c>
      <c r="M240" s="11">
        <v>3.0441400304414001E-2</v>
      </c>
      <c r="N240" s="10">
        <f t="shared" si="91"/>
        <v>213</v>
      </c>
      <c r="O240" s="33">
        <f t="shared" si="92"/>
        <v>6.6259708739953113E-2</v>
      </c>
      <c r="P240" s="11">
        <v>5.3375196232339092E-2</v>
      </c>
      <c r="Q240" s="10">
        <f t="shared" si="93"/>
        <v>409</v>
      </c>
      <c r="R240" s="33">
        <f t="shared" si="94"/>
        <v>0.51183082356515275</v>
      </c>
      <c r="S240" s="12">
        <v>0</v>
      </c>
      <c r="T240" s="10">
        <f t="shared" si="95"/>
        <v>280</v>
      </c>
      <c r="U240" s="33">
        <f t="shared" si="96"/>
        <v>0.27189234904725074</v>
      </c>
      <c r="V240" s="18">
        <v>5.6955093099671415E-2</v>
      </c>
      <c r="W240" s="99">
        <f t="shared" si="104"/>
        <v>268</v>
      </c>
      <c r="X240" s="33">
        <f t="shared" si="97"/>
        <v>-0.25861889429875423</v>
      </c>
      <c r="Y240" s="13">
        <v>103438</v>
      </c>
      <c r="Z240" s="10">
        <f t="shared" si="98"/>
        <v>112</v>
      </c>
      <c r="AA240" s="33">
        <f t="shared" si="99"/>
        <v>-0.58398156600427442</v>
      </c>
      <c r="AB240" s="11">
        <v>4.3478260869565216E-2</v>
      </c>
      <c r="AC240" s="99">
        <f t="shared" si="105"/>
        <v>300</v>
      </c>
      <c r="AD240" s="33">
        <f t="shared" si="100"/>
        <v>0.30095709897098016</v>
      </c>
      <c r="AE240" s="11">
        <v>0.94658287509819328</v>
      </c>
      <c r="AF240" s="10">
        <f t="shared" si="101"/>
        <v>69</v>
      </c>
      <c r="AG240" s="33">
        <f t="shared" si="102"/>
        <v>-0.74083175925369804</v>
      </c>
      <c r="AH240" s="14">
        <v>3.3539999999999996</v>
      </c>
      <c r="AI240" s="99">
        <f t="shared" si="106"/>
        <v>105</v>
      </c>
      <c r="AJ240" s="33">
        <f t="shared" si="103"/>
        <v>-0.26616697804545031</v>
      </c>
      <c r="AK240" s="13">
        <v>92983.806469604009</v>
      </c>
      <c r="AL240" s="38"/>
    </row>
    <row r="241" spans="1:38" x14ac:dyDescent="0.25">
      <c r="A241" t="s">
        <v>978</v>
      </c>
      <c r="B241" s="5" t="s">
        <v>46</v>
      </c>
      <c r="C241" s="6" t="s">
        <v>47</v>
      </c>
      <c r="D241" s="7" t="s">
        <v>20</v>
      </c>
      <c r="E241" s="36">
        <f t="shared" si="84"/>
        <v>-9.5898626122240742</v>
      </c>
      <c r="F241" s="8">
        <f t="shared" si="85"/>
        <v>54.702845836710011</v>
      </c>
      <c r="G241" s="9">
        <f t="shared" si="86"/>
        <v>23</v>
      </c>
      <c r="H241" s="99">
        <f t="shared" si="87"/>
        <v>339</v>
      </c>
      <c r="I241" s="33">
        <f t="shared" si="88"/>
        <v>0.1338201847669768</v>
      </c>
      <c r="J241" s="11">
        <v>3.5631421942326824E-2</v>
      </c>
      <c r="K241" s="10">
        <f t="shared" si="89"/>
        <v>4</v>
      </c>
      <c r="L241" s="33">
        <f t="shared" si="90"/>
        <v>-3.8628554988532695</v>
      </c>
      <c r="M241" s="11">
        <v>0.18848684210526315</v>
      </c>
      <c r="N241" s="10">
        <f t="shared" si="91"/>
        <v>45</v>
      </c>
      <c r="O241" s="33">
        <f t="shared" si="92"/>
        <v>-1.4819196107645434</v>
      </c>
      <c r="P241" s="11">
        <v>0.14916903121199837</v>
      </c>
      <c r="Q241" s="10">
        <f t="shared" si="93"/>
        <v>19</v>
      </c>
      <c r="R241" s="33">
        <f t="shared" si="94"/>
        <v>-2.174682051723412</v>
      </c>
      <c r="S241" s="12">
        <v>5.2808449351896307</v>
      </c>
      <c r="T241" s="10">
        <f t="shared" si="95"/>
        <v>156</v>
      </c>
      <c r="U241" s="33">
        <f t="shared" si="96"/>
        <v>-0.25754246262010216</v>
      </c>
      <c r="V241" s="18">
        <v>8.9112119248217755E-2</v>
      </c>
      <c r="W241" s="99">
        <f t="shared" si="104"/>
        <v>29</v>
      </c>
      <c r="X241" s="33">
        <f t="shared" si="97"/>
        <v>-1.2925226912787615</v>
      </c>
      <c r="Y241" s="13">
        <v>58271</v>
      </c>
      <c r="Z241" s="10">
        <f t="shared" si="98"/>
        <v>21</v>
      </c>
      <c r="AA241" s="33">
        <f t="shared" si="99"/>
        <v>-2.1284497681021044</v>
      </c>
      <c r="AB241" s="11">
        <v>6.1896243291592129E-2</v>
      </c>
      <c r="AC241" s="99">
        <f t="shared" si="105"/>
        <v>77</v>
      </c>
      <c r="AD241" s="33">
        <f t="shared" si="100"/>
        <v>-0.89723534366657121</v>
      </c>
      <c r="AE241" s="11">
        <v>0.8785004516711834</v>
      </c>
      <c r="AF241" s="10">
        <f t="shared" si="101"/>
        <v>24</v>
      </c>
      <c r="AG241" s="33">
        <f t="shared" si="102"/>
        <v>-1.4003264026405218</v>
      </c>
      <c r="AH241" s="14">
        <v>4.1099999999999994</v>
      </c>
      <c r="AI241" s="99">
        <f t="shared" si="106"/>
        <v>27</v>
      </c>
      <c r="AJ241" s="33">
        <f t="shared" si="103"/>
        <v>-0.3006810195474986</v>
      </c>
      <c r="AK241" s="13">
        <v>62217.356377020325</v>
      </c>
      <c r="AL241" s="38"/>
    </row>
    <row r="242" spans="1:38" x14ac:dyDescent="0.25">
      <c r="A242" t="s">
        <v>994</v>
      </c>
      <c r="B242" s="5" t="s">
        <v>282</v>
      </c>
      <c r="C242" s="6" t="s">
        <v>47</v>
      </c>
      <c r="D242" s="7" t="s">
        <v>20</v>
      </c>
      <c r="E242" s="36">
        <f t="shared" si="84"/>
        <v>0.89956293161932244</v>
      </c>
      <c r="F242" s="8">
        <f t="shared" si="85"/>
        <v>28.644563484437729</v>
      </c>
      <c r="G242" s="9">
        <f t="shared" si="86"/>
        <v>273</v>
      </c>
      <c r="H242" s="99">
        <f t="shared" si="87"/>
        <v>154</v>
      </c>
      <c r="I242" s="33">
        <f t="shared" si="88"/>
        <v>-0.44799368084509267</v>
      </c>
      <c r="J242" s="11">
        <v>-8.614902662788082E-3</v>
      </c>
      <c r="K242" s="10">
        <f t="shared" si="89"/>
        <v>136</v>
      </c>
      <c r="L242" s="33">
        <f t="shared" si="90"/>
        <v>-0.42915965790094412</v>
      </c>
      <c r="M242" s="11">
        <v>6.5920081445660472E-2</v>
      </c>
      <c r="N242" s="10">
        <f t="shared" si="91"/>
        <v>314</v>
      </c>
      <c r="O242" s="33">
        <f t="shared" si="92"/>
        <v>0.38282829544478658</v>
      </c>
      <c r="P242" s="11">
        <v>3.3787465940054495E-2</v>
      </c>
      <c r="Q242" s="10">
        <f t="shared" si="93"/>
        <v>242</v>
      </c>
      <c r="R242" s="33">
        <f t="shared" si="94"/>
        <v>0.28218277156092264</v>
      </c>
      <c r="S242" s="12">
        <v>0.45141631869992099</v>
      </c>
      <c r="T242" s="10">
        <f t="shared" si="95"/>
        <v>338</v>
      </c>
      <c r="U242" s="33">
        <f t="shared" si="96"/>
        <v>0.44832615044518687</v>
      </c>
      <c r="V242" s="18">
        <v>4.6238785369220152E-2</v>
      </c>
      <c r="W242" s="99">
        <f t="shared" si="104"/>
        <v>192</v>
      </c>
      <c r="X242" s="33">
        <f t="shared" si="97"/>
        <v>-0.530377166438738</v>
      </c>
      <c r="Y242" s="13">
        <v>91566</v>
      </c>
      <c r="Z242" s="10">
        <f t="shared" si="98"/>
        <v>295</v>
      </c>
      <c r="AA242" s="33">
        <f t="shared" si="99"/>
        <v>0.26618219621369121</v>
      </c>
      <c r="AB242" s="11">
        <v>3.3339948402460809E-2</v>
      </c>
      <c r="AC242" s="99">
        <f t="shared" si="105"/>
        <v>394</v>
      </c>
      <c r="AD242" s="33">
        <f t="shared" si="100"/>
        <v>0.59284884135926585</v>
      </c>
      <c r="AE242" s="11">
        <v>0.9631684388965942</v>
      </c>
      <c r="AF242" s="10">
        <f t="shared" si="101"/>
        <v>36</v>
      </c>
      <c r="AG242" s="33">
        <f t="shared" si="102"/>
        <v>-1.0217276258814199</v>
      </c>
      <c r="AH242" s="14">
        <v>3.6760000000000002</v>
      </c>
      <c r="AI242" s="99">
        <f t="shared" si="106"/>
        <v>89</v>
      </c>
      <c r="AJ242" s="33">
        <f t="shared" si="103"/>
        <v>-0.27083166323571389</v>
      </c>
      <c r="AK242" s="13">
        <v>88825.620471730057</v>
      </c>
      <c r="AL242" s="38"/>
    </row>
    <row r="243" spans="1:38" x14ac:dyDescent="0.25">
      <c r="A243" t="s">
        <v>1062</v>
      </c>
      <c r="B243" s="5" t="s">
        <v>446</v>
      </c>
      <c r="C243" s="6" t="s">
        <v>47</v>
      </c>
      <c r="D243" s="7" t="s">
        <v>20</v>
      </c>
      <c r="E243" s="36">
        <f t="shared" si="84"/>
        <v>2.3530226325739596</v>
      </c>
      <c r="F243" s="8">
        <f t="shared" si="85"/>
        <v>25.033816345157533</v>
      </c>
      <c r="G243" s="9">
        <f t="shared" si="86"/>
        <v>363</v>
      </c>
      <c r="H243" s="99">
        <f t="shared" si="87"/>
        <v>464</v>
      </c>
      <c r="I243" s="33">
        <f t="shared" si="88"/>
        <v>0.62392839994739935</v>
      </c>
      <c r="J243" s="11">
        <v>7.29036295369212E-2</v>
      </c>
      <c r="K243" s="10">
        <f t="shared" si="89"/>
        <v>518</v>
      </c>
      <c r="L243" s="33">
        <f t="shared" si="90"/>
        <v>1.0041706331642766</v>
      </c>
      <c r="M243" s="11">
        <v>1.4756944444444444E-2</v>
      </c>
      <c r="N243" s="10">
        <f t="shared" si="91"/>
        <v>300</v>
      </c>
      <c r="O243" s="33">
        <f t="shared" si="92"/>
        <v>0.34145382453374851</v>
      </c>
      <c r="P243" s="11">
        <v>3.6347517730496451E-2</v>
      </c>
      <c r="Q243" s="10">
        <f t="shared" si="93"/>
        <v>409</v>
      </c>
      <c r="R243" s="33">
        <f t="shared" si="94"/>
        <v>0.51183082356515275</v>
      </c>
      <c r="S243" s="12">
        <v>0</v>
      </c>
      <c r="T243" s="10">
        <f t="shared" si="95"/>
        <v>255</v>
      </c>
      <c r="U243" s="33">
        <f t="shared" si="96"/>
        <v>0.18970695853489233</v>
      </c>
      <c r="V243" s="18">
        <v>6.1946902654867256E-2</v>
      </c>
      <c r="W243" s="99">
        <f t="shared" si="104"/>
        <v>394</v>
      </c>
      <c r="X243" s="33">
        <f t="shared" si="97"/>
        <v>0.2731089446112594</v>
      </c>
      <c r="Y243" s="13">
        <v>126667</v>
      </c>
      <c r="Z243" s="10">
        <f t="shared" si="98"/>
        <v>411</v>
      </c>
      <c r="AA243" s="33">
        <f t="shared" si="99"/>
        <v>0.57261639937352748</v>
      </c>
      <c r="AB243" s="11">
        <v>2.9685681024447033E-2</v>
      </c>
      <c r="AC243" s="99">
        <f t="shared" si="105"/>
        <v>240</v>
      </c>
      <c r="AD243" s="33">
        <f t="shared" si="100"/>
        <v>0.1002266586572179</v>
      </c>
      <c r="AE243" s="11">
        <v>0.93517718236819358</v>
      </c>
      <c r="AF243" s="10">
        <f t="shared" si="101"/>
        <v>278</v>
      </c>
      <c r="AG243" s="33">
        <f t="shared" si="102"/>
        <v>2.6543180736525635E-2</v>
      </c>
      <c r="AH243" s="14">
        <v>2.4743333333333335</v>
      </c>
      <c r="AI243" s="99">
        <f t="shared" si="106"/>
        <v>279</v>
      </c>
      <c r="AJ243" s="33">
        <f t="shared" si="103"/>
        <v>-0.1983261206555558</v>
      </c>
      <c r="AK243" s="13">
        <v>153458.39195100614</v>
      </c>
      <c r="AL243" s="38"/>
    </row>
    <row r="244" spans="1:38" x14ac:dyDescent="0.25">
      <c r="A244" t="s">
        <v>1084</v>
      </c>
      <c r="B244" s="5" t="s">
        <v>170</v>
      </c>
      <c r="C244" s="6" t="s">
        <v>47</v>
      </c>
      <c r="D244" s="7" t="s">
        <v>20</v>
      </c>
      <c r="E244" s="36">
        <f t="shared" si="84"/>
        <v>-4.1737401913303751</v>
      </c>
      <c r="F244" s="8">
        <f t="shared" si="85"/>
        <v>41.247881433920824</v>
      </c>
      <c r="G244" s="9">
        <f t="shared" si="86"/>
        <v>96</v>
      </c>
      <c r="H244" s="99">
        <f t="shared" si="87"/>
        <v>397</v>
      </c>
      <c r="I244" s="33">
        <f t="shared" si="88"/>
        <v>0.32225341083310505</v>
      </c>
      <c r="J244" s="11">
        <v>4.9961568024596392E-2</v>
      </c>
      <c r="K244" s="10">
        <f t="shared" si="89"/>
        <v>118</v>
      </c>
      <c r="L244" s="33">
        <f t="shared" si="90"/>
        <v>-0.57332177969456155</v>
      </c>
      <c r="M244" s="11">
        <v>7.1065989847715741E-2</v>
      </c>
      <c r="N244" s="10">
        <f t="shared" si="91"/>
        <v>93</v>
      </c>
      <c r="O244" s="33">
        <f t="shared" si="92"/>
        <v>-0.65348951733587735</v>
      </c>
      <c r="P244" s="11">
        <v>9.790979097909791E-2</v>
      </c>
      <c r="Q244" s="10">
        <f t="shared" si="93"/>
        <v>24</v>
      </c>
      <c r="R244" s="33">
        <f t="shared" si="94"/>
        <v>-1.7226985199298879</v>
      </c>
      <c r="S244" s="12">
        <v>4.3923865300146412</v>
      </c>
      <c r="T244" s="10">
        <f t="shared" si="95"/>
        <v>245</v>
      </c>
      <c r="U244" s="33">
        <f t="shared" si="96"/>
        <v>0.15702417252650067</v>
      </c>
      <c r="V244" s="18">
        <v>6.3932002956393202E-2</v>
      </c>
      <c r="W244" s="99">
        <f t="shared" si="104"/>
        <v>196</v>
      </c>
      <c r="X244" s="33">
        <f t="shared" si="97"/>
        <v>-0.51545243653347605</v>
      </c>
      <c r="Y244" s="13">
        <v>92218</v>
      </c>
      <c r="Z244" s="10">
        <f t="shared" si="98"/>
        <v>261</v>
      </c>
      <c r="AA244" s="33">
        <f t="shared" si="99"/>
        <v>0.16091273815466756</v>
      </c>
      <c r="AB244" s="11">
        <v>3.4595300261096605E-2</v>
      </c>
      <c r="AC244" s="99">
        <f t="shared" si="105"/>
        <v>57</v>
      </c>
      <c r="AD244" s="33">
        <f t="shared" si="100"/>
        <v>-1.2454505801721494</v>
      </c>
      <c r="AE244" s="11">
        <v>0.8587145338737695</v>
      </c>
      <c r="AF244" s="10">
        <f t="shared" si="101"/>
        <v>50</v>
      </c>
      <c r="AG244" s="33">
        <f t="shared" si="102"/>
        <v>-0.88942160174517415</v>
      </c>
      <c r="AH244" s="14">
        <v>3.5243333333333333</v>
      </c>
      <c r="AI244" s="99">
        <f t="shared" si="106"/>
        <v>71</v>
      </c>
      <c r="AJ244" s="33">
        <f t="shared" si="103"/>
        <v>-0.27785422155397882</v>
      </c>
      <c r="AK244" s="13">
        <v>82565.583089311855</v>
      </c>
      <c r="AL244" s="38"/>
    </row>
    <row r="245" spans="1:38" x14ac:dyDescent="0.25">
      <c r="A245" t="s">
        <v>1120</v>
      </c>
      <c r="B245" s="5" t="s">
        <v>152</v>
      </c>
      <c r="C245" s="6" t="s">
        <v>47</v>
      </c>
      <c r="D245" s="7" t="s">
        <v>20</v>
      </c>
      <c r="E245" s="36">
        <f t="shared" si="84"/>
        <v>1.6284695823722404</v>
      </c>
      <c r="F245" s="8">
        <f t="shared" si="85"/>
        <v>26.833782213873594</v>
      </c>
      <c r="G245" s="9">
        <f t="shared" si="86"/>
        <v>317</v>
      </c>
      <c r="H245" s="99">
        <f t="shared" si="87"/>
        <v>244</v>
      </c>
      <c r="I245" s="33">
        <f t="shared" si="88"/>
        <v>-0.17877988293758082</v>
      </c>
      <c r="J245" s="11">
        <v>1.1858519842982584E-2</v>
      </c>
      <c r="K245" s="10">
        <f t="shared" si="89"/>
        <v>339</v>
      </c>
      <c r="L245" s="33">
        <f t="shared" si="90"/>
        <v>0.42315030717378843</v>
      </c>
      <c r="M245" s="11">
        <v>3.5496632096653477E-2</v>
      </c>
      <c r="N245" s="10">
        <f t="shared" si="91"/>
        <v>305</v>
      </c>
      <c r="O245" s="33">
        <f t="shared" si="92"/>
        <v>0.35066171993204648</v>
      </c>
      <c r="P245" s="11">
        <v>3.5777777777777776E-2</v>
      </c>
      <c r="Q245" s="10">
        <f t="shared" si="93"/>
        <v>217</v>
      </c>
      <c r="R245" s="33">
        <f t="shared" si="94"/>
        <v>0.23284370339486368</v>
      </c>
      <c r="S245" s="12">
        <v>0.54840151115083069</v>
      </c>
      <c r="T245" s="10">
        <f t="shared" si="95"/>
        <v>310</v>
      </c>
      <c r="U245" s="33">
        <f t="shared" si="96"/>
        <v>0.34460608203700327</v>
      </c>
      <c r="V245" s="18">
        <v>5.253857691754505E-2</v>
      </c>
      <c r="W245" s="99">
        <v>163</v>
      </c>
      <c r="X245" s="33">
        <f t="shared" si="97"/>
        <v>-0.18532290479469191</v>
      </c>
      <c r="Y245" s="13">
        <v>106640</v>
      </c>
      <c r="Z245" s="10">
        <f t="shared" si="98"/>
        <v>325</v>
      </c>
      <c r="AA245" s="33">
        <f t="shared" si="99"/>
        <v>0.3467877049833708</v>
      </c>
      <c r="AB245" s="11">
        <v>3.2378717318763524E-2</v>
      </c>
      <c r="AC245" s="99">
        <v>163</v>
      </c>
      <c r="AD245" s="33">
        <f t="shared" si="100"/>
        <v>0.62040095490792579</v>
      </c>
      <c r="AE245" s="11">
        <v>0.96473397594571775</v>
      </c>
      <c r="AF245" s="10">
        <f t="shared" si="101"/>
        <v>143</v>
      </c>
      <c r="AG245" s="33">
        <f t="shared" si="102"/>
        <v>-0.33693490754986311</v>
      </c>
      <c r="AH245" s="14">
        <v>2.891</v>
      </c>
      <c r="AI245" s="99">
        <v>163</v>
      </c>
      <c r="AJ245" s="33">
        <f t="shared" si="103"/>
        <v>-0.23346622903945435</v>
      </c>
      <c r="AK245" s="13">
        <v>122133.85434862087</v>
      </c>
      <c r="AL245" s="38"/>
    </row>
    <row r="246" spans="1:38" x14ac:dyDescent="0.25">
      <c r="A246" t="s">
        <v>1128</v>
      </c>
      <c r="B246" s="5" t="s">
        <v>390</v>
      </c>
      <c r="C246" s="6" t="s">
        <v>47</v>
      </c>
      <c r="D246" s="7" t="s">
        <v>20</v>
      </c>
      <c r="E246" s="36">
        <f t="shared" si="84"/>
        <v>1.924897485003167</v>
      </c>
      <c r="F246" s="8">
        <f t="shared" si="85"/>
        <v>26.097383261274871</v>
      </c>
      <c r="G246" s="9">
        <f t="shared" si="86"/>
        <v>338</v>
      </c>
      <c r="H246" s="99">
        <f t="shared" si="87"/>
        <v>258</v>
      </c>
      <c r="I246" s="33">
        <f t="shared" si="88"/>
        <v>-0.13758717153321609</v>
      </c>
      <c r="J246" s="11">
        <v>1.4991181657848296E-2</v>
      </c>
      <c r="K246" s="10">
        <f t="shared" si="89"/>
        <v>107</v>
      </c>
      <c r="L246" s="33">
        <f t="shared" si="90"/>
        <v>-0.69736118449710627</v>
      </c>
      <c r="M246" s="11">
        <v>7.5493612078977937E-2</v>
      </c>
      <c r="N246" s="10">
        <f t="shared" si="91"/>
        <v>383</v>
      </c>
      <c r="O246" s="33">
        <f t="shared" si="92"/>
        <v>0.5634242173141919</v>
      </c>
      <c r="P246" s="11">
        <v>2.2613065326633167E-2</v>
      </c>
      <c r="Q246" s="10">
        <f t="shared" si="93"/>
        <v>46</v>
      </c>
      <c r="R246" s="33">
        <f t="shared" si="94"/>
        <v>-1.0351261401258101</v>
      </c>
      <c r="S246" s="12">
        <v>3.0408340573414421</v>
      </c>
      <c r="T246" s="10">
        <f t="shared" si="95"/>
        <v>548</v>
      </c>
      <c r="U246" s="33">
        <f t="shared" si="96"/>
        <v>1.0012922238701398</v>
      </c>
      <c r="V246" s="18">
        <v>1.2652507907817443E-2</v>
      </c>
      <c r="W246" s="99">
        <f t="shared" ref="W246:W272" si="107">RANK(Y246,Y$7:Y$570,1)</f>
        <v>395</v>
      </c>
      <c r="X246" s="33">
        <f t="shared" si="97"/>
        <v>0.28359288064900473</v>
      </c>
      <c r="Y246" s="13">
        <v>127125</v>
      </c>
      <c r="Z246" s="10">
        <f t="shared" si="98"/>
        <v>449</v>
      </c>
      <c r="AA246" s="33">
        <f t="shared" si="99"/>
        <v>0.68076381007579034</v>
      </c>
      <c r="AB246" s="11">
        <v>2.8396009209516501E-2</v>
      </c>
      <c r="AC246" s="99">
        <f t="shared" ref="AC246:AC272" si="108">RANK(AE246,AE$7:AE$570,1)</f>
        <v>527</v>
      </c>
      <c r="AD246" s="33">
        <f t="shared" si="100"/>
        <v>0.99116638589621198</v>
      </c>
      <c r="AE246" s="11">
        <v>0.98580121703853951</v>
      </c>
      <c r="AF246" s="10">
        <f t="shared" si="101"/>
        <v>29</v>
      </c>
      <c r="AG246" s="33">
        <f t="shared" si="102"/>
        <v>-1.1630479066071673</v>
      </c>
      <c r="AH246" s="14">
        <v>3.8379999999999996</v>
      </c>
      <c r="AI246" s="99">
        <f t="shared" ref="AI246:AI272" si="109">RANK(AK246,AK$7:AK$570,1)</f>
        <v>161</v>
      </c>
      <c r="AJ246" s="33">
        <f t="shared" si="103"/>
        <v>-0.24286730806795656</v>
      </c>
      <c r="AK246" s="13">
        <v>113753.55994787141</v>
      </c>
      <c r="AL246" s="38"/>
    </row>
    <row r="247" spans="1:38" x14ac:dyDescent="0.25">
      <c r="A247" t="s">
        <v>1132</v>
      </c>
      <c r="B247" s="5" t="s">
        <v>270</v>
      </c>
      <c r="C247" s="6" t="s">
        <v>47</v>
      </c>
      <c r="D247" s="7" t="s">
        <v>20</v>
      </c>
      <c r="E247" s="36">
        <f t="shared" si="84"/>
        <v>-0.64302406454489136</v>
      </c>
      <c r="F247" s="8">
        <f t="shared" si="85"/>
        <v>32.476724486103237</v>
      </c>
      <c r="G247" s="9">
        <f t="shared" si="86"/>
        <v>203</v>
      </c>
      <c r="H247" s="99">
        <f t="shared" si="87"/>
        <v>366</v>
      </c>
      <c r="I247" s="33">
        <f t="shared" si="88"/>
        <v>0.22176690510732061</v>
      </c>
      <c r="J247" s="11">
        <v>4.2319676324233724E-2</v>
      </c>
      <c r="K247" s="10">
        <f t="shared" si="89"/>
        <v>168</v>
      </c>
      <c r="L247" s="33">
        <f t="shared" si="90"/>
        <v>-0.26226468770529127</v>
      </c>
      <c r="M247" s="11">
        <v>5.9962717481358743E-2</v>
      </c>
      <c r="N247" s="10">
        <f t="shared" si="91"/>
        <v>162</v>
      </c>
      <c r="O247" s="33">
        <f t="shared" si="92"/>
        <v>-0.19389091846287429</v>
      </c>
      <c r="P247" s="11">
        <v>6.9472056549591335E-2</v>
      </c>
      <c r="Q247" s="10">
        <f t="shared" si="93"/>
        <v>155</v>
      </c>
      <c r="R247" s="33">
        <f t="shared" si="94"/>
        <v>1.2477205644653089E-2</v>
      </c>
      <c r="S247" s="12">
        <v>0.9815731941284076</v>
      </c>
      <c r="T247" s="10">
        <f t="shared" si="95"/>
        <v>216</v>
      </c>
      <c r="U247" s="33">
        <f t="shared" si="96"/>
        <v>3.0049381930295591E-2</v>
      </c>
      <c r="V247" s="18">
        <v>7.1644249245127647E-2</v>
      </c>
      <c r="W247" s="99">
        <f t="shared" si="107"/>
        <v>139</v>
      </c>
      <c r="X247" s="33">
        <f t="shared" si="97"/>
        <v>-0.68825425563596399</v>
      </c>
      <c r="Y247" s="13">
        <v>84669</v>
      </c>
      <c r="Z247" s="10">
        <f t="shared" si="98"/>
        <v>213</v>
      </c>
      <c r="AA247" s="33">
        <f t="shared" si="99"/>
        <v>-7.5162024762064298E-3</v>
      </c>
      <c r="AB247" s="11">
        <v>3.6603837091888254E-2</v>
      </c>
      <c r="AC247" s="99">
        <f t="shared" si="108"/>
        <v>319</v>
      </c>
      <c r="AD247" s="33">
        <f t="shared" si="100"/>
        <v>0.37246733087915573</v>
      </c>
      <c r="AE247" s="11">
        <v>0.95064615384615381</v>
      </c>
      <c r="AF247" s="10">
        <f t="shared" si="101"/>
        <v>133</v>
      </c>
      <c r="AG247" s="33">
        <f t="shared" si="102"/>
        <v>-0.40294252838267103</v>
      </c>
      <c r="AH247" s="14">
        <v>2.9666666666666663</v>
      </c>
      <c r="AI247" s="99">
        <f t="shared" si="109"/>
        <v>191</v>
      </c>
      <c r="AJ247" s="33">
        <f t="shared" si="103"/>
        <v>-0.22998611471516248</v>
      </c>
      <c r="AK247" s="13">
        <v>125236.09213402936</v>
      </c>
      <c r="AL247" s="38"/>
    </row>
    <row r="248" spans="1:38" x14ac:dyDescent="0.25">
      <c r="A248" t="s">
        <v>1141</v>
      </c>
      <c r="B248" s="5" t="s">
        <v>98</v>
      </c>
      <c r="C248" s="6" t="s">
        <v>47</v>
      </c>
      <c r="D248" s="7" t="s">
        <v>20</v>
      </c>
      <c r="E248" s="36">
        <f t="shared" si="84"/>
        <v>-7.5967645679097293</v>
      </c>
      <c r="F248" s="8">
        <f t="shared" si="85"/>
        <v>49.751505901322574</v>
      </c>
      <c r="G248" s="9">
        <f t="shared" si="86"/>
        <v>45</v>
      </c>
      <c r="H248" s="99">
        <f t="shared" si="87"/>
        <v>245</v>
      </c>
      <c r="I248" s="33">
        <f t="shared" si="88"/>
        <v>-0.17703080460356388</v>
      </c>
      <c r="J248" s="11">
        <v>1.1991535386785879E-2</v>
      </c>
      <c r="K248" s="10">
        <f t="shared" si="89"/>
        <v>71</v>
      </c>
      <c r="L248" s="33">
        <f t="shared" si="90"/>
        <v>-0.98292603480170782</v>
      </c>
      <c r="M248" s="11">
        <v>8.5686931546194348E-2</v>
      </c>
      <c r="N248" s="10">
        <f t="shared" si="91"/>
        <v>58</v>
      </c>
      <c r="O248" s="33">
        <f t="shared" si="92"/>
        <v>-1.2457334153787156</v>
      </c>
      <c r="P248" s="11">
        <v>0.13455497382198953</v>
      </c>
      <c r="Q248" s="10">
        <f t="shared" si="93"/>
        <v>27</v>
      </c>
      <c r="R248" s="33">
        <f t="shared" si="94"/>
        <v>-1.615748463061863</v>
      </c>
      <c r="S248" s="12">
        <v>4.1821561338289959</v>
      </c>
      <c r="T248" s="10">
        <f t="shared" si="95"/>
        <v>30</v>
      </c>
      <c r="U248" s="33">
        <f t="shared" si="96"/>
        <v>-1.8937691610530074</v>
      </c>
      <c r="V248" s="18">
        <v>0.18849391955098221</v>
      </c>
      <c r="W248" s="99">
        <f t="shared" si="107"/>
        <v>41</v>
      </c>
      <c r="X248" s="33">
        <f t="shared" si="97"/>
        <v>-1.1842726180855352</v>
      </c>
      <c r="Y248" s="13">
        <v>63000</v>
      </c>
      <c r="Z248" s="10">
        <f t="shared" si="98"/>
        <v>64</v>
      </c>
      <c r="AA248" s="33">
        <f t="shared" si="99"/>
        <v>-1.044421979895479</v>
      </c>
      <c r="AB248" s="11">
        <v>4.8969072164948453E-2</v>
      </c>
      <c r="AC248" s="99">
        <f t="shared" si="108"/>
        <v>245</v>
      </c>
      <c r="AD248" s="33">
        <f t="shared" si="100"/>
        <v>0.11951091688721938</v>
      </c>
      <c r="AE248" s="11">
        <v>0.93627293208883167</v>
      </c>
      <c r="AF248" s="10">
        <f t="shared" si="101"/>
        <v>19</v>
      </c>
      <c r="AG248" s="33">
        <f t="shared" si="102"/>
        <v>-1.4776745398278661</v>
      </c>
      <c r="AH248" s="14">
        <v>4.198666666666667</v>
      </c>
      <c r="AI248" s="99">
        <f t="shared" si="109"/>
        <v>39</v>
      </c>
      <c r="AJ248" s="33">
        <f t="shared" si="103"/>
        <v>-0.29168801005625516</v>
      </c>
      <c r="AK248" s="13">
        <v>70233.890102230478</v>
      </c>
      <c r="AL248" s="38"/>
    </row>
    <row r="249" spans="1:38" x14ac:dyDescent="0.25">
      <c r="A249" t="s">
        <v>1153</v>
      </c>
      <c r="B249" s="5" t="s">
        <v>69</v>
      </c>
      <c r="C249" s="6" t="s">
        <v>47</v>
      </c>
      <c r="D249" s="7" t="s">
        <v>20</v>
      </c>
      <c r="E249" s="36">
        <f t="shared" si="84"/>
        <v>-6.3808891240747965</v>
      </c>
      <c r="F249" s="8">
        <f t="shared" si="85"/>
        <v>46.730975798104367</v>
      </c>
      <c r="G249" s="9">
        <f t="shared" si="86"/>
        <v>50</v>
      </c>
      <c r="H249" s="99">
        <f t="shared" si="87"/>
        <v>191</v>
      </c>
      <c r="I249" s="33">
        <f t="shared" si="88"/>
        <v>-0.3438668887067402</v>
      </c>
      <c r="J249" s="11">
        <v>-6.9617105917452182E-4</v>
      </c>
      <c r="K249" s="10">
        <f t="shared" si="89"/>
        <v>39</v>
      </c>
      <c r="L249" s="33">
        <f t="shared" si="90"/>
        <v>-1.7395348414223228</v>
      </c>
      <c r="M249" s="11">
        <v>0.11269430051813471</v>
      </c>
      <c r="N249" s="10">
        <f t="shared" si="91"/>
        <v>33</v>
      </c>
      <c r="O249" s="33">
        <f t="shared" si="92"/>
        <v>-1.874812163839497</v>
      </c>
      <c r="P249" s="11">
        <v>0.17347931873479319</v>
      </c>
      <c r="Q249" s="10">
        <f t="shared" si="93"/>
        <v>56</v>
      </c>
      <c r="R249" s="33">
        <f t="shared" si="94"/>
        <v>-0.8045429848804726</v>
      </c>
      <c r="S249" s="12">
        <v>2.5875796178343951</v>
      </c>
      <c r="T249" s="10">
        <f t="shared" si="95"/>
        <v>64</v>
      </c>
      <c r="U249" s="33">
        <f t="shared" si="96"/>
        <v>-1.0057270141398207</v>
      </c>
      <c r="V249" s="18">
        <v>0.13455565574591724</v>
      </c>
      <c r="W249" s="99">
        <f t="shared" si="107"/>
        <v>87</v>
      </c>
      <c r="X249" s="33">
        <f t="shared" si="97"/>
        <v>-0.89985579435412522</v>
      </c>
      <c r="Y249" s="13">
        <v>75425</v>
      </c>
      <c r="Z249" s="10">
        <f t="shared" si="98"/>
        <v>147</v>
      </c>
      <c r="AA249" s="33">
        <f t="shared" si="99"/>
        <v>-0.30315155133716337</v>
      </c>
      <c r="AB249" s="11">
        <v>4.0129326740205404E-2</v>
      </c>
      <c r="AC249" s="99">
        <f t="shared" si="108"/>
        <v>113</v>
      </c>
      <c r="AD249" s="33">
        <f t="shared" si="100"/>
        <v>-0.52896904215741236</v>
      </c>
      <c r="AE249" s="11">
        <v>0.89942568987253113</v>
      </c>
      <c r="AF249" s="10">
        <f t="shared" si="101"/>
        <v>18</v>
      </c>
      <c r="AG249" s="33">
        <f t="shared" si="102"/>
        <v>-1.4855256665348524</v>
      </c>
      <c r="AH249" s="14">
        <v>4.2076666666666673</v>
      </c>
      <c r="AI249" s="99">
        <f t="shared" si="109"/>
        <v>51</v>
      </c>
      <c r="AJ249" s="33">
        <f t="shared" si="103"/>
        <v>-0.28639489680130625</v>
      </c>
      <c r="AK249" s="13">
        <v>74952.268411624202</v>
      </c>
      <c r="AL249" s="38">
        <v>1</v>
      </c>
    </row>
    <row r="250" spans="1:38" ht="22.5" x14ac:dyDescent="0.25">
      <c r="A250" t="s">
        <v>1154</v>
      </c>
      <c r="B250" s="5" t="s">
        <v>278</v>
      </c>
      <c r="C250" s="6" t="s">
        <v>47</v>
      </c>
      <c r="D250" s="7" t="s">
        <v>20</v>
      </c>
      <c r="E250" s="36">
        <f t="shared" si="84"/>
        <v>1.925327728158944</v>
      </c>
      <c r="F250" s="8">
        <f t="shared" si="85"/>
        <v>26.096314432711619</v>
      </c>
      <c r="G250" s="9">
        <f t="shared" si="86"/>
        <v>339</v>
      </c>
      <c r="H250" s="99">
        <f t="shared" si="87"/>
        <v>296</v>
      </c>
      <c r="I250" s="33">
        <f t="shared" si="88"/>
        <v>-1.0088835521909969E-2</v>
      </c>
      <c r="J250" s="11">
        <v>2.4687294272547788E-2</v>
      </c>
      <c r="K250" s="10">
        <f t="shared" si="89"/>
        <v>526</v>
      </c>
      <c r="L250" s="33">
        <f t="shared" si="90"/>
        <v>1.0427201066137324</v>
      </c>
      <c r="M250" s="11">
        <v>1.3380909901873328E-2</v>
      </c>
      <c r="N250" s="10">
        <f t="shared" si="91"/>
        <v>384</v>
      </c>
      <c r="O250" s="33">
        <f t="shared" si="92"/>
        <v>0.56357107798045802</v>
      </c>
      <c r="P250" s="11">
        <v>2.2603978300180832E-2</v>
      </c>
      <c r="Q250" s="10">
        <f t="shared" si="93"/>
        <v>157</v>
      </c>
      <c r="R250" s="33">
        <f t="shared" si="94"/>
        <v>2.1569486717381268E-2</v>
      </c>
      <c r="S250" s="12">
        <v>0.9637006103437199</v>
      </c>
      <c r="T250" s="10">
        <f t="shared" si="95"/>
        <v>360</v>
      </c>
      <c r="U250" s="33">
        <f t="shared" si="96"/>
        <v>0.51048208173649368</v>
      </c>
      <c r="V250" s="18">
        <v>4.246353322528363E-2</v>
      </c>
      <c r="W250" s="99">
        <f t="shared" si="107"/>
        <v>326</v>
      </c>
      <c r="X250" s="33">
        <f t="shared" si="97"/>
        <v>-5.7547072998415875E-2</v>
      </c>
      <c r="Y250" s="13">
        <v>112222</v>
      </c>
      <c r="Z250" s="10">
        <f t="shared" si="98"/>
        <v>409</v>
      </c>
      <c r="AA250" s="33">
        <f t="shared" si="99"/>
        <v>0.57164074576313539</v>
      </c>
      <c r="AB250" s="11">
        <v>2.9697315819531698E-2</v>
      </c>
      <c r="AC250" s="99">
        <f t="shared" si="108"/>
        <v>351</v>
      </c>
      <c r="AD250" s="33">
        <f t="shared" si="100"/>
        <v>0.46192401060351518</v>
      </c>
      <c r="AE250" s="11">
        <v>0.95572916666666663</v>
      </c>
      <c r="AF250" s="10">
        <f t="shared" si="101"/>
        <v>25</v>
      </c>
      <c r="AG250" s="33">
        <f t="shared" si="102"/>
        <v>-1.3604892041643337</v>
      </c>
      <c r="AH250" s="14">
        <v>4.0643333333333329</v>
      </c>
      <c r="AI250" s="99">
        <f t="shared" si="109"/>
        <v>119</v>
      </c>
      <c r="AJ250" s="33">
        <f t="shared" si="103"/>
        <v>-0.25739247350198408</v>
      </c>
      <c r="AK250" s="13">
        <v>100805.56087375522</v>
      </c>
      <c r="AL250" s="38"/>
    </row>
    <row r="251" spans="1:38" x14ac:dyDescent="0.25">
      <c r="A251" t="s">
        <v>1161</v>
      </c>
      <c r="B251" s="5" t="s">
        <v>550</v>
      </c>
      <c r="C251" s="6" t="s">
        <v>47</v>
      </c>
      <c r="D251" s="7" t="s">
        <v>20</v>
      </c>
      <c r="E251" s="36">
        <f t="shared" si="84"/>
        <v>2.8881811124978669</v>
      </c>
      <c r="F251" s="8">
        <f t="shared" si="85"/>
        <v>23.704352618590065</v>
      </c>
      <c r="G251" s="9">
        <f t="shared" si="86"/>
        <v>391</v>
      </c>
      <c r="H251" s="99">
        <f t="shared" si="87"/>
        <v>552</v>
      </c>
      <c r="I251" s="33">
        <f t="shared" si="88"/>
        <v>2.3539387143018513</v>
      </c>
      <c r="J251" s="11">
        <v>0.20446907076028698</v>
      </c>
      <c r="K251" s="10">
        <f t="shared" si="89"/>
        <v>295</v>
      </c>
      <c r="L251" s="33">
        <f t="shared" si="90"/>
        <v>0.28049780574230854</v>
      </c>
      <c r="M251" s="11">
        <v>4.0588654165677668E-2</v>
      </c>
      <c r="N251" s="10">
        <f t="shared" si="91"/>
        <v>153</v>
      </c>
      <c r="O251" s="33">
        <f t="shared" si="92"/>
        <v>-0.22005923934247584</v>
      </c>
      <c r="P251" s="11">
        <v>7.1091225453641563E-2</v>
      </c>
      <c r="Q251" s="10">
        <f t="shared" si="93"/>
        <v>181</v>
      </c>
      <c r="R251" s="33">
        <f t="shared" si="94"/>
        <v>0.12817483019986553</v>
      </c>
      <c r="S251" s="12">
        <v>0.75414781297134237</v>
      </c>
      <c r="T251" s="10">
        <f t="shared" si="95"/>
        <v>311</v>
      </c>
      <c r="U251" s="33">
        <f t="shared" si="96"/>
        <v>0.34662651974804004</v>
      </c>
      <c r="V251" s="18">
        <v>5.2415858753054309E-2</v>
      </c>
      <c r="W251" s="99">
        <f t="shared" si="107"/>
        <v>456</v>
      </c>
      <c r="X251" s="33">
        <f t="shared" si="97"/>
        <v>0.86890782493972107</v>
      </c>
      <c r="Y251" s="13">
        <v>152695</v>
      </c>
      <c r="Z251" s="10">
        <f t="shared" si="98"/>
        <v>539</v>
      </c>
      <c r="AA251" s="33">
        <f t="shared" si="99"/>
        <v>1.0464495174148225</v>
      </c>
      <c r="AB251" s="11">
        <v>2.4035160005493751E-2</v>
      </c>
      <c r="AC251" s="99">
        <f t="shared" si="108"/>
        <v>280</v>
      </c>
      <c r="AD251" s="33">
        <f t="shared" si="100"/>
        <v>0.25015572988948875</v>
      </c>
      <c r="AE251" s="11">
        <v>0.94369629344619721</v>
      </c>
      <c r="AF251" s="10">
        <f t="shared" si="101"/>
        <v>99</v>
      </c>
      <c r="AG251" s="33">
        <f t="shared" si="102"/>
        <v>-0.5349577700482876</v>
      </c>
      <c r="AH251" s="14">
        <v>3.1179999999999999</v>
      </c>
      <c r="AI251" s="99">
        <f t="shared" si="109"/>
        <v>196</v>
      </c>
      <c r="AJ251" s="33">
        <f t="shared" si="103"/>
        <v>-0.22777503140225164</v>
      </c>
      <c r="AK251" s="13">
        <v>127207.09238310708</v>
      </c>
      <c r="AL251" s="38"/>
    </row>
    <row r="252" spans="1:38" x14ac:dyDescent="0.25">
      <c r="A252" t="s">
        <v>623</v>
      </c>
      <c r="B252" s="5" t="s">
        <v>122</v>
      </c>
      <c r="C252" s="6" t="s">
        <v>52</v>
      </c>
      <c r="D252" s="7" t="s">
        <v>34</v>
      </c>
      <c r="E252" s="36">
        <f t="shared" si="84"/>
        <v>-5.1581438464613232</v>
      </c>
      <c r="F252" s="8">
        <f t="shared" si="85"/>
        <v>43.693379358167697</v>
      </c>
      <c r="G252" s="9">
        <f t="shared" si="86"/>
        <v>70</v>
      </c>
      <c r="H252" s="99">
        <f t="shared" si="87"/>
        <v>485</v>
      </c>
      <c r="I252" s="33">
        <f t="shared" si="88"/>
        <v>0.74483715731430966</v>
      </c>
      <c r="J252" s="11">
        <v>8.2098611716366898E-2</v>
      </c>
      <c r="K252" s="10">
        <f t="shared" si="89"/>
        <v>180</v>
      </c>
      <c r="L252" s="33">
        <f t="shared" si="90"/>
        <v>-0.19149576446097885</v>
      </c>
      <c r="M252" s="11">
        <v>5.7436600411240574E-2</v>
      </c>
      <c r="N252" s="10">
        <f t="shared" si="91"/>
        <v>44</v>
      </c>
      <c r="O252" s="33">
        <f t="shared" si="92"/>
        <v>-1.510383123333561</v>
      </c>
      <c r="P252" s="11">
        <v>0.1509302154570189</v>
      </c>
      <c r="Q252" s="10">
        <f t="shared" si="93"/>
        <v>48</v>
      </c>
      <c r="R252" s="33">
        <f t="shared" si="94"/>
        <v>-1.0027845685974714</v>
      </c>
      <c r="S252" s="12">
        <v>2.9772606325600126</v>
      </c>
      <c r="T252" s="10">
        <f t="shared" si="95"/>
        <v>83</v>
      </c>
      <c r="U252" s="33">
        <f t="shared" si="96"/>
        <v>-0.75866446011554245</v>
      </c>
      <c r="V252" s="18">
        <v>0.11954947021560662</v>
      </c>
      <c r="W252" s="99">
        <f t="shared" si="107"/>
        <v>111</v>
      </c>
      <c r="X252" s="33">
        <f t="shared" si="97"/>
        <v>-0.79412369706516084</v>
      </c>
      <c r="Y252" s="13">
        <v>80044</v>
      </c>
      <c r="Z252" s="10">
        <f t="shared" si="98"/>
        <v>104</v>
      </c>
      <c r="AA252" s="33">
        <f t="shared" si="99"/>
        <v>-0.65584669486866665</v>
      </c>
      <c r="AB252" s="11">
        <v>4.4335261796086871E-2</v>
      </c>
      <c r="AC252" s="99">
        <f t="shared" si="108"/>
        <v>108</v>
      </c>
      <c r="AD252" s="33">
        <f t="shared" si="100"/>
        <v>-0.55410648095337878</v>
      </c>
      <c r="AE252" s="11">
        <v>0.8979973569177595</v>
      </c>
      <c r="AF252" s="10">
        <f t="shared" si="101"/>
        <v>319</v>
      </c>
      <c r="AG252" s="33">
        <f t="shared" si="102"/>
        <v>0.14198382157628281</v>
      </c>
      <c r="AH252" s="14">
        <v>2.3420000000000001</v>
      </c>
      <c r="AI252" s="99">
        <f t="shared" si="109"/>
        <v>203</v>
      </c>
      <c r="AJ252" s="33">
        <f t="shared" si="103"/>
        <v>-0.22426450053977948</v>
      </c>
      <c r="AK252" s="13">
        <v>130336.44402893839</v>
      </c>
      <c r="AL252" s="38">
        <v>1</v>
      </c>
    </row>
    <row r="253" spans="1:38" x14ac:dyDescent="0.25">
      <c r="A253" t="s">
        <v>716</v>
      </c>
      <c r="B253" s="5" t="s">
        <v>105</v>
      </c>
      <c r="C253" s="6" t="s">
        <v>52</v>
      </c>
      <c r="D253" s="7" t="s">
        <v>34</v>
      </c>
      <c r="E253" s="36">
        <f t="shared" si="84"/>
        <v>-9.0128152246106907</v>
      </c>
      <c r="F253" s="8">
        <f t="shared" si="85"/>
        <v>53.269319882955926</v>
      </c>
      <c r="G253" s="9">
        <f t="shared" si="86"/>
        <v>30</v>
      </c>
      <c r="H253" s="99">
        <f t="shared" si="87"/>
        <v>144</v>
      </c>
      <c r="I253" s="33">
        <f t="shared" si="88"/>
        <v>-0.48841413513818854</v>
      </c>
      <c r="J253" s="11">
        <v>-1.1688835147118048E-2</v>
      </c>
      <c r="K253" s="10">
        <f t="shared" si="89"/>
        <v>294</v>
      </c>
      <c r="L253" s="33">
        <f t="shared" si="90"/>
        <v>0.27411958665282188</v>
      </c>
      <c r="M253" s="11">
        <v>4.0816326530612242E-2</v>
      </c>
      <c r="N253" s="10">
        <f t="shared" si="91"/>
        <v>104</v>
      </c>
      <c r="O253" s="33">
        <f t="shared" si="92"/>
        <v>-0.56118737374339078</v>
      </c>
      <c r="P253" s="11">
        <v>9.2198581560283682E-2</v>
      </c>
      <c r="Q253" s="10">
        <f t="shared" si="93"/>
        <v>50</v>
      </c>
      <c r="R253" s="33">
        <f t="shared" si="94"/>
        <v>-0.94049174185760276</v>
      </c>
      <c r="S253" s="12">
        <v>2.8548123980424145</v>
      </c>
      <c r="T253" s="10">
        <f t="shared" si="95"/>
        <v>14</v>
      </c>
      <c r="U253" s="33">
        <f t="shared" si="96"/>
        <v>-2.8011112189602372</v>
      </c>
      <c r="V253" s="18">
        <v>0.24360442917143948</v>
      </c>
      <c r="W253" s="99">
        <f t="shared" si="107"/>
        <v>45</v>
      </c>
      <c r="X253" s="33">
        <f t="shared" si="97"/>
        <v>-1.1706755482025204</v>
      </c>
      <c r="Y253" s="13">
        <v>63594</v>
      </c>
      <c r="Z253" s="10">
        <f t="shared" si="98"/>
        <v>189</v>
      </c>
      <c r="AA253" s="33">
        <f t="shared" si="99"/>
        <v>-9.9066846721169152E-2</v>
      </c>
      <c r="AB253" s="11">
        <v>3.7695590327169272E-2</v>
      </c>
      <c r="AC253" s="99">
        <f t="shared" si="108"/>
        <v>7</v>
      </c>
      <c r="AD253" s="33">
        <f t="shared" si="100"/>
        <v>-3.459396963015672</v>
      </c>
      <c r="AE253" s="11">
        <v>0.73291601460615541</v>
      </c>
      <c r="AF253" s="10">
        <f t="shared" si="101"/>
        <v>457</v>
      </c>
      <c r="AG253" s="33">
        <f t="shared" si="102"/>
        <v>0.54791615057452192</v>
      </c>
      <c r="AH253" s="14">
        <v>1.8766666666666667</v>
      </c>
      <c r="AI253" s="99">
        <f t="shared" si="109"/>
        <v>120</v>
      </c>
      <c r="AJ253" s="33">
        <f t="shared" si="103"/>
        <v>-0.25716373052954788</v>
      </c>
      <c r="AK253" s="13">
        <v>101009.4665579119</v>
      </c>
      <c r="AL253" s="38"/>
    </row>
    <row r="254" spans="1:38" x14ac:dyDescent="0.25">
      <c r="A254" t="s">
        <v>781</v>
      </c>
      <c r="B254" s="5" t="s">
        <v>110</v>
      </c>
      <c r="C254" s="6" t="s">
        <v>52</v>
      </c>
      <c r="D254" s="7" t="s">
        <v>34</v>
      </c>
      <c r="E254" s="36">
        <f t="shared" si="84"/>
        <v>-5.0217298878960452</v>
      </c>
      <c r="F254" s="8">
        <f t="shared" si="85"/>
        <v>43.354493931675343</v>
      </c>
      <c r="G254" s="9">
        <f t="shared" si="86"/>
        <v>74</v>
      </c>
      <c r="H254" s="99">
        <f t="shared" si="87"/>
        <v>200</v>
      </c>
      <c r="I254" s="33">
        <f t="shared" si="88"/>
        <v>-0.30131214550537661</v>
      </c>
      <c r="J254" s="11">
        <v>2.5400718227204244E-3</v>
      </c>
      <c r="K254" s="10">
        <f t="shared" si="89"/>
        <v>202</v>
      </c>
      <c r="L254" s="33">
        <f t="shared" si="90"/>
        <v>-9.1315590890489393E-2</v>
      </c>
      <c r="M254" s="11">
        <v>5.386064030131827E-2</v>
      </c>
      <c r="N254" s="10">
        <f t="shared" si="91"/>
        <v>29</v>
      </c>
      <c r="O254" s="33">
        <f t="shared" si="92"/>
        <v>-1.9342435651456167</v>
      </c>
      <c r="P254" s="11">
        <v>0.17715664588779409</v>
      </c>
      <c r="Q254" s="10">
        <f t="shared" si="93"/>
        <v>167</v>
      </c>
      <c r="R254" s="33">
        <f t="shared" si="94"/>
        <v>6.7371757339072982E-2</v>
      </c>
      <c r="S254" s="12">
        <v>0.87366765682334446</v>
      </c>
      <c r="T254" s="10">
        <f t="shared" si="95"/>
        <v>46</v>
      </c>
      <c r="U254" s="33">
        <f t="shared" si="96"/>
        <v>-1.4235210433529266</v>
      </c>
      <c r="V254" s="18">
        <v>0.15993179880647912</v>
      </c>
      <c r="W254" s="99">
        <f t="shared" si="107"/>
        <v>91</v>
      </c>
      <c r="X254" s="33">
        <f t="shared" si="97"/>
        <v>-0.88241308854460132</v>
      </c>
      <c r="Y254" s="13">
        <v>76187</v>
      </c>
      <c r="Z254" s="10">
        <f t="shared" si="98"/>
        <v>353</v>
      </c>
      <c r="AA254" s="33">
        <f t="shared" si="99"/>
        <v>0.41913927344390367</v>
      </c>
      <c r="AB254" s="11">
        <v>3.151591553734636E-2</v>
      </c>
      <c r="AC254" s="99">
        <f t="shared" si="108"/>
        <v>65</v>
      </c>
      <c r="AD254" s="33">
        <f t="shared" si="100"/>
        <v>-1.0968333618655617</v>
      </c>
      <c r="AE254" s="11">
        <v>0.86715910423261811</v>
      </c>
      <c r="AF254" s="10">
        <f t="shared" si="101"/>
        <v>244</v>
      </c>
      <c r="AG254" s="33">
        <f t="shared" si="102"/>
        <v>-4.120913492005715E-2</v>
      </c>
      <c r="AH254" s="14">
        <v>2.552</v>
      </c>
      <c r="AI254" s="99">
        <f t="shared" si="109"/>
        <v>135</v>
      </c>
      <c r="AJ254" s="33">
        <f t="shared" si="103"/>
        <v>-0.25108256776533772</v>
      </c>
      <c r="AK254" s="13">
        <v>106430.32666433688</v>
      </c>
      <c r="AL254" s="38"/>
    </row>
    <row r="255" spans="1:38" x14ac:dyDescent="0.25">
      <c r="A255" t="s">
        <v>801</v>
      </c>
      <c r="B255" s="5" t="s">
        <v>127</v>
      </c>
      <c r="C255" s="6" t="s">
        <v>52</v>
      </c>
      <c r="D255" s="7" t="s">
        <v>34</v>
      </c>
      <c r="E255" s="36">
        <f t="shared" si="84"/>
        <v>-2.012592428090386</v>
      </c>
      <c r="F255" s="8">
        <f t="shared" si="85"/>
        <v>35.879065154697315</v>
      </c>
      <c r="G255" s="9">
        <f t="shared" si="86"/>
        <v>145</v>
      </c>
      <c r="H255" s="99">
        <f t="shared" si="87"/>
        <v>563</v>
      </c>
      <c r="I255" s="33">
        <f t="shared" si="88"/>
        <v>5.4052836688639445</v>
      </c>
      <c r="J255" s="11">
        <v>0.43652060359837486</v>
      </c>
      <c r="K255" s="10">
        <f t="shared" si="89"/>
        <v>195</v>
      </c>
      <c r="L255" s="33">
        <f t="shared" si="90"/>
        <v>-0.13002866563763887</v>
      </c>
      <c r="M255" s="11">
        <v>5.5242514639266382E-2</v>
      </c>
      <c r="N255" s="10">
        <f t="shared" si="91"/>
        <v>105</v>
      </c>
      <c r="O255" s="33">
        <f t="shared" si="92"/>
        <v>-0.5601528144830672</v>
      </c>
      <c r="P255" s="11">
        <v>9.2134568045950063E-2</v>
      </c>
      <c r="Q255" s="10">
        <f t="shared" si="93"/>
        <v>129</v>
      </c>
      <c r="R255" s="33">
        <f t="shared" si="94"/>
        <v>-0.1304698774125389</v>
      </c>
      <c r="S255" s="12">
        <v>1.2625624968435938</v>
      </c>
      <c r="T255" s="10">
        <f t="shared" si="95"/>
        <v>59</v>
      </c>
      <c r="U255" s="33">
        <f t="shared" si="96"/>
        <v>-1.1190262242451667</v>
      </c>
      <c r="V255" s="18">
        <v>0.14143726908466461</v>
      </c>
      <c r="W255" s="99">
        <f t="shared" si="107"/>
        <v>76</v>
      </c>
      <c r="X255" s="33">
        <f t="shared" si="97"/>
        <v>-0.9605619043368776</v>
      </c>
      <c r="Y255" s="13">
        <v>72773</v>
      </c>
      <c r="Z255" s="10">
        <f t="shared" si="98"/>
        <v>271</v>
      </c>
      <c r="AA255" s="33">
        <f t="shared" si="99"/>
        <v>0.21391232873473467</v>
      </c>
      <c r="AB255" s="11">
        <v>3.396327331075058E-2</v>
      </c>
      <c r="AC255" s="99">
        <f t="shared" si="108"/>
        <v>85</v>
      </c>
      <c r="AD255" s="33">
        <f t="shared" si="100"/>
        <v>-0.76985349186105612</v>
      </c>
      <c r="AE255" s="11">
        <v>0.88573840849926122</v>
      </c>
      <c r="AF255" s="10">
        <f t="shared" si="101"/>
        <v>364</v>
      </c>
      <c r="AG255" s="33">
        <f t="shared" si="102"/>
        <v>0.25189959547408708</v>
      </c>
      <c r="AH255" s="14">
        <v>2.2159999999999997</v>
      </c>
      <c r="AI255" s="99">
        <f t="shared" si="109"/>
        <v>85</v>
      </c>
      <c r="AJ255" s="33">
        <f t="shared" si="103"/>
        <v>-0.2729163766460499</v>
      </c>
      <c r="AK255" s="13">
        <v>86967.268673299332</v>
      </c>
      <c r="AL255" s="38">
        <v>1</v>
      </c>
    </row>
    <row r="256" spans="1:38" x14ac:dyDescent="0.25">
      <c r="A256" t="s">
        <v>817</v>
      </c>
      <c r="B256" s="5" t="s">
        <v>457</v>
      </c>
      <c r="C256" s="6" t="s">
        <v>52</v>
      </c>
      <c r="D256" s="7" t="s">
        <v>34</v>
      </c>
      <c r="E256" s="36">
        <f t="shared" si="84"/>
        <v>3.7696291616382949</v>
      </c>
      <c r="F256" s="8">
        <f t="shared" si="85"/>
        <v>21.514621441476926</v>
      </c>
      <c r="G256" s="9">
        <f t="shared" si="86"/>
        <v>430</v>
      </c>
      <c r="H256" s="99">
        <f t="shared" si="87"/>
        <v>528</v>
      </c>
      <c r="I256" s="33">
        <f t="shared" si="88"/>
        <v>1.2545288663259866</v>
      </c>
      <c r="J256" s="11">
        <v>0.12086012315223083</v>
      </c>
      <c r="K256" s="10">
        <f t="shared" si="89"/>
        <v>116</v>
      </c>
      <c r="L256" s="33">
        <f t="shared" si="90"/>
        <v>-0.5807637795478271</v>
      </c>
      <c r="M256" s="11">
        <v>7.1331634172983355E-2</v>
      </c>
      <c r="N256" s="10">
        <f t="shared" si="91"/>
        <v>212</v>
      </c>
      <c r="O256" s="33">
        <f t="shared" si="92"/>
        <v>6.3388488933350404E-2</v>
      </c>
      <c r="P256" s="11">
        <v>5.3552853402202373E-2</v>
      </c>
      <c r="Q256" s="10">
        <f t="shared" si="93"/>
        <v>202</v>
      </c>
      <c r="R256" s="33">
        <f t="shared" si="94"/>
        <v>0.19444346936718473</v>
      </c>
      <c r="S256" s="12">
        <v>0.62388437342945768</v>
      </c>
      <c r="T256" s="10">
        <f t="shared" si="95"/>
        <v>180</v>
      </c>
      <c r="U256" s="33">
        <f t="shared" si="96"/>
        <v>-9.2361766745647264E-2</v>
      </c>
      <c r="V256" s="18">
        <v>7.9079307201458518E-2</v>
      </c>
      <c r="W256" s="99">
        <f t="shared" si="107"/>
        <v>496</v>
      </c>
      <c r="X256" s="33">
        <f t="shared" si="97"/>
        <v>1.2223858605180253</v>
      </c>
      <c r="Y256" s="13">
        <v>168137</v>
      </c>
      <c r="Z256" s="10">
        <f t="shared" si="98"/>
        <v>560</v>
      </c>
      <c r="AA256" s="33">
        <f t="shared" si="99"/>
        <v>1.3853087639466526</v>
      </c>
      <c r="AB256" s="11">
        <v>1.9994219805049788E-2</v>
      </c>
      <c r="AC256" s="99">
        <f t="shared" si="108"/>
        <v>370</v>
      </c>
      <c r="AD256" s="33">
        <f t="shared" si="100"/>
        <v>0.52453098505381857</v>
      </c>
      <c r="AE256" s="11">
        <v>0.95928655393796902</v>
      </c>
      <c r="AF256" s="10">
        <f t="shared" si="101"/>
        <v>533</v>
      </c>
      <c r="AG256" s="33">
        <f t="shared" si="102"/>
        <v>1.2338719987885949</v>
      </c>
      <c r="AH256" s="14">
        <v>1.0903333333333334</v>
      </c>
      <c r="AI256" s="99">
        <f t="shared" si="109"/>
        <v>485</v>
      </c>
      <c r="AJ256" s="33">
        <f t="shared" si="103"/>
        <v>-1.9903643307112182E-2</v>
      </c>
      <c r="AK256" s="13">
        <v>312507.4631648268</v>
      </c>
      <c r="AL256" s="38">
        <v>1</v>
      </c>
    </row>
    <row r="257" spans="1:38" x14ac:dyDescent="0.25">
      <c r="A257" t="s">
        <v>834</v>
      </c>
      <c r="B257" s="5" t="s">
        <v>104</v>
      </c>
      <c r="C257" s="6" t="s">
        <v>52</v>
      </c>
      <c r="D257" s="7" t="s">
        <v>34</v>
      </c>
      <c r="E257" s="36">
        <f t="shared" si="84"/>
        <v>-4.9433420849274858</v>
      </c>
      <c r="F257" s="8">
        <f t="shared" si="85"/>
        <v>43.159759578093137</v>
      </c>
      <c r="G257" s="9">
        <f t="shared" si="86"/>
        <v>76</v>
      </c>
      <c r="H257" s="99">
        <f t="shared" si="87"/>
        <v>526</v>
      </c>
      <c r="I257" s="33">
        <f t="shared" si="88"/>
        <v>1.2365103079501403</v>
      </c>
      <c r="J257" s="11">
        <v>0.11948983098503541</v>
      </c>
      <c r="K257" s="10">
        <f t="shared" si="89"/>
        <v>131</v>
      </c>
      <c r="L257" s="33">
        <f t="shared" si="90"/>
        <v>-0.47012860022667841</v>
      </c>
      <c r="M257" s="11">
        <v>6.7382479625670108E-2</v>
      </c>
      <c r="N257" s="10">
        <f t="shared" si="91"/>
        <v>51</v>
      </c>
      <c r="O257" s="33">
        <f t="shared" si="92"/>
        <v>-1.3348284181761472</v>
      </c>
      <c r="P257" s="11">
        <v>0.14006774090779522</v>
      </c>
      <c r="Q257" s="10">
        <f t="shared" si="93"/>
        <v>28</v>
      </c>
      <c r="R257" s="33">
        <f t="shared" si="94"/>
        <v>-1.5822106167627421</v>
      </c>
      <c r="S257" s="12">
        <v>4.1162312066138762</v>
      </c>
      <c r="T257" s="10">
        <f t="shared" si="95"/>
        <v>53</v>
      </c>
      <c r="U257" s="33">
        <f t="shared" si="96"/>
        <v>-1.2813213035140276</v>
      </c>
      <c r="V257" s="18">
        <v>0.15129481338061515</v>
      </c>
      <c r="W257" s="99">
        <f t="shared" si="107"/>
        <v>187</v>
      </c>
      <c r="X257" s="33">
        <f t="shared" si="97"/>
        <v>-0.53987680280481731</v>
      </c>
      <c r="Y257" s="13">
        <v>91151</v>
      </c>
      <c r="Z257" s="10">
        <f t="shared" si="98"/>
        <v>198</v>
      </c>
      <c r="AA257" s="33">
        <f t="shared" si="99"/>
        <v>-6.9310130544502829E-2</v>
      </c>
      <c r="AB257" s="11">
        <v>3.7340737650542674E-2</v>
      </c>
      <c r="AC257" s="99">
        <f t="shared" si="108"/>
        <v>115</v>
      </c>
      <c r="AD257" s="33">
        <f t="shared" si="100"/>
        <v>-0.51244797999105018</v>
      </c>
      <c r="AE257" s="11">
        <v>0.90036443218958184</v>
      </c>
      <c r="AF257" s="10">
        <f t="shared" si="101"/>
        <v>510</v>
      </c>
      <c r="AG257" s="33">
        <f t="shared" si="102"/>
        <v>0.90208919980077895</v>
      </c>
      <c r="AH257" s="14">
        <v>1.470666666666667</v>
      </c>
      <c r="AI257" s="99">
        <f t="shared" si="109"/>
        <v>347</v>
      </c>
      <c r="AJ257" s="33">
        <f t="shared" si="103"/>
        <v>-0.16185824006103669</v>
      </c>
      <c r="AK257" s="13">
        <v>185966.53007290614</v>
      </c>
      <c r="AL257" s="38">
        <v>1</v>
      </c>
    </row>
    <row r="258" spans="1:38" x14ac:dyDescent="0.25">
      <c r="A258" t="s">
        <v>836</v>
      </c>
      <c r="B258" s="5" t="s">
        <v>146</v>
      </c>
      <c r="C258" s="6" t="s">
        <v>52</v>
      </c>
      <c r="D258" s="7" t="s">
        <v>34</v>
      </c>
      <c r="E258" s="36">
        <f t="shared" si="84"/>
        <v>-4.5620466814327294</v>
      </c>
      <c r="F258" s="8">
        <f t="shared" si="85"/>
        <v>42.212529127544613</v>
      </c>
      <c r="G258" s="9">
        <f t="shared" si="86"/>
        <v>87</v>
      </c>
      <c r="H258" s="99">
        <f t="shared" si="87"/>
        <v>67</v>
      </c>
      <c r="I258" s="33">
        <f t="shared" si="88"/>
        <v>-0.83176787681437703</v>
      </c>
      <c r="J258" s="11">
        <v>-3.7800521386501917E-2</v>
      </c>
      <c r="K258" s="10">
        <f t="shared" si="89"/>
        <v>292</v>
      </c>
      <c r="L258" s="33">
        <f t="shared" si="90"/>
        <v>0.25956760860753847</v>
      </c>
      <c r="M258" s="11">
        <v>4.13357635724515E-2</v>
      </c>
      <c r="N258" s="10">
        <f t="shared" si="91"/>
        <v>87</v>
      </c>
      <c r="O258" s="33">
        <f t="shared" si="92"/>
        <v>-0.74629776804228176</v>
      </c>
      <c r="P258" s="11">
        <v>0.10365231585390737</v>
      </c>
      <c r="Q258" s="10">
        <f t="shared" si="93"/>
        <v>144</v>
      </c>
      <c r="R258" s="33">
        <f t="shared" si="94"/>
        <v>-2.4182662524345422E-2</v>
      </c>
      <c r="S258" s="12">
        <v>1.0536350408910742</v>
      </c>
      <c r="T258" s="10">
        <f t="shared" si="95"/>
        <v>102</v>
      </c>
      <c r="U258" s="33">
        <f t="shared" si="96"/>
        <v>-0.58087039057425494</v>
      </c>
      <c r="V258" s="18">
        <v>0.10875054196740544</v>
      </c>
      <c r="W258" s="99">
        <f t="shared" si="107"/>
        <v>122</v>
      </c>
      <c r="X258" s="33">
        <f t="shared" si="97"/>
        <v>-0.76521275554622559</v>
      </c>
      <c r="Y258" s="13">
        <v>81307</v>
      </c>
      <c r="Z258" s="10">
        <f t="shared" si="98"/>
        <v>98</v>
      </c>
      <c r="AA258" s="33">
        <f t="shared" si="99"/>
        <v>-0.68606917479739038</v>
      </c>
      <c r="AB258" s="11">
        <v>4.4695668765502766E-2</v>
      </c>
      <c r="AC258" s="99">
        <f t="shared" si="108"/>
        <v>40</v>
      </c>
      <c r="AD258" s="33">
        <f t="shared" si="100"/>
        <v>-1.5973644802624209</v>
      </c>
      <c r="AE258" s="11">
        <v>0.83871845452690297</v>
      </c>
      <c r="AF258" s="10">
        <f t="shared" si="101"/>
        <v>316</v>
      </c>
      <c r="AG258" s="33">
        <f t="shared" si="102"/>
        <v>0.13616817216370045</v>
      </c>
      <c r="AH258" s="14">
        <v>2.3486666666666669</v>
      </c>
      <c r="AI258" s="99">
        <f t="shared" si="109"/>
        <v>238</v>
      </c>
      <c r="AJ258" s="33">
        <f t="shared" si="103"/>
        <v>-0.21216570270010415</v>
      </c>
      <c r="AK258" s="13">
        <v>141121.53449400433</v>
      </c>
      <c r="AL258" s="38">
        <v>1</v>
      </c>
    </row>
    <row r="259" spans="1:38" x14ac:dyDescent="0.25">
      <c r="A259" t="s">
        <v>947</v>
      </c>
      <c r="B259" s="5" t="s">
        <v>120</v>
      </c>
      <c r="C259" s="6" t="s">
        <v>52</v>
      </c>
      <c r="D259" s="7" t="s">
        <v>34</v>
      </c>
      <c r="E259" s="36">
        <f t="shared" si="84"/>
        <v>-5.622776214211135</v>
      </c>
      <c r="F259" s="8">
        <f t="shared" si="85"/>
        <v>44.847639081755297</v>
      </c>
      <c r="G259" s="9">
        <f t="shared" si="86"/>
        <v>60</v>
      </c>
      <c r="H259" s="99">
        <f t="shared" si="87"/>
        <v>92</v>
      </c>
      <c r="I259" s="33">
        <f t="shared" si="88"/>
        <v>-0.68261821433146952</v>
      </c>
      <c r="J259" s="11">
        <v>-2.6457848461339584E-2</v>
      </c>
      <c r="K259" s="10">
        <f t="shared" si="89"/>
        <v>319</v>
      </c>
      <c r="L259" s="33">
        <f t="shared" si="90"/>
        <v>0.36966539689541961</v>
      </c>
      <c r="M259" s="11">
        <v>3.7405791352637843E-2</v>
      </c>
      <c r="N259" s="10">
        <f t="shared" si="91"/>
        <v>49</v>
      </c>
      <c r="O259" s="33">
        <f t="shared" si="92"/>
        <v>-1.4138298453951155</v>
      </c>
      <c r="P259" s="11">
        <v>0.14495596644267289</v>
      </c>
      <c r="Q259" s="10">
        <f t="shared" si="93"/>
        <v>84</v>
      </c>
      <c r="R259" s="33">
        <f t="shared" si="94"/>
        <v>-0.48476394641707954</v>
      </c>
      <c r="S259" s="12">
        <v>1.9589939404000996</v>
      </c>
      <c r="T259" s="10">
        <f t="shared" si="95"/>
        <v>82</v>
      </c>
      <c r="U259" s="33">
        <f t="shared" si="96"/>
        <v>-0.75948888052677277</v>
      </c>
      <c r="V259" s="18">
        <v>0.11959954419664659</v>
      </c>
      <c r="W259" s="99">
        <f t="shared" si="107"/>
        <v>90</v>
      </c>
      <c r="X259" s="33">
        <f t="shared" si="97"/>
        <v>-0.88548044100979317</v>
      </c>
      <c r="Y259" s="13">
        <v>76053</v>
      </c>
      <c r="Z259" s="10">
        <f t="shared" si="98"/>
        <v>201</v>
      </c>
      <c r="AA259" s="33">
        <f t="shared" si="99"/>
        <v>-6.4486076949471116E-2</v>
      </c>
      <c r="AB259" s="11">
        <v>3.7283210189507525E-2</v>
      </c>
      <c r="AC259" s="99">
        <f t="shared" si="108"/>
        <v>35</v>
      </c>
      <c r="AD259" s="33">
        <f t="shared" si="100"/>
        <v>-2.0228572923119859</v>
      </c>
      <c r="AE259" s="11">
        <v>0.81454155208263468</v>
      </c>
      <c r="AF259" s="10">
        <f t="shared" si="101"/>
        <v>452</v>
      </c>
      <c r="AG259" s="33">
        <f t="shared" si="102"/>
        <v>0.53366780951369552</v>
      </c>
      <c r="AH259" s="14">
        <v>1.893</v>
      </c>
      <c r="AI259" s="99">
        <f t="shared" si="109"/>
        <v>300</v>
      </c>
      <c r="AJ259" s="33">
        <f t="shared" si="103"/>
        <v>-0.1881939184813155</v>
      </c>
      <c r="AK259" s="13">
        <v>162490.42294347141</v>
      </c>
      <c r="AL259" s="38">
        <v>1</v>
      </c>
    </row>
    <row r="260" spans="1:38" x14ac:dyDescent="0.25">
      <c r="A260" t="s">
        <v>1049</v>
      </c>
      <c r="B260" s="5" t="s">
        <v>293</v>
      </c>
      <c r="C260" s="6" t="s">
        <v>52</v>
      </c>
      <c r="D260" s="7" t="s">
        <v>34</v>
      </c>
      <c r="E260" s="36">
        <f t="shared" si="84"/>
        <v>2.2300793670818031</v>
      </c>
      <c r="F260" s="8">
        <f t="shared" si="85"/>
        <v>25.339237296201446</v>
      </c>
      <c r="G260" s="9">
        <f t="shared" si="86"/>
        <v>352</v>
      </c>
      <c r="H260" s="99">
        <f t="shared" si="87"/>
        <v>545</v>
      </c>
      <c r="I260" s="33">
        <f t="shared" si="88"/>
        <v>1.9357552871674919</v>
      </c>
      <c r="J260" s="11">
        <v>0.17266666666666675</v>
      </c>
      <c r="K260" s="10">
        <f t="shared" si="89"/>
        <v>217</v>
      </c>
      <c r="L260" s="33">
        <f t="shared" si="90"/>
        <v>-4.3744411032293873E-2</v>
      </c>
      <c r="M260" s="11">
        <v>5.2162573353618777E-2</v>
      </c>
      <c r="N260" s="10">
        <f t="shared" si="91"/>
        <v>268</v>
      </c>
      <c r="O260" s="33">
        <f t="shared" si="92"/>
        <v>0.25666157400927192</v>
      </c>
      <c r="P260" s="11">
        <v>4.159405135354944E-2</v>
      </c>
      <c r="Q260" s="10">
        <f t="shared" si="93"/>
        <v>170</v>
      </c>
      <c r="R260" s="33">
        <f t="shared" si="94"/>
        <v>7.8009464381777929E-2</v>
      </c>
      <c r="S260" s="12">
        <v>0.85275724843661171</v>
      </c>
      <c r="T260" s="10">
        <f t="shared" si="95"/>
        <v>306</v>
      </c>
      <c r="U260" s="33">
        <f t="shared" si="96"/>
        <v>0.33457830430085606</v>
      </c>
      <c r="V260" s="18">
        <v>5.3147648145516556E-2</v>
      </c>
      <c r="W260" s="99">
        <f t="shared" si="107"/>
        <v>404</v>
      </c>
      <c r="X260" s="33">
        <f t="shared" si="97"/>
        <v>0.33447888460513547</v>
      </c>
      <c r="Y260" s="13">
        <v>129348</v>
      </c>
      <c r="Z260" s="10">
        <f t="shared" si="98"/>
        <v>301</v>
      </c>
      <c r="AA260" s="33">
        <f t="shared" si="99"/>
        <v>0.28983788704073044</v>
      </c>
      <c r="AB260" s="11">
        <v>3.3057851239669422E-2</v>
      </c>
      <c r="AC260" s="99">
        <f t="shared" si="108"/>
        <v>312</v>
      </c>
      <c r="AD260" s="33">
        <f t="shared" si="100"/>
        <v>0.34845946480143286</v>
      </c>
      <c r="AE260" s="11">
        <v>0.94928200427742138</v>
      </c>
      <c r="AF260" s="10">
        <f t="shared" si="101"/>
        <v>444</v>
      </c>
      <c r="AG260" s="33">
        <f t="shared" si="102"/>
        <v>0.51854712104098188</v>
      </c>
      <c r="AH260" s="14">
        <v>1.9103333333333332</v>
      </c>
      <c r="AI260" s="99">
        <f t="shared" si="109"/>
        <v>453</v>
      </c>
      <c r="AJ260" s="33">
        <f t="shared" si="103"/>
        <v>-5.8342845405786332E-2</v>
      </c>
      <c r="AK260" s="13">
        <v>278242.05287094938</v>
      </c>
      <c r="AL260" s="38"/>
    </row>
    <row r="261" spans="1:38" x14ac:dyDescent="0.25">
      <c r="A261" t="s">
        <v>1097</v>
      </c>
      <c r="B261" s="5" t="s">
        <v>51</v>
      </c>
      <c r="C261" s="6" t="s">
        <v>52</v>
      </c>
      <c r="D261" s="7" t="s">
        <v>34</v>
      </c>
      <c r="E261" s="36">
        <f t="shared" si="84"/>
        <v>-10.435400065638646</v>
      </c>
      <c r="F261" s="8">
        <f t="shared" si="85"/>
        <v>56.803366366495396</v>
      </c>
      <c r="G261" s="9">
        <f t="shared" si="86"/>
        <v>20</v>
      </c>
      <c r="H261" s="99">
        <f t="shared" si="87"/>
        <v>70</v>
      </c>
      <c r="I261" s="33">
        <f t="shared" si="88"/>
        <v>-0.81499509298948292</v>
      </c>
      <c r="J261" s="11">
        <v>-3.652496904663638E-2</v>
      </c>
      <c r="K261" s="10">
        <f t="shared" si="89"/>
        <v>188</v>
      </c>
      <c r="L261" s="33">
        <f t="shared" si="90"/>
        <v>-0.16723339335006829</v>
      </c>
      <c r="M261" s="11">
        <v>5.6570548095971826E-2</v>
      </c>
      <c r="N261" s="10">
        <f t="shared" si="91"/>
        <v>17</v>
      </c>
      <c r="O261" s="33">
        <f t="shared" si="92"/>
        <v>-2.6069704482819449</v>
      </c>
      <c r="P261" s="11">
        <v>0.21878172588832487</v>
      </c>
      <c r="Q261" s="10">
        <f t="shared" si="93"/>
        <v>51</v>
      </c>
      <c r="R261" s="33">
        <f t="shared" si="94"/>
        <v>-0.91241413616978395</v>
      </c>
      <c r="S261" s="12">
        <v>2.7996205978643331</v>
      </c>
      <c r="T261" s="10">
        <f t="shared" si="95"/>
        <v>23</v>
      </c>
      <c r="U261" s="33">
        <f t="shared" si="96"/>
        <v>-2.1348181827204176</v>
      </c>
      <c r="V261" s="18">
        <v>0.20313485271597154</v>
      </c>
      <c r="W261" s="99">
        <f t="shared" si="107"/>
        <v>36</v>
      </c>
      <c r="X261" s="33">
        <f t="shared" si="97"/>
        <v>-1.2537000809730494</v>
      </c>
      <c r="Y261" s="13">
        <v>59967</v>
      </c>
      <c r="Z261" s="10">
        <f t="shared" si="98"/>
        <v>145</v>
      </c>
      <c r="AA261" s="33">
        <f t="shared" si="99"/>
        <v>-0.31303192937021418</v>
      </c>
      <c r="AB261" s="11">
        <v>4.0247151522022559E-2</v>
      </c>
      <c r="AC261" s="99">
        <f t="shared" si="108"/>
        <v>17</v>
      </c>
      <c r="AD261" s="33">
        <f t="shared" si="100"/>
        <v>-2.9371417758303009</v>
      </c>
      <c r="AE261" s="11">
        <v>0.7625910463670279</v>
      </c>
      <c r="AF261" s="10">
        <f t="shared" si="101"/>
        <v>327</v>
      </c>
      <c r="AG261" s="33">
        <f t="shared" si="102"/>
        <v>0.15361512040144715</v>
      </c>
      <c r="AH261" s="14">
        <v>2.3286666666666669</v>
      </c>
      <c r="AI261" s="99">
        <f t="shared" si="109"/>
        <v>63</v>
      </c>
      <c r="AJ261" s="33">
        <f t="shared" si="103"/>
        <v>-0.2806806832336402</v>
      </c>
      <c r="AK261" s="13">
        <v>80046.023268977762</v>
      </c>
      <c r="AL261" s="38">
        <v>1</v>
      </c>
    </row>
    <row r="262" spans="1:38" x14ac:dyDescent="0.25">
      <c r="A262" t="s">
        <v>1127</v>
      </c>
      <c r="B262" s="5" t="s">
        <v>259</v>
      </c>
      <c r="C262" s="6" t="s">
        <v>52</v>
      </c>
      <c r="D262" s="7" t="s">
        <v>34</v>
      </c>
      <c r="E262" s="36">
        <f t="shared" si="84"/>
        <v>0.91528152685445785</v>
      </c>
      <c r="F262" s="8">
        <f t="shared" si="85"/>
        <v>28.605514673699126</v>
      </c>
      <c r="G262" s="9">
        <f t="shared" si="86"/>
        <v>277</v>
      </c>
      <c r="H262" s="99">
        <f t="shared" si="87"/>
        <v>561</v>
      </c>
      <c r="I262" s="33">
        <f t="shared" si="88"/>
        <v>4.1128279264533534</v>
      </c>
      <c r="J262" s="11">
        <v>0.33823072139303489</v>
      </c>
      <c r="K262" s="10">
        <f t="shared" si="89"/>
        <v>38</v>
      </c>
      <c r="L262" s="33">
        <f t="shared" si="90"/>
        <v>-1.75508256918371</v>
      </c>
      <c r="M262" s="11">
        <v>0.11324928113249282</v>
      </c>
      <c r="N262" s="10">
        <f t="shared" si="91"/>
        <v>182</v>
      </c>
      <c r="O262" s="33">
        <f t="shared" si="92"/>
        <v>-0.11333113990208148</v>
      </c>
      <c r="P262" s="11">
        <v>6.4487407784278805E-2</v>
      </c>
      <c r="Q262" s="10">
        <f t="shared" si="93"/>
        <v>125</v>
      </c>
      <c r="R262" s="33">
        <f t="shared" si="94"/>
        <v>-0.13830061055928286</v>
      </c>
      <c r="S262" s="12">
        <v>1.2779552715654952</v>
      </c>
      <c r="T262" s="10">
        <f t="shared" si="95"/>
        <v>200</v>
      </c>
      <c r="U262" s="33">
        <f t="shared" si="96"/>
        <v>-2.2125454607241191E-2</v>
      </c>
      <c r="V262" s="18">
        <v>7.4813265610994925E-2</v>
      </c>
      <c r="W262" s="99">
        <f t="shared" si="107"/>
        <v>369</v>
      </c>
      <c r="X262" s="33">
        <f t="shared" si="97"/>
        <v>0.12953853668824913</v>
      </c>
      <c r="Y262" s="13">
        <v>120395</v>
      </c>
      <c r="Z262" s="10">
        <f t="shared" si="98"/>
        <v>393</v>
      </c>
      <c r="AA262" s="33">
        <f t="shared" si="99"/>
        <v>0.5241201415318919</v>
      </c>
      <c r="AB262" s="11">
        <v>3.0264005151320026E-2</v>
      </c>
      <c r="AC262" s="99">
        <f t="shared" si="108"/>
        <v>162</v>
      </c>
      <c r="AD262" s="33">
        <f t="shared" si="100"/>
        <v>-0.20362381091459664</v>
      </c>
      <c r="AE262" s="11">
        <v>0.9179121124247156</v>
      </c>
      <c r="AF262" s="10">
        <f t="shared" si="101"/>
        <v>487</v>
      </c>
      <c r="AG262" s="33">
        <f t="shared" si="102"/>
        <v>0.69795990541914343</v>
      </c>
      <c r="AH262" s="14">
        <v>1.7046666666666666</v>
      </c>
      <c r="AI262" s="99">
        <f t="shared" si="109"/>
        <v>424</v>
      </c>
      <c r="AJ262" s="33">
        <f t="shared" si="103"/>
        <v>-9.9689804218711472E-2</v>
      </c>
      <c r="AK262" s="13">
        <v>241384.61487075224</v>
      </c>
      <c r="AL262" s="38">
        <v>1</v>
      </c>
    </row>
    <row r="263" spans="1:38" x14ac:dyDescent="0.25">
      <c r="A263" t="s">
        <v>1135</v>
      </c>
      <c r="B263" s="5" t="s">
        <v>72</v>
      </c>
      <c r="C263" s="6" t="s">
        <v>52</v>
      </c>
      <c r="D263" s="7" t="s">
        <v>34</v>
      </c>
      <c r="E263" s="36">
        <f t="shared" ref="E263:E326" si="110">((I263+L263+AG263+AJ263)*0.25)+(O263+R263+U263+X263+AA263+AD263)</f>
        <v>-8.6157171396199281</v>
      </c>
      <c r="F263" s="8">
        <f t="shared" ref="F263:F326" si="111">((E263*$I$579)+$J$579)</f>
        <v>52.282831730960858</v>
      </c>
      <c r="G263" s="9">
        <f t="shared" ref="G263:G326" si="112">RANK(E263,$E$7:$E$570,1)</f>
        <v>33</v>
      </c>
      <c r="H263" s="99">
        <f t="shared" ref="H263:H326" si="113">RANK(J263,J$7:J$570,1)</f>
        <v>285</v>
      </c>
      <c r="I263" s="33">
        <f t="shared" ref="I263:I326" si="114">(J263-J$572)/J$573</f>
        <v>-4.303751624656528E-2</v>
      </c>
      <c r="J263" s="11">
        <v>2.2181582207539297E-2</v>
      </c>
      <c r="K263" s="10">
        <f t="shared" ref="K263:K326" si="115">RANK(M263,M$7:M$570,0)</f>
        <v>169</v>
      </c>
      <c r="L263" s="33">
        <f t="shared" ref="L263:L326" si="116">-(M263-M$572)/M$573</f>
        <v>-0.24900603748693689</v>
      </c>
      <c r="M263" s="11">
        <v>5.9489446148295148E-2</v>
      </c>
      <c r="N263" s="10">
        <f t="shared" ref="N263:N326" si="117">RANK(P263,P$7:P$570,0)</f>
        <v>26</v>
      </c>
      <c r="O263" s="33">
        <f t="shared" ref="O263:O326" si="118">-(P263-P$572)/P$573</f>
        <v>-1.9908309146333991</v>
      </c>
      <c r="P263" s="11">
        <v>0.18065799689440995</v>
      </c>
      <c r="Q263" s="10">
        <f t="shared" ref="Q263:Q326" si="119">RANK(S263,S$7:S$570,0)</f>
        <v>95</v>
      </c>
      <c r="R263" s="33">
        <f t="shared" ref="R263:R326" si="120">-(S263-S$572)/S$573</f>
        <v>-0.32983430137288028</v>
      </c>
      <c r="S263" s="12">
        <v>1.6544506646659356</v>
      </c>
      <c r="T263" s="10">
        <f t="shared" ref="T263:T326" si="121">RANK(V263,V$7:V$570,0)</f>
        <v>22</v>
      </c>
      <c r="U263" s="33">
        <f t="shared" ref="U263:U326" si="122">-(V263-V$572)/V$573</f>
        <v>-2.1957338780129549</v>
      </c>
      <c r="V263" s="18">
        <v>0.20683477490319971</v>
      </c>
      <c r="W263" s="99">
        <f t="shared" si="107"/>
        <v>62</v>
      </c>
      <c r="X263" s="33">
        <f t="shared" ref="X263:X326" si="123">(Y263-Y$572)/Y$573</f>
        <v>-1.0208102005188553</v>
      </c>
      <c r="Y263" s="13">
        <v>70141</v>
      </c>
      <c r="Z263" s="10">
        <f t="shared" ref="Z263:Z326" si="124">RANK(AB263,AB$7:AB$570,0)</f>
        <v>235</v>
      </c>
      <c r="AA263" s="33">
        <f t="shared" ref="AA263:AA326" si="125">-(AB263-AB$572)/AB$573</f>
        <v>6.3748050741325918E-2</v>
      </c>
      <c r="AB263" s="11">
        <v>3.5754001684919968E-2</v>
      </c>
      <c r="AC263" s="99">
        <f t="shared" si="108"/>
        <v>12</v>
      </c>
      <c r="AD263" s="33">
        <f t="shared" ref="AD263:AD326" si="126">(AE263-AE$572)/AE$573</f>
        <v>-3.1071415148816199</v>
      </c>
      <c r="AE263" s="11">
        <v>0.75293150103464745</v>
      </c>
      <c r="AF263" s="10">
        <f t="shared" ref="AF263:AF326" si="127">RANK(AH263,AH$7:AH$570,0)</f>
        <v>423</v>
      </c>
      <c r="AG263" s="33">
        <f t="shared" ref="AG263:AG326" si="128">-(AH263-AH$572)/AH$573</f>
        <v>0.44061741891237977</v>
      </c>
      <c r="AH263" s="14">
        <v>1.9996666666666669</v>
      </c>
      <c r="AI263" s="99">
        <f t="shared" si="109"/>
        <v>44</v>
      </c>
      <c r="AJ263" s="33">
        <f t="shared" ref="AJ263:AJ326" si="129">(AK263-AK$572)/AK$573</f>
        <v>-0.28903138894505431</v>
      </c>
      <c r="AK263" s="13">
        <v>72602.050922452428</v>
      </c>
      <c r="AL263" s="38">
        <v>1</v>
      </c>
    </row>
    <row r="264" spans="1:38" x14ac:dyDescent="0.25">
      <c r="A264" t="s">
        <v>601</v>
      </c>
      <c r="B264" s="5" t="s">
        <v>540</v>
      </c>
      <c r="C264" s="6" t="s">
        <v>91</v>
      </c>
      <c r="D264" s="7" t="s">
        <v>39</v>
      </c>
      <c r="E264" s="36">
        <f t="shared" si="110"/>
        <v>3.9499197306465672</v>
      </c>
      <c r="F264" s="8">
        <f t="shared" si="111"/>
        <v>21.066735851076139</v>
      </c>
      <c r="G264" s="9">
        <f t="shared" si="112"/>
        <v>448</v>
      </c>
      <c r="H264" s="99">
        <f t="shared" si="113"/>
        <v>172</v>
      </c>
      <c r="I264" s="33">
        <f t="shared" si="114"/>
        <v>-0.39155454575730836</v>
      </c>
      <c r="J264" s="11">
        <v>-4.3227665706051521E-3</v>
      </c>
      <c r="K264" s="10">
        <f t="shared" si="115"/>
        <v>427</v>
      </c>
      <c r="L264" s="33">
        <f t="shared" si="116"/>
        <v>0.65256854110275664</v>
      </c>
      <c r="M264" s="11">
        <v>2.7307482250136537E-2</v>
      </c>
      <c r="N264" s="10">
        <f t="shared" si="117"/>
        <v>525</v>
      </c>
      <c r="O264" s="33">
        <f t="shared" si="118"/>
        <v>0.92888698531728353</v>
      </c>
      <c r="P264" s="11">
        <v>0</v>
      </c>
      <c r="Q264" s="10">
        <f t="shared" si="119"/>
        <v>409</v>
      </c>
      <c r="R264" s="33">
        <f t="shared" si="120"/>
        <v>0.51183082356515275</v>
      </c>
      <c r="S264" s="12">
        <v>0</v>
      </c>
      <c r="T264" s="10">
        <f t="shared" si="121"/>
        <v>335</v>
      </c>
      <c r="U264" s="33">
        <f t="shared" si="122"/>
        <v>0.44263429344030125</v>
      </c>
      <c r="V264" s="18">
        <v>4.6584499686651348E-2</v>
      </c>
      <c r="W264" s="99">
        <f t="shared" si="107"/>
        <v>445</v>
      </c>
      <c r="X264" s="33">
        <f t="shared" si="123"/>
        <v>0.71869911690547461</v>
      </c>
      <c r="Y264" s="13">
        <v>146133</v>
      </c>
      <c r="Z264" s="10">
        <f t="shared" si="124"/>
        <v>487</v>
      </c>
      <c r="AA264" s="33">
        <f t="shared" si="125"/>
        <v>0.80167078908456546</v>
      </c>
      <c r="AB264" s="11">
        <v>2.6954177897574125E-2</v>
      </c>
      <c r="AC264" s="99">
        <f t="shared" si="108"/>
        <v>363</v>
      </c>
      <c r="AD264" s="33">
        <f t="shared" si="126"/>
        <v>0.486732390015923</v>
      </c>
      <c r="AE264" s="11">
        <v>0.95713880215725233</v>
      </c>
      <c r="AF264" s="10">
        <f t="shared" si="127"/>
        <v>317</v>
      </c>
      <c r="AG264" s="33">
        <f t="shared" si="128"/>
        <v>0.14169303910565334</v>
      </c>
      <c r="AH264" s="14">
        <v>2.3423333333333338</v>
      </c>
      <c r="AI264" s="99">
        <f t="shared" si="109"/>
        <v>341</v>
      </c>
      <c r="AJ264" s="33">
        <f t="shared" si="129"/>
        <v>-0.16484570517963537</v>
      </c>
      <c r="AK264" s="13">
        <v>183303.4488319206</v>
      </c>
      <c r="AL264" s="38"/>
    </row>
    <row r="265" spans="1:38" x14ac:dyDescent="0.25">
      <c r="A265" t="s">
        <v>638</v>
      </c>
      <c r="B265" s="5" t="s">
        <v>500</v>
      </c>
      <c r="C265" s="6" t="s">
        <v>91</v>
      </c>
      <c r="D265" s="7" t="s">
        <v>39</v>
      </c>
      <c r="E265" s="36">
        <f t="shared" si="110"/>
        <v>3.8243754454068184</v>
      </c>
      <c r="F265" s="8">
        <f t="shared" si="111"/>
        <v>21.378618367312857</v>
      </c>
      <c r="G265" s="9">
        <f t="shared" si="112"/>
        <v>435</v>
      </c>
      <c r="H265" s="99">
        <f t="shared" si="113"/>
        <v>46</v>
      </c>
      <c r="I265" s="33">
        <f t="shared" si="114"/>
        <v>-0.99899291698713366</v>
      </c>
      <c r="J265" s="11">
        <v>-5.0517807527153291E-2</v>
      </c>
      <c r="K265" s="10">
        <f t="shared" si="115"/>
        <v>301</v>
      </c>
      <c r="L265" s="33">
        <f t="shared" si="116"/>
        <v>0.30572493803893164</v>
      </c>
      <c r="M265" s="11">
        <v>3.9688164422395464E-2</v>
      </c>
      <c r="N265" s="10">
        <f t="shared" si="117"/>
        <v>516</v>
      </c>
      <c r="O265" s="33">
        <f t="shared" si="118"/>
        <v>0.86862756794002338</v>
      </c>
      <c r="P265" s="11">
        <v>3.7285607755406414E-3</v>
      </c>
      <c r="Q265" s="10">
        <f t="shared" si="119"/>
        <v>409</v>
      </c>
      <c r="R265" s="33">
        <f t="shared" si="120"/>
        <v>0.51183082356515275</v>
      </c>
      <c r="S265" s="12">
        <v>0</v>
      </c>
      <c r="T265" s="10">
        <f t="shared" si="121"/>
        <v>278</v>
      </c>
      <c r="U265" s="33">
        <f t="shared" si="122"/>
        <v>0.26329336650789636</v>
      </c>
      <c r="V265" s="18">
        <v>5.747738158594997E-2</v>
      </c>
      <c r="W265" s="99">
        <f t="shared" si="107"/>
        <v>470</v>
      </c>
      <c r="X265" s="33">
        <f t="shared" si="123"/>
        <v>0.96459090930167624</v>
      </c>
      <c r="Y265" s="13">
        <v>156875</v>
      </c>
      <c r="Z265" s="10">
        <f t="shared" si="124"/>
        <v>315</v>
      </c>
      <c r="AA265" s="33">
        <f t="shared" si="125"/>
        <v>0.31755905589595118</v>
      </c>
      <c r="AB265" s="11">
        <v>3.272727272727273E-2</v>
      </c>
      <c r="AC265" s="99">
        <f t="shared" si="108"/>
        <v>551</v>
      </c>
      <c r="AD265" s="33">
        <f t="shared" si="126"/>
        <v>1.1249544695309441</v>
      </c>
      <c r="AE265" s="11">
        <v>0.99340318199456734</v>
      </c>
      <c r="AF265" s="10">
        <f t="shared" si="127"/>
        <v>241</v>
      </c>
      <c r="AG265" s="33">
        <f t="shared" si="128"/>
        <v>-4.2372264802573466E-2</v>
      </c>
      <c r="AH265" s="14">
        <v>2.5533333333333332</v>
      </c>
      <c r="AI265" s="99">
        <f t="shared" si="109"/>
        <v>334</v>
      </c>
      <c r="AJ265" s="33">
        <f t="shared" si="129"/>
        <v>-0.17028274558852943</v>
      </c>
      <c r="AK265" s="13">
        <v>178456.77121574886</v>
      </c>
      <c r="AL265" s="38"/>
    </row>
    <row r="266" spans="1:38" x14ac:dyDescent="0.25">
      <c r="A266" t="s">
        <v>643</v>
      </c>
      <c r="B266" s="5" t="s">
        <v>279</v>
      </c>
      <c r="C266" s="6" t="s">
        <v>91</v>
      </c>
      <c r="D266" s="7" t="s">
        <v>39</v>
      </c>
      <c r="E266" s="36">
        <f t="shared" si="110"/>
        <v>-3.1511037222361158</v>
      </c>
      <c r="F266" s="8">
        <f t="shared" si="111"/>
        <v>38.707403907863196</v>
      </c>
      <c r="G266" s="9">
        <f t="shared" si="112"/>
        <v>117</v>
      </c>
      <c r="H266" s="99">
        <f t="shared" si="113"/>
        <v>25</v>
      </c>
      <c r="I266" s="33">
        <f t="shared" si="114"/>
        <v>-1.3262588424347914</v>
      </c>
      <c r="J266" s="11">
        <v>-7.5406032482598584E-2</v>
      </c>
      <c r="K266" s="10">
        <f t="shared" si="115"/>
        <v>58</v>
      </c>
      <c r="L266" s="33">
        <f t="shared" si="116"/>
        <v>-1.2191117072970759</v>
      </c>
      <c r="M266" s="11">
        <v>9.4117647058823528E-2</v>
      </c>
      <c r="N266" s="10">
        <f t="shared" si="117"/>
        <v>57</v>
      </c>
      <c r="O266" s="33">
        <f t="shared" si="118"/>
        <v>-1.295953311438045</v>
      </c>
      <c r="P266" s="11">
        <v>0.13766233766233765</v>
      </c>
      <c r="Q266" s="10">
        <f t="shared" si="119"/>
        <v>60</v>
      </c>
      <c r="R266" s="33">
        <f t="shared" si="120"/>
        <v>-0.76477607029274142</v>
      </c>
      <c r="S266" s="12">
        <v>2.509410288582183</v>
      </c>
      <c r="T266" s="10">
        <f t="shared" si="121"/>
        <v>328</v>
      </c>
      <c r="U266" s="33">
        <f t="shared" si="122"/>
        <v>0.40460953517824916</v>
      </c>
      <c r="V266" s="18">
        <v>4.8894062863795114E-2</v>
      </c>
      <c r="W266" s="99">
        <f t="shared" si="107"/>
        <v>144</v>
      </c>
      <c r="X266" s="33">
        <f t="shared" si="123"/>
        <v>-0.67046818947585896</v>
      </c>
      <c r="Y266" s="13">
        <v>85446</v>
      </c>
      <c r="Z266" s="10">
        <f t="shared" si="124"/>
        <v>452</v>
      </c>
      <c r="AA266" s="33">
        <f t="shared" si="125"/>
        <v>0.6869330618186763</v>
      </c>
      <c r="AB266" s="11">
        <v>2.8322440087145968E-2</v>
      </c>
      <c r="AC266" s="99">
        <f t="shared" si="108"/>
        <v>86</v>
      </c>
      <c r="AD266" s="33">
        <f t="shared" si="126"/>
        <v>-0.76785279407852114</v>
      </c>
      <c r="AE266" s="11">
        <v>0.88585209003215437</v>
      </c>
      <c r="AF266" s="10">
        <f t="shared" si="127"/>
        <v>179</v>
      </c>
      <c r="AG266" s="33">
        <f t="shared" si="128"/>
        <v>-0.21364314000311962</v>
      </c>
      <c r="AH266" s="14">
        <v>2.7496666666666663</v>
      </c>
      <c r="AI266" s="99">
        <f t="shared" si="109"/>
        <v>224</v>
      </c>
      <c r="AJ266" s="33">
        <f t="shared" si="129"/>
        <v>-0.21537012605651065</v>
      </c>
      <c r="AK266" s="13">
        <v>138265.05269761605</v>
      </c>
      <c r="AL266" s="38"/>
    </row>
    <row r="267" spans="1:38" x14ac:dyDescent="0.25">
      <c r="A267" t="s">
        <v>666</v>
      </c>
      <c r="B267" s="5" t="s">
        <v>501</v>
      </c>
      <c r="C267" s="6" t="s">
        <v>91</v>
      </c>
      <c r="D267" s="7" t="s">
        <v>39</v>
      </c>
      <c r="E267" s="36">
        <f t="shared" si="110"/>
        <v>2.2685848916038767</v>
      </c>
      <c r="F267" s="8">
        <f t="shared" si="111"/>
        <v>25.243580215084414</v>
      </c>
      <c r="G267" s="9">
        <f t="shared" si="112"/>
        <v>354</v>
      </c>
      <c r="H267" s="99">
        <f t="shared" si="113"/>
        <v>43</v>
      </c>
      <c r="I267" s="33">
        <f t="shared" si="114"/>
        <v>-1.0435108082152051</v>
      </c>
      <c r="J267" s="11">
        <v>-5.390334572490707E-2</v>
      </c>
      <c r="K267" s="10">
        <f t="shared" si="115"/>
        <v>544</v>
      </c>
      <c r="L267" s="33">
        <f t="shared" si="116"/>
        <v>1.2815903199429488</v>
      </c>
      <c r="M267" s="11">
        <v>4.8543689320388345E-3</v>
      </c>
      <c r="N267" s="10">
        <f t="shared" si="117"/>
        <v>525</v>
      </c>
      <c r="O267" s="33">
        <f t="shared" si="118"/>
        <v>0.92888698531728353</v>
      </c>
      <c r="P267" s="11">
        <v>0</v>
      </c>
      <c r="Q267" s="10">
        <f t="shared" si="119"/>
        <v>409</v>
      </c>
      <c r="R267" s="33">
        <f t="shared" si="120"/>
        <v>0.51183082356515275</v>
      </c>
      <c r="S267" s="12">
        <v>0</v>
      </c>
      <c r="T267" s="10">
        <f t="shared" si="121"/>
        <v>195</v>
      </c>
      <c r="U267" s="33">
        <f t="shared" si="122"/>
        <v>-3.5281676823495152E-2</v>
      </c>
      <c r="V267" s="18">
        <v>7.5612353567625135E-2</v>
      </c>
      <c r="W267" s="99">
        <f t="shared" si="107"/>
        <v>287</v>
      </c>
      <c r="X267" s="33">
        <f t="shared" si="123"/>
        <v>-0.17994359263558679</v>
      </c>
      <c r="Y267" s="13">
        <v>106875</v>
      </c>
      <c r="Z267" s="10">
        <f t="shared" si="124"/>
        <v>376</v>
      </c>
      <c r="AA267" s="33">
        <f t="shared" si="125"/>
        <v>0.47290220966954744</v>
      </c>
      <c r="AB267" s="11">
        <v>3.0874785591766724E-2</v>
      </c>
      <c r="AC267" s="99">
        <f t="shared" si="108"/>
        <v>443</v>
      </c>
      <c r="AD267" s="33">
        <f t="shared" si="126"/>
        <v>0.72870508207083196</v>
      </c>
      <c r="AE267" s="11">
        <v>0.97088791848617173</v>
      </c>
      <c r="AF267" s="10">
        <f t="shared" si="127"/>
        <v>73</v>
      </c>
      <c r="AG267" s="33">
        <f t="shared" si="128"/>
        <v>-0.69052639183486197</v>
      </c>
      <c r="AH267" s="14">
        <v>3.2963333333333331</v>
      </c>
      <c r="AI267" s="99">
        <f t="shared" si="109"/>
        <v>312</v>
      </c>
      <c r="AJ267" s="33">
        <f t="shared" si="129"/>
        <v>-0.18161287813231067</v>
      </c>
      <c r="AK267" s="13">
        <v>168356.88310412574</v>
      </c>
      <c r="AL267" s="38"/>
    </row>
    <row r="268" spans="1:38" x14ac:dyDescent="0.25">
      <c r="A268" t="s">
        <v>688</v>
      </c>
      <c r="B268" s="5" t="s">
        <v>371</v>
      </c>
      <c r="C268" s="6" t="s">
        <v>91</v>
      </c>
      <c r="D268" s="7" t="s">
        <v>39</v>
      </c>
      <c r="E268" s="36">
        <f t="shared" si="110"/>
        <v>2.4972451421260455</v>
      </c>
      <c r="F268" s="8">
        <f t="shared" si="111"/>
        <v>24.675532580259905</v>
      </c>
      <c r="G268" s="9">
        <f t="shared" si="112"/>
        <v>374</v>
      </c>
      <c r="H268" s="99">
        <f t="shared" si="113"/>
        <v>348</v>
      </c>
      <c r="I268" s="33">
        <f t="shared" si="114"/>
        <v>0.16481871073263374</v>
      </c>
      <c r="J268" s="11">
        <v>3.7988826815642529E-2</v>
      </c>
      <c r="K268" s="10">
        <f t="shared" si="115"/>
        <v>470</v>
      </c>
      <c r="L268" s="33">
        <f t="shared" si="116"/>
        <v>0.81457363919179204</v>
      </c>
      <c r="M268" s="11">
        <v>2.1524663677130046E-2</v>
      </c>
      <c r="N268" s="10">
        <f t="shared" si="117"/>
        <v>152</v>
      </c>
      <c r="O268" s="33">
        <f t="shared" si="118"/>
        <v>-0.22656939210281771</v>
      </c>
      <c r="P268" s="11">
        <v>7.1494042163153068E-2</v>
      </c>
      <c r="Q268" s="10">
        <f t="shared" si="119"/>
        <v>409</v>
      </c>
      <c r="R268" s="33">
        <f t="shared" si="120"/>
        <v>0.51183082356515275</v>
      </c>
      <c r="S268" s="12">
        <v>0</v>
      </c>
      <c r="T268" s="10">
        <f t="shared" si="121"/>
        <v>498</v>
      </c>
      <c r="U268" s="33">
        <f t="shared" si="122"/>
        <v>0.81802636713991483</v>
      </c>
      <c r="V268" s="18">
        <v>2.3783783783783784E-2</v>
      </c>
      <c r="W268" s="99">
        <f t="shared" si="107"/>
        <v>424</v>
      </c>
      <c r="X268" s="33">
        <f t="shared" si="123"/>
        <v>0.52538723952827093</v>
      </c>
      <c r="Y268" s="13">
        <v>137688</v>
      </c>
      <c r="Z268" s="10">
        <f t="shared" si="124"/>
        <v>368</v>
      </c>
      <c r="AA268" s="33">
        <f t="shared" si="125"/>
        <v>0.44321706298781138</v>
      </c>
      <c r="AB268" s="11">
        <v>3.1228784792939578E-2</v>
      </c>
      <c r="AC268" s="99">
        <f t="shared" si="108"/>
        <v>309</v>
      </c>
      <c r="AD268" s="33">
        <f t="shared" si="126"/>
        <v>0.33783076497224113</v>
      </c>
      <c r="AE268" s="11">
        <v>0.94867807153965789</v>
      </c>
      <c r="AF268" s="10">
        <f t="shared" si="127"/>
        <v>122</v>
      </c>
      <c r="AG268" s="33">
        <f t="shared" si="128"/>
        <v>-0.44423363921200565</v>
      </c>
      <c r="AH268" s="14">
        <v>3.0140000000000007</v>
      </c>
      <c r="AI268" s="99">
        <f t="shared" si="109"/>
        <v>306</v>
      </c>
      <c r="AJ268" s="33">
        <f t="shared" si="129"/>
        <v>-0.18506960657053234</v>
      </c>
      <c r="AK268" s="13">
        <v>165275.49192680302</v>
      </c>
      <c r="AL268" s="38"/>
    </row>
    <row r="269" spans="1:38" x14ac:dyDescent="0.25">
      <c r="A269" t="s">
        <v>689</v>
      </c>
      <c r="B269" s="5" t="s">
        <v>497</v>
      </c>
      <c r="C269" s="6" t="s">
        <v>91</v>
      </c>
      <c r="D269" s="7" t="s">
        <v>39</v>
      </c>
      <c r="E269" s="36">
        <f t="shared" si="110"/>
        <v>4.0815414316359924</v>
      </c>
      <c r="F269" s="8">
        <f t="shared" si="111"/>
        <v>20.73975555709027</v>
      </c>
      <c r="G269" s="9">
        <f t="shared" si="112"/>
        <v>463</v>
      </c>
      <c r="H269" s="99">
        <f t="shared" si="113"/>
        <v>210</v>
      </c>
      <c r="I269" s="33">
        <f t="shared" si="114"/>
        <v>-0.28021647678901379</v>
      </c>
      <c r="J269" s="11">
        <v>4.1443749529048723E-3</v>
      </c>
      <c r="K269" s="10">
        <f t="shared" si="115"/>
        <v>404</v>
      </c>
      <c r="L269" s="33">
        <f t="shared" si="116"/>
        <v>0.60480695848754429</v>
      </c>
      <c r="M269" s="11">
        <v>2.9012345679012345E-2</v>
      </c>
      <c r="N269" s="10">
        <f t="shared" si="117"/>
        <v>519</v>
      </c>
      <c r="O269" s="33">
        <f t="shared" si="118"/>
        <v>0.88093994985041846</v>
      </c>
      <c r="P269" s="11">
        <v>2.9667302394575123E-3</v>
      </c>
      <c r="Q269" s="10">
        <f t="shared" si="119"/>
        <v>182</v>
      </c>
      <c r="R269" s="33">
        <f t="shared" si="120"/>
        <v>0.1300749724452587</v>
      </c>
      <c r="S269" s="12">
        <v>0.75041272699984984</v>
      </c>
      <c r="T269" s="10">
        <f t="shared" si="121"/>
        <v>459</v>
      </c>
      <c r="U269" s="33">
        <f t="shared" si="122"/>
        <v>0.7427490626279617</v>
      </c>
      <c r="V269" s="18">
        <v>2.8356007211932471E-2</v>
      </c>
      <c r="W269" s="99">
        <f t="shared" si="107"/>
        <v>468</v>
      </c>
      <c r="X269" s="33">
        <f t="shared" si="123"/>
        <v>0.95831886023106005</v>
      </c>
      <c r="Y269" s="13">
        <v>156601</v>
      </c>
      <c r="Z269" s="10">
        <f t="shared" si="124"/>
        <v>448</v>
      </c>
      <c r="AA269" s="33">
        <f t="shared" si="125"/>
        <v>0.67650943580516554</v>
      </c>
      <c r="AB269" s="11">
        <v>2.8446743171165346E-2</v>
      </c>
      <c r="AC269" s="99">
        <f t="shared" si="108"/>
        <v>423</v>
      </c>
      <c r="AD269" s="33">
        <f t="shared" si="126"/>
        <v>0.65638821061370478</v>
      </c>
      <c r="AE269" s="11">
        <v>0.96677880571909169</v>
      </c>
      <c r="AF269" s="10">
        <f t="shared" si="127"/>
        <v>259</v>
      </c>
      <c r="AG269" s="33">
        <f t="shared" si="128"/>
        <v>-1.0967757974629826E-2</v>
      </c>
      <c r="AH269" s="14">
        <v>2.5173333333333336</v>
      </c>
      <c r="AI269" s="99">
        <f t="shared" si="109"/>
        <v>338</v>
      </c>
      <c r="AJ269" s="33">
        <f t="shared" si="129"/>
        <v>-0.16737896347420639</v>
      </c>
      <c r="AK269" s="13">
        <v>181045.25589073991</v>
      </c>
      <c r="AL269" s="38"/>
    </row>
    <row r="270" spans="1:38" x14ac:dyDescent="0.25">
      <c r="A270" t="s">
        <v>701</v>
      </c>
      <c r="B270" s="5" t="s">
        <v>490</v>
      </c>
      <c r="C270" s="6" t="s">
        <v>91</v>
      </c>
      <c r="D270" s="7" t="s">
        <v>39</v>
      </c>
      <c r="E270" s="36">
        <f t="shared" si="110"/>
        <v>5.0842657622351428</v>
      </c>
      <c r="F270" s="8">
        <f t="shared" si="111"/>
        <v>18.248744622408339</v>
      </c>
      <c r="G270" s="9">
        <f t="shared" si="112"/>
        <v>512</v>
      </c>
      <c r="H270" s="99">
        <f t="shared" si="113"/>
        <v>247</v>
      </c>
      <c r="I270" s="33">
        <f t="shared" si="114"/>
        <v>-0.17194341203366389</v>
      </c>
      <c r="J270" s="11">
        <v>1.2378426171529622E-2</v>
      </c>
      <c r="K270" s="10">
        <f t="shared" si="115"/>
        <v>141</v>
      </c>
      <c r="L270" s="33">
        <f t="shared" si="116"/>
        <v>-0.41393321082161821</v>
      </c>
      <c r="M270" s="11">
        <v>6.5376569037656901E-2</v>
      </c>
      <c r="N270" s="10">
        <f t="shared" si="117"/>
        <v>503</v>
      </c>
      <c r="O270" s="33">
        <f t="shared" si="118"/>
        <v>0.82600658419089878</v>
      </c>
      <c r="P270" s="11">
        <v>6.3657407407407404E-3</v>
      </c>
      <c r="Q270" s="10">
        <f t="shared" si="119"/>
        <v>409</v>
      </c>
      <c r="R270" s="33">
        <f t="shared" si="120"/>
        <v>0.51183082356515275</v>
      </c>
      <c r="S270" s="12">
        <v>0</v>
      </c>
      <c r="T270" s="10">
        <f t="shared" si="121"/>
        <v>517</v>
      </c>
      <c r="U270" s="33">
        <f t="shared" si="122"/>
        <v>0.86276400323167857</v>
      </c>
      <c r="V270" s="18">
        <v>2.1066491112574061E-2</v>
      </c>
      <c r="W270" s="99">
        <f t="shared" si="107"/>
        <v>493</v>
      </c>
      <c r="X270" s="33">
        <f t="shared" si="123"/>
        <v>1.1932231214086639</v>
      </c>
      <c r="Y270" s="13">
        <v>166863</v>
      </c>
      <c r="Z270" s="10">
        <f t="shared" si="124"/>
        <v>535</v>
      </c>
      <c r="AA270" s="33">
        <f t="shared" si="125"/>
        <v>1.0182071812025608</v>
      </c>
      <c r="AB270" s="11">
        <v>2.4371953505811773E-2</v>
      </c>
      <c r="AC270" s="99">
        <f t="shared" si="108"/>
        <v>465</v>
      </c>
      <c r="AD270" s="33">
        <f t="shared" si="126"/>
        <v>0.78598511361981604</v>
      </c>
      <c r="AE270" s="11">
        <v>0.9741426238432227</v>
      </c>
      <c r="AF270" s="10">
        <f t="shared" si="127"/>
        <v>363</v>
      </c>
      <c r="AG270" s="33">
        <f t="shared" si="128"/>
        <v>0.24957333570905407</v>
      </c>
      <c r="AH270" s="14">
        <v>2.2186666666666666</v>
      </c>
      <c r="AI270" s="99">
        <f t="shared" si="109"/>
        <v>402</v>
      </c>
      <c r="AJ270" s="33">
        <f t="shared" si="129"/>
        <v>-0.11870097278828326</v>
      </c>
      <c r="AK270" s="13">
        <v>224437.71026200874</v>
      </c>
      <c r="AL270" s="38"/>
    </row>
    <row r="271" spans="1:38" x14ac:dyDescent="0.25">
      <c r="A271" t="s">
        <v>712</v>
      </c>
      <c r="B271" s="5" t="s">
        <v>447</v>
      </c>
      <c r="C271" s="6" t="s">
        <v>91</v>
      </c>
      <c r="D271" s="7" t="s">
        <v>39</v>
      </c>
      <c r="E271" s="36">
        <f t="shared" si="110"/>
        <v>3.7927374421680948</v>
      </c>
      <c r="F271" s="8">
        <f t="shared" si="111"/>
        <v>21.457214856511513</v>
      </c>
      <c r="G271" s="9">
        <f t="shared" si="112"/>
        <v>433</v>
      </c>
      <c r="H271" s="99">
        <f t="shared" si="113"/>
        <v>179</v>
      </c>
      <c r="I271" s="33">
        <f t="shared" si="114"/>
        <v>-0.37466026717057349</v>
      </c>
      <c r="J271" s="11">
        <v>-3.0379746835442756E-3</v>
      </c>
      <c r="K271" s="10">
        <f t="shared" si="115"/>
        <v>507</v>
      </c>
      <c r="L271" s="33">
        <f t="shared" si="116"/>
        <v>0.94141101296174923</v>
      </c>
      <c r="M271" s="11">
        <v>1.69971671388102E-2</v>
      </c>
      <c r="N271" s="10">
        <f t="shared" si="117"/>
        <v>470</v>
      </c>
      <c r="O271" s="33">
        <f t="shared" si="118"/>
        <v>0.76121645890203227</v>
      </c>
      <c r="P271" s="11">
        <v>1.0374639769452449E-2</v>
      </c>
      <c r="Q271" s="10">
        <f t="shared" si="119"/>
        <v>409</v>
      </c>
      <c r="R271" s="33">
        <f t="shared" si="120"/>
        <v>0.51183082356515275</v>
      </c>
      <c r="S271" s="12">
        <v>0</v>
      </c>
      <c r="T271" s="10">
        <f t="shared" si="121"/>
        <v>535</v>
      </c>
      <c r="U271" s="33">
        <f t="shared" si="122"/>
        <v>0.92451198263036205</v>
      </c>
      <c r="V271" s="18">
        <v>1.7316017316017316E-2</v>
      </c>
      <c r="W271" s="99">
        <f t="shared" si="107"/>
        <v>365</v>
      </c>
      <c r="X271" s="33">
        <f t="shared" si="123"/>
        <v>0.10802128805182859</v>
      </c>
      <c r="Y271" s="13">
        <v>119455</v>
      </c>
      <c r="Z271" s="10">
        <f t="shared" si="124"/>
        <v>436</v>
      </c>
      <c r="AA271" s="33">
        <f t="shared" si="125"/>
        <v>0.65015175213901044</v>
      </c>
      <c r="AB271" s="11">
        <v>2.8761061946902654E-2</v>
      </c>
      <c r="AC271" s="99">
        <f t="shared" si="108"/>
        <v>416</v>
      </c>
      <c r="AD271" s="33">
        <f t="shared" si="126"/>
        <v>0.64418259811531298</v>
      </c>
      <c r="AE271" s="11">
        <v>0.96608527131782951</v>
      </c>
      <c r="AF271" s="10">
        <f t="shared" si="127"/>
        <v>392</v>
      </c>
      <c r="AG271" s="33">
        <f t="shared" si="128"/>
        <v>0.33041086254394697</v>
      </c>
      <c r="AH271" s="14">
        <v>2.1259999999999999</v>
      </c>
      <c r="AI271" s="99">
        <f t="shared" si="109"/>
        <v>392</v>
      </c>
      <c r="AJ271" s="33">
        <f t="shared" si="129"/>
        <v>-0.12587145327753935</v>
      </c>
      <c r="AK271" s="13">
        <v>218045.81234129</v>
      </c>
      <c r="AL271" s="38"/>
    </row>
    <row r="272" spans="1:38" x14ac:dyDescent="0.25">
      <c r="A272" t="s">
        <v>749</v>
      </c>
      <c r="B272" s="5" t="s">
        <v>90</v>
      </c>
      <c r="C272" s="6" t="s">
        <v>91</v>
      </c>
      <c r="D272" s="7" t="s">
        <v>39</v>
      </c>
      <c r="E272" s="36">
        <f t="shared" si="110"/>
        <v>-4.4998136084324303</v>
      </c>
      <c r="F272" s="8">
        <f t="shared" si="111"/>
        <v>42.057927049374264</v>
      </c>
      <c r="G272" s="9">
        <f t="shared" si="112"/>
        <v>89</v>
      </c>
      <c r="H272" s="99">
        <f t="shared" si="113"/>
        <v>364</v>
      </c>
      <c r="I272" s="33">
        <f t="shared" si="114"/>
        <v>0.2153908543237377</v>
      </c>
      <c r="J272" s="11">
        <v>4.1834784455298424E-2</v>
      </c>
      <c r="K272" s="10">
        <f t="shared" si="115"/>
        <v>159</v>
      </c>
      <c r="L272" s="33">
        <f t="shared" si="116"/>
        <v>-0.31343962678533344</v>
      </c>
      <c r="M272" s="11">
        <v>6.1789421651013345E-2</v>
      </c>
      <c r="N272" s="10">
        <f t="shared" si="117"/>
        <v>83</v>
      </c>
      <c r="O272" s="33">
        <f t="shared" si="118"/>
        <v>-0.80818437984528591</v>
      </c>
      <c r="P272" s="11">
        <v>0.10748155953635406</v>
      </c>
      <c r="Q272" s="10">
        <f t="shared" si="119"/>
        <v>43</v>
      </c>
      <c r="R272" s="33">
        <f t="shared" si="120"/>
        <v>-1.1472897543471863</v>
      </c>
      <c r="S272" s="12">
        <v>3.2613126783530375</v>
      </c>
      <c r="T272" s="10">
        <f t="shared" si="121"/>
        <v>211</v>
      </c>
      <c r="U272" s="33">
        <f t="shared" si="122"/>
        <v>1.988598635623981E-2</v>
      </c>
      <c r="V272" s="18">
        <v>7.2261557684298205E-2</v>
      </c>
      <c r="W272" s="99">
        <f t="shared" si="107"/>
        <v>143</v>
      </c>
      <c r="X272" s="33">
        <f t="shared" si="123"/>
        <v>-0.67367288608128328</v>
      </c>
      <c r="Y272" s="13">
        <v>85306</v>
      </c>
      <c r="Z272" s="10">
        <f t="shared" si="124"/>
        <v>347</v>
      </c>
      <c r="AA272" s="33">
        <f t="shared" si="125"/>
        <v>0.40464778211901153</v>
      </c>
      <c r="AB272" s="11">
        <v>3.168872843963097E-2</v>
      </c>
      <c r="AC272" s="99">
        <f t="shared" si="108"/>
        <v>33</v>
      </c>
      <c r="AD272" s="33">
        <f t="shared" si="126"/>
        <v>-2.0500709635960326</v>
      </c>
      <c r="AE272" s="11">
        <v>0.81299524564183834</v>
      </c>
      <c r="AF272" s="10">
        <f t="shared" si="127"/>
        <v>86</v>
      </c>
      <c r="AG272" s="33">
        <f t="shared" si="128"/>
        <v>-0.62539111841394091</v>
      </c>
      <c r="AH272" s="14">
        <v>3.2216666666666662</v>
      </c>
      <c r="AI272" s="99">
        <f t="shared" si="109"/>
        <v>122</v>
      </c>
      <c r="AJ272" s="33">
        <f t="shared" si="129"/>
        <v>-0.25707768127603564</v>
      </c>
      <c r="AK272" s="13">
        <v>101086.17244190787</v>
      </c>
      <c r="AL272" s="38"/>
    </row>
    <row r="273" spans="1:38" x14ac:dyDescent="0.25">
      <c r="A273" t="s">
        <v>760</v>
      </c>
      <c r="B273" s="5" t="s">
        <v>186</v>
      </c>
      <c r="C273" s="6" t="s">
        <v>91</v>
      </c>
      <c r="D273" s="7" t="s">
        <v>39</v>
      </c>
      <c r="E273" s="36">
        <f t="shared" si="110"/>
        <v>4.5628354630329833</v>
      </c>
      <c r="F273" s="8">
        <f t="shared" si="111"/>
        <v>19.54410421162957</v>
      </c>
      <c r="G273" s="9">
        <f t="shared" si="112"/>
        <v>484</v>
      </c>
      <c r="H273" s="99">
        <f t="shared" si="113"/>
        <v>187</v>
      </c>
      <c r="I273" s="33">
        <f t="shared" si="114"/>
        <v>-0.35891403886938078</v>
      </c>
      <c r="J273" s="11">
        <v>-1.8404907975460016E-3</v>
      </c>
      <c r="K273" s="10">
        <f t="shared" si="115"/>
        <v>163</v>
      </c>
      <c r="L273" s="33">
        <f t="shared" si="116"/>
        <v>-0.29172363489666669</v>
      </c>
      <c r="M273" s="11">
        <v>6.1014263074484945E-2</v>
      </c>
      <c r="N273" s="10">
        <f t="shared" si="117"/>
        <v>525</v>
      </c>
      <c r="O273" s="33">
        <f t="shared" si="118"/>
        <v>0.92888698531728353</v>
      </c>
      <c r="P273" s="11">
        <v>0</v>
      </c>
      <c r="Q273" s="10">
        <f t="shared" si="119"/>
        <v>409</v>
      </c>
      <c r="R273" s="33">
        <f t="shared" si="120"/>
        <v>0.51183082356515275</v>
      </c>
      <c r="S273" s="12">
        <v>0</v>
      </c>
      <c r="T273" s="10">
        <f t="shared" si="121"/>
        <v>530</v>
      </c>
      <c r="U273" s="33">
        <f t="shared" si="122"/>
        <v>0.90941045566023238</v>
      </c>
      <c r="V273" s="18">
        <v>1.8233259981138006E-2</v>
      </c>
      <c r="W273" s="99">
        <v>345</v>
      </c>
      <c r="X273" s="33">
        <f t="shared" si="123"/>
        <v>0.84299556381586138</v>
      </c>
      <c r="Y273" s="13">
        <v>151563</v>
      </c>
      <c r="Z273" s="10">
        <f t="shared" si="124"/>
        <v>533</v>
      </c>
      <c r="AA273" s="33">
        <f t="shared" si="125"/>
        <v>1.0066475228803873</v>
      </c>
      <c r="AB273" s="11">
        <v>2.4509803921568627E-2</v>
      </c>
      <c r="AC273" s="99">
        <v>345</v>
      </c>
      <c r="AD273" s="33">
        <f t="shared" si="126"/>
        <v>0.5954946685909781</v>
      </c>
      <c r="AE273" s="11">
        <v>0.96331877729257642</v>
      </c>
      <c r="AF273" s="10">
        <f t="shared" si="127"/>
        <v>219</v>
      </c>
      <c r="AG273" s="33">
        <f t="shared" si="128"/>
        <v>-0.10663519081160691</v>
      </c>
      <c r="AH273" s="14">
        <v>2.6269999999999998</v>
      </c>
      <c r="AI273" s="99">
        <v>345</v>
      </c>
      <c r="AJ273" s="33">
        <f t="shared" si="129"/>
        <v>-0.17244936260999574</v>
      </c>
      <c r="AK273" s="13">
        <v>176525.40903503381</v>
      </c>
      <c r="AL273" s="38"/>
    </row>
    <row r="274" spans="1:38" x14ac:dyDescent="0.25">
      <c r="A274" t="s">
        <v>765</v>
      </c>
      <c r="B274" s="5" t="s">
        <v>339</v>
      </c>
      <c r="C274" s="6" t="s">
        <v>91</v>
      </c>
      <c r="D274" s="7" t="s">
        <v>39</v>
      </c>
      <c r="E274" s="36">
        <f t="shared" si="110"/>
        <v>1.959356709915645</v>
      </c>
      <c r="F274" s="8">
        <f t="shared" si="111"/>
        <v>26.011778171781973</v>
      </c>
      <c r="G274" s="9">
        <f t="shared" si="112"/>
        <v>343</v>
      </c>
      <c r="H274" s="99">
        <f t="shared" si="113"/>
        <v>197</v>
      </c>
      <c r="I274" s="33">
        <f t="shared" si="114"/>
        <v>-0.31562783603842742</v>
      </c>
      <c r="J274" s="11">
        <v>1.4513788098693414E-3</v>
      </c>
      <c r="K274" s="10">
        <f t="shared" si="115"/>
        <v>485</v>
      </c>
      <c r="L274" s="33">
        <f t="shared" si="116"/>
        <v>0.85728694334406552</v>
      </c>
      <c r="M274" s="11">
        <v>0.02</v>
      </c>
      <c r="N274" s="10">
        <f t="shared" si="117"/>
        <v>272</v>
      </c>
      <c r="O274" s="33">
        <f t="shared" si="118"/>
        <v>0.26923083264050152</v>
      </c>
      <c r="P274" s="11">
        <v>4.0816326530612242E-2</v>
      </c>
      <c r="Q274" s="10">
        <f t="shared" si="119"/>
        <v>409</v>
      </c>
      <c r="R274" s="33">
        <f t="shared" si="120"/>
        <v>0.51183082356515275</v>
      </c>
      <c r="S274" s="12">
        <v>0</v>
      </c>
      <c r="T274" s="10">
        <f t="shared" si="121"/>
        <v>202</v>
      </c>
      <c r="U274" s="33">
        <f t="shared" si="122"/>
        <v>-9.2030200628981755E-3</v>
      </c>
      <c r="V274" s="18">
        <v>7.4028377544725479E-2</v>
      </c>
      <c r="W274" s="99">
        <f t="shared" ref="W274:W287" si="130">RANK(Y274,Y$7:Y$570,1)</f>
        <v>239</v>
      </c>
      <c r="X274" s="33">
        <f t="shared" si="123"/>
        <v>-0.35979574427000832</v>
      </c>
      <c r="Y274" s="13">
        <v>99018</v>
      </c>
      <c r="Z274" s="10">
        <f t="shared" si="124"/>
        <v>462</v>
      </c>
      <c r="AA274" s="33">
        <f t="shared" si="125"/>
        <v>0.72670947216414772</v>
      </c>
      <c r="AB274" s="11">
        <v>2.7848101265822784E-2</v>
      </c>
      <c r="AC274" s="99">
        <f t="shared" ref="AC274:AC287" si="131">RANK(AE274,AE$7:AE$570,1)</f>
        <v>485</v>
      </c>
      <c r="AD274" s="33">
        <f t="shared" si="126"/>
        <v>0.835698238623381</v>
      </c>
      <c r="AE274" s="11">
        <v>0.97696737044145876</v>
      </c>
      <c r="AF274" s="10">
        <f t="shared" si="127"/>
        <v>134</v>
      </c>
      <c r="AG274" s="33">
        <f t="shared" si="128"/>
        <v>-0.3939282717931688</v>
      </c>
      <c r="AH274" s="14">
        <v>2.9563333333333333</v>
      </c>
      <c r="AI274" s="99">
        <f t="shared" ref="AI274:AI287" si="132">RANK(AK274,AK$7:AK$570,1)</f>
        <v>251</v>
      </c>
      <c r="AJ274" s="33">
        <f t="shared" si="129"/>
        <v>-0.20818640649099485</v>
      </c>
      <c r="AK274" s="13">
        <v>144668.75217391303</v>
      </c>
      <c r="AL274" s="38"/>
    </row>
    <row r="275" spans="1:38" x14ac:dyDescent="0.25">
      <c r="A275" t="s">
        <v>771</v>
      </c>
      <c r="B275" s="5" t="s">
        <v>248</v>
      </c>
      <c r="C275" s="6" t="s">
        <v>91</v>
      </c>
      <c r="D275" s="7" t="s">
        <v>39</v>
      </c>
      <c r="E275" s="36">
        <f t="shared" si="110"/>
        <v>0.77520589079077284</v>
      </c>
      <c r="F275" s="8">
        <f t="shared" si="111"/>
        <v>28.953496597014652</v>
      </c>
      <c r="G275" s="9">
        <f t="shared" si="112"/>
        <v>266</v>
      </c>
      <c r="H275" s="99">
        <f t="shared" si="113"/>
        <v>11</v>
      </c>
      <c r="I275" s="33">
        <f t="shared" si="114"/>
        <v>-2.1458729897699604</v>
      </c>
      <c r="J275" s="11">
        <v>-0.13773681515616998</v>
      </c>
      <c r="K275" s="10">
        <f t="shared" si="115"/>
        <v>383</v>
      </c>
      <c r="L275" s="33">
        <f t="shared" si="116"/>
        <v>0.56188412091574569</v>
      </c>
      <c r="M275" s="11">
        <v>3.054448871181939E-2</v>
      </c>
      <c r="N275" s="10">
        <f t="shared" si="117"/>
        <v>201</v>
      </c>
      <c r="O275" s="33">
        <f t="shared" si="118"/>
        <v>-9.5709838738596042E-4</v>
      </c>
      <c r="P275" s="11">
        <v>5.7534246575342465E-2</v>
      </c>
      <c r="Q275" s="10">
        <f t="shared" si="119"/>
        <v>206</v>
      </c>
      <c r="R275" s="33">
        <f t="shared" si="120"/>
        <v>0.20973590242360238</v>
      </c>
      <c r="S275" s="12">
        <v>0.59382422802850354</v>
      </c>
      <c r="T275" s="10">
        <f t="shared" si="121"/>
        <v>352</v>
      </c>
      <c r="U275" s="33">
        <f t="shared" si="122"/>
        <v>0.48659033122461487</v>
      </c>
      <c r="V275" s="18">
        <v>4.3914680050188205E-2</v>
      </c>
      <c r="W275" s="99">
        <f t="shared" si="130"/>
        <v>104</v>
      </c>
      <c r="X275" s="33">
        <f t="shared" si="123"/>
        <v>-0.81802157746561088</v>
      </c>
      <c r="Y275" s="13">
        <v>79000</v>
      </c>
      <c r="Z275" s="10">
        <f t="shared" si="124"/>
        <v>500</v>
      </c>
      <c r="AA275" s="33">
        <f t="shared" si="125"/>
        <v>0.84636975977464801</v>
      </c>
      <c r="AB275" s="11">
        <v>2.6421136909527621E-2</v>
      </c>
      <c r="AC275" s="99">
        <f t="shared" si="131"/>
        <v>380</v>
      </c>
      <c r="AD275" s="33">
        <f t="shared" si="126"/>
        <v>0.55481484039151208</v>
      </c>
      <c r="AE275" s="11">
        <v>0.96100731112916327</v>
      </c>
      <c r="AF275" s="10">
        <f t="shared" si="127"/>
        <v>187</v>
      </c>
      <c r="AG275" s="33">
        <f t="shared" si="128"/>
        <v>-0.18805428258775797</v>
      </c>
      <c r="AH275" s="14">
        <v>2.720333333333333</v>
      </c>
      <c r="AI275" s="99">
        <f t="shared" si="132"/>
        <v>166</v>
      </c>
      <c r="AJ275" s="33">
        <f t="shared" si="129"/>
        <v>-0.24126191724045828</v>
      </c>
      <c r="AK275" s="13">
        <v>115184.63479809977</v>
      </c>
      <c r="AL275" s="38"/>
    </row>
    <row r="276" spans="1:38" x14ac:dyDescent="0.25">
      <c r="A276" t="s">
        <v>793</v>
      </c>
      <c r="B276" s="5" t="s">
        <v>273</v>
      </c>
      <c r="C276" s="6" t="s">
        <v>91</v>
      </c>
      <c r="D276" s="7" t="s">
        <v>39</v>
      </c>
      <c r="E276" s="36">
        <f t="shared" si="110"/>
        <v>-4.2401356933416903</v>
      </c>
      <c r="F276" s="8">
        <f t="shared" si="111"/>
        <v>41.412823997372001</v>
      </c>
      <c r="G276" s="9">
        <f t="shared" si="112"/>
        <v>92</v>
      </c>
      <c r="H276" s="99">
        <f t="shared" si="113"/>
        <v>452</v>
      </c>
      <c r="I276" s="33">
        <f t="shared" si="114"/>
        <v>0.53739387115919335</v>
      </c>
      <c r="J276" s="11">
        <v>6.632277081798077E-2</v>
      </c>
      <c r="K276" s="10">
        <f t="shared" si="115"/>
        <v>316</v>
      </c>
      <c r="L276" s="33">
        <f t="shared" si="116"/>
        <v>0.36355895993686033</v>
      </c>
      <c r="M276" s="11">
        <v>3.7623762376237622E-2</v>
      </c>
      <c r="N276" s="10">
        <f t="shared" si="117"/>
        <v>48</v>
      </c>
      <c r="O276" s="33">
        <f t="shared" si="118"/>
        <v>-1.4321662607346968</v>
      </c>
      <c r="P276" s="11">
        <v>0.14609053497942387</v>
      </c>
      <c r="Q276" s="10">
        <f t="shared" si="119"/>
        <v>116</v>
      </c>
      <c r="R276" s="33">
        <f t="shared" si="120"/>
        <v>-0.19131754851829005</v>
      </c>
      <c r="S276" s="12">
        <v>1.38217000691085</v>
      </c>
      <c r="T276" s="10">
        <f t="shared" si="121"/>
        <v>58</v>
      </c>
      <c r="U276" s="33">
        <f t="shared" si="122"/>
        <v>-1.157876822750832</v>
      </c>
      <c r="V276" s="18">
        <v>0.14379699248120301</v>
      </c>
      <c r="W276" s="99">
        <f t="shared" si="130"/>
        <v>84</v>
      </c>
      <c r="X276" s="33">
        <f t="shared" si="123"/>
        <v>-0.9134070828570624</v>
      </c>
      <c r="Y276" s="13">
        <v>74833</v>
      </c>
      <c r="Z276" s="10">
        <f t="shared" si="124"/>
        <v>116</v>
      </c>
      <c r="AA276" s="33">
        <f t="shared" si="125"/>
        <v>-0.5385336061052387</v>
      </c>
      <c r="AB276" s="11">
        <v>4.2936288088642659E-2</v>
      </c>
      <c r="AC276" s="99">
        <f t="shared" si="131"/>
        <v>237</v>
      </c>
      <c r="AD276" s="33">
        <f t="shared" si="126"/>
        <v>8.9913781435942905E-2</v>
      </c>
      <c r="AE276" s="11">
        <v>0.93459119496855347</v>
      </c>
      <c r="AF276" s="10">
        <f t="shared" si="127"/>
        <v>38</v>
      </c>
      <c r="AG276" s="33">
        <f t="shared" si="128"/>
        <v>-1.0164935414100957</v>
      </c>
      <c r="AH276" s="14">
        <v>3.67</v>
      </c>
      <c r="AI276" s="99">
        <f t="shared" si="132"/>
        <v>88</v>
      </c>
      <c r="AJ276" s="33">
        <f t="shared" si="129"/>
        <v>-0.2714519049320076</v>
      </c>
      <c r="AK276" s="13">
        <v>88272.725639253622</v>
      </c>
      <c r="AL276" s="38"/>
    </row>
    <row r="277" spans="1:38" x14ac:dyDescent="0.25">
      <c r="A277" t="s">
        <v>809</v>
      </c>
      <c r="B277" s="5" t="s">
        <v>304</v>
      </c>
      <c r="C277" s="6" t="s">
        <v>91</v>
      </c>
      <c r="D277" s="7" t="s">
        <v>39</v>
      </c>
      <c r="E277" s="36">
        <f t="shared" si="110"/>
        <v>-1.4967466237053837</v>
      </c>
      <c r="F277" s="8">
        <f t="shared" si="111"/>
        <v>34.597578807831638</v>
      </c>
      <c r="G277" s="9">
        <f t="shared" si="112"/>
        <v>167</v>
      </c>
      <c r="H277" s="99">
        <f t="shared" si="113"/>
        <v>193</v>
      </c>
      <c r="I277" s="33">
        <f t="shared" si="114"/>
        <v>-0.34202600120709287</v>
      </c>
      <c r="J277" s="11">
        <v>-5.5617352614012461E-4</v>
      </c>
      <c r="K277" s="10">
        <f t="shared" si="115"/>
        <v>479</v>
      </c>
      <c r="L277" s="33">
        <f t="shared" si="116"/>
        <v>0.84429230920224152</v>
      </c>
      <c r="M277" s="11">
        <v>2.0463847203274217E-2</v>
      </c>
      <c r="N277" s="10">
        <f t="shared" si="117"/>
        <v>177</v>
      </c>
      <c r="O277" s="33">
        <f t="shared" si="118"/>
        <v>-0.12904346009680351</v>
      </c>
      <c r="P277" s="11">
        <v>6.545961002785515E-2</v>
      </c>
      <c r="Q277" s="10">
        <f t="shared" si="119"/>
        <v>72</v>
      </c>
      <c r="R277" s="33">
        <f t="shared" si="120"/>
        <v>-0.62056282630100412</v>
      </c>
      <c r="S277" s="12">
        <v>2.2259321090706736</v>
      </c>
      <c r="T277" s="10">
        <f t="shared" si="121"/>
        <v>97</v>
      </c>
      <c r="U277" s="33">
        <f t="shared" si="122"/>
        <v>-0.61973491350160492</v>
      </c>
      <c r="V277" s="18">
        <v>0.1111111111111111</v>
      </c>
      <c r="W277" s="99">
        <f t="shared" si="130"/>
        <v>279</v>
      </c>
      <c r="X277" s="33">
        <f t="shared" si="123"/>
        <v>-0.19743207982518815</v>
      </c>
      <c r="Y277" s="13">
        <v>106111</v>
      </c>
      <c r="Z277" s="10">
        <f t="shared" si="124"/>
        <v>168</v>
      </c>
      <c r="AA277" s="33">
        <f t="shared" si="125"/>
        <v>-0.17733469472774949</v>
      </c>
      <c r="AB277" s="11">
        <v>3.862894450489663E-2</v>
      </c>
      <c r="AC277" s="99">
        <f t="shared" si="131"/>
        <v>347</v>
      </c>
      <c r="AD277" s="33">
        <f t="shared" si="126"/>
        <v>0.44705166468788987</v>
      </c>
      <c r="AE277" s="11">
        <v>0.95488410596026485</v>
      </c>
      <c r="AF277" s="10">
        <f t="shared" si="127"/>
        <v>35</v>
      </c>
      <c r="AG277" s="33">
        <f t="shared" si="128"/>
        <v>-1.0609832594163497</v>
      </c>
      <c r="AH277" s="14">
        <v>3.7210000000000001</v>
      </c>
      <c r="AI277" s="99">
        <f t="shared" si="132"/>
        <v>171</v>
      </c>
      <c r="AJ277" s="33">
        <f t="shared" si="129"/>
        <v>-0.2400443043424938</v>
      </c>
      <c r="AK277" s="13">
        <v>116270.03728436283</v>
      </c>
      <c r="AL277" s="38"/>
    </row>
    <row r="278" spans="1:38" x14ac:dyDescent="0.25">
      <c r="A278" t="s">
        <v>819</v>
      </c>
      <c r="B278" s="5" t="s">
        <v>439</v>
      </c>
      <c r="C278" s="6" t="s">
        <v>91</v>
      </c>
      <c r="D278" s="7" t="s">
        <v>39</v>
      </c>
      <c r="E278" s="36">
        <f t="shared" si="110"/>
        <v>3.1632436296816366</v>
      </c>
      <c r="F278" s="8">
        <f t="shared" si="111"/>
        <v>23.021030475986329</v>
      </c>
      <c r="G278" s="9">
        <f t="shared" si="112"/>
        <v>400</v>
      </c>
      <c r="H278" s="99">
        <f t="shared" si="113"/>
        <v>170</v>
      </c>
      <c r="I278" s="33">
        <f t="shared" si="114"/>
        <v>-0.39491604739645086</v>
      </c>
      <c r="J278" s="11">
        <v>-4.5784051888592137E-3</v>
      </c>
      <c r="K278" s="10">
        <f t="shared" si="115"/>
        <v>472</v>
      </c>
      <c r="L278" s="33">
        <f t="shared" si="116"/>
        <v>0.82612721664619937</v>
      </c>
      <c r="M278" s="11">
        <v>2.1112255406797117E-2</v>
      </c>
      <c r="N278" s="10">
        <f t="shared" si="117"/>
        <v>382</v>
      </c>
      <c r="O278" s="33">
        <f t="shared" si="118"/>
        <v>0.56331741306847238</v>
      </c>
      <c r="P278" s="11">
        <v>2.2619673855865333E-2</v>
      </c>
      <c r="Q278" s="10">
        <f t="shared" si="119"/>
        <v>409</v>
      </c>
      <c r="R278" s="33">
        <f t="shared" si="120"/>
        <v>0.51183082356515275</v>
      </c>
      <c r="S278" s="12">
        <v>0</v>
      </c>
      <c r="T278" s="10">
        <f t="shared" si="121"/>
        <v>398</v>
      </c>
      <c r="U278" s="33">
        <f t="shared" si="122"/>
        <v>0.59782836079261659</v>
      </c>
      <c r="V278" s="18">
        <v>3.7158259530227188E-2</v>
      </c>
      <c r="W278" s="99">
        <f t="shared" si="130"/>
        <v>386</v>
      </c>
      <c r="X278" s="33">
        <f t="shared" si="123"/>
        <v>0.23582001053814339</v>
      </c>
      <c r="Y278" s="13">
        <v>125038</v>
      </c>
      <c r="Z278" s="10">
        <f t="shared" si="124"/>
        <v>377</v>
      </c>
      <c r="AA278" s="33">
        <f t="shared" si="125"/>
        <v>0.47805578378255614</v>
      </c>
      <c r="AB278" s="11">
        <v>3.0813328556073091E-2</v>
      </c>
      <c r="AC278" s="99">
        <f t="shared" si="131"/>
        <v>437</v>
      </c>
      <c r="AD278" s="33">
        <f t="shared" si="126"/>
        <v>0.71941611812212491</v>
      </c>
      <c r="AE278" s="11">
        <v>0.97036011080332407</v>
      </c>
      <c r="AF278" s="10">
        <f t="shared" si="127"/>
        <v>264</v>
      </c>
      <c r="AG278" s="33">
        <f t="shared" si="128"/>
        <v>-5.733673503305628E-3</v>
      </c>
      <c r="AH278" s="14">
        <v>2.5113333333333334</v>
      </c>
      <c r="AI278" s="99">
        <f t="shared" si="132"/>
        <v>280</v>
      </c>
      <c r="AJ278" s="33">
        <f t="shared" si="129"/>
        <v>-0.19757701649616149</v>
      </c>
      <c r="AK278" s="13">
        <v>154126.15714833268</v>
      </c>
      <c r="AL278" s="38"/>
    </row>
    <row r="279" spans="1:38" x14ac:dyDescent="0.25">
      <c r="A279" t="s">
        <v>839</v>
      </c>
      <c r="B279" s="5" t="s">
        <v>510</v>
      </c>
      <c r="C279" s="6" t="s">
        <v>91</v>
      </c>
      <c r="D279" s="7" t="s">
        <v>39</v>
      </c>
      <c r="E279" s="36">
        <f t="shared" si="110"/>
        <v>3.9855273150919479</v>
      </c>
      <c r="F279" s="8">
        <f t="shared" si="111"/>
        <v>20.978277957411532</v>
      </c>
      <c r="G279" s="9">
        <f t="shared" si="112"/>
        <v>452</v>
      </c>
      <c r="H279" s="99">
        <f t="shared" si="113"/>
        <v>219</v>
      </c>
      <c r="I279" s="33">
        <f t="shared" si="114"/>
        <v>-0.24138073423171366</v>
      </c>
      <c r="J279" s="11">
        <v>7.0977917981072114E-3</v>
      </c>
      <c r="K279" s="10">
        <f t="shared" si="115"/>
        <v>490</v>
      </c>
      <c r="L279" s="33">
        <f t="shared" si="116"/>
        <v>0.86896719325141125</v>
      </c>
      <c r="M279" s="11">
        <v>1.9583070120025269E-2</v>
      </c>
      <c r="N279" s="10">
        <f t="shared" si="117"/>
        <v>455</v>
      </c>
      <c r="O279" s="33">
        <f t="shared" si="118"/>
        <v>0.73103264313233374</v>
      </c>
      <c r="P279" s="11">
        <v>1.2242268041237113E-2</v>
      </c>
      <c r="Q279" s="10">
        <f t="shared" si="119"/>
        <v>409</v>
      </c>
      <c r="R279" s="33">
        <f t="shared" si="120"/>
        <v>0.51183082356515275</v>
      </c>
      <c r="S279" s="12">
        <v>0</v>
      </c>
      <c r="T279" s="10">
        <f t="shared" si="121"/>
        <v>527</v>
      </c>
      <c r="U279" s="33">
        <f t="shared" si="122"/>
        <v>0.89406801752738663</v>
      </c>
      <c r="V279" s="18">
        <v>1.9165135206090839E-2</v>
      </c>
      <c r="W279" s="99">
        <f t="shared" si="130"/>
        <v>446</v>
      </c>
      <c r="X279" s="33">
        <f t="shared" si="123"/>
        <v>0.73463103717244138</v>
      </c>
      <c r="Y279" s="13">
        <v>146829</v>
      </c>
      <c r="Z279" s="10">
        <f t="shared" si="124"/>
        <v>404</v>
      </c>
      <c r="AA279" s="33">
        <f t="shared" si="125"/>
        <v>0.54923988610494801</v>
      </c>
      <c r="AB279" s="11">
        <v>2.9964448958862366E-2</v>
      </c>
      <c r="AC279" s="99">
        <f t="shared" si="131"/>
        <v>321</v>
      </c>
      <c r="AD279" s="33">
        <f t="shared" si="126"/>
        <v>0.3794719509525859</v>
      </c>
      <c r="AE279" s="11">
        <v>0.95104416295789118</v>
      </c>
      <c r="AF279" s="10">
        <f t="shared" si="127"/>
        <v>371</v>
      </c>
      <c r="AG279" s="33">
        <f t="shared" si="128"/>
        <v>0.26643871900554261</v>
      </c>
      <c r="AH279" s="14">
        <v>2.1993333333333331</v>
      </c>
      <c r="AI279" s="99">
        <f t="shared" si="132"/>
        <v>359</v>
      </c>
      <c r="AJ279" s="33">
        <f t="shared" si="129"/>
        <v>-0.1530133514768432</v>
      </c>
      <c r="AK279" s="13">
        <v>193851.02610284521</v>
      </c>
      <c r="AL279" s="38"/>
    </row>
    <row r="280" spans="1:38" x14ac:dyDescent="0.25">
      <c r="A280" t="s">
        <v>847</v>
      </c>
      <c r="B280" s="5" t="s">
        <v>420</v>
      </c>
      <c r="C280" s="6" t="s">
        <v>91</v>
      </c>
      <c r="D280" s="7" t="s">
        <v>39</v>
      </c>
      <c r="E280" s="36">
        <f t="shared" si="110"/>
        <v>1.911274103690668</v>
      </c>
      <c r="F280" s="8">
        <f t="shared" si="111"/>
        <v>26.13122705141857</v>
      </c>
      <c r="G280" s="9">
        <f t="shared" si="112"/>
        <v>337</v>
      </c>
      <c r="H280" s="99">
        <f t="shared" si="113"/>
        <v>463</v>
      </c>
      <c r="I280" s="33">
        <f t="shared" si="114"/>
        <v>0.62296782075025936</v>
      </c>
      <c r="J280" s="11">
        <v>7.2830578512396604E-2</v>
      </c>
      <c r="K280" s="10">
        <f t="shared" si="115"/>
        <v>100</v>
      </c>
      <c r="L280" s="33">
        <f t="shared" si="116"/>
        <v>-0.71761877448958211</v>
      </c>
      <c r="M280" s="11">
        <v>7.6216712580348941E-2</v>
      </c>
      <c r="N280" s="10">
        <f t="shared" si="117"/>
        <v>163</v>
      </c>
      <c r="O280" s="33">
        <f t="shared" si="118"/>
        <v>-0.18764334666123589</v>
      </c>
      <c r="P280" s="11">
        <v>6.9085487077534785E-2</v>
      </c>
      <c r="Q280" s="10">
        <f t="shared" si="119"/>
        <v>327</v>
      </c>
      <c r="R280" s="33">
        <f t="shared" si="120"/>
        <v>0.38936384060839518</v>
      </c>
      <c r="S280" s="12">
        <v>0.24073182474723159</v>
      </c>
      <c r="T280" s="10">
        <f t="shared" si="121"/>
        <v>407</v>
      </c>
      <c r="U280" s="33">
        <f t="shared" si="122"/>
        <v>0.60974771740208045</v>
      </c>
      <c r="V280" s="18">
        <v>3.6434296818071414E-2</v>
      </c>
      <c r="W280" s="99">
        <f t="shared" si="130"/>
        <v>261</v>
      </c>
      <c r="X280" s="33">
        <f t="shared" si="123"/>
        <v>-0.28050239397579474</v>
      </c>
      <c r="Y280" s="13">
        <v>102482</v>
      </c>
      <c r="Z280" s="10">
        <f t="shared" si="124"/>
        <v>538</v>
      </c>
      <c r="AA280" s="33">
        <f t="shared" si="125"/>
        <v>1.0451520131276024</v>
      </c>
      <c r="AB280" s="11">
        <v>2.4050632911392405E-2</v>
      </c>
      <c r="AC280" s="99">
        <f t="shared" si="131"/>
        <v>284</v>
      </c>
      <c r="AD280" s="33">
        <f t="shared" si="126"/>
        <v>0.2678754245313304</v>
      </c>
      <c r="AE280" s="11">
        <v>0.94470314318975557</v>
      </c>
      <c r="AF280" s="10">
        <f t="shared" si="127"/>
        <v>435</v>
      </c>
      <c r="AG280" s="33">
        <f t="shared" si="128"/>
        <v>0.47638366279976052</v>
      </c>
      <c r="AH280" s="14">
        <v>1.9586666666666668</v>
      </c>
      <c r="AI280" s="99">
        <f t="shared" si="132"/>
        <v>410</v>
      </c>
      <c r="AJ280" s="33">
        <f t="shared" si="129"/>
        <v>-0.1126093144272776</v>
      </c>
      <c r="AK280" s="13">
        <v>229867.92633606162</v>
      </c>
      <c r="AL280" s="38"/>
    </row>
    <row r="281" spans="1:38" x14ac:dyDescent="0.25">
      <c r="A281" t="s">
        <v>853</v>
      </c>
      <c r="B281" s="5" t="s">
        <v>465</v>
      </c>
      <c r="C281" s="6" t="s">
        <v>91</v>
      </c>
      <c r="D281" s="7" t="s">
        <v>39</v>
      </c>
      <c r="E281" s="36">
        <f t="shared" si="110"/>
        <v>2.2736776493395525</v>
      </c>
      <c r="F281" s="8">
        <f t="shared" si="111"/>
        <v>25.230928567148759</v>
      </c>
      <c r="G281" s="9">
        <f t="shared" si="112"/>
        <v>355</v>
      </c>
      <c r="H281" s="99">
        <f t="shared" si="113"/>
        <v>132</v>
      </c>
      <c r="I281" s="33">
        <f t="shared" si="114"/>
        <v>-0.52842843195180556</v>
      </c>
      <c r="J281" s="11">
        <v>-1.4731879787860946E-2</v>
      </c>
      <c r="K281" s="10">
        <f t="shared" si="115"/>
        <v>450</v>
      </c>
      <c r="L281" s="33">
        <f t="shared" si="116"/>
        <v>0.75139832590171085</v>
      </c>
      <c r="M281" s="11">
        <v>2.3779724655819776E-2</v>
      </c>
      <c r="N281" s="10">
        <f t="shared" si="117"/>
        <v>395</v>
      </c>
      <c r="O281" s="33">
        <f t="shared" si="118"/>
        <v>0.59736748294638786</v>
      </c>
      <c r="P281" s="11">
        <v>2.0512820512820513E-2</v>
      </c>
      <c r="Q281" s="10">
        <f t="shared" si="119"/>
        <v>133</v>
      </c>
      <c r="R281" s="33">
        <f t="shared" si="120"/>
        <v>-9.6695309452037304E-2</v>
      </c>
      <c r="S281" s="12">
        <v>1.1961722488038278</v>
      </c>
      <c r="T281" s="10">
        <f t="shared" si="121"/>
        <v>395</v>
      </c>
      <c r="U281" s="33">
        <f t="shared" si="122"/>
        <v>0.59098678901018387</v>
      </c>
      <c r="V281" s="18">
        <v>3.7573805689747719E-2</v>
      </c>
      <c r="W281" s="99">
        <f t="shared" si="130"/>
        <v>281</v>
      </c>
      <c r="X281" s="33">
        <f t="shared" si="123"/>
        <v>-0.19106846799441699</v>
      </c>
      <c r="Y281" s="13">
        <v>106389</v>
      </c>
      <c r="Z281" s="10">
        <f t="shared" si="124"/>
        <v>276</v>
      </c>
      <c r="AA281" s="33">
        <f t="shared" si="125"/>
        <v>0.22664157484517045</v>
      </c>
      <c r="AB281" s="11">
        <v>3.3811475409836068E-2</v>
      </c>
      <c r="AC281" s="99">
        <f t="shared" si="131"/>
        <v>550</v>
      </c>
      <c r="AD281" s="33">
        <f t="shared" si="126"/>
        <v>1.1166772431028078</v>
      </c>
      <c r="AE281" s="11">
        <v>0.99293286219081267</v>
      </c>
      <c r="AF281" s="10">
        <f t="shared" si="127"/>
        <v>288</v>
      </c>
      <c r="AG281" s="33">
        <f t="shared" si="128"/>
        <v>7.1323681213408846E-2</v>
      </c>
      <c r="AH281" s="14">
        <v>2.423</v>
      </c>
      <c r="AI281" s="99">
        <f t="shared" si="132"/>
        <v>322</v>
      </c>
      <c r="AJ281" s="33">
        <f t="shared" si="129"/>
        <v>-0.1752202276374864</v>
      </c>
      <c r="AK281" s="13">
        <v>174055.40909090909</v>
      </c>
      <c r="AL281" s="38"/>
    </row>
    <row r="282" spans="1:38" x14ac:dyDescent="0.25">
      <c r="A282" t="s">
        <v>854</v>
      </c>
      <c r="B282" s="5" t="s">
        <v>479</v>
      </c>
      <c r="C282" s="6" t="s">
        <v>91</v>
      </c>
      <c r="D282" s="7" t="s">
        <v>39</v>
      </c>
      <c r="E282" s="36">
        <f t="shared" si="110"/>
        <v>2.7373878740030673</v>
      </c>
      <c r="F282" s="8">
        <f t="shared" si="111"/>
        <v>24.0789596711009</v>
      </c>
      <c r="G282" s="9">
        <f t="shared" si="112"/>
        <v>385</v>
      </c>
      <c r="H282" s="99">
        <f t="shared" si="113"/>
        <v>177</v>
      </c>
      <c r="I282" s="33">
        <f t="shared" si="114"/>
        <v>-0.38311802265314049</v>
      </c>
      <c r="J282" s="11">
        <v>-3.6811779769526654E-3</v>
      </c>
      <c r="K282" s="10">
        <f t="shared" si="115"/>
        <v>171</v>
      </c>
      <c r="L282" s="33">
        <f t="shared" si="116"/>
        <v>-0.23622660155814604</v>
      </c>
      <c r="M282" s="11">
        <v>5.9033280507131539E-2</v>
      </c>
      <c r="N282" s="10">
        <f t="shared" si="117"/>
        <v>499</v>
      </c>
      <c r="O282" s="33">
        <f t="shared" si="118"/>
        <v>0.82000900138073674</v>
      </c>
      <c r="P282" s="11">
        <v>6.7368421052631583E-3</v>
      </c>
      <c r="Q282" s="10">
        <f t="shared" si="119"/>
        <v>364</v>
      </c>
      <c r="R282" s="33">
        <f t="shared" si="120"/>
        <v>0.43010747461698073</v>
      </c>
      <c r="S282" s="12">
        <v>0.1606425702811245</v>
      </c>
      <c r="T282" s="10">
        <f t="shared" si="121"/>
        <v>286</v>
      </c>
      <c r="U282" s="33">
        <f t="shared" si="122"/>
        <v>0.28160102995501241</v>
      </c>
      <c r="V282" s="18">
        <v>5.6365403304178816E-2</v>
      </c>
      <c r="W282" s="99">
        <f t="shared" si="130"/>
        <v>409</v>
      </c>
      <c r="X282" s="33">
        <f t="shared" si="123"/>
        <v>0.37298102525030497</v>
      </c>
      <c r="Y282" s="13">
        <v>131030</v>
      </c>
      <c r="Z282" s="10">
        <f t="shared" si="124"/>
        <v>327</v>
      </c>
      <c r="AA282" s="33">
        <f t="shared" si="125"/>
        <v>0.3497469111765355</v>
      </c>
      <c r="AB282" s="11">
        <v>3.2343428403410764E-2</v>
      </c>
      <c r="AC282" s="99">
        <f t="shared" si="131"/>
        <v>412</v>
      </c>
      <c r="AD282" s="33">
        <f t="shared" si="126"/>
        <v>0.63312433653388378</v>
      </c>
      <c r="AE282" s="11">
        <v>0.96545693047660686</v>
      </c>
      <c r="AF282" s="10">
        <f t="shared" si="127"/>
        <v>340</v>
      </c>
      <c r="AG282" s="33">
        <f t="shared" si="128"/>
        <v>0.19141684158323166</v>
      </c>
      <c r="AH282" s="14">
        <v>2.2853333333333334</v>
      </c>
      <c r="AI282" s="99">
        <f t="shared" si="132"/>
        <v>329</v>
      </c>
      <c r="AJ282" s="33">
        <f t="shared" si="129"/>
        <v>-0.17279983701349308</v>
      </c>
      <c r="AK282" s="13">
        <v>176212.9897188755</v>
      </c>
      <c r="AL282" s="38"/>
    </row>
    <row r="283" spans="1:38" x14ac:dyDescent="0.25">
      <c r="A283" t="s">
        <v>907</v>
      </c>
      <c r="B283" s="5" t="s">
        <v>335</v>
      </c>
      <c r="C283" s="6" t="s">
        <v>91</v>
      </c>
      <c r="D283" s="7" t="s">
        <v>39</v>
      </c>
      <c r="E283" s="36">
        <f t="shared" si="110"/>
        <v>-1.7355024058561779</v>
      </c>
      <c r="F283" s="8">
        <f t="shared" si="111"/>
        <v>35.190706196792867</v>
      </c>
      <c r="G283" s="9">
        <f t="shared" si="112"/>
        <v>157</v>
      </c>
      <c r="H283" s="99">
        <f t="shared" si="113"/>
        <v>198</v>
      </c>
      <c r="I283" s="33">
        <f t="shared" si="114"/>
        <v>-0.31308528848930633</v>
      </c>
      <c r="J283" s="11">
        <v>1.6447368421053099E-3</v>
      </c>
      <c r="K283" s="10">
        <f t="shared" si="115"/>
        <v>119</v>
      </c>
      <c r="L283" s="33">
        <f t="shared" si="116"/>
        <v>-0.56577093226741482</v>
      </c>
      <c r="M283" s="11">
        <v>7.0796460176991149E-2</v>
      </c>
      <c r="N283" s="10">
        <f t="shared" si="117"/>
        <v>207</v>
      </c>
      <c r="O283" s="33">
        <f t="shared" si="118"/>
        <v>3.6152325361371807E-2</v>
      </c>
      <c r="P283" s="11">
        <v>5.5238095238095239E-2</v>
      </c>
      <c r="Q283" s="10">
        <f t="shared" si="119"/>
        <v>41</v>
      </c>
      <c r="R283" s="33">
        <f t="shared" si="120"/>
        <v>-1.1588681820255562</v>
      </c>
      <c r="S283" s="12">
        <v>3.284072249589491</v>
      </c>
      <c r="T283" s="10">
        <f t="shared" si="121"/>
        <v>288</v>
      </c>
      <c r="U283" s="33">
        <f t="shared" si="122"/>
        <v>0.28317016633177533</v>
      </c>
      <c r="V283" s="18">
        <v>5.6270096463022508E-2</v>
      </c>
      <c r="W283" s="99">
        <f t="shared" si="130"/>
        <v>170</v>
      </c>
      <c r="X283" s="33">
        <f t="shared" si="123"/>
        <v>-0.58462810183056424</v>
      </c>
      <c r="Y283" s="13">
        <v>89196</v>
      </c>
      <c r="Z283" s="10">
        <f t="shared" si="124"/>
        <v>220</v>
      </c>
      <c r="AA283" s="33">
        <f t="shared" si="125"/>
        <v>3.2455647308369084E-2</v>
      </c>
      <c r="AB283" s="11">
        <v>3.6127167630057806E-2</v>
      </c>
      <c r="AC283" s="99">
        <f t="shared" si="131"/>
        <v>236</v>
      </c>
      <c r="AD283" s="33">
        <f t="shared" si="126"/>
        <v>8.8510065584909023E-2</v>
      </c>
      <c r="AE283" s="11">
        <v>0.93451143451143448</v>
      </c>
      <c r="AF283" s="10">
        <f t="shared" si="127"/>
        <v>90</v>
      </c>
      <c r="AG283" s="33">
        <f t="shared" si="128"/>
        <v>-0.6082349526468237</v>
      </c>
      <c r="AH283" s="14">
        <v>3.202</v>
      </c>
      <c r="AI283" s="99">
        <f t="shared" si="132"/>
        <v>163</v>
      </c>
      <c r="AJ283" s="33">
        <f t="shared" si="129"/>
        <v>-0.24208613294238554</v>
      </c>
      <c r="AK283" s="13">
        <v>114449.91379310345</v>
      </c>
      <c r="AL283" s="38"/>
    </row>
    <row r="284" spans="1:38" x14ac:dyDescent="0.25">
      <c r="A284" t="s">
        <v>1012</v>
      </c>
      <c r="B284" s="5" t="s">
        <v>472</v>
      </c>
      <c r="C284" s="6" t="s">
        <v>91</v>
      </c>
      <c r="D284" s="7" t="s">
        <v>39</v>
      </c>
      <c r="E284" s="36">
        <f t="shared" si="110"/>
        <v>4.2856679853306243</v>
      </c>
      <c r="F284" s="8">
        <f t="shared" si="111"/>
        <v>20.232655587741327</v>
      </c>
      <c r="G284" s="9">
        <f t="shared" si="112"/>
        <v>472</v>
      </c>
      <c r="H284" s="99">
        <f t="shared" si="113"/>
        <v>496</v>
      </c>
      <c r="I284" s="33">
        <f t="shared" si="114"/>
        <v>0.86052750146403767</v>
      </c>
      <c r="J284" s="11">
        <v>9.0896739130434723E-2</v>
      </c>
      <c r="K284" s="10">
        <f t="shared" si="115"/>
        <v>494</v>
      </c>
      <c r="L284" s="33">
        <f t="shared" si="116"/>
        <v>0.87943855259125558</v>
      </c>
      <c r="M284" s="11">
        <v>1.9209291936564662E-2</v>
      </c>
      <c r="N284" s="10">
        <f t="shared" si="117"/>
        <v>369</v>
      </c>
      <c r="O284" s="33">
        <f t="shared" si="118"/>
        <v>0.54382436222318165</v>
      </c>
      <c r="P284" s="11">
        <v>2.3825809393524851E-2</v>
      </c>
      <c r="Q284" s="10">
        <f t="shared" si="119"/>
        <v>251</v>
      </c>
      <c r="R284" s="33">
        <f t="shared" si="120"/>
        <v>0.30062650289326709</v>
      </c>
      <c r="S284" s="12">
        <v>0.41516170548428616</v>
      </c>
      <c r="T284" s="10">
        <f t="shared" si="121"/>
        <v>469</v>
      </c>
      <c r="U284" s="33">
        <f t="shared" si="122"/>
        <v>0.76261917268209012</v>
      </c>
      <c r="V284" s="18">
        <v>2.71491284149512E-2</v>
      </c>
      <c r="W284" s="99">
        <f t="shared" si="130"/>
        <v>464</v>
      </c>
      <c r="X284" s="33">
        <f t="shared" si="123"/>
        <v>0.9428447537648682</v>
      </c>
      <c r="Y284" s="13">
        <v>155925</v>
      </c>
      <c r="Z284" s="10">
        <f t="shared" si="124"/>
        <v>465</v>
      </c>
      <c r="AA284" s="33">
        <f t="shared" si="125"/>
        <v>0.7389657853675482</v>
      </c>
      <c r="AB284" s="11">
        <v>2.7701943150794925E-2</v>
      </c>
      <c r="AC284" s="99">
        <f t="shared" si="131"/>
        <v>383</v>
      </c>
      <c r="AD284" s="33">
        <f t="shared" si="126"/>
        <v>0.56102567620972421</v>
      </c>
      <c r="AE284" s="11">
        <v>0.96136021667168226</v>
      </c>
      <c r="AF284" s="10">
        <f t="shared" si="127"/>
        <v>312</v>
      </c>
      <c r="AG284" s="33">
        <f t="shared" si="128"/>
        <v>0.13355112992803875</v>
      </c>
      <c r="AH284" s="14">
        <v>2.3516666666666666</v>
      </c>
      <c r="AI284" s="99">
        <f t="shared" si="132"/>
        <v>388</v>
      </c>
      <c r="AJ284" s="33">
        <f t="shared" si="129"/>
        <v>-0.13047025522355182</v>
      </c>
      <c r="AK284" s="13">
        <v>213946.35587661393</v>
      </c>
      <c r="AL284" s="38"/>
    </row>
    <row r="285" spans="1:38" x14ac:dyDescent="0.25">
      <c r="A285" t="s">
        <v>1013</v>
      </c>
      <c r="B285" s="5" t="s">
        <v>494</v>
      </c>
      <c r="C285" s="6" t="s">
        <v>91</v>
      </c>
      <c r="D285" s="7" t="s">
        <v>39</v>
      </c>
      <c r="E285" s="36">
        <f t="shared" si="110"/>
        <v>3.5922156512418879</v>
      </c>
      <c r="F285" s="8">
        <f t="shared" si="111"/>
        <v>21.955359719058848</v>
      </c>
      <c r="G285" s="9">
        <f t="shared" si="112"/>
        <v>419</v>
      </c>
      <c r="H285" s="99">
        <f t="shared" si="113"/>
        <v>271</v>
      </c>
      <c r="I285" s="33">
        <f t="shared" si="114"/>
        <v>-7.8576338394472658E-2</v>
      </c>
      <c r="J285" s="11">
        <v>1.9478892646874524E-2</v>
      </c>
      <c r="K285" s="10">
        <f t="shared" si="115"/>
        <v>466</v>
      </c>
      <c r="L285" s="33">
        <f t="shared" si="116"/>
        <v>0.80139599797709005</v>
      </c>
      <c r="M285" s="11">
        <v>2.1995043370508054E-2</v>
      </c>
      <c r="N285" s="10">
        <f t="shared" si="117"/>
        <v>304</v>
      </c>
      <c r="O285" s="33">
        <f t="shared" si="118"/>
        <v>0.35003398601280072</v>
      </c>
      <c r="P285" s="11">
        <v>3.5816618911174783E-2</v>
      </c>
      <c r="Q285" s="10">
        <f t="shared" si="119"/>
        <v>273</v>
      </c>
      <c r="R285" s="33">
        <f t="shared" si="120"/>
        <v>0.32430443152643401</v>
      </c>
      <c r="S285" s="12">
        <v>0.36861829575474592</v>
      </c>
      <c r="T285" s="10">
        <f t="shared" si="121"/>
        <v>493</v>
      </c>
      <c r="U285" s="33">
        <f t="shared" si="122"/>
        <v>0.80953132892838242</v>
      </c>
      <c r="V285" s="18">
        <v>2.4299758857354851E-2</v>
      </c>
      <c r="W285" s="99">
        <f t="shared" si="130"/>
        <v>434</v>
      </c>
      <c r="X285" s="33">
        <f t="shared" si="123"/>
        <v>0.61955953834766897</v>
      </c>
      <c r="Y285" s="13">
        <v>141802</v>
      </c>
      <c r="Z285" s="10">
        <f t="shared" si="124"/>
        <v>456</v>
      </c>
      <c r="AA285" s="33">
        <f t="shared" si="125"/>
        <v>0.69740097753001962</v>
      </c>
      <c r="AB285" s="11">
        <v>2.8197608842770134E-2</v>
      </c>
      <c r="AC285" s="99">
        <f t="shared" si="131"/>
        <v>401</v>
      </c>
      <c r="AD285" s="33">
        <f t="shared" si="126"/>
        <v>0.60468599312279481</v>
      </c>
      <c r="AE285" s="11">
        <v>0.96384103701176871</v>
      </c>
      <c r="AF285" s="10">
        <f t="shared" si="127"/>
        <v>314</v>
      </c>
      <c r="AG285" s="33">
        <f t="shared" si="128"/>
        <v>0.13558660722244228</v>
      </c>
      <c r="AH285" s="14">
        <v>2.3493333333333335</v>
      </c>
      <c r="AI285" s="99">
        <f t="shared" si="132"/>
        <v>412</v>
      </c>
      <c r="AJ285" s="33">
        <f t="shared" si="129"/>
        <v>-0.11160868370990999</v>
      </c>
      <c r="AK285" s="13">
        <v>230759.90692388033</v>
      </c>
      <c r="AL285" s="38"/>
    </row>
    <row r="286" spans="1:38" x14ac:dyDescent="0.25">
      <c r="A286" t="s">
        <v>1077</v>
      </c>
      <c r="B286" s="5" t="s">
        <v>428</v>
      </c>
      <c r="C286" s="6" t="s">
        <v>91</v>
      </c>
      <c r="D286" s="7" t="s">
        <v>39</v>
      </c>
      <c r="E286" s="36">
        <f t="shared" si="110"/>
        <v>1.2109161817543357</v>
      </c>
      <c r="F286" s="8">
        <f t="shared" si="111"/>
        <v>27.87108634125158</v>
      </c>
      <c r="G286" s="9">
        <f t="shared" si="112"/>
        <v>291</v>
      </c>
      <c r="H286" s="99">
        <f t="shared" si="113"/>
        <v>37</v>
      </c>
      <c r="I286" s="33">
        <f t="shared" si="114"/>
        <v>-1.128640373819271</v>
      </c>
      <c r="J286" s="11">
        <v>-6.0377358490566024E-2</v>
      </c>
      <c r="K286" s="10">
        <f t="shared" si="115"/>
        <v>277</v>
      </c>
      <c r="L286" s="33">
        <f t="shared" si="116"/>
        <v>0.22036693939621305</v>
      </c>
      <c r="M286" s="11">
        <v>4.2735042735042736E-2</v>
      </c>
      <c r="N286" s="10">
        <f t="shared" si="117"/>
        <v>306</v>
      </c>
      <c r="O286" s="33">
        <f t="shared" si="118"/>
        <v>0.35168785172509925</v>
      </c>
      <c r="P286" s="11">
        <v>3.5714285714285712E-2</v>
      </c>
      <c r="Q286" s="10">
        <f t="shared" si="119"/>
        <v>409</v>
      </c>
      <c r="R286" s="33">
        <f t="shared" si="120"/>
        <v>0.51183082356515275</v>
      </c>
      <c r="S286" s="12">
        <v>0</v>
      </c>
      <c r="T286" s="10">
        <f t="shared" si="121"/>
        <v>101</v>
      </c>
      <c r="U286" s="33">
        <f t="shared" si="122"/>
        <v>-0.5927762389424106</v>
      </c>
      <c r="V286" s="18">
        <v>0.10947368421052632</v>
      </c>
      <c r="W286" s="99">
        <f t="shared" si="130"/>
        <v>248</v>
      </c>
      <c r="X286" s="33">
        <f t="shared" si="123"/>
        <v>-0.31824914184968567</v>
      </c>
      <c r="Y286" s="13">
        <v>100833</v>
      </c>
      <c r="Z286" s="10">
        <f t="shared" si="124"/>
        <v>526</v>
      </c>
      <c r="AA286" s="33">
        <f t="shared" si="125"/>
        <v>0.95802735138252337</v>
      </c>
      <c r="AB286" s="11">
        <v>2.5089605734767026E-2</v>
      </c>
      <c r="AC286" s="99">
        <f t="shared" si="131"/>
        <v>349</v>
      </c>
      <c r="AD286" s="33">
        <f t="shared" si="126"/>
        <v>0.45578913803957477</v>
      </c>
      <c r="AE286" s="11">
        <v>0.95538057742782156</v>
      </c>
      <c r="AF286" s="10">
        <f t="shared" si="127"/>
        <v>419</v>
      </c>
      <c r="AG286" s="33">
        <f t="shared" si="128"/>
        <v>0.41590090890890552</v>
      </c>
      <c r="AH286" s="14">
        <v>2.028</v>
      </c>
      <c r="AI286" s="99">
        <f t="shared" si="132"/>
        <v>389</v>
      </c>
      <c r="AJ286" s="33">
        <f t="shared" si="129"/>
        <v>-0.12920188314952066</v>
      </c>
      <c r="AK286" s="13">
        <v>215077.00602409639</v>
      </c>
      <c r="AL286" s="38"/>
    </row>
    <row r="287" spans="1:38" x14ac:dyDescent="0.25">
      <c r="A287" t="s">
        <v>1090</v>
      </c>
      <c r="B287" s="5" t="s">
        <v>575</v>
      </c>
      <c r="C287" s="6" t="s">
        <v>91</v>
      </c>
      <c r="D287" s="7" t="s">
        <v>39</v>
      </c>
      <c r="E287" s="36">
        <f t="shared" si="110"/>
        <v>5.4846655979663046</v>
      </c>
      <c r="F287" s="8">
        <f t="shared" si="111"/>
        <v>17.254054119131922</v>
      </c>
      <c r="G287" s="9">
        <f t="shared" si="112"/>
        <v>522</v>
      </c>
      <c r="H287" s="99">
        <f t="shared" si="113"/>
        <v>189</v>
      </c>
      <c r="I287" s="33">
        <f t="shared" si="114"/>
        <v>-0.3525212416061016</v>
      </c>
      <c r="J287" s="11">
        <v>-1.3543253766717944E-3</v>
      </c>
      <c r="K287" s="10">
        <f t="shared" si="115"/>
        <v>285</v>
      </c>
      <c r="L287" s="33">
        <f t="shared" si="116"/>
        <v>0.23788959118717851</v>
      </c>
      <c r="M287" s="11">
        <v>4.2109566639411282E-2</v>
      </c>
      <c r="N287" s="10">
        <f t="shared" si="117"/>
        <v>354</v>
      </c>
      <c r="O287" s="33">
        <f t="shared" si="118"/>
        <v>0.51267879295836238</v>
      </c>
      <c r="P287" s="11">
        <v>2.5752946311654298E-2</v>
      </c>
      <c r="Q287" s="10">
        <f t="shared" si="119"/>
        <v>409</v>
      </c>
      <c r="R287" s="33">
        <f t="shared" si="120"/>
        <v>0.51183082356515275</v>
      </c>
      <c r="S287" s="12">
        <v>0</v>
      </c>
      <c r="T287" s="10">
        <f t="shared" si="121"/>
        <v>562</v>
      </c>
      <c r="U287" s="33">
        <f t="shared" si="122"/>
        <v>1.2068022798877052</v>
      </c>
      <c r="V287" s="18">
        <v>1.7015484090522376E-4</v>
      </c>
      <c r="W287" s="99">
        <f t="shared" si="130"/>
        <v>512</v>
      </c>
      <c r="X287" s="33">
        <f t="shared" si="123"/>
        <v>1.4237094794087899</v>
      </c>
      <c r="Y287" s="13">
        <v>176932</v>
      </c>
      <c r="Z287" s="10">
        <f t="shared" si="124"/>
        <v>466</v>
      </c>
      <c r="AA287" s="33">
        <f t="shared" si="125"/>
        <v>0.73995465788479142</v>
      </c>
      <c r="AB287" s="11">
        <v>2.7690150718541886E-2</v>
      </c>
      <c r="AC287" s="99">
        <f t="shared" si="131"/>
        <v>537</v>
      </c>
      <c r="AD287" s="33">
        <f t="shared" si="126"/>
        <v>1.04296048554989</v>
      </c>
      <c r="AE287" s="11">
        <v>0.98874420657691464</v>
      </c>
      <c r="AF287" s="10">
        <f t="shared" si="127"/>
        <v>393</v>
      </c>
      <c r="AG287" s="33">
        <f t="shared" si="128"/>
        <v>0.33215555736772145</v>
      </c>
      <c r="AH287" s="14">
        <v>2.1240000000000001</v>
      </c>
      <c r="AI287" s="99">
        <f t="shared" si="132"/>
        <v>473</v>
      </c>
      <c r="AJ287" s="33">
        <f t="shared" si="129"/>
        <v>-3.0607592102344566E-2</v>
      </c>
      <c r="AK287" s="13">
        <v>302965.76674012543</v>
      </c>
      <c r="AL287" s="38"/>
    </row>
    <row r="288" spans="1:38" x14ac:dyDescent="0.25">
      <c r="A288" t="s">
        <v>1099</v>
      </c>
      <c r="B288" s="5" t="s">
        <v>269</v>
      </c>
      <c r="C288" s="6" t="s">
        <v>91</v>
      </c>
      <c r="D288" s="7" t="s">
        <v>39</v>
      </c>
      <c r="E288" s="36">
        <f t="shared" si="110"/>
        <v>1.8061569648382181</v>
      </c>
      <c r="F288" s="8">
        <f t="shared" si="111"/>
        <v>26.392363571510259</v>
      </c>
      <c r="G288" s="9">
        <f t="shared" si="112"/>
        <v>333</v>
      </c>
      <c r="H288" s="99">
        <f t="shared" si="113"/>
        <v>506</v>
      </c>
      <c r="I288" s="33">
        <f t="shared" si="114"/>
        <v>0.96842475024688257</v>
      </c>
      <c r="J288" s="11">
        <v>9.9102209944751385E-2</v>
      </c>
      <c r="K288" s="10">
        <f t="shared" si="115"/>
        <v>279</v>
      </c>
      <c r="L288" s="33">
        <f t="shared" si="116"/>
        <v>0.22269261635637111</v>
      </c>
      <c r="M288" s="11">
        <v>4.2652027027027029E-2</v>
      </c>
      <c r="N288" s="10">
        <f t="shared" si="117"/>
        <v>264</v>
      </c>
      <c r="O288" s="33">
        <f t="shared" si="118"/>
        <v>0.2518869320130816</v>
      </c>
      <c r="P288" s="11">
        <v>4.1889483065953657E-2</v>
      </c>
      <c r="Q288" s="10">
        <f t="shared" si="119"/>
        <v>409</v>
      </c>
      <c r="R288" s="33">
        <f t="shared" si="120"/>
        <v>0.51183082356515275</v>
      </c>
      <c r="S288" s="12">
        <v>0</v>
      </c>
      <c r="T288" s="10">
        <f t="shared" si="121"/>
        <v>246</v>
      </c>
      <c r="U288" s="33">
        <f t="shared" si="122"/>
        <v>0.15949207438202495</v>
      </c>
      <c r="V288" s="18">
        <v>6.3782106533356323E-2</v>
      </c>
      <c r="W288" s="99">
        <v>335</v>
      </c>
      <c r="X288" s="33">
        <f t="shared" si="123"/>
        <v>8.3184889359789987E-2</v>
      </c>
      <c r="Y288" s="13">
        <v>118370</v>
      </c>
      <c r="Z288" s="10">
        <f t="shared" si="124"/>
        <v>310</v>
      </c>
      <c r="AA288" s="33">
        <f t="shared" si="125"/>
        <v>0.30580871533850623</v>
      </c>
      <c r="AB288" s="11">
        <v>3.2867397053267848E-2</v>
      </c>
      <c r="AC288" s="99">
        <v>335</v>
      </c>
      <c r="AD288" s="33">
        <f t="shared" si="126"/>
        <v>0.20818738172161891</v>
      </c>
      <c r="AE288" s="11">
        <v>0.94131161236424399</v>
      </c>
      <c r="AF288" s="10">
        <f t="shared" si="127"/>
        <v>326</v>
      </c>
      <c r="AG288" s="33">
        <f t="shared" si="128"/>
        <v>0.14896260087138147</v>
      </c>
      <c r="AH288" s="14">
        <v>2.3340000000000001</v>
      </c>
      <c r="AI288" s="99">
        <v>335</v>
      </c>
      <c r="AJ288" s="33">
        <f t="shared" si="129"/>
        <v>-0.19701537364246108</v>
      </c>
      <c r="AK288" s="13">
        <v>154626.81589695255</v>
      </c>
      <c r="AL288" s="38"/>
    </row>
    <row r="289" spans="1:38" x14ac:dyDescent="0.25">
      <c r="A289" t="s">
        <v>1129</v>
      </c>
      <c r="B289" s="5" t="s">
        <v>468</v>
      </c>
      <c r="C289" s="6" t="s">
        <v>91</v>
      </c>
      <c r="D289" s="7" t="s">
        <v>39</v>
      </c>
      <c r="E289" s="36">
        <f t="shared" si="110"/>
        <v>3.9660767964487125</v>
      </c>
      <c r="F289" s="8">
        <f t="shared" si="111"/>
        <v>21.026597772885225</v>
      </c>
      <c r="G289" s="9">
        <f t="shared" si="112"/>
        <v>450</v>
      </c>
      <c r="H289" s="99">
        <f t="shared" si="113"/>
        <v>479</v>
      </c>
      <c r="I289" s="33">
        <f t="shared" si="114"/>
        <v>0.7117978815203877</v>
      </c>
      <c r="J289" s="11">
        <v>7.958600999286225E-2</v>
      </c>
      <c r="K289" s="10">
        <f t="shared" si="115"/>
        <v>162</v>
      </c>
      <c r="L289" s="33">
        <f t="shared" si="116"/>
        <v>-0.29256166238804354</v>
      </c>
      <c r="M289" s="11">
        <v>6.1044176706827311E-2</v>
      </c>
      <c r="N289" s="10">
        <f t="shared" si="117"/>
        <v>448</v>
      </c>
      <c r="O289" s="33">
        <f t="shared" si="118"/>
        <v>0.71917795754157643</v>
      </c>
      <c r="P289" s="11">
        <v>1.2975778546712802E-2</v>
      </c>
      <c r="Q289" s="10">
        <f t="shared" si="119"/>
        <v>409</v>
      </c>
      <c r="R289" s="33">
        <f t="shared" si="120"/>
        <v>0.51183082356515275</v>
      </c>
      <c r="S289" s="12">
        <v>0</v>
      </c>
      <c r="T289" s="10">
        <f t="shared" si="121"/>
        <v>528</v>
      </c>
      <c r="U289" s="33">
        <f t="shared" si="122"/>
        <v>0.90114380765736879</v>
      </c>
      <c r="V289" s="18">
        <v>1.873536299765808E-2</v>
      </c>
      <c r="W289" s="99">
        <f t="shared" ref="W289:W312" si="133">RANK(Y289,Y$7:Y$570,1)</f>
        <v>400</v>
      </c>
      <c r="X289" s="33">
        <f t="shared" si="123"/>
        <v>0.31232069664763007</v>
      </c>
      <c r="Y289" s="13">
        <v>128380</v>
      </c>
      <c r="Z289" s="10">
        <f t="shared" si="124"/>
        <v>480</v>
      </c>
      <c r="AA289" s="33">
        <f t="shared" si="125"/>
        <v>0.78451403739938952</v>
      </c>
      <c r="AB289" s="11">
        <v>2.7158774373259052E-2</v>
      </c>
      <c r="AC289" s="99">
        <f t="shared" ref="AC289:AC312" si="134">RANK(AE289,AE$7:AE$570,1)</f>
        <v>396</v>
      </c>
      <c r="AD289" s="33">
        <f t="shared" si="126"/>
        <v>0.59506809437248032</v>
      </c>
      <c r="AE289" s="11">
        <v>0.96329453894359895</v>
      </c>
      <c r="AF289" s="10">
        <f t="shared" si="127"/>
        <v>377</v>
      </c>
      <c r="AG289" s="33">
        <f t="shared" si="128"/>
        <v>0.28097784253699809</v>
      </c>
      <c r="AH289" s="14">
        <v>2.1826666666666665</v>
      </c>
      <c r="AI289" s="99">
        <f t="shared" ref="AI289:AI312" si="135">RANK(AK289,AK$7:AK$570,1)</f>
        <v>386</v>
      </c>
      <c r="AJ289" s="33">
        <f t="shared" si="129"/>
        <v>-0.13212854460888324</v>
      </c>
      <c r="AK289" s="13">
        <v>212468.12628099174</v>
      </c>
      <c r="AL289" s="38"/>
    </row>
    <row r="290" spans="1:38" x14ac:dyDescent="0.25">
      <c r="A290" t="s">
        <v>719</v>
      </c>
      <c r="B290" s="5" t="s">
        <v>313</v>
      </c>
      <c r="C290" s="6" t="s">
        <v>38</v>
      </c>
      <c r="D290" s="7" t="s">
        <v>39</v>
      </c>
      <c r="E290" s="36">
        <f t="shared" si="110"/>
        <v>1.4239184353335581</v>
      </c>
      <c r="F290" s="8">
        <f t="shared" si="111"/>
        <v>27.341936976280355</v>
      </c>
      <c r="G290" s="9">
        <f t="shared" si="112"/>
        <v>310</v>
      </c>
      <c r="H290" s="99">
        <f t="shared" si="113"/>
        <v>502</v>
      </c>
      <c r="I290" s="33">
        <f t="shared" si="114"/>
        <v>0.93380336101910422</v>
      </c>
      <c r="J290" s="11">
        <v>9.646929018021333E-2</v>
      </c>
      <c r="K290" s="10">
        <f t="shared" si="115"/>
        <v>300</v>
      </c>
      <c r="L290" s="33">
        <f t="shared" si="116"/>
        <v>0.29992511984603842</v>
      </c>
      <c r="M290" s="11">
        <v>3.9895190600963568E-2</v>
      </c>
      <c r="N290" s="10">
        <f t="shared" si="117"/>
        <v>230</v>
      </c>
      <c r="O290" s="33">
        <f t="shared" si="118"/>
        <v>0.12789280386425411</v>
      </c>
      <c r="P290" s="11">
        <v>4.956163893361961E-2</v>
      </c>
      <c r="Q290" s="10">
        <f t="shared" si="119"/>
        <v>330</v>
      </c>
      <c r="R290" s="33">
        <f t="shared" si="120"/>
        <v>0.39238310175196406</v>
      </c>
      <c r="S290" s="12">
        <v>0.23479690068091102</v>
      </c>
      <c r="T290" s="10">
        <f t="shared" si="121"/>
        <v>191</v>
      </c>
      <c r="U290" s="33">
        <f t="shared" si="122"/>
        <v>-4.5095486322098588E-2</v>
      </c>
      <c r="V290" s="18">
        <v>7.6208428706072445E-2</v>
      </c>
      <c r="W290" s="99">
        <f t="shared" si="133"/>
        <v>297</v>
      </c>
      <c r="X290" s="33">
        <f t="shared" si="123"/>
        <v>-0.15281812493967364</v>
      </c>
      <c r="Y290" s="13">
        <v>108060</v>
      </c>
      <c r="Z290" s="10">
        <f t="shared" si="124"/>
        <v>543</v>
      </c>
      <c r="AA290" s="33">
        <f t="shared" si="125"/>
        <v>1.0593962300594852</v>
      </c>
      <c r="AB290" s="11">
        <v>2.3880768788122914E-2</v>
      </c>
      <c r="AC290" s="99">
        <f t="shared" si="134"/>
        <v>184</v>
      </c>
      <c r="AD290" s="33">
        <f t="shared" si="126"/>
        <v>-0.12065398078512167</v>
      </c>
      <c r="AE290" s="11">
        <v>0.9226265363398819</v>
      </c>
      <c r="AF290" s="10">
        <f t="shared" si="127"/>
        <v>139</v>
      </c>
      <c r="AG290" s="33">
        <f t="shared" si="128"/>
        <v>-0.34653072908062349</v>
      </c>
      <c r="AH290" s="14">
        <v>2.9019999999999997</v>
      </c>
      <c r="AI290" s="99">
        <f t="shared" si="135"/>
        <v>179</v>
      </c>
      <c r="AJ290" s="33">
        <f t="shared" si="129"/>
        <v>-0.23594218496552469</v>
      </c>
      <c r="AK290" s="13">
        <v>119926.74179049408</v>
      </c>
      <c r="AL290" s="38"/>
    </row>
    <row r="291" spans="1:38" x14ac:dyDescent="0.25">
      <c r="A291" t="s">
        <v>739</v>
      </c>
      <c r="B291" s="5" t="s">
        <v>251</v>
      </c>
      <c r="C291" s="6" t="s">
        <v>38</v>
      </c>
      <c r="D291" s="7" t="s">
        <v>39</v>
      </c>
      <c r="E291" s="36">
        <f t="shared" si="110"/>
        <v>-2.0563403215419731</v>
      </c>
      <c r="F291" s="8">
        <f t="shared" si="111"/>
        <v>35.987745554316312</v>
      </c>
      <c r="G291" s="9">
        <f t="shared" si="112"/>
        <v>143</v>
      </c>
      <c r="H291" s="99">
        <f t="shared" si="113"/>
        <v>60</v>
      </c>
      <c r="I291" s="33">
        <f t="shared" si="114"/>
        <v>-0.8756643561773465</v>
      </c>
      <c r="J291" s="11">
        <v>-4.1138801873977782E-2</v>
      </c>
      <c r="K291" s="10">
        <f t="shared" si="115"/>
        <v>84</v>
      </c>
      <c r="L291" s="33">
        <f t="shared" si="116"/>
        <v>-0.84246694617238416</v>
      </c>
      <c r="M291" s="11">
        <v>8.0673203978023508E-2</v>
      </c>
      <c r="N291" s="10">
        <f t="shared" si="117"/>
        <v>227</v>
      </c>
      <c r="O291" s="33">
        <f t="shared" si="118"/>
        <v>0.11845733364980079</v>
      </c>
      <c r="P291" s="11">
        <v>5.014546011330577E-2</v>
      </c>
      <c r="Q291" s="10">
        <f t="shared" si="119"/>
        <v>134</v>
      </c>
      <c r="R291" s="33">
        <f t="shared" si="120"/>
        <v>-9.1188683656715633E-2</v>
      </c>
      <c r="S291" s="12">
        <v>1.185347942987655</v>
      </c>
      <c r="T291" s="10">
        <f t="shared" si="121"/>
        <v>71</v>
      </c>
      <c r="U291" s="33">
        <f t="shared" si="122"/>
        <v>-0.85849274068317749</v>
      </c>
      <c r="V291" s="18">
        <v>0.12561288077689559</v>
      </c>
      <c r="W291" s="99">
        <f t="shared" si="133"/>
        <v>154</v>
      </c>
      <c r="X291" s="33">
        <f t="shared" si="123"/>
        <v>-0.64059583897529637</v>
      </c>
      <c r="Y291" s="13">
        <v>86751</v>
      </c>
      <c r="Z291" s="10">
        <f t="shared" si="124"/>
        <v>236</v>
      </c>
      <c r="AA291" s="33">
        <f t="shared" si="125"/>
        <v>7.58131980594942E-2</v>
      </c>
      <c r="AB291" s="11">
        <v>3.5610123247718506E-2</v>
      </c>
      <c r="AC291" s="99">
        <f t="shared" si="134"/>
        <v>213</v>
      </c>
      <c r="AD291" s="33">
        <f t="shared" si="126"/>
        <v>5.8729886606458575E-3</v>
      </c>
      <c r="AE291" s="11">
        <v>0.92981591794688045</v>
      </c>
      <c r="AF291" s="10">
        <f t="shared" si="127"/>
        <v>72</v>
      </c>
      <c r="AG291" s="33">
        <f t="shared" si="128"/>
        <v>-0.7004129958362515</v>
      </c>
      <c r="AH291" s="14">
        <v>3.3076666666666661</v>
      </c>
      <c r="AI291" s="99">
        <f t="shared" si="135"/>
        <v>150</v>
      </c>
      <c r="AJ291" s="33">
        <f t="shared" si="129"/>
        <v>-0.24628201620091661</v>
      </c>
      <c r="AK291" s="13">
        <v>110709.6264419324</v>
      </c>
      <c r="AL291" s="38"/>
    </row>
    <row r="292" spans="1:38" x14ac:dyDescent="0.25">
      <c r="A292" t="s">
        <v>791</v>
      </c>
      <c r="B292" s="5" t="s">
        <v>121</v>
      </c>
      <c r="C292" s="6" t="s">
        <v>38</v>
      </c>
      <c r="D292" s="7" t="s">
        <v>39</v>
      </c>
      <c r="E292" s="36">
        <f t="shared" si="110"/>
        <v>0.11599968873509021</v>
      </c>
      <c r="F292" s="8">
        <f t="shared" si="111"/>
        <v>30.591125013340868</v>
      </c>
      <c r="G292" s="9">
        <f t="shared" si="112"/>
        <v>229</v>
      </c>
      <c r="H292" s="99">
        <f t="shared" si="113"/>
        <v>331</v>
      </c>
      <c r="I292" s="33">
        <f t="shared" si="114"/>
        <v>0.11603660799456283</v>
      </c>
      <c r="J292" s="11">
        <v>3.4278999875718918E-2</v>
      </c>
      <c r="K292" s="10">
        <f t="shared" si="115"/>
        <v>352</v>
      </c>
      <c r="L292" s="33">
        <f t="shared" si="116"/>
        <v>0.4610414226064844</v>
      </c>
      <c r="M292" s="11">
        <v>3.4144097832850842E-2</v>
      </c>
      <c r="N292" s="10">
        <f t="shared" si="117"/>
        <v>223</v>
      </c>
      <c r="O292" s="33">
        <f t="shared" si="118"/>
        <v>9.8982947203887436E-2</v>
      </c>
      <c r="P292" s="11">
        <v>5.1350440788365433E-2</v>
      </c>
      <c r="Q292" s="10">
        <f t="shared" si="119"/>
        <v>226</v>
      </c>
      <c r="R292" s="33">
        <f t="shared" si="120"/>
        <v>0.24508255591264189</v>
      </c>
      <c r="S292" s="12">
        <v>0.52434375102410891</v>
      </c>
      <c r="T292" s="10">
        <f t="shared" si="121"/>
        <v>238</v>
      </c>
      <c r="U292" s="33">
        <f t="shared" si="122"/>
        <v>0.12861904723510587</v>
      </c>
      <c r="V292" s="18">
        <v>6.5657284967735569E-2</v>
      </c>
      <c r="W292" s="99">
        <f t="shared" si="133"/>
        <v>186</v>
      </c>
      <c r="X292" s="33">
        <f t="shared" si="123"/>
        <v>-0.54044907005578591</v>
      </c>
      <c r="Y292" s="13">
        <v>91126</v>
      </c>
      <c r="Z292" s="10">
        <f t="shared" si="124"/>
        <v>374</v>
      </c>
      <c r="AA292" s="33">
        <f t="shared" si="125"/>
        <v>0.47202433457677123</v>
      </c>
      <c r="AB292" s="11">
        <v>3.0885254365423265E-2</v>
      </c>
      <c r="AC292" s="99">
        <f t="shared" si="134"/>
        <v>139</v>
      </c>
      <c r="AD292" s="33">
        <f t="shared" si="126"/>
        <v>-0.30719435310755377</v>
      </c>
      <c r="AE292" s="11">
        <v>0.91202713664184054</v>
      </c>
      <c r="AF292" s="10">
        <f t="shared" si="127"/>
        <v>166</v>
      </c>
      <c r="AG292" s="33">
        <f t="shared" si="128"/>
        <v>-0.25958677036251954</v>
      </c>
      <c r="AH292" s="14">
        <v>2.8023333333333333</v>
      </c>
      <c r="AI292" s="99">
        <f t="shared" si="135"/>
        <v>164</v>
      </c>
      <c r="AJ292" s="33">
        <f t="shared" si="129"/>
        <v>-0.24175435235843384</v>
      </c>
      <c r="AK292" s="13">
        <v>114745.6690953978</v>
      </c>
      <c r="AL292" s="38"/>
    </row>
    <row r="293" spans="1:38" x14ac:dyDescent="0.25">
      <c r="A293" t="s">
        <v>812</v>
      </c>
      <c r="B293" s="5" t="s">
        <v>241</v>
      </c>
      <c r="C293" s="6" t="s">
        <v>38</v>
      </c>
      <c r="D293" s="7" t="s">
        <v>39</v>
      </c>
      <c r="E293" s="36">
        <f t="shared" si="110"/>
        <v>1.6195954541058826</v>
      </c>
      <c r="F293" s="8">
        <f t="shared" si="111"/>
        <v>26.855827705214228</v>
      </c>
      <c r="G293" s="9">
        <f t="shared" si="112"/>
        <v>316</v>
      </c>
      <c r="H293" s="99">
        <f t="shared" si="113"/>
        <v>429</v>
      </c>
      <c r="I293" s="33">
        <f t="shared" si="114"/>
        <v>0.43556664584294691</v>
      </c>
      <c r="J293" s="11">
        <v>5.8578918821189596E-2</v>
      </c>
      <c r="K293" s="10">
        <f t="shared" si="115"/>
        <v>232</v>
      </c>
      <c r="L293" s="33">
        <f t="shared" si="116"/>
        <v>1.5541682215773147E-2</v>
      </c>
      <c r="M293" s="11">
        <v>5.0046339202965709E-2</v>
      </c>
      <c r="N293" s="10">
        <f t="shared" si="117"/>
        <v>341</v>
      </c>
      <c r="O293" s="33">
        <f t="shared" si="118"/>
        <v>0.47951634277429517</v>
      </c>
      <c r="P293" s="11">
        <v>2.7804878048780488E-2</v>
      </c>
      <c r="Q293" s="10">
        <f t="shared" si="119"/>
        <v>168</v>
      </c>
      <c r="R293" s="33">
        <f t="shared" si="120"/>
        <v>7.7392012973888161E-2</v>
      </c>
      <c r="S293" s="12">
        <v>0.85397096498719038</v>
      </c>
      <c r="T293" s="10">
        <f t="shared" si="121"/>
        <v>544</v>
      </c>
      <c r="U293" s="33">
        <f t="shared" si="122"/>
        <v>0.9821842319913614</v>
      </c>
      <c r="V293" s="18">
        <v>1.3813096862210095E-2</v>
      </c>
      <c r="W293" s="99">
        <f t="shared" si="133"/>
        <v>265</v>
      </c>
      <c r="X293" s="33">
        <f t="shared" si="123"/>
        <v>-0.27054494380894051</v>
      </c>
      <c r="Y293" s="13">
        <v>102917</v>
      </c>
      <c r="Z293" s="10">
        <f t="shared" si="124"/>
        <v>550</v>
      </c>
      <c r="AA293" s="33">
        <f t="shared" si="125"/>
        <v>1.1274960607372511</v>
      </c>
      <c r="AB293" s="11">
        <v>2.3068669527896997E-2</v>
      </c>
      <c r="AC293" s="99">
        <f t="shared" si="134"/>
        <v>104</v>
      </c>
      <c r="AD293" s="33">
        <f t="shared" si="126"/>
        <v>-0.57914860120108891</v>
      </c>
      <c r="AE293" s="11">
        <v>0.89657444005270093</v>
      </c>
      <c r="AF293" s="10">
        <f t="shared" si="127"/>
        <v>42</v>
      </c>
      <c r="AG293" s="33">
        <f t="shared" si="128"/>
        <v>-0.97287617081572875</v>
      </c>
      <c r="AH293" s="14">
        <v>3.6199999999999997</v>
      </c>
      <c r="AI293" s="99">
        <f t="shared" si="135"/>
        <v>100</v>
      </c>
      <c r="AJ293" s="33">
        <f t="shared" si="129"/>
        <v>-0.26743075468652666</v>
      </c>
      <c r="AK293" s="13">
        <v>91857.252775405635</v>
      </c>
      <c r="AL293" s="38"/>
    </row>
    <row r="294" spans="1:38" x14ac:dyDescent="0.25">
      <c r="A294" t="s">
        <v>823</v>
      </c>
      <c r="B294" s="5" t="s">
        <v>493</v>
      </c>
      <c r="C294" s="6" t="s">
        <v>38</v>
      </c>
      <c r="D294" s="7" t="s">
        <v>39</v>
      </c>
      <c r="E294" s="36">
        <f t="shared" si="110"/>
        <v>3.7318915889069872</v>
      </c>
      <c r="F294" s="8">
        <f t="shared" si="111"/>
        <v>21.608370743706253</v>
      </c>
      <c r="G294" s="9">
        <f t="shared" si="112"/>
        <v>426</v>
      </c>
      <c r="H294" s="99">
        <f t="shared" si="113"/>
        <v>119</v>
      </c>
      <c r="I294" s="33">
        <f t="shared" si="114"/>
        <v>-0.59321148328829876</v>
      </c>
      <c r="J294" s="11">
        <v>-1.9658561821003673E-2</v>
      </c>
      <c r="K294" s="10">
        <f t="shared" si="115"/>
        <v>134</v>
      </c>
      <c r="L294" s="33">
        <f t="shared" si="116"/>
        <v>-0.45238377343661157</v>
      </c>
      <c r="M294" s="11">
        <v>6.6749072929542644E-2</v>
      </c>
      <c r="N294" s="10">
        <f t="shared" si="117"/>
        <v>431</v>
      </c>
      <c r="O294" s="33">
        <f t="shared" si="118"/>
        <v>0.6720142583146691</v>
      </c>
      <c r="P294" s="11">
        <v>1.5894039735099338E-2</v>
      </c>
      <c r="Q294" s="10">
        <f t="shared" si="119"/>
        <v>143</v>
      </c>
      <c r="R294" s="33">
        <f t="shared" si="120"/>
        <v>-2.5085110157666114E-2</v>
      </c>
      <c r="S294" s="12">
        <v>1.0554089709762533</v>
      </c>
      <c r="T294" s="10">
        <f t="shared" si="121"/>
        <v>510</v>
      </c>
      <c r="U294" s="33">
        <f t="shared" si="122"/>
        <v>0.83972648181259579</v>
      </c>
      <c r="V294" s="18">
        <v>2.2465753424657533E-2</v>
      </c>
      <c r="W294" s="99">
        <f t="shared" si="133"/>
        <v>421</v>
      </c>
      <c r="X294" s="33">
        <f t="shared" si="123"/>
        <v>0.51279736000696108</v>
      </c>
      <c r="Y294" s="13">
        <v>137138</v>
      </c>
      <c r="Z294" s="10">
        <f t="shared" si="124"/>
        <v>549</v>
      </c>
      <c r="AA294" s="33">
        <f t="shared" si="125"/>
        <v>1.1178310680718633</v>
      </c>
      <c r="AB294" s="11">
        <v>2.3183925811437404E-2</v>
      </c>
      <c r="AC294" s="99">
        <f t="shared" si="134"/>
        <v>520</v>
      </c>
      <c r="AD294" s="33">
        <f t="shared" si="126"/>
        <v>0.96302525889923163</v>
      </c>
      <c r="AE294" s="11">
        <v>0.98420221169036337</v>
      </c>
      <c r="AF294" s="10">
        <f t="shared" si="127"/>
        <v>184</v>
      </c>
      <c r="AG294" s="33">
        <f t="shared" si="128"/>
        <v>-0.19794088658914819</v>
      </c>
      <c r="AH294" s="14">
        <v>2.7316666666666669</v>
      </c>
      <c r="AI294" s="99">
        <f t="shared" si="135"/>
        <v>363</v>
      </c>
      <c r="AJ294" s="33">
        <f t="shared" si="129"/>
        <v>-0.15013476884861118</v>
      </c>
      <c r="AK294" s="13">
        <v>196417.04749340369</v>
      </c>
      <c r="AL294" s="38"/>
    </row>
    <row r="295" spans="1:38" x14ac:dyDescent="0.25">
      <c r="A295" t="s">
        <v>825</v>
      </c>
      <c r="B295" s="5" t="s">
        <v>238</v>
      </c>
      <c r="C295" s="6" t="s">
        <v>38</v>
      </c>
      <c r="D295" s="7" t="s">
        <v>39</v>
      </c>
      <c r="E295" s="36">
        <f t="shared" si="110"/>
        <v>4.7501864483309717</v>
      </c>
      <c r="F295" s="8">
        <f t="shared" si="111"/>
        <v>19.078678831234278</v>
      </c>
      <c r="G295" s="9">
        <f t="shared" si="112"/>
        <v>494</v>
      </c>
      <c r="H295" s="99">
        <f t="shared" si="113"/>
        <v>51</v>
      </c>
      <c r="I295" s="33">
        <f t="shared" si="114"/>
        <v>-0.93788419154626557</v>
      </c>
      <c r="J295" s="11">
        <v>-4.5870554063681679E-2</v>
      </c>
      <c r="K295" s="10">
        <f t="shared" si="115"/>
        <v>173</v>
      </c>
      <c r="L295" s="33">
        <f t="shared" si="116"/>
        <v>-0.21321109794634968</v>
      </c>
      <c r="M295" s="11">
        <v>5.8211735485873953E-2</v>
      </c>
      <c r="N295" s="10">
        <f t="shared" si="117"/>
        <v>371</v>
      </c>
      <c r="O295" s="33">
        <f t="shared" si="118"/>
        <v>0.54395847891632332</v>
      </c>
      <c r="P295" s="11">
        <v>2.3817510902381753E-2</v>
      </c>
      <c r="Q295" s="10">
        <f t="shared" si="119"/>
        <v>409</v>
      </c>
      <c r="R295" s="33">
        <f t="shared" si="120"/>
        <v>0.51183082356515275</v>
      </c>
      <c r="S295" s="12">
        <v>0</v>
      </c>
      <c r="T295" s="10">
        <f t="shared" si="121"/>
        <v>473</v>
      </c>
      <c r="U295" s="33">
        <f t="shared" si="122"/>
        <v>0.77302766471225703</v>
      </c>
      <c r="V295" s="18">
        <v>2.6516933207902164E-2</v>
      </c>
      <c r="W295" s="99">
        <f t="shared" si="133"/>
        <v>515</v>
      </c>
      <c r="X295" s="33">
        <f t="shared" si="123"/>
        <v>1.4626007617846182</v>
      </c>
      <c r="Y295" s="13">
        <v>178631</v>
      </c>
      <c r="Z295" s="10">
        <f t="shared" si="124"/>
        <v>559</v>
      </c>
      <c r="AA295" s="33">
        <f t="shared" si="125"/>
        <v>1.3423768172031665</v>
      </c>
      <c r="AB295" s="11">
        <v>2.0506188804729354E-2</v>
      </c>
      <c r="AC295" s="99">
        <f t="shared" si="134"/>
        <v>345</v>
      </c>
      <c r="AD295" s="33">
        <f t="shared" si="126"/>
        <v>0.44562782653077093</v>
      </c>
      <c r="AE295" s="11">
        <v>0.95480320213475656</v>
      </c>
      <c r="AF295" s="10">
        <f t="shared" si="127"/>
        <v>227</v>
      </c>
      <c r="AG295" s="33">
        <f t="shared" si="128"/>
        <v>-9.0642154927006016E-2</v>
      </c>
      <c r="AH295" s="14">
        <v>2.6086666666666667</v>
      </c>
      <c r="AI295" s="99">
        <f t="shared" si="135"/>
        <v>445</v>
      </c>
      <c r="AJ295" s="33">
        <f t="shared" si="129"/>
        <v>-7.5206253105645021E-2</v>
      </c>
      <c r="AK295" s="13">
        <v>263209.70172314759</v>
      </c>
      <c r="AL295" s="38"/>
    </row>
    <row r="296" spans="1:38" x14ac:dyDescent="0.25">
      <c r="A296" t="s">
        <v>852</v>
      </c>
      <c r="B296" s="5" t="s">
        <v>85</v>
      </c>
      <c r="C296" s="6" t="s">
        <v>38</v>
      </c>
      <c r="D296" s="7" t="s">
        <v>39</v>
      </c>
      <c r="E296" s="36">
        <f t="shared" si="110"/>
        <v>2.4363490963007131</v>
      </c>
      <c r="F296" s="8">
        <f t="shared" si="111"/>
        <v>24.826813157982755</v>
      </c>
      <c r="G296" s="9">
        <f t="shared" si="112"/>
        <v>367</v>
      </c>
      <c r="H296" s="99">
        <f t="shared" si="113"/>
        <v>56</v>
      </c>
      <c r="I296" s="33">
        <f t="shared" si="114"/>
        <v>-0.90271224036632469</v>
      </c>
      <c r="J296" s="11">
        <v>-4.3195764649260004E-2</v>
      </c>
      <c r="K296" s="10">
        <f t="shared" si="115"/>
        <v>296</v>
      </c>
      <c r="L296" s="33">
        <f t="shared" si="116"/>
        <v>0.28526606349931605</v>
      </c>
      <c r="M296" s="11">
        <v>4.0418449833571089E-2</v>
      </c>
      <c r="N296" s="10">
        <f t="shared" si="117"/>
        <v>423</v>
      </c>
      <c r="O296" s="33">
        <f t="shared" si="118"/>
        <v>0.66002528168469499</v>
      </c>
      <c r="P296" s="11">
        <v>1.6635859519408502E-2</v>
      </c>
      <c r="Q296" s="10">
        <f t="shared" si="119"/>
        <v>284</v>
      </c>
      <c r="R296" s="33">
        <f t="shared" si="120"/>
        <v>0.33590004139632484</v>
      </c>
      <c r="S296" s="12">
        <v>0.34582494969818911</v>
      </c>
      <c r="T296" s="10">
        <f t="shared" si="121"/>
        <v>347</v>
      </c>
      <c r="U296" s="33">
        <f t="shared" si="122"/>
        <v>0.47659473236769073</v>
      </c>
      <c r="V296" s="18">
        <v>4.4521796784352724E-2</v>
      </c>
      <c r="W296" s="99">
        <f t="shared" si="133"/>
        <v>376</v>
      </c>
      <c r="X296" s="33">
        <f t="shared" si="123"/>
        <v>0.16151683067237627</v>
      </c>
      <c r="Y296" s="13">
        <v>121792</v>
      </c>
      <c r="Z296" s="10">
        <f t="shared" si="124"/>
        <v>519</v>
      </c>
      <c r="AA296" s="33">
        <f t="shared" si="125"/>
        <v>0.93633438012809356</v>
      </c>
      <c r="AB296" s="11">
        <v>2.5348297213622292E-2</v>
      </c>
      <c r="AC296" s="99">
        <f t="shared" si="134"/>
        <v>234</v>
      </c>
      <c r="AD296" s="33">
        <f t="shared" si="126"/>
        <v>8.6695132100125874E-2</v>
      </c>
      <c r="AE296" s="11">
        <v>0.93440830828095112</v>
      </c>
      <c r="AF296" s="10">
        <f t="shared" si="127"/>
        <v>228</v>
      </c>
      <c r="AG296" s="33">
        <f t="shared" si="128"/>
        <v>-8.8606677632602077E-2</v>
      </c>
      <c r="AH296" s="14">
        <v>2.6063333333333332</v>
      </c>
      <c r="AI296" s="99">
        <f t="shared" si="135"/>
        <v>319</v>
      </c>
      <c r="AJ296" s="33">
        <f t="shared" si="129"/>
        <v>-0.17681635369476048</v>
      </c>
      <c r="AK296" s="13">
        <v>172632.59302691146</v>
      </c>
      <c r="AL296" s="38"/>
    </row>
    <row r="297" spans="1:38" x14ac:dyDescent="0.25">
      <c r="A297" t="s">
        <v>982</v>
      </c>
      <c r="B297" s="5" t="s">
        <v>486</v>
      </c>
      <c r="C297" s="6" t="s">
        <v>38</v>
      </c>
      <c r="D297" s="7" t="s">
        <v>39</v>
      </c>
      <c r="E297" s="36">
        <f t="shared" si="110"/>
        <v>4.8409873000945822</v>
      </c>
      <c r="F297" s="8">
        <f t="shared" si="111"/>
        <v>18.853107447635324</v>
      </c>
      <c r="G297" s="9">
        <f t="shared" si="112"/>
        <v>501</v>
      </c>
      <c r="H297" s="99">
        <f t="shared" si="113"/>
        <v>494</v>
      </c>
      <c r="I297" s="33">
        <f t="shared" si="114"/>
        <v>0.8494566934360791</v>
      </c>
      <c r="J297" s="11">
        <v>9.0054815974941249E-2</v>
      </c>
      <c r="K297" s="10">
        <f t="shared" si="115"/>
        <v>85</v>
      </c>
      <c r="L297" s="33">
        <f t="shared" si="116"/>
        <v>-0.84240314334004518</v>
      </c>
      <c r="M297" s="11">
        <v>8.0670926517571878E-2</v>
      </c>
      <c r="N297" s="10">
        <f t="shared" si="117"/>
        <v>476</v>
      </c>
      <c r="O297" s="33">
        <f t="shared" si="118"/>
        <v>0.7726678876491001</v>
      </c>
      <c r="P297" s="11">
        <v>9.6660808435852369E-3</v>
      </c>
      <c r="Q297" s="10">
        <f t="shared" si="119"/>
        <v>140</v>
      </c>
      <c r="R297" s="33">
        <f t="shared" si="120"/>
        <v>-3.6367287644298668E-2</v>
      </c>
      <c r="S297" s="12">
        <v>1.0775862068965518</v>
      </c>
      <c r="T297" s="10">
        <f t="shared" si="121"/>
        <v>437</v>
      </c>
      <c r="U297" s="33">
        <f t="shared" si="122"/>
        <v>0.65523860724234195</v>
      </c>
      <c r="V297" s="18">
        <v>3.3671252715423608E-2</v>
      </c>
      <c r="W297" s="99">
        <f t="shared" si="133"/>
        <v>494</v>
      </c>
      <c r="X297" s="33">
        <f t="shared" si="123"/>
        <v>1.1953748462723059</v>
      </c>
      <c r="Y297" s="13">
        <v>166957</v>
      </c>
      <c r="Z297" s="10">
        <f t="shared" si="124"/>
        <v>558</v>
      </c>
      <c r="AA297" s="33">
        <f t="shared" si="125"/>
        <v>1.3318392695419397</v>
      </c>
      <c r="AB297" s="11">
        <v>2.0631850419084462E-2</v>
      </c>
      <c r="AC297" s="99">
        <f t="shared" si="134"/>
        <v>519</v>
      </c>
      <c r="AD297" s="33">
        <f t="shared" si="126"/>
        <v>0.96211640206696458</v>
      </c>
      <c r="AE297" s="11">
        <v>0.98415056958890534</v>
      </c>
      <c r="AF297" s="10">
        <f t="shared" si="127"/>
        <v>240</v>
      </c>
      <c r="AG297" s="33">
        <f t="shared" si="128"/>
        <v>-4.3826177155718862E-2</v>
      </c>
      <c r="AH297" s="14">
        <v>2.5549999999999997</v>
      </c>
      <c r="AI297" s="99">
        <f t="shared" si="135"/>
        <v>398</v>
      </c>
      <c r="AJ297" s="33">
        <f t="shared" si="129"/>
        <v>-0.1227570730754009</v>
      </c>
      <c r="AK297" s="13">
        <v>220822.02801724139</v>
      </c>
      <c r="AL297" s="38"/>
    </row>
    <row r="298" spans="1:38" x14ac:dyDescent="0.25">
      <c r="A298" t="s">
        <v>1005</v>
      </c>
      <c r="B298" s="5" t="s">
        <v>1195</v>
      </c>
      <c r="C298" s="6" t="s">
        <v>38</v>
      </c>
      <c r="D298" s="7" t="s">
        <v>39</v>
      </c>
      <c r="E298" s="36">
        <f t="shared" si="110"/>
        <v>4.5296865282305339</v>
      </c>
      <c r="F298" s="8">
        <f t="shared" si="111"/>
        <v>19.626454222042323</v>
      </c>
      <c r="G298" s="9">
        <f t="shared" si="112"/>
        <v>482</v>
      </c>
      <c r="H298" s="99">
        <f t="shared" si="113"/>
        <v>328</v>
      </c>
      <c r="I298" s="33">
        <f t="shared" si="114"/>
        <v>0.10780758940018878</v>
      </c>
      <c r="J298" s="11">
        <v>3.3653191778957314E-2</v>
      </c>
      <c r="K298" s="10">
        <f t="shared" si="115"/>
        <v>75</v>
      </c>
      <c r="L298" s="33">
        <f t="shared" si="116"/>
        <v>-0.93722539166465524</v>
      </c>
      <c r="M298" s="11">
        <v>8.4055633944769198E-2</v>
      </c>
      <c r="N298" s="10">
        <f t="shared" si="117"/>
        <v>374</v>
      </c>
      <c r="O298" s="33">
        <f t="shared" si="118"/>
        <v>0.5497191933921306</v>
      </c>
      <c r="P298" s="11">
        <v>2.3461065802703608E-2</v>
      </c>
      <c r="Q298" s="10">
        <f t="shared" si="119"/>
        <v>298</v>
      </c>
      <c r="R298" s="33">
        <f t="shared" si="120"/>
        <v>0.34435943165602056</v>
      </c>
      <c r="S298" s="12">
        <v>0.32919643151068245</v>
      </c>
      <c r="T298" s="10">
        <f t="shared" si="121"/>
        <v>249</v>
      </c>
      <c r="U298" s="33">
        <f t="shared" si="122"/>
        <v>0.16721206021336771</v>
      </c>
      <c r="V298" s="18">
        <v>6.3313206905349098E-2</v>
      </c>
      <c r="W298" s="99">
        <f t="shared" si="133"/>
        <v>510</v>
      </c>
      <c r="X298" s="33">
        <f t="shared" si="123"/>
        <v>1.4182843858696073</v>
      </c>
      <c r="Y298" s="13">
        <v>176695</v>
      </c>
      <c r="Z298" s="10">
        <f t="shared" si="124"/>
        <v>556</v>
      </c>
      <c r="AA298" s="33">
        <f t="shared" si="125"/>
        <v>1.2821123150001061</v>
      </c>
      <c r="AB298" s="11">
        <v>2.1224850762768074E-2</v>
      </c>
      <c r="AC298" s="99">
        <f t="shared" si="134"/>
        <v>493</v>
      </c>
      <c r="AD298" s="33">
        <f t="shared" si="126"/>
        <v>0.86051953182643826</v>
      </c>
      <c r="AE298" s="11">
        <v>0.97837773970579545</v>
      </c>
      <c r="AF298" s="10">
        <f t="shared" si="127"/>
        <v>436</v>
      </c>
      <c r="AG298" s="33">
        <f t="shared" si="128"/>
        <v>0.4845255719773755</v>
      </c>
      <c r="AH298" s="14">
        <v>1.9493333333333336</v>
      </c>
      <c r="AI298" s="99">
        <f t="shared" si="135"/>
        <v>476</v>
      </c>
      <c r="AJ298" s="33">
        <f t="shared" si="129"/>
        <v>-2.5189328621458847E-2</v>
      </c>
      <c r="AK298" s="13">
        <v>307795.70625802415</v>
      </c>
      <c r="AL298" s="38"/>
    </row>
    <row r="299" spans="1:38" x14ac:dyDescent="0.25">
      <c r="A299" t="s">
        <v>1024</v>
      </c>
      <c r="B299" s="5" t="s">
        <v>536</v>
      </c>
      <c r="C299" s="6" t="s">
        <v>38</v>
      </c>
      <c r="D299" s="7" t="s">
        <v>39</v>
      </c>
      <c r="E299" s="36">
        <f t="shared" si="110"/>
        <v>5.2401026008316673</v>
      </c>
      <c r="F299" s="8">
        <f t="shared" si="111"/>
        <v>17.861608041471627</v>
      </c>
      <c r="G299" s="9">
        <f t="shared" si="112"/>
        <v>520</v>
      </c>
      <c r="H299" s="99">
        <f t="shared" si="113"/>
        <v>515</v>
      </c>
      <c r="I299" s="33">
        <f t="shared" si="114"/>
        <v>1.0452007011251683</v>
      </c>
      <c r="J299" s="11">
        <v>0.10494093921060221</v>
      </c>
      <c r="K299" s="10">
        <f t="shared" si="115"/>
        <v>477</v>
      </c>
      <c r="L299" s="33">
        <f t="shared" si="116"/>
        <v>0.83747842647487392</v>
      </c>
      <c r="M299" s="11">
        <v>2.0707070707070709E-2</v>
      </c>
      <c r="N299" s="10">
        <f t="shared" si="117"/>
        <v>320</v>
      </c>
      <c r="O299" s="33">
        <f t="shared" si="118"/>
        <v>0.41493435201847029</v>
      </c>
      <c r="P299" s="11">
        <v>3.180089872105081E-2</v>
      </c>
      <c r="Q299" s="10">
        <f t="shared" si="119"/>
        <v>379</v>
      </c>
      <c r="R299" s="33">
        <f t="shared" si="120"/>
        <v>0.445508178730739</v>
      </c>
      <c r="S299" s="12">
        <v>0.13036959780979077</v>
      </c>
      <c r="T299" s="10">
        <f t="shared" si="121"/>
        <v>506</v>
      </c>
      <c r="U299" s="33">
        <f t="shared" si="122"/>
        <v>0.83360003324311793</v>
      </c>
      <c r="V299" s="18">
        <v>2.2837864140660483E-2</v>
      </c>
      <c r="W299" s="99">
        <f t="shared" si="133"/>
        <v>481</v>
      </c>
      <c r="X299" s="33">
        <f t="shared" si="123"/>
        <v>1.0710555086718805</v>
      </c>
      <c r="Y299" s="13">
        <v>161526</v>
      </c>
      <c r="Z299" s="10">
        <f t="shared" si="124"/>
        <v>552</v>
      </c>
      <c r="AA299" s="33">
        <f t="shared" si="125"/>
        <v>1.2073371503789592</v>
      </c>
      <c r="AB299" s="11">
        <v>2.2116554240849275E-2</v>
      </c>
      <c r="AC299" s="99">
        <f t="shared" si="134"/>
        <v>492</v>
      </c>
      <c r="AD299" s="33">
        <f t="shared" si="126"/>
        <v>0.85212144475084961</v>
      </c>
      <c r="AE299" s="11">
        <v>0.97790055248618779</v>
      </c>
      <c r="AF299" s="10">
        <f t="shared" si="127"/>
        <v>229</v>
      </c>
      <c r="AG299" s="33">
        <f t="shared" si="128"/>
        <v>-8.8025112691343915E-2</v>
      </c>
      <c r="AH299" s="14">
        <v>2.6056666666666666</v>
      </c>
      <c r="AI299" s="99">
        <f t="shared" si="135"/>
        <v>385</v>
      </c>
      <c r="AJ299" s="33">
        <f t="shared" si="129"/>
        <v>-0.13247028275809672</v>
      </c>
      <c r="AK299" s="13">
        <v>212163.4946222541</v>
      </c>
      <c r="AL299" s="38"/>
    </row>
    <row r="300" spans="1:38" x14ac:dyDescent="0.25">
      <c r="A300" t="s">
        <v>1094</v>
      </c>
      <c r="B300" s="5" t="s">
        <v>37</v>
      </c>
      <c r="C300" s="6" t="s">
        <v>38</v>
      </c>
      <c r="D300" s="7" t="s">
        <v>39</v>
      </c>
      <c r="E300" s="36">
        <f t="shared" si="110"/>
        <v>-16.819170242177147</v>
      </c>
      <c r="F300" s="8">
        <f t="shared" si="111"/>
        <v>72.662202966931716</v>
      </c>
      <c r="G300" s="9">
        <f t="shared" si="112"/>
        <v>8</v>
      </c>
      <c r="H300" s="99">
        <f t="shared" si="113"/>
        <v>431</v>
      </c>
      <c r="I300" s="33">
        <f t="shared" si="114"/>
        <v>0.44681686735747794</v>
      </c>
      <c r="J300" s="11">
        <v>5.943448618118663E-2</v>
      </c>
      <c r="K300" s="10">
        <f t="shared" si="115"/>
        <v>36</v>
      </c>
      <c r="L300" s="33">
        <f t="shared" si="116"/>
        <v>-1.7784302630375768</v>
      </c>
      <c r="M300" s="11">
        <v>0.11408268377998733</v>
      </c>
      <c r="N300" s="10">
        <f t="shared" si="117"/>
        <v>11</v>
      </c>
      <c r="O300" s="33">
        <f t="shared" si="118"/>
        <v>-3.2726704946373153</v>
      </c>
      <c r="P300" s="11">
        <v>0.25997201927561014</v>
      </c>
      <c r="Q300" s="10">
        <f t="shared" si="119"/>
        <v>10</v>
      </c>
      <c r="R300" s="33">
        <f t="shared" si="120"/>
        <v>-3.9081398768580735</v>
      </c>
      <c r="S300" s="12">
        <v>8.6882814155541421</v>
      </c>
      <c r="T300" s="10">
        <f t="shared" si="121"/>
        <v>10</v>
      </c>
      <c r="U300" s="33">
        <f t="shared" si="122"/>
        <v>-3.1014716007496692</v>
      </c>
      <c r="V300" s="18">
        <v>0.26184783976390114</v>
      </c>
      <c r="W300" s="99">
        <f t="shared" si="133"/>
        <v>9</v>
      </c>
      <c r="X300" s="33">
        <f t="shared" si="123"/>
        <v>-1.6090322624444922</v>
      </c>
      <c r="Y300" s="13">
        <v>44444</v>
      </c>
      <c r="Z300" s="10">
        <f t="shared" si="124"/>
        <v>58</v>
      </c>
      <c r="AA300" s="33">
        <f t="shared" si="125"/>
        <v>-1.0893390146648276</v>
      </c>
      <c r="AB300" s="11">
        <v>4.9504713595252908E-2</v>
      </c>
      <c r="AC300" s="99">
        <f t="shared" si="134"/>
        <v>16</v>
      </c>
      <c r="AD300" s="33">
        <f t="shared" si="126"/>
        <v>-2.9386998713744297</v>
      </c>
      <c r="AE300" s="11">
        <v>0.76250251391030366</v>
      </c>
      <c r="AF300" s="10">
        <f t="shared" si="127"/>
        <v>7</v>
      </c>
      <c r="AG300" s="33">
        <f t="shared" si="128"/>
        <v>-1.9342030187155699</v>
      </c>
      <c r="AH300" s="14">
        <v>4.7219999999999995</v>
      </c>
      <c r="AI300" s="99">
        <f t="shared" si="135"/>
        <v>9</v>
      </c>
      <c r="AJ300" s="33">
        <f t="shared" si="129"/>
        <v>-0.33345207139768962</v>
      </c>
      <c r="AK300" s="13">
        <v>33004.639252294757</v>
      </c>
      <c r="AL300" s="38">
        <v>1</v>
      </c>
    </row>
    <row r="301" spans="1:38" x14ac:dyDescent="0.25">
      <c r="A301" t="s">
        <v>1138</v>
      </c>
      <c r="B301" s="5" t="s">
        <v>577</v>
      </c>
      <c r="C301" s="6" t="s">
        <v>38</v>
      </c>
      <c r="D301" s="7" t="s">
        <v>39</v>
      </c>
      <c r="E301" s="36">
        <f t="shared" si="110"/>
        <v>5.2133899385291791</v>
      </c>
      <c r="F301" s="8">
        <f t="shared" si="111"/>
        <v>17.92796878675264</v>
      </c>
      <c r="G301" s="9">
        <f t="shared" si="112"/>
        <v>518</v>
      </c>
      <c r="H301" s="99">
        <f t="shared" si="113"/>
        <v>484</v>
      </c>
      <c r="I301" s="33">
        <f t="shared" si="114"/>
        <v>0.74241625838955871</v>
      </c>
      <c r="J301" s="11">
        <v>8.1914504932407706E-2</v>
      </c>
      <c r="K301" s="10">
        <f t="shared" si="115"/>
        <v>483</v>
      </c>
      <c r="L301" s="33">
        <f t="shared" si="116"/>
        <v>0.85561822105500518</v>
      </c>
      <c r="M301" s="11">
        <v>2.0059565522074281E-2</v>
      </c>
      <c r="N301" s="10">
        <f t="shared" si="117"/>
        <v>294</v>
      </c>
      <c r="O301" s="33">
        <f t="shared" si="118"/>
        <v>0.32698528454349962</v>
      </c>
      <c r="P301" s="11">
        <v>3.7242760881442363E-2</v>
      </c>
      <c r="Q301" s="10">
        <f t="shared" si="119"/>
        <v>409</v>
      </c>
      <c r="R301" s="33">
        <f t="shared" si="120"/>
        <v>0.51183082356515275</v>
      </c>
      <c r="S301" s="12">
        <v>0</v>
      </c>
      <c r="T301" s="10">
        <f t="shared" si="121"/>
        <v>215</v>
      </c>
      <c r="U301" s="33">
        <f t="shared" si="122"/>
        <v>2.8763423649185351E-2</v>
      </c>
      <c r="V301" s="18">
        <v>7.1722356300350121E-2</v>
      </c>
      <c r="W301" s="99">
        <f t="shared" si="133"/>
        <v>519</v>
      </c>
      <c r="X301" s="33">
        <f t="shared" si="123"/>
        <v>1.5631595631248261</v>
      </c>
      <c r="Y301" s="13">
        <v>183024</v>
      </c>
      <c r="Z301" s="10">
        <f t="shared" si="124"/>
        <v>561</v>
      </c>
      <c r="AA301" s="33">
        <f t="shared" si="125"/>
        <v>1.4086037353205618</v>
      </c>
      <c r="AB301" s="11">
        <v>1.9716424268240735E-2</v>
      </c>
      <c r="AC301" s="99">
        <f t="shared" si="134"/>
        <v>526</v>
      </c>
      <c r="AD301" s="33">
        <f t="shared" si="126"/>
        <v>0.97875126110693944</v>
      </c>
      <c r="AE301" s="11">
        <v>0.98509577795152459</v>
      </c>
      <c r="AF301" s="10">
        <f t="shared" si="127"/>
        <v>289</v>
      </c>
      <c r="AG301" s="33">
        <f t="shared" si="128"/>
        <v>7.2486811095925169E-2</v>
      </c>
      <c r="AH301" s="14">
        <v>2.4216666666666669</v>
      </c>
      <c r="AI301" s="99">
        <f t="shared" si="135"/>
        <v>435</v>
      </c>
      <c r="AJ301" s="33">
        <f t="shared" si="129"/>
        <v>-8.9337901664434269E-2</v>
      </c>
      <c r="AK301" s="13">
        <v>250612.49081453466</v>
      </c>
      <c r="AL301" s="38"/>
    </row>
    <row r="302" spans="1:38" x14ac:dyDescent="0.25">
      <c r="A302" t="s">
        <v>672</v>
      </c>
      <c r="B302" s="5" t="s">
        <v>141</v>
      </c>
      <c r="C302" s="6" t="s">
        <v>49</v>
      </c>
      <c r="D302" s="7" t="s">
        <v>39</v>
      </c>
      <c r="E302" s="36">
        <f t="shared" si="110"/>
        <v>-4.7525619322603312</v>
      </c>
      <c r="F302" s="8">
        <f t="shared" si="111"/>
        <v>42.685815312543895</v>
      </c>
      <c r="G302" s="9">
        <f t="shared" si="112"/>
        <v>84</v>
      </c>
      <c r="H302" s="99">
        <f t="shared" si="113"/>
        <v>444</v>
      </c>
      <c r="I302" s="33">
        <f t="shared" si="114"/>
        <v>0.47596729566938223</v>
      </c>
      <c r="J302" s="11">
        <v>6.1651345196930052E-2</v>
      </c>
      <c r="K302" s="10">
        <f t="shared" si="115"/>
        <v>144</v>
      </c>
      <c r="L302" s="33">
        <f t="shared" si="116"/>
        <v>-0.40039652320155816</v>
      </c>
      <c r="M302" s="11">
        <v>6.4893373079568911E-2</v>
      </c>
      <c r="N302" s="10">
        <f t="shared" si="117"/>
        <v>73</v>
      </c>
      <c r="O302" s="33">
        <f t="shared" si="118"/>
        <v>-0.93644390783699971</v>
      </c>
      <c r="P302" s="11">
        <v>0.11541763767938182</v>
      </c>
      <c r="Q302" s="10">
        <f t="shared" si="119"/>
        <v>126</v>
      </c>
      <c r="R302" s="33">
        <f t="shared" si="120"/>
        <v>-0.1347886199713848</v>
      </c>
      <c r="S302" s="12">
        <v>1.271051795360661</v>
      </c>
      <c r="T302" s="10">
        <f t="shared" si="121"/>
        <v>121</v>
      </c>
      <c r="U302" s="33">
        <f t="shared" si="122"/>
        <v>-0.46023391339934316</v>
      </c>
      <c r="V302" s="18">
        <v>0.10142327472790336</v>
      </c>
      <c r="W302" s="99">
        <f t="shared" si="133"/>
        <v>105</v>
      </c>
      <c r="X302" s="33">
        <f t="shared" si="123"/>
        <v>-0.81689993365371238</v>
      </c>
      <c r="Y302" s="13">
        <v>79049</v>
      </c>
      <c r="Z302" s="10">
        <f t="shared" si="124"/>
        <v>90</v>
      </c>
      <c r="AA302" s="33">
        <f t="shared" si="125"/>
        <v>-0.78229485272056942</v>
      </c>
      <c r="AB302" s="11">
        <v>4.5843172380099342E-2</v>
      </c>
      <c r="AC302" s="99">
        <f t="shared" si="134"/>
        <v>39</v>
      </c>
      <c r="AD302" s="33">
        <f t="shared" si="126"/>
        <v>-1.6239242686981525</v>
      </c>
      <c r="AE302" s="11">
        <v>0.83720930232558144</v>
      </c>
      <c r="AF302" s="10">
        <f t="shared" si="127"/>
        <v>321</v>
      </c>
      <c r="AG302" s="33">
        <f t="shared" si="128"/>
        <v>0.14285616898817044</v>
      </c>
      <c r="AH302" s="14">
        <v>2.3409999999999997</v>
      </c>
      <c r="AI302" s="99">
        <f t="shared" si="135"/>
        <v>241</v>
      </c>
      <c r="AJ302" s="33">
        <f t="shared" si="129"/>
        <v>-0.21033268537667077</v>
      </c>
      <c r="AK302" s="13">
        <v>142755.51978074358</v>
      </c>
      <c r="AL302" s="38">
        <v>1</v>
      </c>
    </row>
    <row r="303" spans="1:38" x14ac:dyDescent="0.25">
      <c r="A303" t="s">
        <v>695</v>
      </c>
      <c r="B303" s="5" t="s">
        <v>535</v>
      </c>
      <c r="C303" s="6" t="s">
        <v>49</v>
      </c>
      <c r="D303" s="7" t="s">
        <v>39</v>
      </c>
      <c r="E303" s="36">
        <f t="shared" si="110"/>
        <v>6.1329147228660634</v>
      </c>
      <c r="F303" s="8">
        <f t="shared" si="111"/>
        <v>15.643645745418267</v>
      </c>
      <c r="G303" s="9">
        <f t="shared" si="112"/>
        <v>542</v>
      </c>
      <c r="H303" s="99">
        <f t="shared" si="113"/>
        <v>227</v>
      </c>
      <c r="I303" s="33">
        <f t="shared" si="114"/>
        <v>-0.20944774527901899</v>
      </c>
      <c r="J303" s="11">
        <v>9.5262615859939004E-3</v>
      </c>
      <c r="K303" s="10">
        <f t="shared" si="115"/>
        <v>376</v>
      </c>
      <c r="L303" s="33">
        <f t="shared" si="116"/>
        <v>0.54521718804544583</v>
      </c>
      <c r="M303" s="11">
        <v>3.113941967445152E-2</v>
      </c>
      <c r="N303" s="10">
        <f t="shared" si="117"/>
        <v>525</v>
      </c>
      <c r="O303" s="33">
        <f t="shared" si="118"/>
        <v>0.92888698531728353</v>
      </c>
      <c r="P303" s="11">
        <v>0</v>
      </c>
      <c r="Q303" s="10">
        <f t="shared" si="119"/>
        <v>409</v>
      </c>
      <c r="R303" s="33">
        <f t="shared" si="120"/>
        <v>0.51183082356515275</v>
      </c>
      <c r="S303" s="12">
        <v>0</v>
      </c>
      <c r="T303" s="10">
        <f t="shared" si="121"/>
        <v>382</v>
      </c>
      <c r="U303" s="33">
        <f t="shared" si="122"/>
        <v>0.56575827740950191</v>
      </c>
      <c r="V303" s="18">
        <v>3.9106145251396648E-2</v>
      </c>
      <c r="W303" s="99">
        <f t="shared" si="133"/>
        <v>531</v>
      </c>
      <c r="X303" s="33">
        <f t="shared" si="123"/>
        <v>1.9124028210459625</v>
      </c>
      <c r="Y303" s="13">
        <v>198281</v>
      </c>
      <c r="Z303" s="10">
        <f t="shared" si="124"/>
        <v>513</v>
      </c>
      <c r="AA303" s="33">
        <f t="shared" si="125"/>
        <v>0.90797821115958355</v>
      </c>
      <c r="AB303" s="11">
        <v>2.5686448184233834E-2</v>
      </c>
      <c r="AC303" s="99">
        <f t="shared" si="134"/>
        <v>525</v>
      </c>
      <c r="AD303" s="33">
        <f t="shared" si="126"/>
        <v>0.97522296679628651</v>
      </c>
      <c r="AE303" s="11">
        <v>0.98489529694473055</v>
      </c>
      <c r="AF303" s="10">
        <f t="shared" si="127"/>
        <v>497</v>
      </c>
      <c r="AG303" s="33">
        <f t="shared" si="128"/>
        <v>0.74419431824917204</v>
      </c>
      <c r="AH303" s="14">
        <v>1.6516666666666666</v>
      </c>
      <c r="AI303" s="99">
        <f t="shared" si="135"/>
        <v>524</v>
      </c>
      <c r="AJ303" s="33">
        <f t="shared" si="129"/>
        <v>0.24337478927357414</v>
      </c>
      <c r="AK303" s="13">
        <v>547198.69038510579</v>
      </c>
      <c r="AL303" s="38"/>
    </row>
    <row r="304" spans="1:38" x14ac:dyDescent="0.25">
      <c r="A304" t="s">
        <v>710</v>
      </c>
      <c r="B304" s="5" t="s">
        <v>244</v>
      </c>
      <c r="C304" s="6" t="s">
        <v>49</v>
      </c>
      <c r="D304" s="7" t="s">
        <v>39</v>
      </c>
      <c r="E304" s="36">
        <f t="shared" si="110"/>
        <v>-4.3696067800098506</v>
      </c>
      <c r="F304" s="8">
        <f t="shared" si="111"/>
        <v>41.73446164270851</v>
      </c>
      <c r="G304" s="9">
        <f t="shared" si="112"/>
        <v>91</v>
      </c>
      <c r="H304" s="99">
        <f t="shared" si="113"/>
        <v>369</v>
      </c>
      <c r="I304" s="33">
        <f t="shared" si="114"/>
        <v>0.22637789553081319</v>
      </c>
      <c r="J304" s="11">
        <v>4.2670337233310374E-2</v>
      </c>
      <c r="K304" s="10">
        <f t="shared" si="115"/>
        <v>33</v>
      </c>
      <c r="L304" s="33">
        <f t="shared" si="116"/>
        <v>-1.8949196932921322</v>
      </c>
      <c r="M304" s="11">
        <v>0.11824080749819754</v>
      </c>
      <c r="N304" s="10">
        <f t="shared" si="117"/>
        <v>59</v>
      </c>
      <c r="O304" s="33">
        <f t="shared" si="118"/>
        <v>-1.2383234982929459</v>
      </c>
      <c r="P304" s="11">
        <v>0.13409648405560098</v>
      </c>
      <c r="Q304" s="10">
        <f t="shared" si="119"/>
        <v>259</v>
      </c>
      <c r="R304" s="33">
        <f t="shared" si="120"/>
        <v>0.31035444843550097</v>
      </c>
      <c r="S304" s="12">
        <v>0.396039603960396</v>
      </c>
      <c r="T304" s="10">
        <f t="shared" si="121"/>
        <v>24</v>
      </c>
      <c r="U304" s="33">
        <f t="shared" si="122"/>
        <v>-2.0762653685892363</v>
      </c>
      <c r="V304" s="18">
        <v>0.19957844816229744</v>
      </c>
      <c r="W304" s="99">
        <f t="shared" si="133"/>
        <v>152</v>
      </c>
      <c r="X304" s="33">
        <f t="shared" si="123"/>
        <v>-0.64560890009378158</v>
      </c>
      <c r="Y304" s="13">
        <v>86532</v>
      </c>
      <c r="Z304" s="10">
        <f t="shared" si="124"/>
        <v>359</v>
      </c>
      <c r="AA304" s="33">
        <f t="shared" si="125"/>
        <v>0.43366860219382447</v>
      </c>
      <c r="AB304" s="11">
        <v>3.1342651418890304E-2</v>
      </c>
      <c r="AC304" s="99">
        <f t="shared" si="134"/>
        <v>103</v>
      </c>
      <c r="AD304" s="33">
        <f t="shared" si="126"/>
        <v>-0.59182071897460153</v>
      </c>
      <c r="AE304" s="11">
        <v>0.89585439838220426</v>
      </c>
      <c r="AF304" s="10">
        <f t="shared" si="127"/>
        <v>146</v>
      </c>
      <c r="AG304" s="33">
        <f t="shared" si="128"/>
        <v>-0.33286395296105559</v>
      </c>
      <c r="AH304" s="14">
        <v>2.8863333333333334</v>
      </c>
      <c r="AI304" s="99">
        <f t="shared" si="135"/>
        <v>155</v>
      </c>
      <c r="AJ304" s="33">
        <f t="shared" si="129"/>
        <v>-0.24503962803206839</v>
      </c>
      <c r="AK304" s="13">
        <v>111817.11405940594</v>
      </c>
      <c r="AL304" s="38"/>
    </row>
    <row r="305" spans="1:38" x14ac:dyDescent="0.25">
      <c r="A305" t="s">
        <v>713</v>
      </c>
      <c r="B305" s="5" t="s">
        <v>415</v>
      </c>
      <c r="C305" s="6" t="s">
        <v>49</v>
      </c>
      <c r="D305" s="7" t="s">
        <v>39</v>
      </c>
      <c r="E305" s="36">
        <f t="shared" si="110"/>
        <v>2.3047368610990815</v>
      </c>
      <c r="F305" s="8">
        <f t="shared" si="111"/>
        <v>25.153769936651223</v>
      </c>
      <c r="G305" s="9">
        <f t="shared" si="112"/>
        <v>359</v>
      </c>
      <c r="H305" s="99">
        <f t="shared" si="113"/>
        <v>322</v>
      </c>
      <c r="I305" s="33">
        <f t="shared" si="114"/>
        <v>8.0992619874333927E-2</v>
      </c>
      <c r="J305" s="11">
        <v>3.1613941915654253E-2</v>
      </c>
      <c r="K305" s="10">
        <f t="shared" si="115"/>
        <v>317</v>
      </c>
      <c r="L305" s="33">
        <f t="shared" si="116"/>
        <v>0.36730130000236316</v>
      </c>
      <c r="M305" s="11">
        <v>3.749017847120889E-2</v>
      </c>
      <c r="N305" s="10">
        <f t="shared" si="117"/>
        <v>211</v>
      </c>
      <c r="O305" s="33">
        <f t="shared" si="118"/>
        <v>6.0828066229376726E-2</v>
      </c>
      <c r="P305" s="11">
        <v>5.3711279953243714E-2</v>
      </c>
      <c r="Q305" s="10">
        <f t="shared" si="119"/>
        <v>218</v>
      </c>
      <c r="R305" s="33">
        <f t="shared" si="120"/>
        <v>0.23343742535148784</v>
      </c>
      <c r="S305" s="12">
        <v>0.54723443928737914</v>
      </c>
      <c r="T305" s="10">
        <f t="shared" si="121"/>
        <v>377</v>
      </c>
      <c r="U305" s="33">
        <f t="shared" si="122"/>
        <v>0.5504404448341641</v>
      </c>
      <c r="V305" s="18">
        <v>4.0036525974025974E-2</v>
      </c>
      <c r="W305" s="99">
        <f t="shared" si="133"/>
        <v>426</v>
      </c>
      <c r="X305" s="33">
        <f t="shared" si="123"/>
        <v>0.53259780689047564</v>
      </c>
      <c r="Y305" s="13">
        <v>138003</v>
      </c>
      <c r="Z305" s="10">
        <f t="shared" si="124"/>
        <v>441</v>
      </c>
      <c r="AA305" s="33">
        <f t="shared" si="125"/>
        <v>0.65964302668355823</v>
      </c>
      <c r="AB305" s="11">
        <v>2.864787727434891E-2</v>
      </c>
      <c r="AC305" s="99">
        <f t="shared" si="134"/>
        <v>273</v>
      </c>
      <c r="AD305" s="33">
        <f t="shared" si="126"/>
        <v>0.22719014730181589</v>
      </c>
      <c r="AE305" s="11">
        <v>0.94239136740732143</v>
      </c>
      <c r="AF305" s="10">
        <f t="shared" si="127"/>
        <v>216</v>
      </c>
      <c r="AG305" s="33">
        <f t="shared" si="128"/>
        <v>-0.11157849281230203</v>
      </c>
      <c r="AH305" s="14">
        <v>2.6326666666666667</v>
      </c>
      <c r="AI305" s="99">
        <f t="shared" si="135"/>
        <v>323</v>
      </c>
      <c r="AJ305" s="33">
        <f t="shared" si="129"/>
        <v>-0.17431565183158115</v>
      </c>
      <c r="AK305" s="13">
        <v>174861.76456758345</v>
      </c>
      <c r="AL305" s="38"/>
    </row>
    <row r="306" spans="1:38" x14ac:dyDescent="0.25">
      <c r="A306" t="s">
        <v>724</v>
      </c>
      <c r="B306" s="5" t="s">
        <v>398</v>
      </c>
      <c r="C306" s="6" t="s">
        <v>49</v>
      </c>
      <c r="D306" s="7" t="s">
        <v>39</v>
      </c>
      <c r="E306" s="36">
        <f t="shared" si="110"/>
        <v>1.3693335599931129</v>
      </c>
      <c r="F306" s="8">
        <f t="shared" si="111"/>
        <v>27.477539072681118</v>
      </c>
      <c r="G306" s="9">
        <f t="shared" si="112"/>
        <v>304</v>
      </c>
      <c r="H306" s="99">
        <f t="shared" si="113"/>
        <v>450</v>
      </c>
      <c r="I306" s="33">
        <f t="shared" si="114"/>
        <v>0.5072938559372453</v>
      </c>
      <c r="J306" s="11">
        <v>6.4033696729435041E-2</v>
      </c>
      <c r="K306" s="10">
        <f t="shared" si="115"/>
        <v>354</v>
      </c>
      <c r="L306" s="33">
        <f t="shared" si="116"/>
        <v>0.46582754940963356</v>
      </c>
      <c r="M306" s="11">
        <v>3.3973255660002651E-2</v>
      </c>
      <c r="N306" s="10">
        <f t="shared" si="117"/>
        <v>194</v>
      </c>
      <c r="O306" s="33">
        <f t="shared" si="118"/>
        <v>-3.1725725716324787E-2</v>
      </c>
      <c r="P306" s="11">
        <v>5.9438060152856437E-2</v>
      </c>
      <c r="Q306" s="10">
        <f t="shared" si="119"/>
        <v>194</v>
      </c>
      <c r="R306" s="33">
        <f t="shared" si="120"/>
        <v>0.16592185433262815</v>
      </c>
      <c r="S306" s="12">
        <v>0.6799489572563594</v>
      </c>
      <c r="T306" s="10">
        <f t="shared" si="121"/>
        <v>267</v>
      </c>
      <c r="U306" s="33">
        <f t="shared" si="122"/>
        <v>0.22978224142954948</v>
      </c>
      <c r="V306" s="18">
        <v>5.9512793881597581E-2</v>
      </c>
      <c r="W306" s="99">
        <f t="shared" si="133"/>
        <v>361</v>
      </c>
      <c r="X306" s="33">
        <f t="shared" si="123"/>
        <v>9.0715926382537171E-2</v>
      </c>
      <c r="Y306" s="13">
        <v>118699</v>
      </c>
      <c r="Z306" s="10">
        <f t="shared" si="124"/>
        <v>484</v>
      </c>
      <c r="AA306" s="33">
        <f t="shared" si="125"/>
        <v>0.79619690190935</v>
      </c>
      <c r="AB306" s="11">
        <v>2.7019454707829162E-2</v>
      </c>
      <c r="AC306" s="99">
        <f t="shared" si="134"/>
        <v>177</v>
      </c>
      <c r="AD306" s="33">
        <f t="shared" si="126"/>
        <v>-0.14792223304550678</v>
      </c>
      <c r="AE306" s="11">
        <v>0.92107712855658841</v>
      </c>
      <c r="AF306" s="10">
        <f t="shared" si="127"/>
        <v>369</v>
      </c>
      <c r="AG306" s="33">
        <f t="shared" si="128"/>
        <v>0.26149541700484746</v>
      </c>
      <c r="AH306" s="14">
        <v>2.2050000000000001</v>
      </c>
      <c r="AI306" s="99">
        <f t="shared" si="135"/>
        <v>336</v>
      </c>
      <c r="AJ306" s="33">
        <f t="shared" si="129"/>
        <v>-0.16915844354820697</v>
      </c>
      <c r="AK306" s="13">
        <v>179458.99469080952</v>
      </c>
      <c r="AL306" s="38"/>
    </row>
    <row r="307" spans="1:38" x14ac:dyDescent="0.25">
      <c r="A307" t="s">
        <v>808</v>
      </c>
      <c r="B307" s="5" t="s">
        <v>322</v>
      </c>
      <c r="C307" s="6" t="s">
        <v>49</v>
      </c>
      <c r="D307" s="7" t="s">
        <v>39</v>
      </c>
      <c r="E307" s="36">
        <f t="shared" si="110"/>
        <v>1.6847794574733037</v>
      </c>
      <c r="F307" s="8">
        <f t="shared" si="111"/>
        <v>26.693894798831508</v>
      </c>
      <c r="G307" s="9">
        <f t="shared" si="112"/>
        <v>322</v>
      </c>
      <c r="H307" s="99">
        <f t="shared" si="113"/>
        <v>525</v>
      </c>
      <c r="I307" s="33">
        <f t="shared" si="114"/>
        <v>1.2275359345517345</v>
      </c>
      <c r="J307" s="11">
        <v>0.11880733944954125</v>
      </c>
      <c r="K307" s="10">
        <f t="shared" si="115"/>
        <v>438</v>
      </c>
      <c r="L307" s="33">
        <f t="shared" si="116"/>
        <v>0.71227526309580158</v>
      </c>
      <c r="M307" s="11">
        <v>2.5176233635448138E-2</v>
      </c>
      <c r="N307" s="10">
        <f t="shared" si="117"/>
        <v>191</v>
      </c>
      <c r="O307" s="33">
        <f t="shared" si="118"/>
        <v>-5.6167734408221044E-2</v>
      </c>
      <c r="P307" s="11">
        <v>6.0950413223140494E-2</v>
      </c>
      <c r="Q307" s="10">
        <f t="shared" si="119"/>
        <v>98</v>
      </c>
      <c r="R307" s="33">
        <f t="shared" si="120"/>
        <v>-0.32249118906686181</v>
      </c>
      <c r="S307" s="12">
        <v>1.6400164001640016</v>
      </c>
      <c r="T307" s="10">
        <f t="shared" si="121"/>
        <v>468</v>
      </c>
      <c r="U307" s="33">
        <f t="shared" si="122"/>
        <v>0.75902378521355995</v>
      </c>
      <c r="V307" s="18">
        <v>2.7367506516072979E-2</v>
      </c>
      <c r="W307" s="99">
        <f t="shared" si="133"/>
        <v>274</v>
      </c>
      <c r="X307" s="33">
        <f t="shared" si="123"/>
        <v>-0.23430898147760679</v>
      </c>
      <c r="Y307" s="13">
        <v>104500</v>
      </c>
      <c r="Z307" s="10">
        <f t="shared" si="124"/>
        <v>423</v>
      </c>
      <c r="AA307" s="33">
        <f t="shared" si="125"/>
        <v>0.61037688973322035</v>
      </c>
      <c r="AB307" s="11">
        <v>2.9235382308845578E-2</v>
      </c>
      <c r="AC307" s="99">
        <f t="shared" si="134"/>
        <v>360</v>
      </c>
      <c r="AD307" s="33">
        <f t="shared" si="126"/>
        <v>0.4835424572078606</v>
      </c>
      <c r="AE307" s="11">
        <v>0.9569575471698113</v>
      </c>
      <c r="AF307" s="10">
        <f t="shared" si="127"/>
        <v>299</v>
      </c>
      <c r="AG307" s="33">
        <f t="shared" si="128"/>
        <v>8.7316717098009741E-2</v>
      </c>
      <c r="AH307" s="14">
        <v>2.404666666666667</v>
      </c>
      <c r="AI307" s="99">
        <f t="shared" si="135"/>
        <v>147</v>
      </c>
      <c r="AJ307" s="33">
        <f t="shared" si="129"/>
        <v>-0.24791099366013611</v>
      </c>
      <c r="AK307" s="13">
        <v>109257.52603526035</v>
      </c>
      <c r="AL307" s="38"/>
    </row>
    <row r="308" spans="1:38" x14ac:dyDescent="0.25">
      <c r="A308" t="s">
        <v>810</v>
      </c>
      <c r="B308" s="5" t="s">
        <v>307</v>
      </c>
      <c r="C308" s="6" t="s">
        <v>49</v>
      </c>
      <c r="D308" s="7" t="s">
        <v>39</v>
      </c>
      <c r="E308" s="36">
        <f t="shared" si="110"/>
        <v>-0.9303393578362591</v>
      </c>
      <c r="F308" s="8">
        <f t="shared" si="111"/>
        <v>33.190485502416159</v>
      </c>
      <c r="G308" s="9">
        <f t="shared" si="112"/>
        <v>189</v>
      </c>
      <c r="H308" s="99">
        <f t="shared" si="113"/>
        <v>443</v>
      </c>
      <c r="I308" s="33">
        <f t="shared" si="114"/>
        <v>0.47560061356438788</v>
      </c>
      <c r="J308" s="11">
        <v>6.162345941351477E-2</v>
      </c>
      <c r="K308" s="10">
        <f t="shared" si="115"/>
        <v>230</v>
      </c>
      <c r="L308" s="33">
        <f t="shared" si="116"/>
        <v>1.3207860643215507E-2</v>
      </c>
      <c r="M308" s="11">
        <v>5.0129645635263613E-2</v>
      </c>
      <c r="N308" s="10">
        <f t="shared" si="117"/>
        <v>124</v>
      </c>
      <c r="O308" s="33">
        <f t="shared" si="118"/>
        <v>-0.42881374132387101</v>
      </c>
      <c r="P308" s="11">
        <v>8.4007942569115632E-2</v>
      </c>
      <c r="Q308" s="10">
        <f t="shared" si="119"/>
        <v>78</v>
      </c>
      <c r="R308" s="33">
        <f t="shared" si="120"/>
        <v>-0.54038183077655377</v>
      </c>
      <c r="S308" s="12">
        <v>2.0683213237256473</v>
      </c>
      <c r="T308" s="10">
        <f t="shared" si="121"/>
        <v>113</v>
      </c>
      <c r="U308" s="33">
        <f t="shared" si="122"/>
        <v>-0.52519197296471121</v>
      </c>
      <c r="V308" s="18">
        <v>0.10536872367453366</v>
      </c>
      <c r="W308" s="99">
        <f t="shared" si="133"/>
        <v>210</v>
      </c>
      <c r="X308" s="33">
        <f t="shared" si="123"/>
        <v>-0.47633224725726042</v>
      </c>
      <c r="Y308" s="13">
        <v>93927</v>
      </c>
      <c r="Z308" s="10">
        <f t="shared" si="124"/>
        <v>435</v>
      </c>
      <c r="AA308" s="33">
        <f t="shared" si="125"/>
        <v>0.64705026423552281</v>
      </c>
      <c r="AB308" s="11">
        <v>2.8798047589993898E-2</v>
      </c>
      <c r="AC308" s="99">
        <f t="shared" si="134"/>
        <v>373</v>
      </c>
      <c r="AD308" s="33">
        <f t="shared" si="126"/>
        <v>0.53275313724962292</v>
      </c>
      <c r="AE308" s="11">
        <v>0.95975374437195626</v>
      </c>
      <c r="AF308" s="10">
        <f t="shared" si="127"/>
        <v>58</v>
      </c>
      <c r="AG308" s="33">
        <f t="shared" si="128"/>
        <v>-0.79462651632008396</v>
      </c>
      <c r="AH308" s="14">
        <v>3.4156666666666666</v>
      </c>
      <c r="AI308" s="99">
        <f t="shared" si="135"/>
        <v>130</v>
      </c>
      <c r="AJ308" s="33">
        <f t="shared" si="129"/>
        <v>-0.25187382588355356</v>
      </c>
      <c r="AK308" s="13">
        <v>105724.98465439018</v>
      </c>
      <c r="AL308" s="38"/>
    </row>
    <row r="309" spans="1:38" x14ac:dyDescent="0.25">
      <c r="A309" t="s">
        <v>832</v>
      </c>
      <c r="B309" s="5" t="s">
        <v>205</v>
      </c>
      <c r="C309" s="6" t="s">
        <v>49</v>
      </c>
      <c r="D309" s="7" t="s">
        <v>39</v>
      </c>
      <c r="E309" s="36">
        <f t="shared" si="110"/>
        <v>-0.89508797115784078</v>
      </c>
      <c r="F309" s="8">
        <f t="shared" si="111"/>
        <v>33.102912490573338</v>
      </c>
      <c r="G309" s="9">
        <f t="shared" si="112"/>
        <v>191</v>
      </c>
      <c r="H309" s="99">
        <f t="shared" si="113"/>
        <v>81</v>
      </c>
      <c r="I309" s="33">
        <f t="shared" si="114"/>
        <v>-0.73015075328369106</v>
      </c>
      <c r="J309" s="11">
        <v>-3.0072647406656494E-2</v>
      </c>
      <c r="K309" s="10">
        <f t="shared" si="115"/>
        <v>220</v>
      </c>
      <c r="L309" s="33">
        <f t="shared" si="116"/>
        <v>-2.6613901550718765E-2</v>
      </c>
      <c r="M309" s="11">
        <v>5.1551094890510948E-2</v>
      </c>
      <c r="N309" s="10">
        <f t="shared" si="117"/>
        <v>129</v>
      </c>
      <c r="O309" s="33">
        <f t="shared" si="118"/>
        <v>-0.3848726588184625</v>
      </c>
      <c r="P309" s="11">
        <v>8.1289081289081286E-2</v>
      </c>
      <c r="Q309" s="10">
        <f t="shared" si="119"/>
        <v>355</v>
      </c>
      <c r="R309" s="33">
        <f t="shared" si="120"/>
        <v>0.42321771657989399</v>
      </c>
      <c r="S309" s="12">
        <v>0.17418568193694478</v>
      </c>
      <c r="T309" s="10">
        <f t="shared" si="121"/>
        <v>284</v>
      </c>
      <c r="U309" s="33">
        <f t="shared" si="122"/>
        <v>0.27864338694436669</v>
      </c>
      <c r="V309" s="18">
        <v>5.65450458239668E-2</v>
      </c>
      <c r="W309" s="99">
        <f t="shared" si="133"/>
        <v>331</v>
      </c>
      <c r="X309" s="33">
        <f t="shared" si="123"/>
        <v>-4.4018675185517428E-2</v>
      </c>
      <c r="Y309" s="13">
        <v>112813</v>
      </c>
      <c r="Z309" s="10">
        <f t="shared" si="124"/>
        <v>205</v>
      </c>
      <c r="AA309" s="33">
        <f t="shared" si="125"/>
        <v>-4.7956488413616535E-2</v>
      </c>
      <c r="AB309" s="11">
        <v>3.7086092715231792E-2</v>
      </c>
      <c r="AC309" s="99">
        <f t="shared" si="134"/>
        <v>88</v>
      </c>
      <c r="AD309" s="33">
        <f t="shared" si="126"/>
        <v>-0.73749581728446434</v>
      </c>
      <c r="AE309" s="11">
        <v>0.88757700205338808</v>
      </c>
      <c r="AF309" s="10">
        <f t="shared" si="127"/>
        <v>106</v>
      </c>
      <c r="AG309" s="33">
        <f t="shared" si="128"/>
        <v>-0.5064610879266348</v>
      </c>
      <c r="AH309" s="14">
        <v>3.0853333333333333</v>
      </c>
      <c r="AI309" s="99">
        <f t="shared" si="135"/>
        <v>102</v>
      </c>
      <c r="AJ309" s="33">
        <f t="shared" si="129"/>
        <v>-0.26719599715911807</v>
      </c>
      <c r="AK309" s="13">
        <v>92066.519944260581</v>
      </c>
      <c r="AL309" s="38"/>
    </row>
    <row r="310" spans="1:38" x14ac:dyDescent="0.25">
      <c r="A310" t="s">
        <v>902</v>
      </c>
      <c r="B310" s="5" t="s">
        <v>492</v>
      </c>
      <c r="C310" s="6" t="s">
        <v>49</v>
      </c>
      <c r="D310" s="7" t="s">
        <v>39</v>
      </c>
      <c r="E310" s="36">
        <f t="shared" si="110"/>
        <v>4.003792859333668</v>
      </c>
      <c r="F310" s="8">
        <f t="shared" si="111"/>
        <v>20.93290190634189</v>
      </c>
      <c r="G310" s="9">
        <f t="shared" si="112"/>
        <v>454</v>
      </c>
      <c r="H310" s="99">
        <f t="shared" si="113"/>
        <v>508</v>
      </c>
      <c r="I310" s="33">
        <f t="shared" si="114"/>
        <v>0.97781743695101775</v>
      </c>
      <c r="J310" s="11">
        <v>9.981651376146794E-2</v>
      </c>
      <c r="K310" s="10">
        <f t="shared" si="115"/>
        <v>323</v>
      </c>
      <c r="L310" s="33">
        <f t="shared" si="116"/>
        <v>0.38242727779792574</v>
      </c>
      <c r="M310" s="11">
        <v>3.6950252343186732E-2</v>
      </c>
      <c r="N310" s="10">
        <f t="shared" si="117"/>
        <v>259</v>
      </c>
      <c r="O310" s="33">
        <f t="shared" si="118"/>
        <v>0.24225443934836655</v>
      </c>
      <c r="P310" s="11">
        <v>4.2485495040239567E-2</v>
      </c>
      <c r="Q310" s="10">
        <f t="shared" si="119"/>
        <v>318</v>
      </c>
      <c r="R310" s="33">
        <f t="shared" si="120"/>
        <v>0.37603426775537746</v>
      </c>
      <c r="S310" s="12">
        <v>0.26693360026693363</v>
      </c>
      <c r="T310" s="10">
        <f t="shared" si="121"/>
        <v>409</v>
      </c>
      <c r="U310" s="33">
        <f t="shared" si="122"/>
        <v>0.61083102466757488</v>
      </c>
      <c r="V310" s="18">
        <v>3.636849846236128E-2</v>
      </c>
      <c r="W310" s="99">
        <f t="shared" si="133"/>
        <v>461</v>
      </c>
      <c r="X310" s="33">
        <f t="shared" si="123"/>
        <v>0.90654011936341827</v>
      </c>
      <c r="Y310" s="13">
        <v>154339</v>
      </c>
      <c r="Z310" s="10">
        <f t="shared" si="124"/>
        <v>540</v>
      </c>
      <c r="AA310" s="33">
        <f t="shared" si="125"/>
        <v>1.0502449493888026</v>
      </c>
      <c r="AB310" s="11">
        <v>2.3989898989898988E-2</v>
      </c>
      <c r="AC310" s="99">
        <f t="shared" si="134"/>
        <v>367</v>
      </c>
      <c r="AD310" s="33">
        <f t="shared" si="126"/>
        <v>0.51267084089725079</v>
      </c>
      <c r="AE310" s="11">
        <v>0.95861264937336055</v>
      </c>
      <c r="AF310" s="10">
        <f t="shared" si="127"/>
        <v>270</v>
      </c>
      <c r="AG310" s="33">
        <f t="shared" si="128"/>
        <v>7.0607552043754004E-3</v>
      </c>
      <c r="AH310" s="14">
        <v>2.4966666666666666</v>
      </c>
      <c r="AI310" s="99">
        <f t="shared" si="135"/>
        <v>366</v>
      </c>
      <c r="AJ310" s="33">
        <f t="shared" si="129"/>
        <v>-0.14643659830180983</v>
      </c>
      <c r="AK310" s="13">
        <v>199713.66459793126</v>
      </c>
      <c r="AL310" s="38"/>
    </row>
    <row r="311" spans="1:38" x14ac:dyDescent="0.25">
      <c r="A311" t="s">
        <v>904</v>
      </c>
      <c r="B311" s="5" t="s">
        <v>362</v>
      </c>
      <c r="C311" s="6" t="s">
        <v>49</v>
      </c>
      <c r="D311" s="7" t="s">
        <v>39</v>
      </c>
      <c r="E311" s="36">
        <f t="shared" si="110"/>
        <v>-4.8607054629878077E-3</v>
      </c>
      <c r="F311" s="8">
        <f t="shared" si="111"/>
        <v>30.891371605878906</v>
      </c>
      <c r="G311" s="9">
        <f t="shared" si="112"/>
        <v>222</v>
      </c>
      <c r="H311" s="99">
        <f t="shared" si="113"/>
        <v>432</v>
      </c>
      <c r="I311" s="33">
        <f t="shared" si="114"/>
        <v>0.45381124679552981</v>
      </c>
      <c r="J311" s="11">
        <v>5.9966401285516113E-2</v>
      </c>
      <c r="K311" s="10">
        <f t="shared" si="115"/>
        <v>368</v>
      </c>
      <c r="L311" s="33">
        <f t="shared" si="116"/>
        <v>0.52328553894772944</v>
      </c>
      <c r="M311" s="11">
        <v>3.1922276197085354E-2</v>
      </c>
      <c r="N311" s="10">
        <f t="shared" si="117"/>
        <v>277</v>
      </c>
      <c r="O311" s="33">
        <f t="shared" si="118"/>
        <v>0.28010688390327282</v>
      </c>
      <c r="P311" s="11">
        <v>4.014336917562724E-2</v>
      </c>
      <c r="Q311" s="10">
        <f t="shared" si="119"/>
        <v>252</v>
      </c>
      <c r="R311" s="33">
        <f t="shared" si="120"/>
        <v>0.30149681838225412</v>
      </c>
      <c r="S311" s="12">
        <v>0.41345093715545755</v>
      </c>
      <c r="T311" s="10">
        <f t="shared" si="121"/>
        <v>217</v>
      </c>
      <c r="U311" s="33">
        <f t="shared" si="122"/>
        <v>3.3357252176553477E-2</v>
      </c>
      <c r="V311" s="18">
        <v>7.1443334481570794E-2</v>
      </c>
      <c r="W311" s="99">
        <f t="shared" si="133"/>
        <v>256</v>
      </c>
      <c r="X311" s="33">
        <f t="shared" si="123"/>
        <v>-0.29455727765958428</v>
      </c>
      <c r="Y311" s="13">
        <v>101868</v>
      </c>
      <c r="Z311" s="10">
        <f t="shared" si="124"/>
        <v>214</v>
      </c>
      <c r="AA311" s="33">
        <f t="shared" si="125"/>
        <v>8.0857306080552981E-4</v>
      </c>
      <c r="AB311" s="11">
        <v>3.65045630703838E-2</v>
      </c>
      <c r="AC311" s="99">
        <f t="shared" si="134"/>
        <v>114</v>
      </c>
      <c r="AD311" s="33">
        <f t="shared" si="126"/>
        <v>-0.51638872716560558</v>
      </c>
      <c r="AE311" s="11">
        <v>0.9001405152224824</v>
      </c>
      <c r="AF311" s="10">
        <f t="shared" si="127"/>
        <v>263</v>
      </c>
      <c r="AG311" s="33">
        <f t="shared" si="128"/>
        <v>-6.0244559739347069E-3</v>
      </c>
      <c r="AH311" s="14">
        <v>2.5116666666666667</v>
      </c>
      <c r="AI311" s="99">
        <f t="shared" si="135"/>
        <v>244</v>
      </c>
      <c r="AJ311" s="33">
        <f t="shared" si="129"/>
        <v>-0.20980924241206009</v>
      </c>
      <c r="AK311" s="13">
        <v>143222.12644707828</v>
      </c>
      <c r="AL311" s="38"/>
    </row>
    <row r="312" spans="1:38" x14ac:dyDescent="0.25">
      <c r="A312" t="s">
        <v>911</v>
      </c>
      <c r="B312" s="5" t="s">
        <v>423</v>
      </c>
      <c r="C312" s="6" t="s">
        <v>49</v>
      </c>
      <c r="D312" s="7" t="s">
        <v>39</v>
      </c>
      <c r="E312" s="36">
        <f t="shared" si="110"/>
        <v>3.1970426235338412</v>
      </c>
      <c r="F312" s="8">
        <f t="shared" si="111"/>
        <v>22.93706556090665</v>
      </c>
      <c r="G312" s="9">
        <f t="shared" si="112"/>
        <v>404</v>
      </c>
      <c r="H312" s="99">
        <f t="shared" si="113"/>
        <v>228</v>
      </c>
      <c r="I312" s="33">
        <f t="shared" si="114"/>
        <v>-0.20931713719553396</v>
      </c>
      <c r="J312" s="11">
        <v>9.5361941915907966E-3</v>
      </c>
      <c r="K312" s="10">
        <f t="shared" si="115"/>
        <v>345</v>
      </c>
      <c r="L312" s="33">
        <f t="shared" si="116"/>
        <v>0.44258838766230263</v>
      </c>
      <c r="M312" s="11">
        <v>3.4802784222737818E-2</v>
      </c>
      <c r="N312" s="10">
        <f t="shared" si="117"/>
        <v>209</v>
      </c>
      <c r="O312" s="33">
        <f t="shared" si="118"/>
        <v>4.8288307144592091E-2</v>
      </c>
      <c r="P312" s="11">
        <v>5.4487179487179488E-2</v>
      </c>
      <c r="Q312" s="10">
        <f t="shared" si="119"/>
        <v>409</v>
      </c>
      <c r="R312" s="33">
        <f t="shared" si="120"/>
        <v>0.51183082356515275</v>
      </c>
      <c r="S312" s="12">
        <v>0</v>
      </c>
      <c r="T312" s="10">
        <f t="shared" si="121"/>
        <v>551</v>
      </c>
      <c r="U312" s="33">
        <f t="shared" si="122"/>
        <v>1.0242453352999432</v>
      </c>
      <c r="V312" s="18">
        <v>1.1258372523870601E-2</v>
      </c>
      <c r="W312" s="99">
        <f t="shared" si="133"/>
        <v>388</v>
      </c>
      <c r="X312" s="33">
        <f t="shared" si="123"/>
        <v>0.23593446398833712</v>
      </c>
      <c r="Y312" s="13">
        <v>125043</v>
      </c>
      <c r="Z312" s="10">
        <f t="shared" si="124"/>
        <v>499</v>
      </c>
      <c r="AA312" s="33">
        <f t="shared" si="125"/>
        <v>0.84313980859338356</v>
      </c>
      <c r="AB312" s="11">
        <v>2.6459654493767769E-2</v>
      </c>
      <c r="AC312" s="99">
        <f t="shared" si="134"/>
        <v>390</v>
      </c>
      <c r="AD312" s="33">
        <f t="shared" si="126"/>
        <v>0.57903786835113902</v>
      </c>
      <c r="AE312" s="11">
        <v>0.96238368639873295</v>
      </c>
      <c r="AF312" s="10">
        <f t="shared" si="127"/>
        <v>176</v>
      </c>
      <c r="AG312" s="33">
        <f t="shared" si="128"/>
        <v>-0.22643756871080065</v>
      </c>
      <c r="AH312" s="14">
        <v>2.7643333333333331</v>
      </c>
      <c r="AI312" s="99">
        <f t="shared" si="135"/>
        <v>298</v>
      </c>
      <c r="AJ312" s="33">
        <f t="shared" si="129"/>
        <v>-0.18856961539079445</v>
      </c>
      <c r="AK312" s="13">
        <v>162155.51982252754</v>
      </c>
      <c r="AL312" s="38"/>
    </row>
    <row r="313" spans="1:38" x14ac:dyDescent="0.25">
      <c r="A313" t="s">
        <v>916</v>
      </c>
      <c r="B313" s="5" t="s">
        <v>211</v>
      </c>
      <c r="C313" s="6" t="s">
        <v>49</v>
      </c>
      <c r="D313" s="7" t="s">
        <v>39</v>
      </c>
      <c r="E313" s="36">
        <f t="shared" si="110"/>
        <v>2.512609780563769</v>
      </c>
      <c r="F313" s="8">
        <f t="shared" si="111"/>
        <v>24.637363084230092</v>
      </c>
      <c r="G313" s="9">
        <f t="shared" si="112"/>
        <v>377</v>
      </c>
      <c r="H313" s="99">
        <f t="shared" si="113"/>
        <v>549</v>
      </c>
      <c r="I313" s="33">
        <f t="shared" si="114"/>
        <v>2.0970772070279775</v>
      </c>
      <c r="J313" s="11">
        <v>0.18493502679685769</v>
      </c>
      <c r="K313" s="10">
        <f t="shared" si="115"/>
        <v>333</v>
      </c>
      <c r="L313" s="33">
        <f t="shared" si="116"/>
        <v>0.4047385194863809</v>
      </c>
      <c r="M313" s="11">
        <v>3.6153846153846154E-2</v>
      </c>
      <c r="N313" s="10">
        <f t="shared" si="117"/>
        <v>378</v>
      </c>
      <c r="O313" s="33">
        <f t="shared" si="118"/>
        <v>0.55400308983440538</v>
      </c>
      <c r="P313" s="11">
        <v>2.3195999047392238E-2</v>
      </c>
      <c r="Q313" s="10">
        <f t="shared" si="119"/>
        <v>373</v>
      </c>
      <c r="R313" s="33">
        <f t="shared" si="120"/>
        <v>0.43828487291631762</v>
      </c>
      <c r="S313" s="12">
        <v>0.14456836018174307</v>
      </c>
      <c r="T313" s="10">
        <f t="shared" si="121"/>
        <v>391</v>
      </c>
      <c r="U313" s="33">
        <f t="shared" si="122"/>
        <v>0.58079374183532995</v>
      </c>
      <c r="V313" s="18">
        <v>3.8192915119864092E-2</v>
      </c>
      <c r="W313" s="99">
        <v>421</v>
      </c>
      <c r="X313" s="33">
        <f t="shared" si="123"/>
        <v>-0.16469839306978243</v>
      </c>
      <c r="Y313" s="13">
        <v>107541</v>
      </c>
      <c r="Z313" s="10">
        <f t="shared" si="124"/>
        <v>191</v>
      </c>
      <c r="AA313" s="33">
        <f t="shared" si="125"/>
        <v>-9.5162240963173342E-2</v>
      </c>
      <c r="AB313" s="11">
        <v>3.7649027400125497E-2</v>
      </c>
      <c r="AC313" s="99">
        <v>421</v>
      </c>
      <c r="AD313" s="33">
        <f t="shared" si="126"/>
        <v>0.46839832048290353</v>
      </c>
      <c r="AE313" s="11">
        <v>0.9560970430535648</v>
      </c>
      <c r="AF313" s="10">
        <f t="shared" si="127"/>
        <v>446</v>
      </c>
      <c r="AG313" s="33">
        <f t="shared" si="128"/>
        <v>0.51971025092349821</v>
      </c>
      <c r="AH313" s="14">
        <v>1.909</v>
      </c>
      <c r="AI313" s="99">
        <v>421</v>
      </c>
      <c r="AJ313" s="33">
        <f t="shared" si="129"/>
        <v>-9.7564419326782809E-2</v>
      </c>
      <c r="AK313" s="13">
        <v>243279.22197439073</v>
      </c>
      <c r="AL313" s="38"/>
    </row>
    <row r="314" spans="1:38" x14ac:dyDescent="0.25">
      <c r="A314" t="s">
        <v>939</v>
      </c>
      <c r="B314" s="5" t="s">
        <v>48</v>
      </c>
      <c r="C314" s="6" t="s">
        <v>49</v>
      </c>
      <c r="D314" s="7" t="s">
        <v>39</v>
      </c>
      <c r="E314" s="36">
        <f t="shared" si="110"/>
        <v>-12.574088890835881</v>
      </c>
      <c r="F314" s="8">
        <f t="shared" si="111"/>
        <v>62.116389185304499</v>
      </c>
      <c r="G314" s="9">
        <f t="shared" si="112"/>
        <v>17</v>
      </c>
      <c r="H314" s="99">
        <f t="shared" si="113"/>
        <v>235</v>
      </c>
      <c r="I314" s="33">
        <f t="shared" si="114"/>
        <v>-0.19373436304796496</v>
      </c>
      <c r="J314" s="11">
        <v>1.0721247563352909E-2</v>
      </c>
      <c r="K314" s="10">
        <f t="shared" si="115"/>
        <v>114</v>
      </c>
      <c r="L314" s="33">
        <f t="shared" si="116"/>
        <v>-0.62459804179144307</v>
      </c>
      <c r="M314" s="11">
        <v>7.2896310771599457E-2</v>
      </c>
      <c r="N314" s="10">
        <f t="shared" si="117"/>
        <v>27</v>
      </c>
      <c r="O314" s="33">
        <f t="shared" si="118"/>
        <v>-1.9722534186459928</v>
      </c>
      <c r="P314" s="11">
        <v>0.17950851145526686</v>
      </c>
      <c r="Q314" s="10">
        <f t="shared" si="119"/>
        <v>69</v>
      </c>
      <c r="R314" s="33">
        <f t="shared" si="120"/>
        <v>-0.64193246431479134</v>
      </c>
      <c r="S314" s="12">
        <v>2.2679381406478805</v>
      </c>
      <c r="T314" s="10">
        <f t="shared" si="121"/>
        <v>6</v>
      </c>
      <c r="U314" s="33">
        <f t="shared" si="122"/>
        <v>-4.0385454286033307</v>
      </c>
      <c r="V314" s="18">
        <v>0.31876420967639124</v>
      </c>
      <c r="W314" s="99">
        <f t="shared" ref="W314:W345" si="136">RANK(Y314,Y$7:Y$570,1)</f>
        <v>26</v>
      </c>
      <c r="X314" s="33">
        <f t="shared" si="123"/>
        <v>-1.3184578430926599</v>
      </c>
      <c r="Y314" s="13">
        <v>57138</v>
      </c>
      <c r="Z314" s="10">
        <f t="shared" si="124"/>
        <v>288</v>
      </c>
      <c r="AA314" s="33">
        <f t="shared" si="125"/>
        <v>0.24701377454170367</v>
      </c>
      <c r="AB314" s="11">
        <v>3.3568534302081877E-2</v>
      </c>
      <c r="AC314" s="99">
        <f t="shared" ref="AC314:AC345" si="137">RANK(AE314,AE$7:AE$570,1)</f>
        <v>1</v>
      </c>
      <c r="AD314" s="33">
        <f t="shared" si="126"/>
        <v>-4.6253288443310101</v>
      </c>
      <c r="AE314" s="11">
        <v>0.66666666666666663</v>
      </c>
      <c r="AF314" s="10">
        <f t="shared" si="127"/>
        <v>349</v>
      </c>
      <c r="AG314" s="33">
        <f t="shared" si="128"/>
        <v>0.21031770217412413</v>
      </c>
      <c r="AH314" s="14">
        <v>2.2636666666666665</v>
      </c>
      <c r="AI314" s="99">
        <f t="shared" ref="AI314:AI345" si="138">RANK(AK314,AK$7:AK$570,1)</f>
        <v>40</v>
      </c>
      <c r="AJ314" s="33">
        <f t="shared" si="129"/>
        <v>-0.29032396289391388</v>
      </c>
      <c r="AK314" s="13">
        <v>71449.826779527837</v>
      </c>
      <c r="AL314" s="38">
        <v>1</v>
      </c>
    </row>
    <row r="315" spans="1:38" ht="22.5" x14ac:dyDescent="0.25">
      <c r="A315" t="s">
        <v>948</v>
      </c>
      <c r="B315" s="5" t="s">
        <v>308</v>
      </c>
      <c r="C315" s="6" t="s">
        <v>49</v>
      </c>
      <c r="D315" s="7" t="s">
        <v>39</v>
      </c>
      <c r="E315" s="36">
        <f t="shared" si="110"/>
        <v>-0.73337154811306982</v>
      </c>
      <c r="F315" s="8">
        <f t="shared" si="111"/>
        <v>32.70116959292023</v>
      </c>
      <c r="G315" s="9">
        <f t="shared" si="112"/>
        <v>200</v>
      </c>
      <c r="H315" s="99">
        <f t="shared" si="113"/>
        <v>396</v>
      </c>
      <c r="I315" s="33">
        <f t="shared" si="114"/>
        <v>0.31903251629125212</v>
      </c>
      <c r="J315" s="11">
        <v>4.9716622426285939E-2</v>
      </c>
      <c r="K315" s="10">
        <f t="shared" si="115"/>
        <v>460</v>
      </c>
      <c r="L315" s="33">
        <f t="shared" si="116"/>
        <v>0.77691517690312006</v>
      </c>
      <c r="M315" s="11">
        <v>2.2868893320039881E-2</v>
      </c>
      <c r="N315" s="10">
        <f t="shared" si="117"/>
        <v>140</v>
      </c>
      <c r="O315" s="33">
        <f t="shared" si="118"/>
        <v>-0.28315389670066465</v>
      </c>
      <c r="P315" s="11">
        <v>7.4995217141763923E-2</v>
      </c>
      <c r="Q315" s="10">
        <f t="shared" si="119"/>
        <v>176</v>
      </c>
      <c r="R315" s="33">
        <f t="shared" si="120"/>
        <v>0.10620218651205041</v>
      </c>
      <c r="S315" s="12">
        <v>0.79733916529979953</v>
      </c>
      <c r="T315" s="10">
        <f t="shared" si="121"/>
        <v>172</v>
      </c>
      <c r="U315" s="33">
        <f t="shared" si="122"/>
        <v>-0.14979508767566108</v>
      </c>
      <c r="V315" s="18">
        <v>8.2567715523396965E-2</v>
      </c>
      <c r="W315" s="99">
        <f t="shared" si="136"/>
        <v>308</v>
      </c>
      <c r="X315" s="33">
        <f t="shared" si="123"/>
        <v>-0.10188633960346545</v>
      </c>
      <c r="Y315" s="13">
        <v>110285</v>
      </c>
      <c r="Z315" s="10">
        <f t="shared" si="124"/>
        <v>322</v>
      </c>
      <c r="AA315" s="33">
        <f t="shared" si="125"/>
        <v>0.33944910149363866</v>
      </c>
      <c r="AB315" s="11">
        <v>3.2466231111467396E-2</v>
      </c>
      <c r="AC315" s="99">
        <f t="shared" si="137"/>
        <v>80</v>
      </c>
      <c r="AD315" s="33">
        <f t="shared" si="126"/>
        <v>-0.83636461760185266</v>
      </c>
      <c r="AE315" s="11">
        <v>0.88195918367346937</v>
      </c>
      <c r="AF315" s="10">
        <f t="shared" si="127"/>
        <v>214</v>
      </c>
      <c r="AG315" s="33">
        <f t="shared" si="128"/>
        <v>-0.11623101234236768</v>
      </c>
      <c r="AH315" s="14">
        <v>2.6379999999999999</v>
      </c>
      <c r="AI315" s="99">
        <f t="shared" si="138"/>
        <v>239</v>
      </c>
      <c r="AJ315" s="33">
        <f t="shared" si="129"/>
        <v>-0.2110082590004651</v>
      </c>
      <c r="AK315" s="13">
        <v>142153.30105248769</v>
      </c>
      <c r="AL315" s="38"/>
    </row>
    <row r="316" spans="1:38" x14ac:dyDescent="0.25">
      <c r="A316" t="s">
        <v>966</v>
      </c>
      <c r="B316" s="5" t="s">
        <v>391</v>
      </c>
      <c r="C316" s="6" t="s">
        <v>49</v>
      </c>
      <c r="D316" s="7" t="s">
        <v>39</v>
      </c>
      <c r="E316" s="36">
        <f t="shared" si="110"/>
        <v>0.42659222682248077</v>
      </c>
      <c r="F316" s="8">
        <f t="shared" si="111"/>
        <v>29.81953766376094</v>
      </c>
      <c r="G316" s="9">
        <f t="shared" si="112"/>
        <v>251</v>
      </c>
      <c r="H316" s="99">
        <f t="shared" si="113"/>
        <v>315</v>
      </c>
      <c r="I316" s="33">
        <f t="shared" si="114"/>
        <v>4.9490816266269264E-2</v>
      </c>
      <c r="J316" s="11">
        <v>2.9218263313834258E-2</v>
      </c>
      <c r="K316" s="10">
        <f t="shared" si="115"/>
        <v>402</v>
      </c>
      <c r="L316" s="33">
        <f t="shared" si="116"/>
        <v>0.59580319551247418</v>
      </c>
      <c r="M316" s="11">
        <v>2.933373758811491E-2</v>
      </c>
      <c r="N316" s="10">
        <f t="shared" si="117"/>
        <v>171</v>
      </c>
      <c r="O316" s="33">
        <f t="shared" si="118"/>
        <v>-0.16383900349244107</v>
      </c>
      <c r="P316" s="11">
        <v>6.761258966017325E-2</v>
      </c>
      <c r="Q316" s="10">
        <f t="shared" si="119"/>
        <v>228</v>
      </c>
      <c r="R316" s="33">
        <f t="shared" si="120"/>
        <v>0.24897283171297258</v>
      </c>
      <c r="S316" s="12">
        <v>0.51669668428356319</v>
      </c>
      <c r="T316" s="10">
        <f t="shared" si="121"/>
        <v>230</v>
      </c>
      <c r="U316" s="33">
        <f t="shared" si="122"/>
        <v>9.6249647352565235E-2</v>
      </c>
      <c r="V316" s="18">
        <v>6.7623350695747458E-2</v>
      </c>
      <c r="W316" s="99">
        <f t="shared" si="136"/>
        <v>238</v>
      </c>
      <c r="X316" s="33">
        <f t="shared" si="123"/>
        <v>-0.36110051360221679</v>
      </c>
      <c r="Y316" s="13">
        <v>98961</v>
      </c>
      <c r="Z316" s="10">
        <f t="shared" si="124"/>
        <v>351</v>
      </c>
      <c r="AA316" s="33">
        <f t="shared" si="125"/>
        <v>0.41232943107896725</v>
      </c>
      <c r="AB316" s="11">
        <v>3.1597123785469444E-2</v>
      </c>
      <c r="AC316" s="99">
        <f t="shared" si="137"/>
        <v>201</v>
      </c>
      <c r="AD316" s="33">
        <f t="shared" si="126"/>
        <v>-3.3135598064072763E-2</v>
      </c>
      <c r="AE316" s="11">
        <v>0.92759941329856588</v>
      </c>
      <c r="AF316" s="10">
        <f t="shared" si="127"/>
        <v>430</v>
      </c>
      <c r="AG316" s="33">
        <f t="shared" si="128"/>
        <v>0.46649705879837089</v>
      </c>
      <c r="AH316" s="14">
        <v>1.97</v>
      </c>
      <c r="AI316" s="99">
        <f t="shared" si="138"/>
        <v>262</v>
      </c>
      <c r="AJ316" s="33">
        <f t="shared" si="129"/>
        <v>-0.20332934323028895</v>
      </c>
      <c r="AK316" s="13">
        <v>148998.42751483657</v>
      </c>
      <c r="AL316" s="38">
        <v>1</v>
      </c>
    </row>
    <row r="317" spans="1:38" x14ac:dyDescent="0.25">
      <c r="A317" t="s">
        <v>987</v>
      </c>
      <c r="B317" s="5" t="s">
        <v>59</v>
      </c>
      <c r="C317" s="6" t="s">
        <v>49</v>
      </c>
      <c r="D317" s="7" t="s">
        <v>39</v>
      </c>
      <c r="E317" s="36">
        <f t="shared" si="110"/>
        <v>-11.55013449781873</v>
      </c>
      <c r="F317" s="8">
        <f t="shared" si="111"/>
        <v>59.572637615920286</v>
      </c>
      <c r="G317" s="9">
        <f t="shared" si="112"/>
        <v>18</v>
      </c>
      <c r="H317" s="99">
        <f t="shared" si="113"/>
        <v>467</v>
      </c>
      <c r="I317" s="33">
        <f t="shared" si="114"/>
        <v>0.63473759806472718</v>
      </c>
      <c r="J317" s="11">
        <v>7.3725657537434985E-2</v>
      </c>
      <c r="K317" s="10">
        <f t="shared" si="115"/>
        <v>306</v>
      </c>
      <c r="L317" s="33">
        <f t="shared" si="116"/>
        <v>0.32512664390951163</v>
      </c>
      <c r="M317" s="11">
        <v>3.8995614950929215E-2</v>
      </c>
      <c r="N317" s="10">
        <f t="shared" si="117"/>
        <v>21</v>
      </c>
      <c r="O317" s="33">
        <f t="shared" si="118"/>
        <v>-2.2482949694419765</v>
      </c>
      <c r="P317" s="11">
        <v>0.19658862512901298</v>
      </c>
      <c r="Q317" s="10">
        <f t="shared" si="119"/>
        <v>86</v>
      </c>
      <c r="R317" s="33">
        <f t="shared" si="120"/>
        <v>-0.45311351872667927</v>
      </c>
      <c r="S317" s="12">
        <v>1.8967790884621638</v>
      </c>
      <c r="T317" s="10">
        <f t="shared" si="121"/>
        <v>26</v>
      </c>
      <c r="U317" s="33">
        <f t="shared" si="122"/>
        <v>-2.0321783252969037</v>
      </c>
      <c r="V317" s="18">
        <v>0.19690067146019724</v>
      </c>
      <c r="W317" s="99">
        <f t="shared" si="136"/>
        <v>24</v>
      </c>
      <c r="X317" s="33">
        <f t="shared" si="123"/>
        <v>-1.3390365734374918</v>
      </c>
      <c r="Y317" s="13">
        <v>56239</v>
      </c>
      <c r="Z317" s="10">
        <f t="shared" si="124"/>
        <v>35</v>
      </c>
      <c r="AA317" s="33">
        <f t="shared" si="125"/>
        <v>-1.6068075216228139</v>
      </c>
      <c r="AB317" s="11">
        <v>5.5675592252488616E-2</v>
      </c>
      <c r="AC317" s="99">
        <f t="shared" si="137"/>
        <v>6</v>
      </c>
      <c r="AD317" s="33">
        <f t="shared" si="126"/>
        <v>-4.010418374109971</v>
      </c>
      <c r="AE317" s="11">
        <v>0.70160645890165607</v>
      </c>
      <c r="AF317" s="10">
        <f t="shared" si="127"/>
        <v>215</v>
      </c>
      <c r="AG317" s="33">
        <f t="shared" si="128"/>
        <v>-0.11477709998922228</v>
      </c>
      <c r="AH317" s="14">
        <v>2.6363333333333334</v>
      </c>
      <c r="AI317" s="99">
        <f t="shared" si="138"/>
        <v>52</v>
      </c>
      <c r="AJ317" s="33">
        <f t="shared" si="129"/>
        <v>-0.28622800271659404</v>
      </c>
      <c r="AK317" s="13">
        <v>75101.040862040929</v>
      </c>
      <c r="AL317" s="38">
        <v>1</v>
      </c>
    </row>
    <row r="318" spans="1:38" x14ac:dyDescent="0.25">
      <c r="A318" t="s">
        <v>993</v>
      </c>
      <c r="B318" s="5" t="s">
        <v>366</v>
      </c>
      <c r="C318" s="6" t="s">
        <v>49</v>
      </c>
      <c r="D318" s="7" t="s">
        <v>39</v>
      </c>
      <c r="E318" s="36">
        <f t="shared" si="110"/>
        <v>0.86414062789607282</v>
      </c>
      <c r="F318" s="8">
        <f t="shared" si="111"/>
        <v>28.732561095758797</v>
      </c>
      <c r="G318" s="9">
        <f t="shared" si="112"/>
        <v>272</v>
      </c>
      <c r="H318" s="99">
        <f t="shared" si="113"/>
        <v>451</v>
      </c>
      <c r="I318" s="33">
        <f t="shared" si="114"/>
        <v>0.52882358158720222</v>
      </c>
      <c r="J318" s="11">
        <v>6.5671009426967464E-2</v>
      </c>
      <c r="K318" s="10">
        <f t="shared" si="115"/>
        <v>359</v>
      </c>
      <c r="L318" s="33">
        <f t="shared" si="116"/>
        <v>0.48003196549066629</v>
      </c>
      <c r="M318" s="11">
        <v>3.3466224942444833E-2</v>
      </c>
      <c r="N318" s="10">
        <f t="shared" si="117"/>
        <v>179</v>
      </c>
      <c r="O318" s="33">
        <f t="shared" si="118"/>
        <v>-0.12783142848994625</v>
      </c>
      <c r="P318" s="11">
        <v>6.5384615384615388E-2</v>
      </c>
      <c r="Q318" s="10">
        <f t="shared" si="119"/>
        <v>198</v>
      </c>
      <c r="R318" s="33">
        <f t="shared" si="120"/>
        <v>0.17473520868103198</v>
      </c>
      <c r="S318" s="12">
        <v>0.66262465626345957</v>
      </c>
      <c r="T318" s="10">
        <f t="shared" si="121"/>
        <v>291</v>
      </c>
      <c r="U318" s="33">
        <f t="shared" si="122"/>
        <v>0.29710904539807692</v>
      </c>
      <c r="V318" s="18">
        <v>5.5423471177456447E-2</v>
      </c>
      <c r="W318" s="99">
        <f t="shared" si="136"/>
        <v>379</v>
      </c>
      <c r="X318" s="33">
        <f t="shared" si="123"/>
        <v>0.18836761008782446</v>
      </c>
      <c r="Y318" s="13">
        <v>122965</v>
      </c>
      <c r="Z318" s="10">
        <f t="shared" si="124"/>
        <v>254</v>
      </c>
      <c r="AA318" s="33">
        <f t="shared" si="125"/>
        <v>0.14079303615028441</v>
      </c>
      <c r="AB318" s="11">
        <v>3.483523030132004E-2</v>
      </c>
      <c r="AC318" s="99">
        <f t="shared" si="137"/>
        <v>174</v>
      </c>
      <c r="AD318" s="33">
        <f t="shared" si="126"/>
        <v>-0.15137973102865623</v>
      </c>
      <c r="AE318" s="11">
        <v>0.92088067026382148</v>
      </c>
      <c r="AF318" s="10">
        <f t="shared" si="127"/>
        <v>451</v>
      </c>
      <c r="AG318" s="33">
        <f t="shared" si="128"/>
        <v>0.53337702704306644</v>
      </c>
      <c r="AH318" s="14">
        <v>1.8933333333333333</v>
      </c>
      <c r="AI318" s="99">
        <f t="shared" si="138"/>
        <v>327</v>
      </c>
      <c r="AJ318" s="33">
        <f t="shared" si="129"/>
        <v>-0.172845025731105</v>
      </c>
      <c r="AK318" s="13">
        <v>176172.70766656726</v>
      </c>
      <c r="AL318" s="38"/>
    </row>
    <row r="319" spans="1:38" x14ac:dyDescent="0.25">
      <c r="A319" t="s">
        <v>997</v>
      </c>
      <c r="B319" s="5" t="s">
        <v>474</v>
      </c>
      <c r="C319" s="6" t="s">
        <v>49</v>
      </c>
      <c r="D319" s="7" t="s">
        <v>39</v>
      </c>
      <c r="E319" s="36">
        <f t="shared" si="110"/>
        <v>4.0135666130571028</v>
      </c>
      <c r="F319" s="8">
        <f t="shared" si="111"/>
        <v>20.908621526725071</v>
      </c>
      <c r="G319" s="9">
        <f t="shared" si="112"/>
        <v>456</v>
      </c>
      <c r="H319" s="99">
        <f t="shared" si="113"/>
        <v>335</v>
      </c>
      <c r="I319" s="33">
        <f t="shared" si="114"/>
        <v>0.12065666376211109</v>
      </c>
      <c r="J319" s="11">
        <v>3.4630350194552628E-2</v>
      </c>
      <c r="K319" s="10">
        <f t="shared" si="115"/>
        <v>278</v>
      </c>
      <c r="L319" s="33">
        <f t="shared" si="116"/>
        <v>0.2224599381768893</v>
      </c>
      <c r="M319" s="11">
        <v>4.2660332541567696E-2</v>
      </c>
      <c r="N319" s="10">
        <f t="shared" si="117"/>
        <v>385</v>
      </c>
      <c r="O319" s="33">
        <f t="shared" si="118"/>
        <v>0.56379114780415496</v>
      </c>
      <c r="P319" s="11">
        <v>2.2590361445783132E-2</v>
      </c>
      <c r="Q319" s="10">
        <f t="shared" si="119"/>
        <v>322</v>
      </c>
      <c r="R319" s="33">
        <f t="shared" si="120"/>
        <v>0.38428215935495574</v>
      </c>
      <c r="S319" s="12">
        <v>0.25072082236429732</v>
      </c>
      <c r="T319" s="10">
        <f t="shared" si="121"/>
        <v>440</v>
      </c>
      <c r="U319" s="33">
        <f t="shared" si="122"/>
        <v>0.68078585252627744</v>
      </c>
      <c r="V319" s="18">
        <v>3.2119553778151969E-2</v>
      </c>
      <c r="W319" s="99">
        <f t="shared" si="136"/>
        <v>372</v>
      </c>
      <c r="X319" s="33">
        <f t="shared" si="123"/>
        <v>0.13860324994359227</v>
      </c>
      <c r="Y319" s="13">
        <v>120791</v>
      </c>
      <c r="Z319" s="10">
        <f t="shared" si="124"/>
        <v>554</v>
      </c>
      <c r="AA319" s="33">
        <f t="shared" si="125"/>
        <v>1.2254619428708322</v>
      </c>
      <c r="AB319" s="11">
        <v>2.1900413753745185E-2</v>
      </c>
      <c r="AC319" s="99">
        <f t="shared" si="137"/>
        <v>510</v>
      </c>
      <c r="AD319" s="33">
        <f t="shared" si="126"/>
        <v>0.92727356928675708</v>
      </c>
      <c r="AE319" s="11">
        <v>0.98217076700434158</v>
      </c>
      <c r="AF319" s="10">
        <f t="shared" si="127"/>
        <v>334</v>
      </c>
      <c r="AG319" s="33">
        <f t="shared" si="128"/>
        <v>0.17367911087485591</v>
      </c>
      <c r="AH319" s="14">
        <v>2.3056666666666668</v>
      </c>
      <c r="AI319" s="99">
        <f t="shared" si="138"/>
        <v>372</v>
      </c>
      <c r="AJ319" s="33">
        <f t="shared" si="129"/>
        <v>-0.14332094773172391</v>
      </c>
      <c r="AK319" s="13">
        <v>202491.01270318835</v>
      </c>
      <c r="AL319" s="38"/>
    </row>
    <row r="320" spans="1:38" x14ac:dyDescent="0.25">
      <c r="A320" t="s">
        <v>1042</v>
      </c>
      <c r="B320" s="5" t="s">
        <v>330</v>
      </c>
      <c r="C320" s="6" t="s">
        <v>49</v>
      </c>
      <c r="D320" s="7" t="s">
        <v>39</v>
      </c>
      <c r="E320" s="36">
        <f t="shared" si="110"/>
        <v>0.55002408761222665</v>
      </c>
      <c r="F320" s="8">
        <f t="shared" si="111"/>
        <v>29.512902923251879</v>
      </c>
      <c r="G320" s="9">
        <f t="shared" si="112"/>
        <v>254</v>
      </c>
      <c r="H320" s="99">
        <f t="shared" si="113"/>
        <v>368</v>
      </c>
      <c r="I320" s="33">
        <f t="shared" si="114"/>
        <v>0.22238157126628452</v>
      </c>
      <c r="J320" s="11">
        <v>4.2366421030746837E-2</v>
      </c>
      <c r="K320" s="10">
        <f t="shared" si="115"/>
        <v>399</v>
      </c>
      <c r="L320" s="33">
        <f t="shared" si="116"/>
        <v>0.59115342515442082</v>
      </c>
      <c r="M320" s="11">
        <v>2.9499712478435882E-2</v>
      </c>
      <c r="N320" s="10">
        <f t="shared" si="117"/>
        <v>214</v>
      </c>
      <c r="O320" s="33">
        <f t="shared" si="118"/>
        <v>7.2422257031782608E-2</v>
      </c>
      <c r="P320" s="11">
        <v>5.2993887603109607E-2</v>
      </c>
      <c r="Q320" s="10">
        <f t="shared" si="119"/>
        <v>302</v>
      </c>
      <c r="R320" s="33">
        <f t="shared" si="120"/>
        <v>0.35399136562057476</v>
      </c>
      <c r="S320" s="12">
        <v>0.31026305875052634</v>
      </c>
      <c r="T320" s="10">
        <f t="shared" si="121"/>
        <v>305</v>
      </c>
      <c r="U320" s="33">
        <f t="shared" si="122"/>
        <v>0.33012958612555582</v>
      </c>
      <c r="V320" s="18">
        <v>5.3417856192924905E-2</v>
      </c>
      <c r="W320" s="99">
        <f t="shared" si="136"/>
        <v>219</v>
      </c>
      <c r="X320" s="33">
        <f t="shared" si="123"/>
        <v>-0.44604786433600041</v>
      </c>
      <c r="Y320" s="13">
        <v>95250</v>
      </c>
      <c r="Z320" s="10">
        <f t="shared" si="124"/>
        <v>259</v>
      </c>
      <c r="AA320" s="33">
        <f t="shared" si="125"/>
        <v>0.15427094438278624</v>
      </c>
      <c r="AB320" s="11">
        <v>3.4674504508082772E-2</v>
      </c>
      <c r="AC320" s="99">
        <f t="shared" si="137"/>
        <v>186</v>
      </c>
      <c r="AD320" s="33">
        <f t="shared" si="126"/>
        <v>-0.11188860388593583</v>
      </c>
      <c r="AE320" s="11">
        <v>0.92312459331329599</v>
      </c>
      <c r="AF320" s="10">
        <f t="shared" si="127"/>
        <v>344</v>
      </c>
      <c r="AG320" s="33">
        <f t="shared" si="128"/>
        <v>0.19839562087833035</v>
      </c>
      <c r="AH320" s="14">
        <v>2.2773333333333334</v>
      </c>
      <c r="AI320" s="99">
        <f t="shared" si="138"/>
        <v>205</v>
      </c>
      <c r="AJ320" s="33">
        <f t="shared" si="129"/>
        <v>-0.22334500660518147</v>
      </c>
      <c r="AK320" s="13">
        <v>131156.09779934844</v>
      </c>
      <c r="AL320" s="38"/>
    </row>
    <row r="321" spans="1:38" x14ac:dyDescent="0.25">
      <c r="A321" t="s">
        <v>1058</v>
      </c>
      <c r="B321" s="5" t="s">
        <v>214</v>
      </c>
      <c r="C321" s="6" t="s">
        <v>49</v>
      </c>
      <c r="D321" s="7" t="s">
        <v>39</v>
      </c>
      <c r="E321" s="36">
        <f t="shared" si="110"/>
        <v>-0.57262692534161119</v>
      </c>
      <c r="F321" s="8">
        <f t="shared" si="111"/>
        <v>32.30184088332787</v>
      </c>
      <c r="G321" s="9">
        <f t="shared" si="112"/>
        <v>206</v>
      </c>
      <c r="H321" s="99">
        <f t="shared" si="113"/>
        <v>480</v>
      </c>
      <c r="I321" s="33">
        <f t="shared" si="114"/>
        <v>0.71882496467713086</v>
      </c>
      <c r="J321" s="11">
        <v>8.0120412180155087E-2</v>
      </c>
      <c r="K321" s="10">
        <f t="shared" si="115"/>
        <v>212</v>
      </c>
      <c r="L321" s="33">
        <f t="shared" si="116"/>
        <v>-6.3466005859040497E-2</v>
      </c>
      <c r="M321" s="11">
        <v>5.2866541353383457E-2</v>
      </c>
      <c r="N321" s="10">
        <f t="shared" si="117"/>
        <v>351</v>
      </c>
      <c r="O321" s="33">
        <f t="shared" si="118"/>
        <v>0.50790820765391909</v>
      </c>
      <c r="P321" s="11">
        <v>2.6048127015628877E-2</v>
      </c>
      <c r="Q321" s="10">
        <f t="shared" si="119"/>
        <v>75</v>
      </c>
      <c r="R321" s="33">
        <f t="shared" si="120"/>
        <v>-0.57880664497889456</v>
      </c>
      <c r="S321" s="12">
        <v>2.1438525029477971</v>
      </c>
      <c r="T321" s="10">
        <f t="shared" si="121"/>
        <v>206</v>
      </c>
      <c r="U321" s="33">
        <f t="shared" si="122"/>
        <v>4.7878492385079021E-3</v>
      </c>
      <c r="V321" s="18">
        <v>7.3178594455190205E-2</v>
      </c>
      <c r="W321" s="99">
        <f t="shared" si="136"/>
        <v>214</v>
      </c>
      <c r="X321" s="33">
        <f t="shared" si="123"/>
        <v>-0.45689805141436568</v>
      </c>
      <c r="Y321" s="13">
        <v>94776</v>
      </c>
      <c r="Z321" s="10">
        <f t="shared" si="124"/>
        <v>277</v>
      </c>
      <c r="AA321" s="33">
        <f t="shared" si="125"/>
        <v>0.228446257384191</v>
      </c>
      <c r="AB321" s="11">
        <v>3.3789954337899546E-2</v>
      </c>
      <c r="AC321" s="99">
        <f t="shared" si="137"/>
        <v>125</v>
      </c>
      <c r="AD321" s="33">
        <f t="shared" si="126"/>
        <v>-0.40615779063126206</v>
      </c>
      <c r="AE321" s="11">
        <v>0.90640394088669951</v>
      </c>
      <c r="AF321" s="10">
        <f t="shared" si="127"/>
        <v>297</v>
      </c>
      <c r="AG321" s="33">
        <f t="shared" si="128"/>
        <v>8.586280474486474E-2</v>
      </c>
      <c r="AH321" s="14">
        <v>2.406333333333333</v>
      </c>
      <c r="AI321" s="99">
        <f t="shared" si="138"/>
        <v>193</v>
      </c>
      <c r="AJ321" s="33">
        <f t="shared" si="129"/>
        <v>-0.22884877393778302</v>
      </c>
      <c r="AK321" s="13">
        <v>126249.93857862579</v>
      </c>
      <c r="AL321" s="38"/>
    </row>
    <row r="322" spans="1:38" ht="22.5" x14ac:dyDescent="0.25">
      <c r="A322" t="s">
        <v>1060</v>
      </c>
      <c r="B322" s="5" t="s">
        <v>481</v>
      </c>
      <c r="C322" s="6" t="s">
        <v>49</v>
      </c>
      <c r="D322" s="7" t="s">
        <v>39</v>
      </c>
      <c r="E322" s="36">
        <f t="shared" si="110"/>
        <v>3.4505048054571508</v>
      </c>
      <c r="F322" s="8">
        <f t="shared" si="111"/>
        <v>22.30740390073526</v>
      </c>
      <c r="G322" s="9">
        <f t="shared" si="112"/>
        <v>414</v>
      </c>
      <c r="H322" s="99">
        <f t="shared" si="113"/>
        <v>422</v>
      </c>
      <c r="I322" s="33">
        <f t="shared" si="114"/>
        <v>0.4077425185521073</v>
      </c>
      <c r="J322" s="11">
        <v>5.6462923585033797E-2</v>
      </c>
      <c r="K322" s="10">
        <f t="shared" si="115"/>
        <v>484</v>
      </c>
      <c r="L322" s="33">
        <f t="shared" si="116"/>
        <v>0.85611176682640733</v>
      </c>
      <c r="M322" s="11">
        <v>2.0041948263807969E-2</v>
      </c>
      <c r="N322" s="10">
        <f t="shared" si="117"/>
        <v>343</v>
      </c>
      <c r="O322" s="33">
        <f t="shared" si="118"/>
        <v>0.48067569595759657</v>
      </c>
      <c r="P322" s="11">
        <v>2.7733142891150388E-2</v>
      </c>
      <c r="Q322" s="10">
        <f t="shared" si="119"/>
        <v>229</v>
      </c>
      <c r="R322" s="33">
        <f t="shared" si="120"/>
        <v>0.25039730181325986</v>
      </c>
      <c r="S322" s="12">
        <v>0.51389662112971612</v>
      </c>
      <c r="T322" s="10">
        <f t="shared" si="121"/>
        <v>375</v>
      </c>
      <c r="U322" s="33">
        <f t="shared" si="122"/>
        <v>0.54442181810515644</v>
      </c>
      <c r="V322" s="18">
        <v>4.0402087763386815E-2</v>
      </c>
      <c r="W322" s="99">
        <f t="shared" si="136"/>
        <v>429</v>
      </c>
      <c r="X322" s="33">
        <f t="shared" si="123"/>
        <v>0.57773824764688131</v>
      </c>
      <c r="Y322" s="13">
        <v>139975</v>
      </c>
      <c r="Z322" s="10">
        <f t="shared" si="124"/>
        <v>496</v>
      </c>
      <c r="AA322" s="33">
        <f t="shared" si="125"/>
        <v>0.83779389399746851</v>
      </c>
      <c r="AB322" s="11">
        <v>2.6523405214516491E-2</v>
      </c>
      <c r="AC322" s="99">
        <f t="shared" si="137"/>
        <v>317</v>
      </c>
      <c r="AD322" s="33">
        <f t="shared" si="126"/>
        <v>0.36655440121312288</v>
      </c>
      <c r="AE322" s="11">
        <v>0.95031017561186382</v>
      </c>
      <c r="AF322" s="10">
        <f t="shared" si="127"/>
        <v>417</v>
      </c>
      <c r="AG322" s="33">
        <f t="shared" si="128"/>
        <v>0.41299308420261432</v>
      </c>
      <c r="AH322" s="14">
        <v>2.0313333333333334</v>
      </c>
      <c r="AI322" s="99">
        <f t="shared" si="138"/>
        <v>417</v>
      </c>
      <c r="AJ322" s="33">
        <f t="shared" si="129"/>
        <v>-0.1051535826864685</v>
      </c>
      <c r="AK322" s="13">
        <v>236514.10245813883</v>
      </c>
      <c r="AL322" s="38"/>
    </row>
    <row r="323" spans="1:38" x14ac:dyDescent="0.25">
      <c r="A323" t="s">
        <v>1064</v>
      </c>
      <c r="B323" s="5" t="s">
        <v>367</v>
      </c>
      <c r="C323" s="6" t="s">
        <v>49</v>
      </c>
      <c r="D323" s="7" t="s">
        <v>39</v>
      </c>
      <c r="E323" s="36">
        <f t="shared" si="110"/>
        <v>2.1676550447193423</v>
      </c>
      <c r="F323" s="8">
        <f t="shared" si="111"/>
        <v>25.494314484267768</v>
      </c>
      <c r="G323" s="9">
        <f t="shared" si="112"/>
        <v>350</v>
      </c>
      <c r="H323" s="99">
        <f t="shared" si="113"/>
        <v>310</v>
      </c>
      <c r="I323" s="33">
        <f t="shared" si="114"/>
        <v>4.0985309306086765E-2</v>
      </c>
      <c r="J323" s="11">
        <v>2.857142857142847E-2</v>
      </c>
      <c r="K323" s="10">
        <f t="shared" si="115"/>
        <v>394</v>
      </c>
      <c r="L323" s="33">
        <f t="shared" si="116"/>
        <v>0.58380813391532871</v>
      </c>
      <c r="M323" s="11">
        <v>2.976190476190476E-2</v>
      </c>
      <c r="N323" s="10">
        <f t="shared" si="117"/>
        <v>352</v>
      </c>
      <c r="O323" s="33">
        <f t="shared" si="118"/>
        <v>0.51047072994763631</v>
      </c>
      <c r="P323" s="11">
        <v>2.5889570552147238E-2</v>
      </c>
      <c r="Q323" s="10">
        <f t="shared" si="119"/>
        <v>346</v>
      </c>
      <c r="R323" s="33">
        <f t="shared" si="120"/>
        <v>0.40684323746593476</v>
      </c>
      <c r="S323" s="12">
        <v>0.20637279181112761</v>
      </c>
      <c r="T323" s="10">
        <f t="shared" si="121"/>
        <v>410</v>
      </c>
      <c r="U323" s="33">
        <f t="shared" si="122"/>
        <v>0.61119772112222392</v>
      </c>
      <c r="V323" s="18">
        <v>3.6346225904492276E-2</v>
      </c>
      <c r="W323" s="99">
        <f t="shared" si="136"/>
        <v>382</v>
      </c>
      <c r="X323" s="33">
        <f t="shared" si="123"/>
        <v>0.19871420198533732</v>
      </c>
      <c r="Y323" s="13">
        <v>123417</v>
      </c>
      <c r="Z323" s="10">
        <f t="shared" si="124"/>
        <v>311</v>
      </c>
      <c r="AA323" s="33">
        <f t="shared" si="125"/>
        <v>0.31074076060284833</v>
      </c>
      <c r="AB323" s="11">
        <v>3.2808581777653945E-2</v>
      </c>
      <c r="AC323" s="99">
        <f t="shared" si="137"/>
        <v>194</v>
      </c>
      <c r="AD323" s="33">
        <f t="shared" si="126"/>
        <v>-7.6402899564586471E-2</v>
      </c>
      <c r="AE323" s="11">
        <v>0.92514092446448704</v>
      </c>
      <c r="AF323" s="10">
        <f t="shared" si="127"/>
        <v>400</v>
      </c>
      <c r="AG323" s="33">
        <f t="shared" si="128"/>
        <v>0.3626877167837782</v>
      </c>
      <c r="AH323" s="14">
        <v>2.089</v>
      </c>
      <c r="AI323" s="99">
        <f t="shared" si="138"/>
        <v>345</v>
      </c>
      <c r="AJ323" s="33">
        <f t="shared" si="129"/>
        <v>-0.16311598736540228</v>
      </c>
      <c r="AK323" s="13">
        <v>184845.35104011887</v>
      </c>
      <c r="AL323" s="38"/>
    </row>
    <row r="324" spans="1:38" x14ac:dyDescent="0.25">
      <c r="A324" t="s">
        <v>1065</v>
      </c>
      <c r="B324" s="5" t="s">
        <v>153</v>
      </c>
      <c r="C324" s="6" t="s">
        <v>49</v>
      </c>
      <c r="D324" s="7" t="s">
        <v>39</v>
      </c>
      <c r="E324" s="36">
        <f t="shared" si="110"/>
        <v>-4.1808893366549578</v>
      </c>
      <c r="F324" s="8">
        <f t="shared" si="111"/>
        <v>41.265641648402237</v>
      </c>
      <c r="G324" s="9">
        <f t="shared" si="112"/>
        <v>94</v>
      </c>
      <c r="H324" s="99">
        <f t="shared" si="113"/>
        <v>155</v>
      </c>
      <c r="I324" s="33">
        <f t="shared" si="114"/>
        <v>-0.44722634539114076</v>
      </c>
      <c r="J324" s="11">
        <v>-8.5565476190476719E-3</v>
      </c>
      <c r="K324" s="10">
        <f t="shared" si="115"/>
        <v>400</v>
      </c>
      <c r="L324" s="33">
        <f t="shared" si="116"/>
        <v>0.59204617879430654</v>
      </c>
      <c r="M324" s="11">
        <v>2.9467845380481885E-2</v>
      </c>
      <c r="N324" s="10">
        <f t="shared" si="117"/>
        <v>180</v>
      </c>
      <c r="O324" s="33">
        <f t="shared" si="118"/>
        <v>-0.12721598386920818</v>
      </c>
      <c r="P324" s="11">
        <v>6.5346534653465349E-2</v>
      </c>
      <c r="Q324" s="10">
        <f t="shared" si="119"/>
        <v>130</v>
      </c>
      <c r="R324" s="33">
        <f t="shared" si="120"/>
        <v>-0.12447667762605537</v>
      </c>
      <c r="S324" s="12">
        <v>1.2507817385866167</v>
      </c>
      <c r="T324" s="10">
        <f t="shared" si="121"/>
        <v>74</v>
      </c>
      <c r="U324" s="33">
        <f t="shared" si="122"/>
        <v>-0.80568794011356049</v>
      </c>
      <c r="V324" s="18">
        <v>0.12240560140035009</v>
      </c>
      <c r="W324" s="99">
        <f t="shared" si="136"/>
        <v>224</v>
      </c>
      <c r="X324" s="33">
        <f t="shared" si="123"/>
        <v>-0.42931476991767764</v>
      </c>
      <c r="Y324" s="13">
        <v>95981</v>
      </c>
      <c r="Z324" s="10">
        <f t="shared" si="124"/>
        <v>51</v>
      </c>
      <c r="AA324" s="33">
        <f t="shared" si="125"/>
        <v>-1.2406016435079203</v>
      </c>
      <c r="AB324" s="11">
        <v>5.1308539944903579E-2</v>
      </c>
      <c r="AC324" s="99">
        <f t="shared" si="137"/>
        <v>45</v>
      </c>
      <c r="AD324" s="33">
        <f t="shared" si="126"/>
        <v>-1.5140748372024435</v>
      </c>
      <c r="AE324" s="11">
        <v>0.84345105051408131</v>
      </c>
      <c r="AF324" s="10">
        <f t="shared" si="127"/>
        <v>394</v>
      </c>
      <c r="AG324" s="33">
        <f t="shared" si="128"/>
        <v>0.33797120678030379</v>
      </c>
      <c r="AH324" s="14">
        <v>2.1173333333333333</v>
      </c>
      <c r="AI324" s="99">
        <f t="shared" si="138"/>
        <v>167</v>
      </c>
      <c r="AJ324" s="33">
        <f t="shared" si="129"/>
        <v>-0.24086097785583996</v>
      </c>
      <c r="AK324" s="13">
        <v>115542.03952470294</v>
      </c>
      <c r="AL324" s="38"/>
    </row>
    <row r="325" spans="1:38" x14ac:dyDescent="0.25">
      <c r="A325" t="s">
        <v>1069</v>
      </c>
      <c r="B325" s="5" t="s">
        <v>323</v>
      </c>
      <c r="C325" s="6" t="s">
        <v>49</v>
      </c>
      <c r="D325" s="7" t="s">
        <v>39</v>
      </c>
      <c r="E325" s="36">
        <f t="shared" si="110"/>
        <v>0.64539044507099708</v>
      </c>
      <c r="F325" s="8">
        <f t="shared" si="111"/>
        <v>29.275989713926801</v>
      </c>
      <c r="G325" s="9">
        <f t="shared" si="112"/>
        <v>260</v>
      </c>
      <c r="H325" s="99">
        <f t="shared" si="113"/>
        <v>95</v>
      </c>
      <c r="I325" s="33">
        <f t="shared" si="114"/>
        <v>-0.67679097980820124</v>
      </c>
      <c r="J325" s="11">
        <v>-2.6014693484282758E-2</v>
      </c>
      <c r="K325" s="10">
        <f t="shared" si="115"/>
        <v>549</v>
      </c>
      <c r="L325" s="33">
        <f t="shared" si="116"/>
        <v>1.4175849919297703</v>
      </c>
      <c r="M325" s="11">
        <v>0</v>
      </c>
      <c r="N325" s="10">
        <f t="shared" si="117"/>
        <v>202</v>
      </c>
      <c r="O325" s="33">
        <f t="shared" si="118"/>
        <v>5.8555389030535206E-4</v>
      </c>
      <c r="P325" s="11">
        <v>5.7438794726930323E-2</v>
      </c>
      <c r="Q325" s="10">
        <f t="shared" si="119"/>
        <v>271</v>
      </c>
      <c r="R325" s="33">
        <f t="shared" si="120"/>
        <v>0.32311021745570395</v>
      </c>
      <c r="S325" s="12">
        <v>0.37096574749598121</v>
      </c>
      <c r="T325" s="10">
        <f t="shared" si="121"/>
        <v>526</v>
      </c>
      <c r="U325" s="33">
        <f t="shared" si="122"/>
        <v>0.89189778252655372</v>
      </c>
      <c r="V325" s="18">
        <v>1.9296951819075713E-2</v>
      </c>
      <c r="W325" s="99">
        <f t="shared" si="136"/>
        <v>247</v>
      </c>
      <c r="X325" s="33">
        <f t="shared" si="123"/>
        <v>-0.3194394577317004</v>
      </c>
      <c r="Y325" s="13">
        <v>100781</v>
      </c>
      <c r="Z325" s="10">
        <f t="shared" si="124"/>
        <v>300</v>
      </c>
      <c r="AA325" s="33">
        <f t="shared" si="125"/>
        <v>0.28627585362491803</v>
      </c>
      <c r="AB325" s="11">
        <v>3.3100328947368418E-2</v>
      </c>
      <c r="AC325" s="99">
        <f t="shared" si="137"/>
        <v>100</v>
      </c>
      <c r="AD325" s="33">
        <f t="shared" si="126"/>
        <v>-0.60811156512421682</v>
      </c>
      <c r="AE325" s="11">
        <v>0.89492873715611532</v>
      </c>
      <c r="AF325" s="10">
        <f t="shared" si="127"/>
        <v>175</v>
      </c>
      <c r="AG325" s="33">
        <f t="shared" si="128"/>
        <v>-0.22847304600520499</v>
      </c>
      <c r="AH325" s="14">
        <v>2.7666666666666671</v>
      </c>
      <c r="AI325" s="99">
        <f t="shared" si="138"/>
        <v>195</v>
      </c>
      <c r="AJ325" s="33">
        <f t="shared" si="129"/>
        <v>-0.22803272439863123</v>
      </c>
      <c r="AK325" s="13">
        <v>126977.38011623593</v>
      </c>
      <c r="AL325" s="38"/>
    </row>
    <row r="326" spans="1:38" x14ac:dyDescent="0.25">
      <c r="A326" t="s">
        <v>1152</v>
      </c>
      <c r="B326" s="5" t="s">
        <v>302</v>
      </c>
      <c r="C326" s="6" t="s">
        <v>49</v>
      </c>
      <c r="D326" s="7" t="s">
        <v>39</v>
      </c>
      <c r="E326" s="36">
        <f t="shared" si="110"/>
        <v>9.3083570083328807E-2</v>
      </c>
      <c r="F326" s="8">
        <f t="shared" si="111"/>
        <v>30.648054221499102</v>
      </c>
      <c r="G326" s="9">
        <f t="shared" si="112"/>
        <v>226</v>
      </c>
      <c r="H326" s="99">
        <f t="shared" si="113"/>
        <v>326</v>
      </c>
      <c r="I326" s="33">
        <f t="shared" si="114"/>
        <v>9.6536929142729488E-2</v>
      </c>
      <c r="J326" s="11">
        <v>3.2796070074336381E-2</v>
      </c>
      <c r="K326" s="10">
        <f t="shared" si="115"/>
        <v>284</v>
      </c>
      <c r="L326" s="33">
        <f t="shared" si="116"/>
        <v>0.23393105038188611</v>
      </c>
      <c r="M326" s="11">
        <v>4.2250867892031543E-2</v>
      </c>
      <c r="N326" s="10">
        <f t="shared" si="117"/>
        <v>210</v>
      </c>
      <c r="O326" s="33">
        <f t="shared" si="118"/>
        <v>5.27226436956474E-2</v>
      </c>
      <c r="P326" s="11">
        <v>5.4212804226856273E-2</v>
      </c>
      <c r="Q326" s="10">
        <f t="shared" si="119"/>
        <v>277</v>
      </c>
      <c r="R326" s="33">
        <f t="shared" si="120"/>
        <v>0.32948932702360217</v>
      </c>
      <c r="S326" s="12">
        <v>0.35842641118290403</v>
      </c>
      <c r="T326" s="10">
        <f t="shared" si="121"/>
        <v>243</v>
      </c>
      <c r="U326" s="33">
        <f t="shared" si="122"/>
        <v>0.15644699631081979</v>
      </c>
      <c r="V326" s="18">
        <v>6.396705971928629E-2</v>
      </c>
      <c r="W326" s="99">
        <f t="shared" si="136"/>
        <v>282</v>
      </c>
      <c r="X326" s="33">
        <f t="shared" si="123"/>
        <v>-0.18736017620814024</v>
      </c>
      <c r="Y326" s="13">
        <v>106551</v>
      </c>
      <c r="Z326" s="10">
        <f t="shared" si="124"/>
        <v>256</v>
      </c>
      <c r="AA326" s="33">
        <f t="shared" si="125"/>
        <v>0.14461938120441553</v>
      </c>
      <c r="AB326" s="11">
        <v>3.4789600643259179E-2</v>
      </c>
      <c r="AC326" s="99">
        <f t="shared" si="137"/>
        <v>126</v>
      </c>
      <c r="AD326" s="33">
        <f t="shared" si="126"/>
        <v>-0.40246741042112355</v>
      </c>
      <c r="AE326" s="11">
        <v>0.90661363176700605</v>
      </c>
      <c r="AF326" s="10">
        <f t="shared" si="127"/>
        <v>213</v>
      </c>
      <c r="AG326" s="33">
        <f t="shared" si="128"/>
        <v>-0.11652179481299677</v>
      </c>
      <c r="AH326" s="14">
        <v>2.6383333333333332</v>
      </c>
      <c r="AI326" s="99">
        <f t="shared" si="138"/>
        <v>223</v>
      </c>
      <c r="AJ326" s="33">
        <f t="shared" si="129"/>
        <v>-0.21541495079918774</v>
      </c>
      <c r="AK326" s="13">
        <v>138225.09509924537</v>
      </c>
      <c r="AL326" s="38">
        <v>1</v>
      </c>
    </row>
    <row r="327" spans="1:38" x14ac:dyDescent="0.25">
      <c r="A327" t="s">
        <v>599</v>
      </c>
      <c r="B327" s="5" t="s">
        <v>363</v>
      </c>
      <c r="C327" s="6" t="s">
        <v>54</v>
      </c>
      <c r="D327" s="7" t="s">
        <v>39</v>
      </c>
      <c r="E327" s="36">
        <f t="shared" ref="E327:E390" si="139">((I327+L327+AG327+AJ327)*0.25)+(O327+R327+U327+X327+AA327+AD327)</f>
        <v>2.329925234944445</v>
      </c>
      <c r="F327" s="8">
        <f t="shared" ref="F327:F390" si="140">((E327*$I$579)+$J$579)</f>
        <v>25.09119589435371</v>
      </c>
      <c r="G327" s="9">
        <f t="shared" ref="G327:G390" si="141">RANK(E327,$E$7:$E$570,1)</f>
        <v>360</v>
      </c>
      <c r="H327" s="99">
        <f t="shared" ref="H327:H390" si="142">RANK(J327,J$7:J$570,1)</f>
        <v>458</v>
      </c>
      <c r="I327" s="33">
        <f t="shared" ref="I327:I390" si="143">(J327-J$572)/J$573</f>
        <v>0.55824425959506552</v>
      </c>
      <c r="J327" s="11">
        <v>6.7908420644159806E-2</v>
      </c>
      <c r="K327" s="10">
        <f t="shared" ref="K327:K390" si="144">RANK(M327,M$7:M$570,0)</f>
        <v>486</v>
      </c>
      <c r="L327" s="33">
        <f t="shared" ref="L327:L390" si="145">-(M327-M$572)/M$573</f>
        <v>0.85924957692408555</v>
      </c>
      <c r="M327" s="11">
        <v>1.9929943229858679E-2</v>
      </c>
      <c r="N327" s="10">
        <f t="shared" ref="N327:N390" si="146">RANK(P327,P$7:P$570,0)</f>
        <v>317</v>
      </c>
      <c r="O327" s="33">
        <f t="shared" ref="O327:O390" si="147">-(P327-P$572)/P$573</f>
        <v>0.40651283444524855</v>
      </c>
      <c r="P327" s="11">
        <v>3.2321981424148605E-2</v>
      </c>
      <c r="Q327" s="10">
        <f t="shared" ref="Q327:Q390" si="148">RANK(S327,S$7:S$570,0)</f>
        <v>404</v>
      </c>
      <c r="R327" s="33">
        <f t="shared" ref="R327:R390" si="149">-(S327-S$572)/S$573</f>
        <v>0.48542260890556127</v>
      </c>
      <c r="S327" s="12">
        <v>5.1910299003322259E-2</v>
      </c>
      <c r="T327" s="10">
        <f t="shared" ref="T327:T390" si="150">RANK(V327,V$7:V$570,0)</f>
        <v>359</v>
      </c>
      <c r="U327" s="33">
        <f t="shared" ref="U327:U390" si="151">-(V327-V$572)/V$573</f>
        <v>0.50571039163486275</v>
      </c>
      <c r="V327" s="18">
        <v>4.2753358072440288E-2</v>
      </c>
      <c r="W327" s="99">
        <f t="shared" si="136"/>
        <v>356</v>
      </c>
      <c r="X327" s="33">
        <f t="shared" ref="X327:X390" si="152">(Y327-Y$572)/Y$573</f>
        <v>7.6661042698747586E-2</v>
      </c>
      <c r="Y327" s="13">
        <v>118085</v>
      </c>
      <c r="Z327" s="10">
        <f t="shared" ref="Z327:Z390" si="153">RANK(AB327,AB$7:AB$570,0)</f>
        <v>312</v>
      </c>
      <c r="AA327" s="33">
        <f t="shared" ref="AA327:AA390" si="154">-(AB327-AB$572)/AB$573</f>
        <v>0.31231650233896419</v>
      </c>
      <c r="AB327" s="11">
        <v>3.2789790854306985E-2</v>
      </c>
      <c r="AC327" s="99">
        <f t="shared" si="137"/>
        <v>265</v>
      </c>
      <c r="AD327" s="33">
        <f t="shared" ref="AD327:AD390" si="155">(AE327-AE$572)/AE$573</f>
        <v>0.1907435353159416</v>
      </c>
      <c r="AE327" s="11">
        <v>0.94032043657734554</v>
      </c>
      <c r="AF327" s="10">
        <f t="shared" ref="AF327:AF390" si="156">RANK(AH327,AH$7:AH$570,0)</f>
        <v>342</v>
      </c>
      <c r="AG327" s="33">
        <f t="shared" ref="AG327:AG390" si="157">-(AH327-AH$572)/AH$573</f>
        <v>0.19723249099581402</v>
      </c>
      <c r="AH327" s="14">
        <v>2.2786666666666666</v>
      </c>
      <c r="AI327" s="99">
        <f t="shared" si="138"/>
        <v>261</v>
      </c>
      <c r="AJ327" s="33">
        <f t="shared" ref="AJ327:AJ390" si="158">(AK327-AK$572)/AK$573</f>
        <v>-0.20449304909448818</v>
      </c>
      <c r="AK327" s="13">
        <v>147961.0787479236</v>
      </c>
      <c r="AL327" s="38"/>
    </row>
    <row r="328" spans="1:38" x14ac:dyDescent="0.25">
      <c r="A328" t="s">
        <v>604</v>
      </c>
      <c r="B328" s="5" t="s">
        <v>470</v>
      </c>
      <c r="C328" s="6" t="s">
        <v>54</v>
      </c>
      <c r="D328" s="7" t="s">
        <v>39</v>
      </c>
      <c r="E328" s="36">
        <f t="shared" si="139"/>
        <v>2.3515192433106953</v>
      </c>
      <c r="F328" s="8">
        <f t="shared" si="140"/>
        <v>25.037551129464241</v>
      </c>
      <c r="G328" s="9">
        <f t="shared" si="141"/>
        <v>362</v>
      </c>
      <c r="H328" s="99">
        <f t="shared" si="142"/>
        <v>45</v>
      </c>
      <c r="I328" s="33">
        <f t="shared" si="143"/>
        <v>-1.000169526794104</v>
      </c>
      <c r="J328" s="11">
        <v>-5.0607287449392691E-2</v>
      </c>
      <c r="K328" s="10">
        <f t="shared" si="144"/>
        <v>265</v>
      </c>
      <c r="L328" s="33">
        <f t="shared" si="145"/>
        <v>0.16691970490810781</v>
      </c>
      <c r="M328" s="11">
        <v>4.4642857142857144E-2</v>
      </c>
      <c r="N328" s="10">
        <f t="shared" si="146"/>
        <v>338</v>
      </c>
      <c r="O328" s="33">
        <f t="shared" si="147"/>
        <v>0.46712767844353609</v>
      </c>
      <c r="P328" s="11">
        <v>2.8571428571428571E-2</v>
      </c>
      <c r="Q328" s="10">
        <f t="shared" si="148"/>
        <v>76</v>
      </c>
      <c r="R328" s="33">
        <f t="shared" si="149"/>
        <v>-0.57287673976612841</v>
      </c>
      <c r="S328" s="12">
        <v>2.1321961620469083</v>
      </c>
      <c r="T328" s="10">
        <f t="shared" si="150"/>
        <v>384</v>
      </c>
      <c r="U328" s="33">
        <f t="shared" si="151"/>
        <v>0.57022322498156419</v>
      </c>
      <c r="V328" s="18">
        <v>3.8834951456310676E-2</v>
      </c>
      <c r="W328" s="99">
        <f t="shared" si="136"/>
        <v>221</v>
      </c>
      <c r="X328" s="33">
        <f t="shared" si="152"/>
        <v>-0.43746385557147094</v>
      </c>
      <c r="Y328" s="13">
        <v>95625</v>
      </c>
      <c r="Z328" s="10">
        <f t="shared" si="153"/>
        <v>444</v>
      </c>
      <c r="AA328" s="33">
        <f t="shared" si="154"/>
        <v>0.66605375007587064</v>
      </c>
      <c r="AB328" s="11">
        <v>2.8571428571428571E-2</v>
      </c>
      <c r="AC328" s="99">
        <f t="shared" si="137"/>
        <v>521</v>
      </c>
      <c r="AD328" s="33">
        <f t="shared" si="155"/>
        <v>0.96346378818523237</v>
      </c>
      <c r="AE328" s="11">
        <v>0.98422712933753942</v>
      </c>
      <c r="AF328" s="10">
        <f t="shared" si="156"/>
        <v>557</v>
      </c>
      <c r="AG328" s="33">
        <f t="shared" si="157"/>
        <v>1.6479462369644491</v>
      </c>
      <c r="AH328" s="14">
        <v>0.6156666666666667</v>
      </c>
      <c r="AI328" s="99">
        <f t="shared" si="138"/>
        <v>550</v>
      </c>
      <c r="AJ328" s="33">
        <f t="shared" si="158"/>
        <v>1.965269172769913</v>
      </c>
      <c r="AK328" s="13">
        <v>2082126.9488272921</v>
      </c>
      <c r="AL328" s="38"/>
    </row>
    <row r="329" spans="1:38" x14ac:dyDescent="0.25">
      <c r="A329" t="s">
        <v>605</v>
      </c>
      <c r="B329" s="5" t="s">
        <v>438</v>
      </c>
      <c r="C329" s="6" t="s">
        <v>54</v>
      </c>
      <c r="D329" s="7" t="s">
        <v>39</v>
      </c>
      <c r="E329" s="36">
        <f t="shared" si="139"/>
        <v>2.5256468957226796</v>
      </c>
      <c r="F329" s="8">
        <f t="shared" si="140"/>
        <v>24.604975721695318</v>
      </c>
      <c r="G329" s="9">
        <f t="shared" si="141"/>
        <v>378</v>
      </c>
      <c r="H329" s="99">
        <f t="shared" si="142"/>
        <v>48</v>
      </c>
      <c r="I329" s="33">
        <f t="shared" si="143"/>
        <v>-0.97702828172695855</v>
      </c>
      <c r="J329" s="11">
        <v>-4.8847420417124088E-2</v>
      </c>
      <c r="K329" s="10">
        <f t="shared" si="144"/>
        <v>226</v>
      </c>
      <c r="L329" s="33">
        <f t="shared" si="145"/>
        <v>-6.2493348333531309E-3</v>
      </c>
      <c r="M329" s="11">
        <v>5.0824175824175824E-2</v>
      </c>
      <c r="N329" s="10">
        <f t="shared" si="146"/>
        <v>435</v>
      </c>
      <c r="O329" s="33">
        <f t="shared" si="147"/>
        <v>0.69500021627848241</v>
      </c>
      <c r="P329" s="11">
        <v>1.4471780028943559E-2</v>
      </c>
      <c r="Q329" s="10">
        <f t="shared" si="148"/>
        <v>409</v>
      </c>
      <c r="R329" s="33">
        <f t="shared" si="149"/>
        <v>0.51183082356515275</v>
      </c>
      <c r="S329" s="12">
        <v>0</v>
      </c>
      <c r="T329" s="10">
        <f t="shared" si="150"/>
        <v>422</v>
      </c>
      <c r="U329" s="33">
        <f t="shared" si="151"/>
        <v>0.62969229663922199</v>
      </c>
      <c r="V329" s="18">
        <v>3.5222894881673086E-2</v>
      </c>
      <c r="W329" s="99">
        <f t="shared" si="136"/>
        <v>335</v>
      </c>
      <c r="X329" s="33">
        <f t="shared" si="152"/>
        <v>-2.9711993911301637E-2</v>
      </c>
      <c r="Y329" s="13">
        <v>113438</v>
      </c>
      <c r="Z329" s="10">
        <f t="shared" si="153"/>
        <v>544</v>
      </c>
      <c r="AA329" s="33">
        <f t="shared" si="154"/>
        <v>1.0634672657219415</v>
      </c>
      <c r="AB329" s="11">
        <v>2.3832221163012392E-2</v>
      </c>
      <c r="AC329" s="99">
        <f t="shared" si="137"/>
        <v>223</v>
      </c>
      <c r="AD329" s="33">
        <f t="shared" si="155"/>
        <v>3.9159996159166544E-2</v>
      </c>
      <c r="AE329" s="11">
        <v>0.93170731707317078</v>
      </c>
      <c r="AF329" s="10">
        <f t="shared" si="156"/>
        <v>150</v>
      </c>
      <c r="AG329" s="33">
        <f t="shared" si="157"/>
        <v>-0.31047370272261382</v>
      </c>
      <c r="AH329" s="14">
        <v>2.8606666666666665</v>
      </c>
      <c r="AI329" s="99">
        <f t="shared" si="138"/>
        <v>165</v>
      </c>
      <c r="AJ329" s="33">
        <f t="shared" si="158"/>
        <v>-0.24141551563701108</v>
      </c>
      <c r="AK329" s="13">
        <v>115047.71436814772</v>
      </c>
      <c r="AL329" s="38"/>
    </row>
    <row r="330" spans="1:38" x14ac:dyDescent="0.25">
      <c r="A330" t="s">
        <v>611</v>
      </c>
      <c r="B330" s="5" t="s">
        <v>53</v>
      </c>
      <c r="C330" s="6" t="s">
        <v>54</v>
      </c>
      <c r="D330" s="7" t="s">
        <v>39</v>
      </c>
      <c r="E330" s="36">
        <f t="shared" si="139"/>
        <v>-8.2492456373319492</v>
      </c>
      <c r="F330" s="8">
        <f t="shared" si="140"/>
        <v>51.372427453742205</v>
      </c>
      <c r="G330" s="9">
        <f t="shared" si="141"/>
        <v>37</v>
      </c>
      <c r="H330" s="99">
        <f t="shared" si="142"/>
        <v>47</v>
      </c>
      <c r="I330" s="33">
        <f t="shared" si="143"/>
        <v>-0.98186591156126002</v>
      </c>
      <c r="J330" s="11">
        <v>-4.9215317011927162E-2</v>
      </c>
      <c r="K330" s="10">
        <f t="shared" si="144"/>
        <v>124</v>
      </c>
      <c r="L330" s="33">
        <f t="shared" si="145"/>
        <v>-0.5271277853493882</v>
      </c>
      <c r="M330" s="11">
        <v>6.9417081933016572E-2</v>
      </c>
      <c r="N330" s="10">
        <f t="shared" si="146"/>
        <v>24</v>
      </c>
      <c r="O330" s="33">
        <f t="shared" si="147"/>
        <v>-2.0842515170727309</v>
      </c>
      <c r="P330" s="11">
        <v>0.18643841112745754</v>
      </c>
      <c r="Q330" s="10">
        <f t="shared" si="148"/>
        <v>40</v>
      </c>
      <c r="R330" s="33">
        <f t="shared" si="149"/>
        <v>-1.167582378608262</v>
      </c>
      <c r="S330" s="12">
        <v>3.3012016373960118</v>
      </c>
      <c r="T330" s="10">
        <f t="shared" si="150"/>
        <v>25</v>
      </c>
      <c r="U330" s="33">
        <f t="shared" si="151"/>
        <v>-2.0326104125822284</v>
      </c>
      <c r="V330" s="18">
        <v>0.19692691575283996</v>
      </c>
      <c r="W330" s="99">
        <f t="shared" si="136"/>
        <v>43</v>
      </c>
      <c r="X330" s="33">
        <f t="shared" si="152"/>
        <v>-1.1737200099776735</v>
      </c>
      <c r="Y330" s="13">
        <v>63461</v>
      </c>
      <c r="Z330" s="10">
        <f t="shared" si="153"/>
        <v>74</v>
      </c>
      <c r="AA330" s="33">
        <f t="shared" si="154"/>
        <v>-0.97461760227931993</v>
      </c>
      <c r="AB330" s="11">
        <v>4.813664596273292E-2</v>
      </c>
      <c r="AC330" s="99">
        <f t="shared" si="137"/>
        <v>99</v>
      </c>
      <c r="AD330" s="33">
        <f t="shared" si="155"/>
        <v>-0.61140929347335304</v>
      </c>
      <c r="AE330" s="11">
        <v>0.89474135712447456</v>
      </c>
      <c r="AF330" s="10">
        <f t="shared" si="156"/>
        <v>508</v>
      </c>
      <c r="AG330" s="33">
        <f t="shared" si="157"/>
        <v>0.8753372125029012</v>
      </c>
      <c r="AH330" s="14">
        <v>1.5013333333333332</v>
      </c>
      <c r="AI330" s="99">
        <f t="shared" si="138"/>
        <v>303</v>
      </c>
      <c r="AJ330" s="33">
        <f t="shared" si="158"/>
        <v>-0.18656120894578371</v>
      </c>
      <c r="AK330" s="13">
        <v>163945.85019146968</v>
      </c>
      <c r="AL330" s="38">
        <v>1</v>
      </c>
    </row>
    <row r="331" spans="1:38" ht="22.5" x14ac:dyDescent="0.25">
      <c r="A331" t="s">
        <v>613</v>
      </c>
      <c r="B331" s="5" t="s">
        <v>393</v>
      </c>
      <c r="C331" s="6" t="s">
        <v>54</v>
      </c>
      <c r="D331" s="7" t="s">
        <v>39</v>
      </c>
      <c r="E331" s="36">
        <f t="shared" si="139"/>
        <v>2.9401580808395571</v>
      </c>
      <c r="F331" s="8">
        <f t="shared" si="140"/>
        <v>23.575229196987838</v>
      </c>
      <c r="G331" s="9">
        <f t="shared" si="141"/>
        <v>393</v>
      </c>
      <c r="H331" s="99">
        <f t="shared" si="142"/>
        <v>237</v>
      </c>
      <c r="I331" s="33">
        <f t="shared" si="143"/>
        <v>-0.19270364789043443</v>
      </c>
      <c r="J331" s="11">
        <v>1.0799632352941124E-2</v>
      </c>
      <c r="K331" s="10">
        <f t="shared" si="144"/>
        <v>424</v>
      </c>
      <c r="L331" s="33">
        <f t="shared" si="145"/>
        <v>0.64613943803818297</v>
      </c>
      <c r="M331" s="11">
        <v>2.7536970933197347E-2</v>
      </c>
      <c r="N331" s="10">
        <f t="shared" si="146"/>
        <v>342</v>
      </c>
      <c r="O331" s="33">
        <f t="shared" si="147"/>
        <v>0.4797189128207961</v>
      </c>
      <c r="P331" s="11">
        <v>2.7792343995804929E-2</v>
      </c>
      <c r="Q331" s="10">
        <f t="shared" si="148"/>
        <v>241</v>
      </c>
      <c r="R331" s="33">
        <f t="shared" si="149"/>
        <v>0.28053832654202443</v>
      </c>
      <c r="S331" s="12">
        <v>0.4546487838145033</v>
      </c>
      <c r="T331" s="10">
        <f t="shared" si="150"/>
        <v>298</v>
      </c>
      <c r="U331" s="33">
        <f t="shared" si="151"/>
        <v>0.3133979013486527</v>
      </c>
      <c r="V331" s="18">
        <v>5.4434112043547291E-2</v>
      </c>
      <c r="W331" s="99">
        <f t="shared" si="136"/>
        <v>360</v>
      </c>
      <c r="X331" s="33">
        <f t="shared" si="152"/>
        <v>8.8243731858352686E-2</v>
      </c>
      <c r="Y331" s="13">
        <v>118591</v>
      </c>
      <c r="Z331" s="10">
        <f t="shared" si="153"/>
        <v>378</v>
      </c>
      <c r="AA331" s="33">
        <f t="shared" si="154"/>
        <v>0.47848049133821935</v>
      </c>
      <c r="AB331" s="11">
        <v>3.0808263863718738E-2</v>
      </c>
      <c r="AC331" s="99">
        <f t="shared" si="137"/>
        <v>544</v>
      </c>
      <c r="AD331" s="33">
        <f t="shared" si="155"/>
        <v>1.062274538086496</v>
      </c>
      <c r="AE331" s="11">
        <v>0.98984164923812368</v>
      </c>
      <c r="AF331" s="10">
        <f t="shared" si="156"/>
        <v>466</v>
      </c>
      <c r="AG331" s="33">
        <f t="shared" si="157"/>
        <v>0.59037039128637214</v>
      </c>
      <c r="AH331" s="14">
        <v>1.8280000000000001</v>
      </c>
      <c r="AI331" s="99">
        <f t="shared" si="138"/>
        <v>429</v>
      </c>
      <c r="AJ331" s="33">
        <f t="shared" si="158"/>
        <v>-9.3789466054055623E-2</v>
      </c>
      <c r="AK331" s="13">
        <v>246644.28461013868</v>
      </c>
      <c r="AL331" s="38"/>
    </row>
    <row r="332" spans="1:38" x14ac:dyDescent="0.25">
      <c r="A332" t="s">
        <v>617</v>
      </c>
      <c r="B332" s="5" t="s">
        <v>450</v>
      </c>
      <c r="C332" s="6" t="s">
        <v>54</v>
      </c>
      <c r="D332" s="7" t="s">
        <v>39</v>
      </c>
      <c r="E332" s="36">
        <f t="shared" si="139"/>
        <v>2.4183020494553307</v>
      </c>
      <c r="F332" s="8">
        <f t="shared" si="140"/>
        <v>24.871646408417302</v>
      </c>
      <c r="G332" s="9">
        <f t="shared" si="141"/>
        <v>365</v>
      </c>
      <c r="H332" s="99">
        <f t="shared" si="142"/>
        <v>250</v>
      </c>
      <c r="I332" s="33">
        <f t="shared" si="143"/>
        <v>-0.16304908472467378</v>
      </c>
      <c r="J332" s="11">
        <v>1.3054830287206221E-2</v>
      </c>
      <c r="K332" s="10">
        <f t="shared" si="144"/>
        <v>56</v>
      </c>
      <c r="L332" s="33">
        <f t="shared" si="145"/>
        <v>-1.2949690528105466</v>
      </c>
      <c r="M332" s="11">
        <v>9.6825396825396828E-2</v>
      </c>
      <c r="N332" s="10">
        <f t="shared" si="146"/>
        <v>419</v>
      </c>
      <c r="O332" s="33">
        <f t="shared" si="147"/>
        <v>0.64959708196622656</v>
      </c>
      <c r="P332" s="11">
        <v>1.7281105990783412E-2</v>
      </c>
      <c r="Q332" s="10">
        <f t="shared" si="148"/>
        <v>409</v>
      </c>
      <c r="R332" s="33">
        <f t="shared" si="149"/>
        <v>0.51183082356515275</v>
      </c>
      <c r="S332" s="12">
        <v>0</v>
      </c>
      <c r="T332" s="10">
        <f t="shared" si="150"/>
        <v>148</v>
      </c>
      <c r="U332" s="33">
        <f t="shared" si="151"/>
        <v>-0.28796311941075264</v>
      </c>
      <c r="V332" s="18">
        <v>9.0959821428571425E-2</v>
      </c>
      <c r="W332" s="99">
        <f t="shared" si="136"/>
        <v>283</v>
      </c>
      <c r="X332" s="33">
        <f t="shared" si="152"/>
        <v>-0.18708548792767529</v>
      </c>
      <c r="Y332" s="13">
        <v>106563</v>
      </c>
      <c r="Z332" s="10">
        <f t="shared" si="153"/>
        <v>486</v>
      </c>
      <c r="AA332" s="33">
        <f t="shared" si="154"/>
        <v>0.80009017091430112</v>
      </c>
      <c r="AB332" s="11">
        <v>2.6973026973026972E-2</v>
      </c>
      <c r="AC332" s="99">
        <f t="shared" si="137"/>
        <v>481</v>
      </c>
      <c r="AD332" s="33">
        <f t="shared" si="155"/>
        <v>0.82114340138438313</v>
      </c>
      <c r="AE332" s="11">
        <v>0.97614035087719297</v>
      </c>
      <c r="AF332" s="10">
        <f t="shared" si="156"/>
        <v>543</v>
      </c>
      <c r="AG332" s="33">
        <f t="shared" si="157"/>
        <v>1.4286962541100994</v>
      </c>
      <c r="AH332" s="14">
        <v>0.86699999999999999</v>
      </c>
      <c r="AI332" s="99">
        <f t="shared" si="138"/>
        <v>533</v>
      </c>
      <c r="AJ332" s="33">
        <f t="shared" si="158"/>
        <v>0.47207859927990004</v>
      </c>
      <c r="AK332" s="13">
        <v>751069.46443298971</v>
      </c>
      <c r="AL332" s="38"/>
    </row>
    <row r="333" spans="1:38" x14ac:dyDescent="0.25">
      <c r="A333" t="s">
        <v>629</v>
      </c>
      <c r="B333" s="5" t="s">
        <v>266</v>
      </c>
      <c r="C333" s="6" t="s">
        <v>54</v>
      </c>
      <c r="D333" s="7" t="s">
        <v>39</v>
      </c>
      <c r="E333" s="36">
        <f t="shared" si="139"/>
        <v>0.36331798998733617</v>
      </c>
      <c r="F333" s="8">
        <f t="shared" si="140"/>
        <v>29.976726245936682</v>
      </c>
      <c r="G333" s="9">
        <f t="shared" si="141"/>
        <v>247</v>
      </c>
      <c r="H333" s="99">
        <f t="shared" si="142"/>
        <v>270</v>
      </c>
      <c r="I333" s="33">
        <f t="shared" si="143"/>
        <v>-8.0694794907334874E-2</v>
      </c>
      <c r="J333" s="11">
        <v>1.9317786286112026E-2</v>
      </c>
      <c r="K333" s="10">
        <f t="shared" si="144"/>
        <v>73</v>
      </c>
      <c r="L333" s="33">
        <f t="shared" si="145"/>
        <v>-0.96635084517463787</v>
      </c>
      <c r="M333" s="11">
        <v>8.5095275385016961E-2</v>
      </c>
      <c r="N333" s="10">
        <f t="shared" si="146"/>
        <v>265</v>
      </c>
      <c r="O333" s="33">
        <f t="shared" si="147"/>
        <v>0.25224450340336313</v>
      </c>
      <c r="P333" s="11">
        <v>4.1867358280844758E-2</v>
      </c>
      <c r="Q333" s="10">
        <f t="shared" si="148"/>
        <v>288</v>
      </c>
      <c r="R333" s="33">
        <f t="shared" si="149"/>
        <v>0.33811463875983577</v>
      </c>
      <c r="S333" s="12">
        <v>0.34147174321324908</v>
      </c>
      <c r="T333" s="10">
        <f t="shared" si="150"/>
        <v>201</v>
      </c>
      <c r="U333" s="33">
        <f t="shared" si="151"/>
        <v>-9.2289477079237417E-3</v>
      </c>
      <c r="V333" s="18">
        <v>7.4029952348536418E-2</v>
      </c>
      <c r="W333" s="99">
        <f t="shared" si="136"/>
        <v>175</v>
      </c>
      <c r="X333" s="33">
        <f t="shared" si="152"/>
        <v>-0.57226712920964184</v>
      </c>
      <c r="Y333" s="13">
        <v>89736</v>
      </c>
      <c r="Z333" s="10">
        <f t="shared" si="153"/>
        <v>316</v>
      </c>
      <c r="AA333" s="33">
        <f t="shared" si="154"/>
        <v>0.31953634817685633</v>
      </c>
      <c r="AB333" s="11">
        <v>3.2703693261911478E-2</v>
      </c>
      <c r="AC333" s="99">
        <f t="shared" si="137"/>
        <v>203</v>
      </c>
      <c r="AD333" s="33">
        <f t="shared" si="155"/>
        <v>-2.5723678471590964E-2</v>
      </c>
      <c r="AE333" s="11">
        <v>0.92802056555269918</v>
      </c>
      <c r="AF333" s="10">
        <f t="shared" si="156"/>
        <v>529</v>
      </c>
      <c r="AG333" s="33">
        <f t="shared" si="157"/>
        <v>1.2079923589026043</v>
      </c>
      <c r="AH333" s="14">
        <v>1.1199999999999999</v>
      </c>
      <c r="AI333" s="99">
        <f t="shared" si="138"/>
        <v>511</v>
      </c>
      <c r="AJ333" s="33">
        <f t="shared" si="158"/>
        <v>8.1622301325118413E-2</v>
      </c>
      <c r="AK333" s="13">
        <v>403009.55369643163</v>
      </c>
      <c r="AL333" s="38"/>
    </row>
    <row r="334" spans="1:38" x14ac:dyDescent="0.25">
      <c r="A334" t="s">
        <v>650</v>
      </c>
      <c r="B334" s="5" t="s">
        <v>218</v>
      </c>
      <c r="C334" s="6" t="s">
        <v>54</v>
      </c>
      <c r="D334" s="7" t="s">
        <v>39</v>
      </c>
      <c r="E334" s="36">
        <f t="shared" si="139"/>
        <v>0.40493140882695655</v>
      </c>
      <c r="F334" s="8">
        <f t="shared" si="140"/>
        <v>29.87334840000663</v>
      </c>
      <c r="G334" s="9">
        <f t="shared" si="141"/>
        <v>250</v>
      </c>
      <c r="H334" s="99">
        <f t="shared" si="142"/>
        <v>167</v>
      </c>
      <c r="I334" s="33">
        <f t="shared" si="143"/>
        <v>-0.40832735053421476</v>
      </c>
      <c r="J334" s="11">
        <v>-5.598320503848897E-3</v>
      </c>
      <c r="K334" s="10">
        <f t="shared" si="144"/>
        <v>251</v>
      </c>
      <c r="L334" s="33">
        <f t="shared" si="145"/>
        <v>0.12701083507505709</v>
      </c>
      <c r="M334" s="11">
        <v>4.6067415730337076E-2</v>
      </c>
      <c r="N334" s="10">
        <f t="shared" si="146"/>
        <v>235</v>
      </c>
      <c r="O334" s="33">
        <f t="shared" si="147"/>
        <v>0.1472819183000979</v>
      </c>
      <c r="P334" s="11">
        <v>4.8361934477379097E-2</v>
      </c>
      <c r="Q334" s="10">
        <f t="shared" si="148"/>
        <v>331</v>
      </c>
      <c r="R334" s="33">
        <f t="shared" si="149"/>
        <v>0.39249518030867353</v>
      </c>
      <c r="S334" s="12">
        <v>0.23457658925639222</v>
      </c>
      <c r="T334" s="10">
        <f t="shared" si="150"/>
        <v>312</v>
      </c>
      <c r="U334" s="33">
        <f t="shared" si="151"/>
        <v>0.34891994328082326</v>
      </c>
      <c r="V334" s="18">
        <v>5.2276559865092748E-2</v>
      </c>
      <c r="W334" s="99">
        <f t="shared" si="136"/>
        <v>177</v>
      </c>
      <c r="X334" s="33">
        <f t="shared" si="152"/>
        <v>-0.56697937981069169</v>
      </c>
      <c r="Y334" s="13">
        <v>89967</v>
      </c>
      <c r="Z334" s="10">
        <f t="shared" si="153"/>
        <v>330</v>
      </c>
      <c r="AA334" s="33">
        <f t="shared" si="154"/>
        <v>0.37050370128494403</v>
      </c>
      <c r="AB334" s="11">
        <v>3.209590100541377E-2</v>
      </c>
      <c r="AC334" s="99">
        <f t="shared" si="137"/>
        <v>107</v>
      </c>
      <c r="AD334" s="33">
        <f t="shared" si="155"/>
        <v>-0.55593418637717407</v>
      </c>
      <c r="AE334" s="11">
        <v>0.89789350497366882</v>
      </c>
      <c r="AF334" s="10">
        <f t="shared" si="156"/>
        <v>531</v>
      </c>
      <c r="AG334" s="33">
        <f t="shared" si="157"/>
        <v>1.22573008961098</v>
      </c>
      <c r="AH334" s="14">
        <v>1.0996666666666666</v>
      </c>
      <c r="AI334" s="99">
        <f t="shared" si="138"/>
        <v>517</v>
      </c>
      <c r="AJ334" s="33">
        <f t="shared" si="158"/>
        <v>0.13016335320931191</v>
      </c>
      <c r="AK334" s="13">
        <v>446279.93830635701</v>
      </c>
      <c r="AL334" s="38"/>
    </row>
    <row r="335" spans="1:38" x14ac:dyDescent="0.25">
      <c r="A335" t="s">
        <v>656</v>
      </c>
      <c r="B335" s="5" t="s">
        <v>522</v>
      </c>
      <c r="C335" s="6" t="s">
        <v>54</v>
      </c>
      <c r="D335" s="7" t="s">
        <v>39</v>
      </c>
      <c r="E335" s="36">
        <f t="shared" si="139"/>
        <v>4.7369488555603034</v>
      </c>
      <c r="F335" s="8">
        <f t="shared" si="140"/>
        <v>19.111564228879807</v>
      </c>
      <c r="G335" s="9">
        <f t="shared" si="141"/>
        <v>491</v>
      </c>
      <c r="H335" s="99">
        <f t="shared" si="142"/>
        <v>361</v>
      </c>
      <c r="I335" s="33">
        <f t="shared" si="143"/>
        <v>0.20087188036690326</v>
      </c>
      <c r="J335" s="11">
        <v>4.073063195465032E-2</v>
      </c>
      <c r="K335" s="10">
        <f t="shared" si="144"/>
        <v>183</v>
      </c>
      <c r="L335" s="33">
        <f t="shared" si="145"/>
        <v>-0.18587382556770965</v>
      </c>
      <c r="M335" s="11">
        <v>5.7235923685435085E-2</v>
      </c>
      <c r="N335" s="10">
        <f t="shared" si="146"/>
        <v>525</v>
      </c>
      <c r="O335" s="33">
        <f t="shared" si="147"/>
        <v>0.92888698531728353</v>
      </c>
      <c r="P335" s="11">
        <v>0</v>
      </c>
      <c r="Q335" s="10">
        <f t="shared" si="148"/>
        <v>409</v>
      </c>
      <c r="R335" s="33">
        <f t="shared" si="149"/>
        <v>0.51183082356515275</v>
      </c>
      <c r="S335" s="12">
        <v>0</v>
      </c>
      <c r="T335" s="10">
        <f t="shared" si="150"/>
        <v>556</v>
      </c>
      <c r="U335" s="33">
        <f t="shared" si="151"/>
        <v>1.0833915301444437</v>
      </c>
      <c r="V335" s="18">
        <v>7.6659269719588459E-3</v>
      </c>
      <c r="W335" s="99">
        <f t="shared" si="136"/>
        <v>479</v>
      </c>
      <c r="X335" s="33">
        <f t="shared" si="152"/>
        <v>1.0554669487554948</v>
      </c>
      <c r="Y335" s="13">
        <v>160845</v>
      </c>
      <c r="Z335" s="10">
        <f t="shared" si="153"/>
        <v>309</v>
      </c>
      <c r="AA335" s="33">
        <f t="shared" si="154"/>
        <v>0.30512317573534881</v>
      </c>
      <c r="AB335" s="11">
        <v>3.2875572201414897E-2</v>
      </c>
      <c r="AC335" s="99">
        <f t="shared" si="137"/>
        <v>392</v>
      </c>
      <c r="AD335" s="33">
        <f t="shared" si="155"/>
        <v>0.58669181229713041</v>
      </c>
      <c r="AE335" s="11">
        <v>0.9628185907046477</v>
      </c>
      <c r="AF335" s="10">
        <f t="shared" si="156"/>
        <v>512</v>
      </c>
      <c r="AG335" s="33">
        <f t="shared" si="157"/>
        <v>0.93552918392312689</v>
      </c>
      <c r="AH335" s="14">
        <v>1.4323333333333335</v>
      </c>
      <c r="AI335" s="99">
        <f t="shared" si="138"/>
        <v>514</v>
      </c>
      <c r="AJ335" s="33">
        <f t="shared" si="158"/>
        <v>0.1117030802594776</v>
      </c>
      <c r="AK335" s="13">
        <v>429824.11216461571</v>
      </c>
      <c r="AL335" s="38"/>
    </row>
    <row r="336" spans="1:38" x14ac:dyDescent="0.25">
      <c r="A336" t="s">
        <v>692</v>
      </c>
      <c r="B336" s="5" t="s">
        <v>562</v>
      </c>
      <c r="C336" s="6" t="s">
        <v>54</v>
      </c>
      <c r="D336" s="7" t="s">
        <v>39</v>
      </c>
      <c r="E336" s="36">
        <f t="shared" si="139"/>
        <v>5.6536440000605168</v>
      </c>
      <c r="F336" s="8">
        <f t="shared" si="140"/>
        <v>16.834270700602275</v>
      </c>
      <c r="G336" s="9">
        <f t="shared" si="141"/>
        <v>529</v>
      </c>
      <c r="H336" s="99">
        <f t="shared" si="142"/>
        <v>138</v>
      </c>
      <c r="I336" s="33">
        <f t="shared" si="143"/>
        <v>-0.50580670628865654</v>
      </c>
      <c r="J336" s="11">
        <v>-1.3011521652761204E-2</v>
      </c>
      <c r="K336" s="10">
        <f t="shared" si="144"/>
        <v>471</v>
      </c>
      <c r="L336" s="33">
        <f t="shared" si="145"/>
        <v>0.82054608769910131</v>
      </c>
      <c r="M336" s="11">
        <v>2.1311475409836064E-2</v>
      </c>
      <c r="N336" s="10">
        <f t="shared" si="146"/>
        <v>525</v>
      </c>
      <c r="O336" s="33">
        <f t="shared" si="147"/>
        <v>0.92888698531728353</v>
      </c>
      <c r="P336" s="11">
        <v>0</v>
      </c>
      <c r="Q336" s="10">
        <f t="shared" si="148"/>
        <v>409</v>
      </c>
      <c r="R336" s="33">
        <f t="shared" si="149"/>
        <v>0.51183082356515275</v>
      </c>
      <c r="S336" s="12">
        <v>0</v>
      </c>
      <c r="T336" s="10">
        <f t="shared" si="150"/>
        <v>472</v>
      </c>
      <c r="U336" s="33">
        <f t="shared" si="151"/>
        <v>0.76671513091543964</v>
      </c>
      <c r="V336" s="18">
        <v>2.6900346443855715E-2</v>
      </c>
      <c r="W336" s="99">
        <f t="shared" si="136"/>
        <v>524</v>
      </c>
      <c r="X336" s="33">
        <f t="shared" si="152"/>
        <v>1.6763540253664213</v>
      </c>
      <c r="Y336" s="13">
        <v>187969</v>
      </c>
      <c r="Z336" s="10">
        <f t="shared" si="153"/>
        <v>425</v>
      </c>
      <c r="AA336" s="33">
        <f t="shared" si="154"/>
        <v>0.61782424742148867</v>
      </c>
      <c r="AB336" s="11">
        <v>2.9146571608303629E-2</v>
      </c>
      <c r="AC336" s="99">
        <f t="shared" si="137"/>
        <v>500</v>
      </c>
      <c r="AD336" s="33">
        <f t="shared" si="155"/>
        <v>0.87440397181442264</v>
      </c>
      <c r="AE336" s="11">
        <v>0.97916666666666663</v>
      </c>
      <c r="AF336" s="10">
        <f t="shared" si="156"/>
        <v>499</v>
      </c>
      <c r="AG336" s="33">
        <f t="shared" si="157"/>
        <v>0.76629378601698428</v>
      </c>
      <c r="AH336" s="14">
        <v>1.6263333333333334</v>
      </c>
      <c r="AI336" s="99">
        <f t="shared" si="138"/>
        <v>502</v>
      </c>
      <c r="AJ336" s="33">
        <f t="shared" si="158"/>
        <v>2.948209521380395E-2</v>
      </c>
      <c r="AK336" s="13">
        <v>356530.81694676459</v>
      </c>
      <c r="AL336" s="38"/>
    </row>
    <row r="337" spans="1:38" x14ac:dyDescent="0.25">
      <c r="A337" t="s">
        <v>698</v>
      </c>
      <c r="B337" s="5" t="s">
        <v>357</v>
      </c>
      <c r="C337" s="6" t="s">
        <v>54</v>
      </c>
      <c r="D337" s="7" t="s">
        <v>39</v>
      </c>
      <c r="E337" s="36">
        <f t="shared" si="139"/>
        <v>0.99177999232878067</v>
      </c>
      <c r="F337" s="8">
        <f t="shared" si="140"/>
        <v>28.41547389362843</v>
      </c>
      <c r="G337" s="9">
        <f t="shared" si="141"/>
        <v>282</v>
      </c>
      <c r="H337" s="99">
        <f t="shared" si="142"/>
        <v>550</v>
      </c>
      <c r="I337" s="33">
        <f t="shared" si="143"/>
        <v>2.2529258308461677</v>
      </c>
      <c r="J337" s="11">
        <v>0.19678714859437751</v>
      </c>
      <c r="K337" s="10">
        <f t="shared" si="144"/>
        <v>540</v>
      </c>
      <c r="L337" s="33">
        <f t="shared" si="145"/>
        <v>1.241205753130493</v>
      </c>
      <c r="M337" s="11">
        <v>6.2959076600209865E-3</v>
      </c>
      <c r="N337" s="10">
        <f t="shared" si="146"/>
        <v>183</v>
      </c>
      <c r="O337" s="33">
        <f t="shared" si="147"/>
        <v>-0.10960784138672668</v>
      </c>
      <c r="P337" s="11">
        <v>6.4257028112449793E-2</v>
      </c>
      <c r="Q337" s="10">
        <f t="shared" si="148"/>
        <v>409</v>
      </c>
      <c r="R337" s="33">
        <f t="shared" si="149"/>
        <v>0.51183082356515275</v>
      </c>
      <c r="S337" s="12">
        <v>0</v>
      </c>
      <c r="T337" s="10">
        <f t="shared" si="150"/>
        <v>43</v>
      </c>
      <c r="U337" s="33">
        <f t="shared" si="151"/>
        <v>-1.4961157459325625</v>
      </c>
      <c r="V337" s="18">
        <v>0.16434108527131783</v>
      </c>
      <c r="W337" s="99">
        <f t="shared" si="136"/>
        <v>78</v>
      </c>
      <c r="X337" s="33">
        <f t="shared" si="152"/>
        <v>-0.94666725548335928</v>
      </c>
      <c r="Y337" s="13">
        <v>73380</v>
      </c>
      <c r="Z337" s="10">
        <f t="shared" si="153"/>
        <v>531</v>
      </c>
      <c r="AA337" s="33">
        <f t="shared" si="154"/>
        <v>0.99990881058634662</v>
      </c>
      <c r="AB337" s="11">
        <v>2.4590163934426229E-2</v>
      </c>
      <c r="AC337" s="99">
        <f t="shared" si="137"/>
        <v>129</v>
      </c>
      <c r="AD337" s="33">
        <f t="shared" si="155"/>
        <v>-0.38419803237294792</v>
      </c>
      <c r="AE337" s="11">
        <v>0.90765171503957787</v>
      </c>
      <c r="AF337" s="10">
        <f t="shared" si="156"/>
        <v>559</v>
      </c>
      <c r="AG337" s="33">
        <f t="shared" si="157"/>
        <v>1.7029041239133513</v>
      </c>
      <c r="AH337" s="14">
        <v>0.55266666666666664</v>
      </c>
      <c r="AI337" s="99">
        <f t="shared" si="138"/>
        <v>560</v>
      </c>
      <c r="AJ337" s="33">
        <f t="shared" si="158"/>
        <v>4.4694812255215002</v>
      </c>
      <c r="AK337" s="13">
        <v>4314427.5369127514</v>
      </c>
      <c r="AL337" s="38"/>
    </row>
    <row r="338" spans="1:38" x14ac:dyDescent="0.25">
      <c r="A338" t="s">
        <v>721</v>
      </c>
      <c r="B338" s="5" t="s">
        <v>229</v>
      </c>
      <c r="C338" s="6" t="s">
        <v>54</v>
      </c>
      <c r="D338" s="7" t="s">
        <v>39</v>
      </c>
      <c r="E338" s="36">
        <f t="shared" si="139"/>
        <v>-1.0002648497289726</v>
      </c>
      <c r="F338" s="8">
        <f t="shared" si="140"/>
        <v>33.364197418645098</v>
      </c>
      <c r="G338" s="9">
        <f t="shared" si="141"/>
        <v>185</v>
      </c>
      <c r="H338" s="99">
        <f t="shared" si="142"/>
        <v>516</v>
      </c>
      <c r="I338" s="33">
        <f t="shared" si="143"/>
        <v>1.057743950659275</v>
      </c>
      <c r="J338" s="11">
        <v>0.10589483997387328</v>
      </c>
      <c r="K338" s="10">
        <f t="shared" si="144"/>
        <v>347</v>
      </c>
      <c r="L338" s="33">
        <f t="shared" si="145"/>
        <v>0.44867640220271165</v>
      </c>
      <c r="M338" s="11">
        <v>3.4585470792652659E-2</v>
      </c>
      <c r="N338" s="10">
        <f t="shared" si="146"/>
        <v>89</v>
      </c>
      <c r="O338" s="33">
        <f t="shared" si="147"/>
        <v>-0.74097468258284682</v>
      </c>
      <c r="P338" s="11">
        <v>0.10332294911734165</v>
      </c>
      <c r="Q338" s="10">
        <f t="shared" si="148"/>
        <v>272</v>
      </c>
      <c r="R338" s="33">
        <f t="shared" si="149"/>
        <v>0.32403907487472422</v>
      </c>
      <c r="S338" s="12">
        <v>0.36913990402362495</v>
      </c>
      <c r="T338" s="10">
        <f t="shared" si="150"/>
        <v>220</v>
      </c>
      <c r="U338" s="33">
        <f t="shared" si="151"/>
        <v>5.4123777704043793E-2</v>
      </c>
      <c r="V338" s="18">
        <v>7.0182008838289262E-2</v>
      </c>
      <c r="W338" s="99">
        <f t="shared" si="136"/>
        <v>168</v>
      </c>
      <c r="X338" s="33">
        <f t="shared" si="152"/>
        <v>-0.60300932593167667</v>
      </c>
      <c r="Y338" s="13">
        <v>88393</v>
      </c>
      <c r="Z338" s="10">
        <f t="shared" si="153"/>
        <v>196</v>
      </c>
      <c r="AA338" s="33">
        <f t="shared" si="154"/>
        <v>-7.2764737369218666E-2</v>
      </c>
      <c r="AB338" s="11">
        <v>3.7381934282293465E-2</v>
      </c>
      <c r="AC338" s="99">
        <f t="shared" si="137"/>
        <v>122</v>
      </c>
      <c r="AD338" s="33">
        <f t="shared" si="155"/>
        <v>-0.44206923107800949</v>
      </c>
      <c r="AE338" s="11">
        <v>0.90436341900777051</v>
      </c>
      <c r="AF338" s="10">
        <f t="shared" si="156"/>
        <v>443</v>
      </c>
      <c r="AG338" s="33">
        <f t="shared" si="157"/>
        <v>0.51156834174588317</v>
      </c>
      <c r="AH338" s="14">
        <v>1.9183333333333332</v>
      </c>
      <c r="AI338" s="99">
        <f t="shared" si="138"/>
        <v>427</v>
      </c>
      <c r="AJ338" s="33">
        <f t="shared" si="158"/>
        <v>-9.6427595991825932E-2</v>
      </c>
      <c r="AK338" s="13">
        <v>244292.60716131414</v>
      </c>
      <c r="AL338" s="38"/>
    </row>
    <row r="339" spans="1:38" x14ac:dyDescent="0.25">
      <c r="A339" t="s">
        <v>735</v>
      </c>
      <c r="B339" s="5" t="s">
        <v>372</v>
      </c>
      <c r="C339" s="6" t="s">
        <v>54</v>
      </c>
      <c r="D339" s="7" t="s">
        <v>39</v>
      </c>
      <c r="E339" s="36">
        <f t="shared" si="139"/>
        <v>9.5420620517995103E-2</v>
      </c>
      <c r="F339" s="8">
        <f t="shared" si="140"/>
        <v>30.642248420233486</v>
      </c>
      <c r="G339" s="9">
        <f t="shared" si="141"/>
        <v>227</v>
      </c>
      <c r="H339" s="99">
        <f t="shared" si="142"/>
        <v>554</v>
      </c>
      <c r="I339" s="33">
        <f t="shared" si="143"/>
        <v>2.5449234148999196</v>
      </c>
      <c r="J339" s="11">
        <v>0.21899325376232492</v>
      </c>
      <c r="K339" s="10">
        <f t="shared" si="144"/>
        <v>77</v>
      </c>
      <c r="L339" s="33">
        <f t="shared" si="145"/>
        <v>-0.91994163301691201</v>
      </c>
      <c r="M339" s="11">
        <v>8.3438685208596708E-2</v>
      </c>
      <c r="N339" s="10">
        <f t="shared" si="146"/>
        <v>208</v>
      </c>
      <c r="O339" s="33">
        <f t="shared" si="147"/>
        <v>3.7213841009357457E-2</v>
      </c>
      <c r="P339" s="11">
        <v>5.5172413793103448E-2</v>
      </c>
      <c r="Q339" s="10">
        <f t="shared" si="148"/>
        <v>248</v>
      </c>
      <c r="R339" s="33">
        <f t="shared" si="149"/>
        <v>0.29525873024783866</v>
      </c>
      <c r="S339" s="12">
        <v>0.42571306939123027</v>
      </c>
      <c r="T339" s="10">
        <f t="shared" si="150"/>
        <v>69</v>
      </c>
      <c r="U339" s="33">
        <f t="shared" si="151"/>
        <v>-0.93614668249215105</v>
      </c>
      <c r="V339" s="18">
        <v>0.13032945736434109</v>
      </c>
      <c r="W339" s="99">
        <f t="shared" si="136"/>
        <v>254</v>
      </c>
      <c r="X339" s="33">
        <f t="shared" si="152"/>
        <v>-0.29725837908415625</v>
      </c>
      <c r="Y339" s="13">
        <v>101750</v>
      </c>
      <c r="Z339" s="10">
        <f t="shared" si="153"/>
        <v>307</v>
      </c>
      <c r="AA339" s="33">
        <f t="shared" si="154"/>
        <v>0.29909473327466451</v>
      </c>
      <c r="AB339" s="11">
        <v>3.2947462154942118E-2</v>
      </c>
      <c r="AC339" s="99">
        <f t="shared" si="137"/>
        <v>282</v>
      </c>
      <c r="AD339" s="33">
        <f t="shared" si="155"/>
        <v>0.25917962288967994</v>
      </c>
      <c r="AE339" s="11">
        <v>0.9442090395480226</v>
      </c>
      <c r="AF339" s="10">
        <f t="shared" si="156"/>
        <v>395</v>
      </c>
      <c r="AG339" s="33">
        <f t="shared" si="157"/>
        <v>0.34640389842854785</v>
      </c>
      <c r="AH339" s="14">
        <v>2.1076666666666668</v>
      </c>
      <c r="AI339" s="99">
        <f t="shared" si="138"/>
        <v>215</v>
      </c>
      <c r="AJ339" s="33">
        <f t="shared" si="158"/>
        <v>-0.21907066162050826</v>
      </c>
      <c r="AK339" s="13">
        <v>134966.32737335036</v>
      </c>
      <c r="AL339" s="38"/>
    </row>
    <row r="340" spans="1:38" x14ac:dyDescent="0.25">
      <c r="A340" t="s">
        <v>740</v>
      </c>
      <c r="B340" s="5" t="s">
        <v>581</v>
      </c>
      <c r="C340" s="6" t="s">
        <v>54</v>
      </c>
      <c r="D340" s="7" t="s">
        <v>39</v>
      </c>
      <c r="E340" s="36">
        <f t="shared" si="139"/>
        <v>7.3588012997080456</v>
      </c>
      <c r="F340" s="8">
        <f t="shared" si="140"/>
        <v>12.598245554751177</v>
      </c>
      <c r="G340" s="9">
        <f t="shared" si="141"/>
        <v>555</v>
      </c>
      <c r="H340" s="99">
        <f t="shared" si="142"/>
        <v>262</v>
      </c>
      <c r="I340" s="33">
        <f t="shared" si="143"/>
        <v>-0.12894823733212613</v>
      </c>
      <c r="J340" s="11">
        <v>1.5648163399769377E-2</v>
      </c>
      <c r="K340" s="10">
        <f t="shared" si="144"/>
        <v>545</v>
      </c>
      <c r="L340" s="33">
        <f t="shared" si="145"/>
        <v>1.2851894227932619</v>
      </c>
      <c r="M340" s="11">
        <v>4.725897920604915E-3</v>
      </c>
      <c r="N340" s="10">
        <f t="shared" si="146"/>
        <v>525</v>
      </c>
      <c r="O340" s="33">
        <f t="shared" si="147"/>
        <v>0.92888698531728353</v>
      </c>
      <c r="P340" s="11">
        <v>0</v>
      </c>
      <c r="Q340" s="10">
        <f t="shared" si="148"/>
        <v>363</v>
      </c>
      <c r="R340" s="33">
        <f t="shared" si="149"/>
        <v>0.4293254964158873</v>
      </c>
      <c r="S340" s="12">
        <v>0.1621796951021732</v>
      </c>
      <c r="T340" s="10">
        <f t="shared" si="150"/>
        <v>554</v>
      </c>
      <c r="U340" s="33">
        <f t="shared" si="151"/>
        <v>1.0505307928832717</v>
      </c>
      <c r="V340" s="18">
        <v>9.6618357487922701E-3</v>
      </c>
      <c r="W340" s="99">
        <f t="shared" si="136"/>
        <v>553</v>
      </c>
      <c r="X340" s="33">
        <f t="shared" si="152"/>
        <v>2.6303006420410915</v>
      </c>
      <c r="Y340" s="13">
        <v>229643</v>
      </c>
      <c r="Z340" s="10">
        <f t="shared" si="153"/>
        <v>548</v>
      </c>
      <c r="AA340" s="33">
        <f t="shared" si="154"/>
        <v>1.1025572211554429</v>
      </c>
      <c r="AB340" s="11">
        <v>2.3366068405011851E-2</v>
      </c>
      <c r="AC340" s="99">
        <f t="shared" si="137"/>
        <v>442</v>
      </c>
      <c r="AD340" s="33">
        <f t="shared" si="155"/>
        <v>0.7269807722892655</v>
      </c>
      <c r="AE340" s="11">
        <v>0.97078994157988319</v>
      </c>
      <c r="AF340" s="10">
        <f t="shared" si="156"/>
        <v>496</v>
      </c>
      <c r="AG340" s="33">
        <f t="shared" si="157"/>
        <v>0.74157727601350987</v>
      </c>
      <c r="AH340" s="14">
        <v>1.6546666666666667</v>
      </c>
      <c r="AI340" s="99">
        <f t="shared" si="138"/>
        <v>510</v>
      </c>
      <c r="AJ340" s="33">
        <f t="shared" si="158"/>
        <v>6.3059096948567636E-2</v>
      </c>
      <c r="AK340" s="13">
        <v>386461.97259163152</v>
      </c>
      <c r="AL340" s="38"/>
    </row>
    <row r="341" spans="1:38" x14ac:dyDescent="0.25">
      <c r="A341" t="s">
        <v>747</v>
      </c>
      <c r="B341" s="5" t="s">
        <v>196</v>
      </c>
      <c r="C341" s="6" t="s">
        <v>54</v>
      </c>
      <c r="D341" s="7" t="s">
        <v>39</v>
      </c>
      <c r="E341" s="36">
        <f t="shared" si="139"/>
        <v>-0.90783102229609347</v>
      </c>
      <c r="F341" s="8">
        <f t="shared" si="140"/>
        <v>33.134569326612841</v>
      </c>
      <c r="G341" s="9">
        <f t="shared" si="141"/>
        <v>190</v>
      </c>
      <c r="H341" s="99">
        <f t="shared" si="142"/>
        <v>540</v>
      </c>
      <c r="I341" s="33">
        <f t="shared" si="143"/>
        <v>1.6170770015485425</v>
      </c>
      <c r="J341" s="11">
        <v>0.14843152257077286</v>
      </c>
      <c r="K341" s="10">
        <f t="shared" si="144"/>
        <v>255</v>
      </c>
      <c r="L341" s="33">
        <f t="shared" si="145"/>
        <v>0.13295101810011212</v>
      </c>
      <c r="M341" s="11">
        <v>4.585537918871252E-2</v>
      </c>
      <c r="N341" s="10">
        <f t="shared" si="146"/>
        <v>113</v>
      </c>
      <c r="O341" s="33">
        <f t="shared" si="147"/>
        <v>-0.50504210072318911</v>
      </c>
      <c r="P341" s="11">
        <v>8.8724584103512014E-2</v>
      </c>
      <c r="Q341" s="10">
        <f t="shared" si="148"/>
        <v>39</v>
      </c>
      <c r="R341" s="33">
        <f t="shared" si="149"/>
        <v>-1.1827989139510731</v>
      </c>
      <c r="S341" s="12">
        <v>3.3311125916055966</v>
      </c>
      <c r="T341" s="10">
        <f t="shared" si="150"/>
        <v>503</v>
      </c>
      <c r="U341" s="33">
        <f t="shared" si="151"/>
        <v>0.82469762529945134</v>
      </c>
      <c r="V341" s="18">
        <v>2.3378582202111614E-2</v>
      </c>
      <c r="W341" s="99">
        <f t="shared" si="136"/>
        <v>208</v>
      </c>
      <c r="X341" s="33">
        <f t="shared" si="152"/>
        <v>-0.48558008603291353</v>
      </c>
      <c r="Y341" s="13">
        <v>93523</v>
      </c>
      <c r="Z341" s="10">
        <f t="shared" si="153"/>
        <v>156</v>
      </c>
      <c r="AA341" s="33">
        <f t="shared" si="154"/>
        <v>-0.25716305835623499</v>
      </c>
      <c r="AB341" s="11">
        <v>3.9580908032596042E-2</v>
      </c>
      <c r="AC341" s="99">
        <f t="shared" si="137"/>
        <v>274</v>
      </c>
      <c r="AD341" s="33">
        <f t="shared" si="155"/>
        <v>0.2342810543796745</v>
      </c>
      <c r="AE341" s="11">
        <v>0.94279427942794281</v>
      </c>
      <c r="AF341" s="10">
        <f t="shared" si="156"/>
        <v>389</v>
      </c>
      <c r="AG341" s="33">
        <f t="shared" si="157"/>
        <v>0.32197817089570252</v>
      </c>
      <c r="AH341" s="14">
        <v>2.1356666666666668</v>
      </c>
      <c r="AI341" s="99">
        <f t="shared" si="138"/>
        <v>216</v>
      </c>
      <c r="AJ341" s="33">
        <f t="shared" si="158"/>
        <v>-0.21690836219159165</v>
      </c>
      <c r="AK341" s="13">
        <v>136893.84077281813</v>
      </c>
      <c r="AL341" s="38"/>
    </row>
    <row r="342" spans="1:38" x14ac:dyDescent="0.25">
      <c r="A342" t="s">
        <v>762</v>
      </c>
      <c r="B342" s="5" t="s">
        <v>113</v>
      </c>
      <c r="C342" s="6" t="s">
        <v>54</v>
      </c>
      <c r="D342" s="7" t="s">
        <v>39</v>
      </c>
      <c r="E342" s="36">
        <f t="shared" si="139"/>
        <v>-5.7503654608645665</v>
      </c>
      <c r="F342" s="8">
        <f t="shared" si="140"/>
        <v>45.164601779141549</v>
      </c>
      <c r="G342" s="9">
        <f t="shared" si="141"/>
        <v>57</v>
      </c>
      <c r="H342" s="99">
        <f t="shared" si="142"/>
        <v>378</v>
      </c>
      <c r="I342" s="33">
        <f t="shared" si="143"/>
        <v>0.25109856251367224</v>
      </c>
      <c r="J342" s="11">
        <v>4.4550317619525215E-2</v>
      </c>
      <c r="K342" s="10">
        <f t="shared" si="144"/>
        <v>357</v>
      </c>
      <c r="L342" s="33">
        <f t="shared" si="145"/>
        <v>0.47367834764863359</v>
      </c>
      <c r="M342" s="11">
        <v>3.3693019158775601E-2</v>
      </c>
      <c r="N342" s="10">
        <f t="shared" si="146"/>
        <v>50</v>
      </c>
      <c r="O342" s="33">
        <f t="shared" si="147"/>
        <v>-1.3399212772620224</v>
      </c>
      <c r="P342" s="11">
        <v>0.14038286235186873</v>
      </c>
      <c r="Q342" s="10">
        <f t="shared" si="148"/>
        <v>158</v>
      </c>
      <c r="R342" s="33">
        <f t="shared" si="149"/>
        <v>2.3334851217513296E-2</v>
      </c>
      <c r="S342" s="12">
        <v>0.9602304553092742</v>
      </c>
      <c r="T342" s="10">
        <f t="shared" si="150"/>
        <v>52</v>
      </c>
      <c r="U342" s="33">
        <f t="shared" si="151"/>
        <v>-1.2899517102843829</v>
      </c>
      <c r="V342" s="18">
        <v>0.15181901052457114</v>
      </c>
      <c r="W342" s="99">
        <f t="shared" si="136"/>
        <v>64</v>
      </c>
      <c r="X342" s="33">
        <f t="shared" si="152"/>
        <v>-0.99645450631763022</v>
      </c>
      <c r="Y342" s="13">
        <v>71205</v>
      </c>
      <c r="Z342" s="10">
        <f t="shared" si="153"/>
        <v>358</v>
      </c>
      <c r="AA342" s="33">
        <f t="shared" si="154"/>
        <v>0.43318381418693391</v>
      </c>
      <c r="AB342" s="11">
        <v>3.1348432578371083E-2</v>
      </c>
      <c r="AC342" s="99">
        <f t="shared" si="137"/>
        <v>21</v>
      </c>
      <c r="AD342" s="33">
        <f t="shared" si="155"/>
        <v>-2.7256337667741333</v>
      </c>
      <c r="AE342" s="11">
        <v>0.77460913070669168</v>
      </c>
      <c r="AF342" s="10">
        <f t="shared" si="156"/>
        <v>301</v>
      </c>
      <c r="AG342" s="33">
        <f t="shared" si="157"/>
        <v>0.10127427568820709</v>
      </c>
      <c r="AH342" s="14">
        <v>2.3886666666666669</v>
      </c>
      <c r="AI342" s="99">
        <f t="shared" si="138"/>
        <v>152</v>
      </c>
      <c r="AJ342" s="33">
        <f t="shared" si="158"/>
        <v>-0.24574264837389506</v>
      </c>
      <c r="AK342" s="13">
        <v>111190.4288229175</v>
      </c>
      <c r="AL342" s="38"/>
    </row>
    <row r="343" spans="1:38" x14ac:dyDescent="0.25">
      <c r="A343" t="s">
        <v>763</v>
      </c>
      <c r="B343" s="5" t="s">
        <v>461</v>
      </c>
      <c r="C343" s="6" t="s">
        <v>54</v>
      </c>
      <c r="D343" s="7" t="s">
        <v>39</v>
      </c>
      <c r="E343" s="36">
        <f t="shared" si="139"/>
        <v>2.3691511001007601</v>
      </c>
      <c r="F343" s="8">
        <f t="shared" si="140"/>
        <v>24.993749312032968</v>
      </c>
      <c r="G343" s="9">
        <f t="shared" si="141"/>
        <v>364</v>
      </c>
      <c r="H343" s="99">
        <f t="shared" si="142"/>
        <v>183</v>
      </c>
      <c r="I343" s="33">
        <f t="shared" si="143"/>
        <v>-0.36421550509622264</v>
      </c>
      <c r="J343" s="11">
        <v>-2.2436616558223488E-3</v>
      </c>
      <c r="K343" s="10">
        <f t="shared" si="144"/>
        <v>291</v>
      </c>
      <c r="L343" s="33">
        <f t="shared" si="145"/>
        <v>0.25629149984732041</v>
      </c>
      <c r="M343" s="11">
        <v>4.1452705216938307E-2</v>
      </c>
      <c r="N343" s="10">
        <f t="shared" si="146"/>
        <v>290</v>
      </c>
      <c r="O343" s="33">
        <f t="shared" si="147"/>
        <v>0.30777052634308516</v>
      </c>
      <c r="P343" s="11">
        <v>3.8431677018633544E-2</v>
      </c>
      <c r="Q343" s="10">
        <f t="shared" si="148"/>
        <v>350</v>
      </c>
      <c r="R343" s="33">
        <f t="shared" si="149"/>
        <v>0.41173258513428374</v>
      </c>
      <c r="S343" s="12">
        <v>0.1967618619293906</v>
      </c>
      <c r="T343" s="10">
        <f t="shared" si="150"/>
        <v>373</v>
      </c>
      <c r="U343" s="33">
        <f t="shared" si="151"/>
        <v>0.54178262524887211</v>
      </c>
      <c r="V343" s="18">
        <v>4.0562388128644843E-2</v>
      </c>
      <c r="W343" s="99">
        <f t="shared" si="136"/>
        <v>408</v>
      </c>
      <c r="X343" s="33">
        <f t="shared" si="152"/>
        <v>0.3702570331356943</v>
      </c>
      <c r="Y343" s="13">
        <v>130911</v>
      </c>
      <c r="Z343" s="10">
        <f t="shared" si="153"/>
        <v>373</v>
      </c>
      <c r="AA343" s="33">
        <f t="shared" si="154"/>
        <v>0.47117362255049877</v>
      </c>
      <c r="AB343" s="11">
        <v>3.0895399216009901E-2</v>
      </c>
      <c r="AC343" s="99">
        <f t="shared" si="137"/>
        <v>267</v>
      </c>
      <c r="AD343" s="33">
        <f t="shared" si="155"/>
        <v>0.19557312739965224</v>
      </c>
      <c r="AE343" s="11">
        <v>0.94059485854957825</v>
      </c>
      <c r="AF343" s="10">
        <f t="shared" si="156"/>
        <v>440</v>
      </c>
      <c r="AG343" s="33">
        <f t="shared" si="157"/>
        <v>0.49819234809694418</v>
      </c>
      <c r="AH343" s="14">
        <v>1.9336666666666664</v>
      </c>
      <c r="AI343" s="99">
        <f t="shared" si="138"/>
        <v>415</v>
      </c>
      <c r="AJ343" s="33">
        <f t="shared" si="158"/>
        <v>-0.10682202169334708</v>
      </c>
      <c r="AK343" s="13">
        <v>235026.82530357543</v>
      </c>
      <c r="AL343" s="38"/>
    </row>
    <row r="344" spans="1:38" x14ac:dyDescent="0.25">
      <c r="A344" t="s">
        <v>807</v>
      </c>
      <c r="B344" s="5" t="s">
        <v>310</v>
      </c>
      <c r="C344" s="6" t="s">
        <v>54</v>
      </c>
      <c r="D344" s="7" t="s">
        <v>39</v>
      </c>
      <c r="E344" s="36">
        <f t="shared" si="139"/>
        <v>1.6705824878889686</v>
      </c>
      <c r="F344" s="8">
        <f t="shared" si="140"/>
        <v>26.729163521644679</v>
      </c>
      <c r="G344" s="9">
        <f t="shared" si="141"/>
        <v>320</v>
      </c>
      <c r="H344" s="99">
        <f t="shared" si="142"/>
        <v>282</v>
      </c>
      <c r="I344" s="33">
        <f t="shared" si="143"/>
        <v>-5.3911788859748185E-2</v>
      </c>
      <c r="J344" s="11">
        <v>2.1354605360947243E-2</v>
      </c>
      <c r="K344" s="10">
        <f t="shared" si="144"/>
        <v>514</v>
      </c>
      <c r="L344" s="33">
        <f t="shared" si="145"/>
        <v>0.98261677000139414</v>
      </c>
      <c r="M344" s="11">
        <v>1.5526315789473685E-2</v>
      </c>
      <c r="N344" s="10">
        <f t="shared" si="146"/>
        <v>224</v>
      </c>
      <c r="O344" s="33">
        <f t="shared" si="147"/>
        <v>0.10031069583909225</v>
      </c>
      <c r="P344" s="11">
        <v>5.1268286136089115E-2</v>
      </c>
      <c r="Q344" s="10">
        <f t="shared" si="148"/>
        <v>265</v>
      </c>
      <c r="R344" s="33">
        <f t="shared" si="149"/>
        <v>0.31440078681251055</v>
      </c>
      <c r="S344" s="12">
        <v>0.38808576695449692</v>
      </c>
      <c r="T344" s="10">
        <f t="shared" si="150"/>
        <v>386</v>
      </c>
      <c r="U344" s="33">
        <f t="shared" si="151"/>
        <v>0.57090158313533046</v>
      </c>
      <c r="V344" s="18">
        <v>3.8793749063857408E-2</v>
      </c>
      <c r="W344" s="99">
        <f t="shared" si="136"/>
        <v>358</v>
      </c>
      <c r="X344" s="33">
        <f t="shared" si="152"/>
        <v>8.2955982459402527E-2</v>
      </c>
      <c r="Y344" s="13">
        <v>118360</v>
      </c>
      <c r="Z344" s="10">
        <f t="shared" si="153"/>
        <v>248</v>
      </c>
      <c r="AA344" s="33">
        <f t="shared" si="154"/>
        <v>0.1215991548842361</v>
      </c>
      <c r="AB344" s="11">
        <v>3.506411980988252E-2</v>
      </c>
      <c r="AC344" s="99">
        <f t="shared" si="137"/>
        <v>276</v>
      </c>
      <c r="AD344" s="33">
        <f t="shared" si="155"/>
        <v>0.24644434323850878</v>
      </c>
      <c r="AE344" s="11">
        <v>0.94348540896013156</v>
      </c>
      <c r="AF344" s="10">
        <f t="shared" si="156"/>
        <v>345</v>
      </c>
      <c r="AG344" s="33">
        <f t="shared" si="157"/>
        <v>0.19926796829021759</v>
      </c>
      <c r="AH344" s="14">
        <v>2.2763333333333335</v>
      </c>
      <c r="AI344" s="99">
        <f t="shared" si="138"/>
        <v>289</v>
      </c>
      <c r="AJ344" s="33">
        <f t="shared" si="158"/>
        <v>-0.19209318335231268</v>
      </c>
      <c r="AK344" s="13">
        <v>159014.54666731347</v>
      </c>
      <c r="AL344" s="38"/>
    </row>
    <row r="345" spans="1:38" x14ac:dyDescent="0.25">
      <c r="A345" t="s">
        <v>811</v>
      </c>
      <c r="B345" s="5" t="s">
        <v>227</v>
      </c>
      <c r="C345" s="6" t="s">
        <v>54</v>
      </c>
      <c r="D345" s="7" t="s">
        <v>39</v>
      </c>
      <c r="E345" s="36">
        <f t="shared" si="139"/>
        <v>-0.7377652304002057</v>
      </c>
      <c r="F345" s="8">
        <f t="shared" si="140"/>
        <v>32.712084567541659</v>
      </c>
      <c r="G345" s="9">
        <f t="shared" si="141"/>
        <v>199</v>
      </c>
      <c r="H345" s="99">
        <f t="shared" si="142"/>
        <v>28</v>
      </c>
      <c r="I345" s="33">
        <f t="shared" si="143"/>
        <v>-1.2631876474974251</v>
      </c>
      <c r="J345" s="11">
        <v>-7.0609535304767657E-2</v>
      </c>
      <c r="K345" s="10">
        <f t="shared" si="144"/>
        <v>164</v>
      </c>
      <c r="L345" s="33">
        <f t="shared" si="145"/>
        <v>-0.27767577045774672</v>
      </c>
      <c r="M345" s="11">
        <v>6.051282051282051E-2</v>
      </c>
      <c r="N345" s="10">
        <f t="shared" si="146"/>
        <v>160</v>
      </c>
      <c r="O345" s="33">
        <f t="shared" si="147"/>
        <v>-0.19567593897762822</v>
      </c>
      <c r="P345" s="11">
        <v>6.9582504970178927E-2</v>
      </c>
      <c r="Q345" s="10">
        <f t="shared" si="148"/>
        <v>409</v>
      </c>
      <c r="R345" s="33">
        <f t="shared" si="149"/>
        <v>0.51183082356515275</v>
      </c>
      <c r="S345" s="12">
        <v>0</v>
      </c>
      <c r="T345" s="10">
        <f t="shared" si="150"/>
        <v>262</v>
      </c>
      <c r="U345" s="33">
        <f t="shared" si="151"/>
        <v>0.21027925647937568</v>
      </c>
      <c r="V345" s="18">
        <v>6.0697374085234609E-2</v>
      </c>
      <c r="W345" s="99">
        <f t="shared" si="136"/>
        <v>157</v>
      </c>
      <c r="X345" s="33">
        <f t="shared" si="152"/>
        <v>-0.63716223546948458</v>
      </c>
      <c r="Y345" s="13">
        <v>86901</v>
      </c>
      <c r="Z345" s="10">
        <f t="shared" si="153"/>
        <v>233</v>
      </c>
      <c r="AA345" s="33">
        <f t="shared" si="154"/>
        <v>5.9791690857763105E-2</v>
      </c>
      <c r="AB345" s="11">
        <v>3.5801181786583244E-2</v>
      </c>
      <c r="AC345" s="99">
        <f t="shared" si="137"/>
        <v>138</v>
      </c>
      <c r="AD345" s="33">
        <f t="shared" si="155"/>
        <v>-0.31711098494175149</v>
      </c>
      <c r="AE345" s="11">
        <v>0.91146366427840331</v>
      </c>
      <c r="AF345" s="10">
        <f t="shared" si="156"/>
        <v>348</v>
      </c>
      <c r="AG345" s="33">
        <f t="shared" si="157"/>
        <v>0.2068283125265748</v>
      </c>
      <c r="AH345" s="14">
        <v>2.2676666666666665</v>
      </c>
      <c r="AI345" s="99">
        <f t="shared" si="138"/>
        <v>369</v>
      </c>
      <c r="AJ345" s="33">
        <f t="shared" si="158"/>
        <v>-0.14483626222593501</v>
      </c>
      <c r="AK345" s="13">
        <v>201140.23354978356</v>
      </c>
      <c r="AL345" s="38"/>
    </row>
    <row r="346" spans="1:38" x14ac:dyDescent="0.25">
      <c r="A346" t="s">
        <v>820</v>
      </c>
      <c r="B346" s="5" t="s">
        <v>527</v>
      </c>
      <c r="C346" s="6" t="s">
        <v>54</v>
      </c>
      <c r="D346" s="7" t="s">
        <v>39</v>
      </c>
      <c r="E346" s="36">
        <f t="shared" si="139"/>
        <v>4.5460968585322243</v>
      </c>
      <c r="F346" s="8">
        <f t="shared" si="140"/>
        <v>19.585686973282307</v>
      </c>
      <c r="G346" s="9">
        <f t="shared" si="141"/>
        <v>483</v>
      </c>
      <c r="H346" s="99">
        <f t="shared" si="142"/>
        <v>370</v>
      </c>
      <c r="I346" s="33">
        <f t="shared" si="143"/>
        <v>0.2276736777584924</v>
      </c>
      <c r="J346" s="11">
        <v>4.2768880091176298E-2</v>
      </c>
      <c r="K346" s="10">
        <f t="shared" si="144"/>
        <v>475</v>
      </c>
      <c r="L346" s="33">
        <f t="shared" si="145"/>
        <v>0.83190758922694297</v>
      </c>
      <c r="M346" s="11">
        <v>2.0905923344947737E-2</v>
      </c>
      <c r="N346" s="10">
        <f t="shared" si="146"/>
        <v>416</v>
      </c>
      <c r="O346" s="33">
        <f t="shared" si="147"/>
        <v>0.64654305455332928</v>
      </c>
      <c r="P346" s="11">
        <v>1.7470074409576188E-2</v>
      </c>
      <c r="Q346" s="10">
        <f t="shared" si="148"/>
        <v>335</v>
      </c>
      <c r="R346" s="33">
        <f t="shared" si="149"/>
        <v>0.39477425494978902</v>
      </c>
      <c r="S346" s="12">
        <v>0.23009664058904739</v>
      </c>
      <c r="T346" s="10">
        <f t="shared" si="150"/>
        <v>358</v>
      </c>
      <c r="U346" s="33">
        <f t="shared" si="151"/>
        <v>0.50303376995388782</v>
      </c>
      <c r="V346" s="18">
        <v>4.2915931804820694E-2</v>
      </c>
      <c r="W346" s="99">
        <f t="shared" ref="W346:W377" si="159">RANK(Y346,Y$7:Y$570,1)</f>
        <v>499</v>
      </c>
      <c r="X346" s="33">
        <f t="shared" si="152"/>
        <v>1.2476800730108388</v>
      </c>
      <c r="Y346" s="13">
        <v>169242</v>
      </c>
      <c r="Z346" s="10">
        <f t="shared" si="153"/>
        <v>428</v>
      </c>
      <c r="AA346" s="33">
        <f t="shared" si="154"/>
        <v>0.62070184381578475</v>
      </c>
      <c r="AB346" s="11">
        <v>2.9112255900323469E-2</v>
      </c>
      <c r="AC346" s="99">
        <f t="shared" ref="AC346:AC377" si="160">RANK(AE346,AE$7:AE$570,1)</f>
        <v>448</v>
      </c>
      <c r="AD346" s="33">
        <f t="shared" si="155"/>
        <v>0.74579464844177823</v>
      </c>
      <c r="AE346" s="11">
        <v>0.97185896374772385</v>
      </c>
      <c r="AF346" s="10">
        <f t="shared" si="156"/>
        <v>453</v>
      </c>
      <c r="AG346" s="33">
        <f t="shared" si="157"/>
        <v>0.53483093939621207</v>
      </c>
      <c r="AH346" s="14">
        <v>1.8916666666666666</v>
      </c>
      <c r="AI346" s="99">
        <f t="shared" ref="AI346:AI377" si="161">RANK(AK346,AK$7:AK$570,1)</f>
        <v>462</v>
      </c>
      <c r="AJ346" s="33">
        <f t="shared" si="158"/>
        <v>-4.4135351154383287E-2</v>
      </c>
      <c r="AK346" s="13">
        <v>290906.87402208929</v>
      </c>
      <c r="AL346" s="38"/>
    </row>
    <row r="347" spans="1:38" x14ac:dyDescent="0.25">
      <c r="A347" t="s">
        <v>826</v>
      </c>
      <c r="B347" s="5" t="s">
        <v>406</v>
      </c>
      <c r="C347" s="6" t="s">
        <v>54</v>
      </c>
      <c r="D347" s="7" t="s">
        <v>39</v>
      </c>
      <c r="E347" s="36">
        <f t="shared" si="139"/>
        <v>2.6132137219275062</v>
      </c>
      <c r="F347" s="8">
        <f t="shared" si="140"/>
        <v>24.387438443566964</v>
      </c>
      <c r="G347" s="9">
        <f t="shared" si="141"/>
        <v>382</v>
      </c>
      <c r="H347" s="99">
        <f t="shared" si="142"/>
        <v>407</v>
      </c>
      <c r="I347" s="33">
        <f t="shared" si="143"/>
        <v>0.34887629681041904</v>
      </c>
      <c r="J347" s="11">
        <v>5.1986210138682099E-2</v>
      </c>
      <c r="K347" s="10">
        <f t="shared" si="144"/>
        <v>429</v>
      </c>
      <c r="L347" s="33">
        <f t="shared" si="145"/>
        <v>0.65578899437162474</v>
      </c>
      <c r="M347" s="11">
        <v>2.719252724442138E-2</v>
      </c>
      <c r="N347" s="10">
        <f t="shared" si="146"/>
        <v>386</v>
      </c>
      <c r="O347" s="33">
        <f t="shared" si="147"/>
        <v>0.57060836047240859</v>
      </c>
      <c r="P347" s="11">
        <v>2.2168545356951154E-2</v>
      </c>
      <c r="Q347" s="10">
        <f t="shared" si="148"/>
        <v>407</v>
      </c>
      <c r="R347" s="33">
        <f t="shared" si="149"/>
        <v>0.4928859069002598</v>
      </c>
      <c r="S347" s="12">
        <v>3.7239786988418427E-2</v>
      </c>
      <c r="T347" s="10">
        <f t="shared" si="150"/>
        <v>287</v>
      </c>
      <c r="U347" s="33">
        <f t="shared" si="151"/>
        <v>0.28202565867974877</v>
      </c>
      <c r="V347" s="18">
        <v>5.6339612032611751E-2</v>
      </c>
      <c r="W347" s="99">
        <f t="shared" si="159"/>
        <v>399</v>
      </c>
      <c r="X347" s="33">
        <f t="shared" si="152"/>
        <v>0.30767388656976474</v>
      </c>
      <c r="Y347" s="13">
        <v>128177</v>
      </c>
      <c r="Z347" s="10">
        <f t="shared" si="153"/>
        <v>291</v>
      </c>
      <c r="AA347" s="33">
        <f t="shared" si="154"/>
        <v>0.25138624077541782</v>
      </c>
      <c r="AB347" s="11">
        <v>3.351639207854884E-2</v>
      </c>
      <c r="AC347" s="99">
        <f t="shared" si="160"/>
        <v>324</v>
      </c>
      <c r="AD347" s="33">
        <f t="shared" si="155"/>
        <v>0.38365116734163562</v>
      </c>
      <c r="AE347" s="11">
        <v>0.95128162997042387</v>
      </c>
      <c r="AF347" s="10">
        <f t="shared" si="156"/>
        <v>431</v>
      </c>
      <c r="AG347" s="33">
        <f t="shared" si="157"/>
        <v>0.46853253609277484</v>
      </c>
      <c r="AH347" s="14">
        <v>1.9676666666666665</v>
      </c>
      <c r="AI347" s="99">
        <f t="shared" si="161"/>
        <v>326</v>
      </c>
      <c r="AJ347" s="33">
        <f t="shared" si="158"/>
        <v>-0.17326782252173631</v>
      </c>
      <c r="AK347" s="13">
        <v>175795.81884705619</v>
      </c>
      <c r="AL347" s="38"/>
    </row>
    <row r="348" spans="1:38" x14ac:dyDescent="0.25">
      <c r="A348" t="s">
        <v>828</v>
      </c>
      <c r="B348" s="5" t="s">
        <v>547</v>
      </c>
      <c r="C348" s="6" t="s">
        <v>54</v>
      </c>
      <c r="D348" s="7" t="s">
        <v>39</v>
      </c>
      <c r="E348" s="36">
        <f t="shared" si="139"/>
        <v>3.7400697354411987</v>
      </c>
      <c r="F348" s="8">
        <f t="shared" si="140"/>
        <v>21.588054240136444</v>
      </c>
      <c r="G348" s="9">
        <f t="shared" si="141"/>
        <v>428</v>
      </c>
      <c r="H348" s="99">
        <f t="shared" si="142"/>
        <v>230</v>
      </c>
      <c r="I348" s="33">
        <f t="shared" si="143"/>
        <v>-0.20547992845590857</v>
      </c>
      <c r="J348" s="11">
        <v>9.8280098280099093E-3</v>
      </c>
      <c r="K348" s="10">
        <f t="shared" si="144"/>
        <v>152</v>
      </c>
      <c r="L348" s="33">
        <f t="shared" si="145"/>
        <v>-0.35177726676192911</v>
      </c>
      <c r="M348" s="11">
        <v>6.3157894736842107E-2</v>
      </c>
      <c r="N348" s="10">
        <f t="shared" si="146"/>
        <v>316</v>
      </c>
      <c r="O348" s="33">
        <f t="shared" si="147"/>
        <v>0.40291854405576649</v>
      </c>
      <c r="P348" s="11">
        <v>3.2544378698224852E-2</v>
      </c>
      <c r="Q348" s="10">
        <f t="shared" si="148"/>
        <v>409</v>
      </c>
      <c r="R348" s="33">
        <f t="shared" si="149"/>
        <v>0.51183082356515275</v>
      </c>
      <c r="S348" s="12">
        <v>0</v>
      </c>
      <c r="T348" s="10">
        <f t="shared" si="150"/>
        <v>434</v>
      </c>
      <c r="U348" s="33">
        <f t="shared" si="151"/>
        <v>0.64783831099145472</v>
      </c>
      <c r="V348" s="18">
        <v>3.4120734908136482E-2</v>
      </c>
      <c r="W348" s="99">
        <f t="shared" si="159"/>
        <v>466</v>
      </c>
      <c r="X348" s="33">
        <f t="shared" si="152"/>
        <v>0.95028422802746049</v>
      </c>
      <c r="Y348" s="13">
        <v>156250</v>
      </c>
      <c r="Z348" s="10">
        <f t="shared" si="153"/>
        <v>238</v>
      </c>
      <c r="AA348" s="33">
        <f t="shared" si="154"/>
        <v>8.0389055690173003E-2</v>
      </c>
      <c r="AB348" s="11">
        <v>3.5555555555555556E-2</v>
      </c>
      <c r="AC348" s="99">
        <f t="shared" si="160"/>
        <v>507</v>
      </c>
      <c r="AD348" s="33">
        <f t="shared" si="155"/>
        <v>0.90206447928995459</v>
      </c>
      <c r="AE348" s="11">
        <v>0.9807383627608347</v>
      </c>
      <c r="AF348" s="10">
        <f t="shared" si="156"/>
        <v>538</v>
      </c>
      <c r="AG348" s="33">
        <f t="shared" si="157"/>
        <v>1.3039505742102109</v>
      </c>
      <c r="AH348" s="14">
        <v>1.01</v>
      </c>
      <c r="AI348" s="99">
        <f t="shared" si="161"/>
        <v>523</v>
      </c>
      <c r="AJ348" s="33">
        <f t="shared" si="158"/>
        <v>0.23228379629257376</v>
      </c>
      <c r="AK348" s="13">
        <v>537311.97566909972</v>
      </c>
      <c r="AL348" s="38"/>
    </row>
    <row r="349" spans="1:38" x14ac:dyDescent="0.25">
      <c r="A349" t="s">
        <v>835</v>
      </c>
      <c r="B349" s="5" t="s">
        <v>76</v>
      </c>
      <c r="C349" s="6" t="s">
        <v>54</v>
      </c>
      <c r="D349" s="7" t="s">
        <v>39</v>
      </c>
      <c r="E349" s="36">
        <f t="shared" si="139"/>
        <v>-9.1417740567182157</v>
      </c>
      <c r="F349" s="8">
        <f t="shared" si="140"/>
        <v>53.589684963467839</v>
      </c>
      <c r="G349" s="9">
        <f t="shared" si="141"/>
        <v>28</v>
      </c>
      <c r="H349" s="99">
        <f t="shared" si="142"/>
        <v>86</v>
      </c>
      <c r="I349" s="33">
        <f t="shared" si="143"/>
        <v>-0.71492121477140602</v>
      </c>
      <c r="J349" s="11">
        <v>-2.8914457228614299E-2</v>
      </c>
      <c r="K349" s="10">
        <f t="shared" si="144"/>
        <v>25</v>
      </c>
      <c r="L349" s="33">
        <f t="shared" si="145"/>
        <v>-2.0484388701423635</v>
      </c>
      <c r="M349" s="11">
        <v>0.1237207186718217</v>
      </c>
      <c r="N349" s="10">
        <f t="shared" si="146"/>
        <v>31</v>
      </c>
      <c r="O349" s="33">
        <f t="shared" si="147"/>
        <v>-1.9234025302797029</v>
      </c>
      <c r="P349" s="11">
        <v>0.17648585517778353</v>
      </c>
      <c r="Q349" s="10">
        <f t="shared" si="148"/>
        <v>26</v>
      </c>
      <c r="R349" s="33">
        <f t="shared" si="149"/>
        <v>-1.637132882935693</v>
      </c>
      <c r="S349" s="12">
        <v>4.224191221924583</v>
      </c>
      <c r="T349" s="10">
        <f t="shared" si="150"/>
        <v>47</v>
      </c>
      <c r="U349" s="33">
        <f t="shared" si="151"/>
        <v>-1.3708767662741694</v>
      </c>
      <c r="V349" s="18">
        <v>0.15673426937077484</v>
      </c>
      <c r="W349" s="99">
        <f t="shared" si="159"/>
        <v>114</v>
      </c>
      <c r="X349" s="33">
        <f t="shared" si="152"/>
        <v>-0.79183462806128635</v>
      </c>
      <c r="Y349" s="13">
        <v>80144</v>
      </c>
      <c r="Z349" s="10">
        <f t="shared" si="153"/>
        <v>63</v>
      </c>
      <c r="AA349" s="33">
        <f t="shared" si="154"/>
        <v>-1.0514093017180037</v>
      </c>
      <c r="AB349" s="11">
        <v>4.9052396878483832E-2</v>
      </c>
      <c r="AC349" s="99">
        <f t="shared" si="160"/>
        <v>42</v>
      </c>
      <c r="AD349" s="33">
        <f t="shared" si="155"/>
        <v>-1.565974815602641</v>
      </c>
      <c r="AE349" s="11">
        <v>0.84050204484557889</v>
      </c>
      <c r="AF349" s="10">
        <f t="shared" si="156"/>
        <v>191</v>
      </c>
      <c r="AG349" s="33">
        <f t="shared" si="157"/>
        <v>-0.16799029211434957</v>
      </c>
      <c r="AH349" s="14">
        <v>2.6973333333333334</v>
      </c>
      <c r="AI349" s="99">
        <f t="shared" si="161"/>
        <v>82</v>
      </c>
      <c r="AJ349" s="33">
        <f t="shared" si="158"/>
        <v>-0.27322215035876324</v>
      </c>
      <c r="AK349" s="13">
        <v>86694.696373377286</v>
      </c>
      <c r="AL349" s="38"/>
    </row>
    <row r="350" spans="1:38" x14ac:dyDescent="0.25">
      <c r="A350" t="s">
        <v>838</v>
      </c>
      <c r="B350" s="5" t="s">
        <v>177</v>
      </c>
      <c r="C350" s="6" t="s">
        <v>54</v>
      </c>
      <c r="D350" s="7" t="s">
        <v>39</v>
      </c>
      <c r="E350" s="36">
        <f t="shared" si="139"/>
        <v>-1.7027758500457342</v>
      </c>
      <c r="F350" s="8">
        <f t="shared" si="140"/>
        <v>35.10940547844929</v>
      </c>
      <c r="G350" s="9">
        <f t="shared" si="141"/>
        <v>159</v>
      </c>
      <c r="H350" s="99">
        <f t="shared" si="142"/>
        <v>190</v>
      </c>
      <c r="I350" s="33">
        <f t="shared" si="143"/>
        <v>-0.34938629133204879</v>
      </c>
      <c r="J350" s="11">
        <v>-1.1159157483610072E-3</v>
      </c>
      <c r="K350" s="10">
        <f t="shared" si="144"/>
        <v>79</v>
      </c>
      <c r="L350" s="33">
        <f t="shared" si="145"/>
        <v>-0.89024384976257642</v>
      </c>
      <c r="M350" s="11">
        <v>8.2378614293507915E-2</v>
      </c>
      <c r="N350" s="10">
        <f t="shared" si="146"/>
        <v>121</v>
      </c>
      <c r="O350" s="33">
        <f t="shared" si="147"/>
        <v>-0.44513520903652509</v>
      </c>
      <c r="P350" s="11">
        <v>8.5017835909631398E-2</v>
      </c>
      <c r="Q350" s="10">
        <f t="shared" si="148"/>
        <v>214</v>
      </c>
      <c r="R350" s="33">
        <f t="shared" si="149"/>
        <v>0.22766501029752484</v>
      </c>
      <c r="S350" s="12">
        <v>0.55858120374249409</v>
      </c>
      <c r="T350" s="10">
        <f t="shared" si="150"/>
        <v>188</v>
      </c>
      <c r="U350" s="33">
        <f t="shared" si="151"/>
        <v>-5.0166207917860077E-2</v>
      </c>
      <c r="V350" s="18">
        <v>7.65164162493044E-2</v>
      </c>
      <c r="W350" s="99">
        <f t="shared" si="159"/>
        <v>88</v>
      </c>
      <c r="X350" s="33">
        <f t="shared" si="152"/>
        <v>-0.89335483838312157</v>
      </c>
      <c r="Y350" s="13">
        <v>75709</v>
      </c>
      <c r="Z350" s="10">
        <f t="shared" si="153"/>
        <v>212</v>
      </c>
      <c r="AA350" s="33">
        <f t="shared" si="154"/>
        <v>-1.1321408114155416E-2</v>
      </c>
      <c r="AB350" s="11">
        <v>3.6649214659685861E-2</v>
      </c>
      <c r="AC350" s="99">
        <f t="shared" si="160"/>
        <v>161</v>
      </c>
      <c r="AD350" s="33">
        <f t="shared" si="155"/>
        <v>-0.21007514213947043</v>
      </c>
      <c r="AE350" s="11">
        <v>0.91754554170661551</v>
      </c>
      <c r="AF350" s="10">
        <f t="shared" si="156"/>
        <v>332</v>
      </c>
      <c r="AG350" s="33">
        <f t="shared" si="157"/>
        <v>0.16757267899164485</v>
      </c>
      <c r="AH350" s="14">
        <v>2.3126666666666664</v>
      </c>
      <c r="AI350" s="99">
        <f t="shared" si="161"/>
        <v>247</v>
      </c>
      <c r="AJ350" s="33">
        <f t="shared" si="158"/>
        <v>-0.20949475690552488</v>
      </c>
      <c r="AK350" s="13">
        <v>143502.46459991622</v>
      </c>
      <c r="AL350" s="38"/>
    </row>
    <row r="351" spans="1:38" x14ac:dyDescent="0.25">
      <c r="A351" t="s">
        <v>844</v>
      </c>
      <c r="B351" s="5" t="s">
        <v>192</v>
      </c>
      <c r="C351" s="6" t="s">
        <v>54</v>
      </c>
      <c r="D351" s="7" t="s">
        <v>39</v>
      </c>
      <c r="E351" s="36">
        <f t="shared" si="139"/>
        <v>0.12232654644362712</v>
      </c>
      <c r="F351" s="8">
        <f t="shared" si="140"/>
        <v>30.57540756114269</v>
      </c>
      <c r="G351" s="9">
        <f t="shared" si="141"/>
        <v>230</v>
      </c>
      <c r="H351" s="99">
        <f t="shared" si="142"/>
        <v>80</v>
      </c>
      <c r="I351" s="33">
        <f t="shared" si="143"/>
        <v>-0.73386480871787729</v>
      </c>
      <c r="J351" s="11">
        <v>-3.0355097365406647E-2</v>
      </c>
      <c r="K351" s="10">
        <f t="shared" si="144"/>
        <v>117</v>
      </c>
      <c r="L351" s="33">
        <f t="shared" si="145"/>
        <v>-0.57635824147131454</v>
      </c>
      <c r="M351" s="11">
        <v>7.1174377224199295E-2</v>
      </c>
      <c r="N351" s="10">
        <f t="shared" si="146"/>
        <v>185</v>
      </c>
      <c r="O351" s="33">
        <f t="shared" si="147"/>
        <v>-0.10063646931108358</v>
      </c>
      <c r="P351" s="11">
        <v>6.3701923076923073E-2</v>
      </c>
      <c r="Q351" s="10">
        <f t="shared" si="148"/>
        <v>207</v>
      </c>
      <c r="R351" s="33">
        <f t="shared" si="149"/>
        <v>0.21134184116564253</v>
      </c>
      <c r="S351" s="12">
        <v>0.59066745422327227</v>
      </c>
      <c r="T351" s="10">
        <f t="shared" si="150"/>
        <v>272</v>
      </c>
      <c r="U351" s="33">
        <f t="shared" si="151"/>
        <v>0.23716581355850588</v>
      </c>
      <c r="V351" s="18">
        <v>5.9064327485380118E-2</v>
      </c>
      <c r="W351" s="99">
        <f t="shared" si="159"/>
        <v>129</v>
      </c>
      <c r="X351" s="33">
        <f t="shared" si="152"/>
        <v>-0.73790416233000256</v>
      </c>
      <c r="Y351" s="13">
        <v>82500</v>
      </c>
      <c r="Z351" s="10">
        <f t="shared" si="153"/>
        <v>219</v>
      </c>
      <c r="AA351" s="33">
        <f t="shared" si="154"/>
        <v>2.489713842443457E-2</v>
      </c>
      <c r="AB351" s="11">
        <v>3.6217303822937627E-2</v>
      </c>
      <c r="AC351" s="99">
        <f t="shared" si="160"/>
        <v>385</v>
      </c>
      <c r="AD351" s="33">
        <f t="shared" si="155"/>
        <v>0.56863876258958446</v>
      </c>
      <c r="AE351" s="11">
        <v>0.96179279941219686</v>
      </c>
      <c r="AF351" s="10">
        <f t="shared" si="156"/>
        <v>515</v>
      </c>
      <c r="AG351" s="33">
        <f t="shared" si="157"/>
        <v>0.98205437922378458</v>
      </c>
      <c r="AH351" s="14">
        <v>1.3790000000000002</v>
      </c>
      <c r="AI351" s="99">
        <f t="shared" si="161"/>
        <v>496</v>
      </c>
      <c r="AJ351" s="33">
        <f t="shared" si="158"/>
        <v>3.4631603515904411E-3</v>
      </c>
      <c r="AK351" s="13">
        <v>333337.06083874777</v>
      </c>
      <c r="AL351" s="38"/>
    </row>
    <row r="352" spans="1:38" x14ac:dyDescent="0.25">
      <c r="A352" t="s">
        <v>864</v>
      </c>
      <c r="B352" s="5" t="s">
        <v>567</v>
      </c>
      <c r="C352" s="6" t="s">
        <v>54</v>
      </c>
      <c r="D352" s="7" t="s">
        <v>39</v>
      </c>
      <c r="E352" s="36">
        <f t="shared" si="139"/>
        <v>7.4668225294267696</v>
      </c>
      <c r="F352" s="8">
        <f t="shared" si="140"/>
        <v>12.32989456715088</v>
      </c>
      <c r="G352" s="9">
        <f t="shared" si="141"/>
        <v>557</v>
      </c>
      <c r="H352" s="99">
        <f t="shared" si="142"/>
        <v>283</v>
      </c>
      <c r="I352" s="33">
        <f t="shared" si="143"/>
        <v>-5.1739066241470351E-2</v>
      </c>
      <c r="J352" s="11">
        <v>2.1519838601210539E-2</v>
      </c>
      <c r="K352" s="10">
        <f t="shared" si="144"/>
        <v>520</v>
      </c>
      <c r="L352" s="33">
        <f t="shared" si="145"/>
        <v>1.0101826469358874</v>
      </c>
      <c r="M352" s="11">
        <v>1.4542343883661249E-2</v>
      </c>
      <c r="N352" s="10">
        <f t="shared" si="146"/>
        <v>525</v>
      </c>
      <c r="O352" s="33">
        <f t="shared" si="147"/>
        <v>0.92888698531728353</v>
      </c>
      <c r="P352" s="11">
        <v>0</v>
      </c>
      <c r="Q352" s="10">
        <f t="shared" si="148"/>
        <v>409</v>
      </c>
      <c r="R352" s="33">
        <f t="shared" si="149"/>
        <v>0.51183082356515275</v>
      </c>
      <c r="S352" s="12">
        <v>0</v>
      </c>
      <c r="T352" s="10">
        <f t="shared" si="150"/>
        <v>550</v>
      </c>
      <c r="U352" s="33">
        <f t="shared" si="151"/>
        <v>1.0154013200597241</v>
      </c>
      <c r="V352" s="18">
        <v>1.1795543905635648E-2</v>
      </c>
      <c r="W352" s="99">
        <f t="shared" si="159"/>
        <v>545</v>
      </c>
      <c r="X352" s="33">
        <f t="shared" si="152"/>
        <v>2.3402984899402277</v>
      </c>
      <c r="Y352" s="13">
        <v>216974</v>
      </c>
      <c r="Z352" s="10">
        <f t="shared" si="153"/>
        <v>555</v>
      </c>
      <c r="AA352" s="33">
        <f t="shared" si="154"/>
        <v>1.2482637949804591</v>
      </c>
      <c r="AB352" s="11">
        <v>2.1628498727735368E-2</v>
      </c>
      <c r="AC352" s="99">
        <f t="shared" si="160"/>
        <v>541</v>
      </c>
      <c r="AD352" s="33">
        <f t="shared" si="155"/>
        <v>1.051991483268349</v>
      </c>
      <c r="AE352" s="11">
        <v>0.98925735637552548</v>
      </c>
      <c r="AF352" s="10">
        <f t="shared" si="156"/>
        <v>450</v>
      </c>
      <c r="AG352" s="33">
        <f t="shared" si="157"/>
        <v>0.52697981268922589</v>
      </c>
      <c r="AH352" s="14">
        <v>1.9006666666666667</v>
      </c>
      <c r="AI352" s="99">
        <f t="shared" si="161"/>
        <v>490</v>
      </c>
      <c r="AJ352" s="33">
        <f t="shared" si="158"/>
        <v>-4.8248642013481108E-3</v>
      </c>
      <c r="AK352" s="13">
        <v>325948.96362738643</v>
      </c>
      <c r="AL352" s="38"/>
    </row>
    <row r="353" spans="1:38" x14ac:dyDescent="0.25">
      <c r="A353" t="s">
        <v>866</v>
      </c>
      <c r="B353" s="5" t="s">
        <v>460</v>
      </c>
      <c r="C353" s="6" t="s">
        <v>54</v>
      </c>
      <c r="D353" s="7" t="s">
        <v>39</v>
      </c>
      <c r="E353" s="36">
        <f t="shared" si="139"/>
        <v>5.5407059202108773</v>
      </c>
      <c r="F353" s="8">
        <f t="shared" si="140"/>
        <v>17.114836338896236</v>
      </c>
      <c r="G353" s="9">
        <f t="shared" si="141"/>
        <v>525</v>
      </c>
      <c r="H353" s="99">
        <f t="shared" si="142"/>
        <v>551</v>
      </c>
      <c r="I353" s="33">
        <f t="shared" si="143"/>
        <v>2.2677783475643882</v>
      </c>
      <c r="J353" s="11">
        <v>0.19791666666666674</v>
      </c>
      <c r="K353" s="10">
        <f t="shared" si="144"/>
        <v>48</v>
      </c>
      <c r="L353" s="33">
        <f t="shared" si="145"/>
        <v>-1.4441523529972167</v>
      </c>
      <c r="M353" s="11">
        <v>0.10215053763440861</v>
      </c>
      <c r="N353" s="10">
        <f t="shared" si="146"/>
        <v>525</v>
      </c>
      <c r="O353" s="33">
        <f t="shared" si="147"/>
        <v>0.92888698531728353</v>
      </c>
      <c r="P353" s="11">
        <v>0</v>
      </c>
      <c r="Q353" s="10">
        <f t="shared" si="148"/>
        <v>409</v>
      </c>
      <c r="R353" s="33">
        <f t="shared" si="149"/>
        <v>0.51183082356515275</v>
      </c>
      <c r="S353" s="12">
        <v>0</v>
      </c>
      <c r="T353" s="10">
        <f t="shared" si="150"/>
        <v>135</v>
      </c>
      <c r="U353" s="33">
        <f t="shared" si="151"/>
        <v>-0.36196447007034599</v>
      </c>
      <c r="V353" s="18">
        <v>9.5454545454545459E-2</v>
      </c>
      <c r="W353" s="99">
        <f t="shared" si="159"/>
        <v>378</v>
      </c>
      <c r="X353" s="33">
        <f t="shared" si="152"/>
        <v>0.1777234392198079</v>
      </c>
      <c r="Y353" s="13">
        <v>122500</v>
      </c>
      <c r="Z353" s="10">
        <f t="shared" si="153"/>
        <v>562</v>
      </c>
      <c r="AA353" s="33">
        <f t="shared" si="154"/>
        <v>2.3198615355093368</v>
      </c>
      <c r="AB353" s="11">
        <v>8.8495575221238937E-3</v>
      </c>
      <c r="AC353" s="99">
        <f t="shared" si="160"/>
        <v>558</v>
      </c>
      <c r="AD353" s="33">
        <f t="shared" si="155"/>
        <v>1.2410528262241187</v>
      </c>
      <c r="AE353" s="11">
        <v>1</v>
      </c>
      <c r="AF353" s="10">
        <f t="shared" si="156"/>
        <v>544</v>
      </c>
      <c r="AG353" s="33">
        <f t="shared" si="157"/>
        <v>1.43509346846394</v>
      </c>
      <c r="AH353" s="14">
        <v>0.85966666666666658</v>
      </c>
      <c r="AI353" s="99">
        <f t="shared" si="161"/>
        <v>536</v>
      </c>
      <c r="AJ353" s="33">
        <f t="shared" si="158"/>
        <v>0.63453965875098317</v>
      </c>
      <c r="AK353" s="13">
        <v>895890.23478260869</v>
      </c>
      <c r="AL353" s="38"/>
    </row>
    <row r="354" spans="1:38" x14ac:dyDescent="0.25">
      <c r="A354" t="s">
        <v>870</v>
      </c>
      <c r="B354" s="5" t="s">
        <v>118</v>
      </c>
      <c r="C354" s="6" t="s">
        <v>54</v>
      </c>
      <c r="D354" s="7" t="s">
        <v>39</v>
      </c>
      <c r="E354" s="36">
        <f t="shared" si="139"/>
        <v>-4.9464741144473594</v>
      </c>
      <c r="F354" s="8">
        <f t="shared" si="140"/>
        <v>43.167540300614441</v>
      </c>
      <c r="G354" s="9">
        <f t="shared" si="141"/>
        <v>75</v>
      </c>
      <c r="H354" s="99">
        <f t="shared" si="142"/>
        <v>433</v>
      </c>
      <c r="I354" s="33">
        <f t="shared" si="143"/>
        <v>0.45384910079481505</v>
      </c>
      <c r="J354" s="11">
        <v>5.9969280041831441E-2</v>
      </c>
      <c r="K354" s="10">
        <f t="shared" si="144"/>
        <v>158</v>
      </c>
      <c r="L354" s="33">
        <f t="shared" si="145"/>
        <v>-0.31971549806250082</v>
      </c>
      <c r="M354" s="11">
        <v>6.201344068134939E-2</v>
      </c>
      <c r="N354" s="10">
        <f t="shared" si="146"/>
        <v>67</v>
      </c>
      <c r="O354" s="33">
        <f t="shared" si="147"/>
        <v>-1.0324999089778621</v>
      </c>
      <c r="P354" s="11">
        <v>0.12136111761492234</v>
      </c>
      <c r="Q354" s="10">
        <f t="shared" si="148"/>
        <v>237</v>
      </c>
      <c r="R354" s="33">
        <f t="shared" si="149"/>
        <v>0.27655556587151137</v>
      </c>
      <c r="S354" s="12">
        <v>0.46247764691373255</v>
      </c>
      <c r="T354" s="10">
        <f t="shared" si="150"/>
        <v>28</v>
      </c>
      <c r="U354" s="33">
        <f t="shared" si="151"/>
        <v>-1.9290134887266506</v>
      </c>
      <c r="V354" s="18">
        <v>0.1906346038082565</v>
      </c>
      <c r="W354" s="99">
        <f t="shared" si="159"/>
        <v>71</v>
      </c>
      <c r="X354" s="33">
        <f t="shared" si="152"/>
        <v>-0.97289998626776131</v>
      </c>
      <c r="Y354" s="13">
        <v>72234</v>
      </c>
      <c r="Z354" s="10">
        <f t="shared" si="153"/>
        <v>247</v>
      </c>
      <c r="AA354" s="33">
        <f t="shared" si="154"/>
        <v>0.11823840034962156</v>
      </c>
      <c r="AB354" s="11">
        <v>3.5104197240974466E-2</v>
      </c>
      <c r="AC354" s="99">
        <f t="shared" si="160"/>
        <v>41</v>
      </c>
      <c r="AD354" s="33">
        <f t="shared" si="155"/>
        <v>-1.58102381424379</v>
      </c>
      <c r="AE354" s="11">
        <v>0.83964694656488548</v>
      </c>
      <c r="AF354" s="10">
        <f t="shared" si="156"/>
        <v>484</v>
      </c>
      <c r="AG354" s="33">
        <f t="shared" si="157"/>
        <v>0.68167608706391303</v>
      </c>
      <c r="AH354" s="14">
        <v>1.7233333333333334</v>
      </c>
      <c r="AI354" s="99">
        <f t="shared" si="161"/>
        <v>401</v>
      </c>
      <c r="AJ354" s="33">
        <f t="shared" si="158"/>
        <v>-0.11913321960594066</v>
      </c>
      <c r="AK354" s="13">
        <v>224052.39751495345</v>
      </c>
      <c r="AL354" s="38">
        <v>1</v>
      </c>
    </row>
    <row r="355" spans="1:38" x14ac:dyDescent="0.25">
      <c r="A355" t="s">
        <v>881</v>
      </c>
      <c r="B355" s="5" t="s">
        <v>463</v>
      </c>
      <c r="C355" s="6" t="s">
        <v>54</v>
      </c>
      <c r="D355" s="7" t="s">
        <v>39</v>
      </c>
      <c r="E355" s="36">
        <f t="shared" si="139"/>
        <v>3.9056963913033682</v>
      </c>
      <c r="F355" s="8">
        <f t="shared" si="140"/>
        <v>21.17659737384006</v>
      </c>
      <c r="G355" s="9">
        <f t="shared" si="141"/>
        <v>442</v>
      </c>
      <c r="H355" s="99">
        <f t="shared" si="142"/>
        <v>320</v>
      </c>
      <c r="I355" s="33">
        <f t="shared" si="143"/>
        <v>7.3747892699544224E-2</v>
      </c>
      <c r="J355" s="11">
        <v>3.1062988132670721E-2</v>
      </c>
      <c r="K355" s="10">
        <f t="shared" si="144"/>
        <v>511</v>
      </c>
      <c r="L355" s="33">
        <f t="shared" si="145"/>
        <v>0.94987515040379589</v>
      </c>
      <c r="M355" s="11">
        <v>1.6695037318318711E-2</v>
      </c>
      <c r="N355" s="10">
        <f t="shared" si="146"/>
        <v>358</v>
      </c>
      <c r="O355" s="33">
        <f t="shared" si="147"/>
        <v>0.51872246834936697</v>
      </c>
      <c r="P355" s="11">
        <v>2.5378992961559287E-2</v>
      </c>
      <c r="Q355" s="10">
        <f t="shared" si="148"/>
        <v>339</v>
      </c>
      <c r="R355" s="33">
        <f t="shared" si="149"/>
        <v>0.39922782253661587</v>
      </c>
      <c r="S355" s="12">
        <v>0.22134231819187919</v>
      </c>
      <c r="T355" s="10">
        <f t="shared" si="150"/>
        <v>399</v>
      </c>
      <c r="U355" s="33">
        <f t="shared" si="151"/>
        <v>0.5987260139200371</v>
      </c>
      <c r="V355" s="18">
        <v>3.7103737510793142E-2</v>
      </c>
      <c r="W355" s="99">
        <f t="shared" si="159"/>
        <v>448</v>
      </c>
      <c r="X355" s="33">
        <f t="shared" si="152"/>
        <v>0.75495796992684716</v>
      </c>
      <c r="Y355" s="13">
        <v>147717</v>
      </c>
      <c r="Z355" s="10">
        <f t="shared" si="153"/>
        <v>391</v>
      </c>
      <c r="AA355" s="33">
        <f t="shared" si="154"/>
        <v>0.52246044371410894</v>
      </c>
      <c r="AB355" s="11">
        <v>3.0283797261764438E-2</v>
      </c>
      <c r="AC355" s="99">
        <f t="shared" si="160"/>
        <v>446</v>
      </c>
      <c r="AD355" s="33">
        <f t="shared" si="155"/>
        <v>0.73410667541494257</v>
      </c>
      <c r="AE355" s="11">
        <v>0.97119484210891194</v>
      </c>
      <c r="AF355" s="10">
        <f t="shared" si="156"/>
        <v>468</v>
      </c>
      <c r="AG355" s="33">
        <f t="shared" si="157"/>
        <v>0.61130672917166817</v>
      </c>
      <c r="AH355" s="14">
        <v>1.804</v>
      </c>
      <c r="AI355" s="99">
        <f t="shared" si="161"/>
        <v>394</v>
      </c>
      <c r="AJ355" s="33">
        <f t="shared" si="158"/>
        <v>-0.12494978250920837</v>
      </c>
      <c r="AK355" s="13">
        <v>218867.40658124493</v>
      </c>
      <c r="AL355" s="38"/>
    </row>
    <row r="356" spans="1:38" x14ac:dyDescent="0.25">
      <c r="A356" t="s">
        <v>882</v>
      </c>
      <c r="B356" s="5" t="s">
        <v>436</v>
      </c>
      <c r="C356" s="6" t="s">
        <v>54</v>
      </c>
      <c r="D356" s="7" t="s">
        <v>39</v>
      </c>
      <c r="E356" s="36">
        <f t="shared" si="139"/>
        <v>4.7942549495541043</v>
      </c>
      <c r="F356" s="8">
        <f t="shared" si="140"/>
        <v>18.96920196399174</v>
      </c>
      <c r="G356" s="9">
        <f t="shared" si="141"/>
        <v>497</v>
      </c>
      <c r="H356" s="99">
        <f t="shared" si="142"/>
        <v>216</v>
      </c>
      <c r="I356" s="33">
        <f t="shared" si="143"/>
        <v>-0.24976223462155098</v>
      </c>
      <c r="J356" s="11">
        <v>6.460387623257402E-3</v>
      </c>
      <c r="K356" s="10">
        <f t="shared" si="144"/>
        <v>426</v>
      </c>
      <c r="L356" s="33">
        <f t="shared" si="145"/>
        <v>0.64835383576693384</v>
      </c>
      <c r="M356" s="11">
        <v>2.7457927369353409E-2</v>
      </c>
      <c r="N356" s="10">
        <f t="shared" si="146"/>
        <v>525</v>
      </c>
      <c r="O356" s="33">
        <f t="shared" si="147"/>
        <v>0.92888698531728353</v>
      </c>
      <c r="P356" s="11">
        <v>0</v>
      </c>
      <c r="Q356" s="10">
        <f t="shared" si="148"/>
        <v>357</v>
      </c>
      <c r="R356" s="33">
        <f t="shared" si="149"/>
        <v>0.42589706559177937</v>
      </c>
      <c r="S356" s="12">
        <v>0.16891891891891891</v>
      </c>
      <c r="T356" s="10">
        <f t="shared" si="150"/>
        <v>512</v>
      </c>
      <c r="U356" s="33">
        <f t="shared" si="151"/>
        <v>0.84534257125863455</v>
      </c>
      <c r="V356" s="18">
        <v>2.2124641107920961E-2</v>
      </c>
      <c r="W356" s="99">
        <f t="shared" si="159"/>
        <v>407</v>
      </c>
      <c r="X356" s="33">
        <f t="shared" si="152"/>
        <v>0.35489738011969624</v>
      </c>
      <c r="Y356" s="13">
        <v>130240</v>
      </c>
      <c r="Z356" s="10">
        <f t="shared" si="153"/>
        <v>422</v>
      </c>
      <c r="AA356" s="33">
        <f t="shared" si="154"/>
        <v>0.60985990946317037</v>
      </c>
      <c r="AB356" s="11">
        <v>2.9241547365214744E-2</v>
      </c>
      <c r="AC356" s="99">
        <f t="shared" si="160"/>
        <v>554</v>
      </c>
      <c r="AD356" s="33">
        <f t="shared" si="155"/>
        <v>1.1910670889128796</v>
      </c>
      <c r="AE356" s="11">
        <v>0.99715976331360945</v>
      </c>
      <c r="AF356" s="10">
        <f t="shared" si="156"/>
        <v>524</v>
      </c>
      <c r="AG356" s="33">
        <f t="shared" si="157"/>
        <v>1.1469280400704907</v>
      </c>
      <c r="AH356" s="14">
        <v>1.1900000000000002</v>
      </c>
      <c r="AI356" s="99">
        <f t="shared" si="161"/>
        <v>522</v>
      </c>
      <c r="AJ356" s="33">
        <f t="shared" si="158"/>
        <v>0.20769615434676986</v>
      </c>
      <c r="AK356" s="13">
        <v>515394.10033783782</v>
      </c>
      <c r="AL356" s="38"/>
    </row>
    <row r="357" spans="1:38" x14ac:dyDescent="0.25">
      <c r="A357" t="s">
        <v>893</v>
      </c>
      <c r="B357" s="5" t="s">
        <v>546</v>
      </c>
      <c r="C357" s="6" t="s">
        <v>54</v>
      </c>
      <c r="D357" s="7" t="s">
        <v>39</v>
      </c>
      <c r="E357" s="36">
        <f t="shared" si="139"/>
        <v>4.8518129414324109</v>
      </c>
      <c r="F357" s="8">
        <f t="shared" si="140"/>
        <v>18.826213923538461</v>
      </c>
      <c r="G357" s="9">
        <f t="shared" si="141"/>
        <v>503</v>
      </c>
      <c r="H357" s="99">
        <f t="shared" si="142"/>
        <v>314</v>
      </c>
      <c r="I357" s="33">
        <f t="shared" si="143"/>
        <v>4.8647858302145179E-2</v>
      </c>
      <c r="J357" s="11">
        <v>2.9154157258764801E-2</v>
      </c>
      <c r="K357" s="10">
        <f t="shared" si="144"/>
        <v>533</v>
      </c>
      <c r="L357" s="33">
        <f t="shared" si="145"/>
        <v>1.0950609747814695</v>
      </c>
      <c r="M357" s="11">
        <v>1.1512587558083084E-2</v>
      </c>
      <c r="N357" s="10">
        <f t="shared" si="146"/>
        <v>443</v>
      </c>
      <c r="O357" s="33">
        <f t="shared" si="147"/>
        <v>0.71192210105355469</v>
      </c>
      <c r="P357" s="11">
        <v>1.342473578977435E-2</v>
      </c>
      <c r="Q357" s="10">
        <f t="shared" si="148"/>
        <v>372</v>
      </c>
      <c r="R357" s="33">
        <f t="shared" si="149"/>
        <v>0.4382407979319442</v>
      </c>
      <c r="S357" s="12">
        <v>0.14465499783017502</v>
      </c>
      <c r="T357" s="10">
        <f t="shared" si="150"/>
        <v>427</v>
      </c>
      <c r="U357" s="33">
        <f t="shared" si="151"/>
        <v>0.63941337231507667</v>
      </c>
      <c r="V357" s="18">
        <v>3.4632452247732974E-2</v>
      </c>
      <c r="W357" s="99">
        <f t="shared" si="159"/>
        <v>501</v>
      </c>
      <c r="X357" s="33">
        <f t="shared" si="152"/>
        <v>1.2732031924040399</v>
      </c>
      <c r="Y357" s="13">
        <v>170357</v>
      </c>
      <c r="Z357" s="10">
        <f t="shared" si="153"/>
        <v>453</v>
      </c>
      <c r="AA357" s="33">
        <f t="shared" si="154"/>
        <v>0.69145199413050262</v>
      </c>
      <c r="AB357" s="11">
        <v>2.8268551236749116E-2</v>
      </c>
      <c r="AC357" s="99">
        <f t="shared" si="160"/>
        <v>432</v>
      </c>
      <c r="AD357" s="33">
        <f t="shared" si="155"/>
        <v>0.70878229227874079</v>
      </c>
      <c r="AE357" s="11">
        <v>0.96975588680060487</v>
      </c>
      <c r="AF357" s="10">
        <f t="shared" si="156"/>
        <v>449</v>
      </c>
      <c r="AG357" s="33">
        <f t="shared" si="157"/>
        <v>0.5252351178654513</v>
      </c>
      <c r="AH357" s="14">
        <v>1.9026666666666667</v>
      </c>
      <c r="AI357" s="99">
        <f t="shared" si="161"/>
        <v>408</v>
      </c>
      <c r="AJ357" s="33">
        <f t="shared" si="158"/>
        <v>-0.11374718567486043</v>
      </c>
      <c r="AK357" s="13">
        <v>228853.60702058923</v>
      </c>
      <c r="AL357" s="38"/>
    </row>
    <row r="358" spans="1:38" x14ac:dyDescent="0.25">
      <c r="A358" t="s">
        <v>894</v>
      </c>
      <c r="B358" s="5" t="s">
        <v>303</v>
      </c>
      <c r="C358" s="6" t="s">
        <v>54</v>
      </c>
      <c r="D358" s="7" t="s">
        <v>39</v>
      </c>
      <c r="E358" s="36">
        <f t="shared" si="139"/>
        <v>1.3825438998339932</v>
      </c>
      <c r="F358" s="8">
        <f t="shared" si="140"/>
        <v>27.444721377936609</v>
      </c>
      <c r="G358" s="9">
        <f t="shared" si="141"/>
        <v>305</v>
      </c>
      <c r="H358" s="99">
        <f t="shared" si="142"/>
        <v>472</v>
      </c>
      <c r="I358" s="33">
        <f t="shared" si="143"/>
        <v>0.65967051192272741</v>
      </c>
      <c r="J358" s="11">
        <v>7.5621779072372775E-2</v>
      </c>
      <c r="K358" s="10">
        <f t="shared" si="144"/>
        <v>396</v>
      </c>
      <c r="L358" s="33">
        <f t="shared" si="145"/>
        <v>0.58938093553701898</v>
      </c>
      <c r="M358" s="11">
        <v>2.9562982005141389E-2</v>
      </c>
      <c r="N358" s="10">
        <f t="shared" si="146"/>
        <v>158</v>
      </c>
      <c r="O358" s="33">
        <f t="shared" si="147"/>
        <v>-0.19707180137750979</v>
      </c>
      <c r="P358" s="11">
        <v>6.9668874172185424E-2</v>
      </c>
      <c r="Q358" s="10">
        <f t="shared" si="148"/>
        <v>201</v>
      </c>
      <c r="R358" s="33">
        <f t="shared" si="149"/>
        <v>0.19390903591655106</v>
      </c>
      <c r="S358" s="12">
        <v>0.62493490261431095</v>
      </c>
      <c r="T358" s="10">
        <f t="shared" si="150"/>
        <v>219</v>
      </c>
      <c r="U358" s="33">
        <f t="shared" si="151"/>
        <v>5.0654664124964256E-2</v>
      </c>
      <c r="V358" s="18">
        <v>7.0392717264740126E-2</v>
      </c>
      <c r="W358" s="99">
        <f t="shared" si="159"/>
        <v>387</v>
      </c>
      <c r="X358" s="33">
        <f t="shared" si="152"/>
        <v>0.23586579191822088</v>
      </c>
      <c r="Y358" s="13">
        <v>125040</v>
      </c>
      <c r="Z358" s="10">
        <f t="shared" si="153"/>
        <v>224</v>
      </c>
      <c r="AA358" s="33">
        <f t="shared" si="154"/>
        <v>3.687415650579242E-2</v>
      </c>
      <c r="AB358" s="11">
        <v>3.6074476338246703E-2</v>
      </c>
      <c r="AC358" s="99">
        <f t="shared" si="160"/>
        <v>471</v>
      </c>
      <c r="AD358" s="33">
        <f t="shared" si="155"/>
        <v>0.80402539193986289</v>
      </c>
      <c r="AE358" s="11">
        <v>0.97516768945340371</v>
      </c>
      <c r="AF358" s="10">
        <f t="shared" si="156"/>
        <v>261</v>
      </c>
      <c r="AG358" s="33">
        <f t="shared" si="157"/>
        <v>-8.3507157389673386E-3</v>
      </c>
      <c r="AH358" s="14">
        <v>2.5143333333333331</v>
      </c>
      <c r="AI358" s="99">
        <f t="shared" si="161"/>
        <v>254</v>
      </c>
      <c r="AJ358" s="33">
        <f t="shared" si="158"/>
        <v>-0.20755408849633322</v>
      </c>
      <c r="AK358" s="13">
        <v>145232.41204041246</v>
      </c>
      <c r="AL358" s="38"/>
    </row>
    <row r="359" spans="1:38" x14ac:dyDescent="0.25">
      <c r="A359" t="s">
        <v>905</v>
      </c>
      <c r="B359" s="5" t="s">
        <v>437</v>
      </c>
      <c r="C359" s="6" t="s">
        <v>54</v>
      </c>
      <c r="D359" s="7" t="s">
        <v>39</v>
      </c>
      <c r="E359" s="36">
        <f t="shared" si="139"/>
        <v>3.2213676313636839</v>
      </c>
      <c r="F359" s="8">
        <f t="shared" si="140"/>
        <v>22.876636329620162</v>
      </c>
      <c r="G359" s="9">
        <f t="shared" si="141"/>
        <v>406</v>
      </c>
      <c r="H359" s="99">
        <f t="shared" si="142"/>
        <v>221</v>
      </c>
      <c r="I359" s="33">
        <f t="shared" si="143"/>
        <v>-0.22635949208376116</v>
      </c>
      <c r="J359" s="11">
        <v>8.2401412595645152E-3</v>
      </c>
      <c r="K359" s="10">
        <f t="shared" si="144"/>
        <v>389</v>
      </c>
      <c r="L359" s="33">
        <f t="shared" si="145"/>
        <v>0.57203640640426856</v>
      </c>
      <c r="M359" s="11">
        <v>3.0182099961255326E-2</v>
      </c>
      <c r="N359" s="10">
        <f t="shared" si="146"/>
        <v>364</v>
      </c>
      <c r="O359" s="33">
        <f t="shared" si="147"/>
        <v>0.53579207930138495</v>
      </c>
      <c r="P359" s="11">
        <v>2.4322808142330503E-2</v>
      </c>
      <c r="Q359" s="10">
        <f t="shared" si="148"/>
        <v>362</v>
      </c>
      <c r="R359" s="33">
        <f t="shared" si="149"/>
        <v>0.42806705151692309</v>
      </c>
      <c r="S359" s="12">
        <v>0.16465340458335204</v>
      </c>
      <c r="T359" s="10">
        <f t="shared" si="150"/>
        <v>385</v>
      </c>
      <c r="U359" s="33">
        <f t="shared" si="151"/>
        <v>0.57049820163308518</v>
      </c>
      <c r="V359" s="18">
        <v>3.8818249813014211E-2</v>
      </c>
      <c r="W359" s="99">
        <f t="shared" si="159"/>
        <v>425</v>
      </c>
      <c r="X359" s="33">
        <f t="shared" si="152"/>
        <v>0.52605106953939451</v>
      </c>
      <c r="Y359" s="13">
        <v>137717</v>
      </c>
      <c r="Z359" s="10">
        <f t="shared" si="153"/>
        <v>328</v>
      </c>
      <c r="AA359" s="33">
        <f t="shared" si="154"/>
        <v>0.36047429036340717</v>
      </c>
      <c r="AB359" s="11">
        <v>3.2215503023639361E-2</v>
      </c>
      <c r="AC359" s="99">
        <f t="shared" si="160"/>
        <v>413</v>
      </c>
      <c r="AD359" s="33">
        <f t="shared" si="155"/>
        <v>0.63423732721341342</v>
      </c>
      <c r="AE359" s="11">
        <v>0.96552017165558413</v>
      </c>
      <c r="AF359" s="10">
        <f t="shared" si="156"/>
        <v>429</v>
      </c>
      <c r="AG359" s="33">
        <f t="shared" si="157"/>
        <v>0.45864593209138477</v>
      </c>
      <c r="AH359" s="14">
        <v>1.9790000000000001</v>
      </c>
      <c r="AI359" s="99">
        <f t="shared" si="161"/>
        <v>379</v>
      </c>
      <c r="AJ359" s="33">
        <f t="shared" si="158"/>
        <v>-0.13933239922758819</v>
      </c>
      <c r="AK359" s="13">
        <v>206046.47804870747</v>
      </c>
      <c r="AL359" s="38"/>
    </row>
    <row r="360" spans="1:38" x14ac:dyDescent="0.25">
      <c r="A360" t="s">
        <v>910</v>
      </c>
      <c r="B360" s="5" t="s">
        <v>517</v>
      </c>
      <c r="C360" s="6" t="s">
        <v>54</v>
      </c>
      <c r="D360" s="7" t="s">
        <v>39</v>
      </c>
      <c r="E360" s="36">
        <f t="shared" si="139"/>
        <v>4.8023590707366735</v>
      </c>
      <c r="F360" s="8">
        <f t="shared" si="140"/>
        <v>18.949069357386186</v>
      </c>
      <c r="G360" s="9">
        <f t="shared" si="141"/>
        <v>499</v>
      </c>
      <c r="H360" s="99">
        <f t="shared" si="142"/>
        <v>104</v>
      </c>
      <c r="I360" s="33">
        <f t="shared" si="143"/>
        <v>-0.63254792923013092</v>
      </c>
      <c r="J360" s="11">
        <v>-2.2650056625141524E-2</v>
      </c>
      <c r="K360" s="10">
        <f t="shared" si="144"/>
        <v>381</v>
      </c>
      <c r="L360" s="33">
        <f t="shared" si="145"/>
        <v>0.5589780012844674</v>
      </c>
      <c r="M360" s="11">
        <v>3.0648223487930566E-2</v>
      </c>
      <c r="N360" s="10">
        <f t="shared" si="146"/>
        <v>461</v>
      </c>
      <c r="O360" s="33">
        <f t="shared" si="147"/>
        <v>0.74348558482376725</v>
      </c>
      <c r="P360" s="11">
        <v>1.1471740346950195E-2</v>
      </c>
      <c r="Q360" s="10">
        <f t="shared" si="148"/>
        <v>409</v>
      </c>
      <c r="R360" s="33">
        <f t="shared" si="149"/>
        <v>0.51183082356515275</v>
      </c>
      <c r="S360" s="12">
        <v>0</v>
      </c>
      <c r="T360" s="10">
        <f t="shared" si="150"/>
        <v>460</v>
      </c>
      <c r="U360" s="33">
        <f t="shared" si="151"/>
        <v>0.74278627906157213</v>
      </c>
      <c r="V360" s="18">
        <v>2.8353746745105605E-2</v>
      </c>
      <c r="W360" s="99">
        <f t="shared" si="159"/>
        <v>526</v>
      </c>
      <c r="X360" s="33">
        <f t="shared" si="152"/>
        <v>1.7356409125667716</v>
      </c>
      <c r="Y360" s="13">
        <v>190559</v>
      </c>
      <c r="Z360" s="10">
        <f t="shared" si="153"/>
        <v>407</v>
      </c>
      <c r="AA360" s="33">
        <f t="shared" si="154"/>
        <v>0.56136918937400115</v>
      </c>
      <c r="AB360" s="11">
        <v>2.981980545367565E-2</v>
      </c>
      <c r="AC360" s="99">
        <f t="shared" si="160"/>
        <v>342</v>
      </c>
      <c r="AD360" s="33">
        <f t="shared" si="155"/>
        <v>0.4432118262532378</v>
      </c>
      <c r="AE360" s="11">
        <v>0.95466592272283446</v>
      </c>
      <c r="AF360" s="10">
        <f t="shared" si="156"/>
        <v>426</v>
      </c>
      <c r="AG360" s="33">
        <f t="shared" si="157"/>
        <v>0.44526993844244561</v>
      </c>
      <c r="AH360" s="14">
        <v>1.9943333333333335</v>
      </c>
      <c r="AI360" s="99">
        <f t="shared" si="161"/>
        <v>407</v>
      </c>
      <c r="AJ360" s="33">
        <f t="shared" si="158"/>
        <v>-0.11556219012809885</v>
      </c>
      <c r="AK360" s="13">
        <v>227235.67873696407</v>
      </c>
      <c r="AL360" s="38"/>
    </row>
    <row r="361" spans="1:38" x14ac:dyDescent="0.25">
      <c r="A361" t="s">
        <v>914</v>
      </c>
      <c r="B361" s="5" t="s">
        <v>489</v>
      </c>
      <c r="C361" s="6" t="s">
        <v>54</v>
      </c>
      <c r="D361" s="7" t="s">
        <v>39</v>
      </c>
      <c r="E361" s="36">
        <f t="shared" si="139"/>
        <v>5.1609385101431151</v>
      </c>
      <c r="F361" s="8">
        <f t="shared" si="140"/>
        <v>18.058270882415663</v>
      </c>
      <c r="G361" s="9">
        <f t="shared" si="141"/>
        <v>514</v>
      </c>
      <c r="H361" s="99">
        <f t="shared" si="142"/>
        <v>103</v>
      </c>
      <c r="I361" s="33">
        <f t="shared" si="143"/>
        <v>-0.6358445794069354</v>
      </c>
      <c r="J361" s="11">
        <v>-2.2900763358778664E-2</v>
      </c>
      <c r="K361" s="10">
        <f t="shared" si="144"/>
        <v>515</v>
      </c>
      <c r="L361" s="33">
        <f t="shared" si="145"/>
        <v>0.99289488714708762</v>
      </c>
      <c r="M361" s="11">
        <v>1.5159435441714584E-2</v>
      </c>
      <c r="N361" s="10">
        <f t="shared" si="146"/>
        <v>446</v>
      </c>
      <c r="O361" s="33">
        <f t="shared" si="147"/>
        <v>0.71623467294121568</v>
      </c>
      <c r="P361" s="11">
        <v>1.3157894736842105E-2</v>
      </c>
      <c r="Q361" s="10">
        <f t="shared" si="148"/>
        <v>409</v>
      </c>
      <c r="R361" s="33">
        <f t="shared" si="149"/>
        <v>0.51183082356515275</v>
      </c>
      <c r="S361" s="12">
        <v>0</v>
      </c>
      <c r="T361" s="10">
        <f t="shared" si="150"/>
        <v>482</v>
      </c>
      <c r="U361" s="33">
        <f t="shared" si="151"/>
        <v>0.78758061335207197</v>
      </c>
      <c r="V361" s="18">
        <v>2.5633010315723664E-2</v>
      </c>
      <c r="W361" s="99">
        <f t="shared" si="159"/>
        <v>440</v>
      </c>
      <c r="X361" s="33">
        <f t="shared" si="152"/>
        <v>0.68800270156351728</v>
      </c>
      <c r="Y361" s="13">
        <v>144792</v>
      </c>
      <c r="Z361" s="10">
        <f t="shared" si="153"/>
        <v>522</v>
      </c>
      <c r="AA361" s="33">
        <f t="shared" si="154"/>
        <v>0.94347386846909587</v>
      </c>
      <c r="AB361" s="11">
        <v>2.5263157894736842E-2</v>
      </c>
      <c r="AC361" s="99">
        <f t="shared" si="160"/>
        <v>535</v>
      </c>
      <c r="AD361" s="33">
        <f t="shared" si="155"/>
        <v>1.0390733501912333</v>
      </c>
      <c r="AE361" s="11">
        <v>0.98852333588370311</v>
      </c>
      <c r="AF361" s="10">
        <f t="shared" si="156"/>
        <v>528</v>
      </c>
      <c r="AG361" s="33">
        <f t="shared" si="157"/>
        <v>1.2027582744312801</v>
      </c>
      <c r="AH361" s="14">
        <v>1.1260000000000001</v>
      </c>
      <c r="AI361" s="99">
        <f t="shared" si="161"/>
        <v>530</v>
      </c>
      <c r="AJ361" s="33">
        <f t="shared" si="158"/>
        <v>0.33916133807188109</v>
      </c>
      <c r="AK361" s="13">
        <v>632584.578125</v>
      </c>
      <c r="AL361" s="38"/>
    </row>
    <row r="362" spans="1:38" x14ac:dyDescent="0.25">
      <c r="A362" t="s">
        <v>936</v>
      </c>
      <c r="B362" s="5" t="s">
        <v>143</v>
      </c>
      <c r="C362" s="6" t="s">
        <v>54</v>
      </c>
      <c r="D362" s="7" t="s">
        <v>39</v>
      </c>
      <c r="E362" s="36">
        <f t="shared" si="139"/>
        <v>-5.4476247091710555</v>
      </c>
      <c r="F362" s="8">
        <f t="shared" si="140"/>
        <v>44.412520175225794</v>
      </c>
      <c r="G362" s="9">
        <f t="shared" si="141"/>
        <v>65</v>
      </c>
      <c r="H362" s="99">
        <f t="shared" si="142"/>
        <v>66</v>
      </c>
      <c r="I362" s="33">
        <f t="shared" si="143"/>
        <v>-0.83263031361864082</v>
      </c>
      <c r="J362" s="11">
        <v>-3.7866108786610897E-2</v>
      </c>
      <c r="K362" s="10">
        <f t="shared" si="144"/>
        <v>304</v>
      </c>
      <c r="L362" s="33">
        <f t="shared" si="145"/>
        <v>0.31435883845142404</v>
      </c>
      <c r="M362" s="11">
        <v>3.9379974863845833E-2</v>
      </c>
      <c r="N362" s="10">
        <f t="shared" si="146"/>
        <v>81</v>
      </c>
      <c r="O362" s="33">
        <f t="shared" si="147"/>
        <v>-0.84823085186243852</v>
      </c>
      <c r="P362" s="11">
        <v>0.1099594411897251</v>
      </c>
      <c r="Q362" s="10">
        <f t="shared" si="148"/>
        <v>13</v>
      </c>
      <c r="R362" s="33">
        <f t="shared" si="149"/>
        <v>-3.0279150147640208</v>
      </c>
      <c r="S362" s="12">
        <v>6.9580343552946289</v>
      </c>
      <c r="T362" s="10">
        <f t="shared" si="150"/>
        <v>51</v>
      </c>
      <c r="U362" s="33">
        <f t="shared" si="151"/>
        <v>-1.3171116076888558</v>
      </c>
      <c r="V362" s="18">
        <v>0.15346865937987955</v>
      </c>
      <c r="W362" s="99">
        <f t="shared" si="159"/>
        <v>126</v>
      </c>
      <c r="X362" s="33">
        <f t="shared" si="152"/>
        <v>-0.74914349113902645</v>
      </c>
      <c r="Y362" s="13">
        <v>82009</v>
      </c>
      <c r="Z362" s="10">
        <f t="shared" si="153"/>
        <v>161</v>
      </c>
      <c r="AA362" s="33">
        <f t="shared" si="154"/>
        <v>-0.20713049238271183</v>
      </c>
      <c r="AB362" s="11">
        <v>3.8984263233190271E-2</v>
      </c>
      <c r="AC362" s="99">
        <f t="shared" si="160"/>
        <v>451</v>
      </c>
      <c r="AD362" s="33">
        <f t="shared" si="155"/>
        <v>0.75859712268621227</v>
      </c>
      <c r="AE362" s="11">
        <v>0.9725864123957092</v>
      </c>
      <c r="AF362" s="10">
        <f t="shared" si="156"/>
        <v>428</v>
      </c>
      <c r="AG362" s="33">
        <f t="shared" si="157"/>
        <v>0.45835514962075552</v>
      </c>
      <c r="AH362" s="14">
        <v>1.9793333333333336</v>
      </c>
      <c r="AI362" s="99">
        <f t="shared" si="161"/>
        <v>339</v>
      </c>
      <c r="AJ362" s="33">
        <f t="shared" si="158"/>
        <v>-0.16684517053439726</v>
      </c>
      <c r="AK362" s="13">
        <v>181521.08871493803</v>
      </c>
      <c r="AL362" s="38">
        <v>1</v>
      </c>
    </row>
    <row r="363" spans="1:38" x14ac:dyDescent="0.25">
      <c r="A363" t="s">
        <v>937</v>
      </c>
      <c r="B363" s="5" t="s">
        <v>184</v>
      </c>
      <c r="C363" s="6" t="s">
        <v>54</v>
      </c>
      <c r="D363" s="7" t="s">
        <v>39</v>
      </c>
      <c r="E363" s="36">
        <f t="shared" si="139"/>
        <v>-1.8914971849009516</v>
      </c>
      <c r="F363" s="8">
        <f t="shared" si="140"/>
        <v>35.578235140188141</v>
      </c>
      <c r="G363" s="9">
        <f t="shared" si="141"/>
        <v>150</v>
      </c>
      <c r="H363" s="99">
        <f t="shared" si="142"/>
        <v>260</v>
      </c>
      <c r="I363" s="33">
        <f t="shared" si="143"/>
        <v>-0.13473214608831696</v>
      </c>
      <c r="J363" s="11">
        <v>1.5208303301138759E-2</v>
      </c>
      <c r="K363" s="10">
        <f t="shared" si="144"/>
        <v>224</v>
      </c>
      <c r="L363" s="33">
        <f t="shared" si="145"/>
        <v>-1.218887161247059E-2</v>
      </c>
      <c r="M363" s="11">
        <v>5.1036189297865762E-2</v>
      </c>
      <c r="N363" s="10">
        <f t="shared" si="146"/>
        <v>119</v>
      </c>
      <c r="O363" s="33">
        <f t="shared" si="147"/>
        <v>-0.46953452510932353</v>
      </c>
      <c r="P363" s="11">
        <v>8.652754736750197E-2</v>
      </c>
      <c r="Q363" s="10">
        <f t="shared" si="148"/>
        <v>174</v>
      </c>
      <c r="R363" s="33">
        <f t="shared" si="149"/>
        <v>9.6469073985652257E-2</v>
      </c>
      <c r="S363" s="12">
        <v>0.81647142350017743</v>
      </c>
      <c r="T363" s="10">
        <f t="shared" si="150"/>
        <v>134</v>
      </c>
      <c r="U363" s="33">
        <f t="shared" si="151"/>
        <v>-0.36875797303308877</v>
      </c>
      <c r="V363" s="18">
        <v>9.586717199061541E-2</v>
      </c>
      <c r="W363" s="99">
        <f t="shared" si="159"/>
        <v>172</v>
      </c>
      <c r="X363" s="33">
        <f t="shared" si="152"/>
        <v>-0.58027887072320261</v>
      </c>
      <c r="Y363" s="13">
        <v>89386</v>
      </c>
      <c r="Z363" s="10">
        <f t="shared" si="153"/>
        <v>134</v>
      </c>
      <c r="AA363" s="33">
        <f t="shared" si="154"/>
        <v>-0.37904748627576274</v>
      </c>
      <c r="AB363" s="11">
        <v>4.1034395548811331E-2</v>
      </c>
      <c r="AC363" s="99">
        <f t="shared" si="160"/>
        <v>150</v>
      </c>
      <c r="AD363" s="33">
        <f t="shared" si="155"/>
        <v>-0.25588787816563546</v>
      </c>
      <c r="AE363" s="11">
        <v>0.91494241888469441</v>
      </c>
      <c r="AF363" s="10">
        <f t="shared" si="156"/>
        <v>460</v>
      </c>
      <c r="AG363" s="33">
        <f t="shared" si="157"/>
        <v>0.56681701116541439</v>
      </c>
      <c r="AH363" s="14">
        <v>1.8549999999999998</v>
      </c>
      <c r="AI363" s="99">
        <f t="shared" si="161"/>
        <v>355</v>
      </c>
      <c r="AJ363" s="33">
        <f t="shared" si="158"/>
        <v>-0.15773409578298939</v>
      </c>
      <c r="AK363" s="13">
        <v>189642.8679801207</v>
      </c>
      <c r="AL363" s="38">
        <v>1</v>
      </c>
    </row>
    <row r="364" spans="1:38" x14ac:dyDescent="0.25">
      <c r="A364" t="s">
        <v>963</v>
      </c>
      <c r="B364" s="5" t="s">
        <v>277</v>
      </c>
      <c r="C364" s="6" t="s">
        <v>54</v>
      </c>
      <c r="D364" s="7" t="s">
        <v>39</v>
      </c>
      <c r="E364" s="36">
        <f t="shared" si="139"/>
        <v>1.6394154543474522</v>
      </c>
      <c r="F364" s="8">
        <f t="shared" si="140"/>
        <v>26.806590007653178</v>
      </c>
      <c r="G364" s="9">
        <f t="shared" si="141"/>
        <v>319</v>
      </c>
      <c r="H364" s="99">
        <f t="shared" si="142"/>
        <v>303</v>
      </c>
      <c r="I364" s="33">
        <f t="shared" si="143"/>
        <v>1.2231571475997932E-2</v>
      </c>
      <c r="J364" s="11">
        <v>2.6384737444186124E-2</v>
      </c>
      <c r="K364" s="10">
        <f t="shared" si="144"/>
        <v>350</v>
      </c>
      <c r="L364" s="33">
        <f t="shared" si="145"/>
        <v>0.45113730139815367</v>
      </c>
      <c r="M364" s="11">
        <v>3.4497628288055193E-2</v>
      </c>
      <c r="N364" s="10">
        <f t="shared" si="146"/>
        <v>222</v>
      </c>
      <c r="O364" s="33">
        <f t="shared" si="147"/>
        <v>9.4839692844947615E-2</v>
      </c>
      <c r="P364" s="11">
        <v>5.1606805293005674E-2</v>
      </c>
      <c r="Q364" s="10">
        <f t="shared" si="148"/>
        <v>321</v>
      </c>
      <c r="R364" s="33">
        <f t="shared" si="149"/>
        <v>0.38379836040211995</v>
      </c>
      <c r="S364" s="12">
        <v>0.25167181994678939</v>
      </c>
      <c r="T364" s="10">
        <f t="shared" si="150"/>
        <v>265</v>
      </c>
      <c r="U364" s="33">
        <f t="shared" si="151"/>
        <v>0.21895421461912348</v>
      </c>
      <c r="V364" s="18">
        <v>6.0170470962149669E-2</v>
      </c>
      <c r="W364" s="99">
        <f t="shared" si="159"/>
        <v>329</v>
      </c>
      <c r="X364" s="33">
        <f t="shared" si="152"/>
        <v>-4.8573922503227736E-2</v>
      </c>
      <c r="Y364" s="13">
        <v>112614</v>
      </c>
      <c r="Z364" s="10">
        <f t="shared" si="153"/>
        <v>354</v>
      </c>
      <c r="AA364" s="33">
        <f t="shared" si="154"/>
        <v>0.41938343661727057</v>
      </c>
      <c r="AB364" s="11">
        <v>3.1513003860026575E-2</v>
      </c>
      <c r="AC364" s="99">
        <f t="shared" si="160"/>
        <v>294</v>
      </c>
      <c r="AD364" s="33">
        <f t="shared" si="155"/>
        <v>0.2864766567702926</v>
      </c>
      <c r="AE364" s="11">
        <v>0.94576008273009304</v>
      </c>
      <c r="AF364" s="10">
        <f t="shared" si="156"/>
        <v>493</v>
      </c>
      <c r="AG364" s="33">
        <f t="shared" si="157"/>
        <v>0.72761971742331255</v>
      </c>
      <c r="AH364" s="14">
        <v>1.6706666666666667</v>
      </c>
      <c r="AI364" s="99">
        <f t="shared" si="161"/>
        <v>456</v>
      </c>
      <c r="AJ364" s="33">
        <f t="shared" si="158"/>
        <v>-5.2840527909761265E-2</v>
      </c>
      <c r="AK364" s="13">
        <v>283146.91968073632</v>
      </c>
      <c r="AL364" s="38"/>
    </row>
    <row r="365" spans="1:38" x14ac:dyDescent="0.25">
      <c r="A365" t="s">
        <v>964</v>
      </c>
      <c r="B365" s="5" t="s">
        <v>280</v>
      </c>
      <c r="C365" s="6" t="s">
        <v>54</v>
      </c>
      <c r="D365" s="7" t="s">
        <v>39</v>
      </c>
      <c r="E365" s="36">
        <f t="shared" si="139"/>
        <v>2.4339697811276007</v>
      </c>
      <c r="F365" s="8">
        <f t="shared" si="140"/>
        <v>24.832723955130497</v>
      </c>
      <c r="G365" s="9">
        <f t="shared" si="141"/>
        <v>366</v>
      </c>
      <c r="H365" s="99">
        <f t="shared" si="142"/>
        <v>408</v>
      </c>
      <c r="I365" s="33">
        <f t="shared" si="143"/>
        <v>0.35010632526639718</v>
      </c>
      <c r="J365" s="11">
        <v>5.2079752492265374E-2</v>
      </c>
      <c r="K365" s="10">
        <f t="shared" si="144"/>
        <v>89</v>
      </c>
      <c r="L365" s="33">
        <f t="shared" si="145"/>
        <v>-0.79740172575313839</v>
      </c>
      <c r="M365" s="11">
        <v>7.9064587973273939E-2</v>
      </c>
      <c r="N365" s="10">
        <f t="shared" si="146"/>
        <v>309</v>
      </c>
      <c r="O365" s="33">
        <f t="shared" si="147"/>
        <v>0.35708662361311072</v>
      </c>
      <c r="P365" s="11">
        <v>3.5380235868239122E-2</v>
      </c>
      <c r="Q365" s="10">
        <f t="shared" si="148"/>
        <v>233</v>
      </c>
      <c r="R365" s="33">
        <f t="shared" si="149"/>
        <v>0.2624951689977435</v>
      </c>
      <c r="S365" s="12">
        <v>0.49011599411860801</v>
      </c>
      <c r="T365" s="10">
        <f t="shared" si="150"/>
        <v>404</v>
      </c>
      <c r="U365" s="33">
        <f t="shared" si="151"/>
        <v>0.60689956961370661</v>
      </c>
      <c r="V365" s="18">
        <v>3.6607288772675273E-2</v>
      </c>
      <c r="W365" s="99">
        <f t="shared" si="159"/>
        <v>412</v>
      </c>
      <c r="X365" s="33">
        <f t="shared" si="152"/>
        <v>0.41173496348590072</v>
      </c>
      <c r="Y365" s="13">
        <v>132723</v>
      </c>
      <c r="Z365" s="10">
        <f t="shared" si="153"/>
        <v>264</v>
      </c>
      <c r="AA365" s="33">
        <f t="shared" si="154"/>
        <v>0.17963889424170745</v>
      </c>
      <c r="AB365" s="11">
        <v>3.4371988435592679E-2</v>
      </c>
      <c r="AC365" s="99">
        <f t="shared" si="160"/>
        <v>386</v>
      </c>
      <c r="AD365" s="33">
        <f t="shared" si="155"/>
        <v>0.57045714421917737</v>
      </c>
      <c r="AE365" s="11">
        <v>0.96189612156951687</v>
      </c>
      <c r="AF365" s="10">
        <f t="shared" si="156"/>
        <v>485</v>
      </c>
      <c r="AG365" s="33">
        <f t="shared" si="157"/>
        <v>0.68545625918209141</v>
      </c>
      <c r="AH365" s="14">
        <v>1.7190000000000001</v>
      </c>
      <c r="AI365" s="99">
        <f t="shared" si="161"/>
        <v>455</v>
      </c>
      <c r="AJ365" s="33">
        <f t="shared" si="158"/>
        <v>-5.5531190870332391E-2</v>
      </c>
      <c r="AK365" s="13">
        <v>280748.41333115502</v>
      </c>
      <c r="AL365" s="38"/>
    </row>
    <row r="366" spans="1:38" x14ac:dyDescent="0.25">
      <c r="A366" t="s">
        <v>1014</v>
      </c>
      <c r="B366" s="5" t="s">
        <v>164</v>
      </c>
      <c r="C366" s="6" t="s">
        <v>54</v>
      </c>
      <c r="D366" s="7" t="s">
        <v>39</v>
      </c>
      <c r="E366" s="36">
        <f t="shared" si="139"/>
        <v>0.18740419335361175</v>
      </c>
      <c r="F366" s="8">
        <f t="shared" si="140"/>
        <v>30.413738870048622</v>
      </c>
      <c r="G366" s="9">
        <f t="shared" si="141"/>
        <v>236</v>
      </c>
      <c r="H366" s="99">
        <f t="shared" si="142"/>
        <v>398</v>
      </c>
      <c r="I366" s="33">
        <f t="shared" si="143"/>
        <v>0.32705596806851805</v>
      </c>
      <c r="J366" s="11">
        <v>5.0326797385620958E-2</v>
      </c>
      <c r="K366" s="10">
        <f t="shared" si="144"/>
        <v>257</v>
      </c>
      <c r="L366" s="33">
        <f t="shared" si="145"/>
        <v>0.13680348114985963</v>
      </c>
      <c r="M366" s="11">
        <v>4.5717864412087049E-2</v>
      </c>
      <c r="N366" s="10">
        <f t="shared" si="146"/>
        <v>274</v>
      </c>
      <c r="O366" s="33">
        <f t="shared" si="147"/>
        <v>0.27009823060588845</v>
      </c>
      <c r="P366" s="11">
        <v>4.076265614727153E-2</v>
      </c>
      <c r="Q366" s="10">
        <f t="shared" si="148"/>
        <v>365</v>
      </c>
      <c r="R366" s="33">
        <f t="shared" si="149"/>
        <v>0.43268834578009197</v>
      </c>
      <c r="S366" s="12">
        <v>0.15556938394523959</v>
      </c>
      <c r="T366" s="10">
        <f t="shared" si="150"/>
        <v>117</v>
      </c>
      <c r="U366" s="33">
        <f t="shared" si="151"/>
        <v>-0.48413761916642295</v>
      </c>
      <c r="V366" s="18">
        <v>0.10287514769594329</v>
      </c>
      <c r="W366" s="99">
        <f t="shared" si="159"/>
        <v>173</v>
      </c>
      <c r="X366" s="33">
        <f t="shared" si="152"/>
        <v>-0.57766933205878568</v>
      </c>
      <c r="Y366" s="13">
        <v>89500</v>
      </c>
      <c r="Z366" s="10">
        <f t="shared" si="153"/>
        <v>410</v>
      </c>
      <c r="AA366" s="33">
        <f t="shared" si="154"/>
        <v>0.57196185168318403</v>
      </c>
      <c r="AB366" s="11">
        <v>2.9693486590038315E-2</v>
      </c>
      <c r="AC366" s="99">
        <f t="shared" si="160"/>
        <v>159</v>
      </c>
      <c r="AD366" s="33">
        <f t="shared" si="155"/>
        <v>-0.21953195445712675</v>
      </c>
      <c r="AE366" s="11">
        <v>0.91700819672131151</v>
      </c>
      <c r="AF366" s="10">
        <f t="shared" si="156"/>
        <v>421</v>
      </c>
      <c r="AG366" s="33">
        <f t="shared" si="157"/>
        <v>0.43392942208791035</v>
      </c>
      <c r="AH366" s="14">
        <v>2.0073333333333334</v>
      </c>
      <c r="AI366" s="99">
        <f t="shared" si="161"/>
        <v>399</v>
      </c>
      <c r="AJ366" s="33">
        <f t="shared" si="158"/>
        <v>-0.12181018743915734</v>
      </c>
      <c r="AK366" s="13">
        <v>221666.09925326696</v>
      </c>
      <c r="AL366" s="38"/>
    </row>
    <row r="367" spans="1:38" x14ac:dyDescent="0.25">
      <c r="A367" t="s">
        <v>1030</v>
      </c>
      <c r="B367" s="5" t="s">
        <v>374</v>
      </c>
      <c r="C367" s="6" t="s">
        <v>54</v>
      </c>
      <c r="D367" s="7" t="s">
        <v>39</v>
      </c>
      <c r="E367" s="36">
        <f t="shared" si="139"/>
        <v>2.4673352893824334</v>
      </c>
      <c r="F367" s="8">
        <f t="shared" si="140"/>
        <v>24.749835923627018</v>
      </c>
      <c r="G367" s="9">
        <f t="shared" si="141"/>
        <v>371</v>
      </c>
      <c r="H367" s="99">
        <f t="shared" si="142"/>
        <v>39</v>
      </c>
      <c r="I367" s="33">
        <f t="shared" si="143"/>
        <v>-1.100996328218244</v>
      </c>
      <c r="J367" s="11">
        <v>-5.82750582750583E-2</v>
      </c>
      <c r="K367" s="10">
        <f t="shared" si="144"/>
        <v>348</v>
      </c>
      <c r="L367" s="33">
        <f t="shared" si="145"/>
        <v>0.44876992232912793</v>
      </c>
      <c r="M367" s="11">
        <v>3.4582132564841501E-2</v>
      </c>
      <c r="N367" s="10">
        <f t="shared" si="146"/>
        <v>332</v>
      </c>
      <c r="O367" s="33">
        <f t="shared" si="147"/>
        <v>0.44645188858351753</v>
      </c>
      <c r="P367" s="11">
        <v>2.9850746268656716E-2</v>
      </c>
      <c r="Q367" s="10">
        <f t="shared" si="148"/>
        <v>409</v>
      </c>
      <c r="R367" s="33">
        <f t="shared" si="149"/>
        <v>0.51183082356515275</v>
      </c>
      <c r="S367" s="12">
        <v>0</v>
      </c>
      <c r="T367" s="10">
        <f t="shared" si="150"/>
        <v>524</v>
      </c>
      <c r="U367" s="33">
        <f t="shared" si="151"/>
        <v>0.87619484437737893</v>
      </c>
      <c r="V367" s="18">
        <v>2.0250723240115717E-2</v>
      </c>
      <c r="W367" s="99">
        <f t="shared" si="159"/>
        <v>251</v>
      </c>
      <c r="X367" s="33">
        <f t="shared" si="152"/>
        <v>-0.30666645269008053</v>
      </c>
      <c r="Y367" s="13">
        <v>101339</v>
      </c>
      <c r="Z367" s="10">
        <f t="shared" si="153"/>
        <v>329</v>
      </c>
      <c r="AA367" s="33">
        <f t="shared" si="154"/>
        <v>0.36312373573844087</v>
      </c>
      <c r="AB367" s="11">
        <v>3.2183908045977011E-2</v>
      </c>
      <c r="AC367" s="99">
        <f t="shared" si="160"/>
        <v>502</v>
      </c>
      <c r="AD367" s="33">
        <f t="shared" si="155"/>
        <v>0.87847139175240774</v>
      </c>
      <c r="AE367" s="11">
        <v>0.97939778129952459</v>
      </c>
      <c r="AF367" s="10">
        <f t="shared" si="156"/>
        <v>147</v>
      </c>
      <c r="AG367" s="33">
        <f t="shared" si="157"/>
        <v>-0.33141004060790985</v>
      </c>
      <c r="AH367" s="14">
        <v>2.8846666666666665</v>
      </c>
      <c r="AI367" s="99">
        <f t="shared" si="161"/>
        <v>201</v>
      </c>
      <c r="AJ367" s="33">
        <f t="shared" si="158"/>
        <v>-0.22464732128051124</v>
      </c>
      <c r="AK367" s="13">
        <v>129995.1905940594</v>
      </c>
      <c r="AL367" s="38"/>
    </row>
    <row r="368" spans="1:38" x14ac:dyDescent="0.25">
      <c r="A368" t="s">
        <v>1035</v>
      </c>
      <c r="B368" s="5" t="s">
        <v>560</v>
      </c>
      <c r="C368" s="6" t="s">
        <v>54</v>
      </c>
      <c r="D368" s="7" t="s">
        <v>39</v>
      </c>
      <c r="E368" s="36">
        <f t="shared" si="139"/>
        <v>7.6218022765028959</v>
      </c>
      <c r="F368" s="8">
        <f t="shared" si="140"/>
        <v>11.944887209854389</v>
      </c>
      <c r="G368" s="9">
        <f t="shared" si="141"/>
        <v>561</v>
      </c>
      <c r="H368" s="99">
        <f t="shared" si="142"/>
        <v>353</v>
      </c>
      <c r="I368" s="33">
        <f t="shared" si="143"/>
        <v>0.17735734743892526</v>
      </c>
      <c r="J368" s="11">
        <v>3.8942376778272836E-2</v>
      </c>
      <c r="K368" s="10">
        <f t="shared" si="144"/>
        <v>262</v>
      </c>
      <c r="L368" s="33">
        <f t="shared" si="145"/>
        <v>0.16268016156227161</v>
      </c>
      <c r="M368" s="11">
        <v>4.4794188861985475E-2</v>
      </c>
      <c r="N368" s="10">
        <f t="shared" si="146"/>
        <v>525</v>
      </c>
      <c r="O368" s="33">
        <f t="shared" si="147"/>
        <v>0.92888698531728353</v>
      </c>
      <c r="P368" s="11">
        <v>0</v>
      </c>
      <c r="Q368" s="10">
        <f t="shared" si="148"/>
        <v>409</v>
      </c>
      <c r="R368" s="33">
        <f t="shared" si="149"/>
        <v>0.51183082356515275</v>
      </c>
      <c r="S368" s="12">
        <v>0</v>
      </c>
      <c r="T368" s="10">
        <f t="shared" si="150"/>
        <v>412</v>
      </c>
      <c r="U368" s="33">
        <f t="shared" si="151"/>
        <v>0.61438079865423101</v>
      </c>
      <c r="V368" s="18">
        <v>3.6152890851386781E-2</v>
      </c>
      <c r="W368" s="99">
        <f t="shared" si="159"/>
        <v>559</v>
      </c>
      <c r="X368" s="33">
        <f t="shared" si="152"/>
        <v>3.0962864191598287</v>
      </c>
      <c r="Y368" s="13">
        <v>250000</v>
      </c>
      <c r="Z368" s="10">
        <f t="shared" si="153"/>
        <v>518</v>
      </c>
      <c r="AA368" s="33">
        <f t="shared" si="154"/>
        <v>0.931346429165548</v>
      </c>
      <c r="AB368" s="11">
        <v>2.5407779171894605E-2</v>
      </c>
      <c r="AC368" s="99">
        <f t="shared" si="160"/>
        <v>548</v>
      </c>
      <c r="AD368" s="33">
        <f t="shared" si="155"/>
        <v>1.1064059021924757</v>
      </c>
      <c r="AE368" s="11">
        <v>0.99234923492349236</v>
      </c>
      <c r="AF368" s="10">
        <f t="shared" si="156"/>
        <v>520</v>
      </c>
      <c r="AG368" s="33">
        <f t="shared" si="157"/>
        <v>1.0210192302880856</v>
      </c>
      <c r="AH368" s="14">
        <v>1.3343333333333334</v>
      </c>
      <c r="AI368" s="99">
        <f t="shared" si="161"/>
        <v>531</v>
      </c>
      <c r="AJ368" s="33">
        <f t="shared" si="158"/>
        <v>0.36960293450422077</v>
      </c>
      <c r="AK368" s="13">
        <v>659720.77593360993</v>
      </c>
      <c r="AL368" s="38"/>
    </row>
    <row r="369" spans="1:38" x14ac:dyDescent="0.25">
      <c r="A369" t="s">
        <v>1044</v>
      </c>
      <c r="B369" s="5" t="s">
        <v>312</v>
      </c>
      <c r="C369" s="6" t="s">
        <v>54</v>
      </c>
      <c r="D369" s="7" t="s">
        <v>39</v>
      </c>
      <c r="E369" s="36">
        <f t="shared" si="139"/>
        <v>2.4719466471259453</v>
      </c>
      <c r="F369" s="8">
        <f t="shared" si="140"/>
        <v>24.738380190269119</v>
      </c>
      <c r="G369" s="9">
        <f t="shared" si="141"/>
        <v>373</v>
      </c>
      <c r="H369" s="99">
        <f t="shared" si="142"/>
        <v>173</v>
      </c>
      <c r="I369" s="33">
        <f t="shared" si="143"/>
        <v>-0.38950192128866196</v>
      </c>
      <c r="J369" s="11">
        <v>-4.1666666666666519E-3</v>
      </c>
      <c r="K369" s="10">
        <f t="shared" si="144"/>
        <v>227</v>
      </c>
      <c r="L369" s="33">
        <f t="shared" si="145"/>
        <v>4.6594781049494804E-3</v>
      </c>
      <c r="M369" s="11">
        <v>5.0434782608695654E-2</v>
      </c>
      <c r="N369" s="10">
        <f t="shared" si="146"/>
        <v>188</v>
      </c>
      <c r="O369" s="33">
        <f t="shared" si="147"/>
        <v>-8.234010012690085E-2</v>
      </c>
      <c r="P369" s="11">
        <v>6.256983240223464E-2</v>
      </c>
      <c r="Q369" s="10">
        <f t="shared" si="148"/>
        <v>409</v>
      </c>
      <c r="R369" s="33">
        <f t="shared" si="149"/>
        <v>0.51183082356515275</v>
      </c>
      <c r="S369" s="12">
        <v>0</v>
      </c>
      <c r="T369" s="10">
        <f t="shared" si="150"/>
        <v>186</v>
      </c>
      <c r="U369" s="33">
        <f t="shared" si="151"/>
        <v>-7.3965377240090391E-2</v>
      </c>
      <c r="V369" s="18">
        <v>7.7961939840392874E-2</v>
      </c>
      <c r="W369" s="99">
        <f t="shared" si="159"/>
        <v>305</v>
      </c>
      <c r="X369" s="33">
        <f t="shared" si="152"/>
        <v>-0.12209881890767751</v>
      </c>
      <c r="Y369" s="13">
        <v>109402</v>
      </c>
      <c r="Z369" s="10">
        <f t="shared" si="153"/>
        <v>436</v>
      </c>
      <c r="AA369" s="33">
        <f t="shared" si="154"/>
        <v>0.65015175213901044</v>
      </c>
      <c r="AB369" s="11">
        <v>2.8761061946902654E-2</v>
      </c>
      <c r="AC369" s="99">
        <f t="shared" si="160"/>
        <v>558</v>
      </c>
      <c r="AD369" s="33">
        <f t="shared" si="155"/>
        <v>1.2410528262241187</v>
      </c>
      <c r="AE369" s="11">
        <v>1</v>
      </c>
      <c r="AF369" s="10">
        <f t="shared" si="156"/>
        <v>534</v>
      </c>
      <c r="AG369" s="33">
        <f t="shared" si="157"/>
        <v>1.2507373820850836</v>
      </c>
      <c r="AH369" s="14">
        <v>1.071</v>
      </c>
      <c r="AI369" s="99">
        <f t="shared" si="161"/>
        <v>535</v>
      </c>
      <c r="AJ369" s="33">
        <f t="shared" si="158"/>
        <v>0.52336722698795768</v>
      </c>
      <c r="AK369" s="13">
        <v>796789.08856345888</v>
      </c>
      <c r="AL369" s="38"/>
    </row>
    <row r="370" spans="1:38" x14ac:dyDescent="0.25">
      <c r="A370" t="s">
        <v>1045</v>
      </c>
      <c r="B370" s="5" t="s">
        <v>554</v>
      </c>
      <c r="C370" s="6" t="s">
        <v>54</v>
      </c>
      <c r="D370" s="7" t="s">
        <v>39</v>
      </c>
      <c r="E370" s="36">
        <f t="shared" si="139"/>
        <v>7.6132541924044981</v>
      </c>
      <c r="F370" s="8">
        <f t="shared" si="140"/>
        <v>11.966122728241547</v>
      </c>
      <c r="G370" s="9">
        <f t="shared" si="141"/>
        <v>560</v>
      </c>
      <c r="H370" s="99">
        <f t="shared" si="142"/>
        <v>321</v>
      </c>
      <c r="I370" s="33">
        <f t="shared" si="143"/>
        <v>7.4835736094487557E-2</v>
      </c>
      <c r="J370" s="11">
        <v>3.1145717463848754E-2</v>
      </c>
      <c r="K370" s="10">
        <f t="shared" si="144"/>
        <v>223</v>
      </c>
      <c r="L370" s="33">
        <f t="shared" si="145"/>
        <v>-1.2464420778513851E-2</v>
      </c>
      <c r="M370" s="11">
        <v>5.1046025104602509E-2</v>
      </c>
      <c r="N370" s="10">
        <f t="shared" si="146"/>
        <v>525</v>
      </c>
      <c r="O370" s="33">
        <f t="shared" si="147"/>
        <v>0.92888698531728353</v>
      </c>
      <c r="P370" s="11">
        <v>0</v>
      </c>
      <c r="Q370" s="10">
        <f t="shared" si="148"/>
        <v>409</v>
      </c>
      <c r="R370" s="33">
        <f t="shared" si="149"/>
        <v>0.51183082356515275</v>
      </c>
      <c r="S370" s="12">
        <v>0</v>
      </c>
      <c r="T370" s="10">
        <f t="shared" si="150"/>
        <v>553</v>
      </c>
      <c r="U370" s="33">
        <f t="shared" si="151"/>
        <v>1.0473963510228261</v>
      </c>
      <c r="V370" s="18">
        <v>9.852216748768473E-3</v>
      </c>
      <c r="W370" s="99">
        <f t="shared" si="159"/>
        <v>546</v>
      </c>
      <c r="X370" s="33">
        <f t="shared" si="152"/>
        <v>2.3738104601569505</v>
      </c>
      <c r="Y370" s="13">
        <v>218438</v>
      </c>
      <c r="Z370" s="10">
        <f t="shared" si="153"/>
        <v>471</v>
      </c>
      <c r="AA370" s="33">
        <f t="shared" si="154"/>
        <v>0.7539767233781437</v>
      </c>
      <c r="AB370" s="11">
        <v>2.7522935779816515E-2</v>
      </c>
      <c r="AC370" s="99">
        <f t="shared" si="160"/>
        <v>555</v>
      </c>
      <c r="AD370" s="33">
        <f t="shared" si="155"/>
        <v>1.1956063575045175</v>
      </c>
      <c r="AE370" s="11">
        <v>0.99741768883150417</v>
      </c>
      <c r="AF370" s="10">
        <f t="shared" si="156"/>
        <v>556</v>
      </c>
      <c r="AG370" s="33">
        <f t="shared" si="157"/>
        <v>1.6360241556686557</v>
      </c>
      <c r="AH370" s="14">
        <v>0.6293333333333333</v>
      </c>
      <c r="AI370" s="99">
        <f t="shared" si="161"/>
        <v>545</v>
      </c>
      <c r="AJ370" s="33">
        <f t="shared" si="158"/>
        <v>1.5085904948538644</v>
      </c>
      <c r="AK370" s="13">
        <v>1675035.1930960086</v>
      </c>
      <c r="AL370" s="38"/>
    </row>
    <row r="371" spans="1:38" x14ac:dyDescent="0.25">
      <c r="A371" t="s">
        <v>1053</v>
      </c>
      <c r="B371" s="5" t="s">
        <v>551</v>
      </c>
      <c r="C371" s="6" t="s">
        <v>54</v>
      </c>
      <c r="D371" s="7" t="s">
        <v>39</v>
      </c>
      <c r="E371" s="36">
        <f t="shared" si="139"/>
        <v>5.1993599554829917</v>
      </c>
      <c r="F371" s="8">
        <f t="shared" si="140"/>
        <v>17.962822674421417</v>
      </c>
      <c r="G371" s="9">
        <f t="shared" si="141"/>
        <v>517</v>
      </c>
      <c r="H371" s="99">
        <f t="shared" si="142"/>
        <v>512</v>
      </c>
      <c r="I371" s="33">
        <f t="shared" si="143"/>
        <v>0.9861236713993472</v>
      </c>
      <c r="J371" s="11">
        <v>0.10044819404165573</v>
      </c>
      <c r="K371" s="10">
        <f t="shared" si="144"/>
        <v>538</v>
      </c>
      <c r="L371" s="33">
        <f t="shared" si="145"/>
        <v>1.1973105625358194</v>
      </c>
      <c r="M371" s="11">
        <v>7.8627591136526086E-3</v>
      </c>
      <c r="N371" s="10">
        <f t="shared" si="146"/>
        <v>492</v>
      </c>
      <c r="O371" s="33">
        <f t="shared" si="147"/>
        <v>0.81244911975113676</v>
      </c>
      <c r="P371" s="11">
        <v>7.2046109510086453E-3</v>
      </c>
      <c r="Q371" s="10">
        <f t="shared" si="148"/>
        <v>409</v>
      </c>
      <c r="R371" s="33">
        <f t="shared" si="149"/>
        <v>0.51183082356515275</v>
      </c>
      <c r="S371" s="12">
        <v>0</v>
      </c>
      <c r="T371" s="10">
        <f t="shared" si="150"/>
        <v>447</v>
      </c>
      <c r="U371" s="33">
        <f t="shared" si="151"/>
        <v>0.70409251802520501</v>
      </c>
      <c r="V371" s="18">
        <v>3.0703944083874189E-2</v>
      </c>
      <c r="W371" s="99">
        <f t="shared" si="159"/>
        <v>473</v>
      </c>
      <c r="X371" s="33">
        <f t="shared" si="152"/>
        <v>0.99183083044778309</v>
      </c>
      <c r="Y371" s="13">
        <v>158065</v>
      </c>
      <c r="Z371" s="10">
        <f t="shared" si="153"/>
        <v>470</v>
      </c>
      <c r="AA371" s="33">
        <f t="shared" si="154"/>
        <v>0.75195837790443609</v>
      </c>
      <c r="AB371" s="11">
        <v>2.7547004809794492E-2</v>
      </c>
      <c r="AC371" s="99">
        <f t="shared" si="160"/>
        <v>449</v>
      </c>
      <c r="AD371" s="33">
        <f t="shared" si="155"/>
        <v>0.74713295145064484</v>
      </c>
      <c r="AE371" s="11">
        <v>0.97193500738552441</v>
      </c>
      <c r="AF371" s="10">
        <f t="shared" si="156"/>
        <v>442</v>
      </c>
      <c r="AG371" s="33">
        <f t="shared" si="157"/>
        <v>0.50633425727455916</v>
      </c>
      <c r="AH371" s="14">
        <v>1.9243333333333332</v>
      </c>
      <c r="AI371" s="99">
        <f t="shared" si="161"/>
        <v>503</v>
      </c>
      <c r="AJ371" s="33">
        <f t="shared" si="158"/>
        <v>3.0492846144808256E-2</v>
      </c>
      <c r="AK371" s="13">
        <v>357431.81887877337</v>
      </c>
      <c r="AL371" s="38"/>
    </row>
    <row r="372" spans="1:38" x14ac:dyDescent="0.25">
      <c r="A372" t="s">
        <v>1054</v>
      </c>
      <c r="B372" s="5" t="s">
        <v>138</v>
      </c>
      <c r="C372" s="6" t="s">
        <v>54</v>
      </c>
      <c r="D372" s="7" t="s">
        <v>39</v>
      </c>
      <c r="E372" s="36">
        <f t="shared" si="139"/>
        <v>-1.2856833894817048</v>
      </c>
      <c r="F372" s="8">
        <f t="shared" si="140"/>
        <v>34.073246438189862</v>
      </c>
      <c r="G372" s="9">
        <f t="shared" si="141"/>
        <v>174</v>
      </c>
      <c r="H372" s="99">
        <f t="shared" si="142"/>
        <v>412</v>
      </c>
      <c r="I372" s="33">
        <f t="shared" si="143"/>
        <v>0.36007123664107676</v>
      </c>
      <c r="J372" s="11">
        <v>5.2837573385518644E-2</v>
      </c>
      <c r="K372" s="10">
        <f t="shared" si="144"/>
        <v>417</v>
      </c>
      <c r="L372" s="33">
        <f t="shared" si="145"/>
        <v>0.63064953043299399</v>
      </c>
      <c r="M372" s="11">
        <v>2.8089887640449437E-2</v>
      </c>
      <c r="N372" s="10">
        <f t="shared" si="146"/>
        <v>122</v>
      </c>
      <c r="O372" s="33">
        <f t="shared" si="147"/>
        <v>-0.44126587130231376</v>
      </c>
      <c r="P372" s="11">
        <v>8.477842003853564E-2</v>
      </c>
      <c r="Q372" s="10">
        <f t="shared" si="148"/>
        <v>409</v>
      </c>
      <c r="R372" s="33">
        <f t="shared" si="149"/>
        <v>0.51183082356515275</v>
      </c>
      <c r="S372" s="12">
        <v>0</v>
      </c>
      <c r="T372" s="10">
        <f t="shared" si="150"/>
        <v>77</v>
      </c>
      <c r="U372" s="33">
        <f t="shared" si="151"/>
        <v>-0.80137137329759622</v>
      </c>
      <c r="V372" s="18">
        <v>0.12214342001576044</v>
      </c>
      <c r="W372" s="99">
        <f t="shared" si="159"/>
        <v>95</v>
      </c>
      <c r="X372" s="33">
        <f t="shared" si="152"/>
        <v>-0.8487866648776845</v>
      </c>
      <c r="Y372" s="13">
        <v>77656</v>
      </c>
      <c r="Z372" s="10">
        <f t="shared" si="153"/>
        <v>218</v>
      </c>
      <c r="AA372" s="33">
        <f t="shared" si="154"/>
        <v>2.2673409605735696E-2</v>
      </c>
      <c r="AB372" s="11">
        <v>3.6243822075782535E-2</v>
      </c>
      <c r="AC372" s="99">
        <f t="shared" si="160"/>
        <v>248</v>
      </c>
      <c r="AD372" s="33">
        <f t="shared" si="155"/>
        <v>0.13283598808353453</v>
      </c>
      <c r="AE372" s="11">
        <v>0.93703007518796988</v>
      </c>
      <c r="AF372" s="10">
        <f t="shared" si="156"/>
        <v>202</v>
      </c>
      <c r="AG372" s="33">
        <f t="shared" si="157"/>
        <v>-0.13571343787451831</v>
      </c>
      <c r="AH372" s="14">
        <v>2.6603333333333334</v>
      </c>
      <c r="AI372" s="99">
        <f t="shared" si="161"/>
        <v>25</v>
      </c>
      <c r="AJ372" s="33">
        <f t="shared" si="158"/>
        <v>-0.30140613423368678</v>
      </c>
      <c r="AK372" s="13">
        <v>61570.975836431229</v>
      </c>
      <c r="AL372" s="38"/>
    </row>
    <row r="373" spans="1:38" x14ac:dyDescent="0.25">
      <c r="A373" t="s">
        <v>1070</v>
      </c>
      <c r="B373" s="5" t="s">
        <v>509</v>
      </c>
      <c r="C373" s="6" t="s">
        <v>54</v>
      </c>
      <c r="D373" s="7" t="s">
        <v>39</v>
      </c>
      <c r="E373" s="36">
        <f t="shared" si="139"/>
        <v>4.8467537096701365</v>
      </c>
      <c r="F373" s="8">
        <f t="shared" si="140"/>
        <v>18.83878228480819</v>
      </c>
      <c r="G373" s="9">
        <f t="shared" si="141"/>
        <v>502</v>
      </c>
      <c r="H373" s="99">
        <f t="shared" si="142"/>
        <v>31</v>
      </c>
      <c r="I373" s="33">
        <f t="shared" si="143"/>
        <v>-1.230762960090221</v>
      </c>
      <c r="J373" s="11">
        <v>-6.8143672373279673E-2</v>
      </c>
      <c r="K373" s="10">
        <f t="shared" si="144"/>
        <v>229</v>
      </c>
      <c r="L373" s="33">
        <f t="shared" si="145"/>
        <v>7.7667829821822564E-3</v>
      </c>
      <c r="M373" s="11">
        <v>5.0323866467364226E-2</v>
      </c>
      <c r="N373" s="10">
        <f t="shared" si="146"/>
        <v>372</v>
      </c>
      <c r="O373" s="33">
        <f t="shared" si="147"/>
        <v>0.54651531953066301</v>
      </c>
      <c r="P373" s="11">
        <v>2.365930599369085E-2</v>
      </c>
      <c r="Q373" s="10">
        <f t="shared" si="148"/>
        <v>409</v>
      </c>
      <c r="R373" s="33">
        <f t="shared" si="149"/>
        <v>0.51183082356515275</v>
      </c>
      <c r="S373" s="12">
        <v>0</v>
      </c>
      <c r="T373" s="10">
        <f t="shared" si="150"/>
        <v>418</v>
      </c>
      <c r="U373" s="33">
        <f t="shared" si="151"/>
        <v>0.62497648629477665</v>
      </c>
      <c r="V373" s="18">
        <v>3.5509325681492107E-2</v>
      </c>
      <c r="W373" s="99">
        <f t="shared" si="159"/>
        <v>472</v>
      </c>
      <c r="X373" s="33">
        <f t="shared" si="152"/>
        <v>0.97317491806620571</v>
      </c>
      <c r="Y373" s="13">
        <v>157250</v>
      </c>
      <c r="Z373" s="10">
        <f t="shared" si="153"/>
        <v>342</v>
      </c>
      <c r="AA373" s="33">
        <f t="shared" si="154"/>
        <v>0.39538710736814059</v>
      </c>
      <c r="AB373" s="11">
        <v>3.1799163179916316E-2</v>
      </c>
      <c r="AC373" s="99">
        <f t="shared" si="160"/>
        <v>553</v>
      </c>
      <c r="AD373" s="33">
        <f t="shared" si="155"/>
        <v>1.1493508113999822</v>
      </c>
      <c r="AE373" s="11">
        <v>0.99478940512375158</v>
      </c>
      <c r="AF373" s="10">
        <f t="shared" si="156"/>
        <v>561</v>
      </c>
      <c r="AG373" s="33">
        <f t="shared" si="157"/>
        <v>1.7270390689755675</v>
      </c>
      <c r="AH373" s="14">
        <v>0.52499999999999991</v>
      </c>
      <c r="AI373" s="99">
        <f t="shared" si="161"/>
        <v>551</v>
      </c>
      <c r="AJ373" s="33">
        <f t="shared" si="158"/>
        <v>2.0780300819133348</v>
      </c>
      <c r="AK373" s="13">
        <v>2182644.0929394811</v>
      </c>
      <c r="AL373" s="38"/>
    </row>
    <row r="374" spans="1:38" ht="22.5" x14ac:dyDescent="0.25">
      <c r="A374" t="s">
        <v>1071</v>
      </c>
      <c r="B374" s="5" t="s">
        <v>419</v>
      </c>
      <c r="C374" s="6" t="s">
        <v>54</v>
      </c>
      <c r="D374" s="7" t="s">
        <v>39</v>
      </c>
      <c r="E374" s="36">
        <f t="shared" si="139"/>
        <v>3.4145667262412416</v>
      </c>
      <c r="F374" s="8">
        <f t="shared" si="140"/>
        <v>22.396682823731776</v>
      </c>
      <c r="G374" s="9">
        <f t="shared" si="141"/>
        <v>412</v>
      </c>
      <c r="H374" s="99">
        <f t="shared" si="142"/>
        <v>374</v>
      </c>
      <c r="I374" s="33">
        <f t="shared" si="143"/>
        <v>0.2349173182507604</v>
      </c>
      <c r="J374" s="11">
        <v>4.3319751233111825E-2</v>
      </c>
      <c r="K374" s="10">
        <f t="shared" si="144"/>
        <v>525</v>
      </c>
      <c r="L374" s="33">
        <f t="shared" si="145"/>
        <v>1.0385784201694288</v>
      </c>
      <c r="M374" s="11">
        <v>1.3528748590755355E-2</v>
      </c>
      <c r="N374" s="10">
        <f t="shared" si="146"/>
        <v>493</v>
      </c>
      <c r="O374" s="33">
        <f t="shared" si="147"/>
        <v>0.81507307165121901</v>
      </c>
      <c r="P374" s="11">
        <v>7.0422535211267607E-3</v>
      </c>
      <c r="Q374" s="10">
        <f t="shared" si="148"/>
        <v>409</v>
      </c>
      <c r="R374" s="33">
        <f t="shared" si="149"/>
        <v>0.51183082356515275</v>
      </c>
      <c r="S374" s="12">
        <v>0</v>
      </c>
      <c r="T374" s="10">
        <f t="shared" si="150"/>
        <v>397</v>
      </c>
      <c r="U374" s="33">
        <f t="shared" si="151"/>
        <v>0.59694075891739895</v>
      </c>
      <c r="V374" s="18">
        <v>3.7212171052631582E-2</v>
      </c>
      <c r="W374" s="99">
        <f t="shared" si="159"/>
        <v>272</v>
      </c>
      <c r="X374" s="33">
        <f t="shared" si="152"/>
        <v>-0.24248095782143883</v>
      </c>
      <c r="Y374" s="13">
        <v>104143</v>
      </c>
      <c r="Z374" s="10">
        <f t="shared" si="153"/>
        <v>345</v>
      </c>
      <c r="AA374" s="33">
        <f t="shared" si="154"/>
        <v>0.4029308226256415</v>
      </c>
      <c r="AB374" s="11">
        <v>3.1709203402938903E-2</v>
      </c>
      <c r="AC374" s="99">
        <f t="shared" si="160"/>
        <v>447</v>
      </c>
      <c r="AD374" s="33">
        <f t="shared" si="155"/>
        <v>0.73970658294636304</v>
      </c>
      <c r="AE374" s="11">
        <v>0.97151303413061008</v>
      </c>
      <c r="AF374" s="10">
        <f t="shared" si="156"/>
        <v>522</v>
      </c>
      <c r="AG374" s="33">
        <f t="shared" si="157"/>
        <v>1.0756863347663586</v>
      </c>
      <c r="AH374" s="14">
        <v>1.2716666666666667</v>
      </c>
      <c r="AI374" s="99">
        <f t="shared" si="161"/>
        <v>497</v>
      </c>
      <c r="AJ374" s="33">
        <f t="shared" si="158"/>
        <v>1.3080424241072352E-2</v>
      </c>
      <c r="AK374" s="13">
        <v>341910.06639260019</v>
      </c>
      <c r="AL374" s="38"/>
    </row>
    <row r="375" spans="1:38" x14ac:dyDescent="0.25">
      <c r="A375" t="s">
        <v>1091</v>
      </c>
      <c r="B375" s="5" t="s">
        <v>354</v>
      </c>
      <c r="C375" s="6" t="s">
        <v>54</v>
      </c>
      <c r="D375" s="7" t="s">
        <v>39</v>
      </c>
      <c r="E375" s="36">
        <f t="shared" si="139"/>
        <v>1.2262459897779683</v>
      </c>
      <c r="F375" s="8">
        <f t="shared" si="140"/>
        <v>27.833003372435389</v>
      </c>
      <c r="G375" s="9">
        <f t="shared" si="141"/>
        <v>292</v>
      </c>
      <c r="H375" s="99">
        <f t="shared" si="142"/>
        <v>481</v>
      </c>
      <c r="I375" s="33">
        <f t="shared" si="143"/>
        <v>0.73331313664319775</v>
      </c>
      <c r="J375" s="11">
        <v>8.1222222222222307E-2</v>
      </c>
      <c r="K375" s="10">
        <f t="shared" si="144"/>
        <v>519</v>
      </c>
      <c r="L375" s="33">
        <f t="shared" si="145"/>
        <v>1.0095247884779965</v>
      </c>
      <c r="M375" s="11">
        <v>1.4565826330532213E-2</v>
      </c>
      <c r="N375" s="10">
        <f t="shared" si="146"/>
        <v>184</v>
      </c>
      <c r="O375" s="33">
        <f t="shared" si="147"/>
        <v>-0.10934954605603715</v>
      </c>
      <c r="P375" s="11">
        <v>6.4241046048891415E-2</v>
      </c>
      <c r="Q375" s="10">
        <f t="shared" si="148"/>
        <v>253</v>
      </c>
      <c r="R375" s="33">
        <f t="shared" si="149"/>
        <v>0.30271445435238087</v>
      </c>
      <c r="S375" s="12">
        <v>0.41105744527797761</v>
      </c>
      <c r="T375" s="10">
        <f t="shared" si="150"/>
        <v>145</v>
      </c>
      <c r="U375" s="33">
        <f t="shared" si="151"/>
        <v>-0.29515621449405444</v>
      </c>
      <c r="V375" s="18">
        <v>9.1396718552797643E-2</v>
      </c>
      <c r="W375" s="99">
        <f t="shared" si="159"/>
        <v>295</v>
      </c>
      <c r="X375" s="33">
        <f t="shared" si="152"/>
        <v>-0.15513008463358693</v>
      </c>
      <c r="Y375" s="13">
        <v>107959</v>
      </c>
      <c r="Z375" s="10">
        <f t="shared" si="153"/>
        <v>239</v>
      </c>
      <c r="AA375" s="33">
        <f t="shared" si="154"/>
        <v>8.1650560118720628E-2</v>
      </c>
      <c r="AB375" s="11">
        <v>3.5540511952612652E-2</v>
      </c>
      <c r="AC375" s="99">
        <f t="shared" si="160"/>
        <v>473</v>
      </c>
      <c r="AD375" s="33">
        <f t="shared" si="155"/>
        <v>0.80895041915924271</v>
      </c>
      <c r="AE375" s="11">
        <v>0.97544753413995611</v>
      </c>
      <c r="AF375" s="10">
        <f t="shared" si="156"/>
        <v>494</v>
      </c>
      <c r="AG375" s="33">
        <f t="shared" si="157"/>
        <v>0.73256301942400748</v>
      </c>
      <c r="AH375" s="14">
        <v>1.665</v>
      </c>
      <c r="AI375" s="99">
        <f t="shared" si="161"/>
        <v>418</v>
      </c>
      <c r="AJ375" s="33">
        <f t="shared" si="158"/>
        <v>-0.10513533921999135</v>
      </c>
      <c r="AK375" s="13">
        <v>236530.3650190114</v>
      </c>
      <c r="AL375" s="38"/>
    </row>
    <row r="376" spans="1:38" x14ac:dyDescent="0.25">
      <c r="A376" t="s">
        <v>1096</v>
      </c>
      <c r="B376" s="5" t="s">
        <v>145</v>
      </c>
      <c r="C376" s="6" t="s">
        <v>54</v>
      </c>
      <c r="D376" s="7" t="s">
        <v>39</v>
      </c>
      <c r="E376" s="36">
        <f t="shared" si="139"/>
        <v>0.84335096976746637</v>
      </c>
      <c r="F376" s="8">
        <f t="shared" si="140"/>
        <v>28.784207659172406</v>
      </c>
      <c r="G376" s="9">
        <f t="shared" si="141"/>
        <v>270</v>
      </c>
      <c r="H376" s="99">
        <f t="shared" si="142"/>
        <v>22</v>
      </c>
      <c r="I376" s="33">
        <f t="shared" si="143"/>
        <v>-1.4428105139001683</v>
      </c>
      <c r="J376" s="11">
        <v>-8.4269662921348298E-2</v>
      </c>
      <c r="K376" s="10">
        <f t="shared" si="144"/>
        <v>121</v>
      </c>
      <c r="L376" s="33">
        <f t="shared" si="145"/>
        <v>-0.56275705282384636</v>
      </c>
      <c r="M376" s="11">
        <v>7.0688878883385861E-2</v>
      </c>
      <c r="N376" s="10">
        <f t="shared" si="146"/>
        <v>302</v>
      </c>
      <c r="O376" s="33">
        <f t="shared" si="147"/>
        <v>0.34326370734957157</v>
      </c>
      <c r="P376" s="11">
        <v>3.623553095118269E-2</v>
      </c>
      <c r="Q376" s="10">
        <f t="shared" si="148"/>
        <v>189</v>
      </c>
      <c r="R376" s="33">
        <f t="shared" si="149"/>
        <v>0.15514171071511182</v>
      </c>
      <c r="S376" s="12">
        <v>0.70113935144609996</v>
      </c>
      <c r="T376" s="10">
        <f t="shared" si="150"/>
        <v>521</v>
      </c>
      <c r="U376" s="33">
        <f t="shared" si="151"/>
        <v>0.86892876101684824</v>
      </c>
      <c r="V376" s="18">
        <v>2.0692053555903322E-2</v>
      </c>
      <c r="W376" s="99">
        <f t="shared" si="159"/>
        <v>385</v>
      </c>
      <c r="X376" s="33">
        <f t="shared" si="152"/>
        <v>0.23101296563000687</v>
      </c>
      <c r="Y376" s="13">
        <v>124828</v>
      </c>
      <c r="Z376" s="10">
        <f t="shared" si="153"/>
        <v>119</v>
      </c>
      <c r="AA376" s="33">
        <f t="shared" si="154"/>
        <v>-0.50582898453450265</v>
      </c>
      <c r="AB376" s="11">
        <v>4.25462812601494E-2</v>
      </c>
      <c r="AC376" s="99">
        <f t="shared" si="160"/>
        <v>278</v>
      </c>
      <c r="AD376" s="33">
        <f t="shared" si="155"/>
        <v>0.24886442907847239</v>
      </c>
      <c r="AE376" s="11">
        <v>0.94362292051756003</v>
      </c>
      <c r="AF376" s="10">
        <f t="shared" si="156"/>
        <v>351</v>
      </c>
      <c r="AG376" s="33">
        <f t="shared" si="157"/>
        <v>0.2161333515867061</v>
      </c>
      <c r="AH376" s="14">
        <v>2.2570000000000001</v>
      </c>
      <c r="AI376" s="99">
        <f t="shared" si="161"/>
        <v>263</v>
      </c>
      <c r="AJ376" s="33">
        <f t="shared" si="158"/>
        <v>-0.20269226281485878</v>
      </c>
      <c r="AK376" s="13">
        <v>149566.33269062225</v>
      </c>
      <c r="AL376" s="38"/>
    </row>
    <row r="377" spans="1:38" x14ac:dyDescent="0.25">
      <c r="A377" t="s">
        <v>1101</v>
      </c>
      <c r="B377" s="5" t="s">
        <v>537</v>
      </c>
      <c r="C377" s="6" t="s">
        <v>54</v>
      </c>
      <c r="D377" s="7" t="s">
        <v>39</v>
      </c>
      <c r="E377" s="36">
        <f t="shared" si="139"/>
        <v>4.9566022302978974</v>
      </c>
      <c r="F377" s="8">
        <f t="shared" si="140"/>
        <v>18.56589186249353</v>
      </c>
      <c r="G377" s="9">
        <f t="shared" si="141"/>
        <v>508</v>
      </c>
      <c r="H377" s="99">
        <f t="shared" si="142"/>
        <v>414</v>
      </c>
      <c r="I377" s="33">
        <f t="shared" si="143"/>
        <v>0.37560154983742861</v>
      </c>
      <c r="J377" s="11">
        <v>5.4018637157833505E-2</v>
      </c>
      <c r="K377" s="10">
        <f t="shared" si="144"/>
        <v>440</v>
      </c>
      <c r="L377" s="33">
        <f t="shared" si="145"/>
        <v>0.71877692686569317</v>
      </c>
      <c r="M377" s="11">
        <v>2.4944154877140731E-2</v>
      </c>
      <c r="N377" s="10">
        <f t="shared" si="146"/>
        <v>498</v>
      </c>
      <c r="O377" s="33">
        <f t="shared" si="147"/>
        <v>0.81920762899397825</v>
      </c>
      <c r="P377" s="11">
        <v>6.7864271457085826E-3</v>
      </c>
      <c r="Q377" s="10">
        <f t="shared" si="148"/>
        <v>409</v>
      </c>
      <c r="R377" s="33">
        <f t="shared" si="149"/>
        <v>0.51183082356515275</v>
      </c>
      <c r="S377" s="12">
        <v>0</v>
      </c>
      <c r="T377" s="10">
        <f t="shared" si="150"/>
        <v>428</v>
      </c>
      <c r="U377" s="33">
        <f t="shared" si="151"/>
        <v>0.64022206846360574</v>
      </c>
      <c r="V377" s="18">
        <v>3.4583333333333334E-2</v>
      </c>
      <c r="W377" s="99">
        <f t="shared" si="159"/>
        <v>500</v>
      </c>
      <c r="X377" s="33">
        <f t="shared" si="152"/>
        <v>1.2657866088314864</v>
      </c>
      <c r="Y377" s="13">
        <v>170033</v>
      </c>
      <c r="Z377" s="10">
        <f t="shared" si="153"/>
        <v>419</v>
      </c>
      <c r="AA377" s="33">
        <f t="shared" si="154"/>
        <v>0.59897115213635133</v>
      </c>
      <c r="AB377" s="11">
        <v>2.9371397200109801E-2</v>
      </c>
      <c r="AC377" s="99">
        <f t="shared" si="160"/>
        <v>468</v>
      </c>
      <c r="AD377" s="33">
        <f t="shared" si="155"/>
        <v>0.79960270051344895</v>
      </c>
      <c r="AE377" s="11">
        <v>0.97491638795986624</v>
      </c>
      <c r="AF377" s="10">
        <f t="shared" si="156"/>
        <v>385</v>
      </c>
      <c r="AG377" s="33">
        <f t="shared" si="157"/>
        <v>0.30307731030481044</v>
      </c>
      <c r="AH377" s="14">
        <v>2.1573333333333333</v>
      </c>
      <c r="AI377" s="99">
        <f t="shared" si="161"/>
        <v>409</v>
      </c>
      <c r="AJ377" s="33">
        <f t="shared" si="158"/>
        <v>-0.1135307958324364</v>
      </c>
      <c r="AK377" s="13">
        <v>229046.50089791408</v>
      </c>
      <c r="AL377" s="38"/>
    </row>
    <row r="378" spans="1:38" x14ac:dyDescent="0.25">
      <c r="A378" t="s">
        <v>1112</v>
      </c>
      <c r="B378" s="5" t="s">
        <v>425</v>
      </c>
      <c r="C378" s="6" t="s">
        <v>54</v>
      </c>
      <c r="D378" s="7" t="s">
        <v>39</v>
      </c>
      <c r="E378" s="36">
        <f t="shared" si="139"/>
        <v>3.8466861840441231</v>
      </c>
      <c r="F378" s="8">
        <f t="shared" si="140"/>
        <v>21.323193070239284</v>
      </c>
      <c r="G378" s="9">
        <f t="shared" si="141"/>
        <v>440</v>
      </c>
      <c r="H378" s="99">
        <f t="shared" si="142"/>
        <v>252</v>
      </c>
      <c r="I378" s="33">
        <f t="shared" si="143"/>
        <v>-0.15326104221118786</v>
      </c>
      <c r="J378" s="11">
        <v>1.3799200492004893E-2</v>
      </c>
      <c r="K378" s="10">
        <f t="shared" si="144"/>
        <v>454</v>
      </c>
      <c r="L378" s="33">
        <f t="shared" si="145"/>
        <v>0.76225012120020741</v>
      </c>
      <c r="M378" s="11">
        <v>2.3392366701392178E-2</v>
      </c>
      <c r="N378" s="10">
        <f t="shared" si="146"/>
        <v>367</v>
      </c>
      <c r="O378" s="33">
        <f t="shared" si="147"/>
        <v>0.54091938991795396</v>
      </c>
      <c r="P378" s="11">
        <v>2.4005555004463844E-2</v>
      </c>
      <c r="Q378" s="10">
        <f t="shared" si="148"/>
        <v>395</v>
      </c>
      <c r="R378" s="33">
        <f t="shared" si="149"/>
        <v>0.47325430434601568</v>
      </c>
      <c r="S378" s="12">
        <v>7.582938388625593E-2</v>
      </c>
      <c r="T378" s="10">
        <f t="shared" si="150"/>
        <v>442</v>
      </c>
      <c r="U378" s="33">
        <f t="shared" si="151"/>
        <v>0.68494123236120874</v>
      </c>
      <c r="V378" s="18">
        <v>3.1867162633738545E-2</v>
      </c>
      <c r="W378" s="99">
        <f t="shared" ref="W378:W409" si="162">RANK(Y378,Y$7:Y$570,1)</f>
        <v>422</v>
      </c>
      <c r="X378" s="33">
        <f t="shared" si="152"/>
        <v>0.51341540863800716</v>
      </c>
      <c r="Y378" s="13">
        <v>137165</v>
      </c>
      <c r="Z378" s="10">
        <f t="shared" si="153"/>
        <v>367</v>
      </c>
      <c r="AA378" s="33">
        <f t="shared" si="154"/>
        <v>0.44291271506090751</v>
      </c>
      <c r="AB378" s="11">
        <v>3.1232414181204277E-2</v>
      </c>
      <c r="AC378" s="99">
        <f t="shared" ref="AC378:AC409" si="163">RANK(AE378,AE$7:AE$570,1)</f>
        <v>491</v>
      </c>
      <c r="AD378" s="33">
        <f t="shared" si="155"/>
        <v>0.85159250300198985</v>
      </c>
      <c r="AE378" s="11">
        <v>0.97787049751769306</v>
      </c>
      <c r="AF378" s="10">
        <f t="shared" si="156"/>
        <v>502</v>
      </c>
      <c r="AG378" s="33">
        <f t="shared" si="157"/>
        <v>0.77618039001837413</v>
      </c>
      <c r="AH378" s="14">
        <v>1.615</v>
      </c>
      <c r="AI378" s="99">
        <f t="shared" ref="AI378:AI409" si="164">RANK(AK378,AK$7:AK$570,1)</f>
        <v>475</v>
      </c>
      <c r="AJ378" s="33">
        <f t="shared" si="158"/>
        <v>-2.6566946135232521E-2</v>
      </c>
      <c r="AK378" s="13">
        <v>306567.67272037914</v>
      </c>
      <c r="AL378" s="38"/>
    </row>
    <row r="379" spans="1:38" ht="22.5" x14ac:dyDescent="0.25">
      <c r="A379" t="s">
        <v>1133</v>
      </c>
      <c r="B379" s="5" t="s">
        <v>379</v>
      </c>
      <c r="C379" s="6" t="s">
        <v>54</v>
      </c>
      <c r="D379" s="7" t="s">
        <v>39</v>
      </c>
      <c r="E379" s="36">
        <f t="shared" si="139"/>
        <v>0.57703806399658419</v>
      </c>
      <c r="F379" s="8">
        <f t="shared" si="140"/>
        <v>29.445793640561526</v>
      </c>
      <c r="G379" s="9">
        <f t="shared" si="141"/>
        <v>258</v>
      </c>
      <c r="H379" s="99">
        <f t="shared" si="142"/>
        <v>471</v>
      </c>
      <c r="I379" s="33">
        <f t="shared" si="143"/>
        <v>0.65953252437598897</v>
      </c>
      <c r="J379" s="11">
        <v>7.5611285266457662E-2</v>
      </c>
      <c r="K379" s="10">
        <f t="shared" si="144"/>
        <v>191</v>
      </c>
      <c r="L379" s="33">
        <f t="shared" si="145"/>
        <v>-0.14290232202843842</v>
      </c>
      <c r="M379" s="11">
        <v>5.5702043506921553E-2</v>
      </c>
      <c r="N379" s="10">
        <f t="shared" si="146"/>
        <v>250</v>
      </c>
      <c r="O379" s="33">
        <f t="shared" si="147"/>
        <v>0.20523434021663461</v>
      </c>
      <c r="P379" s="11">
        <v>4.4776119402985072E-2</v>
      </c>
      <c r="Q379" s="10">
        <f t="shared" si="148"/>
        <v>332</v>
      </c>
      <c r="R379" s="33">
        <f t="shared" si="149"/>
        <v>0.39321859525963382</v>
      </c>
      <c r="S379" s="12">
        <v>0.23315458148752624</v>
      </c>
      <c r="T379" s="10">
        <f t="shared" si="150"/>
        <v>260</v>
      </c>
      <c r="U379" s="33">
        <f t="shared" si="151"/>
        <v>0.19996176915065783</v>
      </c>
      <c r="V379" s="18">
        <v>6.132404181184669E-2</v>
      </c>
      <c r="W379" s="99">
        <f t="shared" si="162"/>
        <v>341</v>
      </c>
      <c r="X379" s="33">
        <f t="shared" si="152"/>
        <v>-1.6023361268131971E-2</v>
      </c>
      <c r="Y379" s="13">
        <v>114036</v>
      </c>
      <c r="Z379" s="10">
        <f t="shared" si="153"/>
        <v>192</v>
      </c>
      <c r="AA379" s="33">
        <f t="shared" si="154"/>
        <v>-9.0113040656314605E-2</v>
      </c>
      <c r="AB379" s="11">
        <v>3.7588815035526017E-2</v>
      </c>
      <c r="AC379" s="99">
        <f t="shared" si="163"/>
        <v>127</v>
      </c>
      <c r="AD379" s="33">
        <f t="shared" si="155"/>
        <v>-0.39091275366794487</v>
      </c>
      <c r="AE379" s="11">
        <v>0.90727017824954936</v>
      </c>
      <c r="AF379" s="10">
        <f t="shared" si="156"/>
        <v>483</v>
      </c>
      <c r="AG379" s="33">
        <f t="shared" si="157"/>
        <v>0.68080373965202579</v>
      </c>
      <c r="AH379" s="14">
        <v>1.7243333333333333</v>
      </c>
      <c r="AI379" s="99">
        <f t="shared" si="164"/>
        <v>428</v>
      </c>
      <c r="AJ379" s="33">
        <f t="shared" si="158"/>
        <v>-9.4743882151379161E-2</v>
      </c>
      <c r="AK379" s="13">
        <v>245793.50058288645</v>
      </c>
      <c r="AL379" s="38"/>
    </row>
    <row r="380" spans="1:38" x14ac:dyDescent="0.25">
      <c r="A380" t="s">
        <v>645</v>
      </c>
      <c r="B380" s="5" t="s">
        <v>338</v>
      </c>
      <c r="C380" s="6" t="s">
        <v>81</v>
      </c>
      <c r="D380" s="7" t="s">
        <v>34</v>
      </c>
      <c r="E380" s="36">
        <f t="shared" si="139"/>
        <v>0.92704724630634561</v>
      </c>
      <c r="F380" s="8">
        <f t="shared" si="140"/>
        <v>28.576285767094713</v>
      </c>
      <c r="G380" s="9">
        <f t="shared" si="141"/>
        <v>279</v>
      </c>
      <c r="H380" s="99">
        <f t="shared" si="142"/>
        <v>399</v>
      </c>
      <c r="I380" s="33">
        <f t="shared" si="143"/>
        <v>0.32808623068271919</v>
      </c>
      <c r="J380" s="11">
        <v>5.0405147759771118E-2</v>
      </c>
      <c r="K380" s="10">
        <f t="shared" si="144"/>
        <v>196</v>
      </c>
      <c r="L380" s="33">
        <f t="shared" si="145"/>
        <v>-0.12211835675312283</v>
      </c>
      <c r="M380" s="11">
        <v>5.4960153888430889E-2</v>
      </c>
      <c r="N380" s="10">
        <f t="shared" si="146"/>
        <v>195</v>
      </c>
      <c r="O380" s="33">
        <f t="shared" si="147"/>
        <v>-2.7363248894021263E-2</v>
      </c>
      <c r="P380" s="11">
        <v>5.9168131224370243E-2</v>
      </c>
      <c r="Q380" s="10">
        <f t="shared" si="148"/>
        <v>193</v>
      </c>
      <c r="R380" s="33">
        <f t="shared" si="149"/>
        <v>0.16556116012621622</v>
      </c>
      <c r="S380" s="12">
        <v>0.68065796937039147</v>
      </c>
      <c r="T380" s="10">
        <f t="shared" si="150"/>
        <v>266</v>
      </c>
      <c r="U380" s="33">
        <f t="shared" si="151"/>
        <v>0.22305096411401273</v>
      </c>
      <c r="V380" s="18">
        <v>5.9921640931090113E-2</v>
      </c>
      <c r="W380" s="99">
        <f t="shared" si="162"/>
        <v>225</v>
      </c>
      <c r="X380" s="33">
        <f t="shared" si="152"/>
        <v>-0.41743450178756886</v>
      </c>
      <c r="Y380" s="13">
        <v>96500</v>
      </c>
      <c r="Z380" s="10">
        <f t="shared" si="153"/>
        <v>421</v>
      </c>
      <c r="AA380" s="33">
        <f t="shared" si="154"/>
        <v>0.60403575634571749</v>
      </c>
      <c r="AB380" s="11">
        <v>2.9311001141987057E-2</v>
      </c>
      <c r="AC380" s="99">
        <f t="shared" si="163"/>
        <v>331</v>
      </c>
      <c r="AD380" s="33">
        <f t="shared" si="155"/>
        <v>0.40106060353687001</v>
      </c>
      <c r="AE380" s="11">
        <v>0.95227085053674654</v>
      </c>
      <c r="AF380" s="10">
        <f t="shared" si="156"/>
        <v>221</v>
      </c>
      <c r="AG380" s="33">
        <f t="shared" si="157"/>
        <v>-0.10459971351720336</v>
      </c>
      <c r="AH380" s="14">
        <v>2.6246666666666667</v>
      </c>
      <c r="AI380" s="99">
        <f t="shared" si="164"/>
        <v>296</v>
      </c>
      <c r="AJ380" s="33">
        <f t="shared" si="158"/>
        <v>-0.18882210895191576</v>
      </c>
      <c r="AK380" s="13">
        <v>161930.4424276801</v>
      </c>
      <c r="AL380" s="38"/>
    </row>
    <row r="381" spans="1:38" x14ac:dyDescent="0.25">
      <c r="A381" t="s">
        <v>646</v>
      </c>
      <c r="B381" s="5" t="s">
        <v>499</v>
      </c>
      <c r="C381" s="6" t="s">
        <v>81</v>
      </c>
      <c r="D381" s="7" t="s">
        <v>34</v>
      </c>
      <c r="E381" s="36">
        <f t="shared" si="139"/>
        <v>4.114519287273195</v>
      </c>
      <c r="F381" s="8">
        <f t="shared" si="140"/>
        <v>20.657830548902279</v>
      </c>
      <c r="G381" s="9">
        <f t="shared" si="141"/>
        <v>464</v>
      </c>
      <c r="H381" s="99">
        <f t="shared" si="142"/>
        <v>273</v>
      </c>
      <c r="I381" s="33">
        <f t="shared" si="143"/>
        <v>-7.24559538211237E-2</v>
      </c>
      <c r="J381" s="11">
        <v>1.9944341372912788E-2</v>
      </c>
      <c r="K381" s="10">
        <f t="shared" si="144"/>
        <v>91</v>
      </c>
      <c r="L381" s="33">
        <f t="shared" si="145"/>
        <v>-0.79508027826834604</v>
      </c>
      <c r="M381" s="11">
        <v>7.8981723237597917E-2</v>
      </c>
      <c r="N381" s="10">
        <f t="shared" si="146"/>
        <v>479</v>
      </c>
      <c r="O381" s="33">
        <f t="shared" si="147"/>
        <v>0.7799851535472232</v>
      </c>
      <c r="P381" s="11">
        <v>9.2133238837703753E-3</v>
      </c>
      <c r="Q381" s="10">
        <f t="shared" si="148"/>
        <v>336</v>
      </c>
      <c r="R381" s="33">
        <f t="shared" si="149"/>
        <v>0.39615827986293112</v>
      </c>
      <c r="S381" s="12">
        <v>0.22737608003638018</v>
      </c>
      <c r="T381" s="10">
        <f t="shared" si="150"/>
        <v>532</v>
      </c>
      <c r="U381" s="33">
        <f t="shared" si="151"/>
        <v>0.91291949751475177</v>
      </c>
      <c r="V381" s="18">
        <v>1.8020126374912241E-2</v>
      </c>
      <c r="W381" s="99">
        <f t="shared" si="162"/>
        <v>498</v>
      </c>
      <c r="X381" s="33">
        <f t="shared" si="152"/>
        <v>1.232022841024337</v>
      </c>
      <c r="Y381" s="13">
        <v>168558</v>
      </c>
      <c r="Z381" s="10">
        <f t="shared" si="153"/>
        <v>274</v>
      </c>
      <c r="AA381" s="33">
        <f t="shared" si="154"/>
        <v>0.2208195764925675</v>
      </c>
      <c r="AB381" s="11">
        <v>3.3880903490759756E-2</v>
      </c>
      <c r="AC381" s="99">
        <f t="shared" si="163"/>
        <v>439</v>
      </c>
      <c r="AD381" s="33">
        <f t="shared" si="155"/>
        <v>0.72169509281481081</v>
      </c>
      <c r="AE381" s="11">
        <v>0.97048960429242115</v>
      </c>
      <c r="AF381" s="10">
        <f t="shared" si="156"/>
        <v>408</v>
      </c>
      <c r="AG381" s="33">
        <f t="shared" si="157"/>
        <v>0.37490058055020109</v>
      </c>
      <c r="AH381" s="14">
        <v>2.0749999999999997</v>
      </c>
      <c r="AI381" s="99">
        <f t="shared" si="164"/>
        <v>419</v>
      </c>
      <c r="AJ381" s="33">
        <f t="shared" si="158"/>
        <v>-0.10368896439443719</v>
      </c>
      <c r="AK381" s="13">
        <v>237819.6900864029</v>
      </c>
      <c r="AL381" s="38"/>
    </row>
    <row r="382" spans="1:38" x14ac:dyDescent="0.25">
      <c r="A382" t="s">
        <v>663</v>
      </c>
      <c r="B382" s="5" t="s">
        <v>408</v>
      </c>
      <c r="C382" s="6" t="s">
        <v>81</v>
      </c>
      <c r="D382" s="7" t="s">
        <v>34</v>
      </c>
      <c r="E382" s="36">
        <f t="shared" si="139"/>
        <v>1.7881847647531581</v>
      </c>
      <c r="F382" s="8">
        <f t="shared" si="140"/>
        <v>26.437010884401754</v>
      </c>
      <c r="G382" s="9">
        <f t="shared" si="141"/>
        <v>331</v>
      </c>
      <c r="H382" s="99">
        <f t="shared" si="142"/>
        <v>411</v>
      </c>
      <c r="I382" s="33">
        <f t="shared" si="143"/>
        <v>0.35745225598255187</v>
      </c>
      <c r="J382" s="11">
        <v>5.263840269674569E-2</v>
      </c>
      <c r="K382" s="10">
        <f t="shared" si="144"/>
        <v>532</v>
      </c>
      <c r="L382" s="33">
        <f t="shared" si="145"/>
        <v>1.0915529171069789</v>
      </c>
      <c r="M382" s="11">
        <v>1.1637808685779166E-2</v>
      </c>
      <c r="N382" s="10">
        <f t="shared" si="146"/>
        <v>311</v>
      </c>
      <c r="O382" s="33">
        <f t="shared" si="147"/>
        <v>0.3672699076003621</v>
      </c>
      <c r="P382" s="11">
        <v>3.4750143595634692E-2</v>
      </c>
      <c r="Q382" s="10">
        <f t="shared" si="148"/>
        <v>409</v>
      </c>
      <c r="R382" s="33">
        <f t="shared" si="149"/>
        <v>0.51183082356515275</v>
      </c>
      <c r="S382" s="12">
        <v>0</v>
      </c>
      <c r="T382" s="10">
        <f t="shared" si="150"/>
        <v>207</v>
      </c>
      <c r="U382" s="33">
        <f t="shared" si="151"/>
        <v>8.3114877757673334E-3</v>
      </c>
      <c r="V382" s="18">
        <v>7.2964574269732754E-2</v>
      </c>
      <c r="W382" s="99">
        <f t="shared" si="162"/>
        <v>298</v>
      </c>
      <c r="X382" s="33">
        <f t="shared" si="152"/>
        <v>-0.14553888550735267</v>
      </c>
      <c r="Y382" s="13">
        <v>108378</v>
      </c>
      <c r="Z382" s="10">
        <f t="shared" si="153"/>
        <v>362</v>
      </c>
      <c r="AA382" s="33">
        <f t="shared" si="154"/>
        <v>0.43755906596895339</v>
      </c>
      <c r="AB382" s="11">
        <v>3.1296257136815393E-2</v>
      </c>
      <c r="AC382" s="99">
        <f t="shared" si="163"/>
        <v>307</v>
      </c>
      <c r="AD382" s="33">
        <f t="shared" si="155"/>
        <v>0.32920993006306681</v>
      </c>
      <c r="AE382" s="11">
        <v>0.94818822757829158</v>
      </c>
      <c r="AF382" s="10">
        <f t="shared" si="156"/>
        <v>208</v>
      </c>
      <c r="AG382" s="33">
        <f t="shared" si="157"/>
        <v>-0.1252452689318703</v>
      </c>
      <c r="AH382" s="14">
        <v>2.6483333333333334</v>
      </c>
      <c r="AI382" s="99">
        <f t="shared" si="164"/>
        <v>258</v>
      </c>
      <c r="AJ382" s="33">
        <f t="shared" si="158"/>
        <v>-0.20559016300882632</v>
      </c>
      <c r="AK382" s="13">
        <v>146983.09126739745</v>
      </c>
      <c r="AL382" s="38"/>
    </row>
    <row r="383" spans="1:38" x14ac:dyDescent="0.25">
      <c r="A383" t="s">
        <v>674</v>
      </c>
      <c r="B383" s="5" t="s">
        <v>565</v>
      </c>
      <c r="C383" s="6" t="s">
        <v>81</v>
      </c>
      <c r="D383" s="7" t="s">
        <v>34</v>
      </c>
      <c r="E383" s="36">
        <f t="shared" si="139"/>
        <v>7.7298939692216404</v>
      </c>
      <c r="F383" s="8">
        <f t="shared" si="140"/>
        <v>11.676361175037037</v>
      </c>
      <c r="G383" s="9">
        <f t="shared" si="141"/>
        <v>562</v>
      </c>
      <c r="H383" s="99">
        <f t="shared" si="142"/>
        <v>295</v>
      </c>
      <c r="I383" s="33">
        <f t="shared" si="143"/>
        <v>-1.0504169395475018E-2</v>
      </c>
      <c r="J383" s="11">
        <v>2.465570857396715E-2</v>
      </c>
      <c r="K383" s="10">
        <f t="shared" si="144"/>
        <v>444</v>
      </c>
      <c r="L383" s="33">
        <f t="shared" si="145"/>
        <v>0.73049614883088443</v>
      </c>
      <c r="M383" s="11">
        <v>2.4525833878351864E-2</v>
      </c>
      <c r="N383" s="10">
        <f t="shared" si="146"/>
        <v>460</v>
      </c>
      <c r="O383" s="33">
        <f t="shared" si="147"/>
        <v>0.74261797678177188</v>
      </c>
      <c r="P383" s="11">
        <v>1.152542372881356E-2</v>
      </c>
      <c r="Q383" s="10">
        <f t="shared" si="148"/>
        <v>342</v>
      </c>
      <c r="R383" s="33">
        <f t="shared" si="149"/>
        <v>0.40154947797608476</v>
      </c>
      <c r="S383" s="12">
        <v>0.21677866897897244</v>
      </c>
      <c r="T383" s="10">
        <f t="shared" si="150"/>
        <v>514</v>
      </c>
      <c r="U383" s="33">
        <f t="shared" si="151"/>
        <v>0.85770040816940873</v>
      </c>
      <c r="V383" s="18">
        <v>2.1374045801526718E-2</v>
      </c>
      <c r="W383" s="99">
        <f t="shared" si="162"/>
        <v>559</v>
      </c>
      <c r="X383" s="33">
        <f t="shared" si="152"/>
        <v>3.0962864191598287</v>
      </c>
      <c r="Y383" s="13">
        <v>250000</v>
      </c>
      <c r="Z383" s="10">
        <f t="shared" si="153"/>
        <v>553</v>
      </c>
      <c r="AA383" s="33">
        <f t="shared" si="154"/>
        <v>1.2219654252280703</v>
      </c>
      <c r="AB383" s="11">
        <v>2.1942110177404293E-2</v>
      </c>
      <c r="AC383" s="99">
        <f t="shared" si="163"/>
        <v>542</v>
      </c>
      <c r="AD383" s="33">
        <f t="shared" si="155"/>
        <v>1.0542838899486164</v>
      </c>
      <c r="AE383" s="11">
        <v>0.98938761308281142</v>
      </c>
      <c r="AF383" s="10">
        <f t="shared" si="156"/>
        <v>491</v>
      </c>
      <c r="AG383" s="33">
        <f t="shared" si="157"/>
        <v>0.72267641542261785</v>
      </c>
      <c r="AH383" s="14">
        <v>1.6763333333333332</v>
      </c>
      <c r="AI383" s="99">
        <f t="shared" si="164"/>
        <v>483</v>
      </c>
      <c r="AJ383" s="33">
        <f t="shared" si="158"/>
        <v>-2.0706907026588301E-2</v>
      </c>
      <c r="AK383" s="13">
        <v>311791.41914155649</v>
      </c>
      <c r="AL383" s="38"/>
    </row>
    <row r="384" spans="1:38" x14ac:dyDescent="0.25">
      <c r="A384" t="s">
        <v>675</v>
      </c>
      <c r="B384" s="5" t="s">
        <v>574</v>
      </c>
      <c r="C384" s="6" t="s">
        <v>81</v>
      </c>
      <c r="D384" s="7" t="s">
        <v>34</v>
      </c>
      <c r="E384" s="36">
        <f t="shared" si="139"/>
        <v>7.0139311877052828</v>
      </c>
      <c r="F384" s="8">
        <f t="shared" si="140"/>
        <v>13.454986728599575</v>
      </c>
      <c r="G384" s="9">
        <f t="shared" si="141"/>
        <v>551</v>
      </c>
      <c r="H384" s="99">
        <f t="shared" si="142"/>
        <v>387</v>
      </c>
      <c r="I384" s="33">
        <f t="shared" si="143"/>
        <v>0.28188264615544961</v>
      </c>
      <c r="J384" s="11">
        <v>4.6891414382580487E-2</v>
      </c>
      <c r="K384" s="10">
        <f t="shared" si="144"/>
        <v>462</v>
      </c>
      <c r="L384" s="33">
        <f t="shared" si="145"/>
        <v>0.77748821136727431</v>
      </c>
      <c r="M384" s="11">
        <v>2.284843869002285E-2</v>
      </c>
      <c r="N384" s="10">
        <f t="shared" si="146"/>
        <v>477</v>
      </c>
      <c r="O384" s="33">
        <f t="shared" si="147"/>
        <v>0.77352759264347148</v>
      </c>
      <c r="P384" s="11">
        <v>9.6128864640166282E-3</v>
      </c>
      <c r="Q384" s="10">
        <f t="shared" si="148"/>
        <v>409</v>
      </c>
      <c r="R384" s="33">
        <f t="shared" si="149"/>
        <v>0.51183082356515275</v>
      </c>
      <c r="S384" s="12">
        <v>0</v>
      </c>
      <c r="T384" s="10">
        <f t="shared" si="150"/>
        <v>536</v>
      </c>
      <c r="U384" s="33">
        <f t="shared" si="151"/>
        <v>0.93482339184424035</v>
      </c>
      <c r="V384" s="18">
        <v>1.6689718764407561E-2</v>
      </c>
      <c r="W384" s="99">
        <f t="shared" si="162"/>
        <v>539</v>
      </c>
      <c r="X384" s="33">
        <f t="shared" si="152"/>
        <v>2.1557079654677858</v>
      </c>
      <c r="Y384" s="13">
        <v>208910</v>
      </c>
      <c r="Z384" s="10">
        <f t="shared" si="153"/>
        <v>546</v>
      </c>
      <c r="AA384" s="33">
        <f t="shared" si="154"/>
        <v>1.080248263650365</v>
      </c>
      <c r="AB384" s="11">
        <v>2.3632105599318713E-2</v>
      </c>
      <c r="AC384" s="99">
        <f t="shared" si="163"/>
        <v>547</v>
      </c>
      <c r="AD384" s="33">
        <f t="shared" si="155"/>
        <v>1.0949181933427163</v>
      </c>
      <c r="AE384" s="11">
        <v>0.99169649248389402</v>
      </c>
      <c r="AF384" s="10">
        <f t="shared" si="156"/>
        <v>497</v>
      </c>
      <c r="AG384" s="33">
        <f t="shared" si="157"/>
        <v>0.74419431824917204</v>
      </c>
      <c r="AH384" s="14">
        <v>1.6516666666666666</v>
      </c>
      <c r="AI384" s="99">
        <f t="shared" si="164"/>
        <v>506</v>
      </c>
      <c r="AJ384" s="33">
        <f t="shared" si="158"/>
        <v>4.7934652994308685E-2</v>
      </c>
      <c r="AK384" s="13">
        <v>372979.76564495527</v>
      </c>
      <c r="AL384" s="38"/>
    </row>
    <row r="385" spans="1:38" x14ac:dyDescent="0.25">
      <c r="A385" t="s">
        <v>678</v>
      </c>
      <c r="B385" s="5" t="s">
        <v>452</v>
      </c>
      <c r="C385" s="6" t="s">
        <v>81</v>
      </c>
      <c r="D385" s="7" t="s">
        <v>34</v>
      </c>
      <c r="E385" s="36">
        <f t="shared" si="139"/>
        <v>3.4065521431148453</v>
      </c>
      <c r="F385" s="8">
        <f t="shared" si="140"/>
        <v>22.41659299604488</v>
      </c>
      <c r="G385" s="9">
        <f t="shared" si="141"/>
        <v>411</v>
      </c>
      <c r="H385" s="99">
        <f t="shared" si="142"/>
        <v>225</v>
      </c>
      <c r="I385" s="33">
        <f t="shared" si="143"/>
        <v>-0.21589250364902826</v>
      </c>
      <c r="J385" s="11">
        <v>9.0361445783131433E-3</v>
      </c>
      <c r="K385" s="10">
        <f t="shared" si="144"/>
        <v>497</v>
      </c>
      <c r="L385" s="33">
        <f t="shared" si="145"/>
        <v>0.90053142360403604</v>
      </c>
      <c r="M385" s="11">
        <v>1.8456375838926176E-2</v>
      </c>
      <c r="N385" s="10">
        <f t="shared" si="146"/>
        <v>471</v>
      </c>
      <c r="O385" s="33">
        <f t="shared" si="147"/>
        <v>0.76227280242469431</v>
      </c>
      <c r="P385" s="11">
        <v>1.0309278350515464E-2</v>
      </c>
      <c r="Q385" s="10">
        <f t="shared" si="148"/>
        <v>409</v>
      </c>
      <c r="R385" s="33">
        <f t="shared" si="149"/>
        <v>0.51183082356515275</v>
      </c>
      <c r="S385" s="12">
        <v>0</v>
      </c>
      <c r="T385" s="10">
        <f t="shared" si="150"/>
        <v>247</v>
      </c>
      <c r="U385" s="33">
        <f t="shared" si="151"/>
        <v>0.16249919655737316</v>
      </c>
      <c r="V385" s="18">
        <v>6.359945872801083E-2</v>
      </c>
      <c r="W385" s="99">
        <f t="shared" si="162"/>
        <v>436</v>
      </c>
      <c r="X385" s="33">
        <f t="shared" si="152"/>
        <v>0.64370921633854516</v>
      </c>
      <c r="Y385" s="13">
        <v>142857</v>
      </c>
      <c r="Z385" s="10">
        <f t="shared" si="153"/>
        <v>509</v>
      </c>
      <c r="AA385" s="33">
        <f t="shared" si="154"/>
        <v>0.89591879282369558</v>
      </c>
      <c r="AB385" s="11">
        <v>2.5830258302583026E-2</v>
      </c>
      <c r="AC385" s="99">
        <f t="shared" si="163"/>
        <v>304</v>
      </c>
      <c r="AD385" s="33">
        <f t="shared" si="155"/>
        <v>0.31563652948525611</v>
      </c>
      <c r="AE385" s="11">
        <v>0.94741697416974169</v>
      </c>
      <c r="AF385" s="10">
        <f t="shared" si="156"/>
        <v>197</v>
      </c>
      <c r="AG385" s="33">
        <f t="shared" si="157"/>
        <v>-0.1476355191703117</v>
      </c>
      <c r="AH385" s="14">
        <v>2.6739999999999999</v>
      </c>
      <c r="AI385" s="99">
        <f t="shared" si="164"/>
        <v>443</v>
      </c>
      <c r="AJ385" s="33">
        <f t="shared" si="158"/>
        <v>-7.8264273104183726E-2</v>
      </c>
      <c r="AK385" s="13">
        <v>260483.72656716418</v>
      </c>
      <c r="AL385" s="38"/>
    </row>
    <row r="386" spans="1:38" x14ac:dyDescent="0.25">
      <c r="A386" t="s">
        <v>679</v>
      </c>
      <c r="B386" s="5" t="s">
        <v>570</v>
      </c>
      <c r="C386" s="6" t="s">
        <v>81</v>
      </c>
      <c r="D386" s="7" t="s">
        <v>34</v>
      </c>
      <c r="E386" s="36">
        <f t="shared" si="139"/>
        <v>6.2185216276159512</v>
      </c>
      <c r="F386" s="8">
        <f t="shared" si="140"/>
        <v>15.430977388514206</v>
      </c>
      <c r="G386" s="9">
        <f t="shared" si="141"/>
        <v>545</v>
      </c>
      <c r="H386" s="99">
        <f t="shared" si="142"/>
        <v>108</v>
      </c>
      <c r="I386" s="33">
        <f t="shared" si="143"/>
        <v>-0.61970024335229057</v>
      </c>
      <c r="J386" s="11">
        <v>-2.1673003802281321E-2</v>
      </c>
      <c r="K386" s="10">
        <f t="shared" si="144"/>
        <v>221</v>
      </c>
      <c r="L386" s="33">
        <f t="shared" si="145"/>
        <v>-2.4973416742380017E-2</v>
      </c>
      <c r="M386" s="11">
        <v>5.1492537313432833E-2</v>
      </c>
      <c r="N386" s="10">
        <f t="shared" si="146"/>
        <v>488</v>
      </c>
      <c r="O386" s="33">
        <f t="shared" si="147"/>
        <v>0.80808842549389948</v>
      </c>
      <c r="P386" s="11">
        <v>7.4744295830055079E-3</v>
      </c>
      <c r="Q386" s="10">
        <f t="shared" si="148"/>
        <v>409</v>
      </c>
      <c r="R386" s="33">
        <f t="shared" si="149"/>
        <v>0.51183082356515275</v>
      </c>
      <c r="S386" s="12">
        <v>0</v>
      </c>
      <c r="T386" s="10">
        <f t="shared" si="150"/>
        <v>476</v>
      </c>
      <c r="U386" s="33">
        <f t="shared" si="151"/>
        <v>0.77724053076955857</v>
      </c>
      <c r="V386" s="18">
        <v>2.626105044201768E-2</v>
      </c>
      <c r="W386" s="99">
        <f t="shared" si="162"/>
        <v>548</v>
      </c>
      <c r="X386" s="33">
        <f t="shared" si="152"/>
        <v>2.4364851694830354</v>
      </c>
      <c r="Y386" s="13">
        <v>221176</v>
      </c>
      <c r="Z386" s="10">
        <f t="shared" si="153"/>
        <v>429</v>
      </c>
      <c r="AA386" s="33">
        <f t="shared" si="154"/>
        <v>0.62206121717709895</v>
      </c>
      <c r="AB386" s="11">
        <v>2.9096045197740113E-2</v>
      </c>
      <c r="AC386" s="99">
        <f t="shared" si="163"/>
        <v>556</v>
      </c>
      <c r="AD386" s="33">
        <f t="shared" si="155"/>
        <v>1.1965153753478004</v>
      </c>
      <c r="AE386" s="11">
        <v>0.9974693400817598</v>
      </c>
      <c r="AF386" s="10">
        <f t="shared" si="156"/>
        <v>337</v>
      </c>
      <c r="AG386" s="33">
        <f t="shared" si="157"/>
        <v>0.18734588699442456</v>
      </c>
      <c r="AH386" s="14">
        <v>2.2899999999999996</v>
      </c>
      <c r="AI386" s="99">
        <f t="shared" si="164"/>
        <v>444</v>
      </c>
      <c r="AJ386" s="33">
        <f t="shared" si="158"/>
        <v>-7.7471883782132031E-2</v>
      </c>
      <c r="AK386" s="13">
        <v>261190.07695297318</v>
      </c>
      <c r="AL386" s="38"/>
    </row>
    <row r="387" spans="1:38" x14ac:dyDescent="0.25">
      <c r="A387" t="s">
        <v>705</v>
      </c>
      <c r="B387" s="5" t="s">
        <v>508</v>
      </c>
      <c r="C387" s="6" t="s">
        <v>81</v>
      </c>
      <c r="D387" s="7" t="s">
        <v>34</v>
      </c>
      <c r="E387" s="36">
        <f t="shared" si="139"/>
        <v>3.9577270566330509</v>
      </c>
      <c r="F387" s="8">
        <f t="shared" si="140"/>
        <v>21.047340555869393</v>
      </c>
      <c r="G387" s="9">
        <f t="shared" si="141"/>
        <v>449</v>
      </c>
      <c r="H387" s="99">
        <f t="shared" si="142"/>
        <v>284</v>
      </c>
      <c r="I387" s="33">
        <f t="shared" si="143"/>
        <v>-4.6774682420279413E-2</v>
      </c>
      <c r="J387" s="11">
        <v>2.1897374701670635E-2</v>
      </c>
      <c r="K387" s="10">
        <f t="shared" si="144"/>
        <v>150</v>
      </c>
      <c r="L387" s="33">
        <f t="shared" si="145"/>
        <v>-0.38308592461539276</v>
      </c>
      <c r="M387" s="11">
        <v>6.42754662840746E-2</v>
      </c>
      <c r="N387" s="10">
        <f t="shared" si="146"/>
        <v>425</v>
      </c>
      <c r="O387" s="33">
        <f t="shared" si="147"/>
        <v>0.66225242835205356</v>
      </c>
      <c r="P387" s="11">
        <v>1.649805447470817E-2</v>
      </c>
      <c r="Q387" s="10">
        <f t="shared" si="148"/>
        <v>382</v>
      </c>
      <c r="R387" s="33">
        <f t="shared" si="149"/>
        <v>0.45242429034831727</v>
      </c>
      <c r="S387" s="12">
        <v>0.1167746832486717</v>
      </c>
      <c r="T387" s="10">
        <f t="shared" si="150"/>
        <v>414</v>
      </c>
      <c r="U387" s="33">
        <f t="shared" si="151"/>
        <v>0.6182435875767055</v>
      </c>
      <c r="V387" s="18">
        <v>3.5918271212388858E-2</v>
      </c>
      <c r="W387" s="99">
        <f t="shared" si="162"/>
        <v>467</v>
      </c>
      <c r="X387" s="33">
        <f t="shared" si="152"/>
        <v>0.95385517567350475</v>
      </c>
      <c r="Y387" s="13">
        <v>156406</v>
      </c>
      <c r="Z387" s="10">
        <f t="shared" si="153"/>
        <v>403</v>
      </c>
      <c r="AA387" s="33">
        <f t="shared" si="154"/>
        <v>0.54692055006270757</v>
      </c>
      <c r="AB387" s="11">
        <v>2.999210734017364E-2</v>
      </c>
      <c r="AC387" s="99">
        <f t="shared" si="163"/>
        <v>469</v>
      </c>
      <c r="AD387" s="33">
        <f t="shared" si="155"/>
        <v>0.80178729432841922</v>
      </c>
      <c r="AE387" s="11">
        <v>0.97504051863857377</v>
      </c>
      <c r="AF387" s="10">
        <f t="shared" si="156"/>
        <v>360</v>
      </c>
      <c r="AG387" s="33">
        <f t="shared" si="157"/>
        <v>0.24346690382584224</v>
      </c>
      <c r="AH387" s="14">
        <v>2.2256666666666671</v>
      </c>
      <c r="AI387" s="99">
        <f t="shared" si="164"/>
        <v>395</v>
      </c>
      <c r="AJ387" s="33">
        <f t="shared" si="158"/>
        <v>-0.12463137562479652</v>
      </c>
      <c r="AK387" s="13">
        <v>219151.24032229814</v>
      </c>
      <c r="AL387" s="38"/>
    </row>
    <row r="388" spans="1:38" x14ac:dyDescent="0.25">
      <c r="A388" t="s">
        <v>707</v>
      </c>
      <c r="B388" s="5" t="s">
        <v>125</v>
      </c>
      <c r="C388" s="6" t="s">
        <v>81</v>
      </c>
      <c r="D388" s="7" t="s">
        <v>34</v>
      </c>
      <c r="E388" s="36">
        <f t="shared" si="139"/>
        <v>-5.5519688030478891</v>
      </c>
      <c r="F388" s="8">
        <f t="shared" si="140"/>
        <v>44.671736263720781</v>
      </c>
      <c r="G388" s="9">
        <f t="shared" si="141"/>
        <v>63</v>
      </c>
      <c r="H388" s="99">
        <f t="shared" si="142"/>
        <v>224</v>
      </c>
      <c r="I388" s="33">
        <f t="shared" si="143"/>
        <v>-0.21732631908992225</v>
      </c>
      <c r="J388" s="11">
        <v>8.9271044416452394E-3</v>
      </c>
      <c r="K388" s="10">
        <f t="shared" si="144"/>
        <v>334</v>
      </c>
      <c r="L388" s="33">
        <f t="shared" si="145"/>
        <v>0.40748504542787278</v>
      </c>
      <c r="M388" s="11">
        <v>3.6055808120395043E-2</v>
      </c>
      <c r="N388" s="10">
        <f t="shared" si="146"/>
        <v>60</v>
      </c>
      <c r="O388" s="33">
        <f t="shared" si="147"/>
        <v>-1.2363632893265046</v>
      </c>
      <c r="P388" s="11">
        <v>0.13397519582245432</v>
      </c>
      <c r="Q388" s="10">
        <f t="shared" si="148"/>
        <v>341</v>
      </c>
      <c r="R388" s="33">
        <f t="shared" si="149"/>
        <v>0.40136988616370434</v>
      </c>
      <c r="S388" s="12">
        <v>0.21713169037020952</v>
      </c>
      <c r="T388" s="10">
        <f t="shared" si="150"/>
        <v>68</v>
      </c>
      <c r="U388" s="33">
        <f t="shared" si="151"/>
        <v>-0.95872552675421607</v>
      </c>
      <c r="V388" s="18">
        <v>0.13170086035737921</v>
      </c>
      <c r="W388" s="99">
        <f t="shared" si="162"/>
        <v>54</v>
      </c>
      <c r="X388" s="33">
        <f t="shared" si="152"/>
        <v>-1.0701167468623125</v>
      </c>
      <c r="Y388" s="13">
        <v>67987</v>
      </c>
      <c r="Z388" s="10">
        <f t="shared" si="153"/>
        <v>440</v>
      </c>
      <c r="AA388" s="33">
        <f t="shared" si="154"/>
        <v>0.65794655609057784</v>
      </c>
      <c r="AB388" s="11">
        <v>2.8668107904878278E-2</v>
      </c>
      <c r="AC388" s="99">
        <f t="shared" si="163"/>
        <v>8</v>
      </c>
      <c r="AD388" s="33">
        <f t="shared" si="155"/>
        <v>-3.3337169715902686</v>
      </c>
      <c r="AE388" s="11">
        <v>0.74005727012408529</v>
      </c>
      <c r="AF388" s="10">
        <f t="shared" si="156"/>
        <v>279</v>
      </c>
      <c r="AG388" s="33">
        <f t="shared" si="157"/>
        <v>3.0032570384074971E-2</v>
      </c>
      <c r="AH388" s="14">
        <v>2.4703333333333335</v>
      </c>
      <c r="AI388" s="99">
        <f t="shared" si="164"/>
        <v>93</v>
      </c>
      <c r="AJ388" s="33">
        <f t="shared" si="158"/>
        <v>-0.26964213979750457</v>
      </c>
      <c r="AK388" s="13">
        <v>89885.983497991532</v>
      </c>
      <c r="AL388" s="38"/>
    </row>
    <row r="389" spans="1:38" x14ac:dyDescent="0.25">
      <c r="A389" t="s">
        <v>715</v>
      </c>
      <c r="B389" s="5" t="s">
        <v>388</v>
      </c>
      <c r="C389" s="6" t="s">
        <v>81</v>
      </c>
      <c r="D389" s="7" t="s">
        <v>34</v>
      </c>
      <c r="E389" s="36">
        <f t="shared" si="139"/>
        <v>3.5868234356794946</v>
      </c>
      <c r="F389" s="8">
        <f t="shared" si="140"/>
        <v>21.968755293014912</v>
      </c>
      <c r="G389" s="9">
        <f t="shared" si="141"/>
        <v>418</v>
      </c>
      <c r="H389" s="99">
        <f t="shared" si="142"/>
        <v>159</v>
      </c>
      <c r="I389" s="33">
        <f t="shared" si="143"/>
        <v>-0.42863712407000276</v>
      </c>
      <c r="J389" s="11">
        <v>-7.1428571428571175E-3</v>
      </c>
      <c r="K389" s="10">
        <f t="shared" si="144"/>
        <v>516</v>
      </c>
      <c r="L389" s="33">
        <f t="shared" si="145"/>
        <v>0.99893140643609313</v>
      </c>
      <c r="M389" s="11">
        <v>1.4943960149439602E-2</v>
      </c>
      <c r="N389" s="10">
        <f t="shared" si="146"/>
        <v>427</v>
      </c>
      <c r="O389" s="33">
        <f t="shared" si="147"/>
        <v>0.66421430174584184</v>
      </c>
      <c r="P389" s="11">
        <v>1.6376663254861822E-2</v>
      </c>
      <c r="Q389" s="10">
        <f t="shared" si="148"/>
        <v>317</v>
      </c>
      <c r="R389" s="33">
        <f t="shared" si="149"/>
        <v>0.37458410219760663</v>
      </c>
      <c r="S389" s="12">
        <v>0.26978417266187055</v>
      </c>
      <c r="T389" s="10">
        <f t="shared" si="150"/>
        <v>511</v>
      </c>
      <c r="U389" s="33">
        <f t="shared" si="151"/>
        <v>0.84030835007014593</v>
      </c>
      <c r="V389" s="18">
        <v>2.2430411674623906E-2</v>
      </c>
      <c r="W389" s="99">
        <f t="shared" si="162"/>
        <v>437</v>
      </c>
      <c r="X389" s="33">
        <f t="shared" si="152"/>
        <v>0.6553376868782278</v>
      </c>
      <c r="Y389" s="13">
        <v>143365</v>
      </c>
      <c r="Z389" s="10">
        <f t="shared" si="153"/>
        <v>365</v>
      </c>
      <c r="AA389" s="33">
        <f t="shared" si="154"/>
        <v>0.44008747944447868</v>
      </c>
      <c r="AB389" s="11">
        <v>3.1266105480158048E-2</v>
      </c>
      <c r="AC389" s="99">
        <f t="shared" si="163"/>
        <v>303</v>
      </c>
      <c r="AD389" s="33">
        <f t="shared" si="155"/>
        <v>0.31386345843463165</v>
      </c>
      <c r="AE389" s="11">
        <v>0.94731622660220649</v>
      </c>
      <c r="AF389" s="10">
        <f t="shared" si="156"/>
        <v>473</v>
      </c>
      <c r="AG389" s="33">
        <f t="shared" si="157"/>
        <v>0.63893106388143373</v>
      </c>
      <c r="AH389" s="14">
        <v>1.7723333333333333</v>
      </c>
      <c r="AI389" s="99">
        <f t="shared" si="164"/>
        <v>487</v>
      </c>
      <c r="AJ389" s="33">
        <f t="shared" si="158"/>
        <v>-1.5513118613276979E-2</v>
      </c>
      <c r="AK389" s="13">
        <v>316421.25746402878</v>
      </c>
      <c r="AL389" s="38"/>
    </row>
    <row r="390" spans="1:38" x14ac:dyDescent="0.25">
      <c r="A390" t="s">
        <v>751</v>
      </c>
      <c r="B390" s="5" t="s">
        <v>485</v>
      </c>
      <c r="C390" s="6" t="s">
        <v>81</v>
      </c>
      <c r="D390" s="7" t="s">
        <v>34</v>
      </c>
      <c r="E390" s="36">
        <f t="shared" si="139"/>
        <v>4.0547548412639021</v>
      </c>
      <c r="F390" s="8">
        <f t="shared" si="140"/>
        <v>20.80629995766331</v>
      </c>
      <c r="G390" s="9">
        <f t="shared" si="141"/>
        <v>461</v>
      </c>
      <c r="H390" s="99">
        <f t="shared" si="142"/>
        <v>535</v>
      </c>
      <c r="I390" s="33">
        <f t="shared" si="143"/>
        <v>1.3898940237129997</v>
      </c>
      <c r="J390" s="11">
        <v>0.13115449915110355</v>
      </c>
      <c r="K390" s="10">
        <f t="shared" si="144"/>
        <v>219</v>
      </c>
      <c r="L390" s="33">
        <f t="shared" si="145"/>
        <v>-3.6516264341209012E-2</v>
      </c>
      <c r="M390" s="11">
        <v>5.190456257848472E-2</v>
      </c>
      <c r="N390" s="10">
        <f t="shared" si="146"/>
        <v>322</v>
      </c>
      <c r="O390" s="33">
        <f t="shared" si="147"/>
        <v>0.41870920807597972</v>
      </c>
      <c r="P390" s="11">
        <v>3.1567328918322299E-2</v>
      </c>
      <c r="Q390" s="10">
        <f t="shared" si="148"/>
        <v>409</v>
      </c>
      <c r="R390" s="33">
        <f t="shared" si="149"/>
        <v>0.51183082356515275</v>
      </c>
      <c r="S390" s="12">
        <v>0</v>
      </c>
      <c r="T390" s="10">
        <f t="shared" si="150"/>
        <v>374</v>
      </c>
      <c r="U390" s="33">
        <f t="shared" si="151"/>
        <v>0.54276173235006775</v>
      </c>
      <c r="V390" s="18">
        <v>4.0502918724741807E-2</v>
      </c>
      <c r="W390" s="99">
        <f t="shared" si="162"/>
        <v>431</v>
      </c>
      <c r="X390" s="33">
        <f t="shared" si="152"/>
        <v>0.61539343276061731</v>
      </c>
      <c r="Y390" s="13">
        <v>141620</v>
      </c>
      <c r="Z390" s="10">
        <f t="shared" si="153"/>
        <v>375</v>
      </c>
      <c r="AA390" s="33">
        <f t="shared" si="154"/>
        <v>0.47224830602456735</v>
      </c>
      <c r="AB390" s="11">
        <v>3.0882583477034018E-2</v>
      </c>
      <c r="AC390" s="99">
        <f t="shared" si="163"/>
        <v>516</v>
      </c>
      <c r="AD390" s="33">
        <f t="shared" si="155"/>
        <v>0.95399553171866247</v>
      </c>
      <c r="AE390" s="11">
        <v>0.98368913408491243</v>
      </c>
      <c r="AF390" s="10">
        <f t="shared" si="156"/>
        <v>506</v>
      </c>
      <c r="AG390" s="33">
        <f t="shared" si="157"/>
        <v>0.85178383238194311</v>
      </c>
      <c r="AH390" s="14">
        <v>1.5283333333333333</v>
      </c>
      <c r="AI390" s="99">
        <f t="shared" si="164"/>
        <v>461</v>
      </c>
      <c r="AJ390" s="33">
        <f t="shared" si="158"/>
        <v>-4.589836467831588E-2</v>
      </c>
      <c r="AK390" s="13">
        <v>289335.29140712944</v>
      </c>
      <c r="AL390" s="38"/>
    </row>
    <row r="391" spans="1:38" x14ac:dyDescent="0.25">
      <c r="A391" t="s">
        <v>795</v>
      </c>
      <c r="B391" s="5" t="s">
        <v>488</v>
      </c>
      <c r="C391" s="6" t="s">
        <v>81</v>
      </c>
      <c r="D391" s="7" t="s">
        <v>34</v>
      </c>
      <c r="E391" s="36">
        <f t="shared" ref="E391:E454" si="165">((I391+L391+AG391+AJ391)*0.25)+(O391+R391+U391+X391+AA391+AD391)</f>
        <v>4.0089759909243821</v>
      </c>
      <c r="F391" s="8">
        <f t="shared" ref="F391:F454" si="166">((E391*$I$579)+$J$579)</f>
        <v>20.920025747786276</v>
      </c>
      <c r="G391" s="9">
        <f t="shared" ref="G391:G454" si="167">RANK(E391,$E$7:$E$570,1)</f>
        <v>455</v>
      </c>
      <c r="H391" s="99">
        <f t="shared" ref="H391:H454" si="168">RANK(J391,J$7:J$570,1)</f>
        <v>390</v>
      </c>
      <c r="I391" s="33">
        <f t="shared" ref="I391:I454" si="169">(J391-J$572)/J$573</f>
        <v>0.28679411962521517</v>
      </c>
      <c r="J391" s="11">
        <v>4.7264926707186294E-2</v>
      </c>
      <c r="K391" s="10">
        <f t="shared" ref="K391:K454" si="170">RANK(M391,M$7:M$570,0)</f>
        <v>502</v>
      </c>
      <c r="L391" s="33">
        <f t="shared" ref="L391:L454" si="171">-(M391-M$572)/M$573</f>
        <v>0.91524239482487157</v>
      </c>
      <c r="M391" s="11">
        <v>1.7931263489955173E-2</v>
      </c>
      <c r="N391" s="10">
        <f t="shared" ref="N391:N454" si="172">RANK(P391,P$7:P$570,0)</f>
        <v>422</v>
      </c>
      <c r="O391" s="33">
        <f t="shared" ref="O391:O454" si="173">-(P391-P$572)/P$573</f>
        <v>0.65916041471494125</v>
      </c>
      <c r="P391" s="11">
        <v>1.6689373297002725E-2</v>
      </c>
      <c r="Q391" s="10">
        <f t="shared" ref="Q391:Q454" si="174">RANK(S391,S$7:S$570,0)</f>
        <v>254</v>
      </c>
      <c r="R391" s="33">
        <f t="shared" ref="R391:R454" si="175">-(S391-S$572)/S$573</f>
        <v>0.30342121799269445</v>
      </c>
      <c r="S391" s="12">
        <v>0.40966816878328549</v>
      </c>
      <c r="T391" s="10">
        <f t="shared" ref="T391:T454" si="176">RANK(V391,V$7:V$570,0)</f>
        <v>518</v>
      </c>
      <c r="U391" s="33">
        <f t="shared" ref="U391:U454" si="177">-(V391-V$572)/V$573</f>
        <v>0.86560934092531872</v>
      </c>
      <c r="V391" s="18">
        <v>2.0893669838642947E-2</v>
      </c>
      <c r="W391" s="99">
        <f t="shared" si="162"/>
        <v>444</v>
      </c>
      <c r="X391" s="33">
        <f t="shared" ref="X391:X454" si="178">(Y391-Y$572)/Y$573</f>
        <v>0.7170967686027625</v>
      </c>
      <c r="Y391" s="13">
        <v>146063</v>
      </c>
      <c r="Z391" s="10">
        <f t="shared" ref="Z391:Z454" si="179">RANK(AB391,AB$7:AB$570,0)</f>
        <v>385</v>
      </c>
      <c r="AA391" s="33">
        <f t="shared" ref="AA391:AA454" si="180">-(AB391-AB$572)/AB$573</f>
        <v>0.50541912526373722</v>
      </c>
      <c r="AB391" s="11">
        <v>3.0487017181242734E-2</v>
      </c>
      <c r="AC391" s="99">
        <f t="shared" si="163"/>
        <v>348</v>
      </c>
      <c r="AD391" s="33">
        <f t="shared" ref="AD391:AD454" si="181">(AE391-AE$572)/AE$573</f>
        <v>0.44705709676419558</v>
      </c>
      <c r="AE391" s="11">
        <v>0.95488441461595819</v>
      </c>
      <c r="AF391" s="10">
        <f t="shared" ref="AF391:AF454" si="182">RANK(AH391,AH$7:AH$570,0)</f>
        <v>505</v>
      </c>
      <c r="AG391" s="33">
        <f t="shared" ref="AG391:AG454" si="183">-(AH391-AH$572)/AH$573</f>
        <v>0.82561341002532307</v>
      </c>
      <c r="AH391" s="14">
        <v>1.5583333333333333</v>
      </c>
      <c r="AI391" s="99">
        <f t="shared" si="164"/>
        <v>499</v>
      </c>
      <c r="AJ391" s="33">
        <f t="shared" ref="AJ391:AJ454" si="184">(AK391-AK$572)/AK$573</f>
        <v>1.71981821675159E-2</v>
      </c>
      <c r="AK391" s="13">
        <v>345580.71138877509</v>
      </c>
      <c r="AL391" s="38"/>
    </row>
    <row r="392" spans="1:38" x14ac:dyDescent="0.25">
      <c r="A392" t="s">
        <v>796</v>
      </c>
      <c r="B392" s="5" t="s">
        <v>585</v>
      </c>
      <c r="C392" s="6" t="s">
        <v>81</v>
      </c>
      <c r="D392" s="7" t="s">
        <v>34</v>
      </c>
      <c r="E392" s="36">
        <f t="shared" si="165"/>
        <v>4.2657472029252057</v>
      </c>
      <c r="F392" s="8">
        <f t="shared" si="166"/>
        <v>20.282143652691012</v>
      </c>
      <c r="G392" s="9">
        <f t="shared" si="167"/>
        <v>470</v>
      </c>
      <c r="H392" s="99">
        <f t="shared" si="168"/>
        <v>231</v>
      </c>
      <c r="I392" s="33">
        <f t="shared" si="169"/>
        <v>-0.20137210248924886</v>
      </c>
      <c r="J392" s="11">
        <v>1.0140405616224646E-2</v>
      </c>
      <c r="K392" s="10">
        <f t="shared" si="170"/>
        <v>457</v>
      </c>
      <c r="L392" s="33">
        <f t="shared" si="171"/>
        <v>0.76892955395508078</v>
      </c>
      <c r="M392" s="11">
        <v>2.3153942428035045E-2</v>
      </c>
      <c r="N392" s="10">
        <f t="shared" si="172"/>
        <v>525</v>
      </c>
      <c r="O392" s="33">
        <f t="shared" si="173"/>
        <v>0.92888698531728353</v>
      </c>
      <c r="P392" s="11">
        <v>0</v>
      </c>
      <c r="Q392" s="10">
        <f t="shared" si="174"/>
        <v>409</v>
      </c>
      <c r="R392" s="33">
        <f t="shared" si="175"/>
        <v>0.51183082356515275</v>
      </c>
      <c r="S392" s="12">
        <v>0</v>
      </c>
      <c r="T392" s="10">
        <f t="shared" si="176"/>
        <v>340</v>
      </c>
      <c r="U392" s="33">
        <f t="shared" si="177"/>
        <v>0.45598280931878932</v>
      </c>
      <c r="V392" s="18">
        <v>4.5773732119635889E-2</v>
      </c>
      <c r="W392" s="99">
        <f t="shared" si="162"/>
        <v>447</v>
      </c>
      <c r="X392" s="33">
        <f t="shared" si="178"/>
        <v>0.74641974254239518</v>
      </c>
      <c r="Y392" s="13">
        <v>147344</v>
      </c>
      <c r="Z392" s="10">
        <f t="shared" si="179"/>
        <v>447</v>
      </c>
      <c r="AA392" s="33">
        <f t="shared" si="180"/>
        <v>0.67050985861118417</v>
      </c>
      <c r="AB392" s="11">
        <v>2.8518288902665841E-2</v>
      </c>
      <c r="AC392" s="99">
        <f t="shared" si="163"/>
        <v>334</v>
      </c>
      <c r="AD392" s="33">
        <f t="shared" si="181"/>
        <v>0.41535567420228381</v>
      </c>
      <c r="AE392" s="11">
        <v>0.95308310991957101</v>
      </c>
      <c r="AF392" s="10">
        <f t="shared" si="182"/>
        <v>536</v>
      </c>
      <c r="AG392" s="33">
        <f t="shared" si="183"/>
        <v>1.2751631096179288</v>
      </c>
      <c r="AH392" s="14">
        <v>1.0429999999999999</v>
      </c>
      <c r="AI392" s="99">
        <f t="shared" si="164"/>
        <v>528</v>
      </c>
      <c r="AJ392" s="33">
        <f t="shared" si="184"/>
        <v>0.30432467638870747</v>
      </c>
      <c r="AK392" s="13">
        <v>601530.53848133853</v>
      </c>
      <c r="AL392" s="38"/>
    </row>
    <row r="393" spans="1:38" x14ac:dyDescent="0.25">
      <c r="A393" t="s">
        <v>833</v>
      </c>
      <c r="B393" s="5" t="s">
        <v>385</v>
      </c>
      <c r="C393" s="6" t="s">
        <v>81</v>
      </c>
      <c r="D393" s="7" t="s">
        <v>34</v>
      </c>
      <c r="E393" s="36">
        <f t="shared" si="165"/>
        <v>1.0161431123830735</v>
      </c>
      <c r="F393" s="8">
        <f t="shared" si="166"/>
        <v>28.354949982313794</v>
      </c>
      <c r="G393" s="9">
        <f t="shared" si="167"/>
        <v>284</v>
      </c>
      <c r="H393" s="99">
        <f t="shared" si="168"/>
        <v>62</v>
      </c>
      <c r="I393" s="33">
        <f t="shared" si="169"/>
        <v>-0.86371615499296406</v>
      </c>
      <c r="J393" s="11">
        <v>-4.0230153903728305E-2</v>
      </c>
      <c r="K393" s="10">
        <f t="shared" si="170"/>
        <v>326</v>
      </c>
      <c r="L393" s="33">
        <f t="shared" si="171"/>
        <v>0.38442044457800406</v>
      </c>
      <c r="M393" s="11">
        <v>3.6879105681687216E-2</v>
      </c>
      <c r="N393" s="10">
        <f t="shared" si="172"/>
        <v>246</v>
      </c>
      <c r="O393" s="33">
        <f t="shared" si="173"/>
        <v>0.18614906157923497</v>
      </c>
      <c r="P393" s="11">
        <v>4.5957023972177366E-2</v>
      </c>
      <c r="Q393" s="10">
        <f t="shared" si="174"/>
        <v>371</v>
      </c>
      <c r="R393" s="33">
        <f t="shared" si="175"/>
        <v>0.43744453211868828</v>
      </c>
      <c r="S393" s="12">
        <v>0.14622020763269483</v>
      </c>
      <c r="T393" s="10">
        <f t="shared" si="176"/>
        <v>276</v>
      </c>
      <c r="U393" s="33">
        <f t="shared" si="177"/>
        <v>0.2445534999909382</v>
      </c>
      <c r="V393" s="18">
        <v>5.861561119293078E-2</v>
      </c>
      <c r="W393" s="99">
        <f t="shared" si="162"/>
        <v>367</v>
      </c>
      <c r="X393" s="33">
        <f t="shared" si="178"/>
        <v>0.12187015552526947</v>
      </c>
      <c r="Y393" s="13">
        <v>120060</v>
      </c>
      <c r="Z393" s="10">
        <f t="shared" si="179"/>
        <v>180</v>
      </c>
      <c r="AA393" s="33">
        <f t="shared" si="180"/>
        <v>-0.13416680458062522</v>
      </c>
      <c r="AB393" s="11">
        <v>3.8114161849710983E-2</v>
      </c>
      <c r="AC393" s="99">
        <f t="shared" si="163"/>
        <v>315</v>
      </c>
      <c r="AD393" s="33">
        <f t="shared" si="181"/>
        <v>0.35624491137848646</v>
      </c>
      <c r="AE393" s="11">
        <v>0.94972438068672382</v>
      </c>
      <c r="AF393" s="10">
        <f t="shared" si="182"/>
        <v>222</v>
      </c>
      <c r="AG393" s="33">
        <f t="shared" si="183"/>
        <v>-0.10314580116405757</v>
      </c>
      <c r="AH393" s="14">
        <v>2.6229999999999998</v>
      </c>
      <c r="AI393" s="99">
        <f t="shared" si="164"/>
        <v>269</v>
      </c>
      <c r="AJ393" s="33">
        <f t="shared" si="184"/>
        <v>-0.20136746293665658</v>
      </c>
      <c r="AK393" s="13">
        <v>150747.28361846274</v>
      </c>
      <c r="AL393" s="38"/>
    </row>
    <row r="394" spans="1:38" x14ac:dyDescent="0.25">
      <c r="A394" t="s">
        <v>840</v>
      </c>
      <c r="B394" s="5" t="s">
        <v>559</v>
      </c>
      <c r="C394" s="6" t="s">
        <v>81</v>
      </c>
      <c r="D394" s="7" t="s">
        <v>34</v>
      </c>
      <c r="E394" s="36">
        <f t="shared" si="165"/>
        <v>4.6517551842786817</v>
      </c>
      <c r="F394" s="8">
        <f t="shared" si="166"/>
        <v>19.32320601341835</v>
      </c>
      <c r="G394" s="9">
        <f t="shared" si="167"/>
        <v>488</v>
      </c>
      <c r="H394" s="99">
        <f t="shared" si="168"/>
        <v>117</v>
      </c>
      <c r="I394" s="33">
        <f t="shared" si="169"/>
        <v>-0.59545519979541095</v>
      </c>
      <c r="J394" s="11">
        <v>-1.9829194070874689E-2</v>
      </c>
      <c r="K394" s="10">
        <f t="shared" si="170"/>
        <v>501</v>
      </c>
      <c r="L394" s="33">
        <f t="shared" si="171"/>
        <v>0.91207743936408792</v>
      </c>
      <c r="M394" s="11">
        <v>1.8044237485448197E-2</v>
      </c>
      <c r="N394" s="10">
        <f t="shared" si="172"/>
        <v>484</v>
      </c>
      <c r="O394" s="33">
        <f t="shared" si="173"/>
        <v>0.79851275615812867</v>
      </c>
      <c r="P394" s="11">
        <v>8.0669256050194208E-3</v>
      </c>
      <c r="Q394" s="10">
        <f t="shared" si="174"/>
        <v>386</v>
      </c>
      <c r="R394" s="33">
        <f t="shared" si="175"/>
        <v>0.46088161503211617</v>
      </c>
      <c r="S394" s="12">
        <v>0.10015022533800702</v>
      </c>
      <c r="T394" s="10">
        <f t="shared" si="176"/>
        <v>500</v>
      </c>
      <c r="U394" s="33">
        <f t="shared" si="177"/>
        <v>0.82215617032038091</v>
      </c>
      <c r="V394" s="18">
        <v>2.3532946124574405E-2</v>
      </c>
      <c r="W394" s="99">
        <f t="shared" si="162"/>
        <v>502</v>
      </c>
      <c r="X394" s="33">
        <f t="shared" si="178"/>
        <v>1.2857472905452723</v>
      </c>
      <c r="Y394" s="13">
        <v>170905</v>
      </c>
      <c r="Z394" s="10">
        <f t="shared" si="179"/>
        <v>343</v>
      </c>
      <c r="AA394" s="33">
        <f t="shared" si="180"/>
        <v>0.39633903687426275</v>
      </c>
      <c r="AB394" s="11">
        <v>3.1787811297833569E-2</v>
      </c>
      <c r="AC394" s="99">
        <f t="shared" si="163"/>
        <v>495</v>
      </c>
      <c r="AD394" s="33">
        <f t="shared" si="181"/>
        <v>0.8613093698712202</v>
      </c>
      <c r="AE394" s="11">
        <v>0.97842261904761907</v>
      </c>
      <c r="AF394" s="10">
        <f t="shared" si="182"/>
        <v>226</v>
      </c>
      <c r="AG394" s="33">
        <f t="shared" si="183"/>
        <v>-9.1805284809522325E-2</v>
      </c>
      <c r="AH394" s="14">
        <v>2.61</v>
      </c>
      <c r="AI394" s="99">
        <f t="shared" si="164"/>
        <v>405</v>
      </c>
      <c r="AJ394" s="33">
        <f t="shared" si="184"/>
        <v>-0.11758117284995007</v>
      </c>
      <c r="AK394" s="13">
        <v>225435.92048072108</v>
      </c>
      <c r="AL394" s="38"/>
    </row>
    <row r="395" spans="1:38" x14ac:dyDescent="0.25">
      <c r="A395" t="s">
        <v>857</v>
      </c>
      <c r="B395" s="5" t="s">
        <v>396</v>
      </c>
      <c r="C395" s="6" t="s">
        <v>81</v>
      </c>
      <c r="D395" s="7" t="s">
        <v>34</v>
      </c>
      <c r="E395" s="36">
        <f t="shared" si="165"/>
        <v>1.8887710057816647</v>
      </c>
      <c r="F395" s="8">
        <f t="shared" si="166"/>
        <v>26.187130215673143</v>
      </c>
      <c r="G395" s="9">
        <f t="shared" si="167"/>
        <v>336</v>
      </c>
      <c r="H395" s="99">
        <f t="shared" si="168"/>
        <v>356</v>
      </c>
      <c r="I395" s="33">
        <f t="shared" si="169"/>
        <v>0.18200608949019356</v>
      </c>
      <c r="J395" s="11">
        <v>3.9295908658420586E-2</v>
      </c>
      <c r="K395" s="10">
        <f t="shared" si="170"/>
        <v>390</v>
      </c>
      <c r="L395" s="33">
        <f t="shared" si="171"/>
        <v>0.57284824023400815</v>
      </c>
      <c r="M395" s="11">
        <v>3.0153121319199058E-2</v>
      </c>
      <c r="N395" s="10">
        <f t="shared" si="172"/>
        <v>359</v>
      </c>
      <c r="O395" s="33">
        <f t="shared" si="173"/>
        <v>0.52062760299509725</v>
      </c>
      <c r="P395" s="11">
        <v>2.5261112460529513E-2</v>
      </c>
      <c r="Q395" s="10">
        <f t="shared" si="174"/>
        <v>409</v>
      </c>
      <c r="R395" s="33">
        <f t="shared" si="175"/>
        <v>0.51183082356515275</v>
      </c>
      <c r="S395" s="12">
        <v>0</v>
      </c>
      <c r="T395" s="10">
        <f t="shared" si="176"/>
        <v>520</v>
      </c>
      <c r="U395" s="33">
        <f t="shared" si="177"/>
        <v>0.86841328645326021</v>
      </c>
      <c r="V395" s="18">
        <v>2.0723362658846532E-2</v>
      </c>
      <c r="W395" s="99">
        <f t="shared" si="162"/>
        <v>324</v>
      </c>
      <c r="X395" s="33">
        <f t="shared" si="178"/>
        <v>-6.1346927544847586E-2</v>
      </c>
      <c r="Y395" s="13">
        <v>112056</v>
      </c>
      <c r="Z395" s="10">
        <f t="shared" si="179"/>
        <v>199</v>
      </c>
      <c r="AA395" s="33">
        <f t="shared" si="180"/>
        <v>-6.549358199055122E-2</v>
      </c>
      <c r="AB395" s="11">
        <v>3.7295224817009413E-2</v>
      </c>
      <c r="AC395" s="99">
        <f t="shared" si="163"/>
        <v>205</v>
      </c>
      <c r="AD395" s="33">
        <f t="shared" si="181"/>
        <v>-2.0383920520503918E-2</v>
      </c>
      <c r="AE395" s="11">
        <v>0.92832397563015168</v>
      </c>
      <c r="AF395" s="10">
        <f t="shared" si="182"/>
        <v>257</v>
      </c>
      <c r="AG395" s="33">
        <f t="shared" si="183"/>
        <v>-1.3003235269033379E-2</v>
      </c>
      <c r="AH395" s="14">
        <v>2.5196666666666667</v>
      </c>
      <c r="AI395" s="99">
        <f t="shared" si="164"/>
        <v>270</v>
      </c>
      <c r="AJ395" s="33">
        <f t="shared" si="184"/>
        <v>-0.2013562031589384</v>
      </c>
      <c r="AK395" s="13">
        <v>150757.32079099148</v>
      </c>
      <c r="AL395" s="38"/>
    </row>
    <row r="396" spans="1:38" x14ac:dyDescent="0.25">
      <c r="A396" t="s">
        <v>871</v>
      </c>
      <c r="B396" s="5" t="s">
        <v>514</v>
      </c>
      <c r="C396" s="6" t="s">
        <v>81</v>
      </c>
      <c r="D396" s="7" t="s">
        <v>34</v>
      </c>
      <c r="E396" s="36">
        <f t="shared" si="165"/>
        <v>4.2147748557829523</v>
      </c>
      <c r="F396" s="8">
        <f t="shared" si="166"/>
        <v>20.408771351075359</v>
      </c>
      <c r="G396" s="9">
        <f t="shared" si="167"/>
        <v>466</v>
      </c>
      <c r="H396" s="99">
        <f t="shared" si="168"/>
        <v>134</v>
      </c>
      <c r="I396" s="33">
        <f t="shared" si="169"/>
        <v>-0.52412934540334255</v>
      </c>
      <c r="J396" s="11">
        <v>-1.4404938836172443E-2</v>
      </c>
      <c r="K396" s="10">
        <f t="shared" si="170"/>
        <v>487</v>
      </c>
      <c r="L396" s="33">
        <f t="shared" si="171"/>
        <v>0.86359101276217953</v>
      </c>
      <c r="M396" s="11">
        <v>1.9774974428912375E-2</v>
      </c>
      <c r="N396" s="10">
        <f t="shared" si="172"/>
        <v>507</v>
      </c>
      <c r="O396" s="33">
        <f t="shared" si="173"/>
        <v>0.83332288528602105</v>
      </c>
      <c r="P396" s="11">
        <v>5.9130434782608699E-3</v>
      </c>
      <c r="Q396" s="10">
        <f t="shared" si="174"/>
        <v>334</v>
      </c>
      <c r="R396" s="33">
        <f t="shared" si="175"/>
        <v>0.39381021175622782</v>
      </c>
      <c r="S396" s="12">
        <v>0.23199164830066116</v>
      </c>
      <c r="T396" s="10">
        <f t="shared" si="176"/>
        <v>342</v>
      </c>
      <c r="U396" s="33">
        <f t="shared" si="177"/>
        <v>0.46123791379077184</v>
      </c>
      <c r="V396" s="18">
        <v>4.5454545454545456E-2</v>
      </c>
      <c r="W396" s="99">
        <f t="shared" si="162"/>
        <v>463</v>
      </c>
      <c r="X396" s="33">
        <f t="shared" si="178"/>
        <v>0.93964005715944388</v>
      </c>
      <c r="Y396" s="13">
        <v>155785</v>
      </c>
      <c r="Z396" s="10">
        <f t="shared" si="179"/>
        <v>475</v>
      </c>
      <c r="AA396" s="33">
        <f t="shared" si="180"/>
        <v>0.77049445827796914</v>
      </c>
      <c r="AB396" s="11">
        <v>2.7325959661678594E-2</v>
      </c>
      <c r="AC396" s="99">
        <f t="shared" si="163"/>
        <v>431</v>
      </c>
      <c r="AD396" s="33">
        <f t="shared" si="181"/>
        <v>0.70133829377658696</v>
      </c>
      <c r="AE396" s="11">
        <v>0.96933291179260195</v>
      </c>
      <c r="AF396" s="10">
        <f t="shared" si="182"/>
        <v>358</v>
      </c>
      <c r="AG396" s="33">
        <f t="shared" si="183"/>
        <v>0.23823281935451843</v>
      </c>
      <c r="AH396" s="14">
        <v>2.2316666666666669</v>
      </c>
      <c r="AI396" s="99">
        <f t="shared" si="164"/>
        <v>404</v>
      </c>
      <c r="AJ396" s="33">
        <f t="shared" si="184"/>
        <v>-0.11797034376963139</v>
      </c>
      <c r="AK396" s="13">
        <v>225089.00637977032</v>
      </c>
      <c r="AL396" s="38"/>
    </row>
    <row r="397" spans="1:38" x14ac:dyDescent="0.25">
      <c r="A397" t="s">
        <v>878</v>
      </c>
      <c r="B397" s="5" t="s">
        <v>480</v>
      </c>
      <c r="C397" s="6" t="s">
        <v>81</v>
      </c>
      <c r="D397" s="7" t="s">
        <v>34</v>
      </c>
      <c r="E397" s="36">
        <f t="shared" si="165"/>
        <v>4.3151905608373333</v>
      </c>
      <c r="F397" s="8">
        <f t="shared" si="166"/>
        <v>20.15931433515275</v>
      </c>
      <c r="G397" s="9">
        <f t="shared" si="167"/>
        <v>476</v>
      </c>
      <c r="H397" s="99">
        <f t="shared" si="168"/>
        <v>264</v>
      </c>
      <c r="I397" s="33">
        <f t="shared" si="169"/>
        <v>-0.12104778426198465</v>
      </c>
      <c r="J397" s="11">
        <v>1.6248984438472558E-2</v>
      </c>
      <c r="K397" s="10">
        <f t="shared" si="170"/>
        <v>302</v>
      </c>
      <c r="L397" s="33">
        <f t="shared" si="171"/>
        <v>0.30750543790178375</v>
      </c>
      <c r="M397" s="11">
        <v>3.9624608967674661E-2</v>
      </c>
      <c r="N397" s="10">
        <f t="shared" si="172"/>
        <v>381</v>
      </c>
      <c r="O397" s="33">
        <f t="shared" si="173"/>
        <v>0.56038200100435798</v>
      </c>
      <c r="P397" s="11">
        <v>2.2801302931596091E-2</v>
      </c>
      <c r="Q397" s="10">
        <f t="shared" si="174"/>
        <v>351</v>
      </c>
      <c r="R397" s="33">
        <f t="shared" si="175"/>
        <v>0.41797536931220935</v>
      </c>
      <c r="S397" s="12">
        <v>0.18449049873931495</v>
      </c>
      <c r="T397" s="10">
        <f t="shared" si="176"/>
        <v>425</v>
      </c>
      <c r="U397" s="33">
        <f t="shared" si="177"/>
        <v>0.63320834316499364</v>
      </c>
      <c r="V397" s="18">
        <v>3.5009335822886102E-2</v>
      </c>
      <c r="W397" s="99">
        <f t="shared" si="162"/>
        <v>486</v>
      </c>
      <c r="X397" s="33">
        <f t="shared" si="178"/>
        <v>1.1177754070409596</v>
      </c>
      <c r="Y397" s="13">
        <v>163567</v>
      </c>
      <c r="Z397" s="10">
        <f t="shared" si="179"/>
        <v>434</v>
      </c>
      <c r="AA397" s="33">
        <f t="shared" si="180"/>
        <v>0.64467645886630964</v>
      </c>
      <c r="AB397" s="11">
        <v>2.8826355525051476E-2</v>
      </c>
      <c r="AC397" s="99">
        <f t="shared" si="163"/>
        <v>444</v>
      </c>
      <c r="AD397" s="33">
        <f t="shared" si="181"/>
        <v>0.72938172184695849</v>
      </c>
      <c r="AE397" s="11">
        <v>0.97092636579572444</v>
      </c>
      <c r="AF397" s="10">
        <f t="shared" si="182"/>
        <v>492</v>
      </c>
      <c r="AG397" s="33">
        <f t="shared" si="183"/>
        <v>0.72674737001142531</v>
      </c>
      <c r="AH397" s="14">
        <v>1.6716666666666666</v>
      </c>
      <c r="AI397" s="99">
        <f t="shared" si="164"/>
        <v>449</v>
      </c>
      <c r="AJ397" s="33">
        <f t="shared" si="184"/>
        <v>-6.6039985245045216E-2</v>
      </c>
      <c r="AK397" s="13">
        <v>271380.68113892135</v>
      </c>
      <c r="AL397" s="38"/>
    </row>
    <row r="398" spans="1:38" x14ac:dyDescent="0.25">
      <c r="A398" t="s">
        <v>899</v>
      </c>
      <c r="B398" s="5" t="s">
        <v>558</v>
      </c>
      <c r="C398" s="6" t="s">
        <v>81</v>
      </c>
      <c r="D398" s="7" t="s">
        <v>34</v>
      </c>
      <c r="E398" s="36">
        <f t="shared" si="165"/>
        <v>6.1550582040406168</v>
      </c>
      <c r="F398" s="8">
        <f t="shared" si="166"/>
        <v>15.588635956531647</v>
      </c>
      <c r="G398" s="9">
        <f t="shared" si="167"/>
        <v>544</v>
      </c>
      <c r="H398" s="99">
        <f t="shared" si="168"/>
        <v>146</v>
      </c>
      <c r="I398" s="33">
        <f t="shared" si="169"/>
        <v>-0.48416775278227053</v>
      </c>
      <c r="J398" s="11">
        <v>-1.1365902293120622E-2</v>
      </c>
      <c r="K398" s="10">
        <f t="shared" si="170"/>
        <v>432</v>
      </c>
      <c r="L398" s="33">
        <f t="shared" si="171"/>
        <v>0.66885708736089977</v>
      </c>
      <c r="M398" s="11">
        <v>2.6726057906458798E-2</v>
      </c>
      <c r="N398" s="10">
        <f t="shared" si="172"/>
        <v>504</v>
      </c>
      <c r="O398" s="33">
        <f t="shared" si="173"/>
        <v>0.82665735153557407</v>
      </c>
      <c r="P398" s="11">
        <v>6.3254744105807935E-3</v>
      </c>
      <c r="Q398" s="10">
        <f t="shared" si="174"/>
        <v>409</v>
      </c>
      <c r="R398" s="33">
        <f t="shared" si="175"/>
        <v>0.51183082356515275</v>
      </c>
      <c r="S398" s="12">
        <v>0</v>
      </c>
      <c r="T398" s="10">
        <f t="shared" si="176"/>
        <v>523</v>
      </c>
      <c r="U398" s="33">
        <f t="shared" si="177"/>
        <v>0.87596503401556247</v>
      </c>
      <c r="V398" s="18">
        <v>2.0264681555004136E-2</v>
      </c>
      <c r="W398" s="99">
        <f t="shared" si="162"/>
        <v>541</v>
      </c>
      <c r="X398" s="33">
        <f t="shared" si="178"/>
        <v>2.2390300772088185</v>
      </c>
      <c r="Y398" s="13">
        <v>212550</v>
      </c>
      <c r="Z398" s="10">
        <f t="shared" si="179"/>
        <v>392</v>
      </c>
      <c r="AA398" s="33">
        <f t="shared" si="180"/>
        <v>0.52325170237797325</v>
      </c>
      <c r="AB398" s="11">
        <v>3.0274361400189215E-2</v>
      </c>
      <c r="AC398" s="99">
        <f t="shared" si="163"/>
        <v>545</v>
      </c>
      <c r="AD398" s="33">
        <f t="shared" si="181"/>
        <v>1.0702361175753534</v>
      </c>
      <c r="AE398" s="11">
        <v>0.99029403368541247</v>
      </c>
      <c r="AF398" s="10">
        <f t="shared" si="182"/>
        <v>382</v>
      </c>
      <c r="AG398" s="33">
        <f t="shared" si="183"/>
        <v>0.29609853100971179</v>
      </c>
      <c r="AH398" s="14">
        <v>2.1653333333333333</v>
      </c>
      <c r="AI398" s="99">
        <f t="shared" si="164"/>
        <v>460</v>
      </c>
      <c r="AJ398" s="33">
        <f t="shared" si="184"/>
        <v>-4.8439474539612053E-2</v>
      </c>
      <c r="AK398" s="13">
        <v>287070.09943525615</v>
      </c>
      <c r="AL398" s="38"/>
    </row>
    <row r="399" spans="1:38" x14ac:dyDescent="0.25">
      <c r="A399" t="s">
        <v>900</v>
      </c>
      <c r="B399" s="5" t="s">
        <v>573</v>
      </c>
      <c r="C399" s="6" t="s">
        <v>81</v>
      </c>
      <c r="D399" s="7" t="s">
        <v>34</v>
      </c>
      <c r="E399" s="36">
        <f t="shared" si="165"/>
        <v>7.3092120239104856</v>
      </c>
      <c r="F399" s="8">
        <f t="shared" si="166"/>
        <v>12.721437367780059</v>
      </c>
      <c r="G399" s="9">
        <f t="shared" si="167"/>
        <v>554</v>
      </c>
      <c r="H399" s="99">
        <f t="shared" si="168"/>
        <v>281</v>
      </c>
      <c r="I399" s="33">
        <f t="shared" si="169"/>
        <v>-5.5602683783589811E-2</v>
      </c>
      <c r="J399" s="11">
        <v>2.1226014603498156E-2</v>
      </c>
      <c r="K399" s="10">
        <f t="shared" si="170"/>
        <v>448</v>
      </c>
      <c r="L399" s="33">
        <f t="shared" si="171"/>
        <v>0.74897156879647109</v>
      </c>
      <c r="M399" s="11">
        <v>2.386634844868735E-2</v>
      </c>
      <c r="N399" s="10">
        <f t="shared" si="172"/>
        <v>489</v>
      </c>
      <c r="O399" s="33">
        <f t="shared" si="173"/>
        <v>0.8097013235135877</v>
      </c>
      <c r="P399" s="11">
        <v>7.3746312684365781E-3</v>
      </c>
      <c r="Q399" s="10">
        <f t="shared" si="174"/>
        <v>409</v>
      </c>
      <c r="R399" s="33">
        <f t="shared" si="175"/>
        <v>0.51183082356515275</v>
      </c>
      <c r="S399" s="12">
        <v>0</v>
      </c>
      <c r="T399" s="10">
        <f t="shared" si="176"/>
        <v>537</v>
      </c>
      <c r="U399" s="33">
        <f t="shared" si="177"/>
        <v>0.93817312278880349</v>
      </c>
      <c r="V399" s="18">
        <v>1.6486261448792672E-2</v>
      </c>
      <c r="W399" s="99">
        <f t="shared" si="162"/>
        <v>556</v>
      </c>
      <c r="X399" s="33">
        <f t="shared" si="178"/>
        <v>2.8894003625896492</v>
      </c>
      <c r="Y399" s="13">
        <v>240962</v>
      </c>
      <c r="Z399" s="10">
        <f t="shared" si="179"/>
        <v>490</v>
      </c>
      <c r="AA399" s="33">
        <f t="shared" si="180"/>
        <v>0.81579756398130476</v>
      </c>
      <c r="AB399" s="11">
        <v>2.6785714285714284E-2</v>
      </c>
      <c r="AC399" s="99">
        <f t="shared" si="163"/>
        <v>546</v>
      </c>
      <c r="AD399" s="33">
        <f t="shared" si="181"/>
        <v>1.0847945625487534</v>
      </c>
      <c r="AE399" s="11">
        <v>0.99112125824454589</v>
      </c>
      <c r="AF399" s="10">
        <f t="shared" si="182"/>
        <v>391</v>
      </c>
      <c r="AG399" s="33">
        <f t="shared" si="183"/>
        <v>0.32604912548450998</v>
      </c>
      <c r="AH399" s="14">
        <v>2.1310000000000002</v>
      </c>
      <c r="AI399" s="99">
        <f t="shared" si="164"/>
        <v>500</v>
      </c>
      <c r="AJ399" s="33">
        <f t="shared" si="184"/>
        <v>1.8639049195542955E-2</v>
      </c>
      <c r="AK399" s="13">
        <v>346865.12670435652</v>
      </c>
      <c r="AL399" s="38"/>
    </row>
    <row r="400" spans="1:38" x14ac:dyDescent="0.25">
      <c r="A400" t="s">
        <v>913</v>
      </c>
      <c r="B400" s="5" t="s">
        <v>297</v>
      </c>
      <c r="C400" s="6" t="s">
        <v>81</v>
      </c>
      <c r="D400" s="7" t="s">
        <v>34</v>
      </c>
      <c r="E400" s="36">
        <f t="shared" si="165"/>
        <v>1.745338027809471</v>
      </c>
      <c r="F400" s="8">
        <f t="shared" si="166"/>
        <v>26.543452592242222</v>
      </c>
      <c r="G400" s="9">
        <f t="shared" si="167"/>
        <v>325</v>
      </c>
      <c r="H400" s="99">
        <f t="shared" si="168"/>
        <v>497</v>
      </c>
      <c r="I400" s="33">
        <f t="shared" si="169"/>
        <v>0.88189657046707537</v>
      </c>
      <c r="J400" s="11">
        <v>9.2521834061135344E-2</v>
      </c>
      <c r="K400" s="10">
        <f t="shared" si="170"/>
        <v>256</v>
      </c>
      <c r="L400" s="33">
        <f t="shared" si="171"/>
        <v>0.13460586495635202</v>
      </c>
      <c r="M400" s="11">
        <v>4.5796308954203689E-2</v>
      </c>
      <c r="N400" s="10">
        <f t="shared" si="172"/>
        <v>426</v>
      </c>
      <c r="O400" s="33">
        <f t="shared" si="173"/>
        <v>0.66261460563722141</v>
      </c>
      <c r="P400" s="11">
        <v>1.6475644699140399E-2</v>
      </c>
      <c r="Q400" s="10">
        <f t="shared" si="174"/>
        <v>409</v>
      </c>
      <c r="R400" s="33">
        <f t="shared" si="175"/>
        <v>0.51183082356515275</v>
      </c>
      <c r="S400" s="12">
        <v>0</v>
      </c>
      <c r="T400" s="10">
        <f t="shared" si="176"/>
        <v>275</v>
      </c>
      <c r="U400" s="33">
        <f t="shared" si="177"/>
        <v>0.24404302645625958</v>
      </c>
      <c r="V400" s="18">
        <v>5.8646616541353384E-2</v>
      </c>
      <c r="W400" s="99">
        <f t="shared" si="162"/>
        <v>307</v>
      </c>
      <c r="X400" s="33">
        <f t="shared" si="178"/>
        <v>-0.10364892273644884</v>
      </c>
      <c r="Y400" s="13">
        <v>110208</v>
      </c>
      <c r="Z400" s="10">
        <f t="shared" si="179"/>
        <v>182</v>
      </c>
      <c r="AA400" s="33">
        <f t="shared" si="180"/>
        <v>-0.13089058791687835</v>
      </c>
      <c r="AB400" s="11">
        <v>3.807509254362771E-2</v>
      </c>
      <c r="AC400" s="99">
        <f t="shared" si="163"/>
        <v>306</v>
      </c>
      <c r="AD400" s="33">
        <f t="shared" si="181"/>
        <v>0.32911440172616369</v>
      </c>
      <c r="AE400" s="11">
        <v>0.94818279956818996</v>
      </c>
      <c r="AF400" s="10">
        <f t="shared" si="182"/>
        <v>311</v>
      </c>
      <c r="AG400" s="33">
        <f t="shared" si="183"/>
        <v>0.1259907856916819</v>
      </c>
      <c r="AH400" s="14">
        <v>2.3603333333333332</v>
      </c>
      <c r="AI400" s="99">
        <f t="shared" si="164"/>
        <v>231</v>
      </c>
      <c r="AJ400" s="33">
        <f t="shared" si="184"/>
        <v>-0.21339449680310557</v>
      </c>
      <c r="AK400" s="13">
        <v>140026.16487634275</v>
      </c>
      <c r="AL400" s="38"/>
    </row>
    <row r="401" spans="1:38" x14ac:dyDescent="0.25">
      <c r="A401" t="s">
        <v>921</v>
      </c>
      <c r="B401" s="5" t="s">
        <v>531</v>
      </c>
      <c r="C401" s="6" t="s">
        <v>81</v>
      </c>
      <c r="D401" s="7" t="s">
        <v>34</v>
      </c>
      <c r="E401" s="36">
        <f t="shared" si="165"/>
        <v>4.7788757613841621</v>
      </c>
      <c r="F401" s="8">
        <f t="shared" si="166"/>
        <v>19.007407605092485</v>
      </c>
      <c r="G401" s="9">
        <f t="shared" si="167"/>
        <v>496</v>
      </c>
      <c r="H401" s="99">
        <f t="shared" si="168"/>
        <v>354</v>
      </c>
      <c r="I401" s="33">
        <f t="shared" si="169"/>
        <v>0.17855160844534498</v>
      </c>
      <c r="J401" s="11">
        <v>3.9033199055424461E-2</v>
      </c>
      <c r="K401" s="10">
        <f t="shared" si="170"/>
        <v>503</v>
      </c>
      <c r="L401" s="33">
        <f t="shared" si="171"/>
        <v>0.92096336071611751</v>
      </c>
      <c r="M401" s="11">
        <v>1.7727051966974258E-2</v>
      </c>
      <c r="N401" s="10">
        <f t="shared" si="172"/>
        <v>436</v>
      </c>
      <c r="O401" s="33">
        <f t="shared" si="173"/>
        <v>0.69608644068703207</v>
      </c>
      <c r="P401" s="11">
        <v>1.4404569725568112E-2</v>
      </c>
      <c r="Q401" s="10">
        <f t="shared" si="174"/>
        <v>390</v>
      </c>
      <c r="R401" s="33">
        <f t="shared" si="175"/>
        <v>0.46648966071289155</v>
      </c>
      <c r="S401" s="12">
        <v>8.9126559714795009E-2</v>
      </c>
      <c r="T401" s="10">
        <f t="shared" si="176"/>
        <v>465</v>
      </c>
      <c r="U401" s="33">
        <f t="shared" si="177"/>
        <v>0.75286537743998272</v>
      </c>
      <c r="V401" s="18">
        <v>2.7741558383166224E-2</v>
      </c>
      <c r="W401" s="99">
        <f t="shared" si="162"/>
        <v>480</v>
      </c>
      <c r="X401" s="33">
        <f t="shared" si="178"/>
        <v>1.061487200235685</v>
      </c>
      <c r="Y401" s="13">
        <v>161108</v>
      </c>
      <c r="Z401" s="10">
        <f t="shared" si="179"/>
        <v>431</v>
      </c>
      <c r="AA401" s="33">
        <f t="shared" si="180"/>
        <v>0.63077479776012169</v>
      </c>
      <c r="AB401" s="11">
        <v>2.8992134625937444E-2</v>
      </c>
      <c r="AC401" s="99">
        <f t="shared" si="163"/>
        <v>487</v>
      </c>
      <c r="AD401" s="33">
        <f t="shared" si="181"/>
        <v>0.84548071233962785</v>
      </c>
      <c r="AE401" s="11">
        <v>0.97752321981424151</v>
      </c>
      <c r="AF401" s="10">
        <f t="shared" si="182"/>
        <v>387</v>
      </c>
      <c r="AG401" s="33">
        <f t="shared" si="183"/>
        <v>0.30569435254047256</v>
      </c>
      <c r="AH401" s="14">
        <v>2.1543333333333332</v>
      </c>
      <c r="AI401" s="99">
        <f t="shared" si="164"/>
        <v>420</v>
      </c>
      <c r="AJ401" s="33">
        <f t="shared" si="184"/>
        <v>-0.10244303286664899</v>
      </c>
      <c r="AK401" s="13">
        <v>238930.33631907307</v>
      </c>
      <c r="AL401" s="38"/>
    </row>
    <row r="402" spans="1:38" x14ac:dyDescent="0.25">
      <c r="A402" t="s">
        <v>924</v>
      </c>
      <c r="B402" s="5" t="s">
        <v>502</v>
      </c>
      <c r="C402" s="6" t="s">
        <v>81</v>
      </c>
      <c r="D402" s="7" t="s">
        <v>34</v>
      </c>
      <c r="E402" s="36">
        <f t="shared" si="165"/>
        <v>3.1802237751218607</v>
      </c>
      <c r="F402" s="8">
        <f t="shared" si="166"/>
        <v>22.978847667936972</v>
      </c>
      <c r="G402" s="9">
        <f t="shared" si="167"/>
        <v>403</v>
      </c>
      <c r="H402" s="99">
        <f t="shared" si="168"/>
        <v>511</v>
      </c>
      <c r="I402" s="33">
        <f t="shared" si="169"/>
        <v>0.98376180402636371</v>
      </c>
      <c r="J402" s="11">
        <v>0.1002685765443152</v>
      </c>
      <c r="K402" s="10">
        <f t="shared" si="170"/>
        <v>231</v>
      </c>
      <c r="L402" s="33">
        <f t="shared" si="171"/>
        <v>1.4119977025771889E-2</v>
      </c>
      <c r="M402" s="11">
        <v>5.0097087378640777E-2</v>
      </c>
      <c r="N402" s="10">
        <f t="shared" si="172"/>
        <v>408</v>
      </c>
      <c r="O402" s="33">
        <f t="shared" si="173"/>
        <v>0.63155627872441678</v>
      </c>
      <c r="P402" s="11">
        <v>1.8397383483237939E-2</v>
      </c>
      <c r="Q402" s="10">
        <f t="shared" si="174"/>
        <v>85</v>
      </c>
      <c r="R402" s="33">
        <f t="shared" si="175"/>
        <v>-0.48161655909204021</v>
      </c>
      <c r="S402" s="12">
        <v>1.9528071602929211</v>
      </c>
      <c r="T402" s="10">
        <f t="shared" si="176"/>
        <v>486</v>
      </c>
      <c r="U402" s="33">
        <f t="shared" si="177"/>
        <v>0.79422636764618648</v>
      </c>
      <c r="V402" s="18">
        <v>2.5229357798165139E-2</v>
      </c>
      <c r="W402" s="99">
        <f t="shared" si="162"/>
        <v>438</v>
      </c>
      <c r="X402" s="33">
        <f t="shared" si="178"/>
        <v>0.6822342476737534</v>
      </c>
      <c r="Y402" s="13">
        <v>144540</v>
      </c>
      <c r="Z402" s="10">
        <f t="shared" si="179"/>
        <v>399</v>
      </c>
      <c r="AA402" s="33">
        <f t="shared" si="180"/>
        <v>0.54188715308099367</v>
      </c>
      <c r="AB402" s="11">
        <v>3.0052131248083411E-2</v>
      </c>
      <c r="AC402" s="99">
        <f t="shared" si="163"/>
        <v>427</v>
      </c>
      <c r="AD402" s="33">
        <f t="shared" si="181"/>
        <v>0.69072125582676414</v>
      </c>
      <c r="AE402" s="11">
        <v>0.96872964169381104</v>
      </c>
      <c r="AF402" s="10">
        <f t="shared" si="182"/>
        <v>399</v>
      </c>
      <c r="AG402" s="33">
        <f t="shared" si="183"/>
        <v>0.35977989207748706</v>
      </c>
      <c r="AH402" s="14">
        <v>2.0923333333333334</v>
      </c>
      <c r="AI402" s="99">
        <f t="shared" si="164"/>
        <v>447</v>
      </c>
      <c r="AJ402" s="33">
        <f t="shared" si="184"/>
        <v>-7.2801548082476492E-2</v>
      </c>
      <c r="AK402" s="13">
        <v>265353.29991863301</v>
      </c>
      <c r="AL402" s="38"/>
    </row>
    <row r="403" spans="1:38" x14ac:dyDescent="0.25">
      <c r="A403" t="s">
        <v>925</v>
      </c>
      <c r="B403" s="5" t="s">
        <v>528</v>
      </c>
      <c r="C403" s="6" t="s">
        <v>81</v>
      </c>
      <c r="D403" s="7" t="s">
        <v>34</v>
      </c>
      <c r="E403" s="36">
        <f t="shared" si="165"/>
        <v>5.1461916105110639</v>
      </c>
      <c r="F403" s="8">
        <f t="shared" si="166"/>
        <v>18.094905765119812</v>
      </c>
      <c r="G403" s="9">
        <f t="shared" si="167"/>
        <v>513</v>
      </c>
      <c r="H403" s="99">
        <f t="shared" si="168"/>
        <v>340</v>
      </c>
      <c r="I403" s="33">
        <f t="shared" si="169"/>
        <v>0.13712598233772488</v>
      </c>
      <c r="J403" s="11">
        <v>3.5882824325527585E-2</v>
      </c>
      <c r="K403" s="10">
        <f t="shared" si="170"/>
        <v>513</v>
      </c>
      <c r="L403" s="33">
        <f t="shared" si="171"/>
        <v>0.97837795117335324</v>
      </c>
      <c r="M403" s="11">
        <v>1.5677621646730925E-2</v>
      </c>
      <c r="N403" s="10">
        <f t="shared" si="172"/>
        <v>399</v>
      </c>
      <c r="O403" s="33">
        <f t="shared" si="173"/>
        <v>0.61045119030998707</v>
      </c>
      <c r="P403" s="11">
        <v>1.9703264094955489E-2</v>
      </c>
      <c r="Q403" s="10">
        <f t="shared" si="174"/>
        <v>409</v>
      </c>
      <c r="R403" s="33">
        <f t="shared" si="175"/>
        <v>0.51183082356515275</v>
      </c>
      <c r="S403" s="12">
        <v>0</v>
      </c>
      <c r="T403" s="10">
        <f t="shared" si="176"/>
        <v>318</v>
      </c>
      <c r="U403" s="33">
        <f t="shared" si="177"/>
        <v>0.36815526534989917</v>
      </c>
      <c r="V403" s="18">
        <v>5.1108237078000267E-2</v>
      </c>
      <c r="W403" s="99">
        <f t="shared" si="162"/>
        <v>523</v>
      </c>
      <c r="X403" s="33">
        <f t="shared" si="178"/>
        <v>1.6492056669804696</v>
      </c>
      <c r="Y403" s="13">
        <v>186783</v>
      </c>
      <c r="Z403" s="10">
        <f t="shared" si="179"/>
        <v>491</v>
      </c>
      <c r="AA403" s="33">
        <f t="shared" si="180"/>
        <v>0.81679986527919912</v>
      </c>
      <c r="AB403" s="11">
        <v>2.677376171352075E-2</v>
      </c>
      <c r="AC403" s="99">
        <f t="shared" si="163"/>
        <v>456</v>
      </c>
      <c r="AD403" s="33">
        <f t="shared" si="181"/>
        <v>0.76792330993703317</v>
      </c>
      <c r="AE403" s="11">
        <v>0.97311633514165163</v>
      </c>
      <c r="AF403" s="10">
        <f t="shared" si="182"/>
        <v>477</v>
      </c>
      <c r="AG403" s="33">
        <f t="shared" si="183"/>
        <v>0.65056236270659806</v>
      </c>
      <c r="AH403" s="14">
        <v>1.7590000000000001</v>
      </c>
      <c r="AI403" s="99">
        <f t="shared" si="164"/>
        <v>442</v>
      </c>
      <c r="AJ403" s="33">
        <f t="shared" si="184"/>
        <v>-7.8764339860386098E-2</v>
      </c>
      <c r="AK403" s="13">
        <v>260037.95788206981</v>
      </c>
      <c r="AL403" s="38"/>
    </row>
    <row r="404" spans="1:38" x14ac:dyDescent="0.25">
      <c r="A404" t="s">
        <v>926</v>
      </c>
      <c r="B404" s="5" t="s">
        <v>256</v>
      </c>
      <c r="C404" s="6" t="s">
        <v>81</v>
      </c>
      <c r="D404" s="7" t="s">
        <v>34</v>
      </c>
      <c r="E404" s="36">
        <f t="shared" si="165"/>
        <v>0.68996891174205377</v>
      </c>
      <c r="F404" s="8">
        <f t="shared" si="166"/>
        <v>29.16524596857198</v>
      </c>
      <c r="G404" s="9">
        <f t="shared" si="167"/>
        <v>263</v>
      </c>
      <c r="H404" s="99">
        <f t="shared" si="168"/>
        <v>507</v>
      </c>
      <c r="I404" s="33">
        <f t="shared" si="169"/>
        <v>0.97006767147394324</v>
      </c>
      <c r="J404" s="11">
        <v>9.9227152353672299E-2</v>
      </c>
      <c r="K404" s="10">
        <f t="shared" si="170"/>
        <v>346</v>
      </c>
      <c r="L404" s="33">
        <f t="shared" si="171"/>
        <v>0.44833619186209583</v>
      </c>
      <c r="M404" s="11">
        <v>3.4597614698613943E-2</v>
      </c>
      <c r="N404" s="10">
        <f t="shared" si="172"/>
        <v>141</v>
      </c>
      <c r="O404" s="33">
        <f t="shared" si="173"/>
        <v>-0.27930322257731882</v>
      </c>
      <c r="P404" s="11">
        <v>7.4756956084478715E-2</v>
      </c>
      <c r="Q404" s="10">
        <f t="shared" si="174"/>
        <v>244</v>
      </c>
      <c r="R404" s="33">
        <f t="shared" si="175"/>
        <v>0.28671893877134097</v>
      </c>
      <c r="S404" s="12">
        <v>0.44249963125030733</v>
      </c>
      <c r="T404" s="10">
        <f t="shared" si="176"/>
        <v>94</v>
      </c>
      <c r="U404" s="33">
        <f t="shared" si="177"/>
        <v>-0.62566169655168902</v>
      </c>
      <c r="V404" s="18">
        <v>0.11147109446188114</v>
      </c>
      <c r="W404" s="99">
        <f t="shared" si="162"/>
        <v>340</v>
      </c>
      <c r="X404" s="33">
        <f t="shared" si="178"/>
        <v>-1.8541337172393951E-2</v>
      </c>
      <c r="Y404" s="13">
        <v>113926</v>
      </c>
      <c r="Z404" s="10">
        <f t="shared" si="179"/>
        <v>504</v>
      </c>
      <c r="AA404" s="33">
        <f t="shared" si="180"/>
        <v>0.86967195695334654</v>
      </c>
      <c r="AB404" s="11">
        <v>2.6143255204064908E-2</v>
      </c>
      <c r="AC404" s="99">
        <f t="shared" si="163"/>
        <v>239</v>
      </c>
      <c r="AD404" s="33">
        <f t="shared" si="181"/>
        <v>9.7009273348647937E-2</v>
      </c>
      <c r="AE404" s="11">
        <v>0.93499436750381026</v>
      </c>
      <c r="AF404" s="10">
        <f t="shared" si="182"/>
        <v>356</v>
      </c>
      <c r="AG404" s="33">
        <f t="shared" si="183"/>
        <v>0.23009091017690383</v>
      </c>
      <c r="AH404" s="14">
        <v>2.2409999999999997</v>
      </c>
      <c r="AI404" s="99">
        <f t="shared" si="164"/>
        <v>250</v>
      </c>
      <c r="AJ404" s="33">
        <f t="shared" si="184"/>
        <v>-0.20819477763246247</v>
      </c>
      <c r="AK404" s="13">
        <v>144661.28998475833</v>
      </c>
      <c r="AL404" s="38"/>
    </row>
    <row r="405" spans="1:38" x14ac:dyDescent="0.25">
      <c r="A405" t="s">
        <v>927</v>
      </c>
      <c r="B405" s="5" t="s">
        <v>435</v>
      </c>
      <c r="C405" s="6" t="s">
        <v>81</v>
      </c>
      <c r="D405" s="7" t="s">
        <v>34</v>
      </c>
      <c r="E405" s="36">
        <f t="shared" si="165"/>
        <v>1.2507845747752686</v>
      </c>
      <c r="F405" s="8">
        <f t="shared" si="166"/>
        <v>27.772043563558132</v>
      </c>
      <c r="G405" s="9">
        <f t="shared" si="167"/>
        <v>295</v>
      </c>
      <c r="H405" s="99">
        <f t="shared" si="168"/>
        <v>542</v>
      </c>
      <c r="I405" s="33">
        <f t="shared" si="169"/>
        <v>1.6653953861882551</v>
      </c>
      <c r="J405" s="11">
        <v>0.15210608424336969</v>
      </c>
      <c r="K405" s="10">
        <f t="shared" si="170"/>
        <v>44</v>
      </c>
      <c r="L405" s="33">
        <f t="shared" si="171"/>
        <v>-1.5451560763545562</v>
      </c>
      <c r="M405" s="11">
        <v>0.10575589459084604</v>
      </c>
      <c r="N405" s="10">
        <f t="shared" si="172"/>
        <v>245</v>
      </c>
      <c r="O405" s="33">
        <f t="shared" si="173"/>
        <v>0.18153088170659407</v>
      </c>
      <c r="P405" s="11">
        <v>4.6242774566473986E-2</v>
      </c>
      <c r="Q405" s="10">
        <f t="shared" si="174"/>
        <v>230</v>
      </c>
      <c r="R405" s="33">
        <f t="shared" si="175"/>
        <v>0.25350591807985956</v>
      </c>
      <c r="S405" s="12">
        <v>0.50778605280974942</v>
      </c>
      <c r="T405" s="10">
        <f t="shared" si="176"/>
        <v>380</v>
      </c>
      <c r="U405" s="33">
        <f t="shared" si="177"/>
        <v>0.56096874543360564</v>
      </c>
      <c r="V405" s="18">
        <v>3.9397053785542993E-2</v>
      </c>
      <c r="W405" s="99">
        <f t="shared" si="162"/>
        <v>220</v>
      </c>
      <c r="X405" s="33">
        <f t="shared" si="178"/>
        <v>-0.44190464943898755</v>
      </c>
      <c r="Y405" s="13">
        <v>95431</v>
      </c>
      <c r="Z405" s="10">
        <f t="shared" si="179"/>
        <v>216</v>
      </c>
      <c r="AA405" s="33">
        <f t="shared" si="180"/>
        <v>8.6291176311571755E-3</v>
      </c>
      <c r="AB405" s="11">
        <v>3.6411302068161955E-2</v>
      </c>
      <c r="AC405" s="99">
        <f t="shared" si="163"/>
        <v>419</v>
      </c>
      <c r="AD405" s="33">
        <f t="shared" si="181"/>
        <v>0.65072511094813046</v>
      </c>
      <c r="AE405" s="11">
        <v>0.96645702306079662</v>
      </c>
      <c r="AF405" s="10">
        <f t="shared" si="182"/>
        <v>353</v>
      </c>
      <c r="AG405" s="33">
        <f t="shared" si="183"/>
        <v>0.22253056594054663</v>
      </c>
      <c r="AH405" s="14">
        <v>2.2496666666666667</v>
      </c>
      <c r="AI405" s="99">
        <f t="shared" si="164"/>
        <v>286</v>
      </c>
      <c r="AJ405" s="33">
        <f t="shared" si="184"/>
        <v>-0.19345207411460824</v>
      </c>
      <c r="AK405" s="13">
        <v>157803.20649966146</v>
      </c>
      <c r="AL405" s="38"/>
    </row>
    <row r="406" spans="1:38" x14ac:dyDescent="0.25">
      <c r="A406" t="s">
        <v>931</v>
      </c>
      <c r="B406" s="5" t="s">
        <v>402</v>
      </c>
      <c r="C406" s="6" t="s">
        <v>81</v>
      </c>
      <c r="D406" s="7" t="s">
        <v>34</v>
      </c>
      <c r="E406" s="36">
        <f t="shared" si="165"/>
        <v>1.3454621150733914</v>
      </c>
      <c r="F406" s="8">
        <f t="shared" si="166"/>
        <v>27.536841543467037</v>
      </c>
      <c r="G406" s="9">
        <f t="shared" si="167"/>
        <v>303</v>
      </c>
      <c r="H406" s="99">
        <f t="shared" si="168"/>
        <v>267</v>
      </c>
      <c r="I406" s="33">
        <f t="shared" si="169"/>
        <v>-9.6782924469368106E-2</v>
      </c>
      <c r="J406" s="11">
        <v>1.809430117349442E-2</v>
      </c>
      <c r="K406" s="10">
        <f t="shared" si="170"/>
        <v>445</v>
      </c>
      <c r="L406" s="33">
        <f t="shared" si="171"/>
        <v>0.73405652554776724</v>
      </c>
      <c r="M406" s="11">
        <v>2.4398745207389334E-2</v>
      </c>
      <c r="N406" s="10">
        <f t="shared" si="172"/>
        <v>225</v>
      </c>
      <c r="O406" s="33">
        <f t="shared" si="173"/>
        <v>0.11011913307691704</v>
      </c>
      <c r="P406" s="11">
        <v>5.0661387564114098E-2</v>
      </c>
      <c r="Q406" s="10">
        <f t="shared" si="174"/>
        <v>345</v>
      </c>
      <c r="R406" s="33">
        <f t="shared" si="175"/>
        <v>0.4064932426142529</v>
      </c>
      <c r="S406" s="12">
        <v>0.20706077233668083</v>
      </c>
      <c r="T406" s="10">
        <f t="shared" si="176"/>
        <v>321</v>
      </c>
      <c r="U406" s="33">
        <f t="shared" si="177"/>
        <v>0.37317353505662088</v>
      </c>
      <c r="V406" s="18">
        <v>5.0803435378861339E-2</v>
      </c>
      <c r="W406" s="99">
        <f t="shared" si="162"/>
        <v>291</v>
      </c>
      <c r="X406" s="33">
        <f t="shared" si="178"/>
        <v>-0.16261534027625663</v>
      </c>
      <c r="Y406" s="13">
        <v>107632</v>
      </c>
      <c r="Z406" s="10">
        <f t="shared" si="179"/>
        <v>350</v>
      </c>
      <c r="AA406" s="33">
        <f t="shared" si="180"/>
        <v>0.41170769339370733</v>
      </c>
      <c r="AB406" s="11">
        <v>3.1604538087520256E-2</v>
      </c>
      <c r="AC406" s="99">
        <f t="shared" si="163"/>
        <v>259</v>
      </c>
      <c r="AD406" s="33">
        <f t="shared" si="181"/>
        <v>0.17678108611995205</v>
      </c>
      <c r="AE406" s="11">
        <v>0.93952707705978178</v>
      </c>
      <c r="AF406" s="10">
        <f t="shared" si="182"/>
        <v>154</v>
      </c>
      <c r="AG406" s="33">
        <f t="shared" si="183"/>
        <v>-0.30204101107437015</v>
      </c>
      <c r="AH406" s="14">
        <v>2.8510000000000004</v>
      </c>
      <c r="AI406" s="99">
        <f t="shared" si="164"/>
        <v>220</v>
      </c>
      <c r="AJ406" s="33">
        <f t="shared" si="184"/>
        <v>-0.21602152965123825</v>
      </c>
      <c r="AK406" s="13">
        <v>137684.37957690583</v>
      </c>
      <c r="AL406" s="38"/>
    </row>
    <row r="407" spans="1:38" x14ac:dyDescent="0.25">
      <c r="A407" t="s">
        <v>932</v>
      </c>
      <c r="B407" s="5" t="s">
        <v>576</v>
      </c>
      <c r="C407" s="6" t="s">
        <v>81</v>
      </c>
      <c r="D407" s="7" t="s">
        <v>34</v>
      </c>
      <c r="E407" s="36">
        <f t="shared" si="165"/>
        <v>7.4958713634634062</v>
      </c>
      <c r="F407" s="8">
        <f t="shared" si="166"/>
        <v>12.257730203509894</v>
      </c>
      <c r="G407" s="9">
        <f t="shared" si="167"/>
        <v>558</v>
      </c>
      <c r="H407" s="99">
        <f t="shared" si="168"/>
        <v>492</v>
      </c>
      <c r="I407" s="33">
        <f t="shared" si="169"/>
        <v>0.8160178284936499</v>
      </c>
      <c r="J407" s="11">
        <v>8.7511825922421904E-2</v>
      </c>
      <c r="K407" s="10">
        <f t="shared" si="170"/>
        <v>377</v>
      </c>
      <c r="L407" s="33">
        <f t="shared" si="171"/>
        <v>0.55036728550505909</v>
      </c>
      <c r="M407" s="11">
        <v>3.095558546433378E-2</v>
      </c>
      <c r="N407" s="10">
        <f t="shared" si="172"/>
        <v>525</v>
      </c>
      <c r="O407" s="33">
        <f t="shared" si="173"/>
        <v>0.92888698531728353</v>
      </c>
      <c r="P407" s="11">
        <v>0</v>
      </c>
      <c r="Q407" s="10">
        <f t="shared" si="174"/>
        <v>409</v>
      </c>
      <c r="R407" s="33">
        <f t="shared" si="175"/>
        <v>0.51183082356515275</v>
      </c>
      <c r="S407" s="12">
        <v>0</v>
      </c>
      <c r="T407" s="10">
        <f t="shared" si="176"/>
        <v>547</v>
      </c>
      <c r="U407" s="33">
        <f t="shared" si="177"/>
        <v>0.99369377887987009</v>
      </c>
      <c r="V407" s="18">
        <v>1.3114025338964214E-2</v>
      </c>
      <c r="W407" s="99">
        <f t="shared" si="162"/>
        <v>559</v>
      </c>
      <c r="X407" s="33">
        <f t="shared" si="178"/>
        <v>3.0962864191598287</v>
      </c>
      <c r="Y407" s="13">
        <v>250000</v>
      </c>
      <c r="Z407" s="10">
        <f t="shared" si="179"/>
        <v>481</v>
      </c>
      <c r="AA407" s="33">
        <f t="shared" si="180"/>
        <v>0.78847205049491143</v>
      </c>
      <c r="AB407" s="11">
        <v>2.7111574556830033E-2</v>
      </c>
      <c r="AC407" s="99">
        <f t="shared" si="163"/>
        <v>490</v>
      </c>
      <c r="AD407" s="33">
        <f t="shared" si="181"/>
        <v>0.8487984797531215</v>
      </c>
      <c r="AE407" s="11">
        <v>0.97771173848439819</v>
      </c>
      <c r="AF407" s="10">
        <f t="shared" si="182"/>
        <v>248</v>
      </c>
      <c r="AG407" s="33">
        <f t="shared" si="183"/>
        <v>-3.3939573154329397E-2</v>
      </c>
      <c r="AH407" s="14">
        <v>2.5436666666666667</v>
      </c>
      <c r="AI407" s="99">
        <f t="shared" si="164"/>
        <v>482</v>
      </c>
      <c r="AJ407" s="33">
        <f t="shared" si="184"/>
        <v>-2.0834235671428388E-2</v>
      </c>
      <c r="AK407" s="13">
        <v>311677.9160504567</v>
      </c>
      <c r="AL407" s="38"/>
    </row>
    <row r="408" spans="1:38" x14ac:dyDescent="0.25">
      <c r="A408" t="s">
        <v>938</v>
      </c>
      <c r="B408" s="5" t="s">
        <v>195</v>
      </c>
      <c r="C408" s="6" t="s">
        <v>81</v>
      </c>
      <c r="D408" s="7" t="s">
        <v>34</v>
      </c>
      <c r="E408" s="36">
        <f t="shared" si="165"/>
        <v>-2.4056009319571321</v>
      </c>
      <c r="F408" s="8">
        <f t="shared" si="166"/>
        <v>36.855393793267488</v>
      </c>
      <c r="G408" s="9">
        <f t="shared" si="167"/>
        <v>131</v>
      </c>
      <c r="H408" s="99">
        <f t="shared" si="168"/>
        <v>533</v>
      </c>
      <c r="I408" s="33">
        <f t="shared" si="169"/>
        <v>1.3693169264752665</v>
      </c>
      <c r="J408" s="11">
        <v>0.12958963282937375</v>
      </c>
      <c r="K408" s="10">
        <f t="shared" si="170"/>
        <v>156</v>
      </c>
      <c r="L408" s="33">
        <f t="shared" si="171"/>
        <v>-0.32456540989137805</v>
      </c>
      <c r="M408" s="11">
        <v>6.2186559679037114E-2</v>
      </c>
      <c r="N408" s="10">
        <f t="shared" si="172"/>
        <v>108</v>
      </c>
      <c r="O408" s="33">
        <f t="shared" si="173"/>
        <v>-0.5317046190453989</v>
      </c>
      <c r="P408" s="11">
        <v>9.0374331550802142E-2</v>
      </c>
      <c r="Q408" s="10">
        <f t="shared" si="174"/>
        <v>316</v>
      </c>
      <c r="R408" s="33">
        <f t="shared" si="175"/>
        <v>0.37287211086305749</v>
      </c>
      <c r="S408" s="12">
        <v>0.27314941272876264</v>
      </c>
      <c r="T408" s="10">
        <f t="shared" si="176"/>
        <v>137</v>
      </c>
      <c r="U408" s="33">
        <f t="shared" si="177"/>
        <v>-0.34959941620693763</v>
      </c>
      <c r="V408" s="18">
        <v>9.4703511801957393E-2</v>
      </c>
      <c r="W408" s="99">
        <f t="shared" si="162"/>
        <v>133</v>
      </c>
      <c r="X408" s="33">
        <f t="shared" si="178"/>
        <v>-0.7235974810557867</v>
      </c>
      <c r="Y408" s="13">
        <v>83125</v>
      </c>
      <c r="Z408" s="10">
        <f t="shared" si="179"/>
        <v>80</v>
      </c>
      <c r="AA408" s="33">
        <f t="shared" si="180"/>
        <v>-0.90314660011525949</v>
      </c>
      <c r="AB408" s="11">
        <v>4.7284345047923323E-2</v>
      </c>
      <c r="AC408" s="99">
        <f t="shared" si="163"/>
        <v>141</v>
      </c>
      <c r="AD408" s="33">
        <f t="shared" si="181"/>
        <v>-0.30261755414771541</v>
      </c>
      <c r="AE408" s="11">
        <v>0.91228719467061437</v>
      </c>
      <c r="AF408" s="10">
        <f t="shared" si="182"/>
        <v>80</v>
      </c>
      <c r="AG408" s="33">
        <f t="shared" si="183"/>
        <v>-0.64690902124049587</v>
      </c>
      <c r="AH408" s="14">
        <v>3.2463333333333337</v>
      </c>
      <c r="AI408" s="99">
        <f t="shared" si="164"/>
        <v>96</v>
      </c>
      <c r="AJ408" s="33">
        <f t="shared" si="184"/>
        <v>-0.26907198433975887</v>
      </c>
      <c r="AK408" s="13">
        <v>90394.230538104341</v>
      </c>
      <c r="AL408" s="38"/>
    </row>
    <row r="409" spans="1:38" ht="22.5" x14ac:dyDescent="0.25">
      <c r="A409" t="s">
        <v>975</v>
      </c>
      <c r="B409" s="5" t="s">
        <v>411</v>
      </c>
      <c r="C409" s="6" t="s">
        <v>81</v>
      </c>
      <c r="D409" s="7" t="s">
        <v>34</v>
      </c>
      <c r="E409" s="36">
        <f t="shared" si="165"/>
        <v>2.087974217683116</v>
      </c>
      <c r="F409" s="8">
        <f t="shared" si="166"/>
        <v>25.692261023884633</v>
      </c>
      <c r="G409" s="9">
        <f t="shared" si="167"/>
        <v>347</v>
      </c>
      <c r="H409" s="99">
        <f t="shared" si="168"/>
        <v>404</v>
      </c>
      <c r="I409" s="33">
        <f t="shared" si="169"/>
        <v>0.34255233673263225</v>
      </c>
      <c r="J409" s="11">
        <v>5.1505279712424246E-2</v>
      </c>
      <c r="K409" s="10">
        <f t="shared" si="170"/>
        <v>468</v>
      </c>
      <c r="L409" s="33">
        <f t="shared" si="171"/>
        <v>0.80545949701397135</v>
      </c>
      <c r="M409" s="11">
        <v>2.1849995603622614E-2</v>
      </c>
      <c r="N409" s="10">
        <f t="shared" si="172"/>
        <v>271</v>
      </c>
      <c r="O409" s="33">
        <f t="shared" si="173"/>
        <v>0.26737025637161305</v>
      </c>
      <c r="P409" s="11">
        <v>4.0931449975179383E-2</v>
      </c>
      <c r="Q409" s="10">
        <f t="shared" si="174"/>
        <v>343</v>
      </c>
      <c r="R409" s="33">
        <f t="shared" si="175"/>
        <v>0.40313409856064003</v>
      </c>
      <c r="S409" s="12">
        <v>0.21366380001068319</v>
      </c>
      <c r="T409" s="10">
        <f t="shared" si="176"/>
        <v>367</v>
      </c>
      <c r="U409" s="33">
        <f t="shared" si="177"/>
        <v>0.52254375798651043</v>
      </c>
      <c r="V409" s="18">
        <v>4.1730926245123832E-2</v>
      </c>
      <c r="W409" s="99">
        <f t="shared" si="162"/>
        <v>303</v>
      </c>
      <c r="X409" s="33">
        <f t="shared" si="178"/>
        <v>-0.12425054377131957</v>
      </c>
      <c r="Y409" s="13">
        <v>109308</v>
      </c>
      <c r="Z409" s="10">
        <f t="shared" si="179"/>
        <v>417</v>
      </c>
      <c r="AA409" s="33">
        <f t="shared" si="180"/>
        <v>0.59281623373607528</v>
      </c>
      <c r="AB409" s="11">
        <v>2.9444795395521865E-2</v>
      </c>
      <c r="AC409" s="99">
        <f t="shared" si="163"/>
        <v>262</v>
      </c>
      <c r="AD409" s="33">
        <f t="shared" si="181"/>
        <v>0.18186688921895824</v>
      </c>
      <c r="AE409" s="11">
        <v>0.93981605718328409</v>
      </c>
      <c r="AF409" s="10">
        <f t="shared" si="182"/>
        <v>273</v>
      </c>
      <c r="AG409" s="33">
        <f t="shared" si="183"/>
        <v>1.0550144851924736E-2</v>
      </c>
      <c r="AH409" s="14">
        <v>2.4926666666666666</v>
      </c>
      <c r="AI409" s="99">
        <f t="shared" si="164"/>
        <v>313</v>
      </c>
      <c r="AJ409" s="33">
        <f t="shared" si="184"/>
        <v>-0.1805878762759747</v>
      </c>
      <c r="AK409" s="13">
        <v>169270.58857254777</v>
      </c>
      <c r="AL409" s="38"/>
    </row>
    <row r="410" spans="1:38" x14ac:dyDescent="0.25">
      <c r="A410" t="s">
        <v>986</v>
      </c>
      <c r="B410" s="5" t="s">
        <v>448</v>
      </c>
      <c r="C410" s="6" t="s">
        <v>81</v>
      </c>
      <c r="D410" s="7" t="s">
        <v>34</v>
      </c>
      <c r="E410" s="36">
        <f t="shared" si="165"/>
        <v>2.4542998498026747</v>
      </c>
      <c r="F410" s="8">
        <f t="shared" si="166"/>
        <v>24.782219123615953</v>
      </c>
      <c r="G410" s="9">
        <f t="shared" si="167"/>
        <v>369</v>
      </c>
      <c r="H410" s="99">
        <f t="shared" si="168"/>
        <v>212</v>
      </c>
      <c r="I410" s="33">
        <f t="shared" si="169"/>
        <v>-0.26764970501080054</v>
      </c>
      <c r="J410" s="11">
        <v>5.100064557779227E-3</v>
      </c>
      <c r="K410" s="10">
        <f t="shared" si="170"/>
        <v>335</v>
      </c>
      <c r="L410" s="33">
        <f t="shared" si="171"/>
        <v>0.40866581099307753</v>
      </c>
      <c r="M410" s="11">
        <v>3.6013660353927349E-2</v>
      </c>
      <c r="N410" s="10">
        <f t="shared" si="172"/>
        <v>404</v>
      </c>
      <c r="O410" s="33">
        <f t="shared" si="173"/>
        <v>0.61658600482296166</v>
      </c>
      <c r="P410" s="11">
        <v>1.932367149758454E-2</v>
      </c>
      <c r="Q410" s="10">
        <f t="shared" si="174"/>
        <v>380</v>
      </c>
      <c r="R410" s="33">
        <f t="shared" si="175"/>
        <v>0.44647943976370497</v>
      </c>
      <c r="S410" s="12">
        <v>0.12846040208105849</v>
      </c>
      <c r="T410" s="10">
        <f t="shared" si="176"/>
        <v>290</v>
      </c>
      <c r="U410" s="33">
        <f t="shared" si="177"/>
        <v>0.28935280519438394</v>
      </c>
      <c r="V410" s="18">
        <v>5.5894572838223841E-2</v>
      </c>
      <c r="W410" s="99">
        <f t="shared" ref="W410:W416" si="185">RANK(Y410,Y$7:Y$570,1)</f>
        <v>344</v>
      </c>
      <c r="X410" s="33">
        <f t="shared" si="178"/>
        <v>4.8082624980336003E-4</v>
      </c>
      <c r="Y410" s="13">
        <v>114757</v>
      </c>
      <c r="Z410" s="10">
        <f t="shared" si="179"/>
        <v>340</v>
      </c>
      <c r="AA410" s="33">
        <f t="shared" si="180"/>
        <v>0.39278121965958779</v>
      </c>
      <c r="AB410" s="11">
        <v>3.1830238726790451E-2</v>
      </c>
      <c r="AC410" s="99">
        <f t="shared" ref="AC410:AC416" si="186">RANK(AE410,AE$7:AE$570,1)</f>
        <v>393</v>
      </c>
      <c r="AD410" s="33">
        <f t="shared" si="181"/>
        <v>0.58991038449626876</v>
      </c>
      <c r="AE410" s="11">
        <v>0.9630014730092713</v>
      </c>
      <c r="AF410" s="10">
        <f t="shared" si="182"/>
        <v>434</v>
      </c>
      <c r="AG410" s="33">
        <f t="shared" si="183"/>
        <v>0.4755113153878735</v>
      </c>
      <c r="AH410" s="14">
        <v>1.9596666666666664</v>
      </c>
      <c r="AI410" s="99">
        <f t="shared" ref="AI410:AI416" si="187">RANK(AK410,AK$7:AK$570,1)</f>
        <v>376</v>
      </c>
      <c r="AJ410" s="33">
        <f t="shared" si="184"/>
        <v>-0.14169074290629385</v>
      </c>
      <c r="AK410" s="13">
        <v>203944.20720662855</v>
      </c>
      <c r="AL410" s="38"/>
    </row>
    <row r="411" spans="1:38" x14ac:dyDescent="0.25">
      <c r="A411" t="s">
        <v>1010</v>
      </c>
      <c r="B411" s="5" t="s">
        <v>530</v>
      </c>
      <c r="C411" s="6" t="s">
        <v>81</v>
      </c>
      <c r="D411" s="7" t="s">
        <v>34</v>
      </c>
      <c r="E411" s="36">
        <f t="shared" si="165"/>
        <v>4.134721934479753</v>
      </c>
      <c r="F411" s="8">
        <f t="shared" si="166"/>
        <v>20.607642263283452</v>
      </c>
      <c r="G411" s="9">
        <f t="shared" si="167"/>
        <v>465</v>
      </c>
      <c r="H411" s="99">
        <f t="shared" si="168"/>
        <v>306</v>
      </c>
      <c r="I411" s="33">
        <f t="shared" si="169"/>
        <v>2.4714581698112945E-2</v>
      </c>
      <c r="J411" s="11">
        <v>2.7334057071960238E-2</v>
      </c>
      <c r="K411" s="10">
        <f t="shared" si="170"/>
        <v>510</v>
      </c>
      <c r="L411" s="33">
        <f t="shared" si="171"/>
        <v>0.946670679146282</v>
      </c>
      <c r="M411" s="11">
        <v>1.6809421841541754E-2</v>
      </c>
      <c r="N411" s="10">
        <f t="shared" si="172"/>
        <v>401</v>
      </c>
      <c r="O411" s="33">
        <f t="shared" si="173"/>
        <v>0.61303131793394172</v>
      </c>
      <c r="P411" s="11">
        <v>1.9543618298940933E-2</v>
      </c>
      <c r="Q411" s="10">
        <f t="shared" si="174"/>
        <v>292</v>
      </c>
      <c r="R411" s="33">
        <f t="shared" si="175"/>
        <v>0.33903576658431206</v>
      </c>
      <c r="S411" s="12">
        <v>0.33966109370872172</v>
      </c>
      <c r="T411" s="10">
        <f t="shared" si="176"/>
        <v>351</v>
      </c>
      <c r="U411" s="33">
        <f t="shared" si="177"/>
        <v>0.48564734557726219</v>
      </c>
      <c r="V411" s="18">
        <v>4.3971955494589238E-2</v>
      </c>
      <c r="W411" s="99">
        <f t="shared" si="185"/>
        <v>503</v>
      </c>
      <c r="X411" s="33">
        <f t="shared" si="178"/>
        <v>1.3011298342513091</v>
      </c>
      <c r="Y411" s="13">
        <v>171577</v>
      </c>
      <c r="Z411" s="10">
        <f t="shared" si="179"/>
        <v>446</v>
      </c>
      <c r="AA411" s="33">
        <f t="shared" si="180"/>
        <v>0.67013361558883267</v>
      </c>
      <c r="AB411" s="11">
        <v>2.8522775649212431E-2</v>
      </c>
      <c r="AC411" s="99">
        <f t="shared" si="186"/>
        <v>366</v>
      </c>
      <c r="AD411" s="33">
        <f t="shared" si="181"/>
        <v>0.51162180033947946</v>
      </c>
      <c r="AE411" s="11">
        <v>0.95855304190055002</v>
      </c>
      <c r="AF411" s="10">
        <f t="shared" si="182"/>
        <v>282</v>
      </c>
      <c r="AG411" s="33">
        <f t="shared" si="183"/>
        <v>4.4862476386159943E-2</v>
      </c>
      <c r="AH411" s="14">
        <v>2.4533333333333331</v>
      </c>
      <c r="AI411" s="99">
        <f t="shared" si="187"/>
        <v>351</v>
      </c>
      <c r="AJ411" s="33">
        <f t="shared" si="184"/>
        <v>-0.15975872041209074</v>
      </c>
      <c r="AK411" s="13">
        <v>187838.08042419897</v>
      </c>
      <c r="AL411" s="38"/>
    </row>
    <row r="412" spans="1:38" x14ac:dyDescent="0.25">
      <c r="A412" t="s">
        <v>1021</v>
      </c>
      <c r="B412" s="5" t="s">
        <v>475</v>
      </c>
      <c r="C412" s="6" t="s">
        <v>81</v>
      </c>
      <c r="D412" s="7" t="s">
        <v>34</v>
      </c>
      <c r="E412" s="36">
        <f t="shared" si="165"/>
        <v>2.2891618625165417</v>
      </c>
      <c r="F412" s="8">
        <f t="shared" si="166"/>
        <v>25.192462018405717</v>
      </c>
      <c r="G412" s="9">
        <f t="shared" si="167"/>
        <v>357</v>
      </c>
      <c r="H412" s="99">
        <f t="shared" si="168"/>
        <v>207</v>
      </c>
      <c r="I412" s="33">
        <f t="shared" si="169"/>
        <v>-0.28648735083782695</v>
      </c>
      <c r="J412" s="11">
        <v>3.6674816625916762E-3</v>
      </c>
      <c r="K412" s="10">
        <f t="shared" si="170"/>
        <v>517</v>
      </c>
      <c r="L412" s="33">
        <f t="shared" si="171"/>
        <v>1.0018059896527631</v>
      </c>
      <c r="M412" s="11">
        <v>1.4841351074718526E-2</v>
      </c>
      <c r="N412" s="10">
        <f t="shared" si="172"/>
        <v>335</v>
      </c>
      <c r="O412" s="33">
        <f t="shared" si="173"/>
        <v>0.4535465223590141</v>
      </c>
      <c r="P412" s="11">
        <v>2.9411764705882353E-2</v>
      </c>
      <c r="Q412" s="10">
        <f t="shared" si="174"/>
        <v>326</v>
      </c>
      <c r="R412" s="33">
        <f t="shared" si="175"/>
        <v>0.38790199355239496</v>
      </c>
      <c r="S412" s="12">
        <v>0.24360535931790497</v>
      </c>
      <c r="T412" s="10">
        <f t="shared" si="176"/>
        <v>193</v>
      </c>
      <c r="U412" s="33">
        <f t="shared" si="177"/>
        <v>-3.7000235715957119E-2</v>
      </c>
      <c r="V412" s="18">
        <v>7.5716736094094586E-2</v>
      </c>
      <c r="W412" s="99">
        <f t="shared" si="185"/>
        <v>266</v>
      </c>
      <c r="X412" s="33">
        <f t="shared" si="178"/>
        <v>-0.26374640886743317</v>
      </c>
      <c r="Y412" s="13">
        <v>103214</v>
      </c>
      <c r="Z412" s="10">
        <f t="shared" si="179"/>
        <v>450</v>
      </c>
      <c r="AA412" s="33">
        <f t="shared" si="180"/>
        <v>0.68520702859865878</v>
      </c>
      <c r="AB412" s="11">
        <v>2.8343023255813952E-2</v>
      </c>
      <c r="AC412" s="99">
        <f t="shared" si="186"/>
        <v>445</v>
      </c>
      <c r="AD412" s="33">
        <f t="shared" si="181"/>
        <v>0.73084959950157191</v>
      </c>
      <c r="AE412" s="11">
        <v>0.97100977198697069</v>
      </c>
      <c r="AF412" s="10">
        <f t="shared" si="182"/>
        <v>488</v>
      </c>
      <c r="AG412" s="33">
        <f t="shared" si="183"/>
        <v>0.69883225283103068</v>
      </c>
      <c r="AH412" s="14">
        <v>1.7036666666666667</v>
      </c>
      <c r="AI412" s="99">
        <f t="shared" si="187"/>
        <v>438</v>
      </c>
      <c r="AJ412" s="33">
        <f t="shared" si="184"/>
        <v>-8.4537439292798888E-2</v>
      </c>
      <c r="AK412" s="13">
        <v>254891.71108404384</v>
      </c>
      <c r="AL412" s="38"/>
    </row>
    <row r="413" spans="1:38" x14ac:dyDescent="0.25">
      <c r="A413" t="s">
        <v>1026</v>
      </c>
      <c r="B413" s="5" t="s">
        <v>404</v>
      </c>
      <c r="C413" s="6" t="s">
        <v>81</v>
      </c>
      <c r="D413" s="7" t="s">
        <v>34</v>
      </c>
      <c r="E413" s="36">
        <f t="shared" si="165"/>
        <v>-0.24449358205274996</v>
      </c>
      <c r="F413" s="8">
        <f t="shared" si="166"/>
        <v>31.486677910591496</v>
      </c>
      <c r="G413" s="9">
        <f t="shared" si="167"/>
        <v>216</v>
      </c>
      <c r="H413" s="99">
        <f t="shared" si="168"/>
        <v>274</v>
      </c>
      <c r="I413" s="33">
        <f t="shared" si="169"/>
        <v>-7.2253062993663797E-2</v>
      </c>
      <c r="J413" s="11">
        <v>1.9959771004177673E-2</v>
      </c>
      <c r="K413" s="10">
        <f t="shared" si="170"/>
        <v>528</v>
      </c>
      <c r="L413" s="33">
        <f t="shared" si="171"/>
        <v>1.0718513419049338</v>
      </c>
      <c r="M413" s="11">
        <v>1.2341062079281975E-2</v>
      </c>
      <c r="N413" s="10">
        <f t="shared" si="172"/>
        <v>88</v>
      </c>
      <c r="O413" s="33">
        <f t="shared" si="173"/>
        <v>-0.74173405867312037</v>
      </c>
      <c r="P413" s="11">
        <v>0.10336993563044301</v>
      </c>
      <c r="Q413" s="10">
        <f t="shared" si="174"/>
        <v>304</v>
      </c>
      <c r="R413" s="33">
        <f t="shared" si="175"/>
        <v>0.357483782545016</v>
      </c>
      <c r="S413" s="12">
        <v>0.30339805825242722</v>
      </c>
      <c r="T413" s="10">
        <f t="shared" si="176"/>
        <v>222</v>
      </c>
      <c r="U413" s="33">
        <f t="shared" si="177"/>
        <v>6.2692519267025335E-2</v>
      </c>
      <c r="V413" s="18">
        <v>6.9661557140689029E-2</v>
      </c>
      <c r="W413" s="99">
        <f t="shared" si="185"/>
        <v>209</v>
      </c>
      <c r="X413" s="33">
        <f t="shared" si="178"/>
        <v>-0.48038389939411835</v>
      </c>
      <c r="Y413" s="13">
        <v>93750</v>
      </c>
      <c r="Z413" s="10">
        <f t="shared" si="179"/>
        <v>383</v>
      </c>
      <c r="AA413" s="33">
        <f t="shared" si="180"/>
        <v>0.50035482794395336</v>
      </c>
      <c r="AB413" s="11">
        <v>3.0547409579667645E-2</v>
      </c>
      <c r="AC413" s="99">
        <f t="shared" si="186"/>
        <v>196</v>
      </c>
      <c r="AD413" s="33">
        <f t="shared" si="181"/>
        <v>-5.400726203179404E-2</v>
      </c>
      <c r="AE413" s="11">
        <v>0.92641346568839011</v>
      </c>
      <c r="AF413" s="10">
        <f t="shared" si="182"/>
        <v>142</v>
      </c>
      <c r="AG413" s="33">
        <f t="shared" si="183"/>
        <v>-0.33955194978552522</v>
      </c>
      <c r="AH413" s="14">
        <v>2.8940000000000001</v>
      </c>
      <c r="AI413" s="99">
        <f t="shared" si="187"/>
        <v>221</v>
      </c>
      <c r="AJ413" s="33">
        <f t="shared" si="184"/>
        <v>-0.21564429596459261</v>
      </c>
      <c r="AK413" s="13">
        <v>138020.6526092233</v>
      </c>
      <c r="AL413" s="38"/>
    </row>
    <row r="414" spans="1:38" x14ac:dyDescent="0.25">
      <c r="A414" t="s">
        <v>1027</v>
      </c>
      <c r="B414" s="5" t="s">
        <v>471</v>
      </c>
      <c r="C414" s="6" t="s">
        <v>81</v>
      </c>
      <c r="D414" s="7" t="s">
        <v>34</v>
      </c>
      <c r="E414" s="36">
        <f t="shared" si="165"/>
        <v>3.6861927841925932</v>
      </c>
      <c r="F414" s="8">
        <f t="shared" si="166"/>
        <v>21.721897681042492</v>
      </c>
      <c r="G414" s="9">
        <f t="shared" si="167"/>
        <v>423</v>
      </c>
      <c r="H414" s="99">
        <f t="shared" si="168"/>
        <v>460</v>
      </c>
      <c r="I414" s="33">
        <f t="shared" si="169"/>
        <v>0.57980002874169212</v>
      </c>
      <c r="J414" s="11">
        <v>6.9547713921866761E-2</v>
      </c>
      <c r="K414" s="10">
        <f t="shared" si="170"/>
        <v>258</v>
      </c>
      <c r="L414" s="33">
        <f t="shared" si="171"/>
        <v>0.14495162900039849</v>
      </c>
      <c r="M414" s="11">
        <v>4.5427013930950937E-2</v>
      </c>
      <c r="N414" s="10">
        <f t="shared" si="172"/>
        <v>456</v>
      </c>
      <c r="O414" s="33">
        <f t="shared" si="173"/>
        <v>0.73134289681514564</v>
      </c>
      <c r="P414" s="11">
        <v>1.2223071046600458E-2</v>
      </c>
      <c r="Q414" s="10">
        <f t="shared" si="174"/>
        <v>366</v>
      </c>
      <c r="R414" s="33">
        <f t="shared" si="175"/>
        <v>0.43367321914014573</v>
      </c>
      <c r="S414" s="12">
        <v>0.15363343063450607</v>
      </c>
      <c r="T414" s="10">
        <f t="shared" si="176"/>
        <v>355</v>
      </c>
      <c r="U414" s="33">
        <f t="shared" si="177"/>
        <v>0.49456048745793429</v>
      </c>
      <c r="V414" s="18">
        <v>4.343058547092226E-2</v>
      </c>
      <c r="W414" s="99">
        <f t="shared" si="185"/>
        <v>423</v>
      </c>
      <c r="X414" s="33">
        <f t="shared" si="178"/>
        <v>0.51559002419168798</v>
      </c>
      <c r="Y414" s="13">
        <v>137260</v>
      </c>
      <c r="Z414" s="10">
        <f t="shared" si="179"/>
        <v>451</v>
      </c>
      <c r="AA414" s="33">
        <f t="shared" si="180"/>
        <v>0.68597311341546929</v>
      </c>
      <c r="AB414" s="11">
        <v>2.8333887595610244E-2</v>
      </c>
      <c r="AC414" s="99">
        <f t="shared" si="186"/>
        <v>426</v>
      </c>
      <c r="AD414" s="33">
        <f t="shared" si="181"/>
        <v>0.68587169367158229</v>
      </c>
      <c r="AE414" s="11">
        <v>0.96845408500330321</v>
      </c>
      <c r="AF414" s="10">
        <f t="shared" si="182"/>
        <v>254</v>
      </c>
      <c r="AG414" s="33">
        <f t="shared" si="183"/>
        <v>-2.1726709387906912E-2</v>
      </c>
      <c r="AH414" s="14">
        <v>2.529666666666667</v>
      </c>
      <c r="AI414" s="99">
        <f t="shared" si="187"/>
        <v>368</v>
      </c>
      <c r="AJ414" s="33">
        <f t="shared" si="184"/>
        <v>-0.14629955035167289</v>
      </c>
      <c r="AK414" s="13">
        <v>199835.83165616839</v>
      </c>
      <c r="AL414" s="38"/>
    </row>
    <row r="415" spans="1:38" x14ac:dyDescent="0.25">
      <c r="A415" t="s">
        <v>1034</v>
      </c>
      <c r="B415" s="5" t="s">
        <v>432</v>
      </c>
      <c r="C415" s="6" t="s">
        <v>81</v>
      </c>
      <c r="D415" s="7" t="s">
        <v>34</v>
      </c>
      <c r="E415" s="36">
        <f t="shared" si="165"/>
        <v>1.7985494495196062</v>
      </c>
      <c r="F415" s="8">
        <f t="shared" si="166"/>
        <v>26.411262488456952</v>
      </c>
      <c r="G415" s="9">
        <f t="shared" si="167"/>
        <v>332</v>
      </c>
      <c r="H415" s="99">
        <f t="shared" si="168"/>
        <v>145</v>
      </c>
      <c r="I415" s="33">
        <f t="shared" si="169"/>
        <v>-0.48581674983823431</v>
      </c>
      <c r="J415" s="11">
        <v>-1.1491306762356324E-2</v>
      </c>
      <c r="K415" s="10">
        <f t="shared" si="170"/>
        <v>270</v>
      </c>
      <c r="L415" s="33">
        <f t="shared" si="171"/>
        <v>0.19174962437347454</v>
      </c>
      <c r="M415" s="11">
        <v>4.375654602583498E-2</v>
      </c>
      <c r="N415" s="10">
        <f t="shared" si="172"/>
        <v>252</v>
      </c>
      <c r="O415" s="33">
        <f t="shared" si="173"/>
        <v>0.21019875870562593</v>
      </c>
      <c r="P415" s="11">
        <v>4.4468945240720321E-2</v>
      </c>
      <c r="Q415" s="10">
        <f t="shared" si="174"/>
        <v>285</v>
      </c>
      <c r="R415" s="33">
        <f t="shared" si="175"/>
        <v>0.33595257042690874</v>
      </c>
      <c r="S415" s="12">
        <v>0.34572169403630076</v>
      </c>
      <c r="T415" s="10">
        <f t="shared" si="176"/>
        <v>319</v>
      </c>
      <c r="U415" s="33">
        <f t="shared" si="177"/>
        <v>0.36994664729076365</v>
      </c>
      <c r="V415" s="18">
        <v>5.0999431395704849E-2</v>
      </c>
      <c r="W415" s="99">
        <f t="shared" si="185"/>
        <v>383</v>
      </c>
      <c r="X415" s="33">
        <f t="shared" si="178"/>
        <v>0.2012321778895993</v>
      </c>
      <c r="Y415" s="13">
        <v>123527</v>
      </c>
      <c r="Z415" s="10">
        <f t="shared" si="179"/>
        <v>273</v>
      </c>
      <c r="AA415" s="33">
        <f t="shared" si="180"/>
        <v>0.2145229336644876</v>
      </c>
      <c r="AB415" s="11">
        <v>3.3955991768244417E-2</v>
      </c>
      <c r="AC415" s="99">
        <f t="shared" si="186"/>
        <v>382</v>
      </c>
      <c r="AD415" s="33">
        <f t="shared" si="181"/>
        <v>0.55753796483201068</v>
      </c>
      <c r="AE415" s="11">
        <v>0.96116204162537167</v>
      </c>
      <c r="AF415" s="10">
        <f t="shared" si="182"/>
        <v>300</v>
      </c>
      <c r="AG415" s="33">
        <f t="shared" si="183"/>
        <v>9.4004713922479333E-2</v>
      </c>
      <c r="AH415" s="14">
        <v>2.3970000000000002</v>
      </c>
      <c r="AI415" s="99">
        <f t="shared" si="187"/>
        <v>344</v>
      </c>
      <c r="AJ415" s="33">
        <f t="shared" si="184"/>
        <v>-0.16330400161687783</v>
      </c>
      <c r="AK415" s="13">
        <v>184677.75168539325</v>
      </c>
      <c r="AL415" s="38"/>
    </row>
    <row r="416" spans="1:38" x14ac:dyDescent="0.25">
      <c r="A416" t="s">
        <v>1108</v>
      </c>
      <c r="B416" s="5" t="s">
        <v>80</v>
      </c>
      <c r="C416" s="6" t="s">
        <v>81</v>
      </c>
      <c r="D416" s="7" t="s">
        <v>34</v>
      </c>
      <c r="E416" s="36">
        <f t="shared" si="165"/>
        <v>-7.7505650414391241</v>
      </c>
      <c r="F416" s="8">
        <f t="shared" si="166"/>
        <v>50.133583656523811</v>
      </c>
      <c r="G416" s="9">
        <f t="shared" si="167"/>
        <v>44</v>
      </c>
      <c r="H416" s="99">
        <f t="shared" si="168"/>
        <v>357</v>
      </c>
      <c r="I416" s="33">
        <f t="shared" si="169"/>
        <v>0.19264772828987126</v>
      </c>
      <c r="J416" s="11">
        <v>4.0105193951347706E-2</v>
      </c>
      <c r="K416" s="10">
        <f t="shared" si="170"/>
        <v>239</v>
      </c>
      <c r="L416" s="33">
        <f t="shared" si="171"/>
        <v>6.4592545060880927E-2</v>
      </c>
      <c r="M416" s="11">
        <v>4.8295454545454544E-2</v>
      </c>
      <c r="N416" s="10">
        <f t="shared" si="172"/>
        <v>34</v>
      </c>
      <c r="O416" s="33">
        <f t="shared" si="173"/>
        <v>-1.7968713112284942</v>
      </c>
      <c r="P416" s="11">
        <v>0.16865671641791044</v>
      </c>
      <c r="Q416" s="10">
        <f t="shared" si="174"/>
        <v>409</v>
      </c>
      <c r="R416" s="33">
        <f t="shared" si="175"/>
        <v>0.51183082356515275</v>
      </c>
      <c r="S416" s="12">
        <v>0</v>
      </c>
      <c r="T416" s="10">
        <f t="shared" si="176"/>
        <v>17</v>
      </c>
      <c r="U416" s="33">
        <f t="shared" si="177"/>
        <v>-2.5487989892541396</v>
      </c>
      <c r="V416" s="18">
        <v>0.22827938671209541</v>
      </c>
      <c r="W416" s="99">
        <f t="shared" si="185"/>
        <v>22</v>
      </c>
      <c r="X416" s="33">
        <f t="shared" si="178"/>
        <v>-1.3673981383954972</v>
      </c>
      <c r="Y416" s="13">
        <v>55000</v>
      </c>
      <c r="Z416" s="10">
        <f t="shared" si="179"/>
        <v>281</v>
      </c>
      <c r="AA416" s="33">
        <f t="shared" si="180"/>
        <v>0.235329970752375</v>
      </c>
      <c r="AB416" s="11">
        <v>3.3707865168539325E-2</v>
      </c>
      <c r="AC416" s="99">
        <f t="shared" si="186"/>
        <v>19</v>
      </c>
      <c r="AD416" s="33">
        <f t="shared" si="181"/>
        <v>-2.8214043899888313</v>
      </c>
      <c r="AE416" s="11">
        <v>0.76916735366859024</v>
      </c>
      <c r="AF416" s="10">
        <f t="shared" si="182"/>
        <v>338</v>
      </c>
      <c r="AG416" s="33">
        <f t="shared" si="183"/>
        <v>0.19083527664197353</v>
      </c>
      <c r="AH416" s="14">
        <v>2.286</v>
      </c>
      <c r="AI416" s="99">
        <f t="shared" si="187"/>
        <v>26</v>
      </c>
      <c r="AJ416" s="33">
        <f t="shared" si="184"/>
        <v>-0.30108757755148113</v>
      </c>
      <c r="AK416" s="13">
        <v>61854.943109987355</v>
      </c>
      <c r="AL416" s="38"/>
    </row>
    <row r="417" spans="1:38" x14ac:dyDescent="0.25">
      <c r="A417" t="s">
        <v>1123</v>
      </c>
      <c r="B417" s="5" t="s">
        <v>152</v>
      </c>
      <c r="C417" s="6" t="s">
        <v>81</v>
      </c>
      <c r="D417" s="7" t="s">
        <v>34</v>
      </c>
      <c r="E417" s="36">
        <f t="shared" si="165"/>
        <v>4.7407640715985382</v>
      </c>
      <c r="F417" s="8">
        <f t="shared" si="166"/>
        <v>19.102086305008413</v>
      </c>
      <c r="G417" s="9">
        <f t="shared" si="167"/>
        <v>492</v>
      </c>
      <c r="H417" s="99">
        <f t="shared" si="168"/>
        <v>88</v>
      </c>
      <c r="I417" s="33">
        <f t="shared" si="169"/>
        <v>-0.69175848487802072</v>
      </c>
      <c r="J417" s="11">
        <v>-2.715295629820047E-2</v>
      </c>
      <c r="K417" s="10">
        <f t="shared" si="170"/>
        <v>443</v>
      </c>
      <c r="L417" s="33">
        <f t="shared" si="171"/>
        <v>0.72691170117581982</v>
      </c>
      <c r="M417" s="11">
        <v>2.4653781768376199E-2</v>
      </c>
      <c r="N417" s="10">
        <f t="shared" si="172"/>
        <v>513</v>
      </c>
      <c r="O417" s="33">
        <f t="shared" si="173"/>
        <v>0.85764578243059075</v>
      </c>
      <c r="P417" s="11">
        <v>4.4080604534005039E-3</v>
      </c>
      <c r="Q417" s="10">
        <f t="shared" si="174"/>
        <v>409</v>
      </c>
      <c r="R417" s="33">
        <f t="shared" si="175"/>
        <v>0.51183082356515275</v>
      </c>
      <c r="S417" s="12">
        <v>0</v>
      </c>
      <c r="T417" s="10">
        <f t="shared" si="176"/>
        <v>450</v>
      </c>
      <c r="U417" s="33">
        <f t="shared" si="177"/>
        <v>0.72271212624828229</v>
      </c>
      <c r="V417" s="18">
        <v>2.9573018773882704E-2</v>
      </c>
      <c r="W417" s="99">
        <v>338</v>
      </c>
      <c r="X417" s="33">
        <f t="shared" si="178"/>
        <v>1.4104099884962789</v>
      </c>
      <c r="Y417" s="13">
        <v>176351</v>
      </c>
      <c r="Z417" s="10">
        <f t="shared" si="179"/>
        <v>382</v>
      </c>
      <c r="AA417" s="33">
        <f t="shared" si="180"/>
        <v>0.48956283654908012</v>
      </c>
      <c r="AB417" s="11">
        <v>3.0676105468349237E-2</v>
      </c>
      <c r="AC417" s="99">
        <v>338</v>
      </c>
      <c r="AD417" s="33">
        <f t="shared" si="181"/>
        <v>0.78059791035560377</v>
      </c>
      <c r="AE417" s="11">
        <v>0.97383651787837944</v>
      </c>
      <c r="AF417" s="10">
        <f t="shared" si="182"/>
        <v>269</v>
      </c>
      <c r="AG417" s="33">
        <f t="shared" si="183"/>
        <v>6.7699727337463215E-3</v>
      </c>
      <c r="AH417" s="14">
        <v>2.4969999999999999</v>
      </c>
      <c r="AI417" s="99">
        <v>338</v>
      </c>
      <c r="AJ417" s="33">
        <f t="shared" si="184"/>
        <v>-0.16990477321734718</v>
      </c>
      <c r="AK417" s="13">
        <v>178793.70272502064</v>
      </c>
      <c r="AL417" s="38"/>
    </row>
    <row r="418" spans="1:38" x14ac:dyDescent="0.25">
      <c r="A418" t="s">
        <v>1144</v>
      </c>
      <c r="B418" s="5" t="s">
        <v>175</v>
      </c>
      <c r="C418" s="6" t="s">
        <v>81</v>
      </c>
      <c r="D418" s="7" t="s">
        <v>34</v>
      </c>
      <c r="E418" s="36">
        <f t="shared" si="165"/>
        <v>-2.3739338987690024</v>
      </c>
      <c r="F418" s="8">
        <f t="shared" si="166"/>
        <v>36.776725186619203</v>
      </c>
      <c r="G418" s="9">
        <f t="shared" si="167"/>
        <v>132</v>
      </c>
      <c r="H418" s="99">
        <f t="shared" si="168"/>
        <v>514</v>
      </c>
      <c r="I418" s="33">
        <f t="shared" si="169"/>
        <v>1.0383602699456778</v>
      </c>
      <c r="J418" s="11">
        <v>0.10442073170731714</v>
      </c>
      <c r="K418" s="10">
        <f t="shared" si="170"/>
        <v>252</v>
      </c>
      <c r="L418" s="33">
        <f t="shared" si="171"/>
        <v>0.12888024578345306</v>
      </c>
      <c r="M418" s="11">
        <v>4.6000686577411604E-2</v>
      </c>
      <c r="N418" s="10">
        <f t="shared" si="172"/>
        <v>254</v>
      </c>
      <c r="O418" s="33">
        <f t="shared" si="173"/>
        <v>0.21356715225089895</v>
      </c>
      <c r="P418" s="11">
        <v>4.4260525368837712E-2</v>
      </c>
      <c r="Q418" s="10">
        <f t="shared" si="174"/>
        <v>191</v>
      </c>
      <c r="R418" s="33">
        <f t="shared" si="175"/>
        <v>0.16074190210043857</v>
      </c>
      <c r="S418" s="12">
        <v>0.69013112491373363</v>
      </c>
      <c r="T418" s="10">
        <f t="shared" si="176"/>
        <v>35</v>
      </c>
      <c r="U418" s="33">
        <f t="shared" si="177"/>
        <v>-1.7150061098016649</v>
      </c>
      <c r="V418" s="18">
        <v>0.17763613689898849</v>
      </c>
      <c r="W418" s="99">
        <f t="shared" ref="W418:W449" si="188">RANK(Y418,Y$7:Y$570,1)</f>
        <v>191</v>
      </c>
      <c r="X418" s="33">
        <f t="shared" si="178"/>
        <v>-0.53058318264908666</v>
      </c>
      <c r="Y418" s="13">
        <v>91557</v>
      </c>
      <c r="Z418" s="10">
        <f t="shared" si="179"/>
        <v>115</v>
      </c>
      <c r="AA418" s="33">
        <f t="shared" si="180"/>
        <v>-0.54380865821570956</v>
      </c>
      <c r="AB418" s="11">
        <v>4.2999193765116905E-2</v>
      </c>
      <c r="AC418" s="99">
        <f t="shared" ref="AC418:AC449" si="189">RANK(AE418,AE$7:AE$570,1)</f>
        <v>175</v>
      </c>
      <c r="AD418" s="33">
        <f t="shared" si="181"/>
        <v>-0.15108733408471345</v>
      </c>
      <c r="AE418" s="11">
        <v>0.92089728453364816</v>
      </c>
      <c r="AF418" s="10">
        <f t="shared" si="182"/>
        <v>193</v>
      </c>
      <c r="AG418" s="33">
        <f t="shared" si="183"/>
        <v>-0.16479168493742932</v>
      </c>
      <c r="AH418" s="14">
        <v>2.6936666666666667</v>
      </c>
      <c r="AI418" s="99">
        <f t="shared" ref="AI418:AI449" si="190">RANK(AK418,AK$7:AK$570,1)</f>
        <v>184</v>
      </c>
      <c r="AJ418" s="33">
        <f t="shared" si="184"/>
        <v>-0.23347950426836328</v>
      </c>
      <c r="AK418" s="13">
        <v>122122.02056590753</v>
      </c>
      <c r="AL418" s="38"/>
    </row>
    <row r="419" spans="1:38" x14ac:dyDescent="0.25">
      <c r="A419" t="s">
        <v>618</v>
      </c>
      <c r="B419" s="5" t="s">
        <v>444</v>
      </c>
      <c r="C419" s="6" t="s">
        <v>30</v>
      </c>
      <c r="D419" s="7" t="s">
        <v>20</v>
      </c>
      <c r="E419" s="36">
        <f t="shared" si="165"/>
        <v>5.1866081247970692</v>
      </c>
      <c r="F419" s="8">
        <f t="shared" si="166"/>
        <v>17.994501320991077</v>
      </c>
      <c r="G419" s="9">
        <f t="shared" si="167"/>
        <v>515</v>
      </c>
      <c r="H419" s="99">
        <f t="shared" si="168"/>
        <v>530</v>
      </c>
      <c r="I419" s="33">
        <f t="shared" si="169"/>
        <v>1.2920207400729125</v>
      </c>
      <c r="J419" s="11">
        <v>0.12371134020618557</v>
      </c>
      <c r="K419" s="10">
        <f t="shared" si="170"/>
        <v>505</v>
      </c>
      <c r="L419" s="33">
        <f t="shared" si="171"/>
        <v>0.92998384205297024</v>
      </c>
      <c r="M419" s="11">
        <v>1.740506329113924E-2</v>
      </c>
      <c r="N419" s="10">
        <f t="shared" si="172"/>
        <v>525</v>
      </c>
      <c r="O419" s="33">
        <f t="shared" si="173"/>
        <v>0.92888698531728353</v>
      </c>
      <c r="P419" s="11">
        <v>0</v>
      </c>
      <c r="Q419" s="10">
        <f t="shared" si="174"/>
        <v>409</v>
      </c>
      <c r="R419" s="33">
        <f t="shared" si="175"/>
        <v>0.51183082356515275</v>
      </c>
      <c r="S419" s="12">
        <v>0</v>
      </c>
      <c r="T419" s="10">
        <f t="shared" si="176"/>
        <v>502</v>
      </c>
      <c r="U419" s="33">
        <f t="shared" si="177"/>
        <v>0.82312372487781893</v>
      </c>
      <c r="V419" s="18">
        <v>2.3474178403755867E-2</v>
      </c>
      <c r="W419" s="99">
        <f t="shared" si="188"/>
        <v>211</v>
      </c>
      <c r="X419" s="33">
        <f t="shared" si="178"/>
        <v>-0.4756226358660593</v>
      </c>
      <c r="Y419" s="13">
        <v>93958</v>
      </c>
      <c r="Z419" s="10">
        <f t="shared" si="179"/>
        <v>523</v>
      </c>
      <c r="AA419" s="33">
        <f t="shared" si="180"/>
        <v>0.94792445860374641</v>
      </c>
      <c r="AB419" s="11">
        <v>2.5210084033613446E-2</v>
      </c>
      <c r="AC419" s="99">
        <f t="shared" si="189"/>
        <v>536</v>
      </c>
      <c r="AD419" s="33">
        <f t="shared" si="181"/>
        <v>1.0404927691111223</v>
      </c>
      <c r="AE419" s="11">
        <v>0.98860398860398857</v>
      </c>
      <c r="AF419" s="10">
        <f t="shared" si="182"/>
        <v>551</v>
      </c>
      <c r="AG419" s="33">
        <f t="shared" si="183"/>
        <v>1.5069167387093303</v>
      </c>
      <c r="AH419" s="14">
        <v>0.77733333333333332</v>
      </c>
      <c r="AI419" s="99">
        <f t="shared" si="190"/>
        <v>548</v>
      </c>
      <c r="AJ419" s="33">
        <f t="shared" si="184"/>
        <v>1.9109666759168051</v>
      </c>
      <c r="AK419" s="13">
        <v>2033720.7064220184</v>
      </c>
      <c r="AL419" s="38"/>
    </row>
    <row r="420" spans="1:38" x14ac:dyDescent="0.25">
      <c r="A420" t="s">
        <v>619</v>
      </c>
      <c r="B420" s="5" t="s">
        <v>215</v>
      </c>
      <c r="C420" s="6" t="s">
        <v>30</v>
      </c>
      <c r="D420" s="7" t="s">
        <v>20</v>
      </c>
      <c r="E420" s="36">
        <f t="shared" si="165"/>
        <v>-1.1618643029281142</v>
      </c>
      <c r="F420" s="8">
        <f t="shared" si="166"/>
        <v>33.765649734773852</v>
      </c>
      <c r="G420" s="9">
        <f t="shared" si="167"/>
        <v>179</v>
      </c>
      <c r="H420" s="99">
        <f t="shared" si="168"/>
        <v>547</v>
      </c>
      <c r="I420" s="33">
        <f t="shared" si="169"/>
        <v>1.992548549935145</v>
      </c>
      <c r="J420" s="11">
        <v>0.17698573379160987</v>
      </c>
      <c r="K420" s="10">
        <f t="shared" si="170"/>
        <v>261</v>
      </c>
      <c r="L420" s="33">
        <f t="shared" si="171"/>
        <v>0.15576727559708661</v>
      </c>
      <c r="M420" s="11">
        <v>4.5040946314831666E-2</v>
      </c>
      <c r="N420" s="10">
        <f t="shared" si="172"/>
        <v>218</v>
      </c>
      <c r="O420" s="33">
        <f t="shared" si="173"/>
        <v>7.9932617621385996E-2</v>
      </c>
      <c r="P420" s="11">
        <v>5.2529182879377433E-2</v>
      </c>
      <c r="Q420" s="10">
        <f t="shared" si="174"/>
        <v>93</v>
      </c>
      <c r="R420" s="33">
        <f t="shared" si="175"/>
        <v>-0.36325108017522434</v>
      </c>
      <c r="S420" s="12">
        <v>1.7201376110088806</v>
      </c>
      <c r="T420" s="10">
        <f t="shared" si="176"/>
        <v>187</v>
      </c>
      <c r="U420" s="33">
        <f t="shared" si="177"/>
        <v>-6.5238620101968306E-2</v>
      </c>
      <c r="V420" s="18">
        <v>7.7431890528752739E-2</v>
      </c>
      <c r="W420" s="99">
        <f t="shared" si="188"/>
        <v>132</v>
      </c>
      <c r="X420" s="33">
        <f t="shared" si="178"/>
        <v>-0.72812983768345829</v>
      </c>
      <c r="Y420" s="13">
        <v>82927</v>
      </c>
      <c r="Z420" s="10">
        <f t="shared" si="179"/>
        <v>96</v>
      </c>
      <c r="AA420" s="33">
        <f t="shared" si="180"/>
        <v>-0.70624636609036051</v>
      </c>
      <c r="AB420" s="11">
        <v>4.493628437290409E-2</v>
      </c>
      <c r="AC420" s="99">
        <f t="shared" si="189"/>
        <v>242</v>
      </c>
      <c r="AD420" s="33">
        <f t="shared" si="181"/>
        <v>0.10763301301707789</v>
      </c>
      <c r="AE420" s="11">
        <v>0.93559801840056622</v>
      </c>
      <c r="AF420" s="10">
        <f t="shared" si="182"/>
        <v>306</v>
      </c>
      <c r="AG420" s="33">
        <f t="shared" si="183"/>
        <v>0.11988435380847047</v>
      </c>
      <c r="AH420" s="14">
        <v>2.3673333333333333</v>
      </c>
      <c r="AI420" s="99">
        <f t="shared" si="190"/>
        <v>227</v>
      </c>
      <c r="AJ420" s="33">
        <f t="shared" si="184"/>
        <v>-0.21445629740296998</v>
      </c>
      <c r="AK420" s="13">
        <v>139079.65633250659</v>
      </c>
      <c r="AL420" s="38"/>
    </row>
    <row r="421" spans="1:38" x14ac:dyDescent="0.25">
      <c r="A421" t="s">
        <v>622</v>
      </c>
      <c r="B421" s="5" t="s">
        <v>403</v>
      </c>
      <c r="C421" s="6" t="s">
        <v>30</v>
      </c>
      <c r="D421" s="7" t="s">
        <v>20</v>
      </c>
      <c r="E421" s="36">
        <f t="shared" si="165"/>
        <v>4.5060752275992435</v>
      </c>
      <c r="F421" s="8">
        <f t="shared" si="166"/>
        <v>19.685110431191514</v>
      </c>
      <c r="G421" s="9">
        <f t="shared" si="167"/>
        <v>481</v>
      </c>
      <c r="H421" s="99">
        <f t="shared" si="168"/>
        <v>140</v>
      </c>
      <c r="I421" s="33">
        <f t="shared" si="169"/>
        <v>-0.49772207707904736</v>
      </c>
      <c r="J421" s="11">
        <v>-1.2396694214875992E-2</v>
      </c>
      <c r="K421" s="10">
        <f t="shared" si="170"/>
        <v>127</v>
      </c>
      <c r="L421" s="33">
        <f t="shared" si="171"/>
        <v>-0.5172964015325372</v>
      </c>
      <c r="M421" s="11">
        <v>6.9066147859922183E-2</v>
      </c>
      <c r="N421" s="10">
        <f t="shared" si="172"/>
        <v>505</v>
      </c>
      <c r="O421" s="33">
        <f t="shared" si="173"/>
        <v>0.82787713693865128</v>
      </c>
      <c r="P421" s="11">
        <v>6.2500000000000003E-3</v>
      </c>
      <c r="Q421" s="10">
        <f t="shared" si="174"/>
        <v>409</v>
      </c>
      <c r="R421" s="33">
        <f t="shared" si="175"/>
        <v>0.51183082356515275</v>
      </c>
      <c r="S421" s="12">
        <v>0</v>
      </c>
      <c r="T421" s="10">
        <f t="shared" si="176"/>
        <v>417</v>
      </c>
      <c r="U421" s="33">
        <f t="shared" si="177"/>
        <v>0.62374800615884263</v>
      </c>
      <c r="V421" s="18">
        <v>3.5583941605839414E-2</v>
      </c>
      <c r="W421" s="99">
        <f t="shared" si="188"/>
        <v>396</v>
      </c>
      <c r="X421" s="33">
        <f t="shared" si="178"/>
        <v>0.2921768894135342</v>
      </c>
      <c r="Y421" s="13">
        <v>127500</v>
      </c>
      <c r="Z421" s="10">
        <f t="shared" si="179"/>
        <v>455</v>
      </c>
      <c r="AA421" s="33">
        <f t="shared" si="180"/>
        <v>0.69723684364403049</v>
      </c>
      <c r="AB421" s="11">
        <v>2.8199566160520606E-2</v>
      </c>
      <c r="AC421" s="99">
        <f t="shared" si="189"/>
        <v>505</v>
      </c>
      <c r="AD421" s="33">
        <f t="shared" si="181"/>
        <v>0.8798389035217512</v>
      </c>
      <c r="AE421" s="11">
        <v>0.97947548460661349</v>
      </c>
      <c r="AF421" s="10">
        <f t="shared" si="182"/>
        <v>553</v>
      </c>
      <c r="AG421" s="33">
        <f t="shared" si="183"/>
        <v>1.5165125602400911</v>
      </c>
      <c r="AH421" s="14">
        <v>0.76633333333333331</v>
      </c>
      <c r="AI421" s="99">
        <f t="shared" si="190"/>
        <v>552</v>
      </c>
      <c r="AJ421" s="33">
        <f t="shared" si="184"/>
        <v>2.191972415800616</v>
      </c>
      <c r="AK421" s="13">
        <v>2284214.3807531381</v>
      </c>
      <c r="AL421" s="38"/>
    </row>
    <row r="422" spans="1:38" x14ac:dyDescent="0.25">
      <c r="A422" t="s">
        <v>624</v>
      </c>
      <c r="B422" s="5" t="s">
        <v>368</v>
      </c>
      <c r="C422" s="6" t="s">
        <v>30</v>
      </c>
      <c r="D422" s="7" t="s">
        <v>20</v>
      </c>
      <c r="E422" s="36">
        <f t="shared" si="165"/>
        <v>-4.825965585387737E-2</v>
      </c>
      <c r="F422" s="8">
        <f t="shared" si="166"/>
        <v>30.999185146129623</v>
      </c>
      <c r="G422" s="9">
        <f t="shared" si="167"/>
        <v>219</v>
      </c>
      <c r="H422" s="99">
        <f t="shared" si="168"/>
        <v>19</v>
      </c>
      <c r="I422" s="33">
        <f t="shared" si="169"/>
        <v>-1.5352150353425398</v>
      </c>
      <c r="J422" s="11">
        <v>-9.1296928327645022E-2</v>
      </c>
      <c r="K422" s="10">
        <f t="shared" si="170"/>
        <v>380</v>
      </c>
      <c r="L422" s="33">
        <f t="shared" si="171"/>
        <v>0.55318465675108075</v>
      </c>
      <c r="M422" s="11">
        <v>3.0855018587360596E-2</v>
      </c>
      <c r="N422" s="10">
        <f t="shared" si="172"/>
        <v>234</v>
      </c>
      <c r="O422" s="33">
        <f t="shared" si="173"/>
        <v>0.13891179636830625</v>
      </c>
      <c r="P422" s="11">
        <v>4.8879837067209775E-2</v>
      </c>
      <c r="Q422" s="10">
        <f t="shared" si="174"/>
        <v>409</v>
      </c>
      <c r="R422" s="33">
        <f t="shared" si="175"/>
        <v>0.51183082356515275</v>
      </c>
      <c r="S422" s="12">
        <v>0</v>
      </c>
      <c r="T422" s="10">
        <f t="shared" si="176"/>
        <v>160</v>
      </c>
      <c r="U422" s="33">
        <f t="shared" si="177"/>
        <v>-0.2514234143610285</v>
      </c>
      <c r="V422" s="18">
        <v>8.8740458015267171E-2</v>
      </c>
      <c r="W422" s="99">
        <f t="shared" si="188"/>
        <v>313</v>
      </c>
      <c r="X422" s="33">
        <f t="shared" si="178"/>
        <v>-8.975427388293046E-2</v>
      </c>
      <c r="Y422" s="13">
        <v>110815</v>
      </c>
      <c r="Z422" s="10">
        <f t="shared" si="179"/>
        <v>99</v>
      </c>
      <c r="AA422" s="33">
        <f t="shared" si="180"/>
        <v>-0.66500237352798774</v>
      </c>
      <c r="AB422" s="11">
        <v>4.4444444444444446E-2</v>
      </c>
      <c r="AC422" s="99">
        <f t="shared" si="189"/>
        <v>111</v>
      </c>
      <c r="AD422" s="33">
        <f t="shared" si="181"/>
        <v>-0.5348246182636589</v>
      </c>
      <c r="AE422" s="11">
        <v>0.89909297052154191</v>
      </c>
      <c r="AF422" s="10">
        <f t="shared" si="182"/>
        <v>540</v>
      </c>
      <c r="AG422" s="33">
        <f t="shared" si="183"/>
        <v>1.4092138285779487</v>
      </c>
      <c r="AH422" s="14">
        <v>0.88933333333333342</v>
      </c>
      <c r="AI422" s="99">
        <f t="shared" si="190"/>
        <v>556</v>
      </c>
      <c r="AJ422" s="33">
        <f t="shared" si="184"/>
        <v>2.9408261670065876</v>
      </c>
      <c r="AK422" s="13">
        <v>2951756.3596244133</v>
      </c>
      <c r="AL422" s="38"/>
    </row>
    <row r="423" spans="1:38" x14ac:dyDescent="0.25">
      <c r="A423" t="s">
        <v>625</v>
      </c>
      <c r="B423" s="5" t="s">
        <v>249</v>
      </c>
      <c r="C423" s="6" t="s">
        <v>30</v>
      </c>
      <c r="D423" s="7" t="s">
        <v>20</v>
      </c>
      <c r="E423" s="36">
        <f t="shared" si="165"/>
        <v>0.57493089333582492</v>
      </c>
      <c r="F423" s="8">
        <f t="shared" si="166"/>
        <v>29.451028364599839</v>
      </c>
      <c r="G423" s="9">
        <f t="shared" si="167"/>
        <v>257</v>
      </c>
      <c r="H423" s="99">
        <f t="shared" si="168"/>
        <v>229</v>
      </c>
      <c r="I423" s="33">
        <f t="shared" si="169"/>
        <v>-0.2070482865740999</v>
      </c>
      <c r="J423" s="11">
        <v>9.7087378640776656E-3</v>
      </c>
      <c r="K423" s="10">
        <f t="shared" si="170"/>
        <v>249</v>
      </c>
      <c r="L423" s="33">
        <f t="shared" si="171"/>
        <v>0.11565315834763928</v>
      </c>
      <c r="M423" s="11">
        <v>4.6472831267874166E-2</v>
      </c>
      <c r="N423" s="10">
        <f t="shared" si="172"/>
        <v>165</v>
      </c>
      <c r="O423" s="33">
        <f t="shared" si="173"/>
        <v>-0.17593229656742596</v>
      </c>
      <c r="P423" s="11">
        <v>6.8360864040660732E-2</v>
      </c>
      <c r="Q423" s="10">
        <f t="shared" si="174"/>
        <v>389</v>
      </c>
      <c r="R423" s="33">
        <f t="shared" si="175"/>
        <v>0.46611480566414892</v>
      </c>
      <c r="S423" s="12">
        <v>8.986340762041696E-2</v>
      </c>
      <c r="T423" s="10">
        <f t="shared" si="176"/>
        <v>323</v>
      </c>
      <c r="U423" s="33">
        <f t="shared" si="177"/>
        <v>0.38587426706392397</v>
      </c>
      <c r="V423" s="18">
        <v>5.0032013171133267E-2</v>
      </c>
      <c r="W423" s="99">
        <f t="shared" si="188"/>
        <v>240</v>
      </c>
      <c r="X423" s="33">
        <f t="shared" si="178"/>
        <v>-0.35794159837686995</v>
      </c>
      <c r="Y423" s="13">
        <v>99099</v>
      </c>
      <c r="Z423" s="10">
        <f t="shared" si="179"/>
        <v>204</v>
      </c>
      <c r="AA423" s="33">
        <f t="shared" si="180"/>
        <v>-5.1020772326693019E-2</v>
      </c>
      <c r="AB423" s="11">
        <v>3.7122634695941063E-2</v>
      </c>
      <c r="AC423" s="99">
        <f t="shared" si="189"/>
        <v>295</v>
      </c>
      <c r="AD423" s="33">
        <f t="shared" si="181"/>
        <v>0.28821114643502505</v>
      </c>
      <c r="AE423" s="11">
        <v>0.94585863806693371</v>
      </c>
      <c r="AF423" s="10">
        <f t="shared" si="182"/>
        <v>420</v>
      </c>
      <c r="AG423" s="33">
        <f t="shared" si="183"/>
        <v>0.42171655832148786</v>
      </c>
      <c r="AH423" s="14">
        <v>2.0213333333333332</v>
      </c>
      <c r="AI423" s="99">
        <f t="shared" si="190"/>
        <v>131</v>
      </c>
      <c r="AJ423" s="33">
        <f t="shared" si="184"/>
        <v>-0.25182006432016346</v>
      </c>
      <c r="AK423" s="13">
        <v>105772.90869877786</v>
      </c>
      <c r="AL423" s="38"/>
    </row>
    <row r="424" spans="1:38" x14ac:dyDescent="0.25">
      <c r="A424" t="s">
        <v>633</v>
      </c>
      <c r="B424" s="5" t="s">
        <v>179</v>
      </c>
      <c r="C424" s="6" t="s">
        <v>30</v>
      </c>
      <c r="D424" s="7" t="s">
        <v>20</v>
      </c>
      <c r="E424" s="36">
        <f t="shared" si="165"/>
        <v>-2.1484528320527039</v>
      </c>
      <c r="F424" s="8">
        <f t="shared" si="166"/>
        <v>36.216575417022575</v>
      </c>
      <c r="G424" s="9">
        <f t="shared" si="167"/>
        <v>138</v>
      </c>
      <c r="H424" s="99">
        <f t="shared" si="168"/>
        <v>486</v>
      </c>
      <c r="I424" s="33">
        <f t="shared" si="169"/>
        <v>0.74895978597053214</v>
      </c>
      <c r="J424" s="11">
        <v>8.2412133233351836E-2</v>
      </c>
      <c r="K424" s="10">
        <f t="shared" si="170"/>
        <v>271</v>
      </c>
      <c r="L424" s="33">
        <f t="shared" si="171"/>
        <v>0.19425632131441975</v>
      </c>
      <c r="M424" s="11">
        <v>4.3667068757539201E-2</v>
      </c>
      <c r="N424" s="10">
        <f t="shared" si="172"/>
        <v>219</v>
      </c>
      <c r="O424" s="33">
        <f t="shared" si="173"/>
        <v>8.0266348637401244E-2</v>
      </c>
      <c r="P424" s="11">
        <v>5.2508533221115629E-2</v>
      </c>
      <c r="Q424" s="10">
        <f t="shared" si="174"/>
        <v>257</v>
      </c>
      <c r="R424" s="33">
        <f t="shared" si="175"/>
        <v>0.30719371688680569</v>
      </c>
      <c r="S424" s="12">
        <v>0.40225261464199519</v>
      </c>
      <c r="T424" s="10">
        <f t="shared" si="176"/>
        <v>175</v>
      </c>
      <c r="U424" s="33">
        <f t="shared" si="177"/>
        <v>-0.1343614238554138</v>
      </c>
      <c r="V424" s="18">
        <v>8.1630299395672831E-2</v>
      </c>
      <c r="W424" s="99">
        <f t="shared" si="188"/>
        <v>42</v>
      </c>
      <c r="X424" s="33">
        <f t="shared" si="178"/>
        <v>-1.179694480077786</v>
      </c>
      <c r="Y424" s="13">
        <v>63200</v>
      </c>
      <c r="Z424" s="10">
        <f t="shared" si="179"/>
        <v>70</v>
      </c>
      <c r="AA424" s="33">
        <f t="shared" si="180"/>
        <v>-0.99459352454045269</v>
      </c>
      <c r="AB424" s="11">
        <v>4.8374861410982087E-2</v>
      </c>
      <c r="AC424" s="99">
        <f t="shared" si="189"/>
        <v>105</v>
      </c>
      <c r="AD424" s="33">
        <f t="shared" si="181"/>
        <v>-0.57350175964229533</v>
      </c>
      <c r="AE424" s="11">
        <v>0.89689529891005171</v>
      </c>
      <c r="AF424" s="10">
        <f t="shared" si="182"/>
        <v>470</v>
      </c>
      <c r="AG424" s="33">
        <f t="shared" si="183"/>
        <v>0.62206568058494527</v>
      </c>
      <c r="AH424" s="14">
        <v>1.7916666666666667</v>
      </c>
      <c r="AI424" s="99">
        <f t="shared" si="190"/>
        <v>314</v>
      </c>
      <c r="AJ424" s="33">
        <f t="shared" si="184"/>
        <v>-0.18032862571374941</v>
      </c>
      <c r="AK424" s="13">
        <v>169501.68928220257</v>
      </c>
      <c r="AL424" s="38"/>
    </row>
    <row r="425" spans="1:38" x14ac:dyDescent="0.25">
      <c r="A425" t="s">
        <v>653</v>
      </c>
      <c r="B425" s="5" t="s">
        <v>281</v>
      </c>
      <c r="C425" s="6" t="s">
        <v>30</v>
      </c>
      <c r="D425" s="7" t="s">
        <v>20</v>
      </c>
      <c r="E425" s="36">
        <f t="shared" si="165"/>
        <v>0.74862376105319284</v>
      </c>
      <c r="F425" s="8">
        <f t="shared" si="166"/>
        <v>29.019533067680403</v>
      </c>
      <c r="G425" s="9">
        <f t="shared" si="167"/>
        <v>265</v>
      </c>
      <c r="H425" s="99">
        <f t="shared" si="168"/>
        <v>242</v>
      </c>
      <c r="I425" s="33">
        <f t="shared" si="169"/>
        <v>-0.18493372630479649</v>
      </c>
      <c r="J425" s="11">
        <v>1.1390526611318341E-2</v>
      </c>
      <c r="K425" s="10">
        <f t="shared" si="170"/>
        <v>274</v>
      </c>
      <c r="L425" s="33">
        <f t="shared" si="171"/>
        <v>0.20291592737442507</v>
      </c>
      <c r="M425" s="11">
        <v>4.335796162850801E-2</v>
      </c>
      <c r="N425" s="10">
        <f t="shared" si="172"/>
        <v>297</v>
      </c>
      <c r="O425" s="33">
        <f t="shared" si="173"/>
        <v>0.33049176821534071</v>
      </c>
      <c r="P425" s="11">
        <v>3.7025796661608497E-2</v>
      </c>
      <c r="Q425" s="10">
        <f t="shared" si="174"/>
        <v>187</v>
      </c>
      <c r="R425" s="33">
        <f t="shared" si="175"/>
        <v>0.14197409204633082</v>
      </c>
      <c r="S425" s="12">
        <v>0.72702277564077145</v>
      </c>
      <c r="T425" s="10">
        <f t="shared" si="176"/>
        <v>316</v>
      </c>
      <c r="U425" s="33">
        <f t="shared" si="177"/>
        <v>0.36374191962278846</v>
      </c>
      <c r="V425" s="18">
        <v>5.1376296659315528E-2</v>
      </c>
      <c r="W425" s="99">
        <f t="shared" si="188"/>
        <v>194</v>
      </c>
      <c r="X425" s="33">
        <f t="shared" si="178"/>
        <v>-0.52154136008378227</v>
      </c>
      <c r="Y425" s="13">
        <v>91952</v>
      </c>
      <c r="Z425" s="10">
        <f t="shared" si="179"/>
        <v>225</v>
      </c>
      <c r="AA425" s="33">
        <f t="shared" si="180"/>
        <v>3.9992511696785873E-2</v>
      </c>
      <c r="AB425" s="11">
        <v>3.6037289550577431E-2</v>
      </c>
      <c r="AC425" s="99">
        <f t="shared" si="189"/>
        <v>298</v>
      </c>
      <c r="AD425" s="33">
        <f t="shared" si="181"/>
        <v>0.29462323157852183</v>
      </c>
      <c r="AE425" s="11">
        <v>0.9462229787857156</v>
      </c>
      <c r="AF425" s="10">
        <f t="shared" si="182"/>
        <v>454</v>
      </c>
      <c r="AG425" s="33">
        <f t="shared" si="183"/>
        <v>0.53599406927872828</v>
      </c>
      <c r="AH425" s="14">
        <v>1.8903333333333334</v>
      </c>
      <c r="AI425" s="99">
        <f t="shared" si="190"/>
        <v>357</v>
      </c>
      <c r="AJ425" s="33">
        <f t="shared" si="184"/>
        <v>-0.15660987843952751</v>
      </c>
      <c r="AK425" s="13">
        <v>190645.01595484526</v>
      </c>
      <c r="AL425" s="38">
        <v>1</v>
      </c>
    </row>
    <row r="426" spans="1:38" x14ac:dyDescent="0.25">
      <c r="A426" t="s">
        <v>711</v>
      </c>
      <c r="B426" s="5" t="s">
        <v>360</v>
      </c>
      <c r="C426" s="6" t="s">
        <v>30</v>
      </c>
      <c r="D426" s="7" t="s">
        <v>20</v>
      </c>
      <c r="E426" s="36">
        <f t="shared" si="165"/>
        <v>-0.80259951951897046</v>
      </c>
      <c r="F426" s="8">
        <f t="shared" si="166"/>
        <v>32.873148698737786</v>
      </c>
      <c r="G426" s="9">
        <f t="shared" si="167"/>
        <v>197</v>
      </c>
      <c r="H426" s="99">
        <f t="shared" si="168"/>
        <v>513</v>
      </c>
      <c r="I426" s="33">
        <f t="shared" si="169"/>
        <v>1.0278373440859094</v>
      </c>
      <c r="J426" s="11">
        <v>0.10362047440699129</v>
      </c>
      <c r="K426" s="10">
        <f t="shared" si="170"/>
        <v>26</v>
      </c>
      <c r="L426" s="33">
        <f t="shared" si="171"/>
        <v>-2.0457015996954553</v>
      </c>
      <c r="M426" s="11">
        <v>0.12362301101591187</v>
      </c>
      <c r="N426" s="10">
        <f t="shared" si="172"/>
        <v>257</v>
      </c>
      <c r="O426" s="33">
        <f t="shared" si="173"/>
        <v>0.22971731933540299</v>
      </c>
      <c r="P426" s="11">
        <v>4.3261231281198007E-2</v>
      </c>
      <c r="Q426" s="10">
        <f t="shared" si="174"/>
        <v>211</v>
      </c>
      <c r="R426" s="33">
        <f t="shared" si="175"/>
        <v>0.22408882854118733</v>
      </c>
      <c r="S426" s="12">
        <v>0.56561085972850678</v>
      </c>
      <c r="T426" s="10">
        <f t="shared" si="176"/>
        <v>205</v>
      </c>
      <c r="U426" s="33">
        <f t="shared" si="177"/>
        <v>4.4314432876272165E-3</v>
      </c>
      <c r="V426" s="18">
        <v>7.3200241984271025E-2</v>
      </c>
      <c r="W426" s="99">
        <f t="shared" si="188"/>
        <v>206</v>
      </c>
      <c r="X426" s="33">
        <f t="shared" si="178"/>
        <v>-0.48752579468620683</v>
      </c>
      <c r="Y426" s="13">
        <v>93438</v>
      </c>
      <c r="Z426" s="10">
        <f t="shared" si="179"/>
        <v>126</v>
      </c>
      <c r="AA426" s="33">
        <f t="shared" si="180"/>
        <v>-0.43206755189731222</v>
      </c>
      <c r="AB426" s="11">
        <v>4.1666666666666664E-2</v>
      </c>
      <c r="AC426" s="99">
        <f t="shared" si="189"/>
        <v>197</v>
      </c>
      <c r="AD426" s="33">
        <f t="shared" si="181"/>
        <v>-5.2360803865244276E-2</v>
      </c>
      <c r="AE426" s="11">
        <v>0.92650701899256815</v>
      </c>
      <c r="AF426" s="10">
        <f t="shared" si="182"/>
        <v>285</v>
      </c>
      <c r="AG426" s="33">
        <f t="shared" si="183"/>
        <v>4.9805778386854675E-2</v>
      </c>
      <c r="AH426" s="14">
        <v>2.4476666666666667</v>
      </c>
      <c r="AI426" s="99">
        <f t="shared" si="190"/>
        <v>301</v>
      </c>
      <c r="AJ426" s="33">
        <f t="shared" si="184"/>
        <v>-0.18747336371500767</v>
      </c>
      <c r="AK426" s="13">
        <v>163132.73868778281</v>
      </c>
      <c r="AL426" s="38"/>
    </row>
    <row r="427" spans="1:38" x14ac:dyDescent="0.25">
      <c r="A427" t="s">
        <v>803</v>
      </c>
      <c r="B427" s="5" t="s">
        <v>359</v>
      </c>
      <c r="C427" s="6" t="s">
        <v>30</v>
      </c>
      <c r="D427" s="7" t="s">
        <v>20</v>
      </c>
      <c r="E427" s="36">
        <f t="shared" si="165"/>
        <v>5.9506521289709919</v>
      </c>
      <c r="F427" s="8">
        <f t="shared" si="166"/>
        <v>16.096430324909651</v>
      </c>
      <c r="G427" s="9">
        <f t="shared" si="167"/>
        <v>538</v>
      </c>
      <c r="H427" s="99">
        <f t="shared" si="168"/>
        <v>546</v>
      </c>
      <c r="I427" s="33">
        <f t="shared" si="169"/>
        <v>1.978969732317337</v>
      </c>
      <c r="J427" s="11">
        <v>0.1759530791788857</v>
      </c>
      <c r="K427" s="10">
        <f t="shared" si="170"/>
        <v>362</v>
      </c>
      <c r="L427" s="33">
        <f t="shared" si="171"/>
        <v>0.50089624524126686</v>
      </c>
      <c r="M427" s="11">
        <v>3.2721468475658419E-2</v>
      </c>
      <c r="N427" s="10">
        <f t="shared" si="172"/>
        <v>525</v>
      </c>
      <c r="O427" s="33">
        <f t="shared" si="173"/>
        <v>0.92888698531728353</v>
      </c>
      <c r="P427" s="11">
        <v>0</v>
      </c>
      <c r="Q427" s="10">
        <f t="shared" si="174"/>
        <v>409</v>
      </c>
      <c r="R427" s="33">
        <f t="shared" si="175"/>
        <v>0.51183082356515275</v>
      </c>
      <c r="S427" s="12">
        <v>0</v>
      </c>
      <c r="T427" s="10">
        <f t="shared" si="176"/>
        <v>394</v>
      </c>
      <c r="U427" s="33">
        <f t="shared" si="177"/>
        <v>0.59091299039064427</v>
      </c>
      <c r="V427" s="18">
        <v>3.7578288100208766E-2</v>
      </c>
      <c r="W427" s="99">
        <f t="shared" si="188"/>
        <v>389</v>
      </c>
      <c r="X427" s="33">
        <f t="shared" si="178"/>
        <v>0.24211495029879834</v>
      </c>
      <c r="Y427" s="13">
        <v>125313</v>
      </c>
      <c r="Z427" s="10">
        <f t="shared" si="179"/>
        <v>479</v>
      </c>
      <c r="AA427" s="33">
        <f t="shared" si="180"/>
        <v>0.78014427495620142</v>
      </c>
      <c r="AB427" s="11">
        <v>2.7210884353741496E-2</v>
      </c>
      <c r="AC427" s="99">
        <f t="shared" si="189"/>
        <v>480</v>
      </c>
      <c r="AD427" s="33">
        <f t="shared" si="181"/>
        <v>0.81697704281049566</v>
      </c>
      <c r="AE427" s="11">
        <v>0.97590361445783136</v>
      </c>
      <c r="AF427" s="10">
        <f t="shared" si="182"/>
        <v>546</v>
      </c>
      <c r="AG427" s="33">
        <f t="shared" si="183"/>
        <v>1.4493418095247663</v>
      </c>
      <c r="AH427" s="14">
        <v>0.84333333333333338</v>
      </c>
      <c r="AI427" s="99">
        <f t="shared" si="190"/>
        <v>559</v>
      </c>
      <c r="AJ427" s="33">
        <f t="shared" si="184"/>
        <v>4.3899324594462934</v>
      </c>
      <c r="AK427" s="13">
        <v>4243516.3067331668</v>
      </c>
      <c r="AL427" s="38"/>
    </row>
    <row r="428" spans="1:38" x14ac:dyDescent="0.25">
      <c r="A428" t="s">
        <v>830</v>
      </c>
      <c r="B428" s="5" t="s">
        <v>341</v>
      </c>
      <c r="C428" s="6" t="s">
        <v>30</v>
      </c>
      <c r="D428" s="7" t="s">
        <v>20</v>
      </c>
      <c r="E428" s="36">
        <f t="shared" si="165"/>
        <v>3.4711421202401715</v>
      </c>
      <c r="F428" s="8">
        <f t="shared" si="166"/>
        <v>22.256135795216906</v>
      </c>
      <c r="G428" s="9">
        <f t="shared" si="167"/>
        <v>415</v>
      </c>
      <c r="H428" s="99">
        <f t="shared" si="168"/>
        <v>355</v>
      </c>
      <c r="I428" s="33">
        <f t="shared" si="169"/>
        <v>0.18126737524160844</v>
      </c>
      <c r="J428" s="11">
        <v>3.9239730226854785E-2</v>
      </c>
      <c r="K428" s="10">
        <f t="shared" si="170"/>
        <v>288</v>
      </c>
      <c r="L428" s="33">
        <f t="shared" si="171"/>
        <v>0.24611356418188104</v>
      </c>
      <c r="M428" s="11">
        <v>4.1816009557945039E-2</v>
      </c>
      <c r="N428" s="10">
        <f t="shared" si="172"/>
        <v>482</v>
      </c>
      <c r="O428" s="33">
        <f t="shared" si="173"/>
        <v>0.79550396682555458</v>
      </c>
      <c r="P428" s="11">
        <v>8.253094910591471E-3</v>
      </c>
      <c r="Q428" s="10">
        <f t="shared" si="174"/>
        <v>409</v>
      </c>
      <c r="R428" s="33">
        <f t="shared" si="175"/>
        <v>0.51183082356515275</v>
      </c>
      <c r="S428" s="12">
        <v>0</v>
      </c>
      <c r="T428" s="10">
        <f t="shared" si="176"/>
        <v>557</v>
      </c>
      <c r="U428" s="33">
        <f t="shared" si="177"/>
        <v>1.1121833168439419</v>
      </c>
      <c r="V428" s="18">
        <v>5.9171597633136093E-3</v>
      </c>
      <c r="W428" s="99">
        <f t="shared" si="188"/>
        <v>276</v>
      </c>
      <c r="X428" s="33">
        <f t="shared" si="178"/>
        <v>-0.22082636504478581</v>
      </c>
      <c r="Y428" s="13">
        <v>105089</v>
      </c>
      <c r="Z428" s="10">
        <f t="shared" si="179"/>
        <v>290</v>
      </c>
      <c r="AA428" s="33">
        <f t="shared" si="180"/>
        <v>0.24858614767284221</v>
      </c>
      <c r="AB428" s="11">
        <v>3.3549783549783552E-2</v>
      </c>
      <c r="AC428" s="99">
        <f t="shared" si="189"/>
        <v>459</v>
      </c>
      <c r="AD428" s="33">
        <f t="shared" si="181"/>
        <v>0.77407717085654659</v>
      </c>
      <c r="AE428" s="11">
        <v>0.9734660033167496</v>
      </c>
      <c r="AF428" s="10">
        <f t="shared" si="182"/>
        <v>471</v>
      </c>
      <c r="AG428" s="33">
        <f t="shared" si="183"/>
        <v>0.62410115787934917</v>
      </c>
      <c r="AH428" s="14">
        <v>1.7893333333333332</v>
      </c>
      <c r="AI428" s="99">
        <f t="shared" si="190"/>
        <v>457</v>
      </c>
      <c r="AJ428" s="33">
        <f t="shared" si="184"/>
        <v>-5.2333859219163885E-2</v>
      </c>
      <c r="AK428" s="13">
        <v>283598.57345132745</v>
      </c>
      <c r="AL428" s="38"/>
    </row>
    <row r="429" spans="1:38" x14ac:dyDescent="0.25">
      <c r="A429" t="s">
        <v>831</v>
      </c>
      <c r="B429" s="5" t="s">
        <v>383</v>
      </c>
      <c r="C429" s="6" t="s">
        <v>30</v>
      </c>
      <c r="D429" s="7" t="s">
        <v>20</v>
      </c>
      <c r="E429" s="36">
        <f t="shared" si="165"/>
        <v>1.2849881783809636</v>
      </c>
      <c r="F429" s="8">
        <f t="shared" si="166"/>
        <v>27.687073499516302</v>
      </c>
      <c r="G429" s="9">
        <f t="shared" si="167"/>
        <v>297</v>
      </c>
      <c r="H429" s="99">
        <f t="shared" si="168"/>
        <v>489</v>
      </c>
      <c r="I429" s="33">
        <f t="shared" si="169"/>
        <v>0.80676539247917056</v>
      </c>
      <c r="J429" s="11">
        <v>8.6808188021228139E-2</v>
      </c>
      <c r="K429" s="10">
        <f t="shared" si="170"/>
        <v>275</v>
      </c>
      <c r="L429" s="33">
        <f t="shared" si="171"/>
        <v>0.21120771607026895</v>
      </c>
      <c r="M429" s="11">
        <v>4.3061983846084034E-2</v>
      </c>
      <c r="N429" s="10">
        <f t="shared" si="172"/>
        <v>244</v>
      </c>
      <c r="O429" s="33">
        <f t="shared" si="173"/>
        <v>0.17740022288261542</v>
      </c>
      <c r="P429" s="11">
        <v>4.6498359720439308E-2</v>
      </c>
      <c r="Q429" s="10">
        <f t="shared" si="174"/>
        <v>209</v>
      </c>
      <c r="R429" s="33">
        <f t="shared" si="175"/>
        <v>0.21609320747262231</v>
      </c>
      <c r="S429" s="12">
        <v>0.5813277525869085</v>
      </c>
      <c r="T429" s="10">
        <f t="shared" si="176"/>
        <v>203</v>
      </c>
      <c r="U429" s="33">
        <f t="shared" si="177"/>
        <v>-3.288654540881878E-4</v>
      </c>
      <c r="V429" s="18">
        <v>7.3489375545776753E-2</v>
      </c>
      <c r="W429" s="99">
        <f t="shared" si="188"/>
        <v>294</v>
      </c>
      <c r="X429" s="33">
        <f t="shared" si="178"/>
        <v>-0.15627461913552418</v>
      </c>
      <c r="Y429" s="13">
        <v>107909</v>
      </c>
      <c r="Z429" s="10">
        <f t="shared" si="179"/>
        <v>355</v>
      </c>
      <c r="AA429" s="33">
        <f t="shared" si="180"/>
        <v>0.42558829176910001</v>
      </c>
      <c r="AB429" s="11">
        <v>3.1439010162414419E-2</v>
      </c>
      <c r="AC429" s="99">
        <f t="shared" si="189"/>
        <v>290</v>
      </c>
      <c r="AD429" s="33">
        <f t="shared" si="181"/>
        <v>0.27830645008119465</v>
      </c>
      <c r="AE429" s="11">
        <v>0.94529584388873555</v>
      </c>
      <c r="AF429" s="10">
        <f t="shared" si="182"/>
        <v>456</v>
      </c>
      <c r="AG429" s="33">
        <f t="shared" si="183"/>
        <v>0.54297284857382699</v>
      </c>
      <c r="AH429" s="14">
        <v>1.8823333333333334</v>
      </c>
      <c r="AI429" s="99">
        <f t="shared" si="190"/>
        <v>308</v>
      </c>
      <c r="AJ429" s="33">
        <f t="shared" si="184"/>
        <v>-0.18413199406309258</v>
      </c>
      <c r="AK429" s="13">
        <v>166111.29692560664</v>
      </c>
      <c r="AL429" s="38"/>
    </row>
    <row r="430" spans="1:38" x14ac:dyDescent="0.25">
      <c r="A430" t="s">
        <v>842</v>
      </c>
      <c r="B430" s="5" t="s">
        <v>276</v>
      </c>
      <c r="C430" s="6" t="s">
        <v>30</v>
      </c>
      <c r="D430" s="7" t="s">
        <v>20</v>
      </c>
      <c r="E430" s="36">
        <f t="shared" si="165"/>
        <v>1.5040156356200181</v>
      </c>
      <c r="F430" s="8">
        <f t="shared" si="166"/>
        <v>27.142956064316483</v>
      </c>
      <c r="G430" s="9">
        <f t="shared" si="167"/>
        <v>312</v>
      </c>
      <c r="H430" s="99">
        <f t="shared" si="168"/>
        <v>447</v>
      </c>
      <c r="I430" s="33">
        <f t="shared" si="169"/>
        <v>0.47808571183892784</v>
      </c>
      <c r="J430" s="11">
        <v>6.1812448489626304E-2</v>
      </c>
      <c r="K430" s="10">
        <f t="shared" si="170"/>
        <v>332</v>
      </c>
      <c r="L430" s="33">
        <f t="shared" si="171"/>
        <v>0.40309259812792564</v>
      </c>
      <c r="M430" s="11">
        <v>3.6212597790144366E-2</v>
      </c>
      <c r="N430" s="10">
        <f t="shared" si="172"/>
        <v>418</v>
      </c>
      <c r="O430" s="33">
        <f t="shared" si="173"/>
        <v>0.64809587662199963</v>
      </c>
      <c r="P430" s="11">
        <v>1.7373993303773413E-2</v>
      </c>
      <c r="Q430" s="10">
        <f t="shared" si="174"/>
        <v>255</v>
      </c>
      <c r="R430" s="33">
        <f t="shared" si="175"/>
        <v>0.30581252691192484</v>
      </c>
      <c r="S430" s="12">
        <v>0.40496760259179265</v>
      </c>
      <c r="T430" s="10">
        <f t="shared" si="176"/>
        <v>424</v>
      </c>
      <c r="U430" s="33">
        <f t="shared" si="177"/>
        <v>0.6316069049641958</v>
      </c>
      <c r="V430" s="18">
        <v>3.5106604625321204E-2</v>
      </c>
      <c r="W430" s="99">
        <f t="shared" si="188"/>
        <v>226</v>
      </c>
      <c r="X430" s="33">
        <f t="shared" si="178"/>
        <v>-0.41686223453660021</v>
      </c>
      <c r="Y430" s="13">
        <v>96525</v>
      </c>
      <c r="Z430" s="10">
        <f t="shared" si="179"/>
        <v>227</v>
      </c>
      <c r="AA430" s="33">
        <f t="shared" si="180"/>
        <v>4.1698187012535325E-2</v>
      </c>
      <c r="AB430" s="11">
        <v>3.6016949152542374E-2</v>
      </c>
      <c r="AC430" s="99">
        <f t="shared" si="189"/>
        <v>210</v>
      </c>
      <c r="AD430" s="33">
        <f t="shared" si="181"/>
        <v>-6.9573607861181845E-3</v>
      </c>
      <c r="AE430" s="11">
        <v>0.92908688540363704</v>
      </c>
      <c r="AF430" s="10">
        <f t="shared" si="182"/>
        <v>439</v>
      </c>
      <c r="AG430" s="33">
        <f t="shared" si="183"/>
        <v>0.49673843574379822</v>
      </c>
      <c r="AH430" s="14">
        <v>1.9353333333333336</v>
      </c>
      <c r="AI430" s="99">
        <f t="shared" si="190"/>
        <v>320</v>
      </c>
      <c r="AJ430" s="33">
        <f t="shared" si="184"/>
        <v>-0.17542980398232877</v>
      </c>
      <c r="AK430" s="13">
        <v>173868.58889038878</v>
      </c>
      <c r="AL430" s="38"/>
    </row>
    <row r="431" spans="1:38" x14ac:dyDescent="0.25">
      <c r="A431" t="s">
        <v>845</v>
      </c>
      <c r="B431" s="5" t="s">
        <v>147</v>
      </c>
      <c r="C431" s="6" t="s">
        <v>30</v>
      </c>
      <c r="D431" s="7" t="s">
        <v>20</v>
      </c>
      <c r="E431" s="36">
        <f t="shared" si="165"/>
        <v>-5.3635375478088312</v>
      </c>
      <c r="F431" s="8">
        <f t="shared" si="166"/>
        <v>44.203627230248074</v>
      </c>
      <c r="G431" s="9">
        <f t="shared" si="167"/>
        <v>68</v>
      </c>
      <c r="H431" s="99">
        <f t="shared" si="168"/>
        <v>276</v>
      </c>
      <c r="I431" s="33">
        <f t="shared" si="169"/>
        <v>-7.1027548053081882E-2</v>
      </c>
      <c r="J431" s="11">
        <v>2.0052970109723844E-2</v>
      </c>
      <c r="K431" s="10">
        <f t="shared" si="170"/>
        <v>88</v>
      </c>
      <c r="L431" s="33">
        <f t="shared" si="171"/>
        <v>-0.79960933441030924</v>
      </c>
      <c r="M431" s="11">
        <v>7.9143389199255121E-2</v>
      </c>
      <c r="N431" s="10">
        <f t="shared" si="172"/>
        <v>115</v>
      </c>
      <c r="O431" s="33">
        <f t="shared" si="173"/>
        <v>-0.49280875728186813</v>
      </c>
      <c r="P431" s="11">
        <v>8.7967644084934279E-2</v>
      </c>
      <c r="Q431" s="10">
        <f t="shared" si="174"/>
        <v>38</v>
      </c>
      <c r="R431" s="33">
        <f t="shared" si="175"/>
        <v>-1.1864446307454324</v>
      </c>
      <c r="S431" s="12">
        <v>3.3382789317507418</v>
      </c>
      <c r="T431" s="10">
        <f t="shared" si="176"/>
        <v>99</v>
      </c>
      <c r="U431" s="33">
        <f t="shared" si="177"/>
        <v>-0.6003841459676158</v>
      </c>
      <c r="V431" s="18">
        <v>0.10993577635058557</v>
      </c>
      <c r="W431" s="99">
        <f t="shared" si="188"/>
        <v>99</v>
      </c>
      <c r="X431" s="33">
        <f t="shared" si="178"/>
        <v>-0.82889465523401495</v>
      </c>
      <c r="Y431" s="13">
        <v>78525</v>
      </c>
      <c r="Z431" s="10">
        <f t="shared" si="179"/>
        <v>89</v>
      </c>
      <c r="AA431" s="33">
        <f t="shared" si="180"/>
        <v>-0.79153486922860139</v>
      </c>
      <c r="AB431" s="11">
        <v>4.5953360768175584E-2</v>
      </c>
      <c r="AC431" s="99">
        <f t="shared" si="189"/>
        <v>59</v>
      </c>
      <c r="AD431" s="33">
        <f t="shared" si="181"/>
        <v>-1.1692848596390968</v>
      </c>
      <c r="AE431" s="11">
        <v>0.86304234187140616</v>
      </c>
      <c r="AF431" s="10">
        <f t="shared" si="182"/>
        <v>255</v>
      </c>
      <c r="AG431" s="33">
        <f t="shared" si="183"/>
        <v>-1.9982014564132053E-2</v>
      </c>
      <c r="AH431" s="14">
        <v>2.5276666666666667</v>
      </c>
      <c r="AI431" s="99">
        <f t="shared" si="190"/>
        <v>53</v>
      </c>
      <c r="AJ431" s="33">
        <f t="shared" si="184"/>
        <v>-0.28612362182128048</v>
      </c>
      <c r="AK431" s="13">
        <v>75194.087908011876</v>
      </c>
      <c r="AL431" s="38"/>
    </row>
    <row r="432" spans="1:38" x14ac:dyDescent="0.25">
      <c r="A432" t="s">
        <v>846</v>
      </c>
      <c r="B432" s="5" t="s">
        <v>74</v>
      </c>
      <c r="C432" s="6" t="s">
        <v>30</v>
      </c>
      <c r="D432" s="7" t="s">
        <v>20</v>
      </c>
      <c r="E432" s="36">
        <f t="shared" si="165"/>
        <v>-4.006448553213465</v>
      </c>
      <c r="F432" s="8">
        <f t="shared" si="166"/>
        <v>40.832288347054096</v>
      </c>
      <c r="G432" s="9">
        <f t="shared" si="167"/>
        <v>101</v>
      </c>
      <c r="H432" s="99">
        <f t="shared" si="168"/>
        <v>564</v>
      </c>
      <c r="I432" s="33">
        <f t="shared" si="169"/>
        <v>5.8394184213479461</v>
      </c>
      <c r="J432" s="11">
        <v>0.46953608899001398</v>
      </c>
      <c r="K432" s="10">
        <f t="shared" si="170"/>
        <v>166</v>
      </c>
      <c r="L432" s="33">
        <f t="shared" si="171"/>
        <v>-0.26830187531513278</v>
      </c>
      <c r="M432" s="11">
        <v>6.0178216629538199E-2</v>
      </c>
      <c r="N432" s="10">
        <f t="shared" si="172"/>
        <v>38</v>
      </c>
      <c r="O432" s="33">
        <f t="shared" si="173"/>
        <v>-1.623245036284034</v>
      </c>
      <c r="P432" s="11">
        <v>0.15791356378654353</v>
      </c>
      <c r="Q432" s="10">
        <f t="shared" si="174"/>
        <v>276</v>
      </c>
      <c r="R432" s="33">
        <f t="shared" si="175"/>
        <v>0.32585229785786479</v>
      </c>
      <c r="S432" s="12">
        <v>0.36557567416455206</v>
      </c>
      <c r="T432" s="10">
        <f t="shared" si="176"/>
        <v>11</v>
      </c>
      <c r="U432" s="33">
        <f t="shared" si="177"/>
        <v>-2.9665468191283999</v>
      </c>
      <c r="V432" s="18">
        <v>0.25365272369849184</v>
      </c>
      <c r="W432" s="99">
        <f t="shared" si="188"/>
        <v>33</v>
      </c>
      <c r="X432" s="33">
        <f t="shared" si="178"/>
        <v>-1.2745992809784239</v>
      </c>
      <c r="Y432" s="13">
        <v>59054</v>
      </c>
      <c r="Z432" s="10">
        <f t="shared" si="179"/>
        <v>394</v>
      </c>
      <c r="AA432" s="33">
        <f t="shared" si="180"/>
        <v>0.53306036841730642</v>
      </c>
      <c r="AB432" s="11">
        <v>3.0157391793142214E-2</v>
      </c>
      <c r="AC432" s="99">
        <f t="shared" si="189"/>
        <v>118</v>
      </c>
      <c r="AD432" s="33">
        <f t="shared" si="181"/>
        <v>-0.49609235002530055</v>
      </c>
      <c r="AE432" s="11">
        <v>0.90129377449313741</v>
      </c>
      <c r="AF432" s="10">
        <f t="shared" si="182"/>
        <v>478</v>
      </c>
      <c r="AG432" s="33">
        <f t="shared" si="183"/>
        <v>0.65812270694295527</v>
      </c>
      <c r="AH432" s="14">
        <v>1.7503333333333331</v>
      </c>
      <c r="AI432" s="99">
        <f t="shared" si="190"/>
        <v>140</v>
      </c>
      <c r="AJ432" s="33">
        <f t="shared" si="184"/>
        <v>-0.24875018526568052</v>
      </c>
      <c r="AK432" s="13">
        <v>108509.45523490029</v>
      </c>
      <c r="AL432" s="38">
        <v>1</v>
      </c>
    </row>
    <row r="433" spans="1:38" x14ac:dyDescent="0.25">
      <c r="A433" t="s">
        <v>849</v>
      </c>
      <c r="B433" s="5" t="s">
        <v>300</v>
      </c>
      <c r="C433" s="6" t="s">
        <v>30</v>
      </c>
      <c r="D433" s="7" t="s">
        <v>20</v>
      </c>
      <c r="E433" s="36">
        <f t="shared" si="165"/>
        <v>3.6979317691725893</v>
      </c>
      <c r="F433" s="8">
        <f t="shared" si="166"/>
        <v>21.692735189363681</v>
      </c>
      <c r="G433" s="9">
        <f t="shared" si="167"/>
        <v>424</v>
      </c>
      <c r="H433" s="99">
        <f t="shared" si="168"/>
        <v>128</v>
      </c>
      <c r="I433" s="33">
        <f t="shared" si="169"/>
        <v>-0.53896192282670052</v>
      </c>
      <c r="J433" s="11">
        <v>-1.5532940546331031E-2</v>
      </c>
      <c r="K433" s="10">
        <f t="shared" si="170"/>
        <v>343</v>
      </c>
      <c r="L433" s="33">
        <f t="shared" si="171"/>
        <v>0.43559987138859579</v>
      </c>
      <c r="M433" s="11">
        <v>3.5052241321199863E-2</v>
      </c>
      <c r="N433" s="10">
        <f t="shared" si="172"/>
        <v>491</v>
      </c>
      <c r="O433" s="33">
        <f t="shared" si="173"/>
        <v>0.81237717050361913</v>
      </c>
      <c r="P433" s="11">
        <v>7.2090628218331619E-3</v>
      </c>
      <c r="Q433" s="10">
        <f t="shared" si="174"/>
        <v>409</v>
      </c>
      <c r="R433" s="33">
        <f t="shared" si="175"/>
        <v>0.51183082356515275</v>
      </c>
      <c r="S433" s="12">
        <v>0</v>
      </c>
      <c r="T433" s="10">
        <f t="shared" si="176"/>
        <v>489</v>
      </c>
      <c r="U433" s="33">
        <f t="shared" si="177"/>
        <v>0.79719387862782387</v>
      </c>
      <c r="V433" s="18">
        <v>2.5049115913555992E-2</v>
      </c>
      <c r="W433" s="99">
        <f t="shared" si="188"/>
        <v>301</v>
      </c>
      <c r="X433" s="33">
        <f t="shared" si="178"/>
        <v>-0.13702354881293943</v>
      </c>
      <c r="Y433" s="13">
        <v>108750</v>
      </c>
      <c r="Z433" s="10">
        <f t="shared" si="179"/>
        <v>258</v>
      </c>
      <c r="AA433" s="33">
        <f t="shared" si="180"/>
        <v>0.15305580387352233</v>
      </c>
      <c r="AB433" s="11">
        <v>3.4688995215311005E-2</v>
      </c>
      <c r="AC433" s="99">
        <f t="shared" si="189"/>
        <v>477</v>
      </c>
      <c r="AD433" s="33">
        <f t="shared" si="181"/>
        <v>0.81052481579554969</v>
      </c>
      <c r="AE433" s="11">
        <v>0.97553699284009543</v>
      </c>
      <c r="AF433" s="10">
        <f t="shared" si="182"/>
        <v>554</v>
      </c>
      <c r="AG433" s="33">
        <f t="shared" si="183"/>
        <v>1.5484986320092933</v>
      </c>
      <c r="AH433" s="14">
        <v>0.72966666666666669</v>
      </c>
      <c r="AI433" s="99">
        <f t="shared" si="190"/>
        <v>546</v>
      </c>
      <c r="AJ433" s="33">
        <f t="shared" si="184"/>
        <v>1.5547547219082563</v>
      </c>
      <c r="AK433" s="13">
        <v>1716186.8324265506</v>
      </c>
      <c r="AL433" s="38"/>
    </row>
    <row r="434" spans="1:38" x14ac:dyDescent="0.25">
      <c r="A434" t="s">
        <v>861</v>
      </c>
      <c r="B434" s="5" t="s">
        <v>180</v>
      </c>
      <c r="C434" s="6" t="s">
        <v>30</v>
      </c>
      <c r="D434" s="7" t="s">
        <v>20</v>
      </c>
      <c r="E434" s="36">
        <f t="shared" si="165"/>
        <v>-0.80944841499494491</v>
      </c>
      <c r="F434" s="8">
        <f t="shared" si="166"/>
        <v>32.89016301962392</v>
      </c>
      <c r="G434" s="9">
        <f t="shared" si="167"/>
        <v>196</v>
      </c>
      <c r="H434" s="99">
        <f t="shared" si="168"/>
        <v>415</v>
      </c>
      <c r="I434" s="33">
        <f t="shared" si="169"/>
        <v>0.37615499071239572</v>
      </c>
      <c r="J434" s="11">
        <v>5.4060725746729155E-2</v>
      </c>
      <c r="K434" s="10">
        <f t="shared" si="170"/>
        <v>276</v>
      </c>
      <c r="L434" s="33">
        <f t="shared" si="171"/>
        <v>0.2178579630674411</v>
      </c>
      <c r="M434" s="11">
        <v>4.2824601366742598E-2</v>
      </c>
      <c r="N434" s="10">
        <f t="shared" si="172"/>
        <v>279</v>
      </c>
      <c r="O434" s="33">
        <f t="shared" si="173"/>
        <v>0.2858047309740131</v>
      </c>
      <c r="P434" s="11">
        <v>3.9790814006366533E-2</v>
      </c>
      <c r="Q434" s="10">
        <f t="shared" si="174"/>
        <v>148</v>
      </c>
      <c r="R434" s="33">
        <f t="shared" si="175"/>
        <v>-1.238522507429266E-2</v>
      </c>
      <c r="S434" s="12">
        <v>1.0304449648711944</v>
      </c>
      <c r="T434" s="10">
        <f t="shared" si="176"/>
        <v>155</v>
      </c>
      <c r="U434" s="33">
        <f t="shared" si="177"/>
        <v>-0.26433279739334153</v>
      </c>
      <c r="V434" s="18">
        <v>8.9524553353509714E-2</v>
      </c>
      <c r="W434" s="99">
        <f t="shared" si="188"/>
        <v>136</v>
      </c>
      <c r="X434" s="33">
        <f t="shared" si="178"/>
        <v>-0.69612865300929239</v>
      </c>
      <c r="Y434" s="13">
        <v>84325</v>
      </c>
      <c r="Z434" s="10">
        <f t="shared" si="179"/>
        <v>97</v>
      </c>
      <c r="AA434" s="33">
        <f t="shared" si="180"/>
        <v>-0.6992108181883594</v>
      </c>
      <c r="AB434" s="11">
        <v>4.4852384557153673E-2</v>
      </c>
      <c r="AC434" s="99">
        <f t="shared" si="189"/>
        <v>333</v>
      </c>
      <c r="AD434" s="33">
        <f t="shared" si="181"/>
        <v>0.41065676357000869</v>
      </c>
      <c r="AE434" s="11">
        <v>0.95281611339052596</v>
      </c>
      <c r="AF434" s="10">
        <f t="shared" si="182"/>
        <v>374</v>
      </c>
      <c r="AG434" s="33">
        <f t="shared" si="183"/>
        <v>0.27050967359435008</v>
      </c>
      <c r="AH434" s="14">
        <v>2.1946666666666665</v>
      </c>
      <c r="AI434" s="99">
        <f t="shared" si="190"/>
        <v>274</v>
      </c>
      <c r="AJ434" s="33">
        <f t="shared" si="184"/>
        <v>-0.19993229086891001</v>
      </c>
      <c r="AK434" s="13">
        <v>152026.62234192039</v>
      </c>
      <c r="AL434" s="38"/>
    </row>
    <row r="435" spans="1:38" x14ac:dyDescent="0.25">
      <c r="A435" t="s">
        <v>869</v>
      </c>
      <c r="B435" s="5" t="s">
        <v>431</v>
      </c>
      <c r="C435" s="6" t="s">
        <v>30</v>
      </c>
      <c r="D435" s="7" t="s">
        <v>20</v>
      </c>
      <c r="E435" s="36">
        <f t="shared" si="165"/>
        <v>3.5365748355237421</v>
      </c>
      <c r="F435" s="8">
        <f t="shared" si="166"/>
        <v>22.093585027988677</v>
      </c>
      <c r="G435" s="9">
        <f t="shared" si="167"/>
        <v>416</v>
      </c>
      <c r="H435" s="99">
        <f t="shared" si="168"/>
        <v>308</v>
      </c>
      <c r="I435" s="33">
        <f t="shared" si="169"/>
        <v>3.5209122359753833E-2</v>
      </c>
      <c r="J435" s="11">
        <v>2.8132155708210593E-2</v>
      </c>
      <c r="K435" s="10">
        <f t="shared" si="170"/>
        <v>459</v>
      </c>
      <c r="L435" s="33">
        <f t="shared" si="171"/>
        <v>0.77547495370182484</v>
      </c>
      <c r="M435" s="11">
        <v>2.2920302501454333E-2</v>
      </c>
      <c r="N435" s="10">
        <f t="shared" si="172"/>
        <v>424</v>
      </c>
      <c r="O435" s="33">
        <f t="shared" si="173"/>
        <v>0.66201816529447699</v>
      </c>
      <c r="P435" s="11">
        <v>1.6512549537648614E-2</v>
      </c>
      <c r="Q435" s="10">
        <f t="shared" si="174"/>
        <v>409</v>
      </c>
      <c r="R435" s="33">
        <f t="shared" si="175"/>
        <v>0.51183082356515275</v>
      </c>
      <c r="S435" s="12">
        <v>0</v>
      </c>
      <c r="T435" s="10">
        <f t="shared" si="176"/>
        <v>420</v>
      </c>
      <c r="U435" s="33">
        <f t="shared" si="177"/>
        <v>0.62666614404037446</v>
      </c>
      <c r="V435" s="18">
        <v>3.5406698564593303E-2</v>
      </c>
      <c r="W435" s="99">
        <f t="shared" si="188"/>
        <v>315</v>
      </c>
      <c r="X435" s="33">
        <f t="shared" si="178"/>
        <v>-8.6938719008164786E-2</v>
      </c>
      <c r="Y435" s="13">
        <v>110938</v>
      </c>
      <c r="Z435" s="10">
        <f t="shared" si="179"/>
        <v>99</v>
      </c>
      <c r="AA435" s="33">
        <f t="shared" si="180"/>
        <v>-0.66500237352798774</v>
      </c>
      <c r="AB435" s="11">
        <v>4.4444444444444446E-2</v>
      </c>
      <c r="AC435" s="99">
        <f t="shared" si="189"/>
        <v>488</v>
      </c>
      <c r="AD435" s="33">
        <f t="shared" si="181"/>
        <v>0.84578484179422553</v>
      </c>
      <c r="AE435" s="11">
        <v>0.97754050073637699</v>
      </c>
      <c r="AF435" s="10">
        <f t="shared" si="182"/>
        <v>552</v>
      </c>
      <c r="AG435" s="33">
        <f t="shared" si="183"/>
        <v>1.5089522160037343</v>
      </c>
      <c r="AH435" s="14">
        <v>0.77500000000000002</v>
      </c>
      <c r="AI435" s="99">
        <f t="shared" si="190"/>
        <v>558</v>
      </c>
      <c r="AJ435" s="33">
        <f t="shared" si="184"/>
        <v>4.2492275213973469</v>
      </c>
      <c r="AK435" s="13">
        <v>4118089.342348075</v>
      </c>
      <c r="AL435" s="38"/>
    </row>
    <row r="436" spans="1:38" x14ac:dyDescent="0.25">
      <c r="A436" t="s">
        <v>883</v>
      </c>
      <c r="B436" s="5" t="s">
        <v>168</v>
      </c>
      <c r="C436" s="6" t="s">
        <v>30</v>
      </c>
      <c r="D436" s="7" t="s">
        <v>20</v>
      </c>
      <c r="E436" s="36">
        <f t="shared" si="165"/>
        <v>-2.5847097458278023</v>
      </c>
      <c r="F436" s="8">
        <f t="shared" si="166"/>
        <v>37.300343616698179</v>
      </c>
      <c r="G436" s="9">
        <f t="shared" si="167"/>
        <v>128</v>
      </c>
      <c r="H436" s="99">
        <f t="shared" si="168"/>
        <v>469</v>
      </c>
      <c r="I436" s="33">
        <f t="shared" si="169"/>
        <v>0.64582806995236053</v>
      </c>
      <c r="J436" s="11">
        <v>7.4569076108506493E-2</v>
      </c>
      <c r="K436" s="10">
        <f t="shared" si="170"/>
        <v>93</v>
      </c>
      <c r="L436" s="33">
        <f t="shared" si="171"/>
        <v>-0.7728935446044628</v>
      </c>
      <c r="M436" s="11">
        <v>7.8189761398006055E-2</v>
      </c>
      <c r="N436" s="10">
        <f t="shared" si="172"/>
        <v>167</v>
      </c>
      <c r="O436" s="33">
        <f t="shared" si="173"/>
        <v>-0.17186190119535885</v>
      </c>
      <c r="P436" s="11">
        <v>6.8109007697108384E-2</v>
      </c>
      <c r="Q436" s="10">
        <f t="shared" si="174"/>
        <v>220</v>
      </c>
      <c r="R436" s="33">
        <f t="shared" si="175"/>
        <v>0.23576839291485385</v>
      </c>
      <c r="S436" s="12">
        <v>0.54265248534838284</v>
      </c>
      <c r="T436" s="10">
        <f t="shared" si="176"/>
        <v>184</v>
      </c>
      <c r="U436" s="33">
        <f t="shared" si="177"/>
        <v>-7.7591513902126319E-2</v>
      </c>
      <c r="V436" s="18">
        <v>7.8182185598491147E-2</v>
      </c>
      <c r="W436" s="99">
        <f t="shared" si="188"/>
        <v>19</v>
      </c>
      <c r="X436" s="33">
        <f t="shared" si="178"/>
        <v>-1.4030618334758622</v>
      </c>
      <c r="Y436" s="13">
        <v>53442</v>
      </c>
      <c r="Z436" s="10">
        <f t="shared" si="179"/>
        <v>52</v>
      </c>
      <c r="AA436" s="33">
        <f t="shared" si="180"/>
        <v>-1.2092958691045779</v>
      </c>
      <c r="AB436" s="11">
        <v>5.0935214549220113E-2</v>
      </c>
      <c r="AC436" s="99">
        <f t="shared" si="189"/>
        <v>208</v>
      </c>
      <c r="AD436" s="33">
        <f t="shared" si="181"/>
        <v>-9.6794210439478789E-3</v>
      </c>
      <c r="AE436" s="11">
        <v>0.92893221537529047</v>
      </c>
      <c r="AF436" s="10">
        <f t="shared" si="182"/>
        <v>459</v>
      </c>
      <c r="AG436" s="33">
        <f t="shared" si="183"/>
        <v>0.563036839047236</v>
      </c>
      <c r="AH436" s="14">
        <v>1.8593333333333331</v>
      </c>
      <c r="AI436" s="99">
        <f t="shared" si="190"/>
        <v>187</v>
      </c>
      <c r="AJ436" s="33">
        <f t="shared" si="184"/>
        <v>-0.23192176447826593</v>
      </c>
      <c r="AK436" s="13">
        <v>123510.61840677231</v>
      </c>
      <c r="AL436" s="38"/>
    </row>
    <row r="437" spans="1:38" x14ac:dyDescent="0.25">
      <c r="A437" t="s">
        <v>887</v>
      </c>
      <c r="B437" s="5" t="s">
        <v>566</v>
      </c>
      <c r="C437" s="6" t="s">
        <v>30</v>
      </c>
      <c r="D437" s="7" t="s">
        <v>20</v>
      </c>
      <c r="E437" s="36">
        <f t="shared" si="165"/>
        <v>9.2256888630678624</v>
      </c>
      <c r="F437" s="8">
        <f t="shared" si="166"/>
        <v>7.9604431276650907</v>
      </c>
      <c r="G437" s="9">
        <f t="shared" si="167"/>
        <v>563</v>
      </c>
      <c r="H437" s="99">
        <f t="shared" si="168"/>
        <v>538</v>
      </c>
      <c r="I437" s="33">
        <f t="shared" si="169"/>
        <v>1.5696872993303306</v>
      </c>
      <c r="J437" s="11">
        <v>0.14482758620689662</v>
      </c>
      <c r="K437" s="10">
        <f t="shared" si="170"/>
        <v>318</v>
      </c>
      <c r="L437" s="33">
        <f t="shared" si="171"/>
        <v>0.3678462592165061</v>
      </c>
      <c r="M437" s="11">
        <v>3.7470725995316159E-2</v>
      </c>
      <c r="N437" s="10">
        <f t="shared" si="172"/>
        <v>525</v>
      </c>
      <c r="O437" s="33">
        <f t="shared" si="173"/>
        <v>0.92888698531728353</v>
      </c>
      <c r="P437" s="11">
        <v>0</v>
      </c>
      <c r="Q437" s="10">
        <f t="shared" si="174"/>
        <v>409</v>
      </c>
      <c r="R437" s="33">
        <f t="shared" si="175"/>
        <v>0.51183082356515275</v>
      </c>
      <c r="S437" s="12">
        <v>0</v>
      </c>
      <c r="T437" s="10">
        <f t="shared" si="176"/>
        <v>492</v>
      </c>
      <c r="U437" s="33">
        <f t="shared" si="177"/>
        <v>0.80901861566529853</v>
      </c>
      <c r="V437" s="18">
        <v>2.4330900243309004E-2</v>
      </c>
      <c r="W437" s="99">
        <f t="shared" si="188"/>
        <v>555</v>
      </c>
      <c r="X437" s="33">
        <f t="shared" si="178"/>
        <v>2.8769249365185328</v>
      </c>
      <c r="Y437" s="13">
        <v>240417</v>
      </c>
      <c r="Z437" s="10">
        <f t="shared" si="179"/>
        <v>296</v>
      </c>
      <c r="AA437" s="33">
        <f t="shared" si="180"/>
        <v>0.26673691299471319</v>
      </c>
      <c r="AB437" s="11">
        <v>3.3333333333333333E-2</v>
      </c>
      <c r="AC437" s="99">
        <f t="shared" si="189"/>
        <v>558</v>
      </c>
      <c r="AD437" s="33">
        <f t="shared" si="181"/>
        <v>1.2410528262241187</v>
      </c>
      <c r="AE437" s="11">
        <v>1</v>
      </c>
      <c r="AF437" s="10">
        <f t="shared" si="182"/>
        <v>558</v>
      </c>
      <c r="AG437" s="33">
        <f t="shared" si="183"/>
        <v>1.6552157987301768</v>
      </c>
      <c r="AH437" s="14">
        <v>0.60733333333333339</v>
      </c>
      <c r="AI437" s="99">
        <f t="shared" si="190"/>
        <v>561</v>
      </c>
      <c r="AJ437" s="33">
        <f t="shared" si="184"/>
        <v>6.7722016938540364</v>
      </c>
      <c r="AK437" s="13">
        <v>6367114.8283132529</v>
      </c>
      <c r="AL437" s="38"/>
    </row>
    <row r="438" spans="1:38" x14ac:dyDescent="0.25">
      <c r="A438" t="s">
        <v>961</v>
      </c>
      <c r="B438" s="5" t="s">
        <v>107</v>
      </c>
      <c r="C438" s="6" t="s">
        <v>30</v>
      </c>
      <c r="D438" s="7" t="s">
        <v>20</v>
      </c>
      <c r="E438" s="36">
        <f t="shared" si="165"/>
        <v>-3.0548438694706697</v>
      </c>
      <c r="F438" s="8">
        <f t="shared" si="166"/>
        <v>38.468271039045383</v>
      </c>
      <c r="G438" s="9">
        <f t="shared" si="167"/>
        <v>118</v>
      </c>
      <c r="H438" s="99">
        <f t="shared" si="168"/>
        <v>163</v>
      </c>
      <c r="I438" s="33">
        <f t="shared" si="169"/>
        <v>-0.42689691074652675</v>
      </c>
      <c r="J438" s="11">
        <v>-7.0105157736605195E-3</v>
      </c>
      <c r="K438" s="10">
        <f t="shared" si="170"/>
        <v>42</v>
      </c>
      <c r="L438" s="33">
        <f t="shared" si="171"/>
        <v>-1.5824005339115639</v>
      </c>
      <c r="M438" s="11">
        <v>0.107085346215781</v>
      </c>
      <c r="N438" s="10">
        <f t="shared" si="172"/>
        <v>109</v>
      </c>
      <c r="O438" s="33">
        <f t="shared" si="173"/>
        <v>-0.52848256329501486</v>
      </c>
      <c r="P438" s="11">
        <v>9.0174966352624494E-2</v>
      </c>
      <c r="Q438" s="10">
        <f t="shared" si="174"/>
        <v>47</v>
      </c>
      <c r="R438" s="33">
        <f t="shared" si="175"/>
        <v>-1.0274364902090403</v>
      </c>
      <c r="S438" s="12">
        <v>3.02571860816944</v>
      </c>
      <c r="T438" s="10">
        <f t="shared" si="176"/>
        <v>513</v>
      </c>
      <c r="U438" s="33">
        <f t="shared" si="177"/>
        <v>0.84995219037126424</v>
      </c>
      <c r="V438" s="18">
        <v>2.1844660194174758E-2</v>
      </c>
      <c r="W438" s="99">
        <f t="shared" si="188"/>
        <v>53</v>
      </c>
      <c r="X438" s="33">
        <f t="shared" si="178"/>
        <v>-1.0746719941800227</v>
      </c>
      <c r="Y438" s="13">
        <v>67788</v>
      </c>
      <c r="Z438" s="10">
        <f t="shared" si="179"/>
        <v>94</v>
      </c>
      <c r="AA438" s="33">
        <f t="shared" si="180"/>
        <v>-0.71536665928597121</v>
      </c>
      <c r="AB438" s="11">
        <v>4.5045045045045043E-2</v>
      </c>
      <c r="AC438" s="99">
        <f t="shared" si="189"/>
        <v>188</v>
      </c>
      <c r="AD438" s="33">
        <f t="shared" si="181"/>
        <v>-0.10485020043690901</v>
      </c>
      <c r="AE438" s="11">
        <v>0.92352452202826263</v>
      </c>
      <c r="AF438" s="10">
        <f t="shared" si="182"/>
        <v>406</v>
      </c>
      <c r="AG438" s="33">
        <f t="shared" si="183"/>
        <v>0.37315588572642622</v>
      </c>
      <c r="AH438" s="14">
        <v>2.077</v>
      </c>
      <c r="AI438" s="99">
        <f t="shared" si="190"/>
        <v>315</v>
      </c>
      <c r="AJ438" s="33">
        <f t="shared" si="184"/>
        <v>-0.17981105080823706</v>
      </c>
      <c r="AK438" s="13">
        <v>169963.06505295009</v>
      </c>
      <c r="AL438" s="38"/>
    </row>
    <row r="439" spans="1:38" x14ac:dyDescent="0.25">
      <c r="A439" t="s">
        <v>962</v>
      </c>
      <c r="B439" s="5" t="s">
        <v>277</v>
      </c>
      <c r="C439" s="6" t="s">
        <v>30</v>
      </c>
      <c r="D439" s="7" t="s">
        <v>20</v>
      </c>
      <c r="E439" s="36">
        <f t="shared" si="165"/>
        <v>0.90809064986323296</v>
      </c>
      <c r="F439" s="8">
        <f t="shared" si="166"/>
        <v>28.62337855978274</v>
      </c>
      <c r="G439" s="9">
        <f t="shared" si="167"/>
        <v>275</v>
      </c>
      <c r="H439" s="99">
        <f t="shared" si="168"/>
        <v>437</v>
      </c>
      <c r="I439" s="33">
        <f t="shared" si="169"/>
        <v>0.45837338037876124</v>
      </c>
      <c r="J439" s="11">
        <v>6.0313346683943836E-2</v>
      </c>
      <c r="K439" s="10">
        <f t="shared" si="170"/>
        <v>548</v>
      </c>
      <c r="L439" s="33">
        <f t="shared" si="171"/>
        <v>1.3256036049668263</v>
      </c>
      <c r="M439" s="11">
        <v>3.2833020637898689E-3</v>
      </c>
      <c r="N439" s="10">
        <f t="shared" si="172"/>
        <v>284</v>
      </c>
      <c r="O439" s="33">
        <f t="shared" si="173"/>
        <v>0.29246331500044359</v>
      </c>
      <c r="P439" s="11">
        <v>3.9378813089295618E-2</v>
      </c>
      <c r="Q439" s="10">
        <f t="shared" si="174"/>
        <v>215</v>
      </c>
      <c r="R439" s="33">
        <f t="shared" si="175"/>
        <v>0.2292356412507594</v>
      </c>
      <c r="S439" s="12">
        <v>0.55549383401844243</v>
      </c>
      <c r="T439" s="10">
        <f t="shared" si="176"/>
        <v>210</v>
      </c>
      <c r="U439" s="33">
        <f t="shared" si="177"/>
        <v>1.8913620753349375E-2</v>
      </c>
      <c r="V439" s="18">
        <v>7.232061762034514E-2</v>
      </c>
      <c r="W439" s="99">
        <f t="shared" si="188"/>
        <v>241</v>
      </c>
      <c r="X439" s="33">
        <f t="shared" si="178"/>
        <v>-0.34445898194404895</v>
      </c>
      <c r="Y439" s="13">
        <v>99688</v>
      </c>
      <c r="Z439" s="10">
        <f t="shared" si="179"/>
        <v>155</v>
      </c>
      <c r="AA439" s="33">
        <f t="shared" si="180"/>
        <v>-0.25872673357593151</v>
      </c>
      <c r="AB439" s="11">
        <v>3.9599555061179091E-2</v>
      </c>
      <c r="AC439" s="99">
        <f t="shared" si="189"/>
        <v>328</v>
      </c>
      <c r="AD439" s="33">
        <f t="shared" si="181"/>
        <v>0.39284006520012982</v>
      </c>
      <c r="AE439" s="11">
        <v>0.95180375180375176</v>
      </c>
      <c r="AF439" s="10">
        <f t="shared" si="182"/>
        <v>481</v>
      </c>
      <c r="AG439" s="33">
        <f t="shared" si="183"/>
        <v>0.66830009341497387</v>
      </c>
      <c r="AH439" s="14">
        <v>1.7386666666666668</v>
      </c>
      <c r="AI439" s="99">
        <f t="shared" si="190"/>
        <v>378</v>
      </c>
      <c r="AJ439" s="33">
        <f t="shared" si="184"/>
        <v>-0.14098218604643606</v>
      </c>
      <c r="AK439" s="13">
        <v>204575.82779691144</v>
      </c>
      <c r="AL439" s="38"/>
    </row>
    <row r="440" spans="1:38" x14ac:dyDescent="0.25">
      <c r="A440" t="s">
        <v>990</v>
      </c>
      <c r="B440" s="5" t="s">
        <v>426</v>
      </c>
      <c r="C440" s="6" t="s">
        <v>30</v>
      </c>
      <c r="D440" s="7" t="s">
        <v>20</v>
      </c>
      <c r="E440" s="36">
        <f t="shared" si="165"/>
        <v>2.4594111923630098</v>
      </c>
      <c r="F440" s="8">
        <f t="shared" si="166"/>
        <v>24.769521306459076</v>
      </c>
      <c r="G440" s="9">
        <f t="shared" si="167"/>
        <v>370</v>
      </c>
      <c r="H440" s="99">
        <f t="shared" si="168"/>
        <v>313</v>
      </c>
      <c r="I440" s="33">
        <f t="shared" si="169"/>
        <v>4.8400400359393601E-2</v>
      </c>
      <c r="J440" s="11">
        <v>2.913533834586457E-2</v>
      </c>
      <c r="K440" s="10">
        <f t="shared" si="170"/>
        <v>331</v>
      </c>
      <c r="L440" s="33">
        <f t="shared" si="171"/>
        <v>0.40177746109690865</v>
      </c>
      <c r="M440" s="11">
        <v>3.6259541984732822E-2</v>
      </c>
      <c r="N440" s="10">
        <f t="shared" si="172"/>
        <v>368</v>
      </c>
      <c r="O440" s="33">
        <f t="shared" si="173"/>
        <v>0.54199398608683147</v>
      </c>
      <c r="P440" s="11">
        <v>2.3939064200217627E-2</v>
      </c>
      <c r="Q440" s="10">
        <f t="shared" si="174"/>
        <v>87</v>
      </c>
      <c r="R440" s="33">
        <f t="shared" si="175"/>
        <v>-0.41735245899625534</v>
      </c>
      <c r="S440" s="12">
        <v>1.8264840182648403</v>
      </c>
      <c r="T440" s="10">
        <f t="shared" si="176"/>
        <v>470</v>
      </c>
      <c r="U440" s="33">
        <f t="shared" si="177"/>
        <v>0.76333053172145726</v>
      </c>
      <c r="V440" s="18">
        <v>2.7105921601334446E-2</v>
      </c>
      <c r="W440" s="99">
        <f t="shared" si="188"/>
        <v>349</v>
      </c>
      <c r="X440" s="33">
        <f t="shared" si="178"/>
        <v>4.0791331408033767E-2</v>
      </c>
      <c r="Y440" s="13">
        <v>116518</v>
      </c>
      <c r="Z440" s="10">
        <f t="shared" si="179"/>
        <v>424</v>
      </c>
      <c r="AA440" s="33">
        <f t="shared" si="180"/>
        <v>0.6140469165039234</v>
      </c>
      <c r="AB440" s="11">
        <v>2.9191616766467067E-2</v>
      </c>
      <c r="AC440" s="99">
        <f t="shared" si="189"/>
        <v>436</v>
      </c>
      <c r="AD440" s="33">
        <f t="shared" si="181"/>
        <v>0.71686428202669439</v>
      </c>
      <c r="AE440" s="11">
        <v>0.97021511307225594</v>
      </c>
      <c r="AF440" s="10">
        <f t="shared" si="182"/>
        <v>448</v>
      </c>
      <c r="AG440" s="33">
        <f t="shared" si="183"/>
        <v>0.52407198798293497</v>
      </c>
      <c r="AH440" s="14">
        <v>1.9039999999999999</v>
      </c>
      <c r="AI440" s="99">
        <f t="shared" si="190"/>
        <v>321</v>
      </c>
      <c r="AJ440" s="33">
        <f t="shared" si="184"/>
        <v>-0.17530343498993875</v>
      </c>
      <c r="AK440" s="13">
        <v>173981.23652968038</v>
      </c>
      <c r="AL440" s="38"/>
    </row>
    <row r="441" spans="1:38" x14ac:dyDescent="0.25">
      <c r="A441" t="s">
        <v>999</v>
      </c>
      <c r="B441" s="5" t="s">
        <v>311</v>
      </c>
      <c r="C441" s="6" t="s">
        <v>30</v>
      </c>
      <c r="D441" s="7" t="s">
        <v>20</v>
      </c>
      <c r="E441" s="36">
        <f t="shared" si="165"/>
        <v>-1.0894886225955858E-2</v>
      </c>
      <c r="F441" s="8">
        <f t="shared" si="166"/>
        <v>30.906361977413443</v>
      </c>
      <c r="G441" s="9">
        <f t="shared" si="167"/>
        <v>221</v>
      </c>
      <c r="H441" s="99">
        <f t="shared" si="168"/>
        <v>238</v>
      </c>
      <c r="I441" s="33">
        <f t="shared" si="169"/>
        <v>-0.19251442465060309</v>
      </c>
      <c r="J441" s="11">
        <v>1.0814022578728544E-2</v>
      </c>
      <c r="K441" s="10">
        <f t="shared" si="170"/>
        <v>245</v>
      </c>
      <c r="L441" s="33">
        <f t="shared" si="171"/>
        <v>9.4924638328703903E-2</v>
      </c>
      <c r="M441" s="11">
        <v>4.7212741751990896E-2</v>
      </c>
      <c r="N441" s="10">
        <f t="shared" si="172"/>
        <v>363</v>
      </c>
      <c r="O441" s="33">
        <f t="shared" si="173"/>
        <v>0.5332902059955954</v>
      </c>
      <c r="P441" s="11">
        <v>2.4477611940298509E-2</v>
      </c>
      <c r="Q441" s="10">
        <f t="shared" si="174"/>
        <v>381</v>
      </c>
      <c r="R441" s="33">
        <f t="shared" si="175"/>
        <v>0.45202270609485284</v>
      </c>
      <c r="S441" s="12">
        <v>0.1175640724194686</v>
      </c>
      <c r="T441" s="10">
        <f t="shared" si="176"/>
        <v>183</v>
      </c>
      <c r="U441" s="33">
        <f t="shared" si="177"/>
        <v>-8.5704381528209084E-2</v>
      </c>
      <c r="V441" s="18">
        <v>7.8674948240165632E-2</v>
      </c>
      <c r="W441" s="99">
        <f t="shared" si="188"/>
        <v>158</v>
      </c>
      <c r="X441" s="33">
        <f t="shared" si="178"/>
        <v>-0.63704778201929091</v>
      </c>
      <c r="Y441" s="13">
        <v>86906</v>
      </c>
      <c r="Z441" s="10">
        <f t="shared" si="179"/>
        <v>200</v>
      </c>
      <c r="AA441" s="33">
        <f t="shared" si="180"/>
        <v>-6.4714240090860589E-2</v>
      </c>
      <c r="AB441" s="11">
        <v>3.7285931064383264E-2</v>
      </c>
      <c r="AC441" s="99">
        <f t="shared" si="189"/>
        <v>151</v>
      </c>
      <c r="AD441" s="33">
        <f t="shared" si="181"/>
        <v>-0.24953597248032788</v>
      </c>
      <c r="AE441" s="11">
        <v>0.91530334014996595</v>
      </c>
      <c r="AF441" s="10">
        <f t="shared" si="182"/>
        <v>437</v>
      </c>
      <c r="AG441" s="33">
        <f t="shared" si="183"/>
        <v>0.48801496162492508</v>
      </c>
      <c r="AH441" s="14">
        <v>1.9453333333333334</v>
      </c>
      <c r="AI441" s="99">
        <f t="shared" si="190"/>
        <v>199</v>
      </c>
      <c r="AJ441" s="33">
        <f t="shared" si="184"/>
        <v>-0.22724686409388872</v>
      </c>
      <c r="AK441" s="13">
        <v>127677.91041617682</v>
      </c>
      <c r="AL441" s="38"/>
    </row>
    <row r="442" spans="1:38" ht="22.5" x14ac:dyDescent="0.25">
      <c r="A442" t="s">
        <v>1001</v>
      </c>
      <c r="B442" s="5" t="s">
        <v>345</v>
      </c>
      <c r="C442" s="6" t="s">
        <v>30</v>
      </c>
      <c r="D442" s="7" t="s">
        <v>20</v>
      </c>
      <c r="E442" s="36">
        <f t="shared" si="165"/>
        <v>1.2304310878782343</v>
      </c>
      <c r="F442" s="8">
        <f t="shared" si="166"/>
        <v>27.822606571627482</v>
      </c>
      <c r="G442" s="9">
        <f t="shared" si="167"/>
        <v>293</v>
      </c>
      <c r="H442" s="99">
        <f t="shared" si="168"/>
        <v>383</v>
      </c>
      <c r="I442" s="33">
        <f t="shared" si="169"/>
        <v>0.2697938332366942</v>
      </c>
      <c r="J442" s="11">
        <v>4.5972073039742156E-2</v>
      </c>
      <c r="K442" s="10">
        <f t="shared" si="170"/>
        <v>493</v>
      </c>
      <c r="L442" s="33">
        <f t="shared" si="171"/>
        <v>0.87274070847478868</v>
      </c>
      <c r="M442" s="11">
        <v>1.9448373408769447E-2</v>
      </c>
      <c r="N442" s="10">
        <f t="shared" si="172"/>
        <v>289</v>
      </c>
      <c r="O442" s="33">
        <f t="shared" si="173"/>
        <v>0.30042844364465826</v>
      </c>
      <c r="P442" s="11">
        <v>3.8885969521807673E-2</v>
      </c>
      <c r="Q442" s="10">
        <f t="shared" si="174"/>
        <v>409</v>
      </c>
      <c r="R442" s="33">
        <f t="shared" si="175"/>
        <v>0.51183082356515275</v>
      </c>
      <c r="S442" s="12">
        <v>0</v>
      </c>
      <c r="T442" s="10">
        <f t="shared" si="176"/>
        <v>89</v>
      </c>
      <c r="U442" s="33">
        <f t="shared" si="177"/>
        <v>-0.67603993417328956</v>
      </c>
      <c r="V442" s="18">
        <v>0.11453098827470687</v>
      </c>
      <c r="W442" s="99">
        <f t="shared" si="188"/>
        <v>366</v>
      </c>
      <c r="X442" s="33">
        <f t="shared" si="178"/>
        <v>0.11241630053926768</v>
      </c>
      <c r="Y442" s="13">
        <v>119647</v>
      </c>
      <c r="Z442" s="10">
        <f t="shared" si="179"/>
        <v>418</v>
      </c>
      <c r="AA442" s="33">
        <f t="shared" si="180"/>
        <v>0.59833769291372563</v>
      </c>
      <c r="AB442" s="11">
        <v>2.9378951283004835E-2</v>
      </c>
      <c r="AC442" s="99">
        <f t="shared" si="189"/>
        <v>157</v>
      </c>
      <c r="AD442" s="33">
        <f t="shared" si="181"/>
        <v>-0.23017704978697748</v>
      </c>
      <c r="AE442" s="11">
        <v>0.91640333237575411</v>
      </c>
      <c r="AF442" s="10">
        <f t="shared" si="182"/>
        <v>521</v>
      </c>
      <c r="AG442" s="33">
        <f t="shared" si="183"/>
        <v>1.0500974773509968</v>
      </c>
      <c r="AH442" s="14">
        <v>1.3010000000000002</v>
      </c>
      <c r="AI442" s="99">
        <f t="shared" si="190"/>
        <v>525</v>
      </c>
      <c r="AJ442" s="33">
        <f t="shared" si="184"/>
        <v>0.26190722564030894</v>
      </c>
      <c r="AK442" s="13">
        <v>563718.84432121587</v>
      </c>
      <c r="AL442" s="38"/>
    </row>
    <row r="443" spans="1:38" x14ac:dyDescent="0.25">
      <c r="A443" t="s">
        <v>1002</v>
      </c>
      <c r="B443" s="5" t="s">
        <v>377</v>
      </c>
      <c r="C443" s="6" t="s">
        <v>30</v>
      </c>
      <c r="D443" s="7" t="s">
        <v>20</v>
      </c>
      <c r="E443" s="36">
        <f t="shared" si="165"/>
        <v>2.716744850025548</v>
      </c>
      <c r="F443" s="8">
        <f t="shared" si="166"/>
        <v>24.130241959645925</v>
      </c>
      <c r="G443" s="9">
        <f t="shared" si="167"/>
        <v>384</v>
      </c>
      <c r="H443" s="99">
        <f t="shared" si="168"/>
        <v>425</v>
      </c>
      <c r="I443" s="33">
        <f t="shared" si="169"/>
        <v>0.4169291584483481</v>
      </c>
      <c r="J443" s="11">
        <v>5.7161557761535864E-2</v>
      </c>
      <c r="K443" s="10">
        <f t="shared" si="170"/>
        <v>492</v>
      </c>
      <c r="L443" s="33">
        <f t="shared" si="171"/>
        <v>0.87260001806970422</v>
      </c>
      <c r="M443" s="11">
        <v>1.9453395393245018E-2</v>
      </c>
      <c r="N443" s="10">
        <f t="shared" si="172"/>
        <v>387</v>
      </c>
      <c r="O443" s="33">
        <f t="shared" si="173"/>
        <v>0.57958237648959343</v>
      </c>
      <c r="P443" s="11">
        <v>2.1613276727132383E-2</v>
      </c>
      <c r="Q443" s="10">
        <f t="shared" si="174"/>
        <v>385</v>
      </c>
      <c r="R443" s="33">
        <f t="shared" si="175"/>
        <v>0.4593359471641239</v>
      </c>
      <c r="S443" s="12">
        <v>0.10318852543597151</v>
      </c>
      <c r="T443" s="10">
        <f t="shared" si="176"/>
        <v>389</v>
      </c>
      <c r="U443" s="33">
        <f t="shared" si="177"/>
        <v>0.57570038813338331</v>
      </c>
      <c r="V443" s="18">
        <v>3.8502277301133356E-2</v>
      </c>
      <c r="W443" s="99">
        <f t="shared" si="188"/>
        <v>280</v>
      </c>
      <c r="X443" s="33">
        <f t="shared" si="178"/>
        <v>-0.1953261363416236</v>
      </c>
      <c r="Y443" s="13">
        <v>106203</v>
      </c>
      <c r="Z443" s="10">
        <f t="shared" si="179"/>
        <v>303</v>
      </c>
      <c r="AA443" s="33">
        <f t="shared" si="180"/>
        <v>0.29356819593844552</v>
      </c>
      <c r="AB443" s="11">
        <v>3.3013366825154752E-2</v>
      </c>
      <c r="AC443" s="99">
        <f t="shared" si="189"/>
        <v>375</v>
      </c>
      <c r="AD443" s="33">
        <f t="shared" si="181"/>
        <v>0.53664523702560152</v>
      </c>
      <c r="AE443" s="11">
        <v>0.95997489714803708</v>
      </c>
      <c r="AF443" s="10">
        <f t="shared" si="182"/>
        <v>486</v>
      </c>
      <c r="AG443" s="33">
        <f t="shared" si="183"/>
        <v>0.68661938906460818</v>
      </c>
      <c r="AH443" s="14">
        <v>1.7176666666666665</v>
      </c>
      <c r="AI443" s="99">
        <f t="shared" si="190"/>
        <v>414</v>
      </c>
      <c r="AJ443" s="33">
        <f t="shared" si="184"/>
        <v>-0.10719319911856481</v>
      </c>
      <c r="AK443" s="13">
        <v>234695.95093385616</v>
      </c>
      <c r="AL443" s="38"/>
    </row>
    <row r="444" spans="1:38" x14ac:dyDescent="0.25">
      <c r="A444" t="s">
        <v>1047</v>
      </c>
      <c r="B444" s="5" t="s">
        <v>29</v>
      </c>
      <c r="C444" s="6" t="s">
        <v>30</v>
      </c>
      <c r="D444" s="7" t="s">
        <v>20</v>
      </c>
      <c r="E444" s="36">
        <f t="shared" si="165"/>
        <v>-23.456823687882999</v>
      </c>
      <c r="F444" s="8">
        <f t="shared" si="166"/>
        <v>89.151747310592725</v>
      </c>
      <c r="G444" s="9">
        <f t="shared" si="167"/>
        <v>4</v>
      </c>
      <c r="H444" s="99">
        <f t="shared" si="168"/>
        <v>13</v>
      </c>
      <c r="I444" s="33">
        <f t="shared" si="169"/>
        <v>-2.0739339012728246</v>
      </c>
      <c r="J444" s="11">
        <v>-0.1322659241211277</v>
      </c>
      <c r="K444" s="10">
        <f t="shared" si="170"/>
        <v>51</v>
      </c>
      <c r="L444" s="33">
        <f t="shared" si="171"/>
        <v>-1.3374828622470565</v>
      </c>
      <c r="M444" s="11">
        <v>9.8342939481268016E-2</v>
      </c>
      <c r="N444" s="10">
        <f t="shared" si="172"/>
        <v>5</v>
      </c>
      <c r="O444" s="33">
        <f t="shared" si="173"/>
        <v>-4.3707501839172647</v>
      </c>
      <c r="P444" s="11">
        <v>0.32791586998087952</v>
      </c>
      <c r="Q444" s="10">
        <f t="shared" si="174"/>
        <v>1</v>
      </c>
      <c r="R444" s="33">
        <f t="shared" si="175"/>
        <v>-8.2628572749915872</v>
      </c>
      <c r="S444" s="12">
        <v>17.248295226634578</v>
      </c>
      <c r="T444" s="10">
        <f t="shared" si="176"/>
        <v>3</v>
      </c>
      <c r="U444" s="33">
        <f t="shared" si="177"/>
        <v>-4.9146646342657991</v>
      </c>
      <c r="V444" s="18">
        <v>0.37197829304390723</v>
      </c>
      <c r="W444" s="99">
        <f t="shared" si="188"/>
        <v>14</v>
      </c>
      <c r="X444" s="33">
        <f t="shared" si="178"/>
        <v>-1.450628687376375</v>
      </c>
      <c r="Y444" s="13">
        <v>51364</v>
      </c>
      <c r="Z444" s="10">
        <f t="shared" si="179"/>
        <v>38</v>
      </c>
      <c r="AA444" s="33">
        <f t="shared" si="180"/>
        <v>-1.506105542684667</v>
      </c>
      <c r="AB444" s="11">
        <v>5.4474708171206226E-2</v>
      </c>
      <c r="AC444" s="99">
        <f t="shared" si="189"/>
        <v>26</v>
      </c>
      <c r="AD444" s="33">
        <f t="shared" si="181"/>
        <v>-2.2092901032242334</v>
      </c>
      <c r="AE444" s="11">
        <v>0.80394826412525533</v>
      </c>
      <c r="AF444" s="10">
        <f t="shared" si="182"/>
        <v>411</v>
      </c>
      <c r="AG444" s="33">
        <f t="shared" si="183"/>
        <v>0.39263831125857684</v>
      </c>
      <c r="AH444" s="14">
        <v>2.0546666666666664</v>
      </c>
      <c r="AI444" s="99">
        <f t="shared" si="190"/>
        <v>507</v>
      </c>
      <c r="AJ444" s="33">
        <f t="shared" si="184"/>
        <v>4.8669406569037954E-2</v>
      </c>
      <c r="AK444" s="13">
        <v>373634.73846770957</v>
      </c>
      <c r="AL444" s="38"/>
    </row>
    <row r="445" spans="1:38" x14ac:dyDescent="0.25">
      <c r="A445" t="s">
        <v>1048</v>
      </c>
      <c r="B445" s="5" t="s">
        <v>264</v>
      </c>
      <c r="C445" s="6" t="s">
        <v>30</v>
      </c>
      <c r="D445" s="7" t="s">
        <v>20</v>
      </c>
      <c r="E445" s="36">
        <f t="shared" si="165"/>
        <v>-0.25302361195792555</v>
      </c>
      <c r="F445" s="8">
        <f t="shared" si="166"/>
        <v>31.507868577974882</v>
      </c>
      <c r="G445" s="9">
        <f t="shared" si="167"/>
        <v>215</v>
      </c>
      <c r="H445" s="99">
        <f t="shared" si="168"/>
        <v>36</v>
      </c>
      <c r="I445" s="33">
        <f t="shared" si="169"/>
        <v>-1.1471295348785195</v>
      </c>
      <c r="J445" s="11">
        <v>-6.1783439490445846E-2</v>
      </c>
      <c r="K445" s="10">
        <f t="shared" si="170"/>
        <v>241</v>
      </c>
      <c r="L445" s="33">
        <f t="shared" si="171"/>
        <v>7.377238913359066E-2</v>
      </c>
      <c r="M445" s="11">
        <v>4.7967777370926404E-2</v>
      </c>
      <c r="N445" s="10">
        <f t="shared" si="172"/>
        <v>440</v>
      </c>
      <c r="O445" s="33">
        <f t="shared" si="173"/>
        <v>0.70772858044617293</v>
      </c>
      <c r="P445" s="11">
        <v>1.368421052631579E-2</v>
      </c>
      <c r="Q445" s="10">
        <f t="shared" si="174"/>
        <v>79</v>
      </c>
      <c r="R445" s="33">
        <f t="shared" si="175"/>
        <v>-0.52427477155169222</v>
      </c>
      <c r="S445" s="12">
        <v>2.0366598778004072</v>
      </c>
      <c r="T445" s="10">
        <f t="shared" si="176"/>
        <v>128</v>
      </c>
      <c r="U445" s="33">
        <f t="shared" si="177"/>
        <v>-0.41941267321917619</v>
      </c>
      <c r="V445" s="18">
        <v>9.8943857698721507E-2</v>
      </c>
      <c r="W445" s="99">
        <f t="shared" si="188"/>
        <v>116</v>
      </c>
      <c r="X445" s="33">
        <f t="shared" si="178"/>
        <v>-0.78006881338137124</v>
      </c>
      <c r="Y445" s="13">
        <v>80658</v>
      </c>
      <c r="Z445" s="10">
        <f t="shared" si="179"/>
        <v>136</v>
      </c>
      <c r="AA445" s="33">
        <f t="shared" si="180"/>
        <v>-0.37206452651028271</v>
      </c>
      <c r="AB445" s="11">
        <v>4.0951122853368563E-2</v>
      </c>
      <c r="AC445" s="99">
        <f t="shared" si="189"/>
        <v>517</v>
      </c>
      <c r="AD445" s="33">
        <f t="shared" si="181"/>
        <v>0.95901524590896747</v>
      </c>
      <c r="AE445" s="11">
        <v>0.98397435897435892</v>
      </c>
      <c r="AF445" s="10">
        <f t="shared" si="182"/>
        <v>518</v>
      </c>
      <c r="AG445" s="33">
        <f t="shared" si="183"/>
        <v>1.0102602788748085</v>
      </c>
      <c r="AH445" s="14">
        <v>1.3466666666666667</v>
      </c>
      <c r="AI445" s="99">
        <f t="shared" si="190"/>
        <v>539</v>
      </c>
      <c r="AJ445" s="33">
        <f t="shared" si="184"/>
        <v>0.76731025226794536</v>
      </c>
      <c r="AK445" s="13">
        <v>1014244.3788187372</v>
      </c>
      <c r="AL445" s="38"/>
    </row>
    <row r="446" spans="1:38" x14ac:dyDescent="0.25">
      <c r="A446" t="s">
        <v>1052</v>
      </c>
      <c r="B446" s="5" t="s">
        <v>325</v>
      </c>
      <c r="C446" s="6" t="s">
        <v>30</v>
      </c>
      <c r="D446" s="7" t="s">
        <v>20</v>
      </c>
      <c r="E446" s="36">
        <f t="shared" si="165"/>
        <v>4.0187423379672227</v>
      </c>
      <c r="F446" s="8">
        <f t="shared" si="166"/>
        <v>20.895763768164144</v>
      </c>
      <c r="G446" s="9">
        <f t="shared" si="167"/>
        <v>457</v>
      </c>
      <c r="H446" s="99">
        <f t="shared" si="168"/>
        <v>105</v>
      </c>
      <c r="I446" s="33">
        <f t="shared" si="169"/>
        <v>-0.6230772894678227</v>
      </c>
      <c r="J446" s="11">
        <v>-2.1929824561403466E-2</v>
      </c>
      <c r="K446" s="10">
        <f t="shared" si="170"/>
        <v>433</v>
      </c>
      <c r="L446" s="33">
        <f t="shared" si="171"/>
        <v>0.69594997075222964</v>
      </c>
      <c r="M446" s="11">
        <v>2.5758969641214352E-2</v>
      </c>
      <c r="N446" s="10">
        <f t="shared" si="172"/>
        <v>525</v>
      </c>
      <c r="O446" s="33">
        <f t="shared" si="173"/>
        <v>0.92888698531728353</v>
      </c>
      <c r="P446" s="11">
        <v>0</v>
      </c>
      <c r="Q446" s="10">
        <f t="shared" si="174"/>
        <v>409</v>
      </c>
      <c r="R446" s="33">
        <f t="shared" si="175"/>
        <v>0.51183082356515275</v>
      </c>
      <c r="S446" s="12">
        <v>0</v>
      </c>
      <c r="T446" s="10">
        <f t="shared" si="176"/>
        <v>516</v>
      </c>
      <c r="U446" s="33">
        <f t="shared" si="177"/>
        <v>0.86212130401276887</v>
      </c>
      <c r="V446" s="18">
        <v>2.1105527638190954E-2</v>
      </c>
      <c r="W446" s="99">
        <f t="shared" si="188"/>
        <v>218</v>
      </c>
      <c r="X446" s="33">
        <f t="shared" si="178"/>
        <v>-0.44700927331762774</v>
      </c>
      <c r="Y446" s="13">
        <v>95208</v>
      </c>
      <c r="Z446" s="10">
        <f t="shared" si="179"/>
        <v>356</v>
      </c>
      <c r="AA446" s="33">
        <f t="shared" si="180"/>
        <v>0.42909650609364552</v>
      </c>
      <c r="AB446" s="11">
        <v>3.1397174254317109E-2</v>
      </c>
      <c r="AC446" s="99">
        <f t="shared" si="189"/>
        <v>513</v>
      </c>
      <c r="AD446" s="33">
        <f t="shared" si="181"/>
        <v>0.94343481588028544</v>
      </c>
      <c r="AE446" s="11">
        <v>0.98308906426155585</v>
      </c>
      <c r="AF446" s="10">
        <f t="shared" si="182"/>
        <v>545</v>
      </c>
      <c r="AG446" s="33">
        <f t="shared" si="183"/>
        <v>1.4356750334051982</v>
      </c>
      <c r="AH446" s="14">
        <v>0.85899999999999999</v>
      </c>
      <c r="AI446" s="99">
        <f t="shared" si="190"/>
        <v>547</v>
      </c>
      <c r="AJ446" s="33">
        <f t="shared" si="184"/>
        <v>1.6529769909732523</v>
      </c>
      <c r="AK446" s="13">
        <v>1803743.9659192825</v>
      </c>
      <c r="AL446" s="38"/>
    </row>
    <row r="447" spans="1:38" x14ac:dyDescent="0.25">
      <c r="A447" t="s">
        <v>1066</v>
      </c>
      <c r="B447" s="5" t="s">
        <v>83</v>
      </c>
      <c r="C447" s="6" t="s">
        <v>30</v>
      </c>
      <c r="D447" s="7" t="s">
        <v>20</v>
      </c>
      <c r="E447" s="36">
        <f t="shared" si="165"/>
        <v>-3.4729435707825602</v>
      </c>
      <c r="F447" s="8">
        <f t="shared" si="166"/>
        <v>39.50693231011762</v>
      </c>
      <c r="G447" s="9">
        <f t="shared" si="167"/>
        <v>114</v>
      </c>
      <c r="H447" s="99">
        <f t="shared" si="168"/>
        <v>371</v>
      </c>
      <c r="I447" s="33">
        <f t="shared" si="169"/>
        <v>0.22851874686702275</v>
      </c>
      <c r="J447" s="11">
        <v>4.2833146696528601E-2</v>
      </c>
      <c r="K447" s="10">
        <f t="shared" si="170"/>
        <v>243</v>
      </c>
      <c r="L447" s="33">
        <f t="shared" si="171"/>
        <v>8.1227980992486459E-2</v>
      </c>
      <c r="M447" s="11">
        <v>4.7701647875108416E-2</v>
      </c>
      <c r="N447" s="10">
        <f t="shared" si="172"/>
        <v>62</v>
      </c>
      <c r="O447" s="33">
        <f t="shared" si="173"/>
        <v>-1.1612257243025024</v>
      </c>
      <c r="P447" s="11">
        <v>0.12932604735883424</v>
      </c>
      <c r="Q447" s="10">
        <f t="shared" si="174"/>
        <v>409</v>
      </c>
      <c r="R447" s="33">
        <f t="shared" si="175"/>
        <v>0.51183082356515275</v>
      </c>
      <c r="S447" s="12">
        <v>0</v>
      </c>
      <c r="T447" s="10">
        <f t="shared" si="176"/>
        <v>169</v>
      </c>
      <c r="U447" s="33">
        <f t="shared" si="177"/>
        <v>-0.17064277011235518</v>
      </c>
      <c r="V447" s="18">
        <v>8.3833970507919173E-2</v>
      </c>
      <c r="W447" s="99">
        <f t="shared" si="188"/>
        <v>227</v>
      </c>
      <c r="X447" s="33">
        <f t="shared" si="178"/>
        <v>-0.41313105206028478</v>
      </c>
      <c r="Y447" s="13">
        <v>96688</v>
      </c>
      <c r="Z447" s="10">
        <f t="shared" si="179"/>
        <v>36</v>
      </c>
      <c r="AA447" s="33">
        <f t="shared" si="180"/>
        <v>-1.5941805295214893</v>
      </c>
      <c r="AB447" s="11">
        <v>5.5525013743815285E-2</v>
      </c>
      <c r="AC447" s="99">
        <f t="shared" si="189"/>
        <v>98</v>
      </c>
      <c r="AD447" s="33">
        <f t="shared" si="181"/>
        <v>-0.62587822472484989</v>
      </c>
      <c r="AE447" s="11">
        <v>0.89391921881935199</v>
      </c>
      <c r="AF447" s="10">
        <f t="shared" si="182"/>
        <v>218</v>
      </c>
      <c r="AG447" s="33">
        <f t="shared" si="183"/>
        <v>-0.10896145057663993</v>
      </c>
      <c r="AH447" s="14">
        <v>2.6296666666666666</v>
      </c>
      <c r="AI447" s="99">
        <f t="shared" si="190"/>
        <v>67</v>
      </c>
      <c r="AJ447" s="33">
        <f t="shared" si="184"/>
        <v>-0.27964965178779394</v>
      </c>
      <c r="AK447" s="13">
        <v>80965.103624161071</v>
      </c>
      <c r="AL447" s="38"/>
    </row>
    <row r="448" spans="1:38" x14ac:dyDescent="0.25">
      <c r="A448" t="s">
        <v>1074</v>
      </c>
      <c r="B448" s="5" t="s">
        <v>271</v>
      </c>
      <c r="C448" s="6" t="s">
        <v>30</v>
      </c>
      <c r="D448" s="7" t="s">
        <v>20</v>
      </c>
      <c r="E448" s="36">
        <f t="shared" si="165"/>
        <v>1.7264415363977603</v>
      </c>
      <c r="F448" s="8">
        <f t="shared" si="166"/>
        <v>26.5903960694246</v>
      </c>
      <c r="G448" s="9">
        <f t="shared" si="167"/>
        <v>324</v>
      </c>
      <c r="H448" s="99">
        <f t="shared" si="168"/>
        <v>527</v>
      </c>
      <c r="I448" s="33">
        <f t="shared" si="169"/>
        <v>1.2385084370040469</v>
      </c>
      <c r="J448" s="11">
        <v>0.11964178657074331</v>
      </c>
      <c r="K448" s="10">
        <f t="shared" si="170"/>
        <v>458</v>
      </c>
      <c r="L448" s="33">
        <f t="shared" si="171"/>
        <v>0.7718345381643732</v>
      </c>
      <c r="M448" s="11">
        <v>2.3050248181138232E-2</v>
      </c>
      <c r="N448" s="10">
        <f t="shared" si="172"/>
        <v>287</v>
      </c>
      <c r="O448" s="33">
        <f t="shared" si="173"/>
        <v>0.29939768504077857</v>
      </c>
      <c r="P448" s="11">
        <v>3.8949747869935665E-2</v>
      </c>
      <c r="Q448" s="10">
        <f t="shared" si="174"/>
        <v>274</v>
      </c>
      <c r="R448" s="33">
        <f t="shared" si="175"/>
        <v>0.32455441650962985</v>
      </c>
      <c r="S448" s="12">
        <v>0.36812690338342091</v>
      </c>
      <c r="T448" s="10">
        <f t="shared" si="176"/>
        <v>400</v>
      </c>
      <c r="U448" s="33">
        <f t="shared" si="177"/>
        <v>0.60158912355773231</v>
      </c>
      <c r="V448" s="18">
        <v>3.6929836797321799E-2</v>
      </c>
      <c r="W448" s="99">
        <f t="shared" si="188"/>
        <v>262</v>
      </c>
      <c r="X448" s="33">
        <f t="shared" si="178"/>
        <v>-0.28009036155509731</v>
      </c>
      <c r="Y448" s="13">
        <v>102500</v>
      </c>
      <c r="Z448" s="10">
        <f t="shared" si="179"/>
        <v>184</v>
      </c>
      <c r="AA448" s="33">
        <f t="shared" si="180"/>
        <v>-0.1261393299399742</v>
      </c>
      <c r="AB448" s="11">
        <v>3.8018433179723504E-2</v>
      </c>
      <c r="AC448" s="99">
        <f t="shared" si="189"/>
        <v>292</v>
      </c>
      <c r="AD448" s="33">
        <f t="shared" si="181"/>
        <v>0.28478084296308709</v>
      </c>
      <c r="AE448" s="11">
        <v>0.9456637249919142</v>
      </c>
      <c r="AF448" s="10">
        <f t="shared" si="182"/>
        <v>467</v>
      </c>
      <c r="AG448" s="33">
        <f t="shared" si="183"/>
        <v>0.60549107975908578</v>
      </c>
      <c r="AH448" s="14">
        <v>1.8106666666666669</v>
      </c>
      <c r="AI448" s="99">
        <f t="shared" si="190"/>
        <v>390</v>
      </c>
      <c r="AJ448" s="33">
        <f t="shared" si="184"/>
        <v>-0.12643741564109018</v>
      </c>
      <c r="AK448" s="13">
        <v>217541.3031023058</v>
      </c>
      <c r="AL448" s="38"/>
    </row>
    <row r="449" spans="1:38" x14ac:dyDescent="0.25">
      <c r="A449" t="s">
        <v>1082</v>
      </c>
      <c r="B449" s="5" t="s">
        <v>328</v>
      </c>
      <c r="C449" s="6" t="s">
        <v>30</v>
      </c>
      <c r="D449" s="7" t="s">
        <v>20</v>
      </c>
      <c r="E449" s="36">
        <f t="shared" si="165"/>
        <v>3.9425560565675819</v>
      </c>
      <c r="F449" s="8">
        <f t="shared" si="166"/>
        <v>21.085029007121555</v>
      </c>
      <c r="G449" s="9">
        <f t="shared" si="167"/>
        <v>446</v>
      </c>
      <c r="H449" s="99">
        <f t="shared" si="168"/>
        <v>498</v>
      </c>
      <c r="I449" s="33">
        <f t="shared" si="169"/>
        <v>0.88718648167071412</v>
      </c>
      <c r="J449" s="11">
        <v>9.2924126172208021E-2</v>
      </c>
      <c r="K449" s="10">
        <f t="shared" si="170"/>
        <v>418</v>
      </c>
      <c r="L449" s="33">
        <f t="shared" si="171"/>
        <v>0.63479944589307147</v>
      </c>
      <c r="M449" s="11">
        <v>2.7941755214482486E-2</v>
      </c>
      <c r="N449" s="10">
        <f t="shared" si="172"/>
        <v>405</v>
      </c>
      <c r="O449" s="33">
        <f t="shared" si="173"/>
        <v>0.61762700809127602</v>
      </c>
      <c r="P449" s="11">
        <v>1.9259259259259261E-2</v>
      </c>
      <c r="Q449" s="10">
        <f t="shared" si="174"/>
        <v>409</v>
      </c>
      <c r="R449" s="33">
        <f t="shared" si="175"/>
        <v>0.51183082356515275</v>
      </c>
      <c r="S449" s="12">
        <v>0</v>
      </c>
      <c r="T449" s="10">
        <f t="shared" si="176"/>
        <v>381</v>
      </c>
      <c r="U449" s="33">
        <f t="shared" si="177"/>
        <v>0.5634675065721525</v>
      </c>
      <c r="V449" s="18">
        <v>3.9245283018867927E-2</v>
      </c>
      <c r="W449" s="99">
        <f t="shared" si="188"/>
        <v>312</v>
      </c>
      <c r="X449" s="33">
        <f t="shared" si="178"/>
        <v>-9.1242168735448895E-2</v>
      </c>
      <c r="Y449" s="13">
        <v>110750</v>
      </c>
      <c r="Z449" s="10">
        <f t="shared" si="179"/>
        <v>230</v>
      </c>
      <c r="AA449" s="33">
        <f t="shared" si="180"/>
        <v>5.577707453674325E-2</v>
      </c>
      <c r="AB449" s="11">
        <v>3.5849056603773584E-2</v>
      </c>
      <c r="AC449" s="99">
        <f t="shared" si="189"/>
        <v>540</v>
      </c>
      <c r="AD449" s="33">
        <f t="shared" si="181"/>
        <v>1.0487932588697917</v>
      </c>
      <c r="AE449" s="11">
        <v>0.98907563025210088</v>
      </c>
      <c r="AF449" s="10">
        <f t="shared" si="182"/>
        <v>547</v>
      </c>
      <c r="AG449" s="33">
        <f t="shared" si="183"/>
        <v>1.4830725761177435</v>
      </c>
      <c r="AH449" s="14">
        <v>0.80466666666666653</v>
      </c>
      <c r="AI449" s="99">
        <f t="shared" si="190"/>
        <v>549</v>
      </c>
      <c r="AJ449" s="33">
        <f t="shared" si="184"/>
        <v>1.9401517109901305</v>
      </c>
      <c r="AK449" s="13">
        <v>2059736.7823712949</v>
      </c>
      <c r="AL449" s="38"/>
    </row>
    <row r="450" spans="1:38" x14ac:dyDescent="0.25">
      <c r="A450" t="s">
        <v>1092</v>
      </c>
      <c r="B450" s="5" t="s">
        <v>268</v>
      </c>
      <c r="C450" s="6" t="s">
        <v>30</v>
      </c>
      <c r="D450" s="7" t="s">
        <v>20</v>
      </c>
      <c r="E450" s="36">
        <f t="shared" si="165"/>
        <v>0.13375349004693057</v>
      </c>
      <c r="F450" s="8">
        <f t="shared" si="166"/>
        <v>30.547020256080675</v>
      </c>
      <c r="G450" s="9">
        <f t="shared" si="167"/>
        <v>232</v>
      </c>
      <c r="H450" s="99">
        <f t="shared" si="168"/>
        <v>466</v>
      </c>
      <c r="I450" s="33">
        <f t="shared" si="169"/>
        <v>0.62604760052340902</v>
      </c>
      <c r="J450" s="11">
        <v>7.3064792482893326E-2</v>
      </c>
      <c r="K450" s="10">
        <f t="shared" si="170"/>
        <v>246</v>
      </c>
      <c r="L450" s="33">
        <f t="shared" si="171"/>
        <v>9.5813265148652474E-2</v>
      </c>
      <c r="M450" s="11">
        <v>4.7181021962061531E-2</v>
      </c>
      <c r="N450" s="10">
        <f t="shared" si="172"/>
        <v>240</v>
      </c>
      <c r="O450" s="33">
        <f t="shared" si="173"/>
        <v>0.16680351095699569</v>
      </c>
      <c r="P450" s="11">
        <v>4.7154032910709472E-2</v>
      </c>
      <c r="Q450" s="10">
        <f t="shared" si="174"/>
        <v>120</v>
      </c>
      <c r="R450" s="33">
        <f t="shared" si="175"/>
        <v>-0.16077479586722754</v>
      </c>
      <c r="S450" s="12">
        <v>1.3221324980168014</v>
      </c>
      <c r="T450" s="10">
        <f t="shared" si="176"/>
        <v>223</v>
      </c>
      <c r="U450" s="33">
        <f t="shared" si="177"/>
        <v>6.7032282681493568E-2</v>
      </c>
      <c r="V450" s="18">
        <v>6.939796683169884E-2</v>
      </c>
      <c r="W450" s="99">
        <f t="shared" ref="W450:W481" si="191">RANK(Y450,Y$7:Y$570,1)</f>
        <v>190</v>
      </c>
      <c r="X450" s="33">
        <f t="shared" si="178"/>
        <v>-0.53410834891505343</v>
      </c>
      <c r="Y450" s="13">
        <v>91403</v>
      </c>
      <c r="Z450" s="10">
        <f t="shared" si="179"/>
        <v>262</v>
      </c>
      <c r="AA450" s="33">
        <f t="shared" si="180"/>
        <v>0.16788069796682406</v>
      </c>
      <c r="AB450" s="11">
        <v>3.4512206442031006E-2</v>
      </c>
      <c r="AC450" s="99">
        <f t="shared" ref="AC450:AC481" si="192">RANK(AE450,AE$7:AE$570,1)</f>
        <v>244</v>
      </c>
      <c r="AD450" s="33">
        <f t="shared" si="181"/>
        <v>0.10853146719765924</v>
      </c>
      <c r="AE450" s="11">
        <v>0.93564906941355497</v>
      </c>
      <c r="AF450" s="10">
        <f t="shared" si="182"/>
        <v>482</v>
      </c>
      <c r="AG450" s="33">
        <f t="shared" si="183"/>
        <v>0.67615122012195994</v>
      </c>
      <c r="AH450" s="14">
        <v>1.7296666666666667</v>
      </c>
      <c r="AI450" s="99">
        <f t="shared" ref="AI450:AI481" si="193">RANK(AK450,AK$7:AK$570,1)</f>
        <v>396</v>
      </c>
      <c r="AJ450" s="33">
        <f t="shared" si="184"/>
        <v>-0.12445738168906556</v>
      </c>
      <c r="AK450" s="13">
        <v>219306.34171022923</v>
      </c>
      <c r="AL450" s="38"/>
    </row>
    <row r="451" spans="1:38" x14ac:dyDescent="0.25">
      <c r="A451" t="s">
        <v>1095</v>
      </c>
      <c r="B451" s="5" t="s">
        <v>201</v>
      </c>
      <c r="C451" s="6" t="s">
        <v>30</v>
      </c>
      <c r="D451" s="7" t="s">
        <v>20</v>
      </c>
      <c r="E451" s="36">
        <f t="shared" si="165"/>
        <v>0.32531053196021387</v>
      </c>
      <c r="F451" s="8">
        <f t="shared" si="166"/>
        <v>30.071146008832486</v>
      </c>
      <c r="G451" s="9">
        <f t="shared" si="167"/>
        <v>243</v>
      </c>
      <c r="H451" s="99">
        <f t="shared" si="168"/>
        <v>500</v>
      </c>
      <c r="I451" s="33">
        <f t="shared" si="169"/>
        <v>0.92957994526237819</v>
      </c>
      <c r="J451" s="11">
        <v>9.6148103911615435E-2</v>
      </c>
      <c r="K451" s="10">
        <f t="shared" si="170"/>
        <v>431</v>
      </c>
      <c r="L451" s="33">
        <f t="shared" si="171"/>
        <v>0.66634738488748457</v>
      </c>
      <c r="M451" s="11">
        <v>2.6815642458100558E-2</v>
      </c>
      <c r="N451" s="10">
        <f t="shared" si="172"/>
        <v>144</v>
      </c>
      <c r="O451" s="33">
        <f t="shared" si="173"/>
        <v>-0.25776542448497186</v>
      </c>
      <c r="P451" s="11">
        <v>7.3424301494476929E-2</v>
      </c>
      <c r="Q451" s="10">
        <f t="shared" si="174"/>
        <v>219</v>
      </c>
      <c r="R451" s="33">
        <f t="shared" si="175"/>
        <v>0.23467046006617651</v>
      </c>
      <c r="S451" s="12">
        <v>0.54481067828929453</v>
      </c>
      <c r="T451" s="10">
        <f t="shared" si="176"/>
        <v>396</v>
      </c>
      <c r="U451" s="33">
        <f t="shared" si="177"/>
        <v>0.59530857468734188</v>
      </c>
      <c r="V451" s="18">
        <v>3.7311307319851897E-2</v>
      </c>
      <c r="W451" s="99">
        <f t="shared" si="191"/>
        <v>118</v>
      </c>
      <c r="X451" s="33">
        <f t="shared" si="178"/>
        <v>-0.77322449705978646</v>
      </c>
      <c r="Y451" s="13">
        <v>80957</v>
      </c>
      <c r="Z451" s="10">
        <f t="shared" si="179"/>
        <v>174</v>
      </c>
      <c r="AA451" s="33">
        <f t="shared" si="180"/>
        <v>-0.14764848397629951</v>
      </c>
      <c r="AB451" s="11">
        <v>3.8274932614555258E-2</v>
      </c>
      <c r="AC451" s="99">
        <f t="shared" si="192"/>
        <v>291</v>
      </c>
      <c r="AD451" s="33">
        <f t="shared" si="181"/>
        <v>0.28206145956065409</v>
      </c>
      <c r="AE451" s="11">
        <v>0.94550920706501318</v>
      </c>
      <c r="AF451" s="10">
        <f t="shared" si="182"/>
        <v>333</v>
      </c>
      <c r="AG451" s="33">
        <f t="shared" si="183"/>
        <v>0.17222519852171053</v>
      </c>
      <c r="AH451" s="14">
        <v>2.3073333333333332</v>
      </c>
      <c r="AI451" s="99">
        <f t="shared" si="193"/>
        <v>272</v>
      </c>
      <c r="AJ451" s="33">
        <f t="shared" si="184"/>
        <v>-0.20051875600317637</v>
      </c>
      <c r="AK451" s="13">
        <v>151503.83655679651</v>
      </c>
      <c r="AL451" s="38"/>
    </row>
    <row r="452" spans="1:38" x14ac:dyDescent="0.25">
      <c r="A452" t="s">
        <v>642</v>
      </c>
      <c r="B452" s="5" t="s">
        <v>296</v>
      </c>
      <c r="C452" s="6" t="s">
        <v>33</v>
      </c>
      <c r="D452" s="7" t="s">
        <v>34</v>
      </c>
      <c r="E452" s="36">
        <f t="shared" si="165"/>
        <v>-0.88308652910117547</v>
      </c>
      <c r="F452" s="8">
        <f t="shared" si="166"/>
        <v>33.073097991729732</v>
      </c>
      <c r="G452" s="9">
        <f t="shared" si="167"/>
        <v>192</v>
      </c>
      <c r="H452" s="99">
        <f t="shared" si="168"/>
        <v>151</v>
      </c>
      <c r="I452" s="33">
        <f t="shared" si="169"/>
        <v>-0.4645497867028695</v>
      </c>
      <c r="J452" s="11">
        <v>-9.873976874106849E-3</v>
      </c>
      <c r="K452" s="10">
        <f t="shared" si="170"/>
        <v>461</v>
      </c>
      <c r="L452" s="33">
        <f t="shared" si="171"/>
        <v>0.7770852346001873</v>
      </c>
      <c r="M452" s="11">
        <v>2.2862823061630219E-2</v>
      </c>
      <c r="N452" s="10">
        <f t="shared" si="172"/>
        <v>125</v>
      </c>
      <c r="O452" s="33">
        <f t="shared" si="173"/>
        <v>-0.41380072456484063</v>
      </c>
      <c r="P452" s="11">
        <v>8.3079009833841977E-2</v>
      </c>
      <c r="Q452" s="10">
        <f t="shared" si="174"/>
        <v>261</v>
      </c>
      <c r="R452" s="33">
        <f t="shared" si="175"/>
        <v>0.31157055042421161</v>
      </c>
      <c r="S452" s="12">
        <v>0.39364912741110086</v>
      </c>
      <c r="T452" s="10">
        <f t="shared" si="176"/>
        <v>147</v>
      </c>
      <c r="U452" s="33">
        <f t="shared" si="177"/>
        <v>-0.28869802515811854</v>
      </c>
      <c r="V452" s="18">
        <v>9.100445843168109E-2</v>
      </c>
      <c r="W452" s="99">
        <f t="shared" si="191"/>
        <v>390</v>
      </c>
      <c r="X452" s="33">
        <f t="shared" si="178"/>
        <v>0.25475061120018572</v>
      </c>
      <c r="Y452" s="13">
        <v>125865</v>
      </c>
      <c r="Z452" s="10">
        <f t="shared" si="179"/>
        <v>150</v>
      </c>
      <c r="AA452" s="33">
        <f t="shared" si="180"/>
        <v>-0.28994061511584002</v>
      </c>
      <c r="AB452" s="11">
        <v>3.9971784622619327E-2</v>
      </c>
      <c r="AC452" s="99">
        <f t="shared" si="192"/>
        <v>143</v>
      </c>
      <c r="AD452" s="33">
        <f t="shared" si="181"/>
        <v>-0.28492221730907807</v>
      </c>
      <c r="AE452" s="11">
        <v>0.91329266038084678</v>
      </c>
      <c r="AF452" s="10">
        <f t="shared" si="182"/>
        <v>60</v>
      </c>
      <c r="AG452" s="33">
        <f t="shared" si="183"/>
        <v>-0.78648460714246848</v>
      </c>
      <c r="AH452" s="14">
        <v>3.406333333333333</v>
      </c>
      <c r="AI452" s="99">
        <f t="shared" si="193"/>
        <v>230</v>
      </c>
      <c r="AJ452" s="33">
        <f t="shared" si="184"/>
        <v>-0.21423527506563145</v>
      </c>
      <c r="AK452" s="13">
        <v>139276.67970082667</v>
      </c>
      <c r="AL452" s="38"/>
    </row>
    <row r="453" spans="1:38" x14ac:dyDescent="0.25">
      <c r="A453" t="s">
        <v>687</v>
      </c>
      <c r="B453" s="5" t="s">
        <v>189</v>
      </c>
      <c r="C453" s="6" t="s">
        <v>33</v>
      </c>
      <c r="D453" s="7" t="s">
        <v>34</v>
      </c>
      <c r="E453" s="36">
        <f t="shared" si="165"/>
        <v>-2.1509436771759471</v>
      </c>
      <c r="F453" s="8">
        <f t="shared" si="166"/>
        <v>36.222763281672165</v>
      </c>
      <c r="G453" s="9">
        <f t="shared" si="167"/>
        <v>137</v>
      </c>
      <c r="H453" s="99">
        <f t="shared" si="168"/>
        <v>391</v>
      </c>
      <c r="I453" s="33">
        <f t="shared" si="169"/>
        <v>0.28848595203795191</v>
      </c>
      <c r="J453" s="11">
        <v>4.7393588759667038E-2</v>
      </c>
      <c r="K453" s="10">
        <f t="shared" si="170"/>
        <v>403</v>
      </c>
      <c r="L453" s="33">
        <f t="shared" si="171"/>
        <v>0.60431056068969269</v>
      </c>
      <c r="M453" s="11">
        <v>2.9030064741183078E-2</v>
      </c>
      <c r="N453" s="10">
        <f t="shared" si="172"/>
        <v>70</v>
      </c>
      <c r="O453" s="33">
        <f t="shared" si="173"/>
        <v>-0.98831954861440308</v>
      </c>
      <c r="P453" s="11">
        <v>0.11862745098039215</v>
      </c>
      <c r="Q453" s="10">
        <f t="shared" si="174"/>
        <v>137</v>
      </c>
      <c r="R453" s="33">
        <f t="shared" si="175"/>
        <v>-4.4444201275956677E-2</v>
      </c>
      <c r="S453" s="12">
        <v>1.0934628955348387</v>
      </c>
      <c r="T453" s="10">
        <f t="shared" si="176"/>
        <v>209</v>
      </c>
      <c r="U453" s="33">
        <f t="shared" si="177"/>
        <v>1.6003788942972587E-2</v>
      </c>
      <c r="V453" s="18">
        <v>7.2497356164075336E-2</v>
      </c>
      <c r="W453" s="99">
        <f t="shared" si="191"/>
        <v>213</v>
      </c>
      <c r="X453" s="33">
        <f t="shared" si="178"/>
        <v>-0.4705637933674966</v>
      </c>
      <c r="Y453" s="13">
        <v>94179</v>
      </c>
      <c r="Z453" s="10">
        <f t="shared" si="179"/>
        <v>181</v>
      </c>
      <c r="AA453" s="33">
        <f t="shared" si="180"/>
        <v>-0.13341719167954549</v>
      </c>
      <c r="AB453" s="11">
        <v>3.8105222619225915E-2</v>
      </c>
      <c r="AC453" s="99">
        <f t="shared" si="192"/>
        <v>92</v>
      </c>
      <c r="AD453" s="33">
        <f t="shared" si="181"/>
        <v>-0.68435265033787385</v>
      </c>
      <c r="AE453" s="11">
        <v>0.89059664686632445</v>
      </c>
      <c r="AF453" s="10">
        <f t="shared" si="182"/>
        <v>236</v>
      </c>
      <c r="AG453" s="33">
        <f t="shared" si="183"/>
        <v>-6.6507209864789738E-2</v>
      </c>
      <c r="AH453" s="14">
        <v>2.581</v>
      </c>
      <c r="AI453" s="99">
        <f t="shared" si="193"/>
        <v>246</v>
      </c>
      <c r="AJ453" s="33">
        <f t="shared" si="184"/>
        <v>-0.20968962623743162</v>
      </c>
      <c r="AK453" s="13">
        <v>143328.75450067074</v>
      </c>
      <c r="AL453" s="38">
        <v>1</v>
      </c>
    </row>
    <row r="454" spans="1:38" x14ac:dyDescent="0.25">
      <c r="A454" t="s">
        <v>788</v>
      </c>
      <c r="B454" s="5" t="s">
        <v>88</v>
      </c>
      <c r="C454" s="6" t="s">
        <v>33</v>
      </c>
      <c r="D454" s="7" t="s">
        <v>34</v>
      </c>
      <c r="E454" s="36">
        <f t="shared" si="165"/>
        <v>-4.8980739162746882</v>
      </c>
      <c r="F454" s="8">
        <f t="shared" si="166"/>
        <v>43.047302445393697</v>
      </c>
      <c r="G454" s="9">
        <f t="shared" si="167"/>
        <v>80</v>
      </c>
      <c r="H454" s="99">
        <f t="shared" si="168"/>
        <v>449</v>
      </c>
      <c r="I454" s="33">
        <f t="shared" si="169"/>
        <v>0.48584695753759288</v>
      </c>
      <c r="J454" s="11">
        <v>6.2402682956042677E-2</v>
      </c>
      <c r="K454" s="10">
        <f t="shared" si="170"/>
        <v>447</v>
      </c>
      <c r="L454" s="33">
        <f t="shared" si="171"/>
        <v>0.74097927749579484</v>
      </c>
      <c r="M454" s="11">
        <v>2.4151635585447875E-2</v>
      </c>
      <c r="N454" s="10">
        <f t="shared" si="172"/>
        <v>22</v>
      </c>
      <c r="O454" s="33">
        <f t="shared" si="173"/>
        <v>-2.2153293476717208</v>
      </c>
      <c r="P454" s="11">
        <v>0.19454887218045114</v>
      </c>
      <c r="Q454" s="10">
        <f t="shared" si="174"/>
        <v>112</v>
      </c>
      <c r="R454" s="33">
        <f t="shared" si="175"/>
        <v>-0.23376805057586433</v>
      </c>
      <c r="S454" s="12">
        <v>1.4656144306651635</v>
      </c>
      <c r="T454" s="10">
        <f t="shared" si="176"/>
        <v>167</v>
      </c>
      <c r="U454" s="33">
        <f t="shared" si="177"/>
        <v>-0.19802077076960903</v>
      </c>
      <c r="V454" s="18">
        <v>8.5496866606982996E-2</v>
      </c>
      <c r="W454" s="99">
        <f t="shared" si="191"/>
        <v>234</v>
      </c>
      <c r="X454" s="33">
        <f t="shared" si="178"/>
        <v>-0.37252296793155065</v>
      </c>
      <c r="Y454" s="13">
        <v>98462</v>
      </c>
      <c r="Z454" s="10">
        <f t="shared" si="179"/>
        <v>45</v>
      </c>
      <c r="AA454" s="33">
        <f t="shared" si="180"/>
        <v>-1.327482215199526</v>
      </c>
      <c r="AB454" s="11">
        <v>5.2344601962922573E-2</v>
      </c>
      <c r="AC454" s="99">
        <f t="shared" si="192"/>
        <v>101</v>
      </c>
      <c r="AD454" s="33">
        <f t="shared" si="181"/>
        <v>-0.60538833367644707</v>
      </c>
      <c r="AE454" s="11">
        <v>0.89508347373257768</v>
      </c>
      <c r="AF454" s="10">
        <f t="shared" si="182"/>
        <v>68</v>
      </c>
      <c r="AG454" s="33">
        <f t="shared" si="183"/>
        <v>-0.74548427878376411</v>
      </c>
      <c r="AH454" s="14">
        <v>3.3593333333333333</v>
      </c>
      <c r="AI454" s="99">
        <f t="shared" si="193"/>
        <v>110</v>
      </c>
      <c r="AJ454" s="33">
        <f t="shared" si="184"/>
        <v>-0.26359087804950398</v>
      </c>
      <c r="AK454" s="13">
        <v>95280.189289740694</v>
      </c>
      <c r="AL454" s="38"/>
    </row>
    <row r="455" spans="1:38" x14ac:dyDescent="0.25">
      <c r="A455" t="s">
        <v>806</v>
      </c>
      <c r="B455" s="5" t="s">
        <v>342</v>
      </c>
      <c r="C455" s="6" t="s">
        <v>33</v>
      </c>
      <c r="D455" s="7" t="s">
        <v>34</v>
      </c>
      <c r="E455" s="36">
        <f t="shared" ref="E455:E518" si="194">((I455+L455+AG455+AJ455)*0.25)+(O455+R455+U455+X455+AA455+AD455)</f>
        <v>1.2316661918197733</v>
      </c>
      <c r="F455" s="8">
        <f t="shared" ref="F455:F518" si="195">((E455*$I$579)+$J$579)</f>
        <v>27.819538273262761</v>
      </c>
      <c r="G455" s="9">
        <f t="shared" ref="G455:G518" si="196">RANK(E455,$E$7:$E$570,1)</f>
        <v>294</v>
      </c>
      <c r="H455" s="99">
        <f t="shared" ref="H455:H518" si="197">RANK(J455,J$7:J$570,1)</f>
        <v>275</v>
      </c>
      <c r="I455" s="33">
        <f t="shared" ref="I455:I518" si="198">(J455-J$572)/J$573</f>
        <v>-7.1068451596633483E-2</v>
      </c>
      <c r="J455" s="11">
        <v>2.0049859438816098E-2</v>
      </c>
      <c r="K455" s="10">
        <f t="shared" ref="K455:K518" si="199">RANK(M455,M$7:M$570,0)</f>
        <v>409</v>
      </c>
      <c r="L455" s="33">
        <f t="shared" ref="L455:L518" si="200">-(M455-M$572)/M$573</f>
        <v>0.61837704891098255</v>
      </c>
      <c r="M455" s="11">
        <v>2.8527957398250287E-2</v>
      </c>
      <c r="N455" s="10">
        <f t="shared" ref="N455:N518" si="201">RANK(P455,P$7:P$570,0)</f>
        <v>348</v>
      </c>
      <c r="O455" s="33">
        <f t="shared" ref="O455:O518" si="202">-(P455-P$572)/P$573</f>
        <v>0.49208764097725216</v>
      </c>
      <c r="P455" s="11">
        <v>2.7027027027027029E-2</v>
      </c>
      <c r="Q455" s="10">
        <f t="shared" ref="Q455:Q518" si="203">RANK(S455,S$7:S$570,0)</f>
        <v>236</v>
      </c>
      <c r="R455" s="33">
        <f t="shared" ref="R455:R518" si="204">-(S455-S$572)/S$573</f>
        <v>0.27374904805574934</v>
      </c>
      <c r="S455" s="12">
        <v>0.46799438406739113</v>
      </c>
      <c r="T455" s="10">
        <f t="shared" ref="T455:T518" si="205">RANK(V455,V$7:V$570,0)</f>
        <v>326</v>
      </c>
      <c r="U455" s="33">
        <f t="shared" ref="U455:U518" si="206">-(V455-V$572)/V$573</f>
        <v>0.40416341175676035</v>
      </c>
      <c r="V455" s="18">
        <v>4.8921159688964419E-2</v>
      </c>
      <c r="W455" s="99">
        <f t="shared" si="191"/>
        <v>277</v>
      </c>
      <c r="X455" s="33">
        <f t="shared" ref="X455:X518" si="207">(Y455-Y$572)/Y$573</f>
        <v>-0.21901800053172493</v>
      </c>
      <c r="Y455" s="13">
        <v>105168</v>
      </c>
      <c r="Z455" s="10">
        <f t="shared" ref="Z455:Z518" si="208">RANK(AB455,AB$7:AB$570,0)</f>
        <v>206</v>
      </c>
      <c r="AA455" s="33">
        <f t="shared" ref="AA455:AA518" si="209">-(AB455-AB$572)/AB$573</f>
        <v>-4.6174310282451572E-2</v>
      </c>
      <c r="AB455" s="11">
        <v>3.7064840011260203E-2</v>
      </c>
      <c r="AC455" s="99">
        <f t="shared" si="192"/>
        <v>288</v>
      </c>
      <c r="AD455" s="33">
        <f t="shared" ref="AD455:AD518" si="210">(AE455-AE$572)/AE$573</f>
        <v>0.27272696226082477</v>
      </c>
      <c r="AE455" s="11">
        <v>0.94497881213425705</v>
      </c>
      <c r="AF455" s="10">
        <f t="shared" ref="AF455:AF518" si="211">RANK(AH455,AH$7:AH$570,0)</f>
        <v>201</v>
      </c>
      <c r="AG455" s="33">
        <f t="shared" ref="AG455:AG518" si="212">-(AH455-AH$572)/AH$573</f>
        <v>-0.13803969763955132</v>
      </c>
      <c r="AH455" s="14">
        <v>2.6630000000000003</v>
      </c>
      <c r="AI455" s="99">
        <f t="shared" si="193"/>
        <v>287</v>
      </c>
      <c r="AJ455" s="33">
        <f t="shared" ref="AJ455:AJ518" si="213">(AK455-AK$572)/AK$573</f>
        <v>-0.19274314134134504</v>
      </c>
      <c r="AK455" s="13">
        <v>158435.16218605376</v>
      </c>
      <c r="AL455" s="38"/>
    </row>
    <row r="456" spans="1:38" x14ac:dyDescent="0.25">
      <c r="A456" t="s">
        <v>862</v>
      </c>
      <c r="B456" s="5" t="s">
        <v>317</v>
      </c>
      <c r="C456" s="6" t="s">
        <v>33</v>
      </c>
      <c r="D456" s="7" t="s">
        <v>34</v>
      </c>
      <c r="E456" s="36">
        <f t="shared" si="194"/>
        <v>1.7834006883926476</v>
      </c>
      <c r="F456" s="8">
        <f t="shared" si="195"/>
        <v>26.448895692781008</v>
      </c>
      <c r="G456" s="9">
        <f t="shared" si="196"/>
        <v>328</v>
      </c>
      <c r="H456" s="99">
        <f t="shared" si="197"/>
        <v>83</v>
      </c>
      <c r="I456" s="33">
        <f t="shared" si="198"/>
        <v>-0.72800561123271645</v>
      </c>
      <c r="J456" s="11">
        <v>-2.9909511639151787E-2</v>
      </c>
      <c r="K456" s="10">
        <f t="shared" si="199"/>
        <v>360</v>
      </c>
      <c r="L456" s="33">
        <f t="shared" si="200"/>
        <v>0.48822605361216825</v>
      </c>
      <c r="M456" s="11">
        <v>3.3173734610123122E-2</v>
      </c>
      <c r="N456" s="10">
        <f t="shared" si="201"/>
        <v>312</v>
      </c>
      <c r="O456" s="33">
        <f t="shared" si="202"/>
        <v>0.37435113571120904</v>
      </c>
      <c r="P456" s="11">
        <v>3.431199151043509E-2</v>
      </c>
      <c r="Q456" s="10">
        <f t="shared" si="203"/>
        <v>278</v>
      </c>
      <c r="R456" s="33">
        <f t="shared" si="204"/>
        <v>0.33071153874516884</v>
      </c>
      <c r="S456" s="12">
        <v>0.35602392480774708</v>
      </c>
      <c r="T456" s="10">
        <f t="shared" si="205"/>
        <v>402</v>
      </c>
      <c r="U456" s="33">
        <f t="shared" si="206"/>
        <v>0.6052140072196952</v>
      </c>
      <c r="V456" s="18">
        <v>3.6709667144449752E-2</v>
      </c>
      <c r="W456" s="99">
        <f t="shared" si="191"/>
        <v>364</v>
      </c>
      <c r="X456" s="33">
        <f t="shared" si="207"/>
        <v>0.10209259933179357</v>
      </c>
      <c r="Y456" s="13">
        <v>119196</v>
      </c>
      <c r="Z456" s="10">
        <f t="shared" si="208"/>
        <v>237</v>
      </c>
      <c r="AA456" s="33">
        <f t="shared" si="209"/>
        <v>7.6058633219077881E-2</v>
      </c>
      <c r="AB456" s="11">
        <v>3.5607196401799102E-2</v>
      </c>
      <c r="AC456" s="99">
        <f t="shared" si="192"/>
        <v>350</v>
      </c>
      <c r="AD456" s="33">
        <f t="shared" si="210"/>
        <v>0.45741414493275673</v>
      </c>
      <c r="AE456" s="11">
        <v>0.95547291185043726</v>
      </c>
      <c r="AF456" s="10">
        <f t="shared" si="211"/>
        <v>185</v>
      </c>
      <c r="AG456" s="33">
        <f t="shared" si="212"/>
        <v>-0.19561462682411479</v>
      </c>
      <c r="AH456" s="14">
        <v>2.7289999999999996</v>
      </c>
      <c r="AI456" s="99">
        <f t="shared" si="193"/>
        <v>229</v>
      </c>
      <c r="AJ456" s="33">
        <f t="shared" si="213"/>
        <v>-0.21437129862355164</v>
      </c>
      <c r="AK456" s="13">
        <v>139155.42580461406</v>
      </c>
      <c r="AL456" s="38"/>
    </row>
    <row r="457" spans="1:38" x14ac:dyDescent="0.25">
      <c r="A457" t="s">
        <v>950</v>
      </c>
      <c r="B457" s="5" t="s">
        <v>458</v>
      </c>
      <c r="C457" s="6" t="s">
        <v>33</v>
      </c>
      <c r="D457" s="7" t="s">
        <v>34</v>
      </c>
      <c r="E457" s="36">
        <f t="shared" si="194"/>
        <v>1.2752095792651983</v>
      </c>
      <c r="F457" s="8">
        <f t="shared" si="195"/>
        <v>27.711365916265269</v>
      </c>
      <c r="G457" s="9">
        <f t="shared" si="196"/>
        <v>296</v>
      </c>
      <c r="H457" s="99">
        <f t="shared" si="197"/>
        <v>261</v>
      </c>
      <c r="I457" s="33">
        <f t="shared" si="198"/>
        <v>-0.13058179960129651</v>
      </c>
      <c r="J457" s="11">
        <v>1.5523932729624823E-2</v>
      </c>
      <c r="K457" s="10">
        <f t="shared" si="199"/>
        <v>482</v>
      </c>
      <c r="L457" s="33">
        <f t="shared" si="200"/>
        <v>0.84660407456761233</v>
      </c>
      <c r="M457" s="11">
        <v>2.0381328073635765E-2</v>
      </c>
      <c r="N457" s="10">
        <f t="shared" si="201"/>
        <v>313</v>
      </c>
      <c r="O457" s="33">
        <f t="shared" si="202"/>
        <v>0.37570553379403571</v>
      </c>
      <c r="P457" s="11">
        <v>3.4228187919463089E-2</v>
      </c>
      <c r="Q457" s="10">
        <f t="shared" si="203"/>
        <v>210</v>
      </c>
      <c r="R457" s="33">
        <f t="shared" si="204"/>
        <v>0.2172576636332646</v>
      </c>
      <c r="S457" s="12">
        <v>0.57903879559930516</v>
      </c>
      <c r="T457" s="10">
        <f t="shared" si="205"/>
        <v>401</v>
      </c>
      <c r="U457" s="33">
        <f t="shared" si="206"/>
        <v>0.60407504071072982</v>
      </c>
      <c r="V457" s="18">
        <v>3.6778846153846155E-2</v>
      </c>
      <c r="W457" s="99">
        <f t="shared" si="191"/>
        <v>401</v>
      </c>
      <c r="X457" s="33">
        <f t="shared" si="207"/>
        <v>0.31442664013119459</v>
      </c>
      <c r="Y457" s="13">
        <v>128472</v>
      </c>
      <c r="Z457" s="10">
        <f t="shared" si="208"/>
        <v>278</v>
      </c>
      <c r="AA457" s="33">
        <f t="shared" si="209"/>
        <v>0.23090078658999405</v>
      </c>
      <c r="AB457" s="11">
        <v>3.3760683760683759E-2</v>
      </c>
      <c r="AC457" s="99">
        <f t="shared" si="192"/>
        <v>97</v>
      </c>
      <c r="AD457" s="33">
        <f t="shared" si="210"/>
        <v>-0.63224552235650966</v>
      </c>
      <c r="AE457" s="11">
        <v>0.89355742296918772</v>
      </c>
      <c r="AF457" s="10">
        <f t="shared" si="211"/>
        <v>305</v>
      </c>
      <c r="AG457" s="33">
        <f t="shared" si="212"/>
        <v>0.11581339921966298</v>
      </c>
      <c r="AH457" s="14">
        <v>2.3719999999999999</v>
      </c>
      <c r="AI457" s="99">
        <f t="shared" si="193"/>
        <v>333</v>
      </c>
      <c r="AJ457" s="33">
        <f t="shared" si="213"/>
        <v>-0.17147792713602311</v>
      </c>
      <c r="AK457" s="13">
        <v>177391.36444701796</v>
      </c>
      <c r="AL457" s="38"/>
    </row>
    <row r="458" spans="1:38" x14ac:dyDescent="0.25">
      <c r="A458" t="s">
        <v>976</v>
      </c>
      <c r="B458" s="5" t="s">
        <v>36</v>
      </c>
      <c r="C458" s="6" t="s">
        <v>33</v>
      </c>
      <c r="D458" s="7" t="s">
        <v>34</v>
      </c>
      <c r="E458" s="36">
        <f t="shared" si="194"/>
        <v>-15.095045068475976</v>
      </c>
      <c r="F458" s="8">
        <f t="shared" si="195"/>
        <v>68.379057012067179</v>
      </c>
      <c r="G458" s="9">
        <f t="shared" si="196"/>
        <v>13</v>
      </c>
      <c r="H458" s="99">
        <f t="shared" si="197"/>
        <v>141</v>
      </c>
      <c r="I458" s="33">
        <f t="shared" si="198"/>
        <v>-0.49220657411743085</v>
      </c>
      <c r="J458" s="11">
        <v>-1.1977246090958515E-2</v>
      </c>
      <c r="K458" s="10">
        <f t="shared" si="199"/>
        <v>374</v>
      </c>
      <c r="L458" s="33">
        <f t="shared" si="200"/>
        <v>0.53893334036963658</v>
      </c>
      <c r="M458" s="11">
        <v>3.1363723424631298E-2</v>
      </c>
      <c r="N458" s="10">
        <f t="shared" si="201"/>
        <v>3</v>
      </c>
      <c r="O458" s="33">
        <f t="shared" si="202"/>
        <v>-4.7799562142963872</v>
      </c>
      <c r="P458" s="11">
        <v>0.35323555643642851</v>
      </c>
      <c r="Q458" s="10">
        <f t="shared" si="203"/>
        <v>42</v>
      </c>
      <c r="R458" s="33">
        <f t="shared" si="204"/>
        <v>-1.1587110887560221</v>
      </c>
      <c r="S458" s="12">
        <v>3.2837634533040156</v>
      </c>
      <c r="T458" s="10">
        <f t="shared" si="205"/>
        <v>19</v>
      </c>
      <c r="U458" s="33">
        <f t="shared" si="206"/>
        <v>-2.3961880731266572</v>
      </c>
      <c r="V458" s="18">
        <v>0.2190100430416069</v>
      </c>
      <c r="W458" s="99">
        <f t="shared" si="191"/>
        <v>28</v>
      </c>
      <c r="X458" s="33">
        <f t="shared" si="207"/>
        <v>-1.3025717042057705</v>
      </c>
      <c r="Y458" s="13">
        <v>57832</v>
      </c>
      <c r="Z458" s="10">
        <f t="shared" si="208"/>
        <v>79</v>
      </c>
      <c r="AA458" s="33">
        <f t="shared" si="209"/>
        <v>-0.90568540169177791</v>
      </c>
      <c r="AB458" s="11">
        <v>4.731462058402424E-2</v>
      </c>
      <c r="AC458" s="99">
        <f t="shared" si="192"/>
        <v>2</v>
      </c>
      <c r="AD458" s="33">
        <f t="shared" si="210"/>
        <v>-4.4881509336642393</v>
      </c>
      <c r="AE458" s="11">
        <v>0.67446124478826541</v>
      </c>
      <c r="AF458" s="10">
        <f t="shared" si="211"/>
        <v>258</v>
      </c>
      <c r="AG458" s="33">
        <f t="shared" si="212"/>
        <v>-1.2130887857146142E-2</v>
      </c>
      <c r="AH458" s="14">
        <v>2.5186666666666668</v>
      </c>
      <c r="AI458" s="99">
        <f t="shared" si="193"/>
        <v>43</v>
      </c>
      <c r="AJ458" s="33">
        <f t="shared" si="213"/>
        <v>-0.28972248933553618</v>
      </c>
      <c r="AK458" s="13">
        <v>71985.991349380856</v>
      </c>
      <c r="AL458" s="38">
        <v>1</v>
      </c>
    </row>
    <row r="459" spans="1:38" x14ac:dyDescent="0.25">
      <c r="A459" t="s">
        <v>977</v>
      </c>
      <c r="B459" s="5" t="s">
        <v>32</v>
      </c>
      <c r="C459" s="6" t="s">
        <v>33</v>
      </c>
      <c r="D459" s="7" t="s">
        <v>34</v>
      </c>
      <c r="E459" s="36">
        <f t="shared" si="194"/>
        <v>-16.653720410613587</v>
      </c>
      <c r="F459" s="8">
        <f t="shared" si="195"/>
        <v>72.251185375167637</v>
      </c>
      <c r="G459" s="9">
        <f t="shared" si="196"/>
        <v>9</v>
      </c>
      <c r="H459" s="99">
        <f t="shared" si="197"/>
        <v>462</v>
      </c>
      <c r="I459" s="33">
        <f t="shared" si="198"/>
        <v>0.61474679289654932</v>
      </c>
      <c r="J459" s="11">
        <v>7.2205378102949025E-2</v>
      </c>
      <c r="K459" s="10">
        <f t="shared" si="199"/>
        <v>193</v>
      </c>
      <c r="L459" s="33">
        <f t="shared" si="200"/>
        <v>-0.13746800665254133</v>
      </c>
      <c r="M459" s="11">
        <v>5.5508064056533878E-2</v>
      </c>
      <c r="N459" s="10">
        <f t="shared" si="201"/>
        <v>6</v>
      </c>
      <c r="O459" s="33">
        <f t="shared" si="202"/>
        <v>-4.3553932746420507</v>
      </c>
      <c r="P459" s="11">
        <v>0.32696565884294859</v>
      </c>
      <c r="Q459" s="10">
        <f t="shared" si="203"/>
        <v>15</v>
      </c>
      <c r="R459" s="33">
        <f t="shared" si="204"/>
        <v>-2.5503886178518931</v>
      </c>
      <c r="S459" s="12">
        <v>6.019366657942947</v>
      </c>
      <c r="T459" s="10">
        <f t="shared" si="205"/>
        <v>15</v>
      </c>
      <c r="U459" s="33">
        <f t="shared" si="206"/>
        <v>-2.6952289075183815</v>
      </c>
      <c r="V459" s="18">
        <v>0.23717330642946996</v>
      </c>
      <c r="W459" s="99">
        <f t="shared" si="191"/>
        <v>17</v>
      </c>
      <c r="X459" s="33">
        <f t="shared" si="207"/>
        <v>-1.4339642650281683</v>
      </c>
      <c r="Y459" s="13">
        <v>52092</v>
      </c>
      <c r="Z459" s="10">
        <f t="shared" si="208"/>
        <v>12</v>
      </c>
      <c r="AA459" s="33">
        <f t="shared" si="209"/>
        <v>-2.6835609931498565</v>
      </c>
      <c r="AB459" s="11">
        <v>6.8516016214927269E-2</v>
      </c>
      <c r="AC459" s="99">
        <f t="shared" si="192"/>
        <v>18</v>
      </c>
      <c r="AD459" s="33">
        <f t="shared" si="210"/>
        <v>-2.8731421253141067</v>
      </c>
      <c r="AE459" s="11">
        <v>0.76622756680445669</v>
      </c>
      <c r="AF459" s="10">
        <f t="shared" si="211"/>
        <v>128</v>
      </c>
      <c r="AG459" s="33">
        <f t="shared" si="212"/>
        <v>-0.4282406033274036</v>
      </c>
      <c r="AH459" s="14">
        <v>2.9956666666666663</v>
      </c>
      <c r="AI459" s="99">
        <f t="shared" si="193"/>
        <v>30</v>
      </c>
      <c r="AJ459" s="33">
        <f t="shared" si="213"/>
        <v>-0.29720709135312884</v>
      </c>
      <c r="AK459" s="13">
        <v>65314.079732671184</v>
      </c>
      <c r="AL459" s="38">
        <v>1</v>
      </c>
    </row>
    <row r="460" spans="1:38" x14ac:dyDescent="0.25">
      <c r="A460" t="s">
        <v>1003</v>
      </c>
      <c r="B460" s="5" t="s">
        <v>329</v>
      </c>
      <c r="C460" s="6" t="s">
        <v>33</v>
      </c>
      <c r="D460" s="7" t="s">
        <v>34</v>
      </c>
      <c r="E460" s="36">
        <f t="shared" si="194"/>
        <v>0.91661504337634314</v>
      </c>
      <c r="F460" s="8">
        <f t="shared" si="195"/>
        <v>28.602201894567088</v>
      </c>
      <c r="G460" s="9">
        <f t="shared" si="196"/>
        <v>278</v>
      </c>
      <c r="H460" s="99">
        <f t="shared" si="197"/>
        <v>118</v>
      </c>
      <c r="I460" s="33">
        <f t="shared" si="198"/>
        <v>-0.5935410358724228</v>
      </c>
      <c r="J460" s="11">
        <v>-1.9683623943915207E-2</v>
      </c>
      <c r="K460" s="10">
        <f t="shared" si="199"/>
        <v>491</v>
      </c>
      <c r="L460" s="33">
        <f t="shared" si="200"/>
        <v>0.87171354584766403</v>
      </c>
      <c r="M460" s="11">
        <v>1.9485038274182326E-2</v>
      </c>
      <c r="N460" s="10">
        <f t="shared" si="201"/>
        <v>231</v>
      </c>
      <c r="O460" s="33">
        <f t="shared" si="202"/>
        <v>0.12979322383598182</v>
      </c>
      <c r="P460" s="11">
        <v>4.9444050153773358E-2</v>
      </c>
      <c r="Q460" s="10">
        <f t="shared" si="203"/>
        <v>352</v>
      </c>
      <c r="R460" s="33">
        <f t="shared" si="204"/>
        <v>0.41854617201983857</v>
      </c>
      <c r="S460" s="12">
        <v>0.18336847895846703</v>
      </c>
      <c r="T460" s="10">
        <f t="shared" si="205"/>
        <v>163</v>
      </c>
      <c r="U460" s="33">
        <f t="shared" si="206"/>
        <v>-0.23263423964167612</v>
      </c>
      <c r="V460" s="18">
        <v>8.7599233506706814E-2</v>
      </c>
      <c r="W460" s="99">
        <f t="shared" si="191"/>
        <v>339</v>
      </c>
      <c r="X460" s="33">
        <f t="shared" si="207"/>
        <v>-2.1860487228012013E-2</v>
      </c>
      <c r="Y460" s="13">
        <v>113781</v>
      </c>
      <c r="Z460" s="10">
        <f t="shared" si="208"/>
        <v>370</v>
      </c>
      <c r="AA460" s="33">
        <f t="shared" si="209"/>
        <v>0.451059547588057</v>
      </c>
      <c r="AB460" s="11">
        <v>3.113526215303275E-2</v>
      </c>
      <c r="AC460" s="99">
        <f t="shared" si="192"/>
        <v>305</v>
      </c>
      <c r="AD460" s="33">
        <f t="shared" si="210"/>
        <v>0.31934494643246458</v>
      </c>
      <c r="AE460" s="11">
        <v>0.94762768991444124</v>
      </c>
      <c r="AF460" s="10">
        <f t="shared" si="211"/>
        <v>79</v>
      </c>
      <c r="AG460" s="33">
        <f t="shared" si="212"/>
        <v>-0.65621406030062679</v>
      </c>
      <c r="AH460" s="14">
        <v>3.2569999999999997</v>
      </c>
      <c r="AI460" s="99">
        <f t="shared" si="193"/>
        <v>236</v>
      </c>
      <c r="AJ460" s="33">
        <f t="shared" si="213"/>
        <v>-0.21249492819585702</v>
      </c>
      <c r="AK460" s="13">
        <v>140828.05684422847</v>
      </c>
      <c r="AL460" s="38"/>
    </row>
    <row r="461" spans="1:38" x14ac:dyDescent="0.25">
      <c r="A461" t="s">
        <v>1006</v>
      </c>
      <c r="B461" s="5" t="s">
        <v>75</v>
      </c>
      <c r="C461" s="6" t="s">
        <v>33</v>
      </c>
      <c r="D461" s="7" t="s">
        <v>34</v>
      </c>
      <c r="E461" s="36">
        <f t="shared" si="194"/>
        <v>-9.0738464700516221</v>
      </c>
      <c r="F461" s="8">
        <f t="shared" si="195"/>
        <v>53.420936329382201</v>
      </c>
      <c r="G461" s="9">
        <f t="shared" si="196"/>
        <v>29</v>
      </c>
      <c r="H461" s="99">
        <f t="shared" si="197"/>
        <v>441</v>
      </c>
      <c r="I461" s="33">
        <f t="shared" si="198"/>
        <v>0.47204187595761588</v>
      </c>
      <c r="J461" s="11">
        <v>6.1352821210061137E-2</v>
      </c>
      <c r="K461" s="10">
        <f t="shared" si="199"/>
        <v>101</v>
      </c>
      <c r="L461" s="33">
        <f t="shared" si="200"/>
        <v>-0.71636265405094135</v>
      </c>
      <c r="M461" s="11">
        <v>7.6171875E-2</v>
      </c>
      <c r="N461" s="10">
        <f t="shared" si="201"/>
        <v>12</v>
      </c>
      <c r="O461" s="33">
        <f t="shared" si="202"/>
        <v>-3.2567219538395706</v>
      </c>
      <c r="P461" s="11">
        <v>0.25898520084566595</v>
      </c>
      <c r="Q461" s="10">
        <f t="shared" si="203"/>
        <v>102</v>
      </c>
      <c r="R461" s="33">
        <f t="shared" si="204"/>
        <v>-0.30278542495745875</v>
      </c>
      <c r="S461" s="12">
        <v>1.6012810248198559</v>
      </c>
      <c r="T461" s="10">
        <f t="shared" si="205"/>
        <v>37</v>
      </c>
      <c r="U461" s="33">
        <f t="shared" si="206"/>
        <v>-1.643143192918942</v>
      </c>
      <c r="V461" s="18">
        <v>0.1732712979303706</v>
      </c>
      <c r="W461" s="99">
        <f t="shared" si="191"/>
        <v>21</v>
      </c>
      <c r="X461" s="33">
        <f t="shared" si="207"/>
        <v>-1.3840854514337424</v>
      </c>
      <c r="Y461" s="13">
        <v>54271</v>
      </c>
      <c r="Z461" s="10">
        <f t="shared" si="208"/>
        <v>65</v>
      </c>
      <c r="AA461" s="33">
        <f t="shared" si="209"/>
        <v>-1.034627022801855</v>
      </c>
      <c r="AB461" s="11">
        <v>4.8852266038846383E-2</v>
      </c>
      <c r="AC461" s="99">
        <f t="shared" si="192"/>
        <v>64</v>
      </c>
      <c r="AD461" s="33">
        <f t="shared" si="210"/>
        <v>-1.1095499196249747</v>
      </c>
      <c r="AE461" s="11">
        <v>0.86643653744025495</v>
      </c>
      <c r="AF461" s="10">
        <f t="shared" si="211"/>
        <v>55</v>
      </c>
      <c r="AG461" s="33">
        <f t="shared" si="212"/>
        <v>-0.83737153950256316</v>
      </c>
      <c r="AH461" s="14">
        <v>3.4646666666666666</v>
      </c>
      <c r="AI461" s="99">
        <f t="shared" si="193"/>
        <v>41</v>
      </c>
      <c r="AJ461" s="33">
        <f t="shared" si="213"/>
        <v>-0.29004170030442494</v>
      </c>
      <c r="AK461" s="13">
        <v>71701.440832666136</v>
      </c>
      <c r="AL461" s="38"/>
    </row>
    <row r="462" spans="1:38" x14ac:dyDescent="0.25">
      <c r="A462" t="s">
        <v>1018</v>
      </c>
      <c r="B462" s="5" t="s">
        <v>429</v>
      </c>
      <c r="C462" s="6" t="s">
        <v>33</v>
      </c>
      <c r="D462" s="7" t="s">
        <v>34</v>
      </c>
      <c r="E462" s="36">
        <f t="shared" si="194"/>
        <v>3.1766174462985455</v>
      </c>
      <c r="F462" s="8">
        <f t="shared" si="195"/>
        <v>22.987806665199528</v>
      </c>
      <c r="G462" s="9">
        <f t="shared" si="196"/>
        <v>402</v>
      </c>
      <c r="H462" s="99">
        <f t="shared" si="197"/>
        <v>32</v>
      </c>
      <c r="I462" s="33">
        <f t="shared" si="198"/>
        <v>-1.2286220051839143</v>
      </c>
      <c r="J462" s="11">
        <v>-6.798085503366591E-2</v>
      </c>
      <c r="K462" s="10">
        <f t="shared" si="199"/>
        <v>434</v>
      </c>
      <c r="L462" s="33">
        <f t="shared" si="200"/>
        <v>0.70040348974006816</v>
      </c>
      <c r="M462" s="11">
        <v>2.5600000000000001E-2</v>
      </c>
      <c r="N462" s="10">
        <f t="shared" si="201"/>
        <v>467</v>
      </c>
      <c r="O462" s="33">
        <f t="shared" si="202"/>
        <v>0.75420830015122775</v>
      </c>
      <c r="P462" s="11">
        <v>1.0808270676691729E-2</v>
      </c>
      <c r="Q462" s="10">
        <f t="shared" si="203"/>
        <v>203</v>
      </c>
      <c r="R462" s="33">
        <f t="shared" si="204"/>
        <v>0.20187391431137997</v>
      </c>
      <c r="S462" s="12">
        <v>0.60927844024719291</v>
      </c>
      <c r="T462" s="10">
        <f t="shared" si="205"/>
        <v>508</v>
      </c>
      <c r="U462" s="33">
        <f t="shared" si="206"/>
        <v>0.83921212435632653</v>
      </c>
      <c r="V462" s="18">
        <v>2.2496994676283702E-2</v>
      </c>
      <c r="W462" s="99">
        <f t="shared" si="191"/>
        <v>433</v>
      </c>
      <c r="X462" s="33">
        <f t="shared" si="207"/>
        <v>0.61951375696759148</v>
      </c>
      <c r="Y462" s="13">
        <v>141800</v>
      </c>
      <c r="Z462" s="10">
        <f t="shared" si="208"/>
        <v>305</v>
      </c>
      <c r="AA462" s="33">
        <f t="shared" si="209"/>
        <v>0.29813457148232392</v>
      </c>
      <c r="AB462" s="11">
        <v>3.2958912208099322E-2</v>
      </c>
      <c r="AC462" s="99">
        <f t="shared" si="192"/>
        <v>452</v>
      </c>
      <c r="AD462" s="33">
        <f t="shared" si="210"/>
        <v>0.76148956069600482</v>
      </c>
      <c r="AE462" s="11">
        <v>0.97275076344843792</v>
      </c>
      <c r="AF462" s="10">
        <f t="shared" si="211"/>
        <v>108</v>
      </c>
      <c r="AG462" s="33">
        <f t="shared" si="212"/>
        <v>-0.48930492215951721</v>
      </c>
      <c r="AH462" s="14">
        <v>3.0656666666666665</v>
      </c>
      <c r="AI462" s="99">
        <f t="shared" si="193"/>
        <v>325</v>
      </c>
      <c r="AJ462" s="33">
        <f t="shared" si="213"/>
        <v>-0.17373568906187409</v>
      </c>
      <c r="AK462" s="13">
        <v>175378.7540255897</v>
      </c>
      <c r="AL462" s="38"/>
    </row>
    <row r="463" spans="1:38" x14ac:dyDescent="0.25">
      <c r="A463" t="s">
        <v>1093</v>
      </c>
      <c r="B463" s="5" t="s">
        <v>274</v>
      </c>
      <c r="C463" s="6" t="s">
        <v>33</v>
      </c>
      <c r="D463" s="7" t="s">
        <v>34</v>
      </c>
      <c r="E463" s="36">
        <f t="shared" si="194"/>
        <v>-0.38462296930988199</v>
      </c>
      <c r="F463" s="8">
        <f t="shared" si="195"/>
        <v>31.834793364934985</v>
      </c>
      <c r="G463" s="9">
        <f t="shared" si="196"/>
        <v>212</v>
      </c>
      <c r="H463" s="99">
        <f t="shared" si="197"/>
        <v>182</v>
      </c>
      <c r="I463" s="33">
        <f t="shared" si="198"/>
        <v>-0.37106380252894605</v>
      </c>
      <c r="J463" s="11">
        <v>-2.7644673792849295E-3</v>
      </c>
      <c r="K463" s="10">
        <f t="shared" si="199"/>
        <v>478</v>
      </c>
      <c r="L463" s="33">
        <f t="shared" si="200"/>
        <v>0.84422299920605692</v>
      </c>
      <c r="M463" s="11">
        <v>2.0466321243523315E-2</v>
      </c>
      <c r="N463" s="10">
        <f t="shared" si="201"/>
        <v>116</v>
      </c>
      <c r="O463" s="33">
        <f t="shared" si="202"/>
        <v>-0.49021990330290821</v>
      </c>
      <c r="P463" s="11">
        <v>8.7807458344353342E-2</v>
      </c>
      <c r="Q463" s="10">
        <f t="shared" si="203"/>
        <v>172</v>
      </c>
      <c r="R463" s="33">
        <f t="shared" si="204"/>
        <v>8.8752776547841902E-2</v>
      </c>
      <c r="S463" s="12">
        <v>0.83163925337275924</v>
      </c>
      <c r="T463" s="10">
        <f t="shared" si="205"/>
        <v>387</v>
      </c>
      <c r="U463" s="33">
        <f t="shared" si="206"/>
        <v>0.57334129326394578</v>
      </c>
      <c r="V463" s="18">
        <v>3.8645564961354434E-2</v>
      </c>
      <c r="W463" s="99">
        <f t="shared" si="191"/>
        <v>325</v>
      </c>
      <c r="X463" s="33">
        <f t="shared" si="207"/>
        <v>-6.0408409253259035E-2</v>
      </c>
      <c r="Y463" s="13">
        <v>112097</v>
      </c>
      <c r="Z463" s="10">
        <f t="shared" si="208"/>
        <v>95</v>
      </c>
      <c r="AA463" s="33">
        <f t="shared" si="209"/>
        <v>-0.71368691657030769</v>
      </c>
      <c r="AB463" s="11">
        <v>4.5025013896609227E-2</v>
      </c>
      <c r="AC463" s="99">
        <f t="shared" si="192"/>
        <v>215</v>
      </c>
      <c r="AD463" s="33">
        <f t="shared" si="210"/>
        <v>1.0968983751637296E-2</v>
      </c>
      <c r="AE463" s="11">
        <v>0.93010547718896941</v>
      </c>
      <c r="AF463" s="10">
        <f t="shared" si="211"/>
        <v>401</v>
      </c>
      <c r="AG463" s="33">
        <f t="shared" si="212"/>
        <v>0.36297849925440728</v>
      </c>
      <c r="AH463" s="14">
        <v>2.0886666666666667</v>
      </c>
      <c r="AI463" s="99">
        <f t="shared" si="193"/>
        <v>489</v>
      </c>
      <c r="AJ463" s="33">
        <f t="shared" si="213"/>
        <v>-9.6208709188460653E-3</v>
      </c>
      <c r="AK463" s="13">
        <v>321673.71520975791</v>
      </c>
      <c r="AL463" s="38"/>
    </row>
    <row r="464" spans="1:38" x14ac:dyDescent="0.25">
      <c r="A464" t="s">
        <v>1115</v>
      </c>
      <c r="B464" s="5" t="s">
        <v>336</v>
      </c>
      <c r="C464" s="6" t="s">
        <v>33</v>
      </c>
      <c r="D464" s="7" t="s">
        <v>34</v>
      </c>
      <c r="E464" s="36">
        <f t="shared" si="194"/>
        <v>0.70255331304838897</v>
      </c>
      <c r="F464" s="8">
        <f t="shared" si="195"/>
        <v>29.13398325727248</v>
      </c>
      <c r="G464" s="9">
        <f t="shared" si="196"/>
        <v>264</v>
      </c>
      <c r="H464" s="99">
        <f t="shared" si="197"/>
        <v>84</v>
      </c>
      <c r="I464" s="33">
        <f t="shared" si="198"/>
        <v>-0.72754328195505158</v>
      </c>
      <c r="J464" s="11">
        <v>-2.9874351990159087E-2</v>
      </c>
      <c r="K464" s="10">
        <f t="shared" si="199"/>
        <v>467</v>
      </c>
      <c r="L464" s="33">
        <f t="shared" si="200"/>
        <v>0.80388907150504851</v>
      </c>
      <c r="M464" s="11">
        <v>2.1906052393857272E-2</v>
      </c>
      <c r="N464" s="10">
        <f t="shared" si="201"/>
        <v>325</v>
      </c>
      <c r="O464" s="33">
        <f t="shared" si="202"/>
        <v>0.42253880920368164</v>
      </c>
      <c r="P464" s="11">
        <v>3.1330371755903669E-2</v>
      </c>
      <c r="Q464" s="10">
        <f t="shared" si="203"/>
        <v>152</v>
      </c>
      <c r="R464" s="33">
        <f t="shared" si="204"/>
        <v>4.9921025049155104E-3</v>
      </c>
      <c r="S464" s="12">
        <v>0.99628656824562989</v>
      </c>
      <c r="T464" s="10">
        <f t="shared" si="205"/>
        <v>248</v>
      </c>
      <c r="U464" s="33">
        <f t="shared" si="206"/>
        <v>0.16572585450901317</v>
      </c>
      <c r="V464" s="18">
        <v>6.340347666971638E-2</v>
      </c>
      <c r="W464" s="99">
        <f t="shared" si="191"/>
        <v>300</v>
      </c>
      <c r="X464" s="33">
        <f t="shared" si="207"/>
        <v>-0.13931261781681395</v>
      </c>
      <c r="Y464" s="13">
        <v>108650</v>
      </c>
      <c r="Z464" s="10">
        <f t="shared" si="208"/>
        <v>275</v>
      </c>
      <c r="AA464" s="33">
        <f t="shared" si="209"/>
        <v>0.2238445695308113</v>
      </c>
      <c r="AB464" s="11">
        <v>3.3844830058798223E-2</v>
      </c>
      <c r="AC464" s="99">
        <f t="shared" si="192"/>
        <v>256</v>
      </c>
      <c r="AD464" s="33">
        <f t="shared" si="210"/>
        <v>0.1699632869889893</v>
      </c>
      <c r="AE464" s="11">
        <v>0.93913968329000241</v>
      </c>
      <c r="AF464" s="10">
        <f t="shared" si="211"/>
        <v>120</v>
      </c>
      <c r="AG464" s="33">
        <f t="shared" si="212"/>
        <v>-0.45208476591899083</v>
      </c>
      <c r="AH464" s="14">
        <v>3.0229999999999997</v>
      </c>
      <c r="AI464" s="99">
        <f t="shared" si="193"/>
        <v>259</v>
      </c>
      <c r="AJ464" s="33">
        <f t="shared" si="213"/>
        <v>-0.20505579111983827</v>
      </c>
      <c r="AK464" s="13">
        <v>147459.44017752015</v>
      </c>
      <c r="AL464" s="38"/>
    </row>
    <row r="465" spans="1:38" x14ac:dyDescent="0.25">
      <c r="A465" t="s">
        <v>1126</v>
      </c>
      <c r="B465" s="5" t="s">
        <v>433</v>
      </c>
      <c r="C465" s="6" t="s">
        <v>33</v>
      </c>
      <c r="D465" s="7" t="s">
        <v>34</v>
      </c>
      <c r="E465" s="36">
        <f t="shared" si="194"/>
        <v>3.0492739529508657</v>
      </c>
      <c r="F465" s="8">
        <f t="shared" si="195"/>
        <v>23.304158851647546</v>
      </c>
      <c r="G465" s="9">
        <f t="shared" si="196"/>
        <v>396</v>
      </c>
      <c r="H465" s="99">
        <f t="shared" si="197"/>
        <v>71</v>
      </c>
      <c r="I465" s="33">
        <f t="shared" si="198"/>
        <v>-0.80422390943670696</v>
      </c>
      <c r="J465" s="11">
        <v>-3.570583201325539E-2</v>
      </c>
      <c r="K465" s="10">
        <f t="shared" si="199"/>
        <v>392</v>
      </c>
      <c r="L465" s="33">
        <f t="shared" si="200"/>
        <v>0.57626213928993275</v>
      </c>
      <c r="M465" s="11">
        <v>3.0031261210475068E-2</v>
      </c>
      <c r="N465" s="10">
        <f t="shared" si="201"/>
        <v>331</v>
      </c>
      <c r="O465" s="33">
        <f t="shared" si="202"/>
        <v>0.44507401291717047</v>
      </c>
      <c r="P465" s="11">
        <v>2.9936002538742266E-2</v>
      </c>
      <c r="Q465" s="10">
        <f t="shared" si="203"/>
        <v>269</v>
      </c>
      <c r="R465" s="33">
        <f t="shared" si="204"/>
        <v>0.319713056494771</v>
      </c>
      <c r="S465" s="12">
        <v>0.37764350453172207</v>
      </c>
      <c r="T465" s="10">
        <f t="shared" si="205"/>
        <v>467</v>
      </c>
      <c r="U465" s="33">
        <f t="shared" si="206"/>
        <v>0.75615620586692411</v>
      </c>
      <c r="V465" s="18">
        <v>2.7541678712537342E-2</v>
      </c>
      <c r="W465" s="99">
        <f t="shared" si="191"/>
        <v>449</v>
      </c>
      <c r="X465" s="33">
        <f t="shared" si="207"/>
        <v>0.75548445579773826</v>
      </c>
      <c r="Y465" s="13">
        <v>147740</v>
      </c>
      <c r="Z465" s="10">
        <f t="shared" si="208"/>
        <v>352</v>
      </c>
      <c r="AA465" s="33">
        <f t="shared" si="209"/>
        <v>0.41795894479270035</v>
      </c>
      <c r="AB465" s="11">
        <v>3.1529991108679295E-2</v>
      </c>
      <c r="AC465" s="99">
        <f t="shared" si="192"/>
        <v>357</v>
      </c>
      <c r="AD465" s="33">
        <f t="shared" si="210"/>
        <v>0.47460846420700398</v>
      </c>
      <c r="AE465" s="11">
        <v>0.95644990927064433</v>
      </c>
      <c r="AF465" s="10">
        <f t="shared" si="211"/>
        <v>205</v>
      </c>
      <c r="AG465" s="33">
        <f t="shared" si="212"/>
        <v>-0.12960700599130687</v>
      </c>
      <c r="AH465" s="14">
        <v>2.6533333333333333</v>
      </c>
      <c r="AI465" s="99">
        <f t="shared" si="193"/>
        <v>400</v>
      </c>
      <c r="AJ465" s="33">
        <f t="shared" si="213"/>
        <v>-0.12131597236368841</v>
      </c>
      <c r="AK465" s="13">
        <v>222106.65164274923</v>
      </c>
      <c r="AL465" s="38"/>
    </row>
    <row r="466" spans="1:38" x14ac:dyDescent="0.25">
      <c r="A466" t="s">
        <v>1134</v>
      </c>
      <c r="B466" s="5" t="s">
        <v>373</v>
      </c>
      <c r="C466" s="6" t="s">
        <v>33</v>
      </c>
      <c r="D466" s="7" t="s">
        <v>34</v>
      </c>
      <c r="E466" s="36">
        <f t="shared" si="194"/>
        <v>2.0612909314910421</v>
      </c>
      <c r="F466" s="8">
        <f t="shared" si="195"/>
        <v>25.758548791767943</v>
      </c>
      <c r="G466" s="9">
        <f t="shared" si="196"/>
        <v>346</v>
      </c>
      <c r="H466" s="99">
        <f t="shared" si="197"/>
        <v>24</v>
      </c>
      <c r="I466" s="33">
        <f t="shared" si="198"/>
        <v>-1.335245100226818</v>
      </c>
      <c r="J466" s="11">
        <v>-7.6089427813565758E-2</v>
      </c>
      <c r="K466" s="10">
        <f t="shared" si="199"/>
        <v>214</v>
      </c>
      <c r="L466" s="33">
        <f t="shared" si="200"/>
        <v>-5.0884678410282935E-2</v>
      </c>
      <c r="M466" s="11">
        <v>5.2417447251395591E-2</v>
      </c>
      <c r="N466" s="10">
        <f t="shared" si="201"/>
        <v>334</v>
      </c>
      <c r="O466" s="33">
        <f t="shared" si="202"/>
        <v>0.4514425964807634</v>
      </c>
      <c r="P466" s="11">
        <v>2.9541945445187855E-2</v>
      </c>
      <c r="Q466" s="10">
        <f t="shared" si="203"/>
        <v>324</v>
      </c>
      <c r="R466" s="33">
        <f t="shared" si="204"/>
        <v>0.38664145914819659</v>
      </c>
      <c r="S466" s="12">
        <v>0.24608317611352637</v>
      </c>
      <c r="T466" s="10">
        <f t="shared" si="205"/>
        <v>448</v>
      </c>
      <c r="U466" s="33">
        <f t="shared" si="206"/>
        <v>0.70552721798607587</v>
      </c>
      <c r="V466" s="18">
        <v>3.0616802696227716E-2</v>
      </c>
      <c r="W466" s="99">
        <f t="shared" si="191"/>
        <v>370</v>
      </c>
      <c r="X466" s="33">
        <f t="shared" si="207"/>
        <v>0.1311408849909613</v>
      </c>
      <c r="Y466" s="13">
        <v>120465</v>
      </c>
      <c r="Z466" s="10">
        <f t="shared" si="208"/>
        <v>297</v>
      </c>
      <c r="AA466" s="33">
        <f t="shared" si="209"/>
        <v>0.26762400212818449</v>
      </c>
      <c r="AB466" s="11">
        <v>3.3322754681053633E-2</v>
      </c>
      <c r="AC466" s="99">
        <f t="shared" si="192"/>
        <v>409</v>
      </c>
      <c r="AD466" s="33">
        <f t="shared" si="210"/>
        <v>0.62295374286202654</v>
      </c>
      <c r="AE466" s="11">
        <v>0.96487902776229229</v>
      </c>
      <c r="AF466" s="10">
        <f t="shared" si="211"/>
        <v>125</v>
      </c>
      <c r="AG466" s="33">
        <f t="shared" si="212"/>
        <v>-0.43609173003438989</v>
      </c>
      <c r="AH466" s="14">
        <v>3.0046666666666666</v>
      </c>
      <c r="AI466" s="99">
        <f t="shared" si="193"/>
        <v>285</v>
      </c>
      <c r="AJ466" s="33">
        <f t="shared" si="213"/>
        <v>-0.19393437974917263</v>
      </c>
      <c r="AK466" s="13">
        <v>157373.2704043967</v>
      </c>
      <c r="AL466" s="38"/>
    </row>
    <row r="467" spans="1:38" x14ac:dyDescent="0.25">
      <c r="A467" t="s">
        <v>1156</v>
      </c>
      <c r="B467" s="5" t="s">
        <v>226</v>
      </c>
      <c r="C467" s="6" t="s">
        <v>33</v>
      </c>
      <c r="D467" s="7" t="s">
        <v>34</v>
      </c>
      <c r="E467" s="36">
        <f t="shared" si="194"/>
        <v>-1.5190189345756981</v>
      </c>
      <c r="F467" s="8">
        <f t="shared" si="195"/>
        <v>34.652908640992699</v>
      </c>
      <c r="G467" s="9">
        <f t="shared" si="196"/>
        <v>165</v>
      </c>
      <c r="H467" s="99">
        <f t="shared" si="197"/>
        <v>503</v>
      </c>
      <c r="I467" s="33">
        <f t="shared" si="198"/>
        <v>0.93911771157645052</v>
      </c>
      <c r="J467" s="11">
        <v>9.687344087809735E-2</v>
      </c>
      <c r="K467" s="10">
        <f t="shared" si="199"/>
        <v>549</v>
      </c>
      <c r="L467" s="33">
        <f t="shared" si="200"/>
        <v>1.4175849919297703</v>
      </c>
      <c r="M467" s="11">
        <v>0</v>
      </c>
      <c r="N467" s="10">
        <f t="shared" si="201"/>
        <v>145</v>
      </c>
      <c r="O467" s="33">
        <f t="shared" si="202"/>
        <v>-0.25560326540910289</v>
      </c>
      <c r="P467" s="11">
        <v>7.329051756705704E-2</v>
      </c>
      <c r="Q467" s="10">
        <f t="shared" si="203"/>
        <v>142</v>
      </c>
      <c r="R467" s="33">
        <f t="shared" si="204"/>
        <v>-2.809714708401656E-2</v>
      </c>
      <c r="S467" s="12">
        <v>1.0613296944886665</v>
      </c>
      <c r="T467" s="10">
        <f t="shared" si="205"/>
        <v>116</v>
      </c>
      <c r="U467" s="33">
        <f t="shared" si="206"/>
        <v>-0.48810404408664376</v>
      </c>
      <c r="V467" s="18">
        <v>0.10311606202017161</v>
      </c>
      <c r="W467" s="99">
        <f t="shared" si="191"/>
        <v>181</v>
      </c>
      <c r="X467" s="33">
        <f t="shared" si="207"/>
        <v>-0.55883029415689833</v>
      </c>
      <c r="Y467" s="13">
        <v>90323</v>
      </c>
      <c r="Z467" s="10">
        <f t="shared" si="208"/>
        <v>123</v>
      </c>
      <c r="AA467" s="33">
        <f t="shared" si="209"/>
        <v>-0.46765675472284973</v>
      </c>
      <c r="AB467" s="11">
        <v>4.2091072498502094E-2</v>
      </c>
      <c r="AC467" s="99">
        <f t="shared" si="192"/>
        <v>158</v>
      </c>
      <c r="AD467" s="33">
        <f t="shared" si="210"/>
        <v>-0.22333813190779839</v>
      </c>
      <c r="AE467" s="11">
        <v>0.91679192613270344</v>
      </c>
      <c r="AF467" s="10">
        <f t="shared" si="211"/>
        <v>194</v>
      </c>
      <c r="AG467" s="33">
        <f t="shared" si="212"/>
        <v>-0.16159307776050905</v>
      </c>
      <c r="AH467" s="14">
        <v>2.69</v>
      </c>
      <c r="AI467" s="99">
        <f t="shared" si="193"/>
        <v>307</v>
      </c>
      <c r="AJ467" s="33">
        <f t="shared" si="213"/>
        <v>-0.18466681457926434</v>
      </c>
      <c r="AK467" s="13">
        <v>165634.54810097793</v>
      </c>
      <c r="AL467" s="38"/>
    </row>
    <row r="468" spans="1:38" x14ac:dyDescent="0.25">
      <c r="A468" t="s">
        <v>606</v>
      </c>
      <c r="B468" s="5" t="s">
        <v>299</v>
      </c>
      <c r="C468" s="6" t="s">
        <v>22</v>
      </c>
      <c r="D468" s="7" t="s">
        <v>20</v>
      </c>
      <c r="E468" s="36">
        <f t="shared" si="194"/>
        <v>0.8334613000779092</v>
      </c>
      <c r="F468" s="8">
        <f t="shared" si="195"/>
        <v>28.808776002220746</v>
      </c>
      <c r="G468" s="9">
        <f t="shared" si="196"/>
        <v>267</v>
      </c>
      <c r="H468" s="99">
        <f t="shared" si="197"/>
        <v>50</v>
      </c>
      <c r="I468" s="33">
        <f t="shared" si="198"/>
        <v>-0.94172605387628705</v>
      </c>
      <c r="J468" s="11">
        <v>-4.6162723600692401E-2</v>
      </c>
      <c r="K468" s="10">
        <f t="shared" si="199"/>
        <v>82</v>
      </c>
      <c r="L468" s="33">
        <f t="shared" si="200"/>
        <v>-0.86195459737328706</v>
      </c>
      <c r="M468" s="11">
        <v>8.1368821292775659E-2</v>
      </c>
      <c r="N468" s="10">
        <f t="shared" si="201"/>
        <v>525</v>
      </c>
      <c r="O468" s="33">
        <f t="shared" si="202"/>
        <v>0.92888698531728353</v>
      </c>
      <c r="P468" s="11">
        <v>0</v>
      </c>
      <c r="Q468" s="10">
        <f t="shared" si="203"/>
        <v>89</v>
      </c>
      <c r="R468" s="33">
        <f t="shared" si="204"/>
        <v>-0.411450205840239</v>
      </c>
      <c r="S468" s="12">
        <v>1.8148820326678765</v>
      </c>
      <c r="T468" s="10">
        <f t="shared" si="205"/>
        <v>540</v>
      </c>
      <c r="U468" s="33">
        <f t="shared" si="206"/>
        <v>0.96114719245212765</v>
      </c>
      <c r="V468" s="18">
        <v>1.5090853095164768E-2</v>
      </c>
      <c r="W468" s="99">
        <f t="shared" si="191"/>
        <v>338</v>
      </c>
      <c r="X468" s="33">
        <f t="shared" si="207"/>
        <v>-2.4470025892428974E-2</v>
      </c>
      <c r="Y468" s="13">
        <v>113667</v>
      </c>
      <c r="Z468" s="10">
        <f t="shared" si="208"/>
        <v>121</v>
      </c>
      <c r="AA468" s="33">
        <f t="shared" si="209"/>
        <v>-0.48470056489613245</v>
      </c>
      <c r="AB468" s="11">
        <v>4.2294322132097335E-2</v>
      </c>
      <c r="AC468" s="99">
        <f t="shared" si="192"/>
        <v>352</v>
      </c>
      <c r="AD468" s="33">
        <f t="shared" si="210"/>
        <v>0.46336192866930787</v>
      </c>
      <c r="AE468" s="11">
        <v>0.95581087052585068</v>
      </c>
      <c r="AF468" s="10">
        <f t="shared" si="211"/>
        <v>144</v>
      </c>
      <c r="AG468" s="33">
        <f t="shared" si="212"/>
        <v>-0.33577177766734678</v>
      </c>
      <c r="AH468" s="14">
        <v>2.8896666666666668</v>
      </c>
      <c r="AI468" s="99">
        <f t="shared" si="193"/>
        <v>116</v>
      </c>
      <c r="AJ468" s="33">
        <f t="shared" si="213"/>
        <v>-0.25780361001111646</v>
      </c>
      <c r="AK468" s="13">
        <v>100439.06624319419</v>
      </c>
      <c r="AL468" s="38"/>
    </row>
    <row r="469" spans="1:38" x14ac:dyDescent="0.25">
      <c r="A469" t="s">
        <v>671</v>
      </c>
      <c r="B469" s="5" t="s">
        <v>94</v>
      </c>
      <c r="C469" s="6" t="s">
        <v>22</v>
      </c>
      <c r="D469" s="7" t="s">
        <v>20</v>
      </c>
      <c r="E469" s="36">
        <f t="shared" si="194"/>
        <v>-5.2181735415256716</v>
      </c>
      <c r="F469" s="8">
        <f t="shared" si="195"/>
        <v>43.842507710046391</v>
      </c>
      <c r="G469" s="9">
        <f t="shared" si="196"/>
        <v>69</v>
      </c>
      <c r="H469" s="99">
        <f t="shared" si="197"/>
        <v>488</v>
      </c>
      <c r="I469" s="33">
        <f t="shared" si="198"/>
        <v>0.80584944196033315</v>
      </c>
      <c r="J469" s="11">
        <v>8.6738530960140281E-2</v>
      </c>
      <c r="K469" s="10">
        <f t="shared" si="199"/>
        <v>83</v>
      </c>
      <c r="L469" s="33">
        <f t="shared" si="200"/>
        <v>-0.8520291177069802</v>
      </c>
      <c r="M469" s="11">
        <v>8.101452844127062E-2</v>
      </c>
      <c r="N469" s="10">
        <f t="shared" si="201"/>
        <v>134</v>
      </c>
      <c r="O469" s="33">
        <f t="shared" si="202"/>
        <v>-0.34050881039886116</v>
      </c>
      <c r="P469" s="11">
        <v>7.8544061302681989E-2</v>
      </c>
      <c r="Q469" s="10">
        <f t="shared" si="203"/>
        <v>37</v>
      </c>
      <c r="R469" s="33">
        <f t="shared" si="204"/>
        <v>-1.1897963470079449</v>
      </c>
      <c r="S469" s="12">
        <v>3.3448673587081892</v>
      </c>
      <c r="T469" s="10">
        <f t="shared" si="205"/>
        <v>149</v>
      </c>
      <c r="U469" s="33">
        <f t="shared" si="206"/>
        <v>-0.28368879181954276</v>
      </c>
      <c r="V469" s="18">
        <v>9.0700205587132668E-2</v>
      </c>
      <c r="W469" s="99">
        <f t="shared" si="191"/>
        <v>66</v>
      </c>
      <c r="X469" s="33">
        <f t="shared" si="207"/>
        <v>-0.98684041650135723</v>
      </c>
      <c r="Y469" s="13">
        <v>71625</v>
      </c>
      <c r="Z469" s="10">
        <f t="shared" si="208"/>
        <v>43</v>
      </c>
      <c r="AA469" s="33">
        <f t="shared" si="209"/>
        <v>-1.3624059182243118</v>
      </c>
      <c r="AB469" s="11">
        <v>5.2761071623838161E-2</v>
      </c>
      <c r="AC469" s="99">
        <f t="shared" si="192"/>
        <v>83</v>
      </c>
      <c r="AD469" s="33">
        <f t="shared" si="210"/>
        <v>-0.81588695627648344</v>
      </c>
      <c r="AE469" s="11">
        <v>0.88312274368231047</v>
      </c>
      <c r="AF469" s="10">
        <f t="shared" si="211"/>
        <v>81</v>
      </c>
      <c r="AG469" s="33">
        <f t="shared" si="212"/>
        <v>-0.64051180688665532</v>
      </c>
      <c r="AH469" s="14">
        <v>3.2390000000000003</v>
      </c>
      <c r="AI469" s="99">
        <f t="shared" si="193"/>
        <v>94</v>
      </c>
      <c r="AJ469" s="33">
        <f t="shared" si="213"/>
        <v>-0.2694937225553794</v>
      </c>
      <c r="AK469" s="13">
        <v>90018.285351787781</v>
      </c>
      <c r="AL469" s="38"/>
    </row>
    <row r="470" spans="1:38" x14ac:dyDescent="0.25">
      <c r="A470" t="s">
        <v>729</v>
      </c>
      <c r="B470" s="5" t="s">
        <v>231</v>
      </c>
      <c r="C470" s="6" t="s">
        <v>22</v>
      </c>
      <c r="D470" s="7" t="s">
        <v>20</v>
      </c>
      <c r="E470" s="36">
        <f t="shared" si="194"/>
        <v>-0.44420449876417173</v>
      </c>
      <c r="F470" s="8">
        <f t="shared" si="195"/>
        <v>31.982808364518196</v>
      </c>
      <c r="G470" s="9">
        <f t="shared" si="196"/>
        <v>211</v>
      </c>
      <c r="H470" s="99">
        <f t="shared" si="197"/>
        <v>127</v>
      </c>
      <c r="I470" s="33">
        <f t="shared" si="198"/>
        <v>-0.54434120185831525</v>
      </c>
      <c r="J470" s="11">
        <v>-1.5942028985507228E-2</v>
      </c>
      <c r="K470" s="10">
        <f t="shared" si="199"/>
        <v>54</v>
      </c>
      <c r="L470" s="33">
        <f t="shared" si="200"/>
        <v>-1.3028704092611516</v>
      </c>
      <c r="M470" s="11">
        <v>9.7107438016528921E-2</v>
      </c>
      <c r="N470" s="10">
        <f t="shared" si="201"/>
        <v>299</v>
      </c>
      <c r="O470" s="33">
        <f t="shared" si="202"/>
        <v>0.33715881174909457</v>
      </c>
      <c r="P470" s="11">
        <v>3.6613272311212815E-2</v>
      </c>
      <c r="Q470" s="10">
        <f t="shared" si="203"/>
        <v>184</v>
      </c>
      <c r="R470" s="33">
        <f t="shared" si="204"/>
        <v>0.13721532488888558</v>
      </c>
      <c r="S470" s="12">
        <v>0.73637702503681879</v>
      </c>
      <c r="T470" s="10">
        <f t="shared" si="205"/>
        <v>388</v>
      </c>
      <c r="U470" s="33">
        <f t="shared" si="206"/>
        <v>0.57337474554701817</v>
      </c>
      <c r="V470" s="18">
        <v>3.8643533123028394E-2</v>
      </c>
      <c r="W470" s="99">
        <f t="shared" si="191"/>
        <v>185</v>
      </c>
      <c r="X470" s="33">
        <f t="shared" si="207"/>
        <v>-0.54067797695617337</v>
      </c>
      <c r="Y470" s="13">
        <v>91116</v>
      </c>
      <c r="Z470" s="10">
        <f t="shared" si="208"/>
        <v>107</v>
      </c>
      <c r="AA470" s="33">
        <f t="shared" si="209"/>
        <v>-0.62013107644332477</v>
      </c>
      <c r="AB470" s="11">
        <v>4.3909348441926344E-2</v>
      </c>
      <c r="AC470" s="99">
        <f t="shared" si="192"/>
        <v>335</v>
      </c>
      <c r="AD470" s="33">
        <f t="shared" si="210"/>
        <v>0.41793023102373422</v>
      </c>
      <c r="AE470" s="11">
        <v>0.95322939866369716</v>
      </c>
      <c r="AF470" s="10">
        <f t="shared" si="211"/>
        <v>51</v>
      </c>
      <c r="AG470" s="33">
        <f t="shared" si="212"/>
        <v>-0.87982578021441338</v>
      </c>
      <c r="AH470" s="14">
        <v>3.5133333333333332</v>
      </c>
      <c r="AI470" s="99">
        <f t="shared" si="193"/>
        <v>95</v>
      </c>
      <c r="AJ470" s="33">
        <f t="shared" si="213"/>
        <v>-0.26926084295974423</v>
      </c>
      <c r="AK470" s="13">
        <v>90225.878497790865</v>
      </c>
      <c r="AL470" s="38"/>
    </row>
    <row r="471" spans="1:38" x14ac:dyDescent="0.25">
      <c r="A471" t="s">
        <v>731</v>
      </c>
      <c r="B471" s="5" t="s">
        <v>197</v>
      </c>
      <c r="C471" s="6" t="s">
        <v>22</v>
      </c>
      <c r="D471" s="7" t="s">
        <v>20</v>
      </c>
      <c r="E471" s="36">
        <f t="shared" si="194"/>
        <v>-2.1283724108206217</v>
      </c>
      <c r="F471" s="8">
        <f t="shared" si="195"/>
        <v>36.166690770429582</v>
      </c>
      <c r="G471" s="9">
        <f t="shared" si="196"/>
        <v>140</v>
      </c>
      <c r="H471" s="99">
        <f t="shared" si="197"/>
        <v>135</v>
      </c>
      <c r="I471" s="33">
        <f t="shared" si="198"/>
        <v>-0.51554956655335904</v>
      </c>
      <c r="J471" s="11">
        <v>-1.3752455795677854E-2</v>
      </c>
      <c r="K471" s="10">
        <f t="shared" si="199"/>
        <v>28</v>
      </c>
      <c r="L471" s="33">
        <f t="shared" si="200"/>
        <v>-2.0206075789370548</v>
      </c>
      <c r="M471" s="11">
        <v>0.12272727272727273</v>
      </c>
      <c r="N471" s="10">
        <f t="shared" si="201"/>
        <v>71</v>
      </c>
      <c r="O471" s="33">
        <f t="shared" si="202"/>
        <v>-0.9589324031836497</v>
      </c>
      <c r="P471" s="11">
        <v>0.11680911680911681</v>
      </c>
      <c r="Q471" s="10">
        <f t="shared" si="203"/>
        <v>409</v>
      </c>
      <c r="R471" s="33">
        <f t="shared" si="204"/>
        <v>0.51183082356515275</v>
      </c>
      <c r="S471" s="12">
        <v>0</v>
      </c>
      <c r="T471" s="10">
        <f t="shared" si="205"/>
        <v>133</v>
      </c>
      <c r="U471" s="33">
        <f t="shared" si="206"/>
        <v>-0.38552892962723856</v>
      </c>
      <c r="V471" s="18">
        <v>9.6885813148788927E-2</v>
      </c>
      <c r="W471" s="99">
        <f t="shared" si="191"/>
        <v>161</v>
      </c>
      <c r="X471" s="33">
        <f t="shared" si="207"/>
        <v>-0.62917338464596251</v>
      </c>
      <c r="Y471" s="13">
        <v>87250</v>
      </c>
      <c r="Z471" s="10">
        <f t="shared" si="208"/>
        <v>211</v>
      </c>
      <c r="AA471" s="33">
        <f t="shared" si="209"/>
        <v>-3.0368672946364732E-2</v>
      </c>
      <c r="AB471" s="11">
        <v>3.6876355748373099E-2</v>
      </c>
      <c r="AC471" s="99">
        <f t="shared" si="192"/>
        <v>261</v>
      </c>
      <c r="AD471" s="33">
        <f t="shared" si="210"/>
        <v>0.1785657434765176</v>
      </c>
      <c r="AE471" s="11">
        <v>0.93962848297213619</v>
      </c>
      <c r="AF471" s="10">
        <f t="shared" si="211"/>
        <v>112</v>
      </c>
      <c r="AG471" s="33">
        <f t="shared" si="212"/>
        <v>-0.4799998830993859</v>
      </c>
      <c r="AH471" s="14">
        <v>3.0550000000000002</v>
      </c>
      <c r="AI471" s="99">
        <f t="shared" si="193"/>
        <v>160</v>
      </c>
      <c r="AJ471" s="33">
        <f t="shared" si="213"/>
        <v>-0.24290532124650607</v>
      </c>
      <c r="AK471" s="13">
        <v>113719.67430278884</v>
      </c>
      <c r="AL471" s="38"/>
    </row>
    <row r="472" spans="1:38" ht="22.5" x14ac:dyDescent="0.25">
      <c r="A472" t="s">
        <v>874</v>
      </c>
      <c r="B472" s="5" t="s">
        <v>254</v>
      </c>
      <c r="C472" s="6" t="s">
        <v>22</v>
      </c>
      <c r="D472" s="7" t="s">
        <v>20</v>
      </c>
      <c r="E472" s="36">
        <f t="shared" si="194"/>
        <v>-1.0550598826569733</v>
      </c>
      <c r="F472" s="8">
        <f t="shared" si="195"/>
        <v>33.500321597569076</v>
      </c>
      <c r="G472" s="9">
        <f t="shared" si="196"/>
        <v>182</v>
      </c>
      <c r="H472" s="99">
        <f t="shared" si="197"/>
        <v>130</v>
      </c>
      <c r="I472" s="33">
        <f t="shared" si="198"/>
        <v>-0.53701153177217731</v>
      </c>
      <c r="J472" s="11">
        <v>-1.538461538461533E-2</v>
      </c>
      <c r="K472" s="10">
        <f t="shared" si="199"/>
        <v>312</v>
      </c>
      <c r="L472" s="33">
        <f t="shared" si="200"/>
        <v>0.34008874464956873</v>
      </c>
      <c r="M472" s="11">
        <v>3.8461538461538464E-2</v>
      </c>
      <c r="N472" s="10">
        <f t="shared" si="201"/>
        <v>308</v>
      </c>
      <c r="O472" s="33">
        <f t="shared" si="202"/>
        <v>0.35425318120773114</v>
      </c>
      <c r="P472" s="11">
        <v>3.5555555555555556E-2</v>
      </c>
      <c r="Q472" s="10">
        <f t="shared" si="203"/>
        <v>409</v>
      </c>
      <c r="R472" s="33">
        <f t="shared" si="204"/>
        <v>0.51183082356515275</v>
      </c>
      <c r="S472" s="12">
        <v>0</v>
      </c>
      <c r="T472" s="10">
        <f t="shared" si="205"/>
        <v>190</v>
      </c>
      <c r="U472" s="33">
        <f t="shared" si="206"/>
        <v>-4.5369063903002896E-2</v>
      </c>
      <c r="V472" s="18">
        <v>7.6225045372050812E-2</v>
      </c>
      <c r="W472" s="99">
        <f t="shared" si="191"/>
        <v>79</v>
      </c>
      <c r="X472" s="33">
        <f t="shared" si="207"/>
        <v>-0.93343643664096454</v>
      </c>
      <c r="Y472" s="13">
        <v>73958</v>
      </c>
      <c r="Z472" s="10">
        <f t="shared" si="208"/>
        <v>78</v>
      </c>
      <c r="AA472" s="33">
        <f t="shared" si="209"/>
        <v>-0.95639120462209815</v>
      </c>
      <c r="AB472" s="11">
        <v>4.7919293820933163E-2</v>
      </c>
      <c r="AC472" s="99">
        <f t="shared" si="192"/>
        <v>166</v>
      </c>
      <c r="AD472" s="33">
        <f t="shared" si="210"/>
        <v>-0.18473715426268475</v>
      </c>
      <c r="AE472" s="11">
        <v>0.9189852700490998</v>
      </c>
      <c r="AF472" s="10">
        <f t="shared" si="211"/>
        <v>525</v>
      </c>
      <c r="AG472" s="33">
        <f t="shared" si="212"/>
        <v>1.1556515141893642</v>
      </c>
      <c r="AH472" s="14">
        <v>1.18</v>
      </c>
      <c r="AI472" s="99">
        <f t="shared" si="193"/>
        <v>343</v>
      </c>
      <c r="AJ472" s="33">
        <f t="shared" si="213"/>
        <v>-0.16356883907118264</v>
      </c>
      <c r="AK472" s="13">
        <v>184441.67071759258</v>
      </c>
      <c r="AL472" s="38"/>
    </row>
    <row r="473" spans="1:38" x14ac:dyDescent="0.25">
      <c r="A473" t="s">
        <v>884</v>
      </c>
      <c r="B473" s="5" t="s">
        <v>163</v>
      </c>
      <c r="C473" s="6" t="s">
        <v>22</v>
      </c>
      <c r="D473" s="7" t="s">
        <v>20</v>
      </c>
      <c r="E473" s="36">
        <f t="shared" si="194"/>
        <v>-2.3190316267979583</v>
      </c>
      <c r="F473" s="8">
        <f t="shared" si="195"/>
        <v>36.640334599849425</v>
      </c>
      <c r="G473" s="9">
        <f t="shared" si="196"/>
        <v>135</v>
      </c>
      <c r="H473" s="99">
        <f t="shared" si="197"/>
        <v>9</v>
      </c>
      <c r="I473" s="33">
        <f t="shared" si="198"/>
        <v>-2.5584039791981485</v>
      </c>
      <c r="J473" s="11">
        <v>-0.16910935738444199</v>
      </c>
      <c r="K473" s="10">
        <f t="shared" si="199"/>
        <v>15</v>
      </c>
      <c r="L473" s="33">
        <f t="shared" si="200"/>
        <v>-2.4704147748721734</v>
      </c>
      <c r="M473" s="11">
        <v>0.13878326996197718</v>
      </c>
      <c r="N473" s="10">
        <f t="shared" si="201"/>
        <v>321</v>
      </c>
      <c r="O473" s="33">
        <f t="shared" si="202"/>
        <v>0.4169818713622242</v>
      </c>
      <c r="P473" s="11">
        <v>3.1674208144796379E-2</v>
      </c>
      <c r="Q473" s="10">
        <f t="shared" si="203"/>
        <v>409</v>
      </c>
      <c r="R473" s="33">
        <f t="shared" si="204"/>
        <v>0.51183082356515275</v>
      </c>
      <c r="S473" s="12">
        <v>0</v>
      </c>
      <c r="T473" s="10">
        <f t="shared" si="205"/>
        <v>252</v>
      </c>
      <c r="U473" s="33">
        <f t="shared" si="206"/>
        <v>0.17230840576892104</v>
      </c>
      <c r="V473" s="18">
        <v>6.3003663003663002E-2</v>
      </c>
      <c r="W473" s="99">
        <f t="shared" si="191"/>
        <v>246</v>
      </c>
      <c r="X473" s="33">
        <f t="shared" si="207"/>
        <v>-0.32097313396429633</v>
      </c>
      <c r="Y473" s="13">
        <v>100714</v>
      </c>
      <c r="Z473" s="10">
        <f t="shared" si="208"/>
        <v>102</v>
      </c>
      <c r="AA473" s="33">
        <f t="shared" si="209"/>
        <v>-0.66249432699629818</v>
      </c>
      <c r="AB473" s="11">
        <v>4.4414535666218037E-2</v>
      </c>
      <c r="AC473" s="99">
        <f t="shared" si="192"/>
        <v>72</v>
      </c>
      <c r="AD473" s="33">
        <f t="shared" si="210"/>
        <v>-0.98572612564727469</v>
      </c>
      <c r="AE473" s="11">
        <v>0.87347232207045289</v>
      </c>
      <c r="AF473" s="10">
        <f t="shared" si="211"/>
        <v>98</v>
      </c>
      <c r="AG473" s="33">
        <f t="shared" si="212"/>
        <v>-0.54426280910841895</v>
      </c>
      <c r="AH473" s="14">
        <v>3.1286666666666663</v>
      </c>
      <c r="AI473" s="99">
        <f t="shared" si="193"/>
        <v>188</v>
      </c>
      <c r="AJ473" s="33">
        <f t="shared" si="213"/>
        <v>-0.23075500036680849</v>
      </c>
      <c r="AK473" s="13">
        <v>124550.69335142469</v>
      </c>
      <c r="AL473" s="38"/>
    </row>
    <row r="474" spans="1:38" x14ac:dyDescent="0.25">
      <c r="A474" t="s">
        <v>968</v>
      </c>
      <c r="B474" s="5" t="s">
        <v>289</v>
      </c>
      <c r="C474" s="6" t="s">
        <v>22</v>
      </c>
      <c r="D474" s="7" t="s">
        <v>20</v>
      </c>
      <c r="E474" s="36">
        <f t="shared" si="194"/>
        <v>0.66457605009720933</v>
      </c>
      <c r="F474" s="8">
        <f t="shared" si="195"/>
        <v>29.228328008261172</v>
      </c>
      <c r="G474" s="9">
        <f t="shared" si="196"/>
        <v>261</v>
      </c>
      <c r="H474" s="99">
        <f t="shared" si="197"/>
        <v>377</v>
      </c>
      <c r="I474" s="33">
        <f t="shared" si="198"/>
        <v>0.23731251255760386</v>
      </c>
      <c r="J474" s="11">
        <v>4.3501903208265302E-2</v>
      </c>
      <c r="K474" s="10">
        <f t="shared" si="199"/>
        <v>70</v>
      </c>
      <c r="L474" s="33">
        <f t="shared" si="200"/>
        <v>-1.0353327322933612</v>
      </c>
      <c r="M474" s="11">
        <v>8.755760368663594E-2</v>
      </c>
      <c r="N474" s="10">
        <f t="shared" si="201"/>
        <v>296</v>
      </c>
      <c r="O474" s="33">
        <f t="shared" si="202"/>
        <v>0.33031010603649985</v>
      </c>
      <c r="P474" s="11">
        <v>3.7037037037037035E-2</v>
      </c>
      <c r="Q474" s="10">
        <f t="shared" si="203"/>
        <v>227</v>
      </c>
      <c r="R474" s="33">
        <f t="shared" si="204"/>
        <v>0.24673032997350561</v>
      </c>
      <c r="S474" s="12">
        <v>0.52110474205315271</v>
      </c>
      <c r="T474" s="10">
        <f t="shared" si="205"/>
        <v>165</v>
      </c>
      <c r="U474" s="33">
        <f t="shared" si="206"/>
        <v>-0.21553025020356181</v>
      </c>
      <c r="V474" s="18">
        <v>8.656036446469248E-2</v>
      </c>
      <c r="W474" s="99">
        <f t="shared" si="191"/>
        <v>288</v>
      </c>
      <c r="X474" s="33">
        <f t="shared" si="207"/>
        <v>-0.17200052319214218</v>
      </c>
      <c r="Y474" s="13">
        <v>107222</v>
      </c>
      <c r="Z474" s="10">
        <f t="shared" si="208"/>
        <v>379</v>
      </c>
      <c r="AA474" s="33">
        <f t="shared" si="209"/>
        <v>0.4804725388008142</v>
      </c>
      <c r="AB474" s="11">
        <v>3.0784508440913606E-2</v>
      </c>
      <c r="AC474" s="99">
        <f t="shared" si="192"/>
        <v>283</v>
      </c>
      <c r="AD474" s="33">
        <f t="shared" si="210"/>
        <v>0.26332254779826364</v>
      </c>
      <c r="AE474" s="11">
        <v>0.94444444444444442</v>
      </c>
      <c r="AF474" s="10">
        <f t="shared" si="211"/>
        <v>233</v>
      </c>
      <c r="AG474" s="33">
        <f t="shared" si="212"/>
        <v>-7.523068398366288E-2</v>
      </c>
      <c r="AH474" s="14">
        <v>2.5909999999999997</v>
      </c>
      <c r="AI474" s="99">
        <f t="shared" si="193"/>
        <v>268</v>
      </c>
      <c r="AJ474" s="33">
        <f t="shared" si="213"/>
        <v>-0.20166389274525964</v>
      </c>
      <c r="AK474" s="13">
        <v>150483.04064616989</v>
      </c>
      <c r="AL474" s="38"/>
    </row>
    <row r="475" spans="1:38" x14ac:dyDescent="0.25">
      <c r="A475" t="s">
        <v>983</v>
      </c>
      <c r="B475" s="5" t="s">
        <v>31</v>
      </c>
      <c r="C475" s="6" t="s">
        <v>22</v>
      </c>
      <c r="D475" s="7" t="s">
        <v>20</v>
      </c>
      <c r="E475" s="36">
        <f t="shared" si="194"/>
        <v>-24.522591358446075</v>
      </c>
      <c r="F475" s="8">
        <f t="shared" si="195"/>
        <v>91.79937322350618</v>
      </c>
      <c r="G475" s="9">
        <f t="shared" si="196"/>
        <v>3</v>
      </c>
      <c r="H475" s="99">
        <f t="shared" si="197"/>
        <v>75</v>
      </c>
      <c r="I475" s="33">
        <f t="shared" si="198"/>
        <v>-0.77267723621141904</v>
      </c>
      <c r="J475" s="11">
        <v>-3.3306741124850436E-2</v>
      </c>
      <c r="K475" s="10">
        <f t="shared" si="199"/>
        <v>11</v>
      </c>
      <c r="L475" s="33">
        <f t="shared" si="200"/>
        <v>-2.8719196038953196</v>
      </c>
      <c r="M475" s="11">
        <v>0.15311510031678988</v>
      </c>
      <c r="N475" s="10">
        <f t="shared" si="201"/>
        <v>2</v>
      </c>
      <c r="O475" s="33">
        <f t="shared" si="202"/>
        <v>-5.8017443081417035</v>
      </c>
      <c r="P475" s="11">
        <v>0.41645885286783041</v>
      </c>
      <c r="Q475" s="10">
        <f t="shared" si="203"/>
        <v>5</v>
      </c>
      <c r="R475" s="33">
        <f t="shared" si="204"/>
        <v>-5.3657758286594746</v>
      </c>
      <c r="S475" s="12">
        <v>11.553538271095523</v>
      </c>
      <c r="T475" s="10">
        <f t="shared" si="205"/>
        <v>2</v>
      </c>
      <c r="U475" s="33">
        <f t="shared" si="206"/>
        <v>-5.4609064818336446</v>
      </c>
      <c r="V475" s="18">
        <v>0.40515615175015718</v>
      </c>
      <c r="W475" s="99">
        <f t="shared" si="191"/>
        <v>2</v>
      </c>
      <c r="X475" s="33">
        <f t="shared" si="207"/>
        <v>-1.9437628228810642</v>
      </c>
      <c r="Y475" s="13">
        <v>29821</v>
      </c>
      <c r="Z475" s="10">
        <f t="shared" si="208"/>
        <v>17</v>
      </c>
      <c r="AA475" s="33">
        <f t="shared" si="209"/>
        <v>-2.3306140791463354</v>
      </c>
      <c r="AB475" s="11">
        <v>6.4307078763708878E-2</v>
      </c>
      <c r="AC475" s="99">
        <f t="shared" si="192"/>
        <v>31</v>
      </c>
      <c r="AD475" s="33">
        <f t="shared" si="210"/>
        <v>-2.102857419693303</v>
      </c>
      <c r="AE475" s="11">
        <v>0.80999586947542335</v>
      </c>
      <c r="AF475" s="10">
        <f t="shared" si="211"/>
        <v>6</v>
      </c>
      <c r="AG475" s="33">
        <f t="shared" si="212"/>
        <v>-2.0894808580315161</v>
      </c>
      <c r="AH475" s="14">
        <v>4.9000000000000004</v>
      </c>
      <c r="AI475" s="99">
        <f t="shared" si="193"/>
        <v>8</v>
      </c>
      <c r="AJ475" s="33">
        <f t="shared" si="213"/>
        <v>-0.33364397422392994</v>
      </c>
      <c r="AK475" s="13">
        <v>32833.57355064989</v>
      </c>
      <c r="AL475" s="38">
        <v>1</v>
      </c>
    </row>
    <row r="476" spans="1:38" x14ac:dyDescent="0.25">
      <c r="A476" t="s">
        <v>985</v>
      </c>
      <c r="B476" s="5" t="s">
        <v>183</v>
      </c>
      <c r="C476" s="6" t="s">
        <v>22</v>
      </c>
      <c r="D476" s="7" t="s">
        <v>20</v>
      </c>
      <c r="E476" s="36">
        <f t="shared" si="194"/>
        <v>-4.0075311740448472</v>
      </c>
      <c r="F476" s="8">
        <f t="shared" si="195"/>
        <v>40.834977840314401</v>
      </c>
      <c r="G476" s="9">
        <f t="shared" si="196"/>
        <v>100</v>
      </c>
      <c r="H476" s="99">
        <f t="shared" si="197"/>
        <v>78</v>
      </c>
      <c r="I476" s="33">
        <f t="shared" si="198"/>
        <v>-0.75701542832110791</v>
      </c>
      <c r="J476" s="11">
        <v>-3.2115677321156721E-2</v>
      </c>
      <c r="K476" s="10">
        <f t="shared" si="199"/>
        <v>40</v>
      </c>
      <c r="L476" s="33">
        <f t="shared" si="200"/>
        <v>-1.6620844399295744</v>
      </c>
      <c r="M476" s="11">
        <v>0.10992968616017836</v>
      </c>
      <c r="N476" s="10">
        <f t="shared" si="201"/>
        <v>91</v>
      </c>
      <c r="O476" s="33">
        <f t="shared" si="202"/>
        <v>-0.68104262121074333</v>
      </c>
      <c r="P476" s="11">
        <v>9.961464354527938E-2</v>
      </c>
      <c r="Q476" s="10">
        <f t="shared" si="203"/>
        <v>149</v>
      </c>
      <c r="R476" s="33">
        <f t="shared" si="204"/>
        <v>-8.1771976355723107E-3</v>
      </c>
      <c r="S476" s="12">
        <v>1.0221732976883158</v>
      </c>
      <c r="T476" s="10">
        <f t="shared" si="205"/>
        <v>66</v>
      </c>
      <c r="U476" s="33">
        <f t="shared" si="206"/>
        <v>-0.9724721750682731</v>
      </c>
      <c r="V476" s="18">
        <v>0.13253580985361246</v>
      </c>
      <c r="W476" s="99">
        <f t="shared" si="191"/>
        <v>82</v>
      </c>
      <c r="X476" s="33">
        <f t="shared" si="207"/>
        <v>-0.92265492163271545</v>
      </c>
      <c r="Y476" s="13">
        <v>74429</v>
      </c>
      <c r="Z476" s="10">
        <f t="shared" si="208"/>
        <v>141</v>
      </c>
      <c r="AA476" s="33">
        <f t="shared" si="209"/>
        <v>-0.32765354723430157</v>
      </c>
      <c r="AB476" s="11">
        <v>4.0421516200062915E-2</v>
      </c>
      <c r="AC476" s="99">
        <f t="shared" si="192"/>
        <v>200</v>
      </c>
      <c r="AD476" s="33">
        <f t="shared" si="210"/>
        <v>-3.5355752496264825E-2</v>
      </c>
      <c r="AE476" s="11">
        <v>0.92747326203208558</v>
      </c>
      <c r="AF476" s="10">
        <f t="shared" si="211"/>
        <v>16</v>
      </c>
      <c r="AG476" s="33">
        <f t="shared" si="212"/>
        <v>-1.5486254626613691</v>
      </c>
      <c r="AH476" s="14">
        <v>4.28</v>
      </c>
      <c r="AI476" s="99">
        <f t="shared" si="193"/>
        <v>83</v>
      </c>
      <c r="AJ476" s="33">
        <f t="shared" si="213"/>
        <v>-0.27297450415585417</v>
      </c>
      <c r="AK476" s="13">
        <v>86915.452744142167</v>
      </c>
      <c r="AL476" s="38"/>
    </row>
    <row r="477" spans="1:38" x14ac:dyDescent="0.25">
      <c r="A477" t="s">
        <v>989</v>
      </c>
      <c r="B477" s="5" t="s">
        <v>337</v>
      </c>
      <c r="C477" s="6" t="s">
        <v>22</v>
      </c>
      <c r="D477" s="7" t="s">
        <v>20</v>
      </c>
      <c r="E477" s="36">
        <f t="shared" si="194"/>
        <v>-0.5209242001684502</v>
      </c>
      <c r="F477" s="8">
        <f t="shared" si="195"/>
        <v>32.173398748407052</v>
      </c>
      <c r="G477" s="9">
        <f t="shared" si="196"/>
        <v>209</v>
      </c>
      <c r="H477" s="99">
        <f t="shared" si="197"/>
        <v>255</v>
      </c>
      <c r="I477" s="33">
        <f t="shared" si="198"/>
        <v>-0.15089320336181947</v>
      </c>
      <c r="J477" s="11">
        <v>1.3979272113762375E-2</v>
      </c>
      <c r="K477" s="10">
        <f t="shared" si="199"/>
        <v>207</v>
      </c>
      <c r="L477" s="33">
        <f t="shared" si="200"/>
        <v>-7.5314413841350999E-2</v>
      </c>
      <c r="M477" s="11">
        <v>5.3289473684210525E-2</v>
      </c>
      <c r="N477" s="10">
        <f t="shared" si="201"/>
        <v>117</v>
      </c>
      <c r="O477" s="33">
        <f t="shared" si="202"/>
        <v>-0.48623361462241488</v>
      </c>
      <c r="P477" s="11">
        <v>8.7560806115357881E-2</v>
      </c>
      <c r="Q477" s="10">
        <f t="shared" si="203"/>
        <v>160</v>
      </c>
      <c r="R477" s="33">
        <f t="shared" si="204"/>
        <v>2.8134272861686235E-2</v>
      </c>
      <c r="S477" s="12">
        <v>0.95079629189446169</v>
      </c>
      <c r="T477" s="10">
        <f t="shared" si="205"/>
        <v>519</v>
      </c>
      <c r="U477" s="33">
        <f t="shared" si="206"/>
        <v>0.8682957200435546</v>
      </c>
      <c r="V477" s="18">
        <v>2.0730503455083909E-2</v>
      </c>
      <c r="W477" s="99">
        <f t="shared" si="191"/>
        <v>443</v>
      </c>
      <c r="X477" s="33">
        <f t="shared" si="207"/>
        <v>0.70844408776811674</v>
      </c>
      <c r="Y477" s="13">
        <v>145685</v>
      </c>
      <c r="Z477" s="10">
        <f t="shared" si="208"/>
        <v>132</v>
      </c>
      <c r="AA477" s="33">
        <f t="shared" si="209"/>
        <v>-0.39740101186350407</v>
      </c>
      <c r="AB477" s="11">
        <v>4.1253263707571798E-2</v>
      </c>
      <c r="AC477" s="99">
        <f t="shared" si="192"/>
        <v>70</v>
      </c>
      <c r="AD477" s="33">
        <f t="shared" si="210"/>
        <v>-0.99125384405758898</v>
      </c>
      <c r="AE477" s="11">
        <v>0.87315823190262654</v>
      </c>
      <c r="AF477" s="10">
        <f t="shared" si="211"/>
        <v>96</v>
      </c>
      <c r="AG477" s="33">
        <f t="shared" si="212"/>
        <v>-0.55531254299232546</v>
      </c>
      <c r="AH477" s="14">
        <v>3.1413333333333333</v>
      </c>
      <c r="AI477" s="99">
        <f t="shared" si="193"/>
        <v>207</v>
      </c>
      <c r="AJ477" s="33">
        <f t="shared" si="213"/>
        <v>-0.22211908099770386</v>
      </c>
      <c r="AK477" s="13">
        <v>132248.91038744949</v>
      </c>
      <c r="AL477" s="38"/>
    </row>
    <row r="478" spans="1:38" x14ac:dyDescent="0.25">
      <c r="A478" t="s">
        <v>995</v>
      </c>
      <c r="B478" s="5" t="s">
        <v>220</v>
      </c>
      <c r="C478" s="6" t="s">
        <v>22</v>
      </c>
      <c r="D478" s="7" t="s">
        <v>20</v>
      </c>
      <c r="E478" s="36">
        <f t="shared" si="194"/>
        <v>-1.8399681761034565</v>
      </c>
      <c r="F478" s="8">
        <f t="shared" si="195"/>
        <v>35.450224558963704</v>
      </c>
      <c r="G478" s="9">
        <f t="shared" si="196"/>
        <v>153</v>
      </c>
      <c r="H478" s="99">
        <f t="shared" si="197"/>
        <v>49</v>
      </c>
      <c r="I478" s="33">
        <f t="shared" si="198"/>
        <v>-0.94386462804085858</v>
      </c>
      <c r="J478" s="11">
        <v>-4.6325359887433692E-2</v>
      </c>
      <c r="K478" s="10">
        <f t="shared" si="199"/>
        <v>496</v>
      </c>
      <c r="L478" s="33">
        <f t="shared" si="200"/>
        <v>0.89894541276712925</v>
      </c>
      <c r="M478" s="11">
        <v>1.8512988951925949E-2</v>
      </c>
      <c r="N478" s="10">
        <f t="shared" si="201"/>
        <v>139</v>
      </c>
      <c r="O478" s="33">
        <f t="shared" si="202"/>
        <v>-0.29048349952120989</v>
      </c>
      <c r="P478" s="11">
        <v>7.5448737450562825E-2</v>
      </c>
      <c r="Q478" s="10">
        <f t="shared" si="203"/>
        <v>383</v>
      </c>
      <c r="R478" s="33">
        <f t="shared" si="204"/>
        <v>0.45409301319148682</v>
      </c>
      <c r="S478" s="12">
        <v>0.11349449551696743</v>
      </c>
      <c r="T478" s="10">
        <f t="shared" si="205"/>
        <v>126</v>
      </c>
      <c r="U478" s="33">
        <f t="shared" si="206"/>
        <v>-0.44096533012817313</v>
      </c>
      <c r="V478" s="18">
        <v>0.10025293170843873</v>
      </c>
      <c r="W478" s="99">
        <f t="shared" si="191"/>
        <v>89</v>
      </c>
      <c r="X478" s="33">
        <f t="shared" si="207"/>
        <v>-0.8864189593013817</v>
      </c>
      <c r="Y478" s="13">
        <v>76012</v>
      </c>
      <c r="Z478" s="10">
        <f t="shared" si="208"/>
        <v>165</v>
      </c>
      <c r="AA478" s="33">
        <f t="shared" si="209"/>
        <v>-0.19028890972707704</v>
      </c>
      <c r="AB478" s="11">
        <v>3.8783425188814044E-2</v>
      </c>
      <c r="AC478" s="99">
        <f t="shared" si="192"/>
        <v>154</v>
      </c>
      <c r="AD478" s="33">
        <f t="shared" si="210"/>
        <v>-0.24788618448728053</v>
      </c>
      <c r="AE478" s="11">
        <v>0.91539708265802266</v>
      </c>
      <c r="AF478" s="10">
        <f t="shared" si="211"/>
        <v>84</v>
      </c>
      <c r="AG478" s="33">
        <f t="shared" si="212"/>
        <v>-0.62888050806149065</v>
      </c>
      <c r="AH478" s="14">
        <v>3.2256666666666667</v>
      </c>
      <c r="AI478" s="99">
        <f t="shared" si="193"/>
        <v>69</v>
      </c>
      <c r="AJ478" s="33">
        <f t="shared" si="213"/>
        <v>-0.27827350118406458</v>
      </c>
      <c r="AK478" s="13">
        <v>82191.829531267736</v>
      </c>
      <c r="AL478" s="38"/>
    </row>
    <row r="479" spans="1:38" x14ac:dyDescent="0.25">
      <c r="A479" t="s">
        <v>1007</v>
      </c>
      <c r="B479" s="5" t="s">
        <v>157</v>
      </c>
      <c r="C479" s="6" t="s">
        <v>22</v>
      </c>
      <c r="D479" s="7" t="s">
        <v>20</v>
      </c>
      <c r="E479" s="36">
        <f t="shared" si="194"/>
        <v>-0.86313297688545543</v>
      </c>
      <c r="F479" s="8">
        <f t="shared" si="195"/>
        <v>33.023528518607037</v>
      </c>
      <c r="G479" s="9">
        <f t="shared" si="196"/>
        <v>193</v>
      </c>
      <c r="H479" s="99">
        <f t="shared" si="197"/>
        <v>240</v>
      </c>
      <c r="I479" s="33">
        <f t="shared" si="198"/>
        <v>-0.18650687917426875</v>
      </c>
      <c r="J479" s="11">
        <v>1.1270890011659596E-2</v>
      </c>
      <c r="K479" s="10">
        <f t="shared" si="199"/>
        <v>87</v>
      </c>
      <c r="L479" s="33">
        <f t="shared" si="200"/>
        <v>-0.8149650731289505</v>
      </c>
      <c r="M479" s="11">
        <v>7.9691516709511565E-2</v>
      </c>
      <c r="N479" s="10">
        <f t="shared" si="201"/>
        <v>293</v>
      </c>
      <c r="O479" s="33">
        <f t="shared" si="202"/>
        <v>0.32696610112431662</v>
      </c>
      <c r="P479" s="11">
        <v>3.7243947858473E-2</v>
      </c>
      <c r="Q479" s="10">
        <f t="shared" si="203"/>
        <v>409</v>
      </c>
      <c r="R479" s="33">
        <f t="shared" si="204"/>
        <v>0.51183082356515275</v>
      </c>
      <c r="S479" s="12">
        <v>0</v>
      </c>
      <c r="T479" s="10">
        <f t="shared" si="205"/>
        <v>344</v>
      </c>
      <c r="U479" s="33">
        <f t="shared" si="206"/>
        <v>0.47029661738655998</v>
      </c>
      <c r="V479" s="18">
        <v>4.4904334244435767E-2</v>
      </c>
      <c r="W479" s="99">
        <f t="shared" si="191"/>
        <v>110</v>
      </c>
      <c r="X479" s="33">
        <f t="shared" si="207"/>
        <v>-0.79513088742686566</v>
      </c>
      <c r="Y479" s="13">
        <v>80000</v>
      </c>
      <c r="Z479" s="10">
        <f t="shared" si="208"/>
        <v>71</v>
      </c>
      <c r="AA479" s="33">
        <f t="shared" si="209"/>
        <v>-0.99340228599090696</v>
      </c>
      <c r="AB479" s="11">
        <v>4.836065573770492E-2</v>
      </c>
      <c r="AC479" s="99">
        <f t="shared" si="192"/>
        <v>221</v>
      </c>
      <c r="AD479" s="33">
        <f t="shared" si="210"/>
        <v>3.1000388617195576E-2</v>
      </c>
      <c r="AE479" s="11">
        <v>0.93124368048533868</v>
      </c>
      <c r="AF479" s="10">
        <f t="shared" si="211"/>
        <v>137</v>
      </c>
      <c r="AG479" s="33">
        <f t="shared" si="212"/>
        <v>-0.3831693203798921</v>
      </c>
      <c r="AH479" s="14">
        <v>2.9440000000000004</v>
      </c>
      <c r="AI479" s="99">
        <f t="shared" si="193"/>
        <v>79</v>
      </c>
      <c r="AJ479" s="33">
        <f t="shared" si="213"/>
        <v>-0.27413366396051925</v>
      </c>
      <c r="AK479" s="13">
        <v>85882.156418139886</v>
      </c>
      <c r="AL479" s="38"/>
    </row>
    <row r="480" spans="1:38" x14ac:dyDescent="0.25">
      <c r="A480" t="s">
        <v>1040</v>
      </c>
      <c r="B480" s="5" t="s">
        <v>21</v>
      </c>
      <c r="C480" s="6" t="s">
        <v>22</v>
      </c>
      <c r="D480" s="7" t="s">
        <v>20</v>
      </c>
      <c r="E480" s="36">
        <f t="shared" si="194"/>
        <v>-26.024338020511479</v>
      </c>
      <c r="F480" s="8">
        <f t="shared" si="195"/>
        <v>95.530076909624739</v>
      </c>
      <c r="G480" s="9">
        <f t="shared" si="196"/>
        <v>2</v>
      </c>
      <c r="H480" s="99">
        <f t="shared" si="197"/>
        <v>426</v>
      </c>
      <c r="I480" s="33">
        <f t="shared" si="198"/>
        <v>0.42556623944773153</v>
      </c>
      <c r="J480" s="11">
        <v>5.7818398569441598E-2</v>
      </c>
      <c r="K480" s="10">
        <f t="shared" si="199"/>
        <v>2</v>
      </c>
      <c r="L480" s="33">
        <f t="shared" si="200"/>
        <v>-5.2470128491422976</v>
      </c>
      <c r="M480" s="11">
        <v>0.23789473684210527</v>
      </c>
      <c r="N480" s="10">
        <f t="shared" si="201"/>
        <v>4</v>
      </c>
      <c r="O480" s="33">
        <f t="shared" si="202"/>
        <v>-4.5550362747233768</v>
      </c>
      <c r="P480" s="11">
        <v>0.33931860036832412</v>
      </c>
      <c r="Q480" s="10">
        <f t="shared" si="203"/>
        <v>3</v>
      </c>
      <c r="R480" s="33">
        <f t="shared" si="204"/>
        <v>-7.1324644011135989</v>
      </c>
      <c r="S480" s="12">
        <v>15.026296018031555</v>
      </c>
      <c r="T480" s="10">
        <f t="shared" si="205"/>
        <v>7</v>
      </c>
      <c r="U480" s="33">
        <f t="shared" si="206"/>
        <v>-3.9984753157298702</v>
      </c>
      <c r="V480" s="18">
        <v>0.31633041492196423</v>
      </c>
      <c r="W480" s="99">
        <f t="shared" si="191"/>
        <v>3</v>
      </c>
      <c r="X480" s="33">
        <f t="shared" si="207"/>
        <v>-1.8219385704948619</v>
      </c>
      <c r="Y480" s="13">
        <v>35143</v>
      </c>
      <c r="Z480" s="10">
        <f t="shared" si="208"/>
        <v>5</v>
      </c>
      <c r="AA480" s="33">
        <f t="shared" si="209"/>
        <v>-4.2878239523015473</v>
      </c>
      <c r="AB480" s="11">
        <v>8.7647058823529411E-2</v>
      </c>
      <c r="AC480" s="99">
        <f t="shared" si="192"/>
        <v>27</v>
      </c>
      <c r="AD480" s="33">
        <f t="shared" si="210"/>
        <v>-2.166919418387057</v>
      </c>
      <c r="AE480" s="11">
        <v>0.80635580635580639</v>
      </c>
      <c r="AF480" s="10">
        <f t="shared" si="211"/>
        <v>4</v>
      </c>
      <c r="AG480" s="33">
        <f t="shared" si="212"/>
        <v>-3.089772556995658</v>
      </c>
      <c r="AH480" s="14">
        <v>6.0466666666666669</v>
      </c>
      <c r="AI480" s="99">
        <f t="shared" si="193"/>
        <v>7</v>
      </c>
      <c r="AJ480" s="33">
        <f t="shared" si="213"/>
        <v>-0.33550118435445514</v>
      </c>
      <c r="AK480" s="13">
        <v>31178.022351615327</v>
      </c>
      <c r="AL480" s="38">
        <v>1</v>
      </c>
    </row>
    <row r="481" spans="1:38" x14ac:dyDescent="0.25">
      <c r="A481" t="s">
        <v>1102</v>
      </c>
      <c r="B481" s="5" t="s">
        <v>285</v>
      </c>
      <c r="C481" s="6" t="s">
        <v>22</v>
      </c>
      <c r="D481" s="7" t="s">
        <v>20</v>
      </c>
      <c r="E481" s="36">
        <f t="shared" si="194"/>
        <v>-1.291593321095871</v>
      </c>
      <c r="F481" s="8">
        <f t="shared" si="195"/>
        <v>34.087928144641836</v>
      </c>
      <c r="G481" s="9">
        <f t="shared" si="196"/>
        <v>173</v>
      </c>
      <c r="H481" s="99">
        <f t="shared" si="197"/>
        <v>181</v>
      </c>
      <c r="I481" s="33">
        <f t="shared" si="198"/>
        <v>-0.3727387453604602</v>
      </c>
      <c r="J481" s="11">
        <v>-2.8918449971081506E-3</v>
      </c>
      <c r="K481" s="10">
        <f t="shared" si="199"/>
        <v>60</v>
      </c>
      <c r="L481" s="33">
        <f t="shared" si="200"/>
        <v>-1.1841306565610643</v>
      </c>
      <c r="M481" s="11">
        <v>9.2868988391376445E-2</v>
      </c>
      <c r="N481" s="10">
        <f t="shared" si="201"/>
        <v>263</v>
      </c>
      <c r="O481" s="33">
        <f t="shared" si="202"/>
        <v>0.24933261231295692</v>
      </c>
      <c r="P481" s="11">
        <v>4.2047531992687383E-2</v>
      </c>
      <c r="Q481" s="10">
        <f t="shared" si="203"/>
        <v>113</v>
      </c>
      <c r="R481" s="33">
        <f t="shared" si="204"/>
        <v>-0.2258835720299327</v>
      </c>
      <c r="S481" s="12">
        <v>1.4501160092807426</v>
      </c>
      <c r="T481" s="10">
        <f t="shared" si="205"/>
        <v>182</v>
      </c>
      <c r="U481" s="33">
        <f t="shared" si="206"/>
        <v>-8.9929457701966073E-2</v>
      </c>
      <c r="V481" s="18">
        <v>7.8931572629051622E-2</v>
      </c>
      <c r="W481" s="99">
        <f t="shared" si="191"/>
        <v>117</v>
      </c>
      <c r="X481" s="33">
        <f t="shared" si="207"/>
        <v>-0.77333895050998014</v>
      </c>
      <c r="Y481" s="13">
        <v>80952</v>
      </c>
      <c r="Z481" s="10">
        <f t="shared" si="208"/>
        <v>187</v>
      </c>
      <c r="AA481" s="33">
        <f t="shared" si="209"/>
        <v>-0.10520084984148381</v>
      </c>
      <c r="AB481" s="11">
        <v>3.7768739105171409E-2</v>
      </c>
      <c r="AC481" s="99">
        <f t="shared" si="192"/>
        <v>252</v>
      </c>
      <c r="AD481" s="33">
        <f t="shared" si="210"/>
        <v>0.15577221717142037</v>
      </c>
      <c r="AE481" s="11">
        <v>0.93833333333333335</v>
      </c>
      <c r="AF481" s="10">
        <f t="shared" si="211"/>
        <v>183</v>
      </c>
      <c r="AG481" s="33">
        <f t="shared" si="212"/>
        <v>-0.20084871129543977</v>
      </c>
      <c r="AH481" s="14">
        <v>2.7350000000000008</v>
      </c>
      <c r="AI481" s="99">
        <f t="shared" si="193"/>
        <v>133</v>
      </c>
      <c r="AJ481" s="33">
        <f t="shared" si="213"/>
        <v>-0.25166316877057798</v>
      </c>
      <c r="AK481" s="13">
        <v>105912.76827146171</v>
      </c>
      <c r="AL481" s="38"/>
    </row>
    <row r="482" spans="1:38" x14ac:dyDescent="0.25">
      <c r="A482" t="s">
        <v>1160</v>
      </c>
      <c r="B482" s="5" t="s">
        <v>200</v>
      </c>
      <c r="C482" s="6" t="s">
        <v>22</v>
      </c>
      <c r="D482" s="7" t="s">
        <v>20</v>
      </c>
      <c r="E482" s="36">
        <f t="shared" si="194"/>
        <v>-1.9188037521717969</v>
      </c>
      <c r="F482" s="8">
        <f t="shared" si="195"/>
        <v>35.646071289750459</v>
      </c>
      <c r="G482" s="9">
        <f t="shared" si="196"/>
        <v>147</v>
      </c>
      <c r="H482" s="99">
        <f t="shared" si="197"/>
        <v>311</v>
      </c>
      <c r="I482" s="33">
        <f t="shared" si="198"/>
        <v>4.5476555263313082E-2</v>
      </c>
      <c r="J482" s="11">
        <v>2.8912983041423423E-2</v>
      </c>
      <c r="K482" s="10">
        <f t="shared" si="199"/>
        <v>22</v>
      </c>
      <c r="L482" s="33">
        <f t="shared" si="200"/>
        <v>-2.1184325263965365</v>
      </c>
      <c r="M482" s="11">
        <v>0.12621916236374067</v>
      </c>
      <c r="N482" s="10">
        <f t="shared" si="201"/>
        <v>175</v>
      </c>
      <c r="O482" s="33">
        <f t="shared" si="202"/>
        <v>-0.14289183923865684</v>
      </c>
      <c r="P482" s="11">
        <v>6.6316480630334865E-2</v>
      </c>
      <c r="Q482" s="10">
        <f t="shared" si="203"/>
        <v>222</v>
      </c>
      <c r="R482" s="33">
        <f t="shared" si="204"/>
        <v>0.23691709905698155</v>
      </c>
      <c r="S482" s="12">
        <v>0.54039448797622258</v>
      </c>
      <c r="T482" s="10">
        <f t="shared" si="205"/>
        <v>129</v>
      </c>
      <c r="U482" s="33">
        <f t="shared" si="206"/>
        <v>-0.41747388552590042</v>
      </c>
      <c r="V482" s="18">
        <v>9.8826098826098829E-2</v>
      </c>
      <c r="W482" s="99">
        <f t="shared" ref="W482:W489" si="214">RANK(Y482,Y$7:Y$570,1)</f>
        <v>151</v>
      </c>
      <c r="X482" s="33">
        <f t="shared" si="207"/>
        <v>-0.64570046285393656</v>
      </c>
      <c r="Y482" s="13">
        <v>86528</v>
      </c>
      <c r="Z482" s="10">
        <f t="shared" si="208"/>
        <v>186</v>
      </c>
      <c r="AA482" s="33">
        <f t="shared" si="209"/>
        <v>-0.10718845154259139</v>
      </c>
      <c r="AB482" s="11">
        <v>3.7792441511697659E-2</v>
      </c>
      <c r="AC482" s="99">
        <f t="shared" ref="AC482:AC489" si="215">RANK(AE482,AE$7:AE$570,1)</f>
        <v>211</v>
      </c>
      <c r="AD482" s="33">
        <f t="shared" si="210"/>
        <v>-5.4974297430409203E-3</v>
      </c>
      <c r="AE482" s="11">
        <v>0.92916984006092918</v>
      </c>
      <c r="AF482" s="10">
        <f t="shared" si="211"/>
        <v>39</v>
      </c>
      <c r="AG482" s="33">
        <f t="shared" si="212"/>
        <v>-0.99933737564297842</v>
      </c>
      <c r="AH482" s="14">
        <v>3.6503333333333337</v>
      </c>
      <c r="AI482" s="99">
        <f t="shared" ref="AI482:AI489" si="216">RANK(AK482,AK$7:AK$570,1)</f>
        <v>76</v>
      </c>
      <c r="AJ482" s="33">
        <f t="shared" si="213"/>
        <v>-0.27558178252240656</v>
      </c>
      <c r="AK482" s="13">
        <v>84591.276952175089</v>
      </c>
      <c r="AL482" s="38"/>
    </row>
    <row r="483" spans="1:38" x14ac:dyDescent="0.25">
      <c r="A483" t="s">
        <v>626</v>
      </c>
      <c r="B483" s="5" t="s">
        <v>496</v>
      </c>
      <c r="C483" s="6" t="s">
        <v>172</v>
      </c>
      <c r="D483" s="7" t="s">
        <v>39</v>
      </c>
      <c r="E483" s="36">
        <f t="shared" si="194"/>
        <v>3.9386602457189706</v>
      </c>
      <c r="F483" s="8">
        <f t="shared" si="195"/>
        <v>21.09470714808932</v>
      </c>
      <c r="G483" s="9">
        <f t="shared" si="196"/>
        <v>445</v>
      </c>
      <c r="H483" s="99">
        <f t="shared" si="197"/>
        <v>201</v>
      </c>
      <c r="I483" s="33">
        <f t="shared" si="198"/>
        <v>-0.29775798843410373</v>
      </c>
      <c r="J483" s="11">
        <v>2.8103616813295318E-3</v>
      </c>
      <c r="K483" s="10">
        <f t="shared" si="199"/>
        <v>539</v>
      </c>
      <c r="L483" s="33">
        <f t="shared" si="200"/>
        <v>1.2033218758358106</v>
      </c>
      <c r="M483" s="11">
        <v>7.6481835564053535E-3</v>
      </c>
      <c r="N483" s="10">
        <f t="shared" si="201"/>
        <v>518</v>
      </c>
      <c r="O483" s="33">
        <f t="shared" si="202"/>
        <v>0.87399565577625093</v>
      </c>
      <c r="P483" s="11">
        <v>3.3964095099466279E-3</v>
      </c>
      <c r="Q483" s="10">
        <f t="shared" si="203"/>
        <v>325</v>
      </c>
      <c r="R483" s="33">
        <f t="shared" si="204"/>
        <v>0.38785669240824505</v>
      </c>
      <c r="S483" s="12">
        <v>0.24369440721335442</v>
      </c>
      <c r="T483" s="10">
        <f t="shared" si="205"/>
        <v>224</v>
      </c>
      <c r="U483" s="33">
        <f t="shared" si="206"/>
        <v>7.0467428098009557E-2</v>
      </c>
      <c r="V483" s="18">
        <v>6.9189321577271617E-2</v>
      </c>
      <c r="W483" s="99">
        <f t="shared" si="214"/>
        <v>392</v>
      </c>
      <c r="X483" s="33">
        <f t="shared" si="207"/>
        <v>0.26219008546277794</v>
      </c>
      <c r="Y483" s="13">
        <v>126190</v>
      </c>
      <c r="Z483" s="10">
        <f t="shared" si="208"/>
        <v>512</v>
      </c>
      <c r="AA483" s="33">
        <f t="shared" si="209"/>
        <v>0.90757034657681002</v>
      </c>
      <c r="AB483" s="11">
        <v>2.569131202196509E-2</v>
      </c>
      <c r="AC483" s="99">
        <f t="shared" si="215"/>
        <v>518</v>
      </c>
      <c r="AD483" s="33">
        <f t="shared" si="210"/>
        <v>0.96087289939567044</v>
      </c>
      <c r="AE483" s="11">
        <v>0.98407991259559857</v>
      </c>
      <c r="AF483" s="10">
        <f t="shared" si="211"/>
        <v>517</v>
      </c>
      <c r="AG483" s="33">
        <f t="shared" si="212"/>
        <v>1.0088063665216629</v>
      </c>
      <c r="AH483" s="14">
        <v>1.3483333333333334</v>
      </c>
      <c r="AI483" s="99">
        <f t="shared" si="216"/>
        <v>488</v>
      </c>
      <c r="AJ483" s="33">
        <f t="shared" si="213"/>
        <v>-1.1541701918544827E-2</v>
      </c>
      <c r="AK483" s="13">
        <v>319961.45120019495</v>
      </c>
      <c r="AL483" s="38"/>
    </row>
    <row r="484" spans="1:38" x14ac:dyDescent="0.25">
      <c r="A484" t="s">
        <v>636</v>
      </c>
      <c r="B484" s="5" t="s">
        <v>545</v>
      </c>
      <c r="C484" s="6" t="s">
        <v>172</v>
      </c>
      <c r="D484" s="7" t="s">
        <v>39</v>
      </c>
      <c r="E484" s="36">
        <f t="shared" si="194"/>
        <v>4.9069680812594401</v>
      </c>
      <c r="F484" s="8">
        <f t="shared" si="195"/>
        <v>18.689195151558586</v>
      </c>
      <c r="G484" s="9">
        <f t="shared" si="196"/>
        <v>506</v>
      </c>
      <c r="H484" s="99">
        <f t="shared" si="197"/>
        <v>312</v>
      </c>
      <c r="I484" s="33">
        <f t="shared" si="198"/>
        <v>4.6528620950513966E-2</v>
      </c>
      <c r="J484" s="11">
        <v>2.8992991516045841E-2</v>
      </c>
      <c r="K484" s="10">
        <f t="shared" si="199"/>
        <v>369</v>
      </c>
      <c r="L484" s="33">
        <f t="shared" si="200"/>
        <v>0.52544214951170087</v>
      </c>
      <c r="M484" s="11">
        <v>3.1845295362709254E-2</v>
      </c>
      <c r="N484" s="10">
        <f t="shared" si="201"/>
        <v>439</v>
      </c>
      <c r="O484" s="33">
        <f t="shared" si="202"/>
        <v>0.70048892051209599</v>
      </c>
      <c r="P484" s="11">
        <v>1.4132165605095542E-2</v>
      </c>
      <c r="Q484" s="10">
        <f t="shared" si="203"/>
        <v>396</v>
      </c>
      <c r="R484" s="33">
        <f t="shared" si="204"/>
        <v>0.4753576484000846</v>
      </c>
      <c r="S484" s="12">
        <v>7.1694866647548039E-2</v>
      </c>
      <c r="T484" s="10">
        <f t="shared" si="205"/>
        <v>411</v>
      </c>
      <c r="U484" s="33">
        <f t="shared" si="206"/>
        <v>0.61293627359536229</v>
      </c>
      <c r="V484" s="18">
        <v>3.624062899981715E-2</v>
      </c>
      <c r="W484" s="99">
        <f t="shared" si="214"/>
        <v>505</v>
      </c>
      <c r="X484" s="33">
        <f t="shared" si="207"/>
        <v>1.3582421058979786</v>
      </c>
      <c r="Y484" s="13">
        <v>174072</v>
      </c>
      <c r="Z484" s="10">
        <f t="shared" si="208"/>
        <v>508</v>
      </c>
      <c r="AA484" s="33">
        <f t="shared" si="209"/>
        <v>0.89438866433401054</v>
      </c>
      <c r="AB484" s="11">
        <v>2.5848505282085862E-2</v>
      </c>
      <c r="AC484" s="99">
        <f t="shared" si="215"/>
        <v>405</v>
      </c>
      <c r="AD484" s="33">
        <f t="shared" si="210"/>
        <v>0.61141419018888121</v>
      </c>
      <c r="AE484" s="11">
        <v>0.96422333950780625</v>
      </c>
      <c r="AF484" s="10">
        <f t="shared" si="211"/>
        <v>441</v>
      </c>
      <c r="AG484" s="33">
        <f t="shared" si="212"/>
        <v>0.50429877998015527</v>
      </c>
      <c r="AH484" s="14">
        <v>1.9266666666666667</v>
      </c>
      <c r="AI484" s="99">
        <f t="shared" si="216"/>
        <v>452</v>
      </c>
      <c r="AJ484" s="33">
        <f t="shared" si="213"/>
        <v>-5.9708437118262077E-2</v>
      </c>
      <c r="AK484" s="13">
        <v>277024.7393533123</v>
      </c>
      <c r="AL484" s="38"/>
    </row>
    <row r="485" spans="1:38" x14ac:dyDescent="0.25">
      <c r="A485" t="s">
        <v>637</v>
      </c>
      <c r="B485" s="5" t="s">
        <v>542</v>
      </c>
      <c r="C485" s="6" t="s">
        <v>172</v>
      </c>
      <c r="D485" s="7" t="s">
        <v>39</v>
      </c>
      <c r="E485" s="36">
        <f t="shared" si="194"/>
        <v>5.9143948201525536</v>
      </c>
      <c r="F485" s="8">
        <f t="shared" si="195"/>
        <v>16.186502291822933</v>
      </c>
      <c r="G485" s="9">
        <f t="shared" si="196"/>
        <v>535</v>
      </c>
      <c r="H485" s="99">
        <f t="shared" si="197"/>
        <v>254</v>
      </c>
      <c r="I485" s="33">
        <f t="shared" si="198"/>
        <v>-0.15149263500421606</v>
      </c>
      <c r="J485" s="11">
        <v>1.3933685976003085E-2</v>
      </c>
      <c r="K485" s="10">
        <f t="shared" si="199"/>
        <v>456</v>
      </c>
      <c r="L485" s="33">
        <f t="shared" si="200"/>
        <v>0.76723904267850584</v>
      </c>
      <c r="M485" s="11">
        <v>2.3214285714285715E-2</v>
      </c>
      <c r="N485" s="10">
        <f t="shared" si="201"/>
        <v>525</v>
      </c>
      <c r="O485" s="33">
        <f t="shared" si="202"/>
        <v>0.92888698531728353</v>
      </c>
      <c r="P485" s="11">
        <v>0</v>
      </c>
      <c r="Q485" s="10">
        <f t="shared" si="203"/>
        <v>409</v>
      </c>
      <c r="R485" s="33">
        <f t="shared" si="204"/>
        <v>0.51183082356515275</v>
      </c>
      <c r="S485" s="12">
        <v>0</v>
      </c>
      <c r="T485" s="10">
        <f t="shared" si="205"/>
        <v>480</v>
      </c>
      <c r="U485" s="33">
        <f t="shared" si="206"/>
        <v>0.78578914990598436</v>
      </c>
      <c r="V485" s="18">
        <v>2.5741820948516358E-2</v>
      </c>
      <c r="W485" s="99">
        <f t="shared" si="214"/>
        <v>547</v>
      </c>
      <c r="X485" s="33">
        <f t="shared" si="207"/>
        <v>2.4109391593997955</v>
      </c>
      <c r="Y485" s="13">
        <v>220060</v>
      </c>
      <c r="Z485" s="10">
        <f t="shared" si="208"/>
        <v>528</v>
      </c>
      <c r="AA485" s="33">
        <f t="shared" si="209"/>
        <v>0.9696439481307233</v>
      </c>
      <c r="AB485" s="11">
        <v>2.4951076320939333E-2</v>
      </c>
      <c r="AC485" s="99">
        <f t="shared" si="215"/>
        <v>230</v>
      </c>
      <c r="AD485" s="33">
        <f t="shared" si="210"/>
        <v>6.2304121151754537E-2</v>
      </c>
      <c r="AE485" s="11">
        <v>0.9330223880597015</v>
      </c>
      <c r="AF485" s="10">
        <f t="shared" si="211"/>
        <v>412</v>
      </c>
      <c r="AG485" s="33">
        <f t="shared" si="212"/>
        <v>0.39525535349423857</v>
      </c>
      <c r="AH485" s="14">
        <v>2.0516666666666667</v>
      </c>
      <c r="AI485" s="99">
        <f t="shared" si="216"/>
        <v>471</v>
      </c>
      <c r="AJ485" s="33">
        <f t="shared" si="213"/>
        <v>-3.0999230441090705E-2</v>
      </c>
      <c r="AK485" s="13">
        <v>302616.65313653136</v>
      </c>
      <c r="AL485" s="38"/>
    </row>
    <row r="486" spans="1:38" x14ac:dyDescent="0.25">
      <c r="A486" t="s">
        <v>649</v>
      </c>
      <c r="B486" s="5" t="s">
        <v>174</v>
      </c>
      <c r="C486" s="6" t="s">
        <v>172</v>
      </c>
      <c r="D486" s="7" t="s">
        <v>39</v>
      </c>
      <c r="E486" s="36">
        <f t="shared" si="194"/>
        <v>-1.9112308054726697</v>
      </c>
      <c r="F486" s="8">
        <f t="shared" si="195"/>
        <v>35.627258249655966</v>
      </c>
      <c r="G486" s="9">
        <f t="shared" si="196"/>
        <v>148</v>
      </c>
      <c r="H486" s="99">
        <f t="shared" si="197"/>
        <v>537</v>
      </c>
      <c r="I486" s="33">
        <f t="shared" si="198"/>
        <v>1.5418046460266717</v>
      </c>
      <c r="J486" s="11">
        <v>0.14270714012982055</v>
      </c>
      <c r="K486" s="10">
        <f t="shared" si="199"/>
        <v>269</v>
      </c>
      <c r="L486" s="33">
        <f t="shared" si="200"/>
        <v>0.18603181835851218</v>
      </c>
      <c r="M486" s="11">
        <v>4.3960644756123088E-2</v>
      </c>
      <c r="N486" s="10">
        <f t="shared" si="201"/>
        <v>203</v>
      </c>
      <c r="O486" s="33">
        <f t="shared" si="202"/>
        <v>8.8060366527112355E-3</v>
      </c>
      <c r="P486" s="11">
        <v>5.6930151083862492E-2</v>
      </c>
      <c r="Q486" s="10">
        <f t="shared" si="203"/>
        <v>110</v>
      </c>
      <c r="R486" s="33">
        <f t="shared" si="204"/>
        <v>-0.25310955314879563</v>
      </c>
      <c r="S486" s="12">
        <v>1.5036337816389609</v>
      </c>
      <c r="T486" s="10">
        <f t="shared" si="205"/>
        <v>138</v>
      </c>
      <c r="U486" s="33">
        <f t="shared" si="206"/>
        <v>-0.34358223208762129</v>
      </c>
      <c r="V486" s="18">
        <v>9.4338037634408609E-2</v>
      </c>
      <c r="W486" s="99">
        <f t="shared" si="214"/>
        <v>102</v>
      </c>
      <c r="X486" s="33">
        <f t="shared" si="207"/>
        <v>-0.82314909203428988</v>
      </c>
      <c r="Y486" s="13">
        <v>78776</v>
      </c>
      <c r="Z486" s="10">
        <f t="shared" si="208"/>
        <v>255</v>
      </c>
      <c r="AA486" s="33">
        <f t="shared" si="209"/>
        <v>0.14123356901938761</v>
      </c>
      <c r="AB486" s="11">
        <v>3.4829976890062724E-2</v>
      </c>
      <c r="AC486" s="99">
        <f t="shared" si="215"/>
        <v>75</v>
      </c>
      <c r="AD486" s="33">
        <f t="shared" si="210"/>
        <v>-0.95805565163348727</v>
      </c>
      <c r="AE486" s="11">
        <v>0.87504458447271427</v>
      </c>
      <c r="AF486" s="10">
        <f t="shared" si="211"/>
        <v>186</v>
      </c>
      <c r="AG486" s="33">
        <f t="shared" si="212"/>
        <v>-0.19125288976467822</v>
      </c>
      <c r="AH486" s="14">
        <v>2.7239999999999998</v>
      </c>
      <c r="AI486" s="99">
        <f t="shared" si="216"/>
        <v>91</v>
      </c>
      <c r="AJ486" s="33">
        <f t="shared" si="213"/>
        <v>-0.27007910358280324</v>
      </c>
      <c r="AK486" s="13">
        <v>89496.465959401889</v>
      </c>
      <c r="AL486" s="38"/>
    </row>
    <row r="487" spans="1:38" x14ac:dyDescent="0.25">
      <c r="A487" t="s">
        <v>651</v>
      </c>
      <c r="B487" s="5" t="s">
        <v>525</v>
      </c>
      <c r="C487" s="6" t="s">
        <v>172</v>
      </c>
      <c r="D487" s="7" t="s">
        <v>39</v>
      </c>
      <c r="E487" s="36">
        <f t="shared" si="194"/>
        <v>4.7496126541943351</v>
      </c>
      <c r="F487" s="8">
        <f t="shared" si="195"/>
        <v>19.080104275321951</v>
      </c>
      <c r="G487" s="9">
        <f t="shared" si="196"/>
        <v>493</v>
      </c>
      <c r="H487" s="99">
        <f t="shared" si="197"/>
        <v>266</v>
      </c>
      <c r="I487" s="33">
        <f t="shared" si="198"/>
        <v>-0.10014307890573268</v>
      </c>
      <c r="J487" s="11">
        <v>1.7838765008576285E-2</v>
      </c>
      <c r="K487" s="10">
        <f t="shared" si="199"/>
        <v>534</v>
      </c>
      <c r="L487" s="33">
        <f t="shared" si="200"/>
        <v>1.0987809813546894</v>
      </c>
      <c r="M487" s="11">
        <v>1.1379800853485065E-2</v>
      </c>
      <c r="N487" s="10">
        <f t="shared" si="201"/>
        <v>445</v>
      </c>
      <c r="O487" s="33">
        <f t="shared" si="202"/>
        <v>0.71378687653976447</v>
      </c>
      <c r="P487" s="11">
        <v>1.3309352517985611E-2</v>
      </c>
      <c r="Q487" s="10">
        <f t="shared" si="203"/>
        <v>293</v>
      </c>
      <c r="R487" s="33">
        <f t="shared" si="204"/>
        <v>0.34036879215215282</v>
      </c>
      <c r="S487" s="12">
        <v>0.33704078193461406</v>
      </c>
      <c r="T487" s="10">
        <f t="shared" si="205"/>
        <v>466</v>
      </c>
      <c r="U487" s="33">
        <f t="shared" si="206"/>
        <v>0.75460616516677526</v>
      </c>
      <c r="V487" s="18">
        <v>2.763582571274879E-2</v>
      </c>
      <c r="W487" s="99">
        <f t="shared" si="214"/>
        <v>487</v>
      </c>
      <c r="X487" s="33">
        <f t="shared" si="207"/>
        <v>1.1231089378199872</v>
      </c>
      <c r="Y487" s="13">
        <v>163800</v>
      </c>
      <c r="Z487" s="10">
        <f t="shared" si="208"/>
        <v>442</v>
      </c>
      <c r="AA487" s="33">
        <f t="shared" si="209"/>
        <v>0.66262613774041002</v>
      </c>
      <c r="AB487" s="11">
        <v>2.8612303290414878E-2</v>
      </c>
      <c r="AC487" s="99">
        <f t="shared" si="215"/>
        <v>458</v>
      </c>
      <c r="AD487" s="33">
        <f t="shared" si="210"/>
        <v>0.77402929267128839</v>
      </c>
      <c r="AE487" s="11">
        <v>0.97346328283315642</v>
      </c>
      <c r="AF487" s="10">
        <f t="shared" si="211"/>
        <v>461</v>
      </c>
      <c r="AG487" s="33">
        <f t="shared" si="212"/>
        <v>0.57641283269617483</v>
      </c>
      <c r="AH487" s="14">
        <v>1.8440000000000001</v>
      </c>
      <c r="AI487" s="99">
        <f t="shared" si="216"/>
        <v>459</v>
      </c>
      <c r="AJ487" s="33">
        <f t="shared" si="213"/>
        <v>-5.070492672930467E-2</v>
      </c>
      <c r="AK487" s="13">
        <v>285050.63377148635</v>
      </c>
      <c r="AL487" s="38"/>
    </row>
    <row r="488" spans="1:38" x14ac:dyDescent="0.25">
      <c r="A488" t="s">
        <v>655</v>
      </c>
      <c r="B488" s="5" t="s">
        <v>484</v>
      </c>
      <c r="C488" s="6" t="s">
        <v>172</v>
      </c>
      <c r="D488" s="7" t="s">
        <v>39</v>
      </c>
      <c r="E488" s="36">
        <f t="shared" si="194"/>
        <v>3.6190078486957793</v>
      </c>
      <c r="F488" s="8">
        <f t="shared" si="195"/>
        <v>21.888801389131896</v>
      </c>
      <c r="G488" s="9">
        <f t="shared" si="196"/>
        <v>420</v>
      </c>
      <c r="H488" s="99">
        <f t="shared" si="197"/>
        <v>309</v>
      </c>
      <c r="I488" s="33">
        <f t="shared" si="198"/>
        <v>3.8099239068781911E-2</v>
      </c>
      <c r="J488" s="11">
        <v>2.8351946004751216E-2</v>
      </c>
      <c r="K488" s="10">
        <f t="shared" si="199"/>
        <v>361</v>
      </c>
      <c r="L488" s="33">
        <f t="shared" si="200"/>
        <v>0.49012634134886474</v>
      </c>
      <c r="M488" s="11">
        <v>3.3105903292791457E-2</v>
      </c>
      <c r="N488" s="10">
        <f t="shared" si="201"/>
        <v>346</v>
      </c>
      <c r="O488" s="33">
        <f t="shared" si="202"/>
        <v>0.4860224743625528</v>
      </c>
      <c r="P488" s="11">
        <v>2.7402310149913983E-2</v>
      </c>
      <c r="Q488" s="10">
        <f t="shared" si="203"/>
        <v>264</v>
      </c>
      <c r="R488" s="33">
        <f t="shared" si="204"/>
        <v>0.31413011866332896</v>
      </c>
      <c r="S488" s="12">
        <v>0.38861781596787426</v>
      </c>
      <c r="T488" s="10">
        <f t="shared" si="205"/>
        <v>369</v>
      </c>
      <c r="U488" s="33">
        <f t="shared" si="206"/>
        <v>0.53573415597949903</v>
      </c>
      <c r="V488" s="18">
        <v>4.0929762506316324E-2</v>
      </c>
      <c r="W488" s="99">
        <f t="shared" si="214"/>
        <v>474</v>
      </c>
      <c r="X488" s="33">
        <f t="shared" si="207"/>
        <v>1.0021087502751798</v>
      </c>
      <c r="Y488" s="13">
        <v>158514</v>
      </c>
      <c r="Z488" s="10">
        <f t="shared" si="208"/>
        <v>438</v>
      </c>
      <c r="AA488" s="33">
        <f t="shared" si="209"/>
        <v>0.65370111367376904</v>
      </c>
      <c r="AB488" s="11">
        <v>2.8718735353018877E-2</v>
      </c>
      <c r="AC488" s="99">
        <f t="shared" si="215"/>
        <v>327</v>
      </c>
      <c r="AD488" s="33">
        <f t="shared" si="210"/>
        <v>0.39093435189150882</v>
      </c>
      <c r="AE488" s="11">
        <v>0.9516954673781528</v>
      </c>
      <c r="AF488" s="10">
        <f t="shared" si="211"/>
        <v>445</v>
      </c>
      <c r="AG488" s="33">
        <f t="shared" si="212"/>
        <v>0.51941946845286913</v>
      </c>
      <c r="AH488" s="14">
        <v>1.9093333333333333</v>
      </c>
      <c r="AI488" s="99">
        <f t="shared" si="216"/>
        <v>421</v>
      </c>
      <c r="AJ488" s="33">
        <f t="shared" si="213"/>
        <v>-0.10213751347075142</v>
      </c>
      <c r="AK488" s="13">
        <v>239202.68191631764</v>
      </c>
      <c r="AL488" s="38"/>
    </row>
    <row r="489" spans="1:38" x14ac:dyDescent="0.25">
      <c r="A489" t="s">
        <v>746</v>
      </c>
      <c r="B489" s="5" t="s">
        <v>507</v>
      </c>
      <c r="C489" s="6" t="s">
        <v>172</v>
      </c>
      <c r="D489" s="7" t="s">
        <v>39</v>
      </c>
      <c r="E489" s="36">
        <f t="shared" si="194"/>
        <v>4.0238827961024217</v>
      </c>
      <c r="F489" s="8">
        <f t="shared" si="195"/>
        <v>20.882993620843187</v>
      </c>
      <c r="G489" s="9">
        <f t="shared" si="196"/>
        <v>459</v>
      </c>
      <c r="H489" s="99">
        <f t="shared" si="197"/>
        <v>142</v>
      </c>
      <c r="I489" s="33">
        <f t="shared" si="198"/>
        <v>-0.49091534741620635</v>
      </c>
      <c r="J489" s="11">
        <v>-1.1879049676025932E-2</v>
      </c>
      <c r="K489" s="10">
        <f t="shared" si="199"/>
        <v>393</v>
      </c>
      <c r="L489" s="33">
        <f t="shared" si="200"/>
        <v>0.58227826812080674</v>
      </c>
      <c r="M489" s="11">
        <v>2.9816513761467892E-2</v>
      </c>
      <c r="N489" s="10">
        <f t="shared" si="201"/>
        <v>525</v>
      </c>
      <c r="O489" s="33">
        <f t="shared" si="202"/>
        <v>0.92888698531728353</v>
      </c>
      <c r="P489" s="11">
        <v>0</v>
      </c>
      <c r="Q489" s="10">
        <f t="shared" si="203"/>
        <v>409</v>
      </c>
      <c r="R489" s="33">
        <f t="shared" si="204"/>
        <v>0.51183082356515275</v>
      </c>
      <c r="S489" s="12">
        <v>0</v>
      </c>
      <c r="T489" s="10">
        <f t="shared" si="205"/>
        <v>320</v>
      </c>
      <c r="U489" s="33">
        <f t="shared" si="206"/>
        <v>0.37218094677037517</v>
      </c>
      <c r="V489" s="18">
        <v>5.0863723608445301E-2</v>
      </c>
      <c r="W489" s="99">
        <f t="shared" si="214"/>
        <v>441</v>
      </c>
      <c r="X489" s="33">
        <f t="shared" si="207"/>
        <v>0.69594577100696187</v>
      </c>
      <c r="Y489" s="13">
        <v>145139</v>
      </c>
      <c r="Z489" s="10">
        <f t="shared" si="208"/>
        <v>208</v>
      </c>
      <c r="AA489" s="33">
        <f t="shared" si="209"/>
        <v>-4.3842849179520263E-2</v>
      </c>
      <c r="AB489" s="11">
        <v>3.7037037037037035E-2</v>
      </c>
      <c r="AC489" s="99">
        <f t="shared" si="215"/>
        <v>558</v>
      </c>
      <c r="AD489" s="33">
        <f t="shared" si="210"/>
        <v>1.2410528262241187</v>
      </c>
      <c r="AE489" s="11">
        <v>1</v>
      </c>
      <c r="AF489" s="10">
        <f t="shared" si="211"/>
        <v>519</v>
      </c>
      <c r="AG489" s="33">
        <f t="shared" si="212"/>
        <v>1.0152035808755036</v>
      </c>
      <c r="AH489" s="14">
        <v>1.341</v>
      </c>
      <c r="AI489" s="99">
        <f t="shared" si="216"/>
        <v>518</v>
      </c>
      <c r="AJ489" s="33">
        <f t="shared" si="213"/>
        <v>0.1647466680120932</v>
      </c>
      <c r="AK489" s="13">
        <v>477108.13989071036</v>
      </c>
      <c r="AL489" s="38"/>
    </row>
    <row r="490" spans="1:38" x14ac:dyDescent="0.25">
      <c r="A490" t="s">
        <v>758</v>
      </c>
      <c r="B490" s="5" t="s">
        <v>186</v>
      </c>
      <c r="C490" s="6" t="s">
        <v>172</v>
      </c>
      <c r="D490" s="7" t="s">
        <v>39</v>
      </c>
      <c r="E490" s="36">
        <f t="shared" si="194"/>
        <v>0.90213248509747856</v>
      </c>
      <c r="F490" s="8">
        <f t="shared" si="195"/>
        <v>28.638180089105624</v>
      </c>
      <c r="G490" s="9">
        <f t="shared" si="196"/>
        <v>274</v>
      </c>
      <c r="H490" s="99">
        <f t="shared" si="197"/>
        <v>482</v>
      </c>
      <c r="I490" s="33">
        <f t="shared" si="198"/>
        <v>0.73945080853864809</v>
      </c>
      <c r="J490" s="11">
        <v>8.168898563068816E-2</v>
      </c>
      <c r="K490" s="10">
        <f t="shared" si="199"/>
        <v>386</v>
      </c>
      <c r="L490" s="33">
        <f t="shared" si="200"/>
        <v>0.5653617432512924</v>
      </c>
      <c r="M490" s="11">
        <v>3.0420353982300884E-2</v>
      </c>
      <c r="N490" s="10">
        <f t="shared" si="201"/>
        <v>281</v>
      </c>
      <c r="O490" s="33">
        <f t="shared" si="202"/>
        <v>0.28827811612499088</v>
      </c>
      <c r="P490" s="11">
        <v>3.9637772917386134E-2</v>
      </c>
      <c r="Q490" s="10">
        <f t="shared" si="203"/>
        <v>146</v>
      </c>
      <c r="R490" s="33">
        <f t="shared" si="204"/>
        <v>-1.4863993305685334E-2</v>
      </c>
      <c r="S490" s="12">
        <v>1.0353174487444954</v>
      </c>
      <c r="T490" s="10">
        <f t="shared" si="205"/>
        <v>251</v>
      </c>
      <c r="U490" s="33">
        <f t="shared" si="206"/>
        <v>0.16864976662558534</v>
      </c>
      <c r="V490" s="18">
        <v>6.3225882910642336E-2</v>
      </c>
      <c r="W490" s="99">
        <v>342</v>
      </c>
      <c r="X490" s="33">
        <f t="shared" si="207"/>
        <v>-8.5130354495103908E-2</v>
      </c>
      <c r="Y490" s="13">
        <v>111017</v>
      </c>
      <c r="Z490" s="10">
        <f t="shared" si="208"/>
        <v>246</v>
      </c>
      <c r="AA490" s="33">
        <f t="shared" si="209"/>
        <v>0.1152404912474911</v>
      </c>
      <c r="AB490" s="11">
        <v>3.5139947693506202E-2</v>
      </c>
      <c r="AC490" s="99">
        <v>342</v>
      </c>
      <c r="AD490" s="33">
        <f t="shared" si="210"/>
        <v>2.4139885638231684E-3</v>
      </c>
      <c r="AE490" s="11">
        <v>0.92961937430259944</v>
      </c>
      <c r="AF490" s="10">
        <f t="shared" si="211"/>
        <v>458</v>
      </c>
      <c r="AG490" s="33">
        <f t="shared" si="212"/>
        <v>0.55605805975213729</v>
      </c>
      <c r="AH490" s="14">
        <v>1.8673333333333331</v>
      </c>
      <c r="AI490" s="99">
        <v>342</v>
      </c>
      <c r="AJ490" s="33">
        <f t="shared" si="213"/>
        <v>-0.15069273019656848</v>
      </c>
      <c r="AK490" s="13">
        <v>195919.67050657645</v>
      </c>
      <c r="AL490" s="38"/>
    </row>
    <row r="491" spans="1:38" x14ac:dyDescent="0.25">
      <c r="A491" t="s">
        <v>776</v>
      </c>
      <c r="B491" s="5" t="s">
        <v>445</v>
      </c>
      <c r="C491" s="6" t="s">
        <v>172</v>
      </c>
      <c r="D491" s="7" t="s">
        <v>39</v>
      </c>
      <c r="E491" s="36">
        <f t="shared" si="194"/>
        <v>4.0190395510187917</v>
      </c>
      <c r="F491" s="8">
        <f t="shared" si="195"/>
        <v>20.895025418710762</v>
      </c>
      <c r="G491" s="9">
        <f t="shared" si="196"/>
        <v>458</v>
      </c>
      <c r="H491" s="99">
        <f t="shared" si="197"/>
        <v>265</v>
      </c>
      <c r="I491" s="33">
        <f t="shared" si="198"/>
        <v>-0.11354488589656536</v>
      </c>
      <c r="J491" s="11">
        <v>1.6819571865443361E-2</v>
      </c>
      <c r="K491" s="10">
        <f t="shared" si="199"/>
        <v>410</v>
      </c>
      <c r="L491" s="33">
        <f t="shared" si="200"/>
        <v>0.62078850898637317</v>
      </c>
      <c r="M491" s="11">
        <v>2.8441879637262985E-2</v>
      </c>
      <c r="N491" s="10">
        <f t="shared" si="201"/>
        <v>391</v>
      </c>
      <c r="O491" s="33">
        <f t="shared" si="202"/>
        <v>0.58789549716436229</v>
      </c>
      <c r="P491" s="11">
        <v>2.1098901098901099E-2</v>
      </c>
      <c r="Q491" s="10">
        <f t="shared" si="203"/>
        <v>315</v>
      </c>
      <c r="R491" s="33">
        <f t="shared" si="204"/>
        <v>0.3727391360183665</v>
      </c>
      <c r="S491" s="12">
        <v>0.27341079972658916</v>
      </c>
      <c r="T491" s="10">
        <f t="shared" si="205"/>
        <v>231</v>
      </c>
      <c r="U491" s="33">
        <f t="shared" si="206"/>
        <v>9.9153683767666687E-2</v>
      </c>
      <c r="V491" s="18">
        <v>6.7446964155084124E-2</v>
      </c>
      <c r="W491" s="99">
        <f t="shared" ref="W491:W522" si="217">RANK(Y491,Y$7:Y$570,1)</f>
        <v>532</v>
      </c>
      <c r="X491" s="33">
        <f t="shared" si="207"/>
        <v>2.0048812088024932</v>
      </c>
      <c r="Y491" s="13">
        <v>202321</v>
      </c>
      <c r="Z491" s="10">
        <f t="shared" si="208"/>
        <v>469</v>
      </c>
      <c r="AA491" s="33">
        <f t="shared" si="209"/>
        <v>0.75155428512132427</v>
      </c>
      <c r="AB491" s="11">
        <v>2.7551823668328524E-2</v>
      </c>
      <c r="AC491" s="99">
        <f t="shared" ref="AC491:AC522" si="218">RANK(AE491,AE$7:AE$570,1)</f>
        <v>232</v>
      </c>
      <c r="AD491" s="33">
        <f t="shared" si="210"/>
        <v>8.326285478834837E-2</v>
      </c>
      <c r="AE491" s="11">
        <v>0.93421328305049234</v>
      </c>
      <c r="AF491" s="10">
        <f t="shared" si="211"/>
        <v>295</v>
      </c>
      <c r="AG491" s="33">
        <f t="shared" si="212"/>
        <v>8.3536544979831331E-2</v>
      </c>
      <c r="AH491" s="14">
        <v>2.4090000000000003</v>
      </c>
      <c r="AI491" s="99">
        <f t="shared" ref="AI491:AI522" si="219">RANK(AK491,AK$7:AK$570,1)</f>
        <v>411</v>
      </c>
      <c r="AJ491" s="33">
        <f t="shared" si="213"/>
        <v>-0.11256862664471998</v>
      </c>
      <c r="AK491" s="13">
        <v>229904.1961722488</v>
      </c>
      <c r="AL491" s="38"/>
    </row>
    <row r="492" spans="1:38" x14ac:dyDescent="0.25">
      <c r="A492" t="s">
        <v>813</v>
      </c>
      <c r="B492" s="5" t="s">
        <v>515</v>
      </c>
      <c r="C492" s="6" t="s">
        <v>172</v>
      </c>
      <c r="D492" s="7" t="s">
        <v>39</v>
      </c>
      <c r="E492" s="36">
        <f t="shared" si="194"/>
        <v>4.2937841483440273</v>
      </c>
      <c r="F492" s="8">
        <f t="shared" si="195"/>
        <v>20.212493066301395</v>
      </c>
      <c r="G492" s="9">
        <f t="shared" si="196"/>
        <v>473</v>
      </c>
      <c r="H492" s="99">
        <f t="shared" si="197"/>
        <v>519</v>
      </c>
      <c r="I492" s="33">
        <f t="shared" si="198"/>
        <v>1.0945583663020726</v>
      </c>
      <c r="J492" s="11">
        <v>0.1086945370607848</v>
      </c>
      <c r="K492" s="10">
        <f t="shared" si="199"/>
        <v>480</v>
      </c>
      <c r="L492" s="33">
        <f t="shared" si="200"/>
        <v>0.84578069741768747</v>
      </c>
      <c r="M492" s="11">
        <v>2.0410718757826195E-2</v>
      </c>
      <c r="N492" s="10">
        <f t="shared" si="201"/>
        <v>366</v>
      </c>
      <c r="O492" s="33">
        <f t="shared" si="202"/>
        <v>0.53948895764329652</v>
      </c>
      <c r="P492" s="11">
        <v>2.4094063222821895E-2</v>
      </c>
      <c r="Q492" s="10">
        <f t="shared" si="203"/>
        <v>305</v>
      </c>
      <c r="R492" s="33">
        <f t="shared" si="204"/>
        <v>0.35884058544100128</v>
      </c>
      <c r="S492" s="12">
        <v>0.30073100768020727</v>
      </c>
      <c r="T492" s="10">
        <f t="shared" si="205"/>
        <v>451</v>
      </c>
      <c r="U492" s="33">
        <f t="shared" si="206"/>
        <v>0.72515199071049063</v>
      </c>
      <c r="V492" s="18">
        <v>2.9424825297403416E-2</v>
      </c>
      <c r="W492" s="99">
        <f t="shared" si="217"/>
        <v>457</v>
      </c>
      <c r="X492" s="33">
        <f t="shared" si="207"/>
        <v>0.87172337981448667</v>
      </c>
      <c r="Y492" s="13">
        <v>152818</v>
      </c>
      <c r="Z492" s="10">
        <f t="shared" si="208"/>
        <v>461</v>
      </c>
      <c r="AA492" s="33">
        <f t="shared" si="209"/>
        <v>0.7241229779448527</v>
      </c>
      <c r="AB492" s="11">
        <v>2.7878945542837322E-2</v>
      </c>
      <c r="AC492" s="99">
        <f t="shared" si="218"/>
        <v>374</v>
      </c>
      <c r="AD492" s="33">
        <f t="shared" si="210"/>
        <v>0.53482618704193252</v>
      </c>
      <c r="AE492" s="11">
        <v>0.9598715370142088</v>
      </c>
      <c r="AF492" s="10">
        <f t="shared" si="211"/>
        <v>410</v>
      </c>
      <c r="AG492" s="33">
        <f t="shared" si="212"/>
        <v>0.38304248972781607</v>
      </c>
      <c r="AH492" s="14">
        <v>2.0656666666666665</v>
      </c>
      <c r="AI492" s="99">
        <f t="shared" si="219"/>
        <v>340</v>
      </c>
      <c r="AJ492" s="33">
        <f t="shared" si="213"/>
        <v>-0.16486127445570897</v>
      </c>
      <c r="AK492" s="13">
        <v>183289.57009345794</v>
      </c>
      <c r="AL492" s="38"/>
    </row>
    <row r="493" spans="1:38" x14ac:dyDescent="0.25">
      <c r="A493" t="s">
        <v>889</v>
      </c>
      <c r="B493" s="5" t="s">
        <v>171</v>
      </c>
      <c r="C493" s="6" t="s">
        <v>172</v>
      </c>
      <c r="D493" s="7" t="s">
        <v>39</v>
      </c>
      <c r="E493" s="36">
        <f t="shared" si="194"/>
        <v>-1.2209502926766176</v>
      </c>
      <c r="F493" s="8">
        <f t="shared" si="195"/>
        <v>33.912433693294219</v>
      </c>
      <c r="G493" s="9">
        <f t="shared" si="196"/>
        <v>178</v>
      </c>
      <c r="H493" s="99">
        <f t="shared" si="197"/>
        <v>381</v>
      </c>
      <c r="I493" s="33">
        <f t="shared" si="198"/>
        <v>0.26718444809771907</v>
      </c>
      <c r="J493" s="11">
        <v>4.5773632080007731E-2</v>
      </c>
      <c r="K493" s="10">
        <f t="shared" si="199"/>
        <v>240</v>
      </c>
      <c r="L493" s="33">
        <f t="shared" si="200"/>
        <v>6.93716081662058E-2</v>
      </c>
      <c r="M493" s="11">
        <v>4.8124864513331887E-2</v>
      </c>
      <c r="N493" s="10">
        <f t="shared" si="201"/>
        <v>398</v>
      </c>
      <c r="O493" s="33">
        <f t="shared" si="202"/>
        <v>0.60867357392339594</v>
      </c>
      <c r="P493" s="11">
        <v>1.9813254383967204E-2</v>
      </c>
      <c r="Q493" s="10">
        <f t="shared" si="203"/>
        <v>105</v>
      </c>
      <c r="R493" s="33">
        <f t="shared" si="204"/>
        <v>-0.28342190309602477</v>
      </c>
      <c r="S493" s="12">
        <v>1.5632183908045978</v>
      </c>
      <c r="T493" s="10">
        <f t="shared" si="205"/>
        <v>111</v>
      </c>
      <c r="U493" s="33">
        <f t="shared" si="206"/>
        <v>-0.53021623096233539</v>
      </c>
      <c r="V493" s="18">
        <v>0.10567388909291223</v>
      </c>
      <c r="W493" s="99">
        <f t="shared" si="217"/>
        <v>149</v>
      </c>
      <c r="X493" s="33">
        <f t="shared" si="207"/>
        <v>-0.65950354894730001</v>
      </c>
      <c r="Y493" s="13">
        <v>85925</v>
      </c>
      <c r="Z493" s="10">
        <f t="shared" si="208"/>
        <v>130</v>
      </c>
      <c r="AA493" s="33">
        <f t="shared" si="209"/>
        <v>-0.40545367129750753</v>
      </c>
      <c r="AB493" s="11">
        <v>4.1349292709466814E-2</v>
      </c>
      <c r="AC493" s="99">
        <f t="shared" si="218"/>
        <v>238</v>
      </c>
      <c r="AD493" s="33">
        <f t="shared" si="210"/>
        <v>9.5546346174892549E-2</v>
      </c>
      <c r="AE493" s="11">
        <v>0.9349112426035503</v>
      </c>
      <c r="AF493" s="10">
        <f t="shared" si="211"/>
        <v>163</v>
      </c>
      <c r="AG493" s="33">
        <f t="shared" si="212"/>
        <v>-0.26656554965761858</v>
      </c>
      <c r="AH493" s="14">
        <v>2.8103333333333338</v>
      </c>
      <c r="AI493" s="99">
        <f t="shared" si="219"/>
        <v>123</v>
      </c>
      <c r="AJ493" s="33">
        <f t="shared" si="213"/>
        <v>-0.25628994049326059</v>
      </c>
      <c r="AK493" s="13">
        <v>101788.37903448276</v>
      </c>
      <c r="AL493" s="38"/>
    </row>
    <row r="494" spans="1:38" x14ac:dyDescent="0.25">
      <c r="A494" t="s">
        <v>909</v>
      </c>
      <c r="B494" s="5" t="s">
        <v>375</v>
      </c>
      <c r="C494" s="6" t="s">
        <v>172</v>
      </c>
      <c r="D494" s="7" t="s">
        <v>39</v>
      </c>
      <c r="E494" s="36">
        <f t="shared" si="194"/>
        <v>2.037048195517372</v>
      </c>
      <c r="F494" s="8">
        <f t="shared" si="195"/>
        <v>25.818773639768725</v>
      </c>
      <c r="G494" s="9">
        <f t="shared" si="196"/>
        <v>345</v>
      </c>
      <c r="H494" s="99">
        <f t="shared" si="197"/>
        <v>468</v>
      </c>
      <c r="I494" s="33">
        <f t="shared" si="198"/>
        <v>0.64517263224571397</v>
      </c>
      <c r="J494" s="11">
        <v>7.4519230769230838E-2</v>
      </c>
      <c r="K494" s="10">
        <f t="shared" si="199"/>
        <v>120</v>
      </c>
      <c r="L494" s="33">
        <f t="shared" si="200"/>
        <v>-0.56326669498938797</v>
      </c>
      <c r="M494" s="11">
        <v>7.0707070707070704E-2</v>
      </c>
      <c r="N494" s="10">
        <f t="shared" si="201"/>
        <v>509</v>
      </c>
      <c r="O494" s="33">
        <f t="shared" si="202"/>
        <v>0.84105233455325545</v>
      </c>
      <c r="P494" s="11">
        <v>5.434782608695652E-3</v>
      </c>
      <c r="Q494" s="10">
        <f t="shared" si="203"/>
        <v>409</v>
      </c>
      <c r="R494" s="33">
        <f t="shared" si="204"/>
        <v>0.51183082356515275</v>
      </c>
      <c r="S494" s="12">
        <v>0</v>
      </c>
      <c r="T494" s="10">
        <f t="shared" si="205"/>
        <v>432</v>
      </c>
      <c r="U494" s="33">
        <f t="shared" si="206"/>
        <v>0.64382888303206942</v>
      </c>
      <c r="V494" s="18">
        <v>3.4364261168384883E-2</v>
      </c>
      <c r="W494" s="99">
        <f t="shared" si="217"/>
        <v>415</v>
      </c>
      <c r="X494" s="33">
        <f t="shared" si="207"/>
        <v>0.4393411356726275</v>
      </c>
      <c r="Y494" s="13">
        <v>133929</v>
      </c>
      <c r="Z494" s="10">
        <f t="shared" si="208"/>
        <v>319</v>
      </c>
      <c r="AA494" s="33">
        <f t="shared" si="209"/>
        <v>0.33174197949629697</v>
      </c>
      <c r="AB494" s="11">
        <v>3.255813953488372E-2</v>
      </c>
      <c r="AC494" s="99">
        <f t="shared" si="218"/>
        <v>84</v>
      </c>
      <c r="AD494" s="33">
        <f t="shared" si="210"/>
        <v>-0.77411644992077211</v>
      </c>
      <c r="AE494" s="11">
        <v>0.8854961832061069</v>
      </c>
      <c r="AF494" s="10">
        <f t="shared" si="211"/>
        <v>384</v>
      </c>
      <c r="AG494" s="33">
        <f t="shared" si="212"/>
        <v>0.29987870312789017</v>
      </c>
      <c r="AH494" s="14">
        <v>2.161</v>
      </c>
      <c r="AI494" s="99">
        <f t="shared" si="219"/>
        <v>248</v>
      </c>
      <c r="AJ494" s="33">
        <f t="shared" si="213"/>
        <v>-0.20830668390924953</v>
      </c>
      <c r="AK494" s="13">
        <v>144561.5346756152</v>
      </c>
      <c r="AL494" s="38"/>
    </row>
    <row r="495" spans="1:38" x14ac:dyDescent="0.25">
      <c r="A495" t="s">
        <v>919</v>
      </c>
      <c r="B495" s="5" t="s">
        <v>569</v>
      </c>
      <c r="C495" s="6" t="s">
        <v>172</v>
      </c>
      <c r="D495" s="7" t="s">
        <v>39</v>
      </c>
      <c r="E495" s="36">
        <f t="shared" si="194"/>
        <v>6.397325836085705</v>
      </c>
      <c r="F495" s="8">
        <f t="shared" si="195"/>
        <v>14.986784278929274</v>
      </c>
      <c r="G495" s="9">
        <f t="shared" si="196"/>
        <v>547</v>
      </c>
      <c r="H495" s="99">
        <f t="shared" si="197"/>
        <v>405</v>
      </c>
      <c r="I495" s="33">
        <f t="shared" si="198"/>
        <v>0.34256654436144152</v>
      </c>
      <c r="J495" s="11">
        <v>5.1506360187458133E-2</v>
      </c>
      <c r="K495" s="10">
        <f t="shared" si="199"/>
        <v>419</v>
      </c>
      <c r="L495" s="33">
        <f t="shared" si="200"/>
        <v>0.63771249809797581</v>
      </c>
      <c r="M495" s="11">
        <v>2.7837772978161746E-2</v>
      </c>
      <c r="N495" s="10">
        <f t="shared" si="201"/>
        <v>521</v>
      </c>
      <c r="O495" s="33">
        <f t="shared" si="202"/>
        <v>0.88300741952693962</v>
      </c>
      <c r="P495" s="11">
        <v>2.8388052332757345E-3</v>
      </c>
      <c r="Q495" s="10">
        <f t="shared" si="203"/>
        <v>249</v>
      </c>
      <c r="R495" s="33">
        <f t="shared" si="204"/>
        <v>0.29589303027920222</v>
      </c>
      <c r="S495" s="12">
        <v>0.42446623371110825</v>
      </c>
      <c r="T495" s="10">
        <f t="shared" si="205"/>
        <v>439</v>
      </c>
      <c r="U495" s="33">
        <f t="shared" si="206"/>
        <v>0.66171527546319653</v>
      </c>
      <c r="V495" s="18">
        <v>3.3277870216306155E-2</v>
      </c>
      <c r="W495" s="99">
        <f t="shared" si="217"/>
        <v>549</v>
      </c>
      <c r="X495" s="33">
        <f t="shared" si="207"/>
        <v>2.5053632558096197</v>
      </c>
      <c r="Y495" s="13">
        <v>224185</v>
      </c>
      <c r="Z495" s="10">
        <f t="shared" si="208"/>
        <v>492</v>
      </c>
      <c r="AA495" s="33">
        <f t="shared" si="209"/>
        <v>0.82142601093092471</v>
      </c>
      <c r="AB495" s="11">
        <v>2.6718594330223711E-2</v>
      </c>
      <c r="AC495" s="99">
        <f t="shared" si="218"/>
        <v>531</v>
      </c>
      <c r="AD495" s="33">
        <f t="shared" si="210"/>
        <v>0.99962288904345065</v>
      </c>
      <c r="AE495" s="11">
        <v>0.98628172351437304</v>
      </c>
      <c r="AF495" s="10">
        <f t="shared" si="211"/>
        <v>284</v>
      </c>
      <c r="AG495" s="33">
        <f t="shared" si="212"/>
        <v>4.9514995916225595E-2</v>
      </c>
      <c r="AH495" s="14">
        <v>2.448</v>
      </c>
      <c r="AI495" s="99">
        <f t="shared" si="219"/>
        <v>413</v>
      </c>
      <c r="AJ495" s="33">
        <f t="shared" si="213"/>
        <v>-0.10860221824615797</v>
      </c>
      <c r="AK495" s="13">
        <v>233439.92542128274</v>
      </c>
      <c r="AL495" s="38"/>
    </row>
    <row r="496" spans="1:38" x14ac:dyDescent="0.25">
      <c r="A496" t="s">
        <v>952</v>
      </c>
      <c r="B496" s="5" t="s">
        <v>188</v>
      </c>
      <c r="C496" s="6" t="s">
        <v>172</v>
      </c>
      <c r="D496" s="7" t="s">
        <v>39</v>
      </c>
      <c r="E496" s="36">
        <f t="shared" si="194"/>
        <v>-2.8117294497672352</v>
      </c>
      <c r="F496" s="8">
        <f t="shared" si="195"/>
        <v>37.864315735100327</v>
      </c>
      <c r="G496" s="9">
        <f t="shared" si="196"/>
        <v>122</v>
      </c>
      <c r="H496" s="99">
        <f t="shared" si="197"/>
        <v>342</v>
      </c>
      <c r="I496" s="33">
        <f t="shared" si="198"/>
        <v>0.13890749724482923</v>
      </c>
      <c r="J496" s="11">
        <v>3.6018306636155684E-2</v>
      </c>
      <c r="K496" s="10">
        <f t="shared" si="199"/>
        <v>451</v>
      </c>
      <c r="L496" s="33">
        <f t="shared" si="200"/>
        <v>0.75386918434607564</v>
      </c>
      <c r="M496" s="11">
        <v>2.3691526652967483E-2</v>
      </c>
      <c r="N496" s="10">
        <f t="shared" si="201"/>
        <v>166</v>
      </c>
      <c r="O496" s="33">
        <f t="shared" si="202"/>
        <v>-0.17362981956822093</v>
      </c>
      <c r="P496" s="11">
        <v>6.821839792001981E-2</v>
      </c>
      <c r="Q496" s="10">
        <f t="shared" si="203"/>
        <v>280</v>
      </c>
      <c r="R496" s="33">
        <f t="shared" si="204"/>
        <v>0.33204451011288583</v>
      </c>
      <c r="S496" s="12">
        <v>0.35340371957414851</v>
      </c>
      <c r="T496" s="10">
        <f t="shared" si="205"/>
        <v>76</v>
      </c>
      <c r="U496" s="33">
        <f t="shared" si="206"/>
        <v>-0.80325818259345505</v>
      </c>
      <c r="V496" s="18">
        <v>0.12225802180341616</v>
      </c>
      <c r="W496" s="99">
        <f t="shared" si="217"/>
        <v>121</v>
      </c>
      <c r="X496" s="33">
        <f t="shared" si="207"/>
        <v>-0.76722713626963523</v>
      </c>
      <c r="Y496" s="13">
        <v>81219</v>
      </c>
      <c r="Z496" s="10">
        <f t="shared" si="208"/>
        <v>226</v>
      </c>
      <c r="AA496" s="33">
        <f t="shared" si="209"/>
        <v>4.0454230475983038E-2</v>
      </c>
      <c r="AB496" s="11">
        <v>3.6031783494610968E-2</v>
      </c>
      <c r="AC496" s="99">
        <f t="shared" si="218"/>
        <v>47</v>
      </c>
      <c r="AD496" s="33">
        <f t="shared" si="210"/>
        <v>-1.489094571228029</v>
      </c>
      <c r="AE496" s="11">
        <v>0.84487045276105732</v>
      </c>
      <c r="AF496" s="10">
        <f t="shared" si="211"/>
        <v>124</v>
      </c>
      <c r="AG496" s="33">
        <f t="shared" si="212"/>
        <v>-0.43667329497564805</v>
      </c>
      <c r="AH496" s="14">
        <v>3.0053333333333332</v>
      </c>
      <c r="AI496" s="99">
        <f t="shared" si="219"/>
        <v>114</v>
      </c>
      <c r="AJ496" s="33">
        <f t="shared" si="213"/>
        <v>-0.26017730940231143</v>
      </c>
      <c r="AK496" s="13">
        <v>98323.107037151567</v>
      </c>
      <c r="AL496" s="38"/>
    </row>
    <row r="497" spans="1:38" ht="22.5" x14ac:dyDescent="0.25">
      <c r="A497" t="s">
        <v>979</v>
      </c>
      <c r="B497" s="5" t="s">
        <v>524</v>
      </c>
      <c r="C497" s="6" t="s">
        <v>172</v>
      </c>
      <c r="D497" s="7" t="s">
        <v>39</v>
      </c>
      <c r="E497" s="36">
        <f t="shared" si="194"/>
        <v>5.5955551515756348</v>
      </c>
      <c r="F497" s="8">
        <f t="shared" si="195"/>
        <v>16.978577517883217</v>
      </c>
      <c r="G497" s="9">
        <f t="shared" si="196"/>
        <v>527</v>
      </c>
      <c r="H497" s="99">
        <f t="shared" si="197"/>
        <v>152</v>
      </c>
      <c r="I497" s="33">
        <f t="shared" si="198"/>
        <v>-0.46252589686728285</v>
      </c>
      <c r="J497" s="11">
        <v>-9.7200622083981614E-3</v>
      </c>
      <c r="K497" s="10">
        <f t="shared" si="199"/>
        <v>549</v>
      </c>
      <c r="L497" s="33">
        <f t="shared" si="200"/>
        <v>1.4175849919297703</v>
      </c>
      <c r="M497" s="11">
        <v>0</v>
      </c>
      <c r="N497" s="10">
        <f t="shared" si="201"/>
        <v>525</v>
      </c>
      <c r="O497" s="33">
        <f t="shared" si="202"/>
        <v>0.92888698531728353</v>
      </c>
      <c r="P497" s="11">
        <v>0</v>
      </c>
      <c r="Q497" s="10">
        <f t="shared" si="203"/>
        <v>409</v>
      </c>
      <c r="R497" s="33">
        <f t="shared" si="204"/>
        <v>0.51183082356515275</v>
      </c>
      <c r="S497" s="12">
        <v>0</v>
      </c>
      <c r="T497" s="10">
        <f t="shared" si="205"/>
        <v>336</v>
      </c>
      <c r="U497" s="33">
        <f t="shared" si="206"/>
        <v>0.44383405789518798</v>
      </c>
      <c r="V497" s="18">
        <v>4.6511627906976744E-2</v>
      </c>
      <c r="W497" s="99">
        <f t="shared" si="217"/>
        <v>520</v>
      </c>
      <c r="X497" s="33">
        <f t="shared" si="207"/>
        <v>1.5654715228187392</v>
      </c>
      <c r="Y497" s="13">
        <v>183125</v>
      </c>
      <c r="Z497" s="10">
        <f t="shared" si="208"/>
        <v>495</v>
      </c>
      <c r="AA497" s="33">
        <f t="shared" si="209"/>
        <v>0.83511201645772648</v>
      </c>
      <c r="AB497" s="11">
        <v>2.6555386949924126E-2</v>
      </c>
      <c r="AC497" s="99">
        <f t="shared" si="218"/>
        <v>511</v>
      </c>
      <c r="AD497" s="33">
        <f t="shared" si="210"/>
        <v>0.92974719512154647</v>
      </c>
      <c r="AE497" s="11">
        <v>0.98231132075471694</v>
      </c>
      <c r="AF497" s="10">
        <f t="shared" si="211"/>
        <v>464</v>
      </c>
      <c r="AG497" s="33">
        <f t="shared" si="212"/>
        <v>0.58571787175630652</v>
      </c>
      <c r="AH497" s="14">
        <v>1.8333333333333333</v>
      </c>
      <c r="AI497" s="99">
        <f t="shared" si="219"/>
        <v>486</v>
      </c>
      <c r="AJ497" s="33">
        <f t="shared" si="213"/>
        <v>-1.808676521880051E-2</v>
      </c>
      <c r="AK497" s="13">
        <v>314127.06164114643</v>
      </c>
      <c r="AL497" s="38"/>
    </row>
    <row r="498" spans="1:38" x14ac:dyDescent="0.25">
      <c r="A498" t="s">
        <v>1011</v>
      </c>
      <c r="B498" s="5" t="s">
        <v>384</v>
      </c>
      <c r="C498" s="6" t="s">
        <v>172</v>
      </c>
      <c r="D498" s="7" t="s">
        <v>39</v>
      </c>
      <c r="E498" s="36">
        <f t="shared" si="194"/>
        <v>1.2999611898500802</v>
      </c>
      <c r="F498" s="8">
        <f t="shared" si="195"/>
        <v>27.649876900055709</v>
      </c>
      <c r="G498" s="9">
        <f t="shared" si="196"/>
        <v>299</v>
      </c>
      <c r="H498" s="99">
        <f t="shared" si="197"/>
        <v>560</v>
      </c>
      <c r="I498" s="33">
        <f t="shared" si="198"/>
        <v>3.8865850999718878</v>
      </c>
      <c r="J498" s="11">
        <v>0.32102519548218944</v>
      </c>
      <c r="K498" s="10">
        <f t="shared" si="199"/>
        <v>423</v>
      </c>
      <c r="L498" s="33">
        <f t="shared" si="200"/>
        <v>0.64584745463014737</v>
      </c>
      <c r="M498" s="11">
        <v>2.754739336492891E-2</v>
      </c>
      <c r="N498" s="10">
        <f t="shared" si="201"/>
        <v>336</v>
      </c>
      <c r="O498" s="33">
        <f t="shared" si="202"/>
        <v>0.45820958024211178</v>
      </c>
      <c r="P498" s="11">
        <v>2.9123237277743717E-2</v>
      </c>
      <c r="Q498" s="10">
        <f t="shared" si="203"/>
        <v>299</v>
      </c>
      <c r="R498" s="33">
        <f t="shared" si="204"/>
        <v>0.34454116647788841</v>
      </c>
      <c r="S498" s="12">
        <v>0.3288391976323578</v>
      </c>
      <c r="T498" s="10">
        <f t="shared" si="205"/>
        <v>308</v>
      </c>
      <c r="U498" s="33">
        <f t="shared" si="206"/>
        <v>0.33605804044559567</v>
      </c>
      <c r="V498" s="18">
        <v>5.3057771331883004E-2</v>
      </c>
      <c r="W498" s="99">
        <f t="shared" si="217"/>
        <v>244</v>
      </c>
      <c r="X498" s="33">
        <f t="shared" si="207"/>
        <v>-0.33896521633475013</v>
      </c>
      <c r="Y498" s="13">
        <v>99928</v>
      </c>
      <c r="Z498" s="10">
        <f t="shared" si="208"/>
        <v>183</v>
      </c>
      <c r="AA498" s="33">
        <f t="shared" si="209"/>
        <v>-0.12739399113733813</v>
      </c>
      <c r="AB498" s="11">
        <v>3.8033395176252316E-2</v>
      </c>
      <c r="AC498" s="99">
        <f t="shared" si="218"/>
        <v>110</v>
      </c>
      <c r="AD498" s="33">
        <f t="shared" si="210"/>
        <v>-0.54150183869297475</v>
      </c>
      <c r="AE498" s="11">
        <v>0.89871356456603158</v>
      </c>
      <c r="AF498" s="10">
        <f t="shared" si="211"/>
        <v>388</v>
      </c>
      <c r="AG498" s="33">
        <f t="shared" si="212"/>
        <v>0.3164533039537496</v>
      </c>
      <c r="AH498" s="14">
        <v>2.1419999999999999</v>
      </c>
      <c r="AI498" s="99">
        <f t="shared" si="219"/>
        <v>328</v>
      </c>
      <c r="AJ498" s="33">
        <f t="shared" si="213"/>
        <v>-0.17283206315759539</v>
      </c>
      <c r="AK498" s="13">
        <v>176184.26274251891</v>
      </c>
      <c r="AL498" s="38"/>
    </row>
    <row r="499" spans="1:38" x14ac:dyDescent="0.25">
      <c r="A499" t="s">
        <v>1029</v>
      </c>
      <c r="B499" s="5" t="s">
        <v>506</v>
      </c>
      <c r="C499" s="6" t="s">
        <v>172</v>
      </c>
      <c r="D499" s="7" t="s">
        <v>39</v>
      </c>
      <c r="E499" s="36">
        <f t="shared" si="194"/>
        <v>3.7922798383055607</v>
      </c>
      <c r="F499" s="8">
        <f t="shared" si="195"/>
        <v>21.458351655719966</v>
      </c>
      <c r="G499" s="9">
        <f t="shared" si="196"/>
        <v>432</v>
      </c>
      <c r="H499" s="99">
        <f t="shared" si="197"/>
        <v>478</v>
      </c>
      <c r="I499" s="33">
        <f t="shared" si="198"/>
        <v>0.70340011006815384</v>
      </c>
      <c r="J499" s="11">
        <v>7.8947368421052655E-2</v>
      </c>
      <c r="K499" s="10">
        <f t="shared" si="199"/>
        <v>336</v>
      </c>
      <c r="L499" s="33">
        <f t="shared" si="200"/>
        <v>0.41051333597507222</v>
      </c>
      <c r="M499" s="11">
        <v>3.5947712418300651E-2</v>
      </c>
      <c r="N499" s="10">
        <f t="shared" si="201"/>
        <v>525</v>
      </c>
      <c r="O499" s="33">
        <f t="shared" si="202"/>
        <v>0.92888698531728353</v>
      </c>
      <c r="P499" s="11">
        <v>0</v>
      </c>
      <c r="Q499" s="10">
        <f t="shared" si="203"/>
        <v>409</v>
      </c>
      <c r="R499" s="33">
        <f t="shared" si="204"/>
        <v>0.51183082356515275</v>
      </c>
      <c r="S499" s="12">
        <v>0</v>
      </c>
      <c r="T499" s="10">
        <f t="shared" si="205"/>
        <v>406</v>
      </c>
      <c r="U499" s="33">
        <f t="shared" si="206"/>
        <v>0.60827200113028912</v>
      </c>
      <c r="V499" s="18">
        <v>3.6523929471032744E-2</v>
      </c>
      <c r="W499" s="99">
        <f t="shared" si="217"/>
        <v>393</v>
      </c>
      <c r="X499" s="33">
        <f t="shared" si="207"/>
        <v>0.26356352686510265</v>
      </c>
      <c r="Y499" s="13">
        <v>126250</v>
      </c>
      <c r="Z499" s="10">
        <f t="shared" si="208"/>
        <v>267</v>
      </c>
      <c r="AA499" s="33">
        <f t="shared" si="209"/>
        <v>0.19317854826923658</v>
      </c>
      <c r="AB499" s="11">
        <v>3.4210526315789476E-2</v>
      </c>
      <c r="AC499" s="99">
        <f t="shared" si="218"/>
        <v>533</v>
      </c>
      <c r="AD499" s="33">
        <f t="shared" si="210"/>
        <v>1.0129157612580861</v>
      </c>
      <c r="AE499" s="11">
        <v>0.98703703703703705</v>
      </c>
      <c r="AF499" s="10">
        <f t="shared" si="211"/>
        <v>317</v>
      </c>
      <c r="AG499" s="33">
        <f t="shared" si="212"/>
        <v>0.14169303910565334</v>
      </c>
      <c r="AH499" s="14">
        <v>2.3423333333333338</v>
      </c>
      <c r="AI499" s="99">
        <f t="shared" si="219"/>
        <v>348</v>
      </c>
      <c r="AJ499" s="33">
        <f t="shared" si="213"/>
        <v>-0.16107771754724257</v>
      </c>
      <c r="AK499" s="13">
        <v>186662.30216802168</v>
      </c>
      <c r="AL499" s="38"/>
    </row>
    <row r="500" spans="1:38" x14ac:dyDescent="0.25">
      <c r="A500" t="s">
        <v>1057</v>
      </c>
      <c r="B500" s="5" t="s">
        <v>234</v>
      </c>
      <c r="C500" s="6" t="s">
        <v>172</v>
      </c>
      <c r="D500" s="7" t="s">
        <v>39</v>
      </c>
      <c r="E500" s="36">
        <f t="shared" si="194"/>
        <v>-1.0023453735822636</v>
      </c>
      <c r="F500" s="8">
        <f t="shared" si="195"/>
        <v>33.369365945537545</v>
      </c>
      <c r="G500" s="9">
        <f t="shared" si="196"/>
        <v>184</v>
      </c>
      <c r="H500" s="99">
        <f t="shared" si="197"/>
        <v>389</v>
      </c>
      <c r="I500" s="33">
        <f t="shared" si="198"/>
        <v>0.28484855642329443</v>
      </c>
      <c r="J500" s="11">
        <v>4.7116968698517336E-2</v>
      </c>
      <c r="K500" s="10">
        <f t="shared" si="199"/>
        <v>313</v>
      </c>
      <c r="L500" s="33">
        <f t="shared" si="200"/>
        <v>0.342106527884176</v>
      </c>
      <c r="M500" s="11">
        <v>3.8389513108614229E-2</v>
      </c>
      <c r="N500" s="10">
        <f t="shared" si="201"/>
        <v>154</v>
      </c>
      <c r="O500" s="33">
        <f t="shared" si="202"/>
        <v>-0.2167437000910013</v>
      </c>
      <c r="P500" s="11">
        <v>7.0886075949367092E-2</v>
      </c>
      <c r="Q500" s="10">
        <f t="shared" si="203"/>
        <v>63</v>
      </c>
      <c r="R500" s="33">
        <f t="shared" si="204"/>
        <v>-0.728773586698653</v>
      </c>
      <c r="S500" s="12">
        <v>2.4386406544996855</v>
      </c>
      <c r="T500" s="10">
        <f t="shared" si="205"/>
        <v>339</v>
      </c>
      <c r="U500" s="33">
        <f t="shared" si="206"/>
        <v>0.45252819539718958</v>
      </c>
      <c r="V500" s="18">
        <v>4.598355986001465E-2</v>
      </c>
      <c r="W500" s="99">
        <f t="shared" si="217"/>
        <v>259</v>
      </c>
      <c r="X500" s="33">
        <f t="shared" si="207"/>
        <v>-0.2818529446880807</v>
      </c>
      <c r="Y500" s="13">
        <v>102423</v>
      </c>
      <c r="Z500" s="10">
        <f t="shared" si="208"/>
        <v>302</v>
      </c>
      <c r="AA500" s="33">
        <f t="shared" si="209"/>
        <v>0.29055046115202049</v>
      </c>
      <c r="AB500" s="11">
        <v>3.3049353701527617E-2</v>
      </c>
      <c r="AC500" s="99">
        <f t="shared" si="218"/>
        <v>117</v>
      </c>
      <c r="AD500" s="33">
        <f t="shared" si="210"/>
        <v>-0.50000819646468497</v>
      </c>
      <c r="AE500" s="11">
        <v>0.90107127240926976</v>
      </c>
      <c r="AF500" s="10">
        <f t="shared" si="211"/>
        <v>117</v>
      </c>
      <c r="AG500" s="33">
        <f t="shared" si="212"/>
        <v>-0.46458841215604274</v>
      </c>
      <c r="AH500" s="14">
        <v>3.0373333333333332</v>
      </c>
      <c r="AI500" s="99">
        <f t="shared" si="219"/>
        <v>181</v>
      </c>
      <c r="AJ500" s="33">
        <f t="shared" si="213"/>
        <v>-0.23454908090764204</v>
      </c>
      <c r="AK500" s="13">
        <v>121168.58031780994</v>
      </c>
      <c r="AL500" s="38"/>
    </row>
    <row r="501" spans="1:38" ht="22.5" x14ac:dyDescent="0.25">
      <c r="A501" t="s">
        <v>1059</v>
      </c>
      <c r="B501" s="5" t="s">
        <v>258</v>
      </c>
      <c r="C501" s="6" t="s">
        <v>172</v>
      </c>
      <c r="D501" s="7" t="s">
        <v>39</v>
      </c>
      <c r="E501" s="36">
        <f t="shared" si="194"/>
        <v>-2.1414944453605997</v>
      </c>
      <c r="F501" s="8">
        <f t="shared" si="195"/>
        <v>36.199289093345342</v>
      </c>
      <c r="G501" s="9">
        <f t="shared" si="196"/>
        <v>139</v>
      </c>
      <c r="H501" s="99">
        <f t="shared" si="197"/>
        <v>442</v>
      </c>
      <c r="I501" s="33">
        <f t="shared" si="198"/>
        <v>0.47394975611906509</v>
      </c>
      <c r="J501" s="11">
        <v>6.1497913463650411E-2</v>
      </c>
      <c r="K501" s="10">
        <f t="shared" si="199"/>
        <v>489</v>
      </c>
      <c r="L501" s="33">
        <f t="shared" si="200"/>
        <v>0.86854921567744647</v>
      </c>
      <c r="M501" s="11">
        <v>1.9597989949748745E-2</v>
      </c>
      <c r="N501" s="10">
        <f t="shared" si="201"/>
        <v>181</v>
      </c>
      <c r="O501" s="33">
        <f t="shared" si="202"/>
        <v>-0.12314792962572382</v>
      </c>
      <c r="P501" s="11">
        <v>6.5094823167606355E-2</v>
      </c>
      <c r="Q501" s="10">
        <f t="shared" si="203"/>
        <v>49</v>
      </c>
      <c r="R501" s="33">
        <f t="shared" si="204"/>
        <v>-0.96182733096271644</v>
      </c>
      <c r="S501" s="12">
        <v>2.8967515001034552</v>
      </c>
      <c r="T501" s="10">
        <f t="shared" si="205"/>
        <v>181</v>
      </c>
      <c r="U501" s="33">
        <f t="shared" si="206"/>
        <v>-9.0368629267732065E-2</v>
      </c>
      <c r="V501" s="18">
        <v>7.8958247209590743E-2</v>
      </c>
      <c r="W501" s="99">
        <f t="shared" si="217"/>
        <v>202</v>
      </c>
      <c r="X501" s="33">
        <f t="shared" si="207"/>
        <v>-0.50613592568770671</v>
      </c>
      <c r="Y501" s="13">
        <v>92625</v>
      </c>
      <c r="Z501" s="10">
        <f t="shared" si="208"/>
        <v>129</v>
      </c>
      <c r="AA501" s="33">
        <f t="shared" si="209"/>
        <v>-0.41239083727847037</v>
      </c>
      <c r="AB501" s="11">
        <v>4.1432019308125505E-2</v>
      </c>
      <c r="AC501" s="99">
        <f t="shared" si="218"/>
        <v>152</v>
      </c>
      <c r="AD501" s="33">
        <f t="shared" si="210"/>
        <v>-0.24865880640371582</v>
      </c>
      <c r="AE501" s="11">
        <v>0.9153531815528313</v>
      </c>
      <c r="AF501" s="10">
        <f t="shared" si="211"/>
        <v>162</v>
      </c>
      <c r="AG501" s="33">
        <f t="shared" si="212"/>
        <v>-0.26860102695202215</v>
      </c>
      <c r="AH501" s="14">
        <v>2.8126666666666669</v>
      </c>
      <c r="AI501" s="99">
        <f t="shared" si="219"/>
        <v>92</v>
      </c>
      <c r="AJ501" s="33">
        <f t="shared" si="213"/>
        <v>-0.26975788938262751</v>
      </c>
      <c r="AK501" s="13">
        <v>89782.802193254713</v>
      </c>
      <c r="AL501" s="38"/>
    </row>
    <row r="502" spans="1:38" x14ac:dyDescent="0.25">
      <c r="A502" t="s">
        <v>1117</v>
      </c>
      <c r="B502" s="5" t="s">
        <v>553</v>
      </c>
      <c r="C502" s="6" t="s">
        <v>172</v>
      </c>
      <c r="D502" s="7" t="s">
        <v>39</v>
      </c>
      <c r="E502" s="36">
        <f t="shared" si="194"/>
        <v>4.988702191670062</v>
      </c>
      <c r="F502" s="8">
        <f t="shared" si="195"/>
        <v>18.486147757019246</v>
      </c>
      <c r="G502" s="9">
        <f t="shared" si="196"/>
        <v>509</v>
      </c>
      <c r="H502" s="99">
        <f t="shared" si="197"/>
        <v>213</v>
      </c>
      <c r="I502" s="33">
        <f t="shared" si="198"/>
        <v>-0.26718561787427736</v>
      </c>
      <c r="J502" s="11">
        <v>5.1353578900652508E-3</v>
      </c>
      <c r="K502" s="10">
        <f t="shared" si="199"/>
        <v>282</v>
      </c>
      <c r="L502" s="33">
        <f t="shared" si="200"/>
        <v>0.23047128366728953</v>
      </c>
      <c r="M502" s="11">
        <v>4.2374365260024513E-2</v>
      </c>
      <c r="N502" s="10">
        <f t="shared" si="201"/>
        <v>451</v>
      </c>
      <c r="O502" s="33">
        <f t="shared" si="202"/>
        <v>0.72393408583187635</v>
      </c>
      <c r="P502" s="11">
        <v>1.2681492372725601E-2</v>
      </c>
      <c r="Q502" s="10">
        <f t="shared" si="203"/>
        <v>267</v>
      </c>
      <c r="R502" s="33">
        <f t="shared" si="204"/>
        <v>0.3193010466499121</v>
      </c>
      <c r="S502" s="12">
        <v>0.37845338715781507</v>
      </c>
      <c r="T502" s="10">
        <f t="shared" si="205"/>
        <v>433</v>
      </c>
      <c r="U502" s="33">
        <f t="shared" si="206"/>
        <v>0.64629421860512293</v>
      </c>
      <c r="V502" s="18">
        <v>3.4214520617252719E-2</v>
      </c>
      <c r="W502" s="99">
        <f t="shared" si="217"/>
        <v>527</v>
      </c>
      <c r="X502" s="33">
        <f t="shared" si="207"/>
        <v>1.7657650606577604</v>
      </c>
      <c r="Y502" s="13">
        <v>191875</v>
      </c>
      <c r="Z502" s="10">
        <f t="shared" si="208"/>
        <v>459</v>
      </c>
      <c r="AA502" s="33">
        <f t="shared" si="209"/>
        <v>0.71898463686245695</v>
      </c>
      <c r="AB502" s="11">
        <v>2.7940220922677061E-2</v>
      </c>
      <c r="AC502" s="99">
        <f t="shared" si="218"/>
        <v>441</v>
      </c>
      <c r="AD502" s="33">
        <f t="shared" si="210"/>
        <v>0.72578416885402885</v>
      </c>
      <c r="AE502" s="11">
        <v>0.97072194944535373</v>
      </c>
      <c r="AF502" s="10">
        <f t="shared" si="211"/>
        <v>418</v>
      </c>
      <c r="AG502" s="33">
        <f t="shared" si="212"/>
        <v>0.41299308420261471</v>
      </c>
      <c r="AH502" s="14">
        <v>2.031333333333333</v>
      </c>
      <c r="AI502" s="99">
        <f t="shared" si="219"/>
        <v>480</v>
      </c>
      <c r="AJ502" s="33">
        <f t="shared" si="213"/>
        <v>-2.1722853160004777E-2</v>
      </c>
      <c r="AK502" s="13">
        <v>310885.7861107607</v>
      </c>
      <c r="AL502" s="38"/>
    </row>
    <row r="503" spans="1:38" x14ac:dyDescent="0.25">
      <c r="A503" t="s">
        <v>1124</v>
      </c>
      <c r="B503" s="5" t="s">
        <v>532</v>
      </c>
      <c r="C503" s="6" t="s">
        <v>172</v>
      </c>
      <c r="D503" s="7" t="s">
        <v>39</v>
      </c>
      <c r="E503" s="36">
        <f t="shared" si="194"/>
        <v>4.3100343534089243</v>
      </c>
      <c r="F503" s="8">
        <f t="shared" si="195"/>
        <v>20.172123607545672</v>
      </c>
      <c r="G503" s="9">
        <f t="shared" si="196"/>
        <v>475</v>
      </c>
      <c r="H503" s="99">
        <f t="shared" si="197"/>
        <v>435</v>
      </c>
      <c r="I503" s="33">
        <f t="shared" si="198"/>
        <v>0.45689898541630752</v>
      </c>
      <c r="J503" s="11">
        <v>6.0201220517895448E-2</v>
      </c>
      <c r="K503" s="10">
        <f t="shared" si="199"/>
        <v>395</v>
      </c>
      <c r="L503" s="33">
        <f t="shared" si="200"/>
        <v>0.58424581205601867</v>
      </c>
      <c r="M503" s="11">
        <v>2.974628171478565E-2</v>
      </c>
      <c r="N503" s="10">
        <f t="shared" si="201"/>
        <v>430</v>
      </c>
      <c r="O503" s="33">
        <f t="shared" si="202"/>
        <v>0.66657105805807626</v>
      </c>
      <c r="P503" s="11">
        <v>1.6230838593327322E-2</v>
      </c>
      <c r="Q503" s="10">
        <f t="shared" si="203"/>
        <v>409</v>
      </c>
      <c r="R503" s="33">
        <f t="shared" si="204"/>
        <v>0.51183082356515275</v>
      </c>
      <c r="S503" s="12">
        <v>0</v>
      </c>
      <c r="T503" s="10">
        <f t="shared" si="205"/>
        <v>531</v>
      </c>
      <c r="U503" s="33">
        <f t="shared" si="206"/>
        <v>0.91118613203443843</v>
      </c>
      <c r="V503" s="18">
        <v>1.812540822991509E-2</v>
      </c>
      <c r="W503" s="99">
        <f t="shared" si="217"/>
        <v>471</v>
      </c>
      <c r="X503" s="33">
        <f t="shared" si="207"/>
        <v>0.96894014040903786</v>
      </c>
      <c r="Y503" s="13">
        <v>157065</v>
      </c>
      <c r="Z503" s="10">
        <f t="shared" si="208"/>
        <v>366</v>
      </c>
      <c r="AA503" s="33">
        <f t="shared" si="209"/>
        <v>0.44230892212012735</v>
      </c>
      <c r="AB503" s="11">
        <v>3.1239614489863742E-2</v>
      </c>
      <c r="AC503" s="99">
        <f t="shared" si="218"/>
        <v>354</v>
      </c>
      <c r="AD503" s="33">
        <f t="shared" si="210"/>
        <v>0.46385066859643315</v>
      </c>
      <c r="AE503" s="11">
        <v>0.95583864118895967</v>
      </c>
      <c r="AF503" s="10">
        <f t="shared" si="211"/>
        <v>402</v>
      </c>
      <c r="AG503" s="33">
        <f t="shared" si="212"/>
        <v>0.36414162913692399</v>
      </c>
      <c r="AH503" s="14">
        <v>2.087333333333333</v>
      </c>
      <c r="AI503" s="99">
        <f t="shared" si="219"/>
        <v>477</v>
      </c>
      <c r="AJ503" s="33">
        <f t="shared" si="213"/>
        <v>-2.3899992106616065E-2</v>
      </c>
      <c r="AK503" s="13">
        <v>308945.04449284379</v>
      </c>
      <c r="AL503" s="38"/>
    </row>
    <row r="504" spans="1:38" x14ac:dyDescent="0.25">
      <c r="A504" t="s">
        <v>609</v>
      </c>
      <c r="B504" s="5" t="s">
        <v>306</v>
      </c>
      <c r="C504" s="6" t="s">
        <v>71</v>
      </c>
      <c r="D504" s="7" t="s">
        <v>34</v>
      </c>
      <c r="E504" s="36">
        <f t="shared" si="194"/>
        <v>-1.3855321272887957</v>
      </c>
      <c r="F504" s="8">
        <f t="shared" si="195"/>
        <v>34.321294969677112</v>
      </c>
      <c r="G504" s="9">
        <f t="shared" si="196"/>
        <v>169</v>
      </c>
      <c r="H504" s="99">
        <f t="shared" si="197"/>
        <v>243</v>
      </c>
      <c r="I504" s="33">
        <f t="shared" si="198"/>
        <v>-0.17975304658382016</v>
      </c>
      <c r="J504" s="11">
        <v>1.1784511784511675E-2</v>
      </c>
      <c r="K504" s="10">
        <f t="shared" si="199"/>
        <v>55</v>
      </c>
      <c r="L504" s="33">
        <f t="shared" si="200"/>
        <v>-1.3023084478066607</v>
      </c>
      <c r="M504" s="11">
        <v>9.7087378640776698E-2</v>
      </c>
      <c r="N504" s="10">
        <f t="shared" si="201"/>
        <v>168</v>
      </c>
      <c r="O504" s="33">
        <f t="shared" si="202"/>
        <v>-0.17172211529577047</v>
      </c>
      <c r="P504" s="11">
        <v>6.8100358422939072E-2</v>
      </c>
      <c r="Q504" s="10">
        <f t="shared" si="203"/>
        <v>409</v>
      </c>
      <c r="R504" s="33">
        <f t="shared" si="204"/>
        <v>0.51183082356515275</v>
      </c>
      <c r="S504" s="12">
        <v>0</v>
      </c>
      <c r="T504" s="10">
        <f t="shared" si="205"/>
        <v>368</v>
      </c>
      <c r="U504" s="33">
        <f t="shared" si="206"/>
        <v>0.52635675880838484</v>
      </c>
      <c r="V504" s="18">
        <v>4.1499330655957165E-2</v>
      </c>
      <c r="W504" s="99">
        <f t="shared" si="217"/>
        <v>101</v>
      </c>
      <c r="X504" s="33">
        <f t="shared" si="207"/>
        <v>-0.82374424997529727</v>
      </c>
      <c r="Y504" s="13">
        <v>78750</v>
      </c>
      <c r="Z504" s="10">
        <f t="shared" si="208"/>
        <v>281</v>
      </c>
      <c r="AA504" s="33">
        <f t="shared" si="209"/>
        <v>0.235329970752375</v>
      </c>
      <c r="AB504" s="11">
        <v>3.3707865168539325E-2</v>
      </c>
      <c r="AC504" s="99">
        <f t="shared" si="218"/>
        <v>58</v>
      </c>
      <c r="AD504" s="33">
        <f t="shared" si="210"/>
        <v>-1.1838815595168322</v>
      </c>
      <c r="AE504" s="11">
        <v>0.86221294363256784</v>
      </c>
      <c r="AF504" s="10">
        <f t="shared" si="211"/>
        <v>177</v>
      </c>
      <c r="AG504" s="33">
        <f t="shared" si="212"/>
        <v>-0.22120348423947686</v>
      </c>
      <c r="AH504" s="14">
        <v>2.7583333333333333</v>
      </c>
      <c r="AI504" s="99">
        <f t="shared" si="219"/>
        <v>222</v>
      </c>
      <c r="AJ504" s="33">
        <f t="shared" si="213"/>
        <v>-0.21554204387727571</v>
      </c>
      <c r="AK504" s="13">
        <v>138111.80199667221</v>
      </c>
      <c r="AL504" s="38"/>
    </row>
    <row r="505" spans="1:38" x14ac:dyDescent="0.25">
      <c r="A505" t="s">
        <v>610</v>
      </c>
      <c r="B505" s="5" t="s">
        <v>410</v>
      </c>
      <c r="C505" s="6" t="s">
        <v>71</v>
      </c>
      <c r="D505" s="7" t="s">
        <v>34</v>
      </c>
      <c r="E505" s="36">
        <f t="shared" si="194"/>
        <v>0.94415528951714722</v>
      </c>
      <c r="F505" s="8">
        <f t="shared" si="195"/>
        <v>28.533785229899557</v>
      </c>
      <c r="G505" s="9">
        <f t="shared" si="196"/>
        <v>280</v>
      </c>
      <c r="H505" s="99">
        <f t="shared" si="197"/>
        <v>110</v>
      </c>
      <c r="I505" s="33">
        <f t="shared" si="198"/>
        <v>-0.61201062284608965</v>
      </c>
      <c r="J505" s="11">
        <v>-2.1088216355441114E-2</v>
      </c>
      <c r="K505" s="10">
        <f t="shared" si="199"/>
        <v>391</v>
      </c>
      <c r="L505" s="33">
        <f t="shared" si="200"/>
        <v>0.57567372554445606</v>
      </c>
      <c r="M505" s="11">
        <v>3.0052264808362369E-2</v>
      </c>
      <c r="N505" s="10">
        <f t="shared" si="201"/>
        <v>421</v>
      </c>
      <c r="O505" s="33">
        <f t="shared" si="202"/>
        <v>0.65458501173861239</v>
      </c>
      <c r="P505" s="11">
        <v>1.6972477064220184E-2</v>
      </c>
      <c r="Q505" s="10">
        <f t="shared" si="203"/>
        <v>409</v>
      </c>
      <c r="R505" s="33">
        <f t="shared" si="204"/>
        <v>0.51183082356515275</v>
      </c>
      <c r="S505" s="12">
        <v>0</v>
      </c>
      <c r="T505" s="10">
        <f t="shared" si="205"/>
        <v>124</v>
      </c>
      <c r="U505" s="33">
        <f t="shared" si="206"/>
        <v>-0.44284290277997029</v>
      </c>
      <c r="V505" s="18">
        <v>0.10036697247706422</v>
      </c>
      <c r="W505" s="99">
        <f t="shared" si="217"/>
        <v>320</v>
      </c>
      <c r="X505" s="33">
        <f t="shared" si="207"/>
        <v>-7.5035560188017256E-2</v>
      </c>
      <c r="Y505" s="13">
        <v>111458</v>
      </c>
      <c r="Z505" s="10">
        <f t="shared" si="208"/>
        <v>349</v>
      </c>
      <c r="AA505" s="33">
        <f t="shared" si="209"/>
        <v>0.40500666162514287</v>
      </c>
      <c r="AB505" s="11">
        <v>3.1684448755253801E-2</v>
      </c>
      <c r="AC505" s="99">
        <f t="shared" si="218"/>
        <v>231</v>
      </c>
      <c r="AD505" s="33">
        <f t="shared" si="210"/>
        <v>8.2370107248936716E-2</v>
      </c>
      <c r="AE505" s="11">
        <v>0.93416255629423117</v>
      </c>
      <c r="AF505" s="10">
        <f t="shared" si="211"/>
        <v>100</v>
      </c>
      <c r="AG505" s="33">
        <f t="shared" si="212"/>
        <v>-0.5207094289874612</v>
      </c>
      <c r="AH505" s="14">
        <v>3.1016666666666666</v>
      </c>
      <c r="AI505" s="99">
        <f t="shared" si="219"/>
        <v>243</v>
      </c>
      <c r="AJ505" s="33">
        <f t="shared" si="213"/>
        <v>-0.20998908048174458</v>
      </c>
      <c r="AK505" s="13">
        <v>143061.81549087321</v>
      </c>
      <c r="AL505" s="38"/>
    </row>
    <row r="506" spans="1:38" x14ac:dyDescent="0.25">
      <c r="A506" t="s">
        <v>652</v>
      </c>
      <c r="B506" s="5" t="s">
        <v>255</v>
      </c>
      <c r="C506" s="6" t="s">
        <v>71</v>
      </c>
      <c r="D506" s="7" t="s">
        <v>34</v>
      </c>
      <c r="E506" s="36">
        <f t="shared" si="194"/>
        <v>-0.95807787414402545</v>
      </c>
      <c r="F506" s="8">
        <f t="shared" si="195"/>
        <v>33.259394718365087</v>
      </c>
      <c r="G506" s="9">
        <f t="shared" si="196"/>
        <v>188</v>
      </c>
      <c r="H506" s="99">
        <f t="shared" si="197"/>
        <v>99</v>
      </c>
      <c r="I506" s="33">
        <f t="shared" si="198"/>
        <v>-0.67023875018353485</v>
      </c>
      <c r="J506" s="11">
        <v>-2.5516403402187082E-2</v>
      </c>
      <c r="K506" s="10">
        <f t="shared" si="199"/>
        <v>1</v>
      </c>
      <c r="L506" s="33">
        <f t="shared" si="200"/>
        <v>-5.6390654940362852</v>
      </c>
      <c r="M506" s="11">
        <v>0.25188916876574308</v>
      </c>
      <c r="N506" s="10">
        <f t="shared" si="201"/>
        <v>275</v>
      </c>
      <c r="O506" s="33">
        <f t="shared" si="202"/>
        <v>0.27589402610188307</v>
      </c>
      <c r="P506" s="11">
        <v>4.0404040404040407E-2</v>
      </c>
      <c r="Q506" s="10">
        <f t="shared" si="203"/>
        <v>409</v>
      </c>
      <c r="R506" s="33">
        <f t="shared" si="204"/>
        <v>0.51183082356515275</v>
      </c>
      <c r="S506" s="12">
        <v>0</v>
      </c>
      <c r="T506" s="10">
        <f t="shared" si="205"/>
        <v>212</v>
      </c>
      <c r="U506" s="33">
        <f t="shared" si="206"/>
        <v>2.3634181229777014E-2</v>
      </c>
      <c r="V506" s="18">
        <v>7.2033898305084748E-2</v>
      </c>
      <c r="W506" s="99">
        <f t="shared" si="217"/>
        <v>357</v>
      </c>
      <c r="X506" s="33">
        <f t="shared" si="207"/>
        <v>7.7576670300297398E-2</v>
      </c>
      <c r="Y506" s="13">
        <v>118125</v>
      </c>
      <c r="Z506" s="10">
        <f t="shared" si="208"/>
        <v>112</v>
      </c>
      <c r="AA506" s="33">
        <f t="shared" si="209"/>
        <v>-0.58398156600427442</v>
      </c>
      <c r="AB506" s="11">
        <v>4.3478260869565216E-2</v>
      </c>
      <c r="AC506" s="99">
        <f t="shared" si="218"/>
        <v>301</v>
      </c>
      <c r="AD506" s="33">
        <f t="shared" si="210"/>
        <v>0.30113532099705448</v>
      </c>
      <c r="AE506" s="11">
        <v>0.94659300184162065</v>
      </c>
      <c r="AF506" s="10">
        <f t="shared" si="211"/>
        <v>354</v>
      </c>
      <c r="AG506" s="33">
        <f t="shared" si="212"/>
        <v>0.22427526076432108</v>
      </c>
      <c r="AH506" s="14">
        <v>2.2476666666666669</v>
      </c>
      <c r="AI506" s="99">
        <f t="shared" si="219"/>
        <v>332</v>
      </c>
      <c r="AJ506" s="33">
        <f t="shared" si="213"/>
        <v>-0.17164033788016275</v>
      </c>
      <c r="AK506" s="13">
        <v>177246.58852867832</v>
      </c>
      <c r="AL506" s="38"/>
    </row>
    <row r="507" spans="1:38" x14ac:dyDescent="0.25">
      <c r="A507" t="s">
        <v>664</v>
      </c>
      <c r="B507" s="5" t="s">
        <v>459</v>
      </c>
      <c r="C507" s="6" t="s">
        <v>71</v>
      </c>
      <c r="D507" s="7" t="s">
        <v>34</v>
      </c>
      <c r="E507" s="36">
        <f t="shared" si="194"/>
        <v>3.1676144673721778</v>
      </c>
      <c r="F507" s="8">
        <f t="shared" si="195"/>
        <v>23.010172252894893</v>
      </c>
      <c r="G507" s="9">
        <f t="shared" si="196"/>
        <v>401</v>
      </c>
      <c r="H507" s="99">
        <f t="shared" si="197"/>
        <v>107</v>
      </c>
      <c r="I507" s="33">
        <f t="shared" si="198"/>
        <v>-0.62160348748519378</v>
      </c>
      <c r="J507" s="11">
        <v>-2.1817743490838981E-2</v>
      </c>
      <c r="K507" s="10">
        <f t="shared" si="199"/>
        <v>536</v>
      </c>
      <c r="L507" s="33">
        <f t="shared" si="200"/>
        <v>1.1414060400699035</v>
      </c>
      <c r="M507" s="11">
        <v>9.8582871226124465E-3</v>
      </c>
      <c r="N507" s="10">
        <f t="shared" si="201"/>
        <v>406</v>
      </c>
      <c r="O507" s="33">
        <f t="shared" si="202"/>
        <v>0.61787759395566089</v>
      </c>
      <c r="P507" s="11">
        <v>1.9243754220121541E-2</v>
      </c>
      <c r="Q507" s="10">
        <f t="shared" si="203"/>
        <v>409</v>
      </c>
      <c r="R507" s="33">
        <f t="shared" si="204"/>
        <v>0.51183082356515275</v>
      </c>
      <c r="S507" s="12">
        <v>0</v>
      </c>
      <c r="T507" s="10">
        <f t="shared" si="205"/>
        <v>496</v>
      </c>
      <c r="U507" s="33">
        <f t="shared" si="206"/>
        <v>0.81218860601792042</v>
      </c>
      <c r="V507" s="18">
        <v>2.4138360084608686E-2</v>
      </c>
      <c r="W507" s="99">
        <f t="shared" si="217"/>
        <v>410</v>
      </c>
      <c r="X507" s="33">
        <f t="shared" si="207"/>
        <v>0.39042373105982886</v>
      </c>
      <c r="Y507" s="13">
        <v>131792</v>
      </c>
      <c r="Z507" s="10">
        <f t="shared" si="208"/>
        <v>245</v>
      </c>
      <c r="AA507" s="33">
        <f t="shared" si="209"/>
        <v>0.11438354801269179</v>
      </c>
      <c r="AB507" s="11">
        <v>3.5150166852057844E-2</v>
      </c>
      <c r="AC507" s="99">
        <f t="shared" si="218"/>
        <v>453</v>
      </c>
      <c r="AD507" s="33">
        <f t="shared" si="210"/>
        <v>0.76390890945635592</v>
      </c>
      <c r="AE507" s="11">
        <v>0.97288823312430839</v>
      </c>
      <c r="AF507" s="10">
        <f t="shared" si="211"/>
        <v>110</v>
      </c>
      <c r="AG507" s="33">
        <f t="shared" si="212"/>
        <v>-0.48494318510008061</v>
      </c>
      <c r="AH507" s="14">
        <v>3.0606666666666666</v>
      </c>
      <c r="AI507" s="99">
        <f t="shared" si="219"/>
        <v>255</v>
      </c>
      <c r="AJ507" s="33">
        <f t="shared" si="213"/>
        <v>-0.20685434626636071</v>
      </c>
      <c r="AK507" s="13">
        <v>145856.17510782502</v>
      </c>
      <c r="AL507" s="38"/>
    </row>
    <row r="508" spans="1:38" x14ac:dyDescent="0.25">
      <c r="A508" t="s">
        <v>754</v>
      </c>
      <c r="B508" s="5" t="s">
        <v>365</v>
      </c>
      <c r="C508" s="6" t="s">
        <v>71</v>
      </c>
      <c r="D508" s="7" t="s">
        <v>34</v>
      </c>
      <c r="E508" s="36">
        <f t="shared" si="194"/>
        <v>1.7502303339533936</v>
      </c>
      <c r="F508" s="8">
        <f t="shared" si="195"/>
        <v>26.53129891477731</v>
      </c>
      <c r="G508" s="9">
        <f t="shared" si="196"/>
        <v>326</v>
      </c>
      <c r="H508" s="99">
        <f t="shared" si="197"/>
        <v>79</v>
      </c>
      <c r="I508" s="33">
        <f t="shared" si="198"/>
        <v>-0.74892441220792871</v>
      </c>
      <c r="J508" s="11">
        <v>-3.1500364166059724E-2</v>
      </c>
      <c r="K508" s="10">
        <f t="shared" si="199"/>
        <v>76</v>
      </c>
      <c r="L508" s="33">
        <f t="shared" si="200"/>
        <v>-0.92432011695474958</v>
      </c>
      <c r="M508" s="11">
        <v>8.3594976452119316E-2</v>
      </c>
      <c r="N508" s="10">
        <f t="shared" si="201"/>
        <v>511</v>
      </c>
      <c r="O508" s="33">
        <f t="shared" si="202"/>
        <v>0.84680686474551536</v>
      </c>
      <c r="P508" s="11">
        <v>5.0787201625190452E-3</v>
      </c>
      <c r="Q508" s="10">
        <f t="shared" si="203"/>
        <v>409</v>
      </c>
      <c r="R508" s="33">
        <f t="shared" si="204"/>
        <v>0.51183082356515275</v>
      </c>
      <c r="S508" s="12">
        <v>0</v>
      </c>
      <c r="T508" s="10">
        <f t="shared" si="205"/>
        <v>461</v>
      </c>
      <c r="U508" s="33">
        <f t="shared" si="206"/>
        <v>0.74725500391860089</v>
      </c>
      <c r="V508" s="18">
        <v>2.8082323523754567E-2</v>
      </c>
      <c r="W508" s="99">
        <f t="shared" si="217"/>
        <v>319</v>
      </c>
      <c r="X508" s="33">
        <f t="shared" si="207"/>
        <v>-7.6546345730574436E-2</v>
      </c>
      <c r="Y508" s="13">
        <v>111392</v>
      </c>
      <c r="Z508" s="10">
        <f t="shared" si="208"/>
        <v>140</v>
      </c>
      <c r="AA508" s="33">
        <f t="shared" si="209"/>
        <v>-0.33054943360663597</v>
      </c>
      <c r="AB508" s="11">
        <v>4.0456050018389117E-2</v>
      </c>
      <c r="AC508" s="99">
        <f t="shared" si="218"/>
        <v>359</v>
      </c>
      <c r="AD508" s="33">
        <f t="shared" si="210"/>
        <v>0.48297771223182601</v>
      </c>
      <c r="AE508" s="11">
        <v>0.9569254578282177</v>
      </c>
      <c r="AF508" s="10">
        <f t="shared" si="211"/>
        <v>310</v>
      </c>
      <c r="AG508" s="33">
        <f t="shared" si="212"/>
        <v>0.12453687333853612</v>
      </c>
      <c r="AH508" s="14">
        <v>2.3620000000000001</v>
      </c>
      <c r="AI508" s="99">
        <f t="shared" si="219"/>
        <v>318</v>
      </c>
      <c r="AJ508" s="33">
        <f t="shared" si="213"/>
        <v>-0.17746950885782201</v>
      </c>
      <c r="AK508" s="13">
        <v>172050.35852603873</v>
      </c>
      <c r="AL508" s="38"/>
    </row>
    <row r="509" spans="1:38" x14ac:dyDescent="0.25">
      <c r="A509" t="s">
        <v>755</v>
      </c>
      <c r="B509" s="5" t="s">
        <v>190</v>
      </c>
      <c r="C509" s="6" t="s">
        <v>71</v>
      </c>
      <c r="D509" s="7" t="s">
        <v>34</v>
      </c>
      <c r="E509" s="36">
        <f t="shared" si="194"/>
        <v>-2.0715603937244831</v>
      </c>
      <c r="F509" s="8">
        <f t="shared" si="195"/>
        <v>36.025555912633465</v>
      </c>
      <c r="G509" s="9">
        <f t="shared" si="196"/>
        <v>142</v>
      </c>
      <c r="H509" s="99">
        <f t="shared" si="197"/>
        <v>180</v>
      </c>
      <c r="I509" s="33">
        <f t="shared" si="198"/>
        <v>-0.37430344871914439</v>
      </c>
      <c r="J509" s="11">
        <v>-3.0108390204737212E-3</v>
      </c>
      <c r="K509" s="10">
        <f t="shared" si="199"/>
        <v>170</v>
      </c>
      <c r="L509" s="33">
        <f t="shared" si="200"/>
        <v>-0.24087814166079535</v>
      </c>
      <c r="M509" s="11">
        <v>5.9199318568994887E-2</v>
      </c>
      <c r="N509" s="10">
        <f t="shared" si="201"/>
        <v>249</v>
      </c>
      <c r="O509" s="33">
        <f t="shared" si="202"/>
        <v>0.20457915448091646</v>
      </c>
      <c r="P509" s="11">
        <v>4.4816659121774557E-2</v>
      </c>
      <c r="Q509" s="10">
        <f t="shared" si="203"/>
        <v>101</v>
      </c>
      <c r="R509" s="33">
        <f t="shared" si="204"/>
        <v>-0.30754158988742775</v>
      </c>
      <c r="S509" s="12">
        <v>1.6106301590497283</v>
      </c>
      <c r="T509" s="10">
        <f t="shared" si="205"/>
        <v>240</v>
      </c>
      <c r="U509" s="33">
        <f t="shared" si="206"/>
        <v>0.13229761039870497</v>
      </c>
      <c r="V509" s="18">
        <v>6.5433854907539113E-2</v>
      </c>
      <c r="W509" s="99">
        <f t="shared" si="217"/>
        <v>162</v>
      </c>
      <c r="X509" s="33">
        <f t="shared" si="207"/>
        <v>-0.62212305211402896</v>
      </c>
      <c r="Y509" s="13">
        <v>87558</v>
      </c>
      <c r="Z509" s="10">
        <f t="shared" si="208"/>
        <v>85</v>
      </c>
      <c r="AA509" s="33">
        <f t="shared" si="209"/>
        <v>-0.81093744250142252</v>
      </c>
      <c r="AB509" s="11">
        <v>4.6184738955823292E-2</v>
      </c>
      <c r="AC509" s="99">
        <f t="shared" si="218"/>
        <v>147</v>
      </c>
      <c r="AD509" s="33">
        <f t="shared" si="210"/>
        <v>-0.27239867504529625</v>
      </c>
      <c r="AE509" s="11">
        <v>0.91400425985090517</v>
      </c>
      <c r="AF509" s="10">
        <f t="shared" si="211"/>
        <v>70</v>
      </c>
      <c r="AG509" s="33">
        <f t="shared" si="212"/>
        <v>-0.71785994407399889</v>
      </c>
      <c r="AH509" s="14">
        <v>3.327666666666667</v>
      </c>
      <c r="AI509" s="99">
        <f t="shared" si="219"/>
        <v>141</v>
      </c>
      <c r="AJ509" s="33">
        <f t="shared" si="213"/>
        <v>-0.24870406176977869</v>
      </c>
      <c r="AK509" s="13">
        <v>108550.57056573384</v>
      </c>
      <c r="AL509" s="38"/>
    </row>
    <row r="510" spans="1:38" x14ac:dyDescent="0.25">
      <c r="A510" t="s">
        <v>761</v>
      </c>
      <c r="B510" s="5" t="s">
        <v>453</v>
      </c>
      <c r="C510" s="6" t="s">
        <v>71</v>
      </c>
      <c r="D510" s="7" t="s">
        <v>34</v>
      </c>
      <c r="E510" s="36">
        <f t="shared" si="194"/>
        <v>2.5711429900367766</v>
      </c>
      <c r="F510" s="8">
        <f t="shared" si="195"/>
        <v>24.491952366259213</v>
      </c>
      <c r="G510" s="9">
        <f t="shared" si="196"/>
        <v>380</v>
      </c>
      <c r="H510" s="99">
        <f t="shared" si="197"/>
        <v>131</v>
      </c>
      <c r="I510" s="33">
        <f t="shared" si="198"/>
        <v>-0.53232953151156448</v>
      </c>
      <c r="J510" s="11">
        <v>-1.5028554253080806E-2</v>
      </c>
      <c r="K510" s="10">
        <f t="shared" si="199"/>
        <v>92</v>
      </c>
      <c r="L510" s="33">
        <f t="shared" si="200"/>
        <v>-0.77702766839793014</v>
      </c>
      <c r="M510" s="11">
        <v>7.8337330135891281E-2</v>
      </c>
      <c r="N510" s="10">
        <f t="shared" si="201"/>
        <v>462</v>
      </c>
      <c r="O510" s="33">
        <f t="shared" si="202"/>
        <v>0.74491107933868894</v>
      </c>
      <c r="P510" s="11">
        <v>1.138353765323993E-2</v>
      </c>
      <c r="Q510" s="10">
        <f t="shared" si="203"/>
        <v>409</v>
      </c>
      <c r="R510" s="33">
        <f t="shared" si="204"/>
        <v>0.51183082356515275</v>
      </c>
      <c r="S510" s="12">
        <v>0</v>
      </c>
      <c r="T510" s="10">
        <f t="shared" si="205"/>
        <v>264</v>
      </c>
      <c r="U510" s="33">
        <f t="shared" si="206"/>
        <v>0.21852468021992635</v>
      </c>
      <c r="V510" s="18">
        <v>6.0196560196560195E-2</v>
      </c>
      <c r="W510" s="99">
        <f t="shared" si="217"/>
        <v>439</v>
      </c>
      <c r="X510" s="33">
        <f t="shared" si="207"/>
        <v>0.68459198874774418</v>
      </c>
      <c r="Y510" s="13">
        <v>144643</v>
      </c>
      <c r="Z510" s="10">
        <f t="shared" si="208"/>
        <v>234</v>
      </c>
      <c r="AA510" s="33">
        <f t="shared" si="209"/>
        <v>6.2056343065466903E-2</v>
      </c>
      <c r="AB510" s="11">
        <v>3.5774175517048631E-2</v>
      </c>
      <c r="AC510" s="99">
        <f t="shared" si="218"/>
        <v>467</v>
      </c>
      <c r="AD510" s="33">
        <f t="shared" si="210"/>
        <v>0.79433492220810509</v>
      </c>
      <c r="AE510" s="11">
        <v>0.97461706783369806</v>
      </c>
      <c r="AF510" s="10">
        <f t="shared" si="211"/>
        <v>161</v>
      </c>
      <c r="AG510" s="33">
        <f t="shared" si="212"/>
        <v>-0.26889180942265123</v>
      </c>
      <c r="AH510" s="14">
        <v>2.8130000000000002</v>
      </c>
      <c r="AI510" s="99">
        <f t="shared" si="219"/>
        <v>266</v>
      </c>
      <c r="AJ510" s="33">
        <f t="shared" si="213"/>
        <v>-0.20217837910108427</v>
      </c>
      <c r="AK510" s="13">
        <v>150024.41806530365</v>
      </c>
      <c r="AL510" s="38"/>
    </row>
    <row r="511" spans="1:38" x14ac:dyDescent="0.25">
      <c r="A511" t="s">
        <v>777</v>
      </c>
      <c r="B511" s="5" t="s">
        <v>516</v>
      </c>
      <c r="C511" s="6" t="s">
        <v>71</v>
      </c>
      <c r="D511" s="7" t="s">
        <v>34</v>
      </c>
      <c r="E511" s="36">
        <f t="shared" si="194"/>
        <v>4.3592596422414127</v>
      </c>
      <c r="F511" s="8">
        <f t="shared" si="195"/>
        <v>20.049836026599735</v>
      </c>
      <c r="G511" s="9">
        <f t="shared" si="196"/>
        <v>478</v>
      </c>
      <c r="H511" s="99">
        <f t="shared" si="197"/>
        <v>302</v>
      </c>
      <c r="I511" s="33">
        <f t="shared" si="198"/>
        <v>7.5478766022330562E-3</v>
      </c>
      <c r="J511" s="11">
        <v>2.6028547439126859E-2</v>
      </c>
      <c r="K511" s="10">
        <f t="shared" si="199"/>
        <v>289</v>
      </c>
      <c r="L511" s="33">
        <f t="shared" si="200"/>
        <v>0.24753784555300309</v>
      </c>
      <c r="M511" s="11">
        <v>4.1765169424743891E-2</v>
      </c>
      <c r="N511" s="10">
        <f t="shared" si="201"/>
        <v>475</v>
      </c>
      <c r="O511" s="33">
        <f t="shared" si="202"/>
        <v>0.76939775103523267</v>
      </c>
      <c r="P511" s="11">
        <v>9.8684210526315784E-3</v>
      </c>
      <c r="Q511" s="10">
        <f t="shared" si="203"/>
        <v>409</v>
      </c>
      <c r="R511" s="33">
        <f t="shared" si="204"/>
        <v>0.51183082356515275</v>
      </c>
      <c r="S511" s="12">
        <v>0</v>
      </c>
      <c r="T511" s="10">
        <f t="shared" si="205"/>
        <v>545</v>
      </c>
      <c r="U511" s="33">
        <f t="shared" si="206"/>
        <v>0.98219974385858122</v>
      </c>
      <c r="V511" s="18">
        <v>1.3812154696132596E-2</v>
      </c>
      <c r="W511" s="99">
        <f t="shared" si="217"/>
        <v>482</v>
      </c>
      <c r="X511" s="33">
        <f t="shared" si="207"/>
        <v>1.0891162631124505</v>
      </c>
      <c r="Y511" s="13">
        <v>162315</v>
      </c>
      <c r="Z511" s="10">
        <f t="shared" si="208"/>
        <v>289</v>
      </c>
      <c r="AA511" s="33">
        <f t="shared" si="209"/>
        <v>0.24828663009327362</v>
      </c>
      <c r="AB511" s="11">
        <v>3.3553355335533552E-2</v>
      </c>
      <c r="AC511" s="99">
        <f t="shared" si="218"/>
        <v>494</v>
      </c>
      <c r="AD511" s="33">
        <f t="shared" si="210"/>
        <v>0.86078320315174262</v>
      </c>
      <c r="AE511" s="11">
        <v>0.97839272175890823</v>
      </c>
      <c r="AF511" s="10">
        <f t="shared" si="211"/>
        <v>115</v>
      </c>
      <c r="AG511" s="33">
        <f t="shared" si="212"/>
        <v>-0.46865936674485026</v>
      </c>
      <c r="AH511" s="14">
        <v>3.0419999999999998</v>
      </c>
      <c r="AI511" s="99">
        <f t="shared" si="219"/>
        <v>283</v>
      </c>
      <c r="AJ511" s="33">
        <f t="shared" si="213"/>
        <v>-0.1958454457104741</v>
      </c>
      <c r="AK511" s="13">
        <v>155669.71112929622</v>
      </c>
      <c r="AL511" s="38"/>
    </row>
    <row r="512" spans="1:38" x14ac:dyDescent="0.25">
      <c r="A512" t="s">
        <v>789</v>
      </c>
      <c r="B512" s="5" t="s">
        <v>245</v>
      </c>
      <c r="C512" s="6" t="s">
        <v>71</v>
      </c>
      <c r="D512" s="7" t="s">
        <v>34</v>
      </c>
      <c r="E512" s="36">
        <f t="shared" si="194"/>
        <v>0.83408742419345616</v>
      </c>
      <c r="F512" s="8">
        <f t="shared" si="195"/>
        <v>28.807220557747424</v>
      </c>
      <c r="G512" s="9">
        <f t="shared" si="196"/>
        <v>268</v>
      </c>
      <c r="H512" s="99">
        <f t="shared" si="197"/>
        <v>241</v>
      </c>
      <c r="I512" s="33">
        <f t="shared" si="198"/>
        <v>-0.18597254538083435</v>
      </c>
      <c r="J512" s="11">
        <v>1.1311525527361699E-2</v>
      </c>
      <c r="K512" s="10">
        <f t="shared" si="199"/>
        <v>546</v>
      </c>
      <c r="L512" s="33">
        <f t="shared" si="200"/>
        <v>1.303857377196542</v>
      </c>
      <c r="M512" s="11">
        <v>4.0595399188092015E-3</v>
      </c>
      <c r="N512" s="10">
        <f t="shared" si="201"/>
        <v>459</v>
      </c>
      <c r="O512" s="33">
        <f t="shared" si="202"/>
        <v>0.7403167810689103</v>
      </c>
      <c r="P512" s="11">
        <v>1.1667810569663692E-2</v>
      </c>
      <c r="Q512" s="10">
        <f t="shared" si="203"/>
        <v>132</v>
      </c>
      <c r="R512" s="33">
        <f t="shared" si="204"/>
        <v>-0.10331772202417119</v>
      </c>
      <c r="S512" s="12">
        <v>1.2091898428053205</v>
      </c>
      <c r="T512" s="10">
        <f t="shared" si="205"/>
        <v>297</v>
      </c>
      <c r="U512" s="33">
        <f t="shared" si="206"/>
        <v>0.30946183146618078</v>
      </c>
      <c r="V512" s="18">
        <v>5.4673182651191206E-2</v>
      </c>
      <c r="W512" s="99">
        <f t="shared" si="217"/>
        <v>100</v>
      </c>
      <c r="X512" s="33">
        <f t="shared" si="207"/>
        <v>-0.8274983231416515</v>
      </c>
      <c r="Y512" s="13">
        <v>78586</v>
      </c>
      <c r="Z512" s="10">
        <f t="shared" si="208"/>
        <v>149</v>
      </c>
      <c r="AA512" s="33">
        <f t="shared" si="209"/>
        <v>-0.2959368119832812</v>
      </c>
      <c r="AB512" s="11">
        <v>4.004329004329004E-2</v>
      </c>
      <c r="AC512" s="99">
        <f t="shared" si="218"/>
        <v>538</v>
      </c>
      <c r="AD512" s="33">
        <f t="shared" si="210"/>
        <v>1.0436382373936395</v>
      </c>
      <c r="AE512" s="11">
        <v>0.98878271707519738</v>
      </c>
      <c r="AF512" s="10">
        <f t="shared" si="211"/>
        <v>40</v>
      </c>
      <c r="AG512" s="33">
        <f t="shared" si="212"/>
        <v>-0.99061390152410456</v>
      </c>
      <c r="AH512" s="14">
        <v>3.640333333333333</v>
      </c>
      <c r="AI512" s="99">
        <f t="shared" si="219"/>
        <v>118</v>
      </c>
      <c r="AJ512" s="33">
        <f t="shared" si="213"/>
        <v>-0.25757720463628547</v>
      </c>
      <c r="AK512" s="13">
        <v>100640.88814993954</v>
      </c>
      <c r="AL512" s="38"/>
    </row>
    <row r="513" spans="1:38" x14ac:dyDescent="0.25">
      <c r="A513" t="s">
        <v>794</v>
      </c>
      <c r="B513" s="5" t="s">
        <v>376</v>
      </c>
      <c r="C513" s="6" t="s">
        <v>71</v>
      </c>
      <c r="D513" s="7" t="s">
        <v>34</v>
      </c>
      <c r="E513" s="36">
        <f t="shared" si="194"/>
        <v>1.1615899203242128</v>
      </c>
      <c r="F513" s="8">
        <f t="shared" si="195"/>
        <v>27.993624762669953</v>
      </c>
      <c r="G513" s="9">
        <f t="shared" si="196"/>
        <v>289</v>
      </c>
      <c r="H513" s="99">
        <f t="shared" si="197"/>
        <v>68</v>
      </c>
      <c r="I513" s="33">
        <f t="shared" si="198"/>
        <v>-0.82249319037344559</v>
      </c>
      <c r="J513" s="11">
        <v>-3.7095191364082458E-2</v>
      </c>
      <c r="K513" s="10">
        <f t="shared" si="199"/>
        <v>436</v>
      </c>
      <c r="L513" s="33">
        <f t="shared" si="200"/>
        <v>0.70783841986852858</v>
      </c>
      <c r="M513" s="11">
        <v>2.5334608030592735E-2</v>
      </c>
      <c r="N513" s="10">
        <f t="shared" si="201"/>
        <v>315</v>
      </c>
      <c r="O513" s="33">
        <f t="shared" si="202"/>
        <v>0.39421831420031284</v>
      </c>
      <c r="P513" s="11">
        <v>3.308270676691729E-2</v>
      </c>
      <c r="Q513" s="10">
        <f t="shared" si="203"/>
        <v>409</v>
      </c>
      <c r="R513" s="33">
        <f t="shared" si="204"/>
        <v>0.51183082356515275</v>
      </c>
      <c r="S513" s="12">
        <v>0</v>
      </c>
      <c r="T513" s="10">
        <f t="shared" si="205"/>
        <v>253</v>
      </c>
      <c r="U513" s="33">
        <f t="shared" si="206"/>
        <v>0.17429814674463442</v>
      </c>
      <c r="V513" s="18">
        <v>6.2882809309922419E-2</v>
      </c>
      <c r="W513" s="99">
        <f t="shared" si="217"/>
        <v>258</v>
      </c>
      <c r="X513" s="33">
        <f t="shared" si="207"/>
        <v>-0.28251677469920428</v>
      </c>
      <c r="Y513" s="13">
        <v>102394</v>
      </c>
      <c r="Z513" s="10">
        <f t="shared" si="208"/>
        <v>228</v>
      </c>
      <c r="AA513" s="33">
        <f t="shared" si="209"/>
        <v>5.2028864915899857E-2</v>
      </c>
      <c r="AB513" s="11">
        <v>3.5893754486719311E-2</v>
      </c>
      <c r="AC513" s="99">
        <f t="shared" si="218"/>
        <v>325</v>
      </c>
      <c r="AD513" s="33">
        <f t="shared" si="210"/>
        <v>0.38601385425259194</v>
      </c>
      <c r="AE513" s="11">
        <v>0.95141588006662969</v>
      </c>
      <c r="AF513" s="10">
        <f t="shared" si="211"/>
        <v>268</v>
      </c>
      <c r="AG513" s="33">
        <f t="shared" si="212"/>
        <v>5.8976253218590846E-3</v>
      </c>
      <c r="AH513" s="14">
        <v>2.4979999999999998</v>
      </c>
      <c r="AI513" s="99">
        <f t="shared" si="219"/>
        <v>299</v>
      </c>
      <c r="AJ513" s="33">
        <f t="shared" si="213"/>
        <v>-0.1883760894376412</v>
      </c>
      <c r="AK513" s="13">
        <v>162328.03240929474</v>
      </c>
      <c r="AL513" s="38"/>
    </row>
    <row r="514" spans="1:38" x14ac:dyDescent="0.25">
      <c r="A514" t="s">
        <v>798</v>
      </c>
      <c r="B514" s="5" t="s">
        <v>462</v>
      </c>
      <c r="C514" s="6" t="s">
        <v>71</v>
      </c>
      <c r="D514" s="7" t="s">
        <v>34</v>
      </c>
      <c r="E514" s="36">
        <f t="shared" si="194"/>
        <v>0.84193474014506364</v>
      </c>
      <c r="F514" s="8">
        <f t="shared" si="195"/>
        <v>28.787725917748336</v>
      </c>
      <c r="G514" s="9">
        <f t="shared" si="196"/>
        <v>269</v>
      </c>
      <c r="H514" s="99">
        <f t="shared" si="197"/>
        <v>289</v>
      </c>
      <c r="I514" s="33">
        <f t="shared" si="198"/>
        <v>-2.4147437234610398E-2</v>
      </c>
      <c r="J514" s="11">
        <v>2.3618152590577424E-2</v>
      </c>
      <c r="K514" s="10">
        <f t="shared" si="199"/>
        <v>133</v>
      </c>
      <c r="L514" s="33">
        <f t="shared" si="200"/>
        <v>-0.45249128924890802</v>
      </c>
      <c r="M514" s="11">
        <v>6.6752910737386803E-2</v>
      </c>
      <c r="N514" s="10">
        <f t="shared" si="201"/>
        <v>357</v>
      </c>
      <c r="O514" s="33">
        <f t="shared" si="202"/>
        <v>0.51867104497371785</v>
      </c>
      <c r="P514" s="11">
        <v>2.5382174790885493E-2</v>
      </c>
      <c r="Q514" s="10">
        <f t="shared" si="203"/>
        <v>409</v>
      </c>
      <c r="R514" s="33">
        <f t="shared" si="204"/>
        <v>0.51183082356515275</v>
      </c>
      <c r="S514" s="12">
        <v>0</v>
      </c>
      <c r="T514" s="10">
        <f t="shared" si="205"/>
        <v>179</v>
      </c>
      <c r="U514" s="33">
        <f t="shared" si="206"/>
        <v>-0.10194248897349308</v>
      </c>
      <c r="V514" s="18">
        <v>7.9661224990794158E-2</v>
      </c>
      <c r="W514" s="99">
        <f t="shared" si="217"/>
        <v>347</v>
      </c>
      <c r="X514" s="33">
        <f t="shared" si="207"/>
        <v>1.9296973461651965E-2</v>
      </c>
      <c r="Y514" s="13">
        <v>115579</v>
      </c>
      <c r="Z514" s="10">
        <f t="shared" si="208"/>
        <v>260</v>
      </c>
      <c r="AA514" s="33">
        <f t="shared" si="209"/>
        <v>0.15838569805500882</v>
      </c>
      <c r="AB514" s="11">
        <v>3.4625435540069686E-2</v>
      </c>
      <c r="AC514" s="99">
        <f t="shared" si="218"/>
        <v>193</v>
      </c>
      <c r="AD514" s="33">
        <f t="shared" si="210"/>
        <v>-7.8955260158792548E-2</v>
      </c>
      <c r="AE514" s="11">
        <v>0.92499589693090434</v>
      </c>
      <c r="AF514" s="10">
        <f t="shared" si="211"/>
        <v>234</v>
      </c>
      <c r="AG514" s="33">
        <f t="shared" si="212"/>
        <v>-7.3195206689259329E-2</v>
      </c>
      <c r="AH514" s="14">
        <v>2.5886666666666667</v>
      </c>
      <c r="AI514" s="99">
        <f t="shared" si="219"/>
        <v>290</v>
      </c>
      <c r="AJ514" s="33">
        <f t="shared" si="213"/>
        <v>-0.19157426993995078</v>
      </c>
      <c r="AK514" s="13">
        <v>159477.11560763468</v>
      </c>
      <c r="AL514" s="38"/>
    </row>
    <row r="515" spans="1:38" x14ac:dyDescent="0.25">
      <c r="A515" t="s">
        <v>821</v>
      </c>
      <c r="B515" s="5" t="s">
        <v>314</v>
      </c>
      <c r="C515" s="6" t="s">
        <v>71</v>
      </c>
      <c r="D515" s="7" t="s">
        <v>34</v>
      </c>
      <c r="E515" s="36">
        <f t="shared" si="194"/>
        <v>1.2924917226375945</v>
      </c>
      <c r="F515" s="8">
        <f t="shared" si="195"/>
        <v>27.668432871956213</v>
      </c>
      <c r="G515" s="9">
        <f t="shared" si="196"/>
        <v>298</v>
      </c>
      <c r="H515" s="99">
        <f t="shared" si="197"/>
        <v>100</v>
      </c>
      <c r="I515" s="33">
        <f t="shared" si="198"/>
        <v>-0.66638131510213672</v>
      </c>
      <c r="J515" s="11">
        <v>-2.5223049574025658E-2</v>
      </c>
      <c r="K515" s="10">
        <f t="shared" si="199"/>
        <v>199</v>
      </c>
      <c r="L515" s="33">
        <f t="shared" si="200"/>
        <v>-0.10477654710004643</v>
      </c>
      <c r="M515" s="11">
        <v>5.4341133004926108E-2</v>
      </c>
      <c r="N515" s="10">
        <f t="shared" si="201"/>
        <v>333</v>
      </c>
      <c r="O515" s="33">
        <f t="shared" si="202"/>
        <v>0.44875678176631434</v>
      </c>
      <c r="P515" s="11">
        <v>2.9708130646282142E-2</v>
      </c>
      <c r="Q515" s="10">
        <f t="shared" si="203"/>
        <v>409</v>
      </c>
      <c r="R515" s="33">
        <f t="shared" si="204"/>
        <v>0.51183082356515275</v>
      </c>
      <c r="S515" s="12">
        <v>0</v>
      </c>
      <c r="T515" s="10">
        <f t="shared" si="205"/>
        <v>353</v>
      </c>
      <c r="U515" s="33">
        <f t="shared" si="206"/>
        <v>0.48735579708902499</v>
      </c>
      <c r="V515" s="18">
        <v>4.3868186874304785E-2</v>
      </c>
      <c r="W515" s="99">
        <f t="shared" si="217"/>
        <v>292</v>
      </c>
      <c r="X515" s="33">
        <f t="shared" si="207"/>
        <v>-0.16174549405478431</v>
      </c>
      <c r="Y515" s="13">
        <v>107670</v>
      </c>
      <c r="Z515" s="10">
        <f t="shared" si="208"/>
        <v>152</v>
      </c>
      <c r="AA515" s="33">
        <f t="shared" si="209"/>
        <v>-0.27796345182032928</v>
      </c>
      <c r="AB515" s="11">
        <v>3.9828955406230909E-2</v>
      </c>
      <c r="AC515" s="99">
        <f t="shared" si="218"/>
        <v>377</v>
      </c>
      <c r="AD515" s="33">
        <f t="shared" si="210"/>
        <v>0.54976873857118336</v>
      </c>
      <c r="AE515" s="11">
        <v>0.96072058686971862</v>
      </c>
      <c r="AF515" s="10">
        <f t="shared" si="211"/>
        <v>232</v>
      </c>
      <c r="AG515" s="33">
        <f t="shared" si="212"/>
        <v>-7.7556943748696289E-2</v>
      </c>
      <c r="AH515" s="14">
        <v>2.593666666666667</v>
      </c>
      <c r="AI515" s="99">
        <f t="shared" si="219"/>
        <v>232</v>
      </c>
      <c r="AJ515" s="33">
        <f t="shared" si="213"/>
        <v>-0.21333108396499006</v>
      </c>
      <c r="AK515" s="13">
        <v>140082.69224416764</v>
      </c>
      <c r="AL515" s="38"/>
    </row>
    <row r="516" spans="1:38" x14ac:dyDescent="0.25">
      <c r="A516" t="s">
        <v>843</v>
      </c>
      <c r="B516" s="5" t="s">
        <v>407</v>
      </c>
      <c r="C516" s="6" t="s">
        <v>71</v>
      </c>
      <c r="D516" s="7" t="s">
        <v>34</v>
      </c>
      <c r="E516" s="36">
        <f t="shared" si="194"/>
        <v>1.0127382351839749</v>
      </c>
      <c r="F516" s="8">
        <f t="shared" si="195"/>
        <v>28.363408524781928</v>
      </c>
      <c r="G516" s="9">
        <f t="shared" si="196"/>
        <v>283</v>
      </c>
      <c r="H516" s="99">
        <f t="shared" si="197"/>
        <v>74</v>
      </c>
      <c r="I516" s="33">
        <f t="shared" si="198"/>
        <v>-0.77693408600338931</v>
      </c>
      <c r="J516" s="11">
        <v>-3.3630470016207448E-2</v>
      </c>
      <c r="K516" s="10">
        <f t="shared" si="199"/>
        <v>286</v>
      </c>
      <c r="L516" s="33">
        <f t="shared" si="200"/>
        <v>0.2438625086741594</v>
      </c>
      <c r="M516" s="11">
        <v>4.1896361631753032E-2</v>
      </c>
      <c r="N516" s="10">
        <f t="shared" si="201"/>
        <v>353</v>
      </c>
      <c r="O516" s="33">
        <f t="shared" si="202"/>
        <v>0.51205853714285732</v>
      </c>
      <c r="P516" s="11">
        <v>2.5791324736225089E-2</v>
      </c>
      <c r="Q516" s="10">
        <f t="shared" si="203"/>
        <v>409</v>
      </c>
      <c r="R516" s="33">
        <f t="shared" si="204"/>
        <v>0.51183082356515275</v>
      </c>
      <c r="S516" s="12">
        <v>0</v>
      </c>
      <c r="T516" s="10">
        <f t="shared" si="205"/>
        <v>218</v>
      </c>
      <c r="U516" s="33">
        <f t="shared" si="206"/>
        <v>3.9915076044272163E-2</v>
      </c>
      <c r="V516" s="18">
        <v>7.1045022717885167E-2</v>
      </c>
      <c r="W516" s="99">
        <f t="shared" si="217"/>
        <v>346</v>
      </c>
      <c r="X516" s="33">
        <f t="shared" si="207"/>
        <v>1.3208049911345724E-2</v>
      </c>
      <c r="Y516" s="13">
        <v>115313</v>
      </c>
      <c r="Z516" s="10">
        <f t="shared" si="208"/>
        <v>333</v>
      </c>
      <c r="AA516" s="33">
        <f t="shared" si="209"/>
        <v>0.37752298669710738</v>
      </c>
      <c r="AB516" s="11">
        <v>3.201219512195122E-2</v>
      </c>
      <c r="AC516" s="99">
        <f t="shared" si="218"/>
        <v>153</v>
      </c>
      <c r="AD516" s="33">
        <f t="shared" si="210"/>
        <v>-0.24832313084236854</v>
      </c>
      <c r="AE516" s="11">
        <v>0.91537225495447239</v>
      </c>
      <c r="AF516" s="10">
        <f t="shared" si="211"/>
        <v>237</v>
      </c>
      <c r="AG516" s="33">
        <f t="shared" si="212"/>
        <v>-5.7202170804658434E-2</v>
      </c>
      <c r="AH516" s="14">
        <v>2.5703333333333336</v>
      </c>
      <c r="AI516" s="99">
        <f t="shared" si="219"/>
        <v>309</v>
      </c>
      <c r="AJ516" s="33">
        <f t="shared" si="213"/>
        <v>-0.18362268120367928</v>
      </c>
      <c r="AK516" s="13">
        <v>166565.30775681342</v>
      </c>
      <c r="AL516" s="38"/>
    </row>
    <row r="517" spans="1:38" x14ac:dyDescent="0.25">
      <c r="A517" t="s">
        <v>917</v>
      </c>
      <c r="B517" s="5" t="s">
        <v>176</v>
      </c>
      <c r="C517" s="6" t="s">
        <v>71</v>
      </c>
      <c r="D517" s="7" t="s">
        <v>34</v>
      </c>
      <c r="E517" s="36">
        <f t="shared" si="194"/>
        <v>-0.2128655310414117</v>
      </c>
      <c r="F517" s="8">
        <f t="shared" si="195"/>
        <v>31.408106145144412</v>
      </c>
      <c r="G517" s="9">
        <f t="shared" si="196"/>
        <v>217</v>
      </c>
      <c r="H517" s="99">
        <f t="shared" si="197"/>
        <v>194</v>
      </c>
      <c r="I517" s="33">
        <f t="shared" si="198"/>
        <v>-0.33471263739478485</v>
      </c>
      <c r="J517" s="11">
        <v>0</v>
      </c>
      <c r="K517" s="10">
        <f t="shared" si="199"/>
        <v>8</v>
      </c>
      <c r="L517" s="33">
        <f t="shared" si="200"/>
        <v>-3.4640350762142731</v>
      </c>
      <c r="M517" s="11">
        <v>0.17425083240843509</v>
      </c>
      <c r="N517" s="10">
        <f t="shared" si="201"/>
        <v>485</v>
      </c>
      <c r="O517" s="33">
        <f t="shared" si="202"/>
        <v>0.7985516970867903</v>
      </c>
      <c r="P517" s="11">
        <v>8.0645161290322578E-3</v>
      </c>
      <c r="Q517" s="10">
        <f t="shared" si="203"/>
        <v>409</v>
      </c>
      <c r="R517" s="33">
        <f t="shared" si="204"/>
        <v>0.51183082356515275</v>
      </c>
      <c r="S517" s="12">
        <v>0</v>
      </c>
      <c r="T517" s="10">
        <f t="shared" si="205"/>
        <v>176</v>
      </c>
      <c r="U517" s="33">
        <f t="shared" si="206"/>
        <v>-0.12367579652324751</v>
      </c>
      <c r="V517" s="18">
        <v>8.0981271432339755E-2</v>
      </c>
      <c r="W517" s="99">
        <f t="shared" si="217"/>
        <v>264</v>
      </c>
      <c r="X517" s="33">
        <f t="shared" si="207"/>
        <v>-0.27489417491630214</v>
      </c>
      <c r="Y517" s="13">
        <v>102727</v>
      </c>
      <c r="Z517" s="10">
        <f t="shared" si="208"/>
        <v>75</v>
      </c>
      <c r="AA517" s="33">
        <f t="shared" si="209"/>
        <v>-0.97269539105653369</v>
      </c>
      <c r="AB517" s="11">
        <v>4.8113723346090757E-2</v>
      </c>
      <c r="AC517" s="99">
        <f t="shared" si="218"/>
        <v>496</v>
      </c>
      <c r="AD517" s="33">
        <f t="shared" si="210"/>
        <v>0.86500271913725102</v>
      </c>
      <c r="AE517" s="11">
        <v>0.9786324786324786</v>
      </c>
      <c r="AF517" s="10">
        <f t="shared" si="211"/>
        <v>251</v>
      </c>
      <c r="AG517" s="33">
        <f t="shared" si="212"/>
        <v>-2.6960793859230336E-2</v>
      </c>
      <c r="AH517" s="14">
        <v>2.5356666666666663</v>
      </c>
      <c r="AI517" s="99">
        <f t="shared" si="219"/>
        <v>162</v>
      </c>
      <c r="AJ517" s="33">
        <f t="shared" si="213"/>
        <v>-0.24223312586980164</v>
      </c>
      <c r="AK517" s="13">
        <v>114318.88159958181</v>
      </c>
      <c r="AL517" s="38"/>
    </row>
    <row r="518" spans="1:38" x14ac:dyDescent="0.25">
      <c r="A518" t="s">
        <v>945</v>
      </c>
      <c r="B518" s="5" t="s">
        <v>96</v>
      </c>
      <c r="C518" s="6" t="s">
        <v>71</v>
      </c>
      <c r="D518" s="7" t="s">
        <v>34</v>
      </c>
      <c r="E518" s="36">
        <f t="shared" si="194"/>
        <v>-4.1406295301539</v>
      </c>
      <c r="F518" s="8">
        <f t="shared" si="195"/>
        <v>41.165626504496842</v>
      </c>
      <c r="G518" s="9">
        <f t="shared" si="196"/>
        <v>97</v>
      </c>
      <c r="H518" s="99">
        <f t="shared" si="197"/>
        <v>385</v>
      </c>
      <c r="I518" s="33">
        <f t="shared" si="198"/>
        <v>0.27303404109192214</v>
      </c>
      <c r="J518" s="11">
        <v>4.6218487394958041E-2</v>
      </c>
      <c r="K518" s="10">
        <f t="shared" si="199"/>
        <v>34</v>
      </c>
      <c r="L518" s="33">
        <f t="shared" si="200"/>
        <v>-1.8048691762512903</v>
      </c>
      <c r="M518" s="11">
        <v>0.11502642839164359</v>
      </c>
      <c r="N518" s="10">
        <f t="shared" si="201"/>
        <v>82</v>
      </c>
      <c r="O518" s="33">
        <f t="shared" si="202"/>
        <v>-0.81321688433011685</v>
      </c>
      <c r="P518" s="11">
        <v>0.1077929465301479</v>
      </c>
      <c r="Q518" s="10">
        <f t="shared" si="203"/>
        <v>107</v>
      </c>
      <c r="R518" s="33">
        <f t="shared" si="204"/>
        <v>-0.26934824726296225</v>
      </c>
      <c r="S518" s="12">
        <v>1.535553980628396</v>
      </c>
      <c r="T518" s="10">
        <f t="shared" si="205"/>
        <v>70</v>
      </c>
      <c r="U518" s="33">
        <f t="shared" si="206"/>
        <v>-0.89873601409809567</v>
      </c>
      <c r="V518" s="18">
        <v>0.12805719302646432</v>
      </c>
      <c r="W518" s="99">
        <f t="shared" si="217"/>
        <v>72</v>
      </c>
      <c r="X518" s="33">
        <f t="shared" si="207"/>
        <v>-0.97276264212752883</v>
      </c>
      <c r="Y518" s="13">
        <v>72240</v>
      </c>
      <c r="Z518" s="10">
        <f t="shared" si="208"/>
        <v>143</v>
      </c>
      <c r="AA518" s="33">
        <f t="shared" si="209"/>
        <v>-0.3193571543340824</v>
      </c>
      <c r="AB518" s="11">
        <v>4.0322580645161289E-2</v>
      </c>
      <c r="AC518" s="99">
        <f t="shared" si="218"/>
        <v>176</v>
      </c>
      <c r="AD518" s="33">
        <f t="shared" si="210"/>
        <v>-0.14916471252186464</v>
      </c>
      <c r="AE518" s="11">
        <v>0.92100652970218189</v>
      </c>
      <c r="AF518" s="10">
        <f t="shared" si="211"/>
        <v>34</v>
      </c>
      <c r="AG518" s="33">
        <f t="shared" si="212"/>
        <v>-1.0740684705946599</v>
      </c>
      <c r="AH518" s="14">
        <v>3.7360000000000002</v>
      </c>
      <c r="AI518" s="99">
        <f t="shared" si="219"/>
        <v>103</v>
      </c>
      <c r="AJ518" s="33">
        <f t="shared" si="213"/>
        <v>-0.26627189616296737</v>
      </c>
      <c r="AK518" s="13">
        <v>92890.28053390031</v>
      </c>
      <c r="AL518" s="38"/>
    </row>
    <row r="519" spans="1:38" x14ac:dyDescent="0.25">
      <c r="A519" t="s">
        <v>965</v>
      </c>
      <c r="B519" s="5" t="s">
        <v>315</v>
      </c>
      <c r="C519" s="6" t="s">
        <v>71</v>
      </c>
      <c r="D519" s="7" t="s">
        <v>34</v>
      </c>
      <c r="E519" s="36">
        <f t="shared" ref="E519:E570" si="220">((I519+L519+AG519+AJ519)*0.25)+(O519+R519+U519+X519+AA519+AD519)</f>
        <v>0.58673368263810288</v>
      </c>
      <c r="F519" s="8">
        <f t="shared" ref="F519:F570" si="221">((E519*$I$579)+$J$579)</f>
        <v>29.421707367477776</v>
      </c>
      <c r="G519" s="9">
        <f t="shared" ref="G519:G570" si="222">RANK(E519,$E$7:$E$570,1)</f>
        <v>259</v>
      </c>
      <c r="H519" s="99">
        <f t="shared" ref="H519:H570" si="223">RANK(J519,J$7:J$570,1)</f>
        <v>52</v>
      </c>
      <c r="I519" s="33">
        <f t="shared" ref="I519:I570" si="224">(J519-J$572)/J$573</f>
        <v>-0.93391316693651993</v>
      </c>
      <c r="J519" s="11">
        <v>-4.5568561872909696E-2</v>
      </c>
      <c r="K519" s="10">
        <f t="shared" ref="K519:K570" si="225">RANK(M519,M$7:M$570,0)</f>
        <v>18</v>
      </c>
      <c r="L519" s="33">
        <f t="shared" ref="L519:L570" si="226">-(M519-M$572)/M$573</f>
        <v>-2.2608423228398253</v>
      </c>
      <c r="M519" s="11">
        <v>0.13130252100840337</v>
      </c>
      <c r="N519" s="10">
        <f t="shared" ref="N519:N570" si="227">RANK(P519,P$7:P$570,0)</f>
        <v>356</v>
      </c>
      <c r="O519" s="33">
        <f t="shared" ref="O519:O570" si="228">-(P519-P$572)/P$573</f>
        <v>0.5184963075032516</v>
      </c>
      <c r="P519" s="11">
        <v>2.539298669891173E-2</v>
      </c>
      <c r="Q519" s="10">
        <f t="shared" ref="Q519:Q570" si="229">RANK(S519,S$7:S$570,0)</f>
        <v>409</v>
      </c>
      <c r="R519" s="33">
        <f t="shared" ref="R519:R570" si="230">-(S519-S$572)/S$573</f>
        <v>0.51183082356515275</v>
      </c>
      <c r="S519" s="12">
        <v>0</v>
      </c>
      <c r="T519" s="10">
        <f t="shared" ref="T519:T570" si="231">RANK(V519,V$7:V$570,0)</f>
        <v>277</v>
      </c>
      <c r="U519" s="33">
        <f t="shared" ref="U519:U570" si="232">-(V519-V$572)/V$573</f>
        <v>0.25074947334526543</v>
      </c>
      <c r="V519" s="18">
        <v>5.8239277652370205E-2</v>
      </c>
      <c r="W519" s="99">
        <f t="shared" si="217"/>
        <v>290</v>
      </c>
      <c r="X519" s="33">
        <f t="shared" ref="X519:X570" si="233">(Y519-Y$572)/Y$573</f>
        <v>-0.16405745374869757</v>
      </c>
      <c r="Y519" s="13">
        <v>107569</v>
      </c>
      <c r="Z519" s="10">
        <f t="shared" ref="Z519:Z570" si="234">RANK(AB519,AB$7:AB$570,0)</f>
        <v>286</v>
      </c>
      <c r="AA519" s="33">
        <f t="shared" ref="AA519:AA570" si="235">-(AB519-AB$572)/AB$573</f>
        <v>0.24489927346683746</v>
      </c>
      <c r="AB519" s="11">
        <v>3.3593749999999999E-2</v>
      </c>
      <c r="AC519" s="99">
        <f t="shared" si="218"/>
        <v>289</v>
      </c>
      <c r="AD519" s="33">
        <f t="shared" ref="AD519:AD570" si="236">(AE519-AE$572)/AE$573</f>
        <v>0.27686125725268507</v>
      </c>
      <c r="AE519" s="11">
        <v>0.94521372667068027</v>
      </c>
      <c r="AF519" s="10">
        <f t="shared" ref="AF519:AF570" si="237">RANK(AH519,AH$7:AH$570,0)</f>
        <v>67</v>
      </c>
      <c r="AG519" s="33">
        <f t="shared" ref="AG519:AG570" si="238">-(AH519-AH$572)/AH$573</f>
        <v>-0.76089574972710727</v>
      </c>
      <c r="AH519" s="14">
        <v>3.3770000000000002</v>
      </c>
      <c r="AI519" s="99">
        <f t="shared" si="219"/>
        <v>128</v>
      </c>
      <c r="AJ519" s="33">
        <f t="shared" ref="AJ519:AJ570" si="239">(AK519-AK$572)/AK$573</f>
        <v>-0.25253275548211435</v>
      </c>
      <c r="AK519" s="13">
        <v>105137.60271572492</v>
      </c>
      <c r="AL519" s="38"/>
    </row>
    <row r="520" spans="1:38" x14ac:dyDescent="0.25">
      <c r="A520" t="s">
        <v>1041</v>
      </c>
      <c r="B520" s="5" t="s">
        <v>348</v>
      </c>
      <c r="C520" s="6" t="s">
        <v>71</v>
      </c>
      <c r="D520" s="7" t="s">
        <v>34</v>
      </c>
      <c r="E520" s="36">
        <f t="shared" si="220"/>
        <v>2.6828263987435341</v>
      </c>
      <c r="F520" s="8">
        <f t="shared" si="221"/>
        <v>24.214503636013632</v>
      </c>
      <c r="G520" s="9">
        <f t="shared" si="222"/>
        <v>383</v>
      </c>
      <c r="H520" s="99">
        <f t="shared" si="223"/>
        <v>316</v>
      </c>
      <c r="I520" s="33">
        <f t="shared" si="224"/>
        <v>5.104001503354378E-2</v>
      </c>
      <c r="J520" s="11">
        <v>2.9336078229541984E-2</v>
      </c>
      <c r="K520" s="10">
        <f t="shared" si="225"/>
        <v>422</v>
      </c>
      <c r="L520" s="33">
        <f t="shared" si="226"/>
        <v>0.64454684542631457</v>
      </c>
      <c r="M520" s="11">
        <v>2.759381898454746E-2</v>
      </c>
      <c r="N520" s="10">
        <f t="shared" si="227"/>
        <v>410</v>
      </c>
      <c r="O520" s="33">
        <f t="shared" si="228"/>
        <v>0.63539590043990168</v>
      </c>
      <c r="P520" s="11">
        <v>1.8159806295399514E-2</v>
      </c>
      <c r="Q520" s="10">
        <f t="shared" si="229"/>
        <v>409</v>
      </c>
      <c r="R520" s="33">
        <f t="shared" si="230"/>
        <v>0.51183082356515275</v>
      </c>
      <c r="S520" s="12">
        <v>0</v>
      </c>
      <c r="T520" s="10">
        <f t="shared" si="231"/>
        <v>419</v>
      </c>
      <c r="U520" s="33">
        <f t="shared" si="232"/>
        <v>0.62623194921032299</v>
      </c>
      <c r="V520" s="18">
        <v>3.5433070866141732E-2</v>
      </c>
      <c r="W520" s="99">
        <f t="shared" si="217"/>
        <v>257</v>
      </c>
      <c r="X520" s="33">
        <f t="shared" si="233"/>
        <v>-0.2919706296852061</v>
      </c>
      <c r="Y520" s="13">
        <v>101981</v>
      </c>
      <c r="Z520" s="10">
        <f t="shared" si="234"/>
        <v>348</v>
      </c>
      <c r="AA520" s="33">
        <f t="shared" si="235"/>
        <v>0.40480452395194449</v>
      </c>
      <c r="AB520" s="11">
        <v>3.1686859273066172E-2</v>
      </c>
      <c r="AC520" s="99">
        <f t="shared" si="218"/>
        <v>404</v>
      </c>
      <c r="AD520" s="33">
        <f t="shared" si="236"/>
        <v>0.61078041533803007</v>
      </c>
      <c r="AE520" s="11">
        <v>0.96418732782369143</v>
      </c>
      <c r="AF520" s="10">
        <f t="shared" si="237"/>
        <v>359</v>
      </c>
      <c r="AG520" s="33">
        <f t="shared" si="238"/>
        <v>0.23881438429577698</v>
      </c>
      <c r="AH520" s="14">
        <v>2.2309999999999999</v>
      </c>
      <c r="AI520" s="99">
        <f t="shared" si="219"/>
        <v>291</v>
      </c>
      <c r="AJ520" s="33">
        <f t="shared" si="239"/>
        <v>-0.19138758106208234</v>
      </c>
      <c r="AK520" s="13">
        <v>159643.53349999999</v>
      </c>
      <c r="AL520" s="38"/>
    </row>
    <row r="521" spans="1:38" x14ac:dyDescent="0.25">
      <c r="A521" t="s">
        <v>1068</v>
      </c>
      <c r="B521" s="5" t="s">
        <v>518</v>
      </c>
      <c r="C521" s="6" t="s">
        <v>71</v>
      </c>
      <c r="D521" s="7" t="s">
        <v>34</v>
      </c>
      <c r="E521" s="36">
        <f t="shared" si="220"/>
        <v>4.296401699416629</v>
      </c>
      <c r="F521" s="8">
        <f t="shared" si="221"/>
        <v>20.205990433279574</v>
      </c>
      <c r="G521" s="9">
        <f t="shared" si="222"/>
        <v>474</v>
      </c>
      <c r="H521" s="99">
        <f t="shared" si="223"/>
        <v>332</v>
      </c>
      <c r="I521" s="33">
        <f t="shared" si="224"/>
        <v>0.11696459845503858</v>
      </c>
      <c r="J521" s="11">
        <v>3.4349572561540809E-2</v>
      </c>
      <c r="K521" s="10">
        <f t="shared" si="225"/>
        <v>287</v>
      </c>
      <c r="L521" s="33">
        <f t="shared" si="226"/>
        <v>0.24527581714153388</v>
      </c>
      <c r="M521" s="11">
        <v>4.1845913179507234E-2</v>
      </c>
      <c r="N521" s="10">
        <f t="shared" si="227"/>
        <v>480</v>
      </c>
      <c r="O521" s="33">
        <f t="shared" si="228"/>
        <v>0.78249590071057018</v>
      </c>
      <c r="P521" s="11">
        <v>9.057971014492754E-3</v>
      </c>
      <c r="Q521" s="10">
        <f t="shared" si="229"/>
        <v>405</v>
      </c>
      <c r="R521" s="33">
        <f t="shared" si="230"/>
        <v>0.48650207837210468</v>
      </c>
      <c r="S521" s="12">
        <v>4.9788399302962409E-2</v>
      </c>
      <c r="T521" s="10">
        <f t="shared" si="231"/>
        <v>365</v>
      </c>
      <c r="U521" s="33">
        <f t="shared" si="232"/>
        <v>0.51853052619114059</v>
      </c>
      <c r="V521" s="18">
        <v>4.1974683544303795E-2</v>
      </c>
      <c r="W521" s="99">
        <f t="shared" si="217"/>
        <v>476</v>
      </c>
      <c r="X521" s="33">
        <f t="shared" si="233"/>
        <v>1.0268535862070634</v>
      </c>
      <c r="Y521" s="13">
        <v>159595</v>
      </c>
      <c r="Z521" s="10">
        <f t="shared" si="234"/>
        <v>401</v>
      </c>
      <c r="AA521" s="33">
        <f t="shared" si="235"/>
        <v>0.54299178449601004</v>
      </c>
      <c r="AB521" s="11">
        <v>3.0038958376050851E-2</v>
      </c>
      <c r="AC521" s="99">
        <f t="shared" si="218"/>
        <v>523</v>
      </c>
      <c r="AD521" s="33">
        <f t="shared" si="236"/>
        <v>0.97194475968588656</v>
      </c>
      <c r="AE521" s="11">
        <v>0.98470902612826605</v>
      </c>
      <c r="AF521" s="10">
        <f t="shared" si="237"/>
        <v>141</v>
      </c>
      <c r="AG521" s="33">
        <f t="shared" si="238"/>
        <v>-0.34245977449181636</v>
      </c>
      <c r="AH521" s="14">
        <v>2.8973333333333335</v>
      </c>
      <c r="AI521" s="99">
        <f t="shared" si="219"/>
        <v>360</v>
      </c>
      <c r="AJ521" s="33">
        <f t="shared" si="239"/>
        <v>-0.15144838608934083</v>
      </c>
      <c r="AK521" s="13">
        <v>195246.0649738611</v>
      </c>
      <c r="AL521" s="38"/>
    </row>
    <row r="522" spans="1:38" x14ac:dyDescent="0.25">
      <c r="A522" t="s">
        <v>1075</v>
      </c>
      <c r="B522" s="5" t="s">
        <v>257</v>
      </c>
      <c r="C522" s="6" t="s">
        <v>71</v>
      </c>
      <c r="D522" s="7" t="s">
        <v>34</v>
      </c>
      <c r="E522" s="36">
        <f t="shared" si="220"/>
        <v>2.8581540978432614</v>
      </c>
      <c r="F522" s="8">
        <f t="shared" si="221"/>
        <v>23.77894702061857</v>
      </c>
      <c r="G522" s="9">
        <f t="shared" si="222"/>
        <v>390</v>
      </c>
      <c r="H522" s="99">
        <f t="shared" si="223"/>
        <v>208</v>
      </c>
      <c r="I522" s="33">
        <f t="shared" si="224"/>
        <v>-0.28279724148857283</v>
      </c>
      <c r="J522" s="11">
        <v>3.9481105470953182E-3</v>
      </c>
      <c r="K522" s="10">
        <f t="shared" si="225"/>
        <v>549</v>
      </c>
      <c r="L522" s="33">
        <f t="shared" si="226"/>
        <v>1.4175849919297703</v>
      </c>
      <c r="M522" s="11">
        <v>0</v>
      </c>
      <c r="N522" s="10">
        <f t="shared" si="227"/>
        <v>452</v>
      </c>
      <c r="O522" s="33">
        <f t="shared" si="228"/>
        <v>0.72463326347739521</v>
      </c>
      <c r="P522" s="11">
        <v>1.2638230647709321E-2</v>
      </c>
      <c r="Q522" s="10">
        <f t="shared" si="229"/>
        <v>409</v>
      </c>
      <c r="R522" s="33">
        <f t="shared" si="230"/>
        <v>0.51183082356515275</v>
      </c>
      <c r="S522" s="12">
        <v>0</v>
      </c>
      <c r="T522" s="10">
        <f t="shared" si="231"/>
        <v>541</v>
      </c>
      <c r="U522" s="33">
        <f t="shared" si="232"/>
        <v>0.96163709982637335</v>
      </c>
      <c r="V522" s="18">
        <v>1.5061096902529127E-2</v>
      </c>
      <c r="W522" s="99">
        <f t="shared" si="217"/>
        <v>391</v>
      </c>
      <c r="X522" s="33">
        <f t="shared" si="233"/>
        <v>0.25642163157301412</v>
      </c>
      <c r="Y522" s="13">
        <v>125938</v>
      </c>
      <c r="Z522" s="10">
        <f t="shared" si="234"/>
        <v>287</v>
      </c>
      <c r="AA522" s="33">
        <f t="shared" si="235"/>
        <v>0.24572023735886256</v>
      </c>
      <c r="AB522" s="11">
        <v>3.3583959899749376E-2</v>
      </c>
      <c r="AC522" s="99">
        <f t="shared" si="218"/>
        <v>255</v>
      </c>
      <c r="AD522" s="33">
        <f t="shared" si="236"/>
        <v>0.1688360082865217</v>
      </c>
      <c r="AE522" s="11">
        <v>0.93907563025210083</v>
      </c>
      <c r="AF522" s="10">
        <f t="shared" si="237"/>
        <v>46</v>
      </c>
      <c r="AG522" s="33">
        <f t="shared" si="238"/>
        <v>-0.93071271257450805</v>
      </c>
      <c r="AH522" s="14">
        <v>3.5716666666666668</v>
      </c>
      <c r="AI522" s="99">
        <f t="shared" si="219"/>
        <v>148</v>
      </c>
      <c r="AJ522" s="33">
        <f t="shared" si="239"/>
        <v>-0.24777490284292386</v>
      </c>
      <c r="AK522" s="13">
        <v>109378.83988764045</v>
      </c>
      <c r="AL522" s="38"/>
    </row>
    <row r="523" spans="1:38" x14ac:dyDescent="0.25">
      <c r="A523" t="s">
        <v>1076</v>
      </c>
      <c r="B523" s="5" t="s">
        <v>351</v>
      </c>
      <c r="C523" s="6" t="s">
        <v>71</v>
      </c>
      <c r="D523" s="7" t="s">
        <v>34</v>
      </c>
      <c r="E523" s="36">
        <f t="shared" si="220"/>
        <v>2.0888637619127066</v>
      </c>
      <c r="F523" s="8">
        <f t="shared" si="221"/>
        <v>25.690051179827623</v>
      </c>
      <c r="G523" s="9">
        <f t="shared" si="222"/>
        <v>348</v>
      </c>
      <c r="H523" s="99">
        <f t="shared" si="223"/>
        <v>160</v>
      </c>
      <c r="I523" s="33">
        <f t="shared" si="224"/>
        <v>-0.42824548407160201</v>
      </c>
      <c r="J523" s="11">
        <v>-7.1130733382388511E-3</v>
      </c>
      <c r="K523" s="10">
        <f t="shared" si="225"/>
        <v>524</v>
      </c>
      <c r="L523" s="33">
        <f t="shared" si="226"/>
        <v>1.0350285511937325</v>
      </c>
      <c r="M523" s="11">
        <v>1.365546218487395E-2</v>
      </c>
      <c r="N523" s="10">
        <f t="shared" si="227"/>
        <v>394</v>
      </c>
      <c r="O523" s="33">
        <f t="shared" si="228"/>
        <v>0.59261208024844481</v>
      </c>
      <c r="P523" s="11">
        <v>2.0807061790668348E-2</v>
      </c>
      <c r="Q523" s="10">
        <f t="shared" si="229"/>
        <v>409</v>
      </c>
      <c r="R523" s="33">
        <f t="shared" si="230"/>
        <v>0.51183082356515275</v>
      </c>
      <c r="S523" s="12">
        <v>0</v>
      </c>
      <c r="T523" s="10">
        <f t="shared" si="231"/>
        <v>289</v>
      </c>
      <c r="U523" s="33">
        <f t="shared" si="232"/>
        <v>0.28696094585006199</v>
      </c>
      <c r="V523" s="18">
        <v>5.6039850560398508E-2</v>
      </c>
      <c r="W523" s="99">
        <f t="shared" ref="W523:W545" si="240">RANK(Y523,Y$7:Y$570,1)</f>
        <v>350</v>
      </c>
      <c r="X523" s="33">
        <f t="shared" si="233"/>
        <v>4.2256335570513462E-2</v>
      </c>
      <c r="Y523" s="13">
        <v>116582</v>
      </c>
      <c r="Z523" s="10">
        <f t="shared" si="234"/>
        <v>231</v>
      </c>
      <c r="AA523" s="33">
        <f t="shared" si="235"/>
        <v>5.721069782115705E-2</v>
      </c>
      <c r="AB523" s="11">
        <v>3.5831960461285006E-2</v>
      </c>
      <c r="AC523" s="99">
        <f t="shared" ref="AC523:AC545" si="241">RANK(AE523,AE$7:AE$570,1)</f>
        <v>371</v>
      </c>
      <c r="AD523" s="33">
        <f t="shared" si="236"/>
        <v>0.52506276519052753</v>
      </c>
      <c r="AE523" s="11">
        <v>0.95931677018633543</v>
      </c>
      <c r="AF523" s="10">
        <f t="shared" si="237"/>
        <v>223</v>
      </c>
      <c r="AG523" s="33">
        <f t="shared" si="238"/>
        <v>-0.10256423622279981</v>
      </c>
      <c r="AH523" s="14">
        <v>2.6223333333333336</v>
      </c>
      <c r="AI523" s="99">
        <f t="shared" ref="AI523:AI545" si="242">RANK(AK523,AK$7:AK$570,1)</f>
        <v>235</v>
      </c>
      <c r="AJ523" s="33">
        <f t="shared" si="239"/>
        <v>-0.21249837623193454</v>
      </c>
      <c r="AK523" s="13">
        <v>140824.98320158102</v>
      </c>
      <c r="AL523" s="38"/>
    </row>
    <row r="524" spans="1:38" x14ac:dyDescent="0.25">
      <c r="A524" t="s">
        <v>1083</v>
      </c>
      <c r="B524" s="5" t="s">
        <v>70</v>
      </c>
      <c r="C524" s="6" t="s">
        <v>71</v>
      </c>
      <c r="D524" s="7" t="s">
        <v>34</v>
      </c>
      <c r="E524" s="36">
        <f t="shared" si="220"/>
        <v>-4.9143949401586626</v>
      </c>
      <c r="F524" s="8">
        <f t="shared" si="221"/>
        <v>43.087847835307485</v>
      </c>
      <c r="G524" s="9">
        <f t="shared" si="222"/>
        <v>79</v>
      </c>
      <c r="H524" s="99">
        <f t="shared" si="223"/>
        <v>101</v>
      </c>
      <c r="I524" s="33">
        <f t="shared" si="224"/>
        <v>-0.64197156853069248</v>
      </c>
      <c r="J524" s="11">
        <v>-2.3366714353838858E-2</v>
      </c>
      <c r="K524" s="10">
        <f t="shared" si="225"/>
        <v>113</v>
      </c>
      <c r="L524" s="33">
        <f t="shared" si="226"/>
        <v>-0.63011444410908724</v>
      </c>
      <c r="M524" s="11">
        <v>7.309322033898305E-2</v>
      </c>
      <c r="N524" s="10">
        <f t="shared" si="227"/>
        <v>77</v>
      </c>
      <c r="O524" s="33">
        <f t="shared" si="228"/>
        <v>-0.88120949762780643</v>
      </c>
      <c r="P524" s="11">
        <v>0.112</v>
      </c>
      <c r="Q524" s="10">
        <f t="shared" si="229"/>
        <v>234</v>
      </c>
      <c r="R524" s="33">
        <f t="shared" si="230"/>
        <v>0.2634285544233701</v>
      </c>
      <c r="S524" s="12">
        <v>0.48828125</v>
      </c>
      <c r="T524" s="10">
        <f t="shared" si="231"/>
        <v>40</v>
      </c>
      <c r="U524" s="33">
        <f t="shared" si="232"/>
        <v>-1.569138506702894</v>
      </c>
      <c r="V524" s="18">
        <v>0.16877637130801687</v>
      </c>
      <c r="W524" s="99">
        <f t="shared" si="240"/>
        <v>50</v>
      </c>
      <c r="X524" s="33">
        <f t="shared" si="233"/>
        <v>-1.1274808160994081</v>
      </c>
      <c r="Y524" s="13">
        <v>65481</v>
      </c>
      <c r="Z524" s="10">
        <f t="shared" si="234"/>
        <v>67</v>
      </c>
      <c r="AA524" s="33">
        <f t="shared" si="235"/>
        <v>-1.0138023959904674</v>
      </c>
      <c r="AB524" s="11">
        <v>4.8603929679420892E-2</v>
      </c>
      <c r="AC524" s="99">
        <f t="shared" si="241"/>
        <v>191</v>
      </c>
      <c r="AD524" s="33">
        <f t="shared" si="236"/>
        <v>-9.4770266039355386E-2</v>
      </c>
      <c r="AE524" s="11">
        <v>0.92409727339719971</v>
      </c>
      <c r="AF524" s="10">
        <f t="shared" si="237"/>
        <v>129</v>
      </c>
      <c r="AG524" s="33">
        <f t="shared" si="238"/>
        <v>-0.40643191803022038</v>
      </c>
      <c r="AH524" s="14">
        <v>2.9706666666666663</v>
      </c>
      <c r="AI524" s="99">
        <f t="shared" si="242"/>
        <v>47</v>
      </c>
      <c r="AJ524" s="33">
        <f t="shared" si="239"/>
        <v>-0.28717011781840718</v>
      </c>
      <c r="AK524" s="13">
        <v>74261.22216796875</v>
      </c>
      <c r="AL524" s="38"/>
    </row>
    <row r="525" spans="1:38" x14ac:dyDescent="0.25">
      <c r="A525" t="s">
        <v>1106</v>
      </c>
      <c r="B525" s="5" t="s">
        <v>318</v>
      </c>
      <c r="C525" s="6" t="s">
        <v>71</v>
      </c>
      <c r="D525" s="7" t="s">
        <v>34</v>
      </c>
      <c r="E525" s="36">
        <f t="shared" si="220"/>
        <v>1.6746575836906521</v>
      </c>
      <c r="F525" s="8">
        <f t="shared" si="221"/>
        <v>26.719039993280902</v>
      </c>
      <c r="G525" s="9">
        <f t="shared" si="222"/>
        <v>321</v>
      </c>
      <c r="H525" s="99">
        <f t="shared" si="223"/>
        <v>89</v>
      </c>
      <c r="I525" s="33">
        <f t="shared" si="224"/>
        <v>-0.68815839039702831</v>
      </c>
      <c r="J525" s="11">
        <v>-2.687917294852471E-2</v>
      </c>
      <c r="K525" s="10">
        <f t="shared" si="225"/>
        <v>236</v>
      </c>
      <c r="L525" s="33">
        <f t="shared" si="226"/>
        <v>5.6937536156279174E-2</v>
      </c>
      <c r="M525" s="11">
        <v>4.8568702290076336E-2</v>
      </c>
      <c r="N525" s="10">
        <f t="shared" si="227"/>
        <v>420</v>
      </c>
      <c r="O525" s="33">
        <f t="shared" si="228"/>
        <v>0.65039502335583133</v>
      </c>
      <c r="P525" s="11">
        <v>1.7231733243817837E-2</v>
      </c>
      <c r="Q525" s="10">
        <f t="shared" si="229"/>
        <v>391</v>
      </c>
      <c r="R525" s="33">
        <f t="shared" si="230"/>
        <v>0.46679272456976778</v>
      </c>
      <c r="S525" s="12">
        <v>8.853083086184764E-2</v>
      </c>
      <c r="T525" s="10">
        <f t="shared" si="231"/>
        <v>376</v>
      </c>
      <c r="U525" s="33">
        <f t="shared" si="232"/>
        <v>0.54467974697430854</v>
      </c>
      <c r="V525" s="18">
        <v>4.0386421575204619E-2</v>
      </c>
      <c r="W525" s="99">
        <f t="shared" si="240"/>
        <v>314</v>
      </c>
      <c r="X525" s="33">
        <f t="shared" si="233"/>
        <v>-8.8678411451109426E-2</v>
      </c>
      <c r="Y525" s="13">
        <v>110862</v>
      </c>
      <c r="Z525" s="10">
        <f t="shared" si="234"/>
        <v>159</v>
      </c>
      <c r="AA525" s="33">
        <f t="shared" si="235"/>
        <v>-0.24100118608042462</v>
      </c>
      <c r="AB525" s="11">
        <v>3.9388175622127118E-2</v>
      </c>
      <c r="AC525" s="99">
        <f t="shared" si="241"/>
        <v>406</v>
      </c>
      <c r="AD525" s="33">
        <f t="shared" si="236"/>
        <v>0.61182865380559615</v>
      </c>
      <c r="AE525" s="11">
        <v>0.96424688972098083</v>
      </c>
      <c r="AF525" s="10">
        <f t="shared" si="237"/>
        <v>173</v>
      </c>
      <c r="AG525" s="33">
        <f t="shared" si="238"/>
        <v>-0.22992695835835</v>
      </c>
      <c r="AH525" s="14">
        <v>2.7683333333333331</v>
      </c>
      <c r="AI525" s="99">
        <f t="shared" si="242"/>
        <v>219</v>
      </c>
      <c r="AJ525" s="33">
        <f t="shared" si="239"/>
        <v>-0.21628805733417145</v>
      </c>
      <c r="AK525" s="13">
        <v>137446.79190828206</v>
      </c>
      <c r="AL525" s="38"/>
    </row>
    <row r="526" spans="1:38" x14ac:dyDescent="0.25">
      <c r="A526" t="s">
        <v>1114</v>
      </c>
      <c r="B526" s="5" t="s">
        <v>347</v>
      </c>
      <c r="C526" s="6" t="s">
        <v>71</v>
      </c>
      <c r="D526" s="7" t="s">
        <v>34</v>
      </c>
      <c r="E526" s="36">
        <f t="shared" si="220"/>
        <v>4.2841462637588821</v>
      </c>
      <c r="F526" s="8">
        <f t="shared" si="221"/>
        <v>20.236435913957692</v>
      </c>
      <c r="G526" s="9">
        <f t="shared" si="222"/>
        <v>471</v>
      </c>
      <c r="H526" s="99">
        <f t="shared" si="223"/>
        <v>2</v>
      </c>
      <c r="I526" s="33">
        <f t="shared" si="224"/>
        <v>-4.717855348904969</v>
      </c>
      <c r="J526" s="11">
        <v>-0.33333333333333337</v>
      </c>
      <c r="K526" s="10">
        <f t="shared" si="225"/>
        <v>549</v>
      </c>
      <c r="L526" s="33">
        <f t="shared" si="226"/>
        <v>1.4175849919297703</v>
      </c>
      <c r="M526" s="11">
        <v>0</v>
      </c>
      <c r="N526" s="10">
        <f t="shared" si="227"/>
        <v>525</v>
      </c>
      <c r="O526" s="33">
        <f t="shared" si="228"/>
        <v>0.92888698531728353</v>
      </c>
      <c r="P526" s="11">
        <v>0</v>
      </c>
      <c r="Q526" s="10">
        <f t="shared" si="229"/>
        <v>409</v>
      </c>
      <c r="R526" s="33">
        <f t="shared" si="230"/>
        <v>0.51183082356515275</v>
      </c>
      <c r="S526" s="12">
        <v>0</v>
      </c>
      <c r="T526" s="10">
        <f t="shared" si="231"/>
        <v>563</v>
      </c>
      <c r="U526" s="33">
        <f t="shared" si="232"/>
        <v>1.2096037173008789</v>
      </c>
      <c r="V526" s="18">
        <v>0</v>
      </c>
      <c r="W526" s="99">
        <f t="shared" si="240"/>
        <v>1</v>
      </c>
      <c r="X526" s="33">
        <f t="shared" si="233"/>
        <v>-2.2448669596507194</v>
      </c>
      <c r="Y526" s="13">
        <v>16667</v>
      </c>
      <c r="Z526" s="10">
        <f t="shared" si="234"/>
        <v>563</v>
      </c>
      <c r="AA526" s="33">
        <f t="shared" si="235"/>
        <v>3.0619547725628156</v>
      </c>
      <c r="AB526" s="11">
        <v>0</v>
      </c>
      <c r="AC526" s="99">
        <f t="shared" si="241"/>
        <v>558</v>
      </c>
      <c r="AD526" s="33">
        <f t="shared" si="236"/>
        <v>1.2410528262241187</v>
      </c>
      <c r="AE526" s="11">
        <v>1</v>
      </c>
      <c r="AF526" s="10">
        <f t="shared" si="237"/>
        <v>555</v>
      </c>
      <c r="AG526" s="33">
        <f t="shared" si="238"/>
        <v>1.606073561193857</v>
      </c>
      <c r="AH526" s="14">
        <v>0.66366666666666674</v>
      </c>
      <c r="AI526" s="99">
        <f t="shared" si="242"/>
        <v>491</v>
      </c>
      <c r="AJ526" s="33">
        <f t="shared" si="239"/>
        <v>-3.0668104612505522E-3</v>
      </c>
      <c r="AK526" s="13">
        <v>327516.125</v>
      </c>
      <c r="AL526" s="38"/>
    </row>
    <row r="527" spans="1:38" x14ac:dyDescent="0.25">
      <c r="A527" t="s">
        <v>1116</v>
      </c>
      <c r="B527" s="5" t="s">
        <v>370</v>
      </c>
      <c r="C527" s="6" t="s">
        <v>71</v>
      </c>
      <c r="D527" s="7" t="s">
        <v>34</v>
      </c>
      <c r="E527" s="36">
        <f t="shared" si="220"/>
        <v>0.34685095698141244</v>
      </c>
      <c r="F527" s="8">
        <f t="shared" si="221"/>
        <v>30.017634357994773</v>
      </c>
      <c r="G527" s="9">
        <f t="shared" si="222"/>
        <v>245</v>
      </c>
      <c r="H527" s="99">
        <f t="shared" si="223"/>
        <v>90</v>
      </c>
      <c r="I527" s="33">
        <f t="shared" si="224"/>
        <v>-0.68703397160287594</v>
      </c>
      <c r="J527" s="11">
        <v>-2.6793662097204907E-2</v>
      </c>
      <c r="K527" s="10">
        <f t="shared" si="225"/>
        <v>194</v>
      </c>
      <c r="L527" s="33">
        <f t="shared" si="226"/>
        <v>-0.13192622772393345</v>
      </c>
      <c r="M527" s="11">
        <v>5.5310248663722986E-2</v>
      </c>
      <c r="N527" s="10">
        <f t="shared" si="227"/>
        <v>326</v>
      </c>
      <c r="O527" s="33">
        <f t="shared" si="228"/>
        <v>0.42396198678006153</v>
      </c>
      <c r="P527" s="11">
        <v>3.1242312423124231E-2</v>
      </c>
      <c r="Q527" s="10">
        <f t="shared" si="229"/>
        <v>240</v>
      </c>
      <c r="R527" s="33">
        <f t="shared" si="230"/>
        <v>0.27917380024018668</v>
      </c>
      <c r="S527" s="12">
        <v>0.45733101618951799</v>
      </c>
      <c r="T527" s="10">
        <f t="shared" si="231"/>
        <v>281</v>
      </c>
      <c r="U527" s="33">
        <f t="shared" si="232"/>
        <v>0.27632637070042548</v>
      </c>
      <c r="V527" s="18">
        <v>5.6685777695579802E-2</v>
      </c>
      <c r="W527" s="99">
        <f t="shared" si="240"/>
        <v>249</v>
      </c>
      <c r="X527" s="33">
        <f t="shared" si="233"/>
        <v>-0.3163949959565473</v>
      </c>
      <c r="Y527" s="13">
        <v>100914</v>
      </c>
      <c r="Z527" s="10">
        <f t="shared" si="234"/>
        <v>194</v>
      </c>
      <c r="AA527" s="33">
        <f t="shared" si="235"/>
        <v>-7.492630363830341E-2</v>
      </c>
      <c r="AB527" s="11">
        <v>3.7407711238720262E-2</v>
      </c>
      <c r="AC527" s="99">
        <f t="shared" si="241"/>
        <v>219</v>
      </c>
      <c r="AD527" s="33">
        <f t="shared" si="236"/>
        <v>2.5616281870525795E-2</v>
      </c>
      <c r="AE527" s="11">
        <v>0.93093775046753946</v>
      </c>
      <c r="AF527" s="10">
        <f t="shared" si="237"/>
        <v>252</v>
      </c>
      <c r="AG527" s="33">
        <f t="shared" si="238"/>
        <v>-2.6088446447343486E-2</v>
      </c>
      <c r="AH527" s="14">
        <v>2.5346666666666668</v>
      </c>
      <c r="AI527" s="99">
        <f t="shared" si="242"/>
        <v>206</v>
      </c>
      <c r="AJ527" s="33">
        <f t="shared" si="239"/>
        <v>-0.2225760862855922</v>
      </c>
      <c r="AK527" s="13">
        <v>131841.52748559407</v>
      </c>
      <c r="AL527" s="38"/>
    </row>
    <row r="528" spans="1:38" ht="22.5" x14ac:dyDescent="0.25">
      <c r="A528" t="s">
        <v>632</v>
      </c>
      <c r="B528" s="5" t="s">
        <v>549</v>
      </c>
      <c r="C528" s="6" t="s">
        <v>61</v>
      </c>
      <c r="D528" s="7" t="s">
        <v>39</v>
      </c>
      <c r="E528" s="36">
        <f t="shared" si="220"/>
        <v>6.0879307945718519</v>
      </c>
      <c r="F528" s="8">
        <f t="shared" si="221"/>
        <v>15.755396755986519</v>
      </c>
      <c r="G528" s="9">
        <f t="shared" si="222"/>
        <v>541</v>
      </c>
      <c r="H528" s="99">
        <f t="shared" si="223"/>
        <v>139</v>
      </c>
      <c r="I528" s="33">
        <f t="shared" si="224"/>
        <v>-0.50255654636273595</v>
      </c>
      <c r="J528" s="11">
        <v>-1.2764350453172257E-2</v>
      </c>
      <c r="K528" s="10">
        <f t="shared" si="225"/>
        <v>330</v>
      </c>
      <c r="L528" s="33">
        <f t="shared" si="226"/>
        <v>0.40050260513080022</v>
      </c>
      <c r="M528" s="11">
        <v>3.6305048335123526E-2</v>
      </c>
      <c r="N528" s="10">
        <f t="shared" si="227"/>
        <v>525</v>
      </c>
      <c r="O528" s="33">
        <f t="shared" si="228"/>
        <v>0.92888698531728353</v>
      </c>
      <c r="P528" s="11">
        <v>0</v>
      </c>
      <c r="Q528" s="10">
        <f t="shared" si="229"/>
        <v>409</v>
      </c>
      <c r="R528" s="33">
        <f t="shared" si="230"/>
        <v>0.51183082356515275</v>
      </c>
      <c r="S528" s="12">
        <v>0</v>
      </c>
      <c r="T528" s="10">
        <f t="shared" si="231"/>
        <v>552</v>
      </c>
      <c r="U528" s="33">
        <f t="shared" si="232"/>
        <v>1.0298792202395821</v>
      </c>
      <c r="V528" s="18">
        <v>1.091617933723197E-2</v>
      </c>
      <c r="W528" s="99">
        <f t="shared" si="240"/>
        <v>530</v>
      </c>
      <c r="X528" s="33">
        <f t="shared" si="233"/>
        <v>1.8690936354926564</v>
      </c>
      <c r="Y528" s="13">
        <v>196389</v>
      </c>
      <c r="Z528" s="10">
        <f t="shared" si="234"/>
        <v>516</v>
      </c>
      <c r="AA528" s="33">
        <f t="shared" si="235"/>
        <v>0.91754142802350425</v>
      </c>
      <c r="AB528" s="11">
        <v>2.5572405590246802E-2</v>
      </c>
      <c r="AC528" s="99">
        <f t="shared" si="241"/>
        <v>466</v>
      </c>
      <c r="AD528" s="33">
        <f t="shared" si="236"/>
        <v>0.7889158969520581</v>
      </c>
      <c r="AE528" s="11">
        <v>0.97430915371329874</v>
      </c>
      <c r="AF528" s="10">
        <f t="shared" si="237"/>
        <v>386</v>
      </c>
      <c r="AG528" s="33">
        <f t="shared" si="238"/>
        <v>0.3051127875992144</v>
      </c>
      <c r="AH528" s="14">
        <v>2.1549999999999998</v>
      </c>
      <c r="AI528" s="99">
        <f t="shared" si="242"/>
        <v>466</v>
      </c>
      <c r="AJ528" s="33">
        <f t="shared" si="239"/>
        <v>-3.5927626440817248E-2</v>
      </c>
      <c r="AK528" s="13">
        <v>298223.39048274804</v>
      </c>
      <c r="AL528" s="38"/>
    </row>
    <row r="529" spans="1:38" x14ac:dyDescent="0.25">
      <c r="A529" t="s">
        <v>683</v>
      </c>
      <c r="B529" s="5" t="s">
        <v>434</v>
      </c>
      <c r="C529" s="6" t="s">
        <v>61</v>
      </c>
      <c r="D529" s="7" t="s">
        <v>39</v>
      </c>
      <c r="E529" s="36">
        <f t="shared" si="220"/>
        <v>3.3000284654713097</v>
      </c>
      <c r="F529" s="8">
        <f t="shared" si="221"/>
        <v>22.681223700332296</v>
      </c>
      <c r="G529" s="9">
        <f t="shared" si="222"/>
        <v>408</v>
      </c>
      <c r="H529" s="99">
        <f t="shared" si="223"/>
        <v>294</v>
      </c>
      <c r="I529" s="33">
        <f t="shared" si="224"/>
        <v>-1.3046519050086405E-2</v>
      </c>
      <c r="J529" s="11">
        <v>2.4462365591397806E-2</v>
      </c>
      <c r="K529" s="10">
        <f t="shared" si="225"/>
        <v>473</v>
      </c>
      <c r="L529" s="33">
        <f t="shared" si="226"/>
        <v>0.82940634942369906</v>
      </c>
      <c r="M529" s="11">
        <v>2.0995205819143659E-2</v>
      </c>
      <c r="N529" s="10">
        <f t="shared" si="227"/>
        <v>402</v>
      </c>
      <c r="O529" s="33">
        <f t="shared" si="228"/>
        <v>0.61397996902334362</v>
      </c>
      <c r="P529" s="11">
        <v>1.9484920365977636E-2</v>
      </c>
      <c r="Q529" s="10">
        <f t="shared" si="229"/>
        <v>399</v>
      </c>
      <c r="R529" s="33">
        <f t="shared" si="230"/>
        <v>0.4784584903716097</v>
      </c>
      <c r="S529" s="12">
        <v>6.5599580162686966E-2</v>
      </c>
      <c r="T529" s="10">
        <f t="shared" si="231"/>
        <v>458</v>
      </c>
      <c r="U529" s="33">
        <f t="shared" si="232"/>
        <v>0.7412420692989552</v>
      </c>
      <c r="V529" s="18">
        <v>2.8447539583470207E-2</v>
      </c>
      <c r="W529" s="99">
        <f t="shared" si="240"/>
        <v>373</v>
      </c>
      <c r="X529" s="33">
        <f t="shared" si="233"/>
        <v>0.14068630273711807</v>
      </c>
      <c r="Y529" s="13">
        <v>120882</v>
      </c>
      <c r="Z529" s="10">
        <f t="shared" si="234"/>
        <v>433</v>
      </c>
      <c r="AA529" s="33">
        <f t="shared" si="235"/>
        <v>0.64395753471555439</v>
      </c>
      <c r="AB529" s="11">
        <v>2.8834928788232548E-2</v>
      </c>
      <c r="AC529" s="99">
        <f t="shared" si="241"/>
        <v>343</v>
      </c>
      <c r="AD529" s="33">
        <f t="shared" si="236"/>
        <v>0.44346546124980391</v>
      </c>
      <c r="AE529" s="11">
        <v>0.95468033450229295</v>
      </c>
      <c r="AF529" s="10">
        <f t="shared" si="237"/>
        <v>367</v>
      </c>
      <c r="AG529" s="33">
        <f t="shared" si="238"/>
        <v>0.26033228712233114</v>
      </c>
      <c r="AH529" s="14">
        <v>2.2063333333333333</v>
      </c>
      <c r="AI529" s="99">
        <f t="shared" si="242"/>
        <v>397</v>
      </c>
      <c r="AJ529" s="33">
        <f t="shared" si="239"/>
        <v>-0.12373756519624392</v>
      </c>
      <c r="AK529" s="13">
        <v>219947.9993440042</v>
      </c>
      <c r="AL529" s="38"/>
    </row>
    <row r="530" spans="1:38" x14ac:dyDescent="0.25">
      <c r="A530" t="s">
        <v>696</v>
      </c>
      <c r="B530" s="5" t="s">
        <v>529</v>
      </c>
      <c r="C530" s="6" t="s">
        <v>61</v>
      </c>
      <c r="D530" s="7" t="s">
        <v>39</v>
      </c>
      <c r="E530" s="36">
        <f t="shared" si="220"/>
        <v>4.2231957739166619</v>
      </c>
      <c r="F530" s="8">
        <f t="shared" si="221"/>
        <v>20.387851743850312</v>
      </c>
      <c r="G530" s="9">
        <f t="shared" si="222"/>
        <v>467</v>
      </c>
      <c r="H530" s="99">
        <f t="shared" si="223"/>
        <v>362</v>
      </c>
      <c r="I530" s="33">
        <f t="shared" si="224"/>
        <v>0.20417006738369337</v>
      </c>
      <c r="J530" s="11">
        <v>4.0981455563330993E-2</v>
      </c>
      <c r="K530" s="10">
        <f t="shared" si="225"/>
        <v>382</v>
      </c>
      <c r="L530" s="33">
        <f t="shared" si="226"/>
        <v>0.5611048478418158</v>
      </c>
      <c r="M530" s="11">
        <v>3.0572305088331746E-2</v>
      </c>
      <c r="N530" s="10">
        <f t="shared" si="227"/>
        <v>350</v>
      </c>
      <c r="O530" s="33">
        <f t="shared" si="228"/>
        <v>0.50033363471042824</v>
      </c>
      <c r="P530" s="11">
        <v>2.6516804888694893E-2</v>
      </c>
      <c r="Q530" s="10">
        <f t="shared" si="229"/>
        <v>268</v>
      </c>
      <c r="R530" s="33">
        <f t="shared" si="230"/>
        <v>0.31946282958081018</v>
      </c>
      <c r="S530" s="12">
        <v>0.37813537246334189</v>
      </c>
      <c r="T530" s="10">
        <f t="shared" si="231"/>
        <v>463</v>
      </c>
      <c r="U530" s="33">
        <f t="shared" si="232"/>
        <v>0.75038574557788651</v>
      </c>
      <c r="V530" s="18">
        <v>2.7892167268095947E-2</v>
      </c>
      <c r="W530" s="99">
        <f t="shared" si="240"/>
        <v>458</v>
      </c>
      <c r="X530" s="33">
        <f t="shared" si="233"/>
        <v>0.87453893468925237</v>
      </c>
      <c r="Y530" s="13">
        <v>152941</v>
      </c>
      <c r="Z530" s="10">
        <f t="shared" si="234"/>
        <v>485</v>
      </c>
      <c r="AA530" s="33">
        <f t="shared" si="235"/>
        <v>0.79659092269717979</v>
      </c>
      <c r="AB530" s="11">
        <v>2.7014755959137344E-2</v>
      </c>
      <c r="AC530" s="99">
        <f t="shared" si="241"/>
        <v>455</v>
      </c>
      <c r="AD530" s="33">
        <f t="shared" si="236"/>
        <v>0.76537206483952847</v>
      </c>
      <c r="AE530" s="11">
        <v>0.97297137099164244</v>
      </c>
      <c r="AF530" s="10">
        <f t="shared" si="237"/>
        <v>355</v>
      </c>
      <c r="AG530" s="33">
        <f t="shared" si="238"/>
        <v>0.22718308547061228</v>
      </c>
      <c r="AH530" s="14">
        <v>2.2443333333333335</v>
      </c>
      <c r="AI530" s="99">
        <f t="shared" si="242"/>
        <v>391</v>
      </c>
      <c r="AJ530" s="33">
        <f t="shared" si="239"/>
        <v>-0.1264114334098155</v>
      </c>
      <c r="AK530" s="13">
        <v>217564.46414016219</v>
      </c>
      <c r="AL530" s="38"/>
    </row>
    <row r="531" spans="1:38" x14ac:dyDescent="0.25">
      <c r="A531" t="s">
        <v>727</v>
      </c>
      <c r="B531" s="5" t="s">
        <v>64</v>
      </c>
      <c r="C531" s="6" t="s">
        <v>61</v>
      </c>
      <c r="D531" s="7" t="s">
        <v>39</v>
      </c>
      <c r="E531" s="36">
        <f t="shared" si="220"/>
        <v>-8.9472323192934446</v>
      </c>
      <c r="F531" s="8">
        <f t="shared" si="221"/>
        <v>53.106396007182553</v>
      </c>
      <c r="G531" s="9">
        <f t="shared" si="222"/>
        <v>31</v>
      </c>
      <c r="H531" s="99">
        <f t="shared" si="223"/>
        <v>438</v>
      </c>
      <c r="I531" s="33">
        <f t="shared" si="224"/>
        <v>0.46384025567580045</v>
      </c>
      <c r="J531" s="11">
        <v>6.0729096725778975E-2</v>
      </c>
      <c r="K531" s="10">
        <f t="shared" si="225"/>
        <v>143</v>
      </c>
      <c r="L531" s="33">
        <f t="shared" si="226"/>
        <v>-0.40596204190275492</v>
      </c>
      <c r="M531" s="11">
        <v>6.5092035870390516E-2</v>
      </c>
      <c r="N531" s="10">
        <f t="shared" si="227"/>
        <v>39</v>
      </c>
      <c r="O531" s="33">
        <f t="shared" si="228"/>
        <v>-1.5684687102627592</v>
      </c>
      <c r="P531" s="11">
        <v>0.15452427013717904</v>
      </c>
      <c r="Q531" s="10">
        <f t="shared" si="229"/>
        <v>55</v>
      </c>
      <c r="R531" s="33">
        <f t="shared" si="230"/>
        <v>-0.8103471041965703</v>
      </c>
      <c r="S531" s="12">
        <v>2.5989887029631453</v>
      </c>
      <c r="T531" s="10">
        <f t="shared" si="231"/>
        <v>50</v>
      </c>
      <c r="U531" s="33">
        <f t="shared" si="232"/>
        <v>-1.3180405920704723</v>
      </c>
      <c r="V531" s="18">
        <v>0.15352508440972817</v>
      </c>
      <c r="W531" s="99">
        <f t="shared" si="240"/>
        <v>35</v>
      </c>
      <c r="X531" s="33">
        <f t="shared" si="233"/>
        <v>-1.2543410202941343</v>
      </c>
      <c r="Y531" s="13">
        <v>59939</v>
      </c>
      <c r="Z531" s="10">
        <f t="shared" si="234"/>
        <v>106</v>
      </c>
      <c r="AA531" s="33">
        <f t="shared" si="235"/>
        <v>-0.63389900837524149</v>
      </c>
      <c r="AB531" s="11">
        <v>4.4073532805168833E-2</v>
      </c>
      <c r="AC531" s="99">
        <f t="shared" si="241"/>
        <v>10</v>
      </c>
      <c r="AD531" s="33">
        <f t="shared" si="236"/>
        <v>-3.2777060144256049</v>
      </c>
      <c r="AE531" s="11">
        <v>0.74323986547900378</v>
      </c>
      <c r="AF531" s="10">
        <f t="shared" si="237"/>
        <v>207</v>
      </c>
      <c r="AG531" s="33">
        <f t="shared" si="238"/>
        <v>-0.1266991812850157</v>
      </c>
      <c r="AH531" s="14">
        <v>2.65</v>
      </c>
      <c r="AI531" s="99">
        <f t="shared" si="242"/>
        <v>97</v>
      </c>
      <c r="AJ531" s="33">
        <f t="shared" si="239"/>
        <v>-0.26889851116267421</v>
      </c>
      <c r="AK531" s="13">
        <v>90548.867712219711</v>
      </c>
      <c r="AL531" s="38">
        <v>1</v>
      </c>
    </row>
    <row r="532" spans="1:38" x14ac:dyDescent="0.25">
      <c r="A532" t="s">
        <v>745</v>
      </c>
      <c r="B532" s="5" t="s">
        <v>544</v>
      </c>
      <c r="C532" s="6" t="s">
        <v>61</v>
      </c>
      <c r="D532" s="7" t="s">
        <v>39</v>
      </c>
      <c r="E532" s="36">
        <f t="shared" si="220"/>
        <v>5.8577373854590302</v>
      </c>
      <c r="F532" s="8">
        <f t="shared" si="221"/>
        <v>16.327253129361964</v>
      </c>
      <c r="G532" s="9">
        <f t="shared" si="222"/>
        <v>534</v>
      </c>
      <c r="H532" s="99">
        <f t="shared" si="223"/>
        <v>351</v>
      </c>
      <c r="I532" s="33">
        <f t="shared" si="224"/>
        <v>0.17377949535164899</v>
      </c>
      <c r="J532" s="11">
        <v>3.8670284938941757E-2</v>
      </c>
      <c r="K532" s="10">
        <f t="shared" si="225"/>
        <v>549</v>
      </c>
      <c r="L532" s="33">
        <f t="shared" si="226"/>
        <v>1.4175849919297703</v>
      </c>
      <c r="M532" s="11">
        <v>0</v>
      </c>
      <c r="N532" s="10">
        <f t="shared" si="227"/>
        <v>508</v>
      </c>
      <c r="O532" s="33">
        <f t="shared" si="228"/>
        <v>0.8367982346587014</v>
      </c>
      <c r="P532" s="11">
        <v>5.6980056980056983E-3</v>
      </c>
      <c r="Q532" s="10">
        <f t="shared" si="229"/>
        <v>378</v>
      </c>
      <c r="R532" s="33">
        <f t="shared" si="230"/>
        <v>0.44537388728789989</v>
      </c>
      <c r="S532" s="12">
        <v>0.13063357282821686</v>
      </c>
      <c r="T532" s="10">
        <f t="shared" si="231"/>
        <v>546</v>
      </c>
      <c r="U532" s="33">
        <f t="shared" si="232"/>
        <v>0.99160832985994318</v>
      </c>
      <c r="V532" s="18">
        <v>1.324069218668065E-2</v>
      </c>
      <c r="W532" s="99">
        <f t="shared" si="240"/>
        <v>513</v>
      </c>
      <c r="X532" s="33">
        <f t="shared" si="233"/>
        <v>1.4419075779895925</v>
      </c>
      <c r="Y532" s="13">
        <v>177727</v>
      </c>
      <c r="Z532" s="10">
        <f t="shared" si="234"/>
        <v>527</v>
      </c>
      <c r="AA532" s="33">
        <f t="shared" si="235"/>
        <v>0.96453300203552361</v>
      </c>
      <c r="AB532" s="11">
        <v>2.5012025012025013E-2</v>
      </c>
      <c r="AC532" s="99">
        <f t="shared" si="241"/>
        <v>482</v>
      </c>
      <c r="AD532" s="33">
        <f t="shared" si="236"/>
        <v>0.82672680792484243</v>
      </c>
      <c r="AE532" s="11">
        <v>0.97645760529703884</v>
      </c>
      <c r="AF532" s="10">
        <f t="shared" si="237"/>
        <v>250</v>
      </c>
      <c r="AG532" s="33">
        <f t="shared" si="238"/>
        <v>-3.1031748448038219E-2</v>
      </c>
      <c r="AH532" s="14">
        <v>2.5403333333333333</v>
      </c>
      <c r="AI532" s="99">
        <f t="shared" si="242"/>
        <v>356</v>
      </c>
      <c r="AJ532" s="33">
        <f t="shared" si="239"/>
        <v>-0.15717455602327232</v>
      </c>
      <c r="AK532" s="13">
        <v>190141.65199216199</v>
      </c>
      <c r="AL532" s="38"/>
    </row>
    <row r="533" spans="1:38" x14ac:dyDescent="0.25">
      <c r="A533" t="s">
        <v>768</v>
      </c>
      <c r="B533" s="5" t="s">
        <v>344</v>
      </c>
      <c r="C533" s="6" t="s">
        <v>61</v>
      </c>
      <c r="D533" s="7" t="s">
        <v>39</v>
      </c>
      <c r="E533" s="36">
        <f t="shared" si="220"/>
        <v>2.2843364956772247</v>
      </c>
      <c r="F533" s="8">
        <f t="shared" si="221"/>
        <v>25.20444940236937</v>
      </c>
      <c r="G533" s="9">
        <f t="shared" si="222"/>
        <v>356</v>
      </c>
      <c r="H533" s="99">
        <f t="shared" si="223"/>
        <v>544</v>
      </c>
      <c r="I533" s="33">
        <f t="shared" si="224"/>
        <v>1.9163120105183034</v>
      </c>
      <c r="J533" s="11">
        <v>0.17118802619270346</v>
      </c>
      <c r="K533" s="10">
        <f t="shared" si="225"/>
        <v>549</v>
      </c>
      <c r="L533" s="33">
        <f t="shared" si="226"/>
        <v>1.4175849919297703</v>
      </c>
      <c r="M533" s="11">
        <v>0</v>
      </c>
      <c r="N533" s="10">
        <f t="shared" si="227"/>
        <v>217</v>
      </c>
      <c r="O533" s="33">
        <f t="shared" si="228"/>
        <v>7.7842864008561913E-2</v>
      </c>
      <c r="P533" s="11">
        <v>5.2658486707566461E-2</v>
      </c>
      <c r="Q533" s="10">
        <f t="shared" si="229"/>
        <v>349</v>
      </c>
      <c r="R533" s="33">
        <f t="shared" si="230"/>
        <v>0.41024778698320974</v>
      </c>
      <c r="S533" s="12">
        <v>0.19968051118210864</v>
      </c>
      <c r="T533" s="10">
        <f t="shared" si="231"/>
        <v>416</v>
      </c>
      <c r="U533" s="33">
        <f t="shared" si="232"/>
        <v>0.6223787671225387</v>
      </c>
      <c r="V533" s="18">
        <v>3.5667107001321002E-2</v>
      </c>
      <c r="W533" s="99">
        <f t="shared" si="240"/>
        <v>293</v>
      </c>
      <c r="X533" s="33">
        <f t="shared" si="233"/>
        <v>-0.15824321847885628</v>
      </c>
      <c r="Y533" s="13">
        <v>107823</v>
      </c>
      <c r="Z533" s="10">
        <f t="shared" si="234"/>
        <v>195</v>
      </c>
      <c r="AA533" s="33">
        <f t="shared" si="235"/>
        <v>-7.352018416085554E-2</v>
      </c>
      <c r="AB533" s="11">
        <v>3.7390943082675529E-2</v>
      </c>
      <c r="AC533" s="99">
        <f t="shared" si="241"/>
        <v>397</v>
      </c>
      <c r="AD533" s="33">
        <f t="shared" si="236"/>
        <v>0.59507264805027427</v>
      </c>
      <c r="AE533" s="11">
        <v>0.9632947976878613</v>
      </c>
      <c r="AF533" s="10">
        <f t="shared" si="237"/>
        <v>298</v>
      </c>
      <c r="AG533" s="33">
        <f t="shared" si="238"/>
        <v>8.6735152156751594E-2</v>
      </c>
      <c r="AH533" s="14">
        <v>2.4053333333333335</v>
      </c>
      <c r="AI533" s="99">
        <f t="shared" si="242"/>
        <v>316</v>
      </c>
      <c r="AJ533" s="33">
        <f t="shared" si="239"/>
        <v>-0.17840082599541879</v>
      </c>
      <c r="AK533" s="13">
        <v>171220.16533546327</v>
      </c>
      <c r="AL533" s="38"/>
    </row>
    <row r="534" spans="1:38" x14ac:dyDescent="0.25">
      <c r="A534" t="s">
        <v>815</v>
      </c>
      <c r="B534" s="5" t="s">
        <v>154</v>
      </c>
      <c r="C534" s="6" t="s">
        <v>61</v>
      </c>
      <c r="D534" s="7" t="s">
        <v>39</v>
      </c>
      <c r="E534" s="36">
        <f t="shared" si="220"/>
        <v>-4.5935036531801821</v>
      </c>
      <c r="F534" s="8">
        <f t="shared" si="221"/>
        <v>42.290675890521896</v>
      </c>
      <c r="G534" s="9">
        <f t="shared" si="222"/>
        <v>86</v>
      </c>
      <c r="H534" s="99">
        <f t="shared" si="223"/>
        <v>269</v>
      </c>
      <c r="I534" s="33">
        <f t="shared" si="224"/>
        <v>-9.1553687100659351E-2</v>
      </c>
      <c r="J534" s="11">
        <v>1.8491979104063638E-2</v>
      </c>
      <c r="K534" s="10">
        <f t="shared" si="225"/>
        <v>148</v>
      </c>
      <c r="L534" s="33">
        <f t="shared" si="226"/>
        <v>-0.39367660531786236</v>
      </c>
      <c r="M534" s="11">
        <v>6.4653503677893923E-2</v>
      </c>
      <c r="N534" s="10">
        <f t="shared" si="227"/>
        <v>131</v>
      </c>
      <c r="O534" s="33">
        <f t="shared" si="228"/>
        <v>-0.3688554375605082</v>
      </c>
      <c r="P534" s="11">
        <v>8.0298013245033106E-2</v>
      </c>
      <c r="Q534" s="10">
        <f t="shared" si="229"/>
        <v>145</v>
      </c>
      <c r="R534" s="33">
        <f t="shared" si="230"/>
        <v>-1.9272643624467792E-2</v>
      </c>
      <c r="S534" s="12">
        <v>1.0439834778266988</v>
      </c>
      <c r="T534" s="10">
        <f t="shared" si="231"/>
        <v>109</v>
      </c>
      <c r="U534" s="33">
        <f t="shared" si="232"/>
        <v>-0.54142661723124419</v>
      </c>
      <c r="V534" s="18">
        <v>0.10635479007720773</v>
      </c>
      <c r="W534" s="99">
        <f t="shared" si="240"/>
        <v>176</v>
      </c>
      <c r="X534" s="33">
        <f t="shared" si="233"/>
        <v>-0.57071056228700712</v>
      </c>
      <c r="Y534" s="13">
        <v>89804</v>
      </c>
      <c r="Z534" s="10">
        <f t="shared" si="234"/>
        <v>37</v>
      </c>
      <c r="AA534" s="33">
        <f t="shared" si="235"/>
        <v>-1.5440585016851074</v>
      </c>
      <c r="AB534" s="11">
        <v>5.492730210016155E-2</v>
      </c>
      <c r="AC534" s="99">
        <f t="shared" si="241"/>
        <v>56</v>
      </c>
      <c r="AD534" s="33">
        <f t="shared" si="236"/>
        <v>-1.2674384468387372</v>
      </c>
      <c r="AE534" s="11">
        <v>0.85746516257465166</v>
      </c>
      <c r="AF534" s="10">
        <f t="shared" si="237"/>
        <v>132</v>
      </c>
      <c r="AG534" s="33">
        <f t="shared" si="238"/>
        <v>-0.40410565826518774</v>
      </c>
      <c r="AH534" s="14">
        <v>2.968</v>
      </c>
      <c r="AI534" s="99">
        <f t="shared" si="242"/>
        <v>177</v>
      </c>
      <c r="AJ534" s="33">
        <f t="shared" si="239"/>
        <v>-0.2376298251287306</v>
      </c>
      <c r="AK534" s="13">
        <v>118422.3483727475</v>
      </c>
      <c r="AL534" s="38">
        <v>1</v>
      </c>
    </row>
    <row r="535" spans="1:38" x14ac:dyDescent="0.25">
      <c r="A535" t="s">
        <v>837</v>
      </c>
      <c r="B535" s="5" t="s">
        <v>350</v>
      </c>
      <c r="C535" s="6" t="s">
        <v>61</v>
      </c>
      <c r="D535" s="7" t="s">
        <v>39</v>
      </c>
      <c r="E535" s="36">
        <f t="shared" si="220"/>
        <v>-1.0432397293742715</v>
      </c>
      <c r="F535" s="8">
        <f t="shared" si="221"/>
        <v>33.470957464099584</v>
      </c>
      <c r="G535" s="9">
        <f t="shared" si="222"/>
        <v>183</v>
      </c>
      <c r="H535" s="99">
        <f t="shared" si="223"/>
        <v>334</v>
      </c>
      <c r="I535" s="33">
        <f t="shared" si="224"/>
        <v>0.12058631176333431</v>
      </c>
      <c r="J535" s="11">
        <v>3.4624999999999906E-2</v>
      </c>
      <c r="K535" s="10">
        <f t="shared" si="225"/>
        <v>342</v>
      </c>
      <c r="L535" s="33">
        <f t="shared" si="226"/>
        <v>0.43359048511603254</v>
      </c>
      <c r="M535" s="11">
        <v>3.5123966942148761E-2</v>
      </c>
      <c r="N535" s="10">
        <f t="shared" si="227"/>
        <v>198</v>
      </c>
      <c r="O535" s="33">
        <f t="shared" si="228"/>
        <v>-1.1276057407459196E-2</v>
      </c>
      <c r="P535" s="11">
        <v>5.8172733761598858E-2</v>
      </c>
      <c r="Q535" s="10">
        <f t="shared" si="229"/>
        <v>119</v>
      </c>
      <c r="R535" s="33">
        <f t="shared" si="230"/>
        <v>-0.16426031081035525</v>
      </c>
      <c r="S535" s="12">
        <v>1.3289839313761025</v>
      </c>
      <c r="T535" s="10">
        <f t="shared" si="231"/>
        <v>178</v>
      </c>
      <c r="U535" s="33">
        <f t="shared" si="232"/>
        <v>-0.10775710332139928</v>
      </c>
      <c r="V535" s="18">
        <v>8.0014395393474089E-2</v>
      </c>
      <c r="W535" s="99">
        <f t="shared" si="240"/>
        <v>230</v>
      </c>
      <c r="X535" s="33">
        <f t="shared" si="233"/>
        <v>-0.39225474274494909</v>
      </c>
      <c r="Y535" s="13">
        <v>97600</v>
      </c>
      <c r="Z535" s="10">
        <f t="shared" si="234"/>
        <v>202</v>
      </c>
      <c r="AA535" s="33">
        <f t="shared" si="235"/>
        <v>-5.8552310175593529E-2</v>
      </c>
      <c r="AB535" s="11">
        <v>3.7212449255751012E-2</v>
      </c>
      <c r="AC535" s="99">
        <f t="shared" si="241"/>
        <v>121</v>
      </c>
      <c r="AD535" s="33">
        <f t="shared" si="236"/>
        <v>-0.45747300718078282</v>
      </c>
      <c r="AE535" s="11">
        <v>0.90348816193746606</v>
      </c>
      <c r="AF535" s="10">
        <f t="shared" si="237"/>
        <v>307</v>
      </c>
      <c r="AG535" s="33">
        <f t="shared" si="238"/>
        <v>0.12017513627909955</v>
      </c>
      <c r="AH535" s="14">
        <v>2.367</v>
      </c>
      <c r="AI535" s="99">
        <f t="shared" si="242"/>
        <v>440</v>
      </c>
      <c r="AJ535" s="33">
        <f t="shared" si="239"/>
        <v>-8.1016724093395498E-2</v>
      </c>
      <c r="AK535" s="13">
        <v>258030.1412347469</v>
      </c>
      <c r="AL535" s="38"/>
    </row>
    <row r="536" spans="1:38" x14ac:dyDescent="0.25">
      <c r="A536" t="s">
        <v>858</v>
      </c>
      <c r="B536" s="5" t="s">
        <v>166</v>
      </c>
      <c r="C536" s="6" t="s">
        <v>61</v>
      </c>
      <c r="D536" s="7" t="s">
        <v>39</v>
      </c>
      <c r="E536" s="36">
        <f t="shared" si="220"/>
        <v>-3.5555791007770052</v>
      </c>
      <c r="F536" s="8">
        <f t="shared" si="221"/>
        <v>39.712219049980007</v>
      </c>
      <c r="G536" s="9">
        <f t="shared" si="222"/>
        <v>112</v>
      </c>
      <c r="H536" s="99">
        <f t="shared" si="223"/>
        <v>445</v>
      </c>
      <c r="I536" s="33">
        <f t="shared" si="224"/>
        <v>0.47613763548438254</v>
      </c>
      <c r="J536" s="11">
        <v>6.1664299358377805E-2</v>
      </c>
      <c r="K536" s="10">
        <f t="shared" si="225"/>
        <v>218</v>
      </c>
      <c r="L536" s="33">
        <f t="shared" si="226"/>
        <v>-4.1179158234194782E-2</v>
      </c>
      <c r="M536" s="11">
        <v>5.2071005917159761E-2</v>
      </c>
      <c r="N536" s="10">
        <f t="shared" si="227"/>
        <v>66</v>
      </c>
      <c r="O536" s="33">
        <f t="shared" si="228"/>
        <v>-1.0325053790202814</v>
      </c>
      <c r="P536" s="11">
        <v>0.12136145607464353</v>
      </c>
      <c r="Q536" s="10">
        <f t="shared" si="229"/>
        <v>166</v>
      </c>
      <c r="R536" s="33">
        <f t="shared" si="230"/>
        <v>6.5907724430393222E-2</v>
      </c>
      <c r="S536" s="12">
        <v>0.87654548809743504</v>
      </c>
      <c r="T536" s="10">
        <f t="shared" si="231"/>
        <v>177</v>
      </c>
      <c r="U536" s="33">
        <f t="shared" si="232"/>
        <v>-0.11342053346632927</v>
      </c>
      <c r="V536" s="18">
        <v>8.03583831087651E-2</v>
      </c>
      <c r="W536" s="99">
        <f t="shared" si="240"/>
        <v>156</v>
      </c>
      <c r="X536" s="33">
        <f t="shared" si="233"/>
        <v>-0.63945130447335918</v>
      </c>
      <c r="Y536" s="13">
        <v>86801</v>
      </c>
      <c r="Z536" s="10">
        <f t="shared" si="234"/>
        <v>109</v>
      </c>
      <c r="AA536" s="33">
        <f t="shared" si="235"/>
        <v>-0.60273621764693641</v>
      </c>
      <c r="AB536" s="11">
        <v>4.3701912508243568E-2</v>
      </c>
      <c r="AC536" s="99">
        <f t="shared" si="241"/>
        <v>55</v>
      </c>
      <c r="AD536" s="33">
        <f t="shared" si="236"/>
        <v>-1.2824175831337847</v>
      </c>
      <c r="AE536" s="11">
        <v>0.85661403393828217</v>
      </c>
      <c r="AF536" s="10">
        <f t="shared" si="237"/>
        <v>231</v>
      </c>
      <c r="AG536" s="33">
        <f t="shared" si="238"/>
        <v>-7.988320351372892E-2</v>
      </c>
      <c r="AH536" s="14">
        <v>2.5963333333333334</v>
      </c>
      <c r="AI536" s="99">
        <f t="shared" si="242"/>
        <v>352</v>
      </c>
      <c r="AJ536" s="33">
        <f t="shared" si="239"/>
        <v>-0.15889850360328833</v>
      </c>
      <c r="AK536" s="13">
        <v>188604.8934766562</v>
      </c>
      <c r="AL536" s="38"/>
    </row>
    <row r="537" spans="1:38" x14ac:dyDescent="0.25">
      <c r="A537" t="s">
        <v>933</v>
      </c>
      <c r="B537" s="5" t="s">
        <v>541</v>
      </c>
      <c r="C537" s="6" t="s">
        <v>61</v>
      </c>
      <c r="D537" s="7" t="s">
        <v>39</v>
      </c>
      <c r="E537" s="36">
        <f t="shared" si="220"/>
        <v>5.0444281439814773</v>
      </c>
      <c r="F537" s="8">
        <f t="shared" si="221"/>
        <v>18.347710948100534</v>
      </c>
      <c r="G537" s="9">
        <f t="shared" si="222"/>
        <v>510</v>
      </c>
      <c r="H537" s="99">
        <f t="shared" si="223"/>
        <v>327</v>
      </c>
      <c r="I537" s="33">
        <f t="shared" si="224"/>
        <v>0.10275534153508967</v>
      </c>
      <c r="J537" s="11">
        <v>3.3268973711569894E-2</v>
      </c>
      <c r="K537" s="10">
        <f t="shared" si="225"/>
        <v>488</v>
      </c>
      <c r="L537" s="33">
        <f t="shared" si="226"/>
        <v>0.86551388532484486</v>
      </c>
      <c r="M537" s="11">
        <v>1.9706336939721791E-2</v>
      </c>
      <c r="N537" s="10">
        <f t="shared" si="227"/>
        <v>487</v>
      </c>
      <c r="O537" s="33">
        <f t="shared" si="228"/>
        <v>0.80148000273485409</v>
      </c>
      <c r="P537" s="11">
        <v>7.883326763894364E-3</v>
      </c>
      <c r="Q537" s="10">
        <f t="shared" si="229"/>
        <v>409</v>
      </c>
      <c r="R537" s="33">
        <f t="shared" si="230"/>
        <v>0.51183082356515275</v>
      </c>
      <c r="S537" s="12">
        <v>0</v>
      </c>
      <c r="T537" s="10">
        <f t="shared" si="231"/>
        <v>495</v>
      </c>
      <c r="U537" s="33">
        <f t="shared" si="232"/>
        <v>0.81201397124051955</v>
      </c>
      <c r="V537" s="18">
        <v>2.4148967122490542E-2</v>
      </c>
      <c r="W537" s="99">
        <f t="shared" si="240"/>
        <v>484</v>
      </c>
      <c r="X537" s="33">
        <f t="shared" si="233"/>
        <v>1.0940606521608194</v>
      </c>
      <c r="Y537" s="13">
        <v>162531</v>
      </c>
      <c r="Z537" s="10">
        <f t="shared" si="234"/>
        <v>503</v>
      </c>
      <c r="AA537" s="33">
        <f t="shared" si="235"/>
        <v>0.86163750701358033</v>
      </c>
      <c r="AB537" s="11">
        <v>2.6239067055393587E-2</v>
      </c>
      <c r="AC537" s="99">
        <f t="shared" si="241"/>
        <v>391</v>
      </c>
      <c r="AD537" s="33">
        <f t="shared" si="236"/>
        <v>0.5824860940996982</v>
      </c>
      <c r="AE537" s="11">
        <v>0.96257961783439494</v>
      </c>
      <c r="AF537" s="10">
        <f t="shared" si="237"/>
        <v>462</v>
      </c>
      <c r="AG537" s="33">
        <f t="shared" si="238"/>
        <v>0.57728518010806218</v>
      </c>
      <c r="AH537" s="14">
        <v>1.843</v>
      </c>
      <c r="AI537" s="99">
        <f t="shared" si="242"/>
        <v>479</v>
      </c>
      <c r="AJ537" s="33">
        <f t="shared" si="239"/>
        <v>-2.187803430058366E-2</v>
      </c>
      <c r="AK537" s="13">
        <v>310747.4547937329</v>
      </c>
      <c r="AL537" s="38"/>
    </row>
    <row r="538" spans="1:38" x14ac:dyDescent="0.25">
      <c r="A538" t="s">
        <v>942</v>
      </c>
      <c r="B538" s="5" t="s">
        <v>526</v>
      </c>
      <c r="C538" s="6" t="s">
        <v>61</v>
      </c>
      <c r="D538" s="7" t="s">
        <v>39</v>
      </c>
      <c r="E538" s="36">
        <f t="shared" si="220"/>
        <v>5.1986988097863511</v>
      </c>
      <c r="F538" s="8">
        <f t="shared" si="221"/>
        <v>17.96446512101366</v>
      </c>
      <c r="G538" s="9">
        <f t="shared" si="222"/>
        <v>516</v>
      </c>
      <c r="H538" s="99">
        <f t="shared" si="223"/>
        <v>510</v>
      </c>
      <c r="I538" s="33">
        <f t="shared" si="224"/>
        <v>0.98258440310058448</v>
      </c>
      <c r="J538" s="11">
        <v>0.10017903645833326</v>
      </c>
      <c r="K538" s="10">
        <f t="shared" si="225"/>
        <v>281</v>
      </c>
      <c r="L538" s="33">
        <f t="shared" si="226"/>
        <v>0.22467881082908583</v>
      </c>
      <c r="M538" s="11">
        <v>4.2581129244044266E-2</v>
      </c>
      <c r="N538" s="10">
        <f t="shared" si="227"/>
        <v>345</v>
      </c>
      <c r="O538" s="33">
        <f t="shared" si="228"/>
        <v>0.4853610173131806</v>
      </c>
      <c r="P538" s="11">
        <v>2.7443237907206319E-2</v>
      </c>
      <c r="Q538" s="10">
        <f t="shared" si="229"/>
        <v>409</v>
      </c>
      <c r="R538" s="33">
        <f t="shared" si="230"/>
        <v>0.51183082356515275</v>
      </c>
      <c r="S538" s="12">
        <v>0</v>
      </c>
      <c r="T538" s="10">
        <f t="shared" si="231"/>
        <v>522</v>
      </c>
      <c r="U538" s="33">
        <f t="shared" si="232"/>
        <v>0.8755682442494962</v>
      </c>
      <c r="V538" s="18">
        <v>2.0288781932617548E-2</v>
      </c>
      <c r="W538" s="99">
        <f t="shared" si="240"/>
        <v>495</v>
      </c>
      <c r="X538" s="33">
        <f t="shared" si="233"/>
        <v>1.2006625956712562</v>
      </c>
      <c r="Y538" s="13">
        <v>167188</v>
      </c>
      <c r="Z538" s="10">
        <f t="shared" si="234"/>
        <v>530</v>
      </c>
      <c r="AA538" s="33">
        <f t="shared" si="235"/>
        <v>0.98995289426893673</v>
      </c>
      <c r="AB538" s="11">
        <v>2.4708889520022721E-2</v>
      </c>
      <c r="AC538" s="99">
        <f t="shared" si="241"/>
        <v>472</v>
      </c>
      <c r="AD538" s="33">
        <f t="shared" si="236"/>
        <v>0.80692187006182514</v>
      </c>
      <c r="AE538" s="11">
        <v>0.97533227006911216</v>
      </c>
      <c r="AF538" s="10">
        <f t="shared" si="237"/>
        <v>343</v>
      </c>
      <c r="AG538" s="33">
        <f t="shared" si="238"/>
        <v>0.19810483840770127</v>
      </c>
      <c r="AH538" s="14">
        <v>2.2776666666666667</v>
      </c>
      <c r="AI538" s="99">
        <f t="shared" si="242"/>
        <v>431</v>
      </c>
      <c r="AJ538" s="33">
        <f t="shared" si="239"/>
        <v>-9.1762593711356893E-2</v>
      </c>
      <c r="AK538" s="13">
        <v>248451.0758192174</v>
      </c>
      <c r="AL538" s="38"/>
    </row>
    <row r="539" spans="1:38" x14ac:dyDescent="0.25">
      <c r="A539" t="s">
        <v>996</v>
      </c>
      <c r="B539" s="5" t="s">
        <v>60</v>
      </c>
      <c r="C539" s="6" t="s">
        <v>61</v>
      </c>
      <c r="D539" s="7" t="s">
        <v>39</v>
      </c>
      <c r="E539" s="36">
        <f t="shared" si="220"/>
        <v>-8.6458455057516836</v>
      </c>
      <c r="F539" s="8">
        <f t="shared" si="221"/>
        <v>52.357677914690598</v>
      </c>
      <c r="G539" s="9">
        <f t="shared" si="222"/>
        <v>32</v>
      </c>
      <c r="H539" s="99">
        <f t="shared" si="223"/>
        <v>495</v>
      </c>
      <c r="I539" s="33">
        <f t="shared" si="224"/>
        <v>0.86018756989936607</v>
      </c>
      <c r="J539" s="11">
        <v>9.0870887697110492E-2</v>
      </c>
      <c r="K539" s="10">
        <f t="shared" si="225"/>
        <v>235</v>
      </c>
      <c r="L539" s="33">
        <f t="shared" si="226"/>
        <v>5.2623556957659696E-2</v>
      </c>
      <c r="M539" s="11">
        <v>4.872269101837938E-2</v>
      </c>
      <c r="N539" s="10">
        <f t="shared" si="227"/>
        <v>55</v>
      </c>
      <c r="O539" s="33">
        <f t="shared" si="228"/>
        <v>-1.3059842939562276</v>
      </c>
      <c r="P539" s="11">
        <v>0.13828300625797435</v>
      </c>
      <c r="Q539" s="10">
        <f t="shared" si="229"/>
        <v>117</v>
      </c>
      <c r="R539" s="33">
        <f t="shared" si="230"/>
        <v>-0.17875418722081471</v>
      </c>
      <c r="S539" s="12">
        <v>1.357474363913195</v>
      </c>
      <c r="T539" s="10">
        <f t="shared" si="231"/>
        <v>32</v>
      </c>
      <c r="U539" s="33">
        <f t="shared" si="232"/>
        <v>-1.8484094733634122</v>
      </c>
      <c r="V539" s="18">
        <v>0.18573884445773226</v>
      </c>
      <c r="W539" s="99">
        <f t="shared" si="240"/>
        <v>63</v>
      </c>
      <c r="X539" s="33">
        <f t="shared" si="233"/>
        <v>-1.0077396165067316</v>
      </c>
      <c r="Y539" s="13">
        <v>70712</v>
      </c>
      <c r="Z539" s="10">
        <f t="shared" si="234"/>
        <v>49</v>
      </c>
      <c r="AA539" s="33">
        <f t="shared" si="235"/>
        <v>-1.2666536276594684</v>
      </c>
      <c r="AB539" s="11">
        <v>5.1619213214518581E-2</v>
      </c>
      <c r="AC539" s="99">
        <f t="shared" si="241"/>
        <v>14</v>
      </c>
      <c r="AD539" s="33">
        <f t="shared" si="236"/>
        <v>-3.0665647620942744</v>
      </c>
      <c r="AE539" s="11">
        <v>0.75523711035603491</v>
      </c>
      <c r="AF539" s="10">
        <f t="shared" si="237"/>
        <v>105</v>
      </c>
      <c r="AG539" s="33">
        <f t="shared" si="238"/>
        <v>-0.50733343533852238</v>
      </c>
      <c r="AH539" s="14">
        <v>3.0863333333333336</v>
      </c>
      <c r="AI539" s="99">
        <f t="shared" si="242"/>
        <v>36</v>
      </c>
      <c r="AJ539" s="33">
        <f t="shared" si="239"/>
        <v>-0.29243587132152232</v>
      </c>
      <c r="AK539" s="13">
        <v>69567.232843541904</v>
      </c>
      <c r="AL539" s="38">
        <v>1</v>
      </c>
    </row>
    <row r="540" spans="1:38" x14ac:dyDescent="0.25">
      <c r="A540" t="s">
        <v>1008</v>
      </c>
      <c r="B540" s="5" t="s">
        <v>173</v>
      </c>
      <c r="C540" s="6" t="s">
        <v>61</v>
      </c>
      <c r="D540" s="7" t="s">
        <v>39</v>
      </c>
      <c r="E540" s="36">
        <f t="shared" si="220"/>
        <v>-2.3593060540208648</v>
      </c>
      <c r="F540" s="8">
        <f t="shared" si="221"/>
        <v>36.740386065181241</v>
      </c>
      <c r="G540" s="9">
        <f t="shared" si="222"/>
        <v>133</v>
      </c>
      <c r="H540" s="99">
        <f t="shared" si="223"/>
        <v>421</v>
      </c>
      <c r="I540" s="33">
        <f t="shared" si="224"/>
        <v>0.40480236974425965</v>
      </c>
      <c r="J540" s="11">
        <v>5.623932840068302E-2</v>
      </c>
      <c r="K540" s="10">
        <f t="shared" si="225"/>
        <v>198</v>
      </c>
      <c r="L540" s="33">
        <f t="shared" si="226"/>
        <v>-0.10663273065933578</v>
      </c>
      <c r="M540" s="11">
        <v>5.4407390010959761E-2</v>
      </c>
      <c r="N540" s="10">
        <f t="shared" si="227"/>
        <v>95</v>
      </c>
      <c r="O540" s="33">
        <f t="shared" si="228"/>
        <v>-0.6298708371661218</v>
      </c>
      <c r="P540" s="11">
        <v>9.6448381488533824E-2</v>
      </c>
      <c r="Q540" s="10">
        <f t="shared" si="229"/>
        <v>136</v>
      </c>
      <c r="R540" s="33">
        <f t="shared" si="230"/>
        <v>-5.3555596051532574E-2</v>
      </c>
      <c r="S540" s="12">
        <v>1.1113730508874144</v>
      </c>
      <c r="T540" s="10">
        <f t="shared" si="231"/>
        <v>225</v>
      </c>
      <c r="U540" s="33">
        <f t="shared" si="232"/>
        <v>7.897985167328414E-2</v>
      </c>
      <c r="V540" s="18">
        <v>6.8672290544432024E-2</v>
      </c>
      <c r="W540" s="99">
        <f t="shared" si="240"/>
        <v>153</v>
      </c>
      <c r="X540" s="33">
        <f t="shared" si="233"/>
        <v>-0.64503663284281298</v>
      </c>
      <c r="Y540" s="13">
        <v>86557</v>
      </c>
      <c r="Z540" s="10">
        <f t="shared" si="234"/>
        <v>110</v>
      </c>
      <c r="AA540" s="33">
        <f t="shared" si="235"/>
        <v>-0.60027677374911537</v>
      </c>
      <c r="AB540" s="11">
        <v>4.3672583322691867E-2</v>
      </c>
      <c r="AC540" s="99">
        <f t="shared" si="241"/>
        <v>128</v>
      </c>
      <c r="AD540" s="33">
        <f t="shared" si="236"/>
        <v>-0.38454758650948367</v>
      </c>
      <c r="AE540" s="11">
        <v>0.90763185304421934</v>
      </c>
      <c r="AF540" s="10">
        <f t="shared" si="237"/>
        <v>95</v>
      </c>
      <c r="AG540" s="33">
        <f t="shared" si="238"/>
        <v>-0.56083740993427911</v>
      </c>
      <c r="AH540" s="14">
        <v>3.1476666666666673</v>
      </c>
      <c r="AI540" s="99">
        <f t="shared" si="242"/>
        <v>178</v>
      </c>
      <c r="AJ540" s="33">
        <f t="shared" si="239"/>
        <v>-0.23732614665097482</v>
      </c>
      <c r="AK540" s="13">
        <v>118693.05294177079</v>
      </c>
      <c r="AL540" s="38">
        <v>1</v>
      </c>
    </row>
    <row r="541" spans="1:38" x14ac:dyDescent="0.25">
      <c r="A541" t="s">
        <v>1032</v>
      </c>
      <c r="B541" s="5" t="s">
        <v>112</v>
      </c>
      <c r="C541" s="6" t="s">
        <v>61</v>
      </c>
      <c r="D541" s="7" t="s">
        <v>39</v>
      </c>
      <c r="E541" s="36">
        <f t="shared" si="220"/>
        <v>-3.9612378500025236</v>
      </c>
      <c r="F541" s="8">
        <f t="shared" si="221"/>
        <v>40.719973972478364</v>
      </c>
      <c r="G541" s="9">
        <f t="shared" si="222"/>
        <v>103</v>
      </c>
      <c r="H541" s="99">
        <f t="shared" si="223"/>
        <v>400</v>
      </c>
      <c r="I541" s="33">
        <f t="shared" si="224"/>
        <v>0.33498287880018257</v>
      </c>
      <c r="J541" s="11">
        <v>5.0929630501294509E-2</v>
      </c>
      <c r="K541" s="10">
        <f t="shared" si="225"/>
        <v>311</v>
      </c>
      <c r="L541" s="33">
        <f t="shared" si="226"/>
        <v>0.33353861548677122</v>
      </c>
      <c r="M541" s="11">
        <v>3.8695347205985504E-2</v>
      </c>
      <c r="N541" s="10">
        <f t="shared" si="227"/>
        <v>118</v>
      </c>
      <c r="O541" s="33">
        <f t="shared" si="228"/>
        <v>-0.47638197424924089</v>
      </c>
      <c r="P541" s="11">
        <v>8.6951234342697317E-2</v>
      </c>
      <c r="Q541" s="10">
        <f t="shared" si="229"/>
        <v>100</v>
      </c>
      <c r="R541" s="33">
        <f t="shared" si="230"/>
        <v>-0.30844070862839545</v>
      </c>
      <c r="S541" s="12">
        <v>1.6123975455726249</v>
      </c>
      <c r="T541" s="10">
        <f t="shared" si="231"/>
        <v>170</v>
      </c>
      <c r="U541" s="33">
        <f t="shared" si="232"/>
        <v>-0.15910656794877892</v>
      </c>
      <c r="V541" s="18">
        <v>8.3133279985773981E-2</v>
      </c>
      <c r="W541" s="99">
        <f t="shared" si="240"/>
        <v>86</v>
      </c>
      <c r="X541" s="33">
        <f t="shared" si="233"/>
        <v>-0.90354119545036327</v>
      </c>
      <c r="Y541" s="13">
        <v>75264</v>
      </c>
      <c r="Z541" s="10">
        <f t="shared" si="234"/>
        <v>57</v>
      </c>
      <c r="AA541" s="33">
        <f t="shared" si="235"/>
        <v>-1.1123878428465657</v>
      </c>
      <c r="AB541" s="11">
        <v>4.9779573842762673E-2</v>
      </c>
      <c r="AC541" s="99">
        <f t="shared" si="241"/>
        <v>79</v>
      </c>
      <c r="AD541" s="33">
        <f t="shared" si="236"/>
        <v>-0.84564669417468552</v>
      </c>
      <c r="AE541" s="11">
        <v>0.88143176733780759</v>
      </c>
      <c r="AF541" s="10">
        <f t="shared" si="237"/>
        <v>37</v>
      </c>
      <c r="AG541" s="33">
        <f t="shared" si="238"/>
        <v>-1.0176566712926121</v>
      </c>
      <c r="AH541" s="14">
        <v>3.6713333333333331</v>
      </c>
      <c r="AI541" s="99">
        <f t="shared" si="242"/>
        <v>80</v>
      </c>
      <c r="AJ541" s="33">
        <f t="shared" si="239"/>
        <v>-0.27379628981231496</v>
      </c>
      <c r="AK541" s="13">
        <v>86182.897926277597</v>
      </c>
      <c r="AL541" s="38">
        <v>1</v>
      </c>
    </row>
    <row r="542" spans="1:38" x14ac:dyDescent="0.25">
      <c r="A542" t="s">
        <v>1033</v>
      </c>
      <c r="B542" s="5" t="s">
        <v>253</v>
      </c>
      <c r="C542" s="6" t="s">
        <v>61</v>
      </c>
      <c r="D542" s="7" t="s">
        <v>39</v>
      </c>
      <c r="E542" s="36">
        <f t="shared" si="220"/>
        <v>0.32693766721404294</v>
      </c>
      <c r="F542" s="8">
        <f t="shared" si="221"/>
        <v>30.067103809410565</v>
      </c>
      <c r="G542" s="9">
        <f t="shared" si="222"/>
        <v>244</v>
      </c>
      <c r="H542" s="99">
        <f t="shared" si="223"/>
        <v>319</v>
      </c>
      <c r="I542" s="33">
        <f t="shared" si="224"/>
        <v>6.9372123657395923E-2</v>
      </c>
      <c r="J542" s="11">
        <v>3.0730215559036322E-2</v>
      </c>
      <c r="K542" s="10">
        <f t="shared" si="225"/>
        <v>405</v>
      </c>
      <c r="L542" s="33">
        <f t="shared" si="226"/>
        <v>0.60679573655060881</v>
      </c>
      <c r="M542" s="11">
        <v>2.8941355674028942E-2</v>
      </c>
      <c r="N542" s="10">
        <f t="shared" si="227"/>
        <v>301</v>
      </c>
      <c r="O542" s="33">
        <f t="shared" si="228"/>
        <v>0.34263374766875121</v>
      </c>
      <c r="P542" s="11">
        <v>3.6274509803921572E-2</v>
      </c>
      <c r="Q542" s="10">
        <f t="shared" si="229"/>
        <v>308</v>
      </c>
      <c r="R542" s="33">
        <f t="shared" si="230"/>
        <v>0.36457621839766718</v>
      </c>
      <c r="S542" s="12">
        <v>0.28945654533613141</v>
      </c>
      <c r="T542" s="10">
        <f t="shared" si="231"/>
        <v>332</v>
      </c>
      <c r="U542" s="33">
        <f t="shared" si="232"/>
        <v>0.42931150287168429</v>
      </c>
      <c r="V542" s="18">
        <v>4.7393704739370476E-2</v>
      </c>
      <c r="W542" s="99">
        <f t="shared" si="240"/>
        <v>231</v>
      </c>
      <c r="X542" s="33">
        <f t="shared" si="233"/>
        <v>-0.38838621612840113</v>
      </c>
      <c r="Y542" s="13">
        <v>97769</v>
      </c>
      <c r="Z542" s="10">
        <f t="shared" si="234"/>
        <v>176</v>
      </c>
      <c r="AA542" s="33">
        <f t="shared" si="235"/>
        <v>-0.14599570715043597</v>
      </c>
      <c r="AB542" s="11">
        <v>3.8255223037831736E-2</v>
      </c>
      <c r="AC542" s="99">
        <f t="shared" si="241"/>
        <v>149</v>
      </c>
      <c r="AD542" s="33">
        <f t="shared" si="236"/>
        <v>-0.25667281303499523</v>
      </c>
      <c r="AE542" s="11">
        <v>0.91489781814591764</v>
      </c>
      <c r="AF542" s="10">
        <f t="shared" si="237"/>
        <v>103</v>
      </c>
      <c r="AG542" s="33">
        <f t="shared" si="238"/>
        <v>-0.51053204251544226</v>
      </c>
      <c r="AH542" s="14">
        <v>3.09</v>
      </c>
      <c r="AI542" s="99">
        <f t="shared" si="242"/>
        <v>172</v>
      </c>
      <c r="AJ542" s="33">
        <f t="shared" si="239"/>
        <v>-0.23975207933347251</v>
      </c>
      <c r="AK542" s="13">
        <v>116530.53202113033</v>
      </c>
      <c r="AL542" s="38"/>
    </row>
    <row r="543" spans="1:38" x14ac:dyDescent="0.25">
      <c r="A543" t="s">
        <v>1043</v>
      </c>
      <c r="B543" s="5" t="s">
        <v>495</v>
      </c>
      <c r="C543" s="6" t="s">
        <v>61</v>
      </c>
      <c r="D543" s="7" t="s">
        <v>39</v>
      </c>
      <c r="E543" s="36">
        <f t="shared" si="220"/>
        <v>5.2383470114938531</v>
      </c>
      <c r="F543" s="8">
        <f t="shared" si="221"/>
        <v>17.865969352057053</v>
      </c>
      <c r="G543" s="9">
        <f t="shared" si="222"/>
        <v>519</v>
      </c>
      <c r="H543" s="99">
        <f t="shared" si="223"/>
        <v>299</v>
      </c>
      <c r="I543" s="33">
        <f t="shared" si="224"/>
        <v>3.9205145978580902E-3</v>
      </c>
      <c r="J543" s="11">
        <v>2.5752690423349156E-2</v>
      </c>
      <c r="K543" s="10">
        <f t="shared" si="225"/>
        <v>508</v>
      </c>
      <c r="L543" s="33">
        <f t="shared" si="226"/>
        <v>0.94381272120754567</v>
      </c>
      <c r="M543" s="11">
        <v>1.6911437472185136E-2</v>
      </c>
      <c r="N543" s="10">
        <f t="shared" si="227"/>
        <v>478</v>
      </c>
      <c r="O543" s="33">
        <f t="shared" si="228"/>
        <v>0.77524593029138755</v>
      </c>
      <c r="P543" s="11">
        <v>9.5065640561339971E-3</v>
      </c>
      <c r="Q543" s="10">
        <f t="shared" si="229"/>
        <v>406</v>
      </c>
      <c r="R543" s="33">
        <f t="shared" si="230"/>
        <v>0.49106303097851128</v>
      </c>
      <c r="S543" s="12">
        <v>4.0822991508817769E-2</v>
      </c>
      <c r="T543" s="10">
        <f t="shared" si="231"/>
        <v>488</v>
      </c>
      <c r="U543" s="33">
        <f t="shared" si="232"/>
        <v>0.79709996448490428</v>
      </c>
      <c r="V543" s="18">
        <v>2.5054820108828067E-2</v>
      </c>
      <c r="W543" s="99">
        <f t="shared" si="240"/>
        <v>516</v>
      </c>
      <c r="X543" s="33">
        <f t="shared" si="233"/>
        <v>1.4765640827082527</v>
      </c>
      <c r="Y543" s="13">
        <v>179241</v>
      </c>
      <c r="Z543" s="10">
        <f t="shared" si="234"/>
        <v>502</v>
      </c>
      <c r="AA543" s="33">
        <f t="shared" si="235"/>
        <v>0.85240359447621372</v>
      </c>
      <c r="AB543" s="11">
        <v>2.6349182652832724E-2</v>
      </c>
      <c r="AC543" s="99">
        <f t="shared" si="241"/>
        <v>410</v>
      </c>
      <c r="AD543" s="33">
        <f t="shared" si="236"/>
        <v>0.62303129137322266</v>
      </c>
      <c r="AE543" s="11">
        <v>0.96488343414175815</v>
      </c>
      <c r="AF543" s="10">
        <f t="shared" si="237"/>
        <v>294</v>
      </c>
      <c r="AG543" s="33">
        <f t="shared" si="238"/>
        <v>8.2664197567944478E-2</v>
      </c>
      <c r="AH543" s="14">
        <v>2.4099999999999997</v>
      </c>
      <c r="AI543" s="99">
        <f t="shared" si="242"/>
        <v>380</v>
      </c>
      <c r="AJ543" s="33">
        <f t="shared" si="239"/>
        <v>-0.13864096464790479</v>
      </c>
      <c r="AK543" s="13">
        <v>206662.83552416723</v>
      </c>
      <c r="AL543" s="38"/>
    </row>
    <row r="544" spans="1:38" x14ac:dyDescent="0.25">
      <c r="A544" t="s">
        <v>1073</v>
      </c>
      <c r="B544" s="5" t="s">
        <v>424</v>
      </c>
      <c r="C544" s="6" t="s">
        <v>61</v>
      </c>
      <c r="D544" s="7" t="s">
        <v>39</v>
      </c>
      <c r="E544" s="36">
        <f t="shared" si="220"/>
        <v>2.9173261818578231</v>
      </c>
      <c r="F544" s="8">
        <f t="shared" si="221"/>
        <v>23.631949183017365</v>
      </c>
      <c r="G544" s="9">
        <f t="shared" si="222"/>
        <v>392</v>
      </c>
      <c r="H544" s="99">
        <f t="shared" si="223"/>
        <v>164</v>
      </c>
      <c r="I544" s="33">
        <f t="shared" si="224"/>
        <v>-0.41450003638486721</v>
      </c>
      <c r="J544" s="11">
        <v>-6.067746686303388E-3</v>
      </c>
      <c r="K544" s="10">
        <f t="shared" si="225"/>
        <v>344</v>
      </c>
      <c r="L544" s="33">
        <f t="shared" si="226"/>
        <v>0.44097790637992484</v>
      </c>
      <c r="M544" s="11">
        <v>3.4860270815326992E-2</v>
      </c>
      <c r="N544" s="10">
        <f t="shared" si="227"/>
        <v>328</v>
      </c>
      <c r="O544" s="33">
        <f t="shared" si="228"/>
        <v>0.43010310466999813</v>
      </c>
      <c r="P544" s="11">
        <v>3.086232980332829E-2</v>
      </c>
      <c r="Q544" s="10">
        <f t="shared" si="229"/>
        <v>279</v>
      </c>
      <c r="R544" s="33">
        <f t="shared" si="230"/>
        <v>0.33091764888436653</v>
      </c>
      <c r="S544" s="12">
        <v>0.35561877667140823</v>
      </c>
      <c r="T544" s="10">
        <f t="shared" si="231"/>
        <v>345</v>
      </c>
      <c r="U544" s="33">
        <f t="shared" si="232"/>
        <v>0.47496455286750044</v>
      </c>
      <c r="V544" s="18">
        <v>4.4620811287477954E-2</v>
      </c>
      <c r="W544" s="99">
        <f t="shared" si="240"/>
        <v>432</v>
      </c>
      <c r="X544" s="33">
        <f t="shared" si="233"/>
        <v>0.61857523867600284</v>
      </c>
      <c r="Y544" s="13">
        <v>141759</v>
      </c>
      <c r="Z544" s="10">
        <f t="shared" si="234"/>
        <v>483</v>
      </c>
      <c r="AA544" s="33">
        <f t="shared" si="235"/>
        <v>0.79356274303974506</v>
      </c>
      <c r="AB544" s="11">
        <v>2.7050867391943546E-2</v>
      </c>
      <c r="AC544" s="99">
        <f t="shared" si="241"/>
        <v>293</v>
      </c>
      <c r="AD544" s="33">
        <f t="shared" si="236"/>
        <v>0.2853184576466587</v>
      </c>
      <c r="AE544" s="11">
        <v>0.94569427276473017</v>
      </c>
      <c r="AF544" s="10">
        <f t="shared" si="237"/>
        <v>271</v>
      </c>
      <c r="AG544" s="33">
        <f t="shared" si="238"/>
        <v>8.8054500281498759E-3</v>
      </c>
      <c r="AH544" s="14">
        <v>2.4946666666666668</v>
      </c>
      <c r="AI544" s="99">
        <f t="shared" si="242"/>
        <v>423</v>
      </c>
      <c r="AJ544" s="33">
        <f t="shared" si="239"/>
        <v>-9.974557572900021E-2</v>
      </c>
      <c r="AK544" s="13">
        <v>241334.89912280702</v>
      </c>
      <c r="AL544" s="38"/>
    </row>
    <row r="545" spans="1:38" x14ac:dyDescent="0.25">
      <c r="A545" t="s">
        <v>1081</v>
      </c>
      <c r="B545" s="5" t="s">
        <v>521</v>
      </c>
      <c r="C545" s="6" t="s">
        <v>61</v>
      </c>
      <c r="D545" s="7" t="s">
        <v>39</v>
      </c>
      <c r="E545" s="36">
        <f t="shared" si="220"/>
        <v>4.265477351449861</v>
      </c>
      <c r="F545" s="8">
        <f t="shared" si="221"/>
        <v>20.282814029339221</v>
      </c>
      <c r="G545" s="9">
        <f t="shared" si="222"/>
        <v>469</v>
      </c>
      <c r="H545" s="99">
        <f t="shared" si="223"/>
        <v>324</v>
      </c>
      <c r="I545" s="33">
        <f t="shared" si="224"/>
        <v>8.8090743443858283E-2</v>
      </c>
      <c r="J545" s="11">
        <v>3.2153746650651405E-2</v>
      </c>
      <c r="K545" s="10">
        <f t="shared" si="225"/>
        <v>203</v>
      </c>
      <c r="L545" s="33">
        <f t="shared" si="226"/>
        <v>-9.1011548900894412E-2</v>
      </c>
      <c r="M545" s="11">
        <v>5.3849787435049597E-2</v>
      </c>
      <c r="N545" s="10">
        <f t="shared" si="227"/>
        <v>409</v>
      </c>
      <c r="O545" s="33">
        <f t="shared" si="228"/>
        <v>0.6338934704149336</v>
      </c>
      <c r="P545" s="11">
        <v>1.8252769385699898E-2</v>
      </c>
      <c r="Q545" s="10">
        <f t="shared" si="229"/>
        <v>256</v>
      </c>
      <c r="R545" s="33">
        <f t="shared" si="230"/>
        <v>0.30690061924945417</v>
      </c>
      <c r="S545" s="12">
        <v>0.40282875302121568</v>
      </c>
      <c r="T545" s="10">
        <f t="shared" si="231"/>
        <v>324</v>
      </c>
      <c r="U545" s="33">
        <f t="shared" si="232"/>
        <v>0.38592458238215016</v>
      </c>
      <c r="V545" s="18">
        <v>5.0028957098944178E-2</v>
      </c>
      <c r="W545" s="99">
        <f t="shared" si="240"/>
        <v>511</v>
      </c>
      <c r="X545" s="33">
        <f t="shared" si="233"/>
        <v>1.4184446206998784</v>
      </c>
      <c r="Y545" s="13">
        <v>176702</v>
      </c>
      <c r="Z545" s="10">
        <f t="shared" si="234"/>
        <v>525</v>
      </c>
      <c r="AA545" s="33">
        <f t="shared" si="235"/>
        <v>0.95785331486823933</v>
      </c>
      <c r="AB545" s="11">
        <v>2.5091681142636556E-2</v>
      </c>
      <c r="AC545" s="99">
        <f t="shared" si="241"/>
        <v>326</v>
      </c>
      <c r="AD545" s="33">
        <f t="shared" si="236"/>
        <v>0.38758258318349031</v>
      </c>
      <c r="AE545" s="11">
        <v>0.95150501672240806</v>
      </c>
      <c r="AF545" s="10">
        <f t="shared" si="237"/>
        <v>474</v>
      </c>
      <c r="AG545" s="33">
        <f t="shared" si="238"/>
        <v>0.64532827823527428</v>
      </c>
      <c r="AH545" s="14">
        <v>1.7649999999999999</v>
      </c>
      <c r="AI545" s="99">
        <f t="shared" si="242"/>
        <v>509</v>
      </c>
      <c r="AJ545" s="33">
        <f t="shared" si="239"/>
        <v>5.7105169828623674E-2</v>
      </c>
      <c r="AK545" s="13">
        <v>381154.53267388773</v>
      </c>
      <c r="AL545" s="38"/>
    </row>
    <row r="546" spans="1:38" x14ac:dyDescent="0.25">
      <c r="A546" t="s">
        <v>1098</v>
      </c>
      <c r="B546" s="5" t="s">
        <v>269</v>
      </c>
      <c r="C546" s="6" t="s">
        <v>61</v>
      </c>
      <c r="D546" s="7" t="s">
        <v>34</v>
      </c>
      <c r="E546" s="36">
        <f t="shared" si="220"/>
        <v>2.8231763189789261E-2</v>
      </c>
      <c r="F546" s="8">
        <f t="shared" si="221"/>
        <v>30.809161871105214</v>
      </c>
      <c r="G546" s="9">
        <f t="shared" si="222"/>
        <v>223</v>
      </c>
      <c r="H546" s="99">
        <f t="shared" si="223"/>
        <v>439</v>
      </c>
      <c r="I546" s="33">
        <f t="shared" si="224"/>
        <v>0.46856942438556803</v>
      </c>
      <c r="J546" s="11">
        <v>6.1088744967617625E-2</v>
      </c>
      <c r="K546" s="10">
        <f t="shared" si="225"/>
        <v>315</v>
      </c>
      <c r="L546" s="33">
        <f t="shared" si="226"/>
        <v>0.35614119931752836</v>
      </c>
      <c r="M546" s="11">
        <v>3.7888541475078169E-2</v>
      </c>
      <c r="N546" s="10">
        <f t="shared" si="227"/>
        <v>258</v>
      </c>
      <c r="O546" s="33">
        <f t="shared" si="228"/>
        <v>0.23791714109173764</v>
      </c>
      <c r="P546" s="11">
        <v>4.2753866041078184E-2</v>
      </c>
      <c r="Q546" s="10">
        <f t="shared" si="229"/>
        <v>196</v>
      </c>
      <c r="R546" s="33">
        <f t="shared" si="230"/>
        <v>0.16775557224055349</v>
      </c>
      <c r="S546" s="12">
        <v>0.67634444077862099</v>
      </c>
      <c r="T546" s="10">
        <f t="shared" si="231"/>
        <v>273</v>
      </c>
      <c r="U546" s="33">
        <f t="shared" si="232"/>
        <v>0.24167875218438317</v>
      </c>
      <c r="V546" s="18">
        <v>5.8790218790218791E-2</v>
      </c>
      <c r="W546" s="99">
        <v>227</v>
      </c>
      <c r="X546" s="33">
        <f t="shared" si="233"/>
        <v>-2.7651831807814563E-2</v>
      </c>
      <c r="Y546" s="13">
        <v>113528</v>
      </c>
      <c r="Z546" s="10">
        <f t="shared" si="234"/>
        <v>175</v>
      </c>
      <c r="AA546" s="33">
        <f t="shared" si="235"/>
        <v>-0.14705935821206137</v>
      </c>
      <c r="AB546" s="11">
        <v>3.8267907213866942E-2</v>
      </c>
      <c r="AC546" s="99">
        <v>227</v>
      </c>
      <c r="AD546" s="33">
        <f t="shared" si="236"/>
        <v>-0.59256265037093114</v>
      </c>
      <c r="AE546" s="11">
        <v>0.89581224114127933</v>
      </c>
      <c r="AF546" s="10">
        <f t="shared" si="237"/>
        <v>243</v>
      </c>
      <c r="AG546" s="33">
        <f t="shared" si="238"/>
        <v>-4.2081482331944385E-2</v>
      </c>
      <c r="AH546" s="14">
        <v>2.5529999999999999</v>
      </c>
      <c r="AI546" s="99">
        <v>227</v>
      </c>
      <c r="AJ546" s="33">
        <f t="shared" si="239"/>
        <v>-0.19001258911546354</v>
      </c>
      <c r="AK546" s="13">
        <v>160869.22655889145</v>
      </c>
      <c r="AL546" s="38"/>
    </row>
    <row r="547" spans="1:38" x14ac:dyDescent="0.25">
      <c r="A547" t="s">
        <v>1140</v>
      </c>
      <c r="B547" s="5" t="s">
        <v>557</v>
      </c>
      <c r="C547" s="6" t="s">
        <v>61</v>
      </c>
      <c r="D547" s="7" t="s">
        <v>39</v>
      </c>
      <c r="E547" s="36">
        <f t="shared" si="220"/>
        <v>6.1357617984478656</v>
      </c>
      <c r="F547" s="8">
        <f t="shared" si="221"/>
        <v>15.636572917733016</v>
      </c>
      <c r="G547" s="9">
        <f t="shared" si="222"/>
        <v>543</v>
      </c>
      <c r="H547" s="99">
        <f t="shared" si="223"/>
        <v>211</v>
      </c>
      <c r="I547" s="33">
        <f t="shared" si="224"/>
        <v>-0.27806389082731797</v>
      </c>
      <c r="J547" s="11">
        <v>4.3080768218890508E-3</v>
      </c>
      <c r="K547" s="10">
        <f t="shared" si="225"/>
        <v>328</v>
      </c>
      <c r="L547" s="33">
        <f t="shared" si="226"/>
        <v>0.39233459882263172</v>
      </c>
      <c r="M547" s="11">
        <v>3.6596607669616518E-2</v>
      </c>
      <c r="N547" s="10">
        <f t="shared" si="227"/>
        <v>442</v>
      </c>
      <c r="O547" s="33">
        <f t="shared" si="228"/>
        <v>0.71186985471289432</v>
      </c>
      <c r="P547" s="11">
        <v>1.3427968540187992E-2</v>
      </c>
      <c r="Q547" s="10">
        <f t="shared" si="229"/>
        <v>388</v>
      </c>
      <c r="R547" s="33">
        <f t="shared" si="230"/>
        <v>0.46185592125639635</v>
      </c>
      <c r="S547" s="12">
        <v>9.8235043714594447E-2</v>
      </c>
      <c r="T547" s="10">
        <f t="shared" si="231"/>
        <v>525</v>
      </c>
      <c r="U547" s="33">
        <f t="shared" si="232"/>
        <v>0.88455273187799455</v>
      </c>
      <c r="V547" s="18">
        <v>1.9743078482005686E-2</v>
      </c>
      <c r="W547" s="99">
        <f t="shared" ref="W547:W552" si="243">RANK(Y547,Y$7:Y$570,1)</f>
        <v>535</v>
      </c>
      <c r="X547" s="33">
        <f t="shared" si="233"/>
        <v>2.0258032994979067</v>
      </c>
      <c r="Y547" s="13">
        <v>203235</v>
      </c>
      <c r="Z547" s="10">
        <f t="shared" si="234"/>
        <v>524</v>
      </c>
      <c r="AA547" s="33">
        <f t="shared" si="235"/>
        <v>0.94900653363473919</v>
      </c>
      <c r="AB547" s="11">
        <v>2.5197180149368326E-2</v>
      </c>
      <c r="AC547" s="99">
        <f t="shared" ref="AC547:AC552" si="244">RANK(AE547,AE$7:AE$570,1)</f>
        <v>529</v>
      </c>
      <c r="AD547" s="33">
        <f t="shared" si="236"/>
        <v>0.99384664035668624</v>
      </c>
      <c r="AE547" s="11">
        <v>0.98595351162209444</v>
      </c>
      <c r="AF547" s="10">
        <f t="shared" si="237"/>
        <v>397</v>
      </c>
      <c r="AG547" s="33">
        <f t="shared" si="238"/>
        <v>0.35454580760616322</v>
      </c>
      <c r="AH547" s="14">
        <v>2.0983333333333332</v>
      </c>
      <c r="AI547" s="99">
        <f t="shared" ref="AI547:AI552" si="245">RANK(AK547,AK$7:AK$570,1)</f>
        <v>468</v>
      </c>
      <c r="AJ547" s="33">
        <f t="shared" si="239"/>
        <v>-3.3509247156483443E-2</v>
      </c>
      <c r="AK547" s="13">
        <v>300379.17816562427</v>
      </c>
      <c r="AL547" s="38"/>
    </row>
    <row r="548" spans="1:38" x14ac:dyDescent="0.25">
      <c r="A548" t="s">
        <v>1149</v>
      </c>
      <c r="B548" s="5" t="s">
        <v>135</v>
      </c>
      <c r="C548" s="6" t="s">
        <v>61</v>
      </c>
      <c r="D548" s="7" t="s">
        <v>39</v>
      </c>
      <c r="E548" s="36">
        <f t="shared" si="220"/>
        <v>-4.7643604855307551</v>
      </c>
      <c r="F548" s="8">
        <f t="shared" si="221"/>
        <v>42.715125786333324</v>
      </c>
      <c r="G548" s="9">
        <f t="shared" si="222"/>
        <v>83</v>
      </c>
      <c r="H548" s="99">
        <f t="shared" si="223"/>
        <v>38</v>
      </c>
      <c r="I548" s="33">
        <f t="shared" si="224"/>
        <v>-1.1061221098857883</v>
      </c>
      <c r="J548" s="11">
        <v>-5.8664868509777479E-2</v>
      </c>
      <c r="K548" s="10">
        <f t="shared" si="225"/>
        <v>549</v>
      </c>
      <c r="L548" s="33">
        <f t="shared" si="226"/>
        <v>1.4175849919297703</v>
      </c>
      <c r="M548" s="11">
        <v>0</v>
      </c>
      <c r="N548" s="10">
        <f t="shared" si="227"/>
        <v>215</v>
      </c>
      <c r="O548" s="33">
        <f t="shared" si="228"/>
        <v>7.4906761244302761E-2</v>
      </c>
      <c r="P548" s="11">
        <v>5.2840158520475564E-2</v>
      </c>
      <c r="Q548" s="10">
        <f t="shared" si="229"/>
        <v>409</v>
      </c>
      <c r="R548" s="33">
        <f t="shared" si="230"/>
        <v>0.51183082356515275</v>
      </c>
      <c r="S548" s="12">
        <v>0</v>
      </c>
      <c r="T548" s="10">
        <f t="shared" si="231"/>
        <v>221</v>
      </c>
      <c r="U548" s="33">
        <f t="shared" si="232"/>
        <v>5.9940309009989902E-2</v>
      </c>
      <c r="V548" s="18">
        <v>6.9828722002635041E-2</v>
      </c>
      <c r="W548" s="99">
        <f t="shared" si="243"/>
        <v>39</v>
      </c>
      <c r="X548" s="33">
        <f t="shared" si="233"/>
        <v>-1.2243313256533392</v>
      </c>
      <c r="Y548" s="13">
        <v>61250</v>
      </c>
      <c r="Z548" s="10">
        <f t="shared" si="234"/>
        <v>240</v>
      </c>
      <c r="AA548" s="33">
        <f t="shared" si="235"/>
        <v>8.4799655863061443E-2</v>
      </c>
      <c r="AB548" s="11">
        <v>3.5502958579881658E-2</v>
      </c>
      <c r="AC548" s="99">
        <f t="shared" si="244"/>
        <v>164</v>
      </c>
      <c r="AD548" s="33">
        <f t="shared" si="236"/>
        <v>-0.19127082097830164</v>
      </c>
      <c r="AE548" s="11">
        <v>0.9186140209508461</v>
      </c>
      <c r="AF548" s="10">
        <f t="shared" si="237"/>
        <v>1</v>
      </c>
      <c r="AG548" s="33">
        <f t="shared" si="238"/>
        <v>-16.275303687672697</v>
      </c>
      <c r="AH548" s="14">
        <v>21.161666666666665</v>
      </c>
      <c r="AI548" s="99">
        <f t="shared" si="245"/>
        <v>1</v>
      </c>
      <c r="AJ548" s="33">
        <f t="shared" si="239"/>
        <v>-0.35710274869776976</v>
      </c>
      <c r="AK548" s="13">
        <v>11921.991404011462</v>
      </c>
      <c r="AL548" s="38"/>
    </row>
    <row r="549" spans="1:38" x14ac:dyDescent="0.25">
      <c r="A549" t="s">
        <v>602</v>
      </c>
      <c r="B549" s="5" t="s">
        <v>482</v>
      </c>
      <c r="C549" s="6" t="s">
        <v>63</v>
      </c>
      <c r="D549" s="7" t="s">
        <v>34</v>
      </c>
      <c r="E549" s="36">
        <f t="shared" si="220"/>
        <v>4.0334852553042726</v>
      </c>
      <c r="F549" s="8">
        <f t="shared" si="221"/>
        <v>20.859138778448617</v>
      </c>
      <c r="G549" s="9">
        <f t="shared" si="222"/>
        <v>460</v>
      </c>
      <c r="H549" s="99">
        <f t="shared" si="223"/>
        <v>555</v>
      </c>
      <c r="I549" s="33">
        <f t="shared" si="224"/>
        <v>2.557571891747473</v>
      </c>
      <c r="J549" s="11">
        <v>0.21995515695067258</v>
      </c>
      <c r="K549" s="10">
        <f t="shared" si="225"/>
        <v>549</v>
      </c>
      <c r="L549" s="33">
        <f t="shared" si="226"/>
        <v>1.4175849919297703</v>
      </c>
      <c r="M549" s="11">
        <v>0</v>
      </c>
      <c r="N549" s="10">
        <f t="shared" si="227"/>
        <v>278</v>
      </c>
      <c r="O549" s="33">
        <f t="shared" si="228"/>
        <v>0.28078664958270766</v>
      </c>
      <c r="P549" s="11">
        <v>4.0101308569016461E-2</v>
      </c>
      <c r="Q549" s="10">
        <f t="shared" si="229"/>
        <v>409</v>
      </c>
      <c r="R549" s="33">
        <f t="shared" si="230"/>
        <v>0.51183082356515275</v>
      </c>
      <c r="S549" s="12">
        <v>0</v>
      </c>
      <c r="T549" s="10">
        <f t="shared" si="231"/>
        <v>357</v>
      </c>
      <c r="U549" s="33">
        <f t="shared" si="232"/>
        <v>0.50077368946032252</v>
      </c>
      <c r="V549" s="18">
        <v>4.3053205489753714E-2</v>
      </c>
      <c r="W549" s="99">
        <f t="shared" si="243"/>
        <v>384</v>
      </c>
      <c r="X549" s="33">
        <f t="shared" si="233"/>
        <v>0.21286064842928187</v>
      </c>
      <c r="Y549" s="13">
        <v>124035</v>
      </c>
      <c r="Z549" s="10">
        <f t="shared" si="234"/>
        <v>397</v>
      </c>
      <c r="AA549" s="33">
        <f t="shared" si="235"/>
        <v>0.53905040074633348</v>
      </c>
      <c r="AB549" s="11">
        <v>3.0085959885386818E-2</v>
      </c>
      <c r="AC549" s="99">
        <f t="shared" si="244"/>
        <v>532</v>
      </c>
      <c r="AD549" s="33">
        <f t="shared" si="236"/>
        <v>1.0063406594827033</v>
      </c>
      <c r="AE549" s="11">
        <v>0.9866634335596508</v>
      </c>
      <c r="AF549" s="10">
        <f t="shared" si="237"/>
        <v>325</v>
      </c>
      <c r="AG549" s="33">
        <f t="shared" si="238"/>
        <v>0.14867181840075241</v>
      </c>
      <c r="AH549" s="14">
        <v>2.3343333333333334</v>
      </c>
      <c r="AI549" s="99">
        <f t="shared" si="245"/>
        <v>282</v>
      </c>
      <c r="AJ549" s="33">
        <f t="shared" si="239"/>
        <v>-0.19645916592691068</v>
      </c>
      <c r="AK549" s="13">
        <v>155122.62966366476</v>
      </c>
      <c r="AL549" s="38"/>
    </row>
    <row r="550" spans="1:38" x14ac:dyDescent="0.25">
      <c r="A550" t="s">
        <v>607</v>
      </c>
      <c r="B550" s="5" t="s">
        <v>199</v>
      </c>
      <c r="C550" s="6" t="s">
        <v>63</v>
      </c>
      <c r="D550" s="7" t="s">
        <v>34</v>
      </c>
      <c r="E550" s="36">
        <f t="shared" si="220"/>
        <v>-1.2283481730862214</v>
      </c>
      <c r="F550" s="8">
        <f t="shared" si="221"/>
        <v>33.930811826178243</v>
      </c>
      <c r="G550" s="9">
        <f t="shared" si="222"/>
        <v>177</v>
      </c>
      <c r="H550" s="99">
        <f t="shared" si="223"/>
        <v>215</v>
      </c>
      <c r="I550" s="33">
        <f t="shared" si="224"/>
        <v>-0.25002331922477355</v>
      </c>
      <c r="J550" s="11">
        <v>6.440532417346434E-3</v>
      </c>
      <c r="K550" s="10">
        <f t="shared" si="225"/>
        <v>167</v>
      </c>
      <c r="L550" s="33">
        <f t="shared" si="226"/>
        <v>-0.26275822162617812</v>
      </c>
      <c r="M550" s="11">
        <v>5.9980334316617499E-2</v>
      </c>
      <c r="N550" s="10">
        <f t="shared" si="227"/>
        <v>273</v>
      </c>
      <c r="O550" s="33">
        <f t="shared" si="228"/>
        <v>0.26957584108855415</v>
      </c>
      <c r="P550" s="11">
        <v>4.079497907949791E-2</v>
      </c>
      <c r="Q550" s="10">
        <f t="shared" si="229"/>
        <v>169</v>
      </c>
      <c r="R550" s="33">
        <f t="shared" si="230"/>
        <v>7.7762694552890907E-2</v>
      </c>
      <c r="S550" s="12">
        <v>0.85324232081911267</v>
      </c>
      <c r="T550" s="10">
        <f t="shared" si="231"/>
        <v>208</v>
      </c>
      <c r="U550" s="33">
        <f t="shared" si="232"/>
        <v>1.5903954109654814E-2</v>
      </c>
      <c r="V550" s="18">
        <v>7.2503419972640218E-2</v>
      </c>
      <c r="W550" s="99">
        <f t="shared" si="243"/>
        <v>97</v>
      </c>
      <c r="X550" s="33">
        <f t="shared" si="233"/>
        <v>-0.82946692248498355</v>
      </c>
      <c r="Y550" s="13">
        <v>78500</v>
      </c>
      <c r="Z550" s="10">
        <f t="shared" si="234"/>
        <v>266</v>
      </c>
      <c r="AA550" s="33">
        <f t="shared" si="235"/>
        <v>0.19186500604199586</v>
      </c>
      <c r="AB550" s="11">
        <v>3.4226190476190479E-2</v>
      </c>
      <c r="AC550" s="99">
        <f t="shared" si="244"/>
        <v>96</v>
      </c>
      <c r="AD550" s="33">
        <f t="shared" si="236"/>
        <v>-0.63377018189143697</v>
      </c>
      <c r="AE550" s="11">
        <v>0.89347079037800692</v>
      </c>
      <c r="AF550" s="10">
        <f t="shared" si="237"/>
        <v>102</v>
      </c>
      <c r="AG550" s="33">
        <f t="shared" si="238"/>
        <v>-0.51402143216299168</v>
      </c>
      <c r="AH550" s="14">
        <v>3.0939999999999999</v>
      </c>
      <c r="AI550" s="99">
        <f t="shared" si="245"/>
        <v>126</v>
      </c>
      <c r="AJ550" s="33">
        <f t="shared" si="239"/>
        <v>-0.25407128499764237</v>
      </c>
      <c r="AK550" s="13">
        <v>103766.1292662116</v>
      </c>
      <c r="AL550" s="38"/>
    </row>
    <row r="551" spans="1:38" x14ac:dyDescent="0.25">
      <c r="A551" t="s">
        <v>630</v>
      </c>
      <c r="B551" s="5" t="s">
        <v>185</v>
      </c>
      <c r="C551" s="6" t="s">
        <v>63</v>
      </c>
      <c r="D551" s="7" t="s">
        <v>34</v>
      </c>
      <c r="E551" s="36">
        <f t="shared" si="220"/>
        <v>-3.9791288561067715</v>
      </c>
      <c r="F551" s="8">
        <f t="shared" si="221"/>
        <v>40.764419579788516</v>
      </c>
      <c r="G551" s="9">
        <f t="shared" si="222"/>
        <v>102</v>
      </c>
      <c r="H551" s="99">
        <f t="shared" si="223"/>
        <v>61</v>
      </c>
      <c r="I551" s="33">
        <f t="shared" si="224"/>
        <v>-0.87223657324993176</v>
      </c>
      <c r="J551" s="11">
        <v>-4.0878122634367853E-2</v>
      </c>
      <c r="K551" s="10">
        <f t="shared" si="225"/>
        <v>428</v>
      </c>
      <c r="L551" s="33">
        <f t="shared" si="226"/>
        <v>0.65527472174513801</v>
      </c>
      <c r="M551" s="11">
        <v>2.7210884353741496E-2</v>
      </c>
      <c r="N551" s="10">
        <f t="shared" si="227"/>
        <v>28</v>
      </c>
      <c r="O551" s="33">
        <f t="shared" si="228"/>
        <v>-1.9389450735445832</v>
      </c>
      <c r="P551" s="11">
        <v>0.17744755244755245</v>
      </c>
      <c r="Q551" s="10">
        <f t="shared" si="229"/>
        <v>104</v>
      </c>
      <c r="R551" s="33">
        <f t="shared" si="230"/>
        <v>-0.2912123448679505</v>
      </c>
      <c r="S551" s="12">
        <v>1.5785319652722969</v>
      </c>
      <c r="T551" s="10">
        <f t="shared" si="231"/>
        <v>96</v>
      </c>
      <c r="U551" s="33">
        <f t="shared" si="232"/>
        <v>-0.62406983916701375</v>
      </c>
      <c r="V551" s="18">
        <v>0.11137440758293839</v>
      </c>
      <c r="W551" s="99">
        <f t="shared" si="243"/>
        <v>222</v>
      </c>
      <c r="X551" s="33">
        <f t="shared" si="233"/>
        <v>-0.43206165272232711</v>
      </c>
      <c r="Y551" s="13">
        <v>95861</v>
      </c>
      <c r="Z551" s="10">
        <f t="shared" si="234"/>
        <v>131</v>
      </c>
      <c r="AA551" s="33">
        <f t="shared" si="235"/>
        <v>-0.40455556509054003</v>
      </c>
      <c r="AB551" s="11">
        <v>4.1338582677165357E-2</v>
      </c>
      <c r="AC551" s="99">
        <f t="shared" si="244"/>
        <v>227</v>
      </c>
      <c r="AD551" s="33">
        <f t="shared" si="236"/>
        <v>4.6215518132492875E-2</v>
      </c>
      <c r="AE551" s="11">
        <v>0.93210821847881575</v>
      </c>
      <c r="AF551" s="10">
        <f t="shared" si="237"/>
        <v>54</v>
      </c>
      <c r="AG551" s="33">
        <f t="shared" si="238"/>
        <v>-0.85481848774031022</v>
      </c>
      <c r="AH551" s="14">
        <v>3.484666666666667</v>
      </c>
      <c r="AI551" s="99">
        <f t="shared" si="245"/>
        <v>104</v>
      </c>
      <c r="AJ551" s="33">
        <f t="shared" si="239"/>
        <v>-0.26621925614229636</v>
      </c>
      <c r="AK551" s="13">
        <v>92937.204814522498</v>
      </c>
      <c r="AL551" s="38"/>
    </row>
    <row r="552" spans="1:38" x14ac:dyDescent="0.25">
      <c r="A552" t="s">
        <v>640</v>
      </c>
      <c r="B552" s="5" t="s">
        <v>399</v>
      </c>
      <c r="C552" s="6" t="s">
        <v>63</v>
      </c>
      <c r="D552" s="7" t="s">
        <v>34</v>
      </c>
      <c r="E552" s="36">
        <f t="shared" si="220"/>
        <v>1.340740223185618</v>
      </c>
      <c r="F552" s="8">
        <f t="shared" si="221"/>
        <v>27.548571870502983</v>
      </c>
      <c r="G552" s="9">
        <f t="shared" si="222"/>
        <v>302</v>
      </c>
      <c r="H552" s="99">
        <f t="shared" si="223"/>
        <v>121</v>
      </c>
      <c r="I552" s="33">
        <f t="shared" si="224"/>
        <v>-0.57514134730503286</v>
      </c>
      <c r="J552" s="11">
        <v>-1.8284347231715681E-2</v>
      </c>
      <c r="K552" s="10">
        <f t="shared" si="225"/>
        <v>237</v>
      </c>
      <c r="L552" s="33">
        <f t="shared" si="226"/>
        <v>6.0034653946785074E-2</v>
      </c>
      <c r="M552" s="11">
        <v>4.8458149779735685E-2</v>
      </c>
      <c r="N552" s="10">
        <f t="shared" si="227"/>
        <v>248</v>
      </c>
      <c r="O552" s="33">
        <f t="shared" si="228"/>
        <v>0.20329639204922578</v>
      </c>
      <c r="P552" s="11">
        <v>4.489603024574669E-2</v>
      </c>
      <c r="Q552" s="10">
        <f t="shared" si="229"/>
        <v>283</v>
      </c>
      <c r="R552" s="33">
        <f t="shared" si="230"/>
        <v>0.33472800469574598</v>
      </c>
      <c r="S552" s="12">
        <v>0.34812880765883375</v>
      </c>
      <c r="T552" s="10">
        <f t="shared" si="231"/>
        <v>372</v>
      </c>
      <c r="U552" s="33">
        <f t="shared" si="232"/>
        <v>0.5387182488166522</v>
      </c>
      <c r="V552" s="18">
        <v>4.0748513466246937E-2</v>
      </c>
      <c r="W552" s="99">
        <f t="shared" si="243"/>
        <v>411</v>
      </c>
      <c r="X552" s="33">
        <f t="shared" si="233"/>
        <v>0.40761463927892655</v>
      </c>
      <c r="Y552" s="13">
        <v>132543</v>
      </c>
      <c r="Z552" s="10">
        <f t="shared" si="234"/>
        <v>209</v>
      </c>
      <c r="AA552" s="33">
        <f t="shared" si="235"/>
        <v>-4.1877776340708411E-2</v>
      </c>
      <c r="AB552" s="11">
        <v>3.701360329009807E-2</v>
      </c>
      <c r="AC552" s="99">
        <f t="shared" si="244"/>
        <v>224</v>
      </c>
      <c r="AD552" s="33">
        <f t="shared" si="236"/>
        <v>4.2054026513770069E-2</v>
      </c>
      <c r="AE552" s="11">
        <v>0.93187175860443183</v>
      </c>
      <c r="AF552" s="10">
        <f t="shared" si="237"/>
        <v>320</v>
      </c>
      <c r="AG552" s="33">
        <f t="shared" si="238"/>
        <v>0.14256538651754097</v>
      </c>
      <c r="AH552" s="14">
        <v>2.3413333333333335</v>
      </c>
      <c r="AI552" s="99">
        <f t="shared" si="245"/>
        <v>264</v>
      </c>
      <c r="AJ552" s="33">
        <f t="shared" si="239"/>
        <v>-0.20263194047127087</v>
      </c>
      <c r="AK552" s="13">
        <v>149620.1051348999</v>
      </c>
      <c r="AL552" s="38"/>
    </row>
    <row r="553" spans="1:38" x14ac:dyDescent="0.25">
      <c r="A553" t="s">
        <v>759</v>
      </c>
      <c r="B553" s="5" t="s">
        <v>186</v>
      </c>
      <c r="C553" s="6" t="s">
        <v>63</v>
      </c>
      <c r="D553" s="7" t="s">
        <v>34</v>
      </c>
      <c r="E553" s="36">
        <f t="shared" si="220"/>
        <v>2.2526272280846174</v>
      </c>
      <c r="F553" s="8">
        <f t="shared" si="221"/>
        <v>25.283222929542831</v>
      </c>
      <c r="G553" s="9">
        <f t="shared" si="222"/>
        <v>353</v>
      </c>
      <c r="H553" s="99">
        <f t="shared" si="223"/>
        <v>63</v>
      </c>
      <c r="I553" s="33">
        <f t="shared" si="224"/>
        <v>-0.8573181145363834</v>
      </c>
      <c r="J553" s="11">
        <v>-3.9743589743589713E-2</v>
      </c>
      <c r="K553" s="10">
        <f t="shared" si="225"/>
        <v>62</v>
      </c>
      <c r="L553" s="33">
        <f t="shared" si="226"/>
        <v>-1.1716357987868506</v>
      </c>
      <c r="M553" s="11">
        <v>9.2422980849292263E-2</v>
      </c>
      <c r="N553" s="10">
        <f t="shared" si="227"/>
        <v>524</v>
      </c>
      <c r="O553" s="33">
        <f t="shared" si="228"/>
        <v>0.91390869454751411</v>
      </c>
      <c r="P553" s="11">
        <v>9.2678405931417981E-4</v>
      </c>
      <c r="Q553" s="10">
        <f t="shared" si="229"/>
        <v>409</v>
      </c>
      <c r="R553" s="33">
        <f t="shared" si="230"/>
        <v>0.51183082356515275</v>
      </c>
      <c r="S553" s="12">
        <v>0</v>
      </c>
      <c r="T553" s="10">
        <f t="shared" si="231"/>
        <v>327</v>
      </c>
      <c r="U553" s="33">
        <f t="shared" si="232"/>
        <v>0.40432701349033823</v>
      </c>
      <c r="V553" s="18">
        <v>4.8911222780569516E-2</v>
      </c>
      <c r="W553" s="99">
        <v>284</v>
      </c>
      <c r="X553" s="33">
        <f t="shared" si="233"/>
        <v>0.14780530733916786</v>
      </c>
      <c r="Y553" s="13">
        <v>121193</v>
      </c>
      <c r="Z553" s="10">
        <f t="shared" si="234"/>
        <v>292</v>
      </c>
      <c r="AA553" s="33">
        <f t="shared" si="235"/>
        <v>0.25634576853535246</v>
      </c>
      <c r="AB553" s="11">
        <v>3.3457249070631967E-2</v>
      </c>
      <c r="AC553" s="99">
        <v>284</v>
      </c>
      <c r="AD553" s="33">
        <f t="shared" si="236"/>
        <v>0.64261446615312134</v>
      </c>
      <c r="AE553" s="11">
        <v>0.96599616858237547</v>
      </c>
      <c r="AF553" s="10">
        <f t="shared" si="237"/>
        <v>158</v>
      </c>
      <c r="AG553" s="33">
        <f t="shared" si="238"/>
        <v>-0.28197702060096097</v>
      </c>
      <c r="AH553" s="14">
        <v>2.8279999999999998</v>
      </c>
      <c r="AI553" s="99">
        <v>284</v>
      </c>
      <c r="AJ553" s="33">
        <f t="shared" si="239"/>
        <v>-0.18588844825992343</v>
      </c>
      <c r="AK553" s="13">
        <v>164545.56141522029</v>
      </c>
      <c r="AL553" s="38"/>
    </row>
    <row r="554" spans="1:38" x14ac:dyDescent="0.25">
      <c r="A554" t="s">
        <v>764</v>
      </c>
      <c r="B554" s="5" t="s">
        <v>416</v>
      </c>
      <c r="C554" s="6" t="s">
        <v>63</v>
      </c>
      <c r="D554" s="7" t="s">
        <v>34</v>
      </c>
      <c r="E554" s="36">
        <f t="shared" si="220"/>
        <v>2.5788238341070002</v>
      </c>
      <c r="F554" s="8">
        <f t="shared" si="221"/>
        <v>24.472871282872035</v>
      </c>
      <c r="G554" s="9">
        <f t="shared" si="222"/>
        <v>381</v>
      </c>
      <c r="H554" s="99">
        <f t="shared" si="223"/>
        <v>175</v>
      </c>
      <c r="I554" s="33">
        <f t="shared" si="224"/>
        <v>-0.38787744117321044</v>
      </c>
      <c r="J554" s="11">
        <v>-4.0431266846361336E-3</v>
      </c>
      <c r="K554" s="10">
        <f t="shared" si="225"/>
        <v>353</v>
      </c>
      <c r="L554" s="33">
        <f t="shared" si="226"/>
        <v>0.46132409990612755</v>
      </c>
      <c r="M554" s="11">
        <v>3.4134007585335017E-2</v>
      </c>
      <c r="N554" s="10">
        <f t="shared" si="227"/>
        <v>256</v>
      </c>
      <c r="O554" s="33">
        <f t="shared" si="228"/>
        <v>0.22342137759350275</v>
      </c>
      <c r="P554" s="11">
        <v>4.3650793650793648E-2</v>
      </c>
      <c r="Q554" s="10">
        <f t="shared" si="229"/>
        <v>409</v>
      </c>
      <c r="R554" s="33">
        <f t="shared" si="230"/>
        <v>0.51183082356515275</v>
      </c>
      <c r="S554" s="12">
        <v>0</v>
      </c>
      <c r="T554" s="10">
        <f t="shared" si="231"/>
        <v>457</v>
      </c>
      <c r="U554" s="33">
        <f t="shared" si="232"/>
        <v>0.73852939177234234</v>
      </c>
      <c r="V554" s="18">
        <v>2.8612303290414878E-2</v>
      </c>
      <c r="W554" s="99">
        <f>RANK(Y554,Y$7:Y$570,1)</f>
        <v>354</v>
      </c>
      <c r="X554" s="33">
        <f t="shared" si="233"/>
        <v>6.8466175664876783E-2</v>
      </c>
      <c r="Y554" s="13">
        <v>117727</v>
      </c>
      <c r="Z554" s="10">
        <f t="shared" si="234"/>
        <v>293</v>
      </c>
      <c r="AA554" s="33">
        <f t="shared" si="235"/>
        <v>0.26207043910561795</v>
      </c>
      <c r="AB554" s="11">
        <v>3.3388981636060099E-2</v>
      </c>
      <c r="AC554" s="99">
        <f>RANK(AE554,AE$7:AE$570,1)</f>
        <v>462</v>
      </c>
      <c r="AD554" s="33">
        <f t="shared" si="236"/>
        <v>0.77965202067483985</v>
      </c>
      <c r="AE554" s="11">
        <v>0.97378277153558057</v>
      </c>
      <c r="AF554" s="10">
        <f t="shared" si="237"/>
        <v>303</v>
      </c>
      <c r="AG554" s="33">
        <f t="shared" si="238"/>
        <v>0.10825305498330615</v>
      </c>
      <c r="AH554" s="14">
        <v>2.3806666666666665</v>
      </c>
      <c r="AI554" s="99">
        <f>RANK(AK554,AK$7:AK$570,1)</f>
        <v>265</v>
      </c>
      <c r="AJ554" s="33">
        <f t="shared" si="239"/>
        <v>-0.20228529079355151</v>
      </c>
      <c r="AK554" s="13">
        <v>149929.1150202977</v>
      </c>
      <c r="AL554" s="38"/>
    </row>
    <row r="555" spans="1:38" x14ac:dyDescent="0.25">
      <c r="A555" t="s">
        <v>780</v>
      </c>
      <c r="B555" s="5" t="s">
        <v>210</v>
      </c>
      <c r="C555" s="6" t="s">
        <v>63</v>
      </c>
      <c r="D555" s="7" t="s">
        <v>34</v>
      </c>
      <c r="E555" s="36">
        <f t="shared" si="220"/>
        <v>4.7524725078449306</v>
      </c>
      <c r="F555" s="8">
        <f t="shared" si="221"/>
        <v>19.072999703808296</v>
      </c>
      <c r="G555" s="9">
        <f t="shared" si="222"/>
        <v>495</v>
      </c>
      <c r="H555" s="99">
        <f t="shared" si="223"/>
        <v>115</v>
      </c>
      <c r="I555" s="33">
        <f t="shared" si="224"/>
        <v>-0.59948194944074884</v>
      </c>
      <c r="J555" s="11">
        <v>-2.0135424091233034E-2</v>
      </c>
      <c r="K555" s="10">
        <f t="shared" si="225"/>
        <v>549</v>
      </c>
      <c r="L555" s="33">
        <f t="shared" si="226"/>
        <v>1.4175849919297703</v>
      </c>
      <c r="M555" s="11">
        <v>0</v>
      </c>
      <c r="N555" s="10">
        <f t="shared" si="227"/>
        <v>379</v>
      </c>
      <c r="O555" s="33">
        <f t="shared" si="228"/>
        <v>0.55409931260018652</v>
      </c>
      <c r="P555" s="11">
        <v>2.3190045248868779E-2</v>
      </c>
      <c r="Q555" s="10">
        <f t="shared" si="229"/>
        <v>409</v>
      </c>
      <c r="R555" s="33">
        <f t="shared" si="230"/>
        <v>0.51183082356515275</v>
      </c>
      <c r="S555" s="12">
        <v>0</v>
      </c>
      <c r="T555" s="10">
        <f t="shared" si="231"/>
        <v>505</v>
      </c>
      <c r="U555" s="33">
        <f t="shared" si="232"/>
        <v>0.83056662478671539</v>
      </c>
      <c r="V555" s="18">
        <v>2.3022108532797368E-2</v>
      </c>
      <c r="W555" s="99">
        <v>276</v>
      </c>
      <c r="X555" s="33">
        <f t="shared" si="233"/>
        <v>1.2225689860383353</v>
      </c>
      <c r="Y555" s="13">
        <v>168145</v>
      </c>
      <c r="Z555" s="10">
        <f t="shared" si="234"/>
        <v>454</v>
      </c>
      <c r="AA555" s="33">
        <f t="shared" si="235"/>
        <v>0.69362164887017641</v>
      </c>
      <c r="AB555" s="11">
        <v>2.8242677824267783E-2</v>
      </c>
      <c r="AC555" s="99">
        <v>276</v>
      </c>
      <c r="AD555" s="33">
        <f t="shared" si="236"/>
        <v>0.81301932198112536</v>
      </c>
      <c r="AE555" s="11">
        <v>0.97567873303167418</v>
      </c>
      <c r="AF555" s="10">
        <f t="shared" si="237"/>
        <v>217</v>
      </c>
      <c r="AG555" s="33">
        <f t="shared" si="238"/>
        <v>-0.11128771034167256</v>
      </c>
      <c r="AH555" s="14">
        <v>2.632333333333333</v>
      </c>
      <c r="AI555" s="99">
        <v>276</v>
      </c>
      <c r="AJ555" s="33">
        <f t="shared" si="239"/>
        <v>-0.199752172134395</v>
      </c>
      <c r="AK555" s="13">
        <v>152187.18348790691</v>
      </c>
      <c r="AL555" s="38"/>
    </row>
    <row r="556" spans="1:38" x14ac:dyDescent="0.25">
      <c r="A556" t="s">
        <v>783</v>
      </c>
      <c r="B556" s="5" t="s">
        <v>202</v>
      </c>
      <c r="C556" s="6" t="s">
        <v>63</v>
      </c>
      <c r="D556" s="7" t="s">
        <v>34</v>
      </c>
      <c r="E556" s="36">
        <f t="shared" si="220"/>
        <v>0.12305671596633308</v>
      </c>
      <c r="F556" s="8">
        <f t="shared" si="221"/>
        <v>30.573593642591273</v>
      </c>
      <c r="G556" s="9">
        <f t="shared" si="222"/>
        <v>231</v>
      </c>
      <c r="H556" s="99">
        <f t="shared" si="223"/>
        <v>416</v>
      </c>
      <c r="I556" s="33">
        <f t="shared" si="224"/>
        <v>0.37680688705431803</v>
      </c>
      <c r="J556" s="11">
        <v>5.4110301768990565E-2</v>
      </c>
      <c r="K556" s="10">
        <f t="shared" si="225"/>
        <v>430</v>
      </c>
      <c r="L556" s="33">
        <f t="shared" si="226"/>
        <v>0.66560603198579804</v>
      </c>
      <c r="M556" s="11">
        <v>2.6842105263157896E-2</v>
      </c>
      <c r="N556" s="10">
        <f t="shared" si="227"/>
        <v>200</v>
      </c>
      <c r="O556" s="33">
        <f t="shared" si="228"/>
        <v>-6.3691554302471465E-3</v>
      </c>
      <c r="P556" s="11">
        <v>5.78691184424013E-2</v>
      </c>
      <c r="Q556" s="10">
        <f t="shared" si="229"/>
        <v>307</v>
      </c>
      <c r="R556" s="33">
        <f t="shared" si="230"/>
        <v>0.36117104650620779</v>
      </c>
      <c r="S556" s="12">
        <v>0.29615004935834155</v>
      </c>
      <c r="T556" s="10">
        <f t="shared" si="231"/>
        <v>233</v>
      </c>
      <c r="U556" s="33">
        <f t="shared" si="232"/>
        <v>0.1064612550881925</v>
      </c>
      <c r="V556" s="18">
        <v>6.7003113926769026E-2</v>
      </c>
      <c r="W556" s="99">
        <f t="shared" ref="W556:W563" si="246">RANK(Y556,Y$7:Y$570,1)</f>
        <v>217</v>
      </c>
      <c r="X556" s="33">
        <f t="shared" si="233"/>
        <v>-0.44778755677894505</v>
      </c>
      <c r="Y556" s="13">
        <v>95174</v>
      </c>
      <c r="Z556" s="10">
        <f t="shared" si="234"/>
        <v>169</v>
      </c>
      <c r="AA556" s="33">
        <f t="shared" si="235"/>
        <v>-0.17477866797135611</v>
      </c>
      <c r="AB556" s="11">
        <v>3.8598463556305043E-2</v>
      </c>
      <c r="AC556" s="99">
        <f t="shared" ref="AC556:AC563" si="247">RANK(AE556,AE$7:AE$570,1)</f>
        <v>268</v>
      </c>
      <c r="AD556" s="33">
        <f t="shared" si="236"/>
        <v>0.19574155009737554</v>
      </c>
      <c r="AE556" s="11">
        <v>0.94060442848593662</v>
      </c>
      <c r="AF556" s="10">
        <f t="shared" si="237"/>
        <v>123</v>
      </c>
      <c r="AG556" s="33">
        <f t="shared" si="238"/>
        <v>-0.44423363921200487</v>
      </c>
      <c r="AH556" s="14">
        <v>3.0139999999999998</v>
      </c>
      <c r="AI556" s="99">
        <f t="shared" ref="AI556:AI563" si="248">RANK(AK556,AK$7:AK$570,1)</f>
        <v>157</v>
      </c>
      <c r="AJ556" s="33">
        <f t="shared" si="239"/>
        <v>-0.24370630200768909</v>
      </c>
      <c r="AK556" s="13">
        <v>113005.66535044422</v>
      </c>
      <c r="AL556" s="38"/>
    </row>
    <row r="557" spans="1:38" x14ac:dyDescent="0.25">
      <c r="A557" t="s">
        <v>797</v>
      </c>
      <c r="B557" s="5" t="s">
        <v>412</v>
      </c>
      <c r="C557" s="6" t="s">
        <v>63</v>
      </c>
      <c r="D557" s="7" t="s">
        <v>34</v>
      </c>
      <c r="E557" s="36">
        <f t="shared" si="220"/>
        <v>0.91417092507116804</v>
      </c>
      <c r="F557" s="8">
        <f t="shared" si="221"/>
        <v>28.608273678444327</v>
      </c>
      <c r="G557" s="9">
        <f t="shared" si="222"/>
        <v>276</v>
      </c>
      <c r="H557" s="99">
        <f t="shared" si="223"/>
        <v>87</v>
      </c>
      <c r="I557" s="33">
        <f t="shared" si="224"/>
        <v>-0.69953392460130159</v>
      </c>
      <c r="J557" s="11">
        <v>-2.7744270205066313E-2</v>
      </c>
      <c r="K557" s="10">
        <f t="shared" si="225"/>
        <v>128</v>
      </c>
      <c r="L557" s="33">
        <f t="shared" si="226"/>
        <v>-0.50186998691195905</v>
      </c>
      <c r="M557" s="11">
        <v>6.8515497553017946E-2</v>
      </c>
      <c r="N557" s="10">
        <f t="shared" si="227"/>
        <v>510</v>
      </c>
      <c r="O557" s="33">
        <f t="shared" si="228"/>
        <v>0.84184079640930598</v>
      </c>
      <c r="P557" s="11">
        <v>5.3859964093357273E-3</v>
      </c>
      <c r="Q557" s="10">
        <f t="shared" si="229"/>
        <v>409</v>
      </c>
      <c r="R557" s="33">
        <f t="shared" si="230"/>
        <v>0.51183082356515275</v>
      </c>
      <c r="S557" s="12">
        <v>0</v>
      </c>
      <c r="T557" s="10">
        <f t="shared" si="231"/>
        <v>194</v>
      </c>
      <c r="U557" s="33">
        <f t="shared" si="232"/>
        <v>-3.5395976674214534E-2</v>
      </c>
      <c r="V557" s="18">
        <v>7.5619295958279015E-2</v>
      </c>
      <c r="W557" s="99">
        <f t="shared" si="246"/>
        <v>304</v>
      </c>
      <c r="X557" s="33">
        <f t="shared" si="233"/>
        <v>-0.12271686753872363</v>
      </c>
      <c r="Y557" s="13">
        <v>109375</v>
      </c>
      <c r="Z557" s="10">
        <f t="shared" si="234"/>
        <v>270</v>
      </c>
      <c r="AA557" s="33">
        <f t="shared" si="235"/>
        <v>0.2072641925783705</v>
      </c>
      <c r="AB557" s="11">
        <v>3.4042553191489362E-2</v>
      </c>
      <c r="AC557" s="99">
        <f t="shared" si="247"/>
        <v>182</v>
      </c>
      <c r="AD557" s="33">
        <f t="shared" si="236"/>
        <v>-0.12156754314922803</v>
      </c>
      <c r="AE557" s="11">
        <v>0.9225746268656716</v>
      </c>
      <c r="AF557" s="10">
        <f t="shared" si="237"/>
        <v>239</v>
      </c>
      <c r="AG557" s="33">
        <f t="shared" si="238"/>
        <v>-5.2549651274592393E-2</v>
      </c>
      <c r="AH557" s="14">
        <v>2.5649999999999999</v>
      </c>
      <c r="AI557" s="99">
        <f t="shared" si="248"/>
        <v>228</v>
      </c>
      <c r="AJ557" s="33">
        <f t="shared" si="239"/>
        <v>-0.21438443769012741</v>
      </c>
      <c r="AK557" s="13">
        <v>139143.71339950373</v>
      </c>
      <c r="AL557" s="38"/>
    </row>
    <row r="558" spans="1:38" x14ac:dyDescent="0.25">
      <c r="A558" t="s">
        <v>799</v>
      </c>
      <c r="B558" s="5" t="s">
        <v>352</v>
      </c>
      <c r="C558" s="6" t="s">
        <v>63</v>
      </c>
      <c r="D558" s="7" t="s">
        <v>34</v>
      </c>
      <c r="E558" s="36">
        <f t="shared" si="220"/>
        <v>1.3328147901823681</v>
      </c>
      <c r="F558" s="8">
        <f t="shared" si="221"/>
        <v>27.56826057224356</v>
      </c>
      <c r="G558" s="9">
        <f t="shared" si="222"/>
        <v>301</v>
      </c>
      <c r="H558" s="99">
        <f t="shared" si="223"/>
        <v>97</v>
      </c>
      <c r="I558" s="33">
        <f t="shared" si="224"/>
        <v>-0.67447803847983934</v>
      </c>
      <c r="J558" s="11">
        <v>-2.5838796760509042E-2</v>
      </c>
      <c r="K558" s="10">
        <f t="shared" si="225"/>
        <v>108</v>
      </c>
      <c r="L558" s="33">
        <f t="shared" si="226"/>
        <v>-0.69312683493418603</v>
      </c>
      <c r="M558" s="11">
        <v>7.5342465753424653E-2</v>
      </c>
      <c r="N558" s="10">
        <f t="shared" si="227"/>
        <v>469</v>
      </c>
      <c r="O558" s="33">
        <f t="shared" si="228"/>
        <v>0.75529326092865667</v>
      </c>
      <c r="P558" s="11">
        <v>1.0741138560687433E-2</v>
      </c>
      <c r="Q558" s="10">
        <f t="shared" si="229"/>
        <v>409</v>
      </c>
      <c r="R558" s="33">
        <f t="shared" si="230"/>
        <v>0.51183082356515275</v>
      </c>
      <c r="S558" s="12">
        <v>0</v>
      </c>
      <c r="T558" s="10">
        <f t="shared" si="231"/>
        <v>228</v>
      </c>
      <c r="U558" s="33">
        <f t="shared" si="232"/>
        <v>9.1390331312944204E-2</v>
      </c>
      <c r="V558" s="18">
        <v>6.791849780263684E-2</v>
      </c>
      <c r="W558" s="99">
        <f t="shared" si="246"/>
        <v>189</v>
      </c>
      <c r="X558" s="33">
        <f t="shared" si="233"/>
        <v>-0.53454327202578966</v>
      </c>
      <c r="Y558" s="13">
        <v>91384</v>
      </c>
      <c r="Z558" s="10">
        <f t="shared" si="234"/>
        <v>320</v>
      </c>
      <c r="AA558" s="33">
        <f t="shared" si="235"/>
        <v>0.33587657736565568</v>
      </c>
      <c r="AB558" s="11">
        <v>3.2508833922261483E-2</v>
      </c>
      <c r="AC558" s="99">
        <f t="shared" si="247"/>
        <v>332</v>
      </c>
      <c r="AD558" s="33">
        <f t="shared" si="236"/>
        <v>0.40898769648072969</v>
      </c>
      <c r="AE558" s="11">
        <v>0.95272127542605822</v>
      </c>
      <c r="AF558" s="10">
        <f t="shared" si="237"/>
        <v>438</v>
      </c>
      <c r="AG558" s="33">
        <f t="shared" si="238"/>
        <v>0.49353982856687811</v>
      </c>
      <c r="AH558" s="14">
        <v>1.9390000000000001</v>
      </c>
      <c r="AI558" s="99">
        <f t="shared" si="248"/>
        <v>448</v>
      </c>
      <c r="AJ558" s="33">
        <f t="shared" si="239"/>
        <v>-7.0017464932778453E-2</v>
      </c>
      <c r="AK558" s="13">
        <v>267835.08273950912</v>
      </c>
      <c r="AL558" s="38"/>
    </row>
    <row r="559" spans="1:38" x14ac:dyDescent="0.25">
      <c r="A559" t="s">
        <v>822</v>
      </c>
      <c r="B559" s="5" t="s">
        <v>355</v>
      </c>
      <c r="C559" s="6" t="s">
        <v>63</v>
      </c>
      <c r="D559" s="7" t="s">
        <v>34</v>
      </c>
      <c r="E559" s="36">
        <f t="shared" si="220"/>
        <v>0.45150088681591738</v>
      </c>
      <c r="F559" s="8">
        <f t="shared" si="221"/>
        <v>29.757658498651974</v>
      </c>
      <c r="G559" s="9">
        <f t="shared" si="222"/>
        <v>253</v>
      </c>
      <c r="H559" s="99">
        <f t="shared" si="223"/>
        <v>72</v>
      </c>
      <c r="I559" s="33">
        <f t="shared" si="224"/>
        <v>-0.78909078235762131</v>
      </c>
      <c r="J559" s="11">
        <v>-3.4554973821989576E-2</v>
      </c>
      <c r="K559" s="10">
        <f t="shared" si="225"/>
        <v>111</v>
      </c>
      <c r="L559" s="33">
        <f t="shared" si="226"/>
        <v>-0.65519391613295275</v>
      </c>
      <c r="M559" s="11">
        <v>7.3988439306358386E-2</v>
      </c>
      <c r="N559" s="10">
        <f t="shared" si="227"/>
        <v>412</v>
      </c>
      <c r="O559" s="33">
        <f t="shared" si="228"/>
        <v>0.6421163131143226</v>
      </c>
      <c r="P559" s="11">
        <v>1.7743979721166033E-2</v>
      </c>
      <c r="Q559" s="10">
        <f t="shared" si="229"/>
        <v>99</v>
      </c>
      <c r="R559" s="33">
        <f t="shared" si="230"/>
        <v>-0.31581751787037471</v>
      </c>
      <c r="S559" s="12">
        <v>1.6268980477223427</v>
      </c>
      <c r="T559" s="10">
        <f t="shared" si="231"/>
        <v>241</v>
      </c>
      <c r="U559" s="33">
        <f t="shared" si="232"/>
        <v>0.14684508416800726</v>
      </c>
      <c r="V559" s="18">
        <v>6.4550264550264552E-2</v>
      </c>
      <c r="W559" s="99">
        <f t="shared" si="246"/>
        <v>270</v>
      </c>
      <c r="X559" s="33">
        <f t="shared" si="233"/>
        <v>-0.24554831028663071</v>
      </c>
      <c r="Y559" s="13">
        <v>104009</v>
      </c>
      <c r="Z559" s="10">
        <f t="shared" si="234"/>
        <v>337</v>
      </c>
      <c r="AA559" s="33">
        <f t="shared" si="235"/>
        <v>0.38568235382739857</v>
      </c>
      <c r="AB559" s="11">
        <v>3.1914893617021274E-2</v>
      </c>
      <c r="AC559" s="99">
        <f t="shared" si="247"/>
        <v>279</v>
      </c>
      <c r="AD559" s="33">
        <f t="shared" si="236"/>
        <v>0.2492109767694369</v>
      </c>
      <c r="AE559" s="11">
        <v>0.94364261168384878</v>
      </c>
      <c r="AF559" s="10">
        <f t="shared" si="237"/>
        <v>259</v>
      </c>
      <c r="AG559" s="33">
        <f t="shared" si="238"/>
        <v>-1.0967757974629826E-2</v>
      </c>
      <c r="AH559" s="14">
        <v>2.5173333333333336</v>
      </c>
      <c r="AI559" s="99">
        <f t="shared" si="248"/>
        <v>297</v>
      </c>
      <c r="AJ559" s="33">
        <f t="shared" si="239"/>
        <v>-0.18869959515976636</v>
      </c>
      <c r="AK559" s="13">
        <v>162039.65347071583</v>
      </c>
      <c r="AL559" s="38"/>
    </row>
    <row r="560" spans="1:38" x14ac:dyDescent="0.25">
      <c r="A560" t="s">
        <v>827</v>
      </c>
      <c r="B560" s="5" t="s">
        <v>386</v>
      </c>
      <c r="C560" s="6" t="s">
        <v>63</v>
      </c>
      <c r="D560" s="7" t="s">
        <v>34</v>
      </c>
      <c r="E560" s="36">
        <f t="shared" si="220"/>
        <v>1.9371382477868371</v>
      </c>
      <c r="F560" s="8">
        <f t="shared" si="221"/>
        <v>26.066974231581984</v>
      </c>
      <c r="G560" s="9">
        <f t="shared" si="222"/>
        <v>340</v>
      </c>
      <c r="H560" s="99">
        <f t="shared" si="223"/>
        <v>148</v>
      </c>
      <c r="I560" s="33">
        <f t="shared" si="224"/>
        <v>-0.47638361747591867</v>
      </c>
      <c r="J560" s="11">
        <v>-1.0773927096426661E-2</v>
      </c>
      <c r="K560" s="10">
        <f t="shared" si="225"/>
        <v>537</v>
      </c>
      <c r="L560" s="33">
        <f t="shared" si="226"/>
        <v>1.1470800566344048</v>
      </c>
      <c r="M560" s="11">
        <v>9.6557514693534838E-3</v>
      </c>
      <c r="N560" s="10">
        <f t="shared" si="227"/>
        <v>450</v>
      </c>
      <c r="O560" s="33">
        <f t="shared" si="228"/>
        <v>0.72335613656042264</v>
      </c>
      <c r="P560" s="11">
        <v>1.271725307333616E-2</v>
      </c>
      <c r="Q560" s="10">
        <f t="shared" si="229"/>
        <v>353</v>
      </c>
      <c r="R560" s="33">
        <f t="shared" si="230"/>
        <v>0.41948596112144776</v>
      </c>
      <c r="S560" s="12">
        <v>0.18152114721365037</v>
      </c>
      <c r="T560" s="10">
        <f t="shared" si="231"/>
        <v>348</v>
      </c>
      <c r="U560" s="33">
        <f t="shared" si="232"/>
        <v>0.481478801751206</v>
      </c>
      <c r="V560" s="18">
        <v>4.422514619883041E-2</v>
      </c>
      <c r="W560" s="99">
        <f t="shared" si="246"/>
        <v>200</v>
      </c>
      <c r="X560" s="33">
        <f t="shared" si="233"/>
        <v>-0.50817319710115505</v>
      </c>
      <c r="Y560" s="13">
        <v>92536</v>
      </c>
      <c r="Z560" s="10">
        <f t="shared" si="234"/>
        <v>339</v>
      </c>
      <c r="AA560" s="33">
        <f t="shared" si="235"/>
        <v>0.38986272311626952</v>
      </c>
      <c r="AB560" s="11">
        <v>3.1865042174320526E-2</v>
      </c>
      <c r="AC560" s="99">
        <f t="shared" si="247"/>
        <v>320</v>
      </c>
      <c r="AD560" s="33">
        <f t="shared" si="236"/>
        <v>0.37407819074072796</v>
      </c>
      <c r="AE560" s="11">
        <v>0.95073768442110529</v>
      </c>
      <c r="AF560" s="10">
        <f t="shared" si="237"/>
        <v>180</v>
      </c>
      <c r="AG560" s="33">
        <f t="shared" si="238"/>
        <v>-0.21335235753249132</v>
      </c>
      <c r="AH560" s="14">
        <v>2.7493333333333339</v>
      </c>
      <c r="AI560" s="99">
        <f t="shared" si="248"/>
        <v>192</v>
      </c>
      <c r="AJ560" s="33">
        <f t="shared" si="239"/>
        <v>-0.22914555523432129</v>
      </c>
      <c r="AK560" s="13">
        <v>125985.38228353603</v>
      </c>
      <c r="AL560" s="38"/>
    </row>
    <row r="561" spans="1:38" x14ac:dyDescent="0.25">
      <c r="A561" t="s">
        <v>841</v>
      </c>
      <c r="B561" s="5" t="s">
        <v>320</v>
      </c>
      <c r="C561" s="6" t="s">
        <v>63</v>
      </c>
      <c r="D561" s="7" t="s">
        <v>34</v>
      </c>
      <c r="E561" s="36">
        <f t="shared" si="220"/>
        <v>2.8301762260908359E-2</v>
      </c>
      <c r="F561" s="8">
        <f t="shared" si="221"/>
        <v>30.808987976400303</v>
      </c>
      <c r="G561" s="9">
        <f t="shared" si="222"/>
        <v>224</v>
      </c>
      <c r="H561" s="99">
        <f t="shared" si="223"/>
        <v>76</v>
      </c>
      <c r="I561" s="33">
        <f t="shared" si="224"/>
        <v>-0.76969206625785247</v>
      </c>
      <c r="J561" s="11">
        <v>-3.3079722130334055E-2</v>
      </c>
      <c r="K561" s="10">
        <f t="shared" si="225"/>
        <v>132</v>
      </c>
      <c r="L561" s="33">
        <f t="shared" si="226"/>
        <v>-0.46870519657571957</v>
      </c>
      <c r="M561" s="11">
        <v>6.7331670822942641E-2</v>
      </c>
      <c r="N561" s="10">
        <f t="shared" si="227"/>
        <v>261</v>
      </c>
      <c r="O561" s="33">
        <f t="shared" si="228"/>
        <v>0.24746399350542897</v>
      </c>
      <c r="P561" s="11">
        <v>4.2163153070577448E-2</v>
      </c>
      <c r="Q561" s="10">
        <f t="shared" si="229"/>
        <v>287</v>
      </c>
      <c r="R561" s="33">
        <f t="shared" si="230"/>
        <v>0.33778776944186478</v>
      </c>
      <c r="S561" s="12">
        <v>0.34211426616489909</v>
      </c>
      <c r="T561" s="10">
        <f t="shared" si="231"/>
        <v>456</v>
      </c>
      <c r="U561" s="33">
        <f t="shared" si="232"/>
        <v>0.73673089434738226</v>
      </c>
      <c r="V561" s="18">
        <v>2.8721541155866899E-2</v>
      </c>
      <c r="W561" s="99">
        <f t="shared" si="246"/>
        <v>255</v>
      </c>
      <c r="X561" s="33">
        <f t="shared" si="233"/>
        <v>-0.29581626561171531</v>
      </c>
      <c r="Y561" s="13">
        <v>101813</v>
      </c>
      <c r="Z561" s="10">
        <f t="shared" si="234"/>
        <v>151</v>
      </c>
      <c r="AA561" s="33">
        <f t="shared" si="235"/>
        <v>-0.28338575085645606</v>
      </c>
      <c r="AB561" s="11">
        <v>3.9893617021276598E-2</v>
      </c>
      <c r="AC561" s="99">
        <f t="shared" si="247"/>
        <v>140</v>
      </c>
      <c r="AD561" s="33">
        <f t="shared" si="236"/>
        <v>-0.30648658546582214</v>
      </c>
      <c r="AE561" s="11">
        <v>0.912067352666043</v>
      </c>
      <c r="AF561" s="10">
        <f t="shared" si="237"/>
        <v>189</v>
      </c>
      <c r="AG561" s="33">
        <f t="shared" si="238"/>
        <v>-0.17206124670315745</v>
      </c>
      <c r="AH561" s="14">
        <v>2.7020000000000004</v>
      </c>
      <c r="AI561" s="99">
        <f t="shared" si="248"/>
        <v>209</v>
      </c>
      <c r="AJ561" s="33">
        <f t="shared" si="239"/>
        <v>-0.22151066286236654</v>
      </c>
      <c r="AK561" s="13">
        <v>132791.26548067055</v>
      </c>
      <c r="AL561" s="38"/>
    </row>
    <row r="562" spans="1:38" ht="15.75" customHeight="1" x14ac:dyDescent="0.25">
      <c r="A562" t="s">
        <v>856</v>
      </c>
      <c r="B562" s="5" t="s">
        <v>290</v>
      </c>
      <c r="C562" s="6" t="s">
        <v>63</v>
      </c>
      <c r="D562" s="7" t="s">
        <v>34</v>
      </c>
      <c r="E562" s="36">
        <f t="shared" si="220"/>
        <v>0.95995781098549426</v>
      </c>
      <c r="F562" s="8">
        <f t="shared" si="221"/>
        <v>28.494527926000611</v>
      </c>
      <c r="G562" s="9">
        <f t="shared" si="222"/>
        <v>281</v>
      </c>
      <c r="H562" s="99">
        <f t="shared" si="223"/>
        <v>29</v>
      </c>
      <c r="I562" s="33">
        <f t="shared" si="224"/>
        <v>-1.2522202308922536</v>
      </c>
      <c r="J562" s="11">
        <v>-6.9775474956822126E-2</v>
      </c>
      <c r="K562" s="10">
        <f t="shared" si="225"/>
        <v>129</v>
      </c>
      <c r="L562" s="33">
        <f t="shared" si="226"/>
        <v>-0.48131244385804983</v>
      </c>
      <c r="M562" s="11">
        <v>6.7781690140845077E-2</v>
      </c>
      <c r="N562" s="10">
        <f t="shared" si="227"/>
        <v>441</v>
      </c>
      <c r="O562" s="33">
        <f t="shared" si="228"/>
        <v>0.71027629897125821</v>
      </c>
      <c r="P562" s="11">
        <v>1.3526570048309179E-2</v>
      </c>
      <c r="Q562" s="10">
        <f t="shared" si="229"/>
        <v>409</v>
      </c>
      <c r="R562" s="33">
        <f t="shared" si="230"/>
        <v>0.51183082356515275</v>
      </c>
      <c r="S562" s="12">
        <v>0</v>
      </c>
      <c r="T562" s="10">
        <f t="shared" si="231"/>
        <v>166</v>
      </c>
      <c r="U562" s="33">
        <f t="shared" si="232"/>
        <v>-0.19931516090686377</v>
      </c>
      <c r="V562" s="18">
        <v>8.5575485799701048E-2</v>
      </c>
      <c r="W562" s="99">
        <f t="shared" si="246"/>
        <v>345</v>
      </c>
      <c r="X562" s="33">
        <f t="shared" si="233"/>
        <v>9.2250698446040488E-3</v>
      </c>
      <c r="Y562" s="13">
        <v>115139</v>
      </c>
      <c r="Z562" s="10">
        <f t="shared" si="234"/>
        <v>242</v>
      </c>
      <c r="AA562" s="33">
        <f t="shared" si="235"/>
        <v>9.950165643935685E-2</v>
      </c>
      <c r="AB562" s="11">
        <v>3.5327635327635325E-2</v>
      </c>
      <c r="AC562" s="99">
        <f t="shared" si="247"/>
        <v>314</v>
      </c>
      <c r="AD562" s="33">
        <f t="shared" si="236"/>
        <v>0.35556125331013733</v>
      </c>
      <c r="AE562" s="11">
        <v>0.94968553459119498</v>
      </c>
      <c r="AF562" s="10">
        <f t="shared" si="237"/>
        <v>198</v>
      </c>
      <c r="AG562" s="33">
        <f t="shared" si="238"/>
        <v>-0.14734473669968301</v>
      </c>
      <c r="AH562" s="14">
        <v>2.6736666666666671</v>
      </c>
      <c r="AI562" s="99">
        <f t="shared" si="248"/>
        <v>197</v>
      </c>
      <c r="AJ562" s="33">
        <f t="shared" si="239"/>
        <v>-0.2276111095026194</v>
      </c>
      <c r="AK562" s="13">
        <v>127353.21537318976</v>
      </c>
      <c r="AL562" s="38"/>
    </row>
    <row r="563" spans="1:38" x14ac:dyDescent="0.25">
      <c r="A563" t="s">
        <v>873</v>
      </c>
      <c r="B563" s="5" t="s">
        <v>275</v>
      </c>
      <c r="C563" s="6" t="s">
        <v>63</v>
      </c>
      <c r="D563" s="7" t="s">
        <v>34</v>
      </c>
      <c r="E563" s="36">
        <f t="shared" si="220"/>
        <v>0.35985104917812533</v>
      </c>
      <c r="F563" s="8">
        <f t="shared" si="221"/>
        <v>29.985338969495988</v>
      </c>
      <c r="G563" s="9">
        <f t="shared" si="222"/>
        <v>246</v>
      </c>
      <c r="H563" s="99">
        <f t="shared" si="223"/>
        <v>541</v>
      </c>
      <c r="I563" s="33">
        <f t="shared" si="224"/>
        <v>1.6509554352111742</v>
      </c>
      <c r="J563" s="11">
        <v>0.15100794135613937</v>
      </c>
      <c r="K563" s="10">
        <f t="shared" si="225"/>
        <v>442</v>
      </c>
      <c r="L563" s="33">
        <f t="shared" si="226"/>
        <v>0.72543598376983665</v>
      </c>
      <c r="M563" s="11">
        <v>2.4706457925636006E-2</v>
      </c>
      <c r="N563" s="10">
        <f t="shared" si="227"/>
        <v>187</v>
      </c>
      <c r="O563" s="33">
        <f t="shared" si="228"/>
        <v>-9.2612158556920787E-2</v>
      </c>
      <c r="P563" s="11">
        <v>6.320541760722348E-2</v>
      </c>
      <c r="Q563" s="10">
        <f t="shared" si="229"/>
        <v>225</v>
      </c>
      <c r="R563" s="33">
        <f t="shared" si="230"/>
        <v>0.24183408903465128</v>
      </c>
      <c r="S563" s="12">
        <v>0.53072922195096062</v>
      </c>
      <c r="T563" s="10">
        <f t="shared" si="231"/>
        <v>112</v>
      </c>
      <c r="U563" s="33">
        <f t="shared" si="232"/>
        <v>-0.52552720458936586</v>
      </c>
      <c r="V563" s="18">
        <v>0.10538908510880711</v>
      </c>
      <c r="W563" s="99">
        <f t="shared" si="246"/>
        <v>195</v>
      </c>
      <c r="X563" s="33">
        <f t="shared" si="233"/>
        <v>-0.52149557870370478</v>
      </c>
      <c r="Y563" s="13">
        <v>91954</v>
      </c>
      <c r="Z563" s="10">
        <f t="shared" si="234"/>
        <v>380</v>
      </c>
      <c r="AA563" s="33">
        <f t="shared" si="235"/>
        <v>0.48338395855517263</v>
      </c>
      <c r="AB563" s="11">
        <v>3.0749789385004212E-2</v>
      </c>
      <c r="AC563" s="99">
        <f t="shared" si="247"/>
        <v>299</v>
      </c>
      <c r="AD563" s="33">
        <f t="shared" si="236"/>
        <v>0.29743909368376215</v>
      </c>
      <c r="AE563" s="11">
        <v>0.94638297872340427</v>
      </c>
      <c r="AF563" s="10">
        <f t="shared" si="237"/>
        <v>174</v>
      </c>
      <c r="AG563" s="33">
        <f t="shared" si="238"/>
        <v>-0.22876382847583329</v>
      </c>
      <c r="AH563" s="14">
        <v>2.7669999999999995</v>
      </c>
      <c r="AI563" s="99">
        <f t="shared" si="248"/>
        <v>168</v>
      </c>
      <c r="AJ563" s="33">
        <f t="shared" si="239"/>
        <v>-0.24031219148705477</v>
      </c>
      <c r="AK563" s="13">
        <v>116031.23776669144</v>
      </c>
      <c r="AL563" s="38"/>
    </row>
    <row r="564" spans="1:38" x14ac:dyDescent="0.25">
      <c r="A564" t="s">
        <v>885</v>
      </c>
      <c r="B564" s="5" t="s">
        <v>283</v>
      </c>
      <c r="C564" s="6" t="s">
        <v>63</v>
      </c>
      <c r="D564" s="7" t="s">
        <v>34</v>
      </c>
      <c r="E564" s="36">
        <f t="shared" si="220"/>
        <v>0.68958049574254654</v>
      </c>
      <c r="F564" s="8">
        <f t="shared" si="221"/>
        <v>29.166210888313579</v>
      </c>
      <c r="G564" s="9">
        <f t="shared" si="222"/>
        <v>262</v>
      </c>
      <c r="H564" s="99">
        <f t="shared" si="223"/>
        <v>329</v>
      </c>
      <c r="I564" s="33">
        <f t="shared" si="224"/>
        <v>0.11100129436126145</v>
      </c>
      <c r="J564" s="11">
        <v>3.3896069638617687E-2</v>
      </c>
      <c r="K564" s="10">
        <f t="shared" si="225"/>
        <v>453</v>
      </c>
      <c r="L564" s="33">
        <f t="shared" si="226"/>
        <v>0.75544848311510593</v>
      </c>
      <c r="M564" s="11">
        <v>2.3635153129161118E-2</v>
      </c>
      <c r="N564" s="10">
        <f t="shared" si="227"/>
        <v>267</v>
      </c>
      <c r="O564" s="33">
        <f t="shared" si="228"/>
        <v>0.2566359657636178</v>
      </c>
      <c r="P564" s="11">
        <v>4.1595635867712241E-2</v>
      </c>
      <c r="Q564" s="10">
        <f t="shared" si="229"/>
        <v>320</v>
      </c>
      <c r="R564" s="33">
        <f t="shared" si="230"/>
        <v>0.38203675615799088</v>
      </c>
      <c r="S564" s="12">
        <v>0.25513458349279244</v>
      </c>
      <c r="T564" s="10">
        <f t="shared" si="231"/>
        <v>250</v>
      </c>
      <c r="U564" s="33">
        <f t="shared" si="232"/>
        <v>0.16784727588498305</v>
      </c>
      <c r="V564" s="18">
        <v>6.3274624918460531E-2</v>
      </c>
      <c r="W564" s="99">
        <v>173</v>
      </c>
      <c r="X564" s="33">
        <f t="shared" si="233"/>
        <v>-0.48674751122488952</v>
      </c>
      <c r="Y564" s="13">
        <v>93472</v>
      </c>
      <c r="Z564" s="10">
        <f t="shared" si="234"/>
        <v>439</v>
      </c>
      <c r="AA564" s="33">
        <f t="shared" si="235"/>
        <v>0.65663197876375434</v>
      </c>
      <c r="AB564" s="11">
        <v>2.868378440897525E-2</v>
      </c>
      <c r="AC564" s="99">
        <v>173</v>
      </c>
      <c r="AD564" s="33">
        <f t="shared" si="236"/>
        <v>-0.34673963502544924</v>
      </c>
      <c r="AE564" s="11">
        <v>0.90978013646702049</v>
      </c>
      <c r="AF564" s="10">
        <f t="shared" si="237"/>
        <v>136</v>
      </c>
      <c r="AG564" s="33">
        <f t="shared" si="238"/>
        <v>-0.38665871002744107</v>
      </c>
      <c r="AH564" s="14">
        <v>2.948</v>
      </c>
      <c r="AI564" s="99">
        <v>173</v>
      </c>
      <c r="AJ564" s="33">
        <f t="shared" si="239"/>
        <v>-0.24012840575876918</v>
      </c>
      <c r="AK564" s="13">
        <v>116195.06773823191</v>
      </c>
      <c r="AL564" s="38"/>
    </row>
    <row r="565" spans="1:38" x14ac:dyDescent="0.25">
      <c r="A565" t="s">
        <v>970</v>
      </c>
      <c r="B565" s="5" t="s">
        <v>237</v>
      </c>
      <c r="C565" s="6" t="s">
        <v>63</v>
      </c>
      <c r="D565" s="7" t="s">
        <v>34</v>
      </c>
      <c r="E565" s="36">
        <f t="shared" si="220"/>
        <v>1.0805926546369371</v>
      </c>
      <c r="F565" s="8">
        <f t="shared" si="221"/>
        <v>28.194841655837173</v>
      </c>
      <c r="G565" s="9">
        <f t="shared" si="222"/>
        <v>287</v>
      </c>
      <c r="H565" s="99">
        <f t="shared" si="223"/>
        <v>153</v>
      </c>
      <c r="I565" s="33">
        <f t="shared" si="224"/>
        <v>-0.45136079020110476</v>
      </c>
      <c r="J565" s="11">
        <v>-8.8709677419355204E-3</v>
      </c>
      <c r="K565" s="10">
        <f t="shared" si="225"/>
        <v>531</v>
      </c>
      <c r="L565" s="33">
        <f t="shared" si="226"/>
        <v>1.0813026913012309</v>
      </c>
      <c r="M565" s="11">
        <v>1.2003693444136657E-2</v>
      </c>
      <c r="N565" s="10">
        <f t="shared" si="227"/>
        <v>344</v>
      </c>
      <c r="O565" s="33">
        <f t="shared" si="228"/>
        <v>0.48379135713413668</v>
      </c>
      <c r="P565" s="11">
        <v>2.7540360873694207E-2</v>
      </c>
      <c r="Q565" s="10">
        <f t="shared" si="229"/>
        <v>175</v>
      </c>
      <c r="R565" s="33">
        <f t="shared" si="230"/>
        <v>9.7894414124655743E-2</v>
      </c>
      <c r="S565" s="12">
        <v>0.81366965012205039</v>
      </c>
      <c r="T565" s="10">
        <f t="shared" si="231"/>
        <v>285</v>
      </c>
      <c r="U565" s="33">
        <f t="shared" si="232"/>
        <v>0.28096178016025253</v>
      </c>
      <c r="V565" s="18">
        <v>5.6404230317273797E-2</v>
      </c>
      <c r="W565" s="99">
        <f>RANK(Y565,Y$7:Y$570,1)</f>
        <v>245</v>
      </c>
      <c r="X565" s="33">
        <f t="shared" si="233"/>
        <v>-0.3281837013265011</v>
      </c>
      <c r="Y565" s="13">
        <v>100399</v>
      </c>
      <c r="Z565" s="10">
        <f t="shared" si="234"/>
        <v>341</v>
      </c>
      <c r="AA565" s="33">
        <f t="shared" si="235"/>
        <v>0.39294586150222938</v>
      </c>
      <c r="AB565" s="11">
        <v>3.1828275351591412E-2</v>
      </c>
      <c r="AC565" s="99">
        <f>RANK(AE565,AE$7:AE$570,1)</f>
        <v>275</v>
      </c>
      <c r="AD565" s="33">
        <f t="shared" si="236"/>
        <v>0.23487404046274868</v>
      </c>
      <c r="AE565" s="11">
        <v>0.94282797345584479</v>
      </c>
      <c r="AF565" s="10">
        <f t="shared" si="237"/>
        <v>74</v>
      </c>
      <c r="AG565" s="33">
        <f t="shared" si="238"/>
        <v>-0.68936326195234565</v>
      </c>
      <c r="AH565" s="14">
        <v>3.2949999999999999</v>
      </c>
      <c r="AI565" s="99">
        <f>RANK(AK565,AK$7:AK$570,1)</f>
        <v>101</v>
      </c>
      <c r="AJ565" s="33">
        <f t="shared" si="239"/>
        <v>-0.26734302883012029</v>
      </c>
      <c r="AK565" s="13">
        <v>91935.453213995119</v>
      </c>
      <c r="AL565" s="38"/>
    </row>
    <row r="566" spans="1:38" x14ac:dyDescent="0.25">
      <c r="A566" t="s">
        <v>988</v>
      </c>
      <c r="B566" s="5" t="s">
        <v>62</v>
      </c>
      <c r="C566" s="6" t="s">
        <v>63</v>
      </c>
      <c r="D566" s="7" t="s">
        <v>34</v>
      </c>
      <c r="E566" s="36">
        <f t="shared" si="220"/>
        <v>-8.2700265611915782</v>
      </c>
      <c r="F566" s="8">
        <f t="shared" si="221"/>
        <v>51.424052319108938</v>
      </c>
      <c r="G566" s="9">
        <f t="shared" si="222"/>
        <v>36</v>
      </c>
      <c r="H566" s="99">
        <f t="shared" si="223"/>
        <v>375</v>
      </c>
      <c r="I566" s="33">
        <f t="shared" si="224"/>
        <v>0.23575564032066498</v>
      </c>
      <c r="J566" s="11">
        <v>4.3383504733365053E-2</v>
      </c>
      <c r="K566" s="10">
        <f t="shared" si="225"/>
        <v>69</v>
      </c>
      <c r="L566" s="33">
        <f t="shared" si="226"/>
        <v>-1.0448812489222645</v>
      </c>
      <c r="M566" s="11">
        <v>8.7898440734096861E-2</v>
      </c>
      <c r="N566" s="10">
        <f t="shared" si="227"/>
        <v>15</v>
      </c>
      <c r="O566" s="33">
        <f t="shared" si="228"/>
        <v>-2.7504296366296241</v>
      </c>
      <c r="P566" s="11">
        <v>0.22765828536807028</v>
      </c>
      <c r="Q566" s="10">
        <f t="shared" si="229"/>
        <v>22</v>
      </c>
      <c r="R566" s="33">
        <f t="shared" si="230"/>
        <v>-1.8458504526338244</v>
      </c>
      <c r="S566" s="12">
        <v>4.634464751958224</v>
      </c>
      <c r="T566" s="10">
        <f t="shared" si="231"/>
        <v>48</v>
      </c>
      <c r="U566" s="33">
        <f t="shared" si="232"/>
        <v>-1.357330279559867</v>
      </c>
      <c r="V566" s="18">
        <v>0.15591147737090449</v>
      </c>
      <c r="W566" s="99">
        <f>RANK(Y566,Y$7:Y$570,1)</f>
        <v>46</v>
      </c>
      <c r="X566" s="33">
        <f t="shared" si="233"/>
        <v>-1.158406138341753</v>
      </c>
      <c r="Y566" s="13">
        <v>64130</v>
      </c>
      <c r="Z566" s="10">
        <f t="shared" si="234"/>
        <v>153</v>
      </c>
      <c r="AA566" s="33">
        <f t="shared" si="235"/>
        <v>-0.27292053257760635</v>
      </c>
      <c r="AB566" s="11">
        <v>3.9768817944131001E-2</v>
      </c>
      <c r="AC566" s="99">
        <f>RANK(AE566,AE$7:AE$570,1)</f>
        <v>130</v>
      </c>
      <c r="AD566" s="33">
        <f t="shared" si="236"/>
        <v>-0.38041225416449298</v>
      </c>
      <c r="AE566" s="11">
        <v>0.90786682652402473</v>
      </c>
      <c r="AF566" s="10">
        <f t="shared" si="237"/>
        <v>49</v>
      </c>
      <c r="AG566" s="33">
        <f t="shared" si="238"/>
        <v>-0.90512385515914595</v>
      </c>
      <c r="AH566" s="14">
        <v>3.5423333333333331</v>
      </c>
      <c r="AI566" s="99">
        <f>RANK(AK566,AK$7:AK$570,1)</f>
        <v>20</v>
      </c>
      <c r="AJ566" s="33">
        <f t="shared" si="239"/>
        <v>-0.30445960537690131</v>
      </c>
      <c r="AK566" s="13">
        <v>58849.055613577024</v>
      </c>
      <c r="AL566" s="38">
        <v>1</v>
      </c>
    </row>
    <row r="567" spans="1:38" x14ac:dyDescent="0.25">
      <c r="A567" t="s">
        <v>1000</v>
      </c>
      <c r="B567" s="5" t="s">
        <v>240</v>
      </c>
      <c r="C567" s="6" t="s">
        <v>63</v>
      </c>
      <c r="D567" s="7" t="s">
        <v>34</v>
      </c>
      <c r="E567" s="36">
        <f t="shared" si="220"/>
        <v>1.1378592212305108</v>
      </c>
      <c r="F567" s="8">
        <f t="shared" si="221"/>
        <v>28.052577586617822</v>
      </c>
      <c r="G567" s="9">
        <f t="shared" si="222"/>
        <v>288</v>
      </c>
      <c r="H567" s="99">
        <f t="shared" si="223"/>
        <v>168</v>
      </c>
      <c r="I567" s="33">
        <f t="shared" si="224"/>
        <v>-0.40274071964889835</v>
      </c>
      <c r="J567" s="11">
        <v>-5.1734631771149786E-3</v>
      </c>
      <c r="K567" s="10">
        <f t="shared" si="225"/>
        <v>259</v>
      </c>
      <c r="L567" s="33">
        <f t="shared" si="226"/>
        <v>0.1468059126632234</v>
      </c>
      <c r="M567" s="11">
        <v>4.536082474226804E-2</v>
      </c>
      <c r="N567" s="10">
        <f t="shared" si="227"/>
        <v>238</v>
      </c>
      <c r="O567" s="33">
        <f t="shared" si="228"/>
        <v>0.16095034105640763</v>
      </c>
      <c r="P567" s="11">
        <v>4.7516198704103674E-2</v>
      </c>
      <c r="Q567" s="10">
        <f t="shared" si="229"/>
        <v>409</v>
      </c>
      <c r="R567" s="33">
        <f t="shared" si="230"/>
        <v>0.51183082356515275</v>
      </c>
      <c r="S567" s="12">
        <v>0</v>
      </c>
      <c r="T567" s="10">
        <f t="shared" si="231"/>
        <v>299</v>
      </c>
      <c r="U567" s="33">
        <f t="shared" si="232"/>
        <v>0.31349780128969912</v>
      </c>
      <c r="V567" s="18">
        <v>5.4428044280442803E-2</v>
      </c>
      <c r="W567" s="99">
        <f>RANK(Y567,Y$7:Y$570,1)</f>
        <v>233</v>
      </c>
      <c r="X567" s="33">
        <f t="shared" si="233"/>
        <v>-0.37705532455922225</v>
      </c>
      <c r="Y567" s="13">
        <v>98264</v>
      </c>
      <c r="Z567" s="10">
        <f t="shared" si="234"/>
        <v>369</v>
      </c>
      <c r="AA567" s="33">
        <f t="shared" si="235"/>
        <v>0.44835962653241856</v>
      </c>
      <c r="AB567" s="11">
        <v>3.1167459059693609E-2</v>
      </c>
      <c r="AC567" s="99">
        <f>RANK(AE567,AE$7:AE$570,1)</f>
        <v>330</v>
      </c>
      <c r="AD567" s="33">
        <f t="shared" si="236"/>
        <v>0.39373803087164105</v>
      </c>
      <c r="AE567" s="11">
        <v>0.95185477505919491</v>
      </c>
      <c r="AF567" s="10">
        <f t="shared" si="237"/>
        <v>62</v>
      </c>
      <c r="AG567" s="33">
        <f t="shared" si="238"/>
        <v>-0.78154130514177378</v>
      </c>
      <c r="AH567" s="14">
        <v>3.4006666666666665</v>
      </c>
      <c r="AI567" s="99">
        <f>RANK(AK567,AK$7:AK$570,1)</f>
        <v>218</v>
      </c>
      <c r="AJ567" s="33">
        <f t="shared" si="239"/>
        <v>-0.21637219797489574</v>
      </c>
      <c r="AK567" s="13">
        <v>137371.78739675743</v>
      </c>
      <c r="AL567" s="38"/>
    </row>
    <row r="568" spans="1:38" x14ac:dyDescent="0.25">
      <c r="A568" t="s">
        <v>1118</v>
      </c>
      <c r="B568" s="5" t="s">
        <v>178</v>
      </c>
      <c r="C568" s="6" t="s">
        <v>63</v>
      </c>
      <c r="D568" s="7" t="s">
        <v>34</v>
      </c>
      <c r="E568" s="36">
        <f t="shared" si="220"/>
        <v>-3.8140519383274167</v>
      </c>
      <c r="F568" s="8">
        <f t="shared" si="221"/>
        <v>40.354328396495639</v>
      </c>
      <c r="G568" s="9">
        <f t="shared" si="222"/>
        <v>109</v>
      </c>
      <c r="H568" s="99">
        <f t="shared" si="223"/>
        <v>534</v>
      </c>
      <c r="I568" s="33">
        <f t="shared" si="224"/>
        <v>1.3701424714039312</v>
      </c>
      <c r="J568" s="11">
        <v>0.12965241464164867</v>
      </c>
      <c r="K568" s="10">
        <f t="shared" si="225"/>
        <v>293</v>
      </c>
      <c r="L568" s="33">
        <f t="shared" si="226"/>
        <v>0.26788716860546419</v>
      </c>
      <c r="M568" s="11">
        <v>4.1038794485411992E-2</v>
      </c>
      <c r="N568" s="10">
        <f t="shared" si="227"/>
        <v>74</v>
      </c>
      <c r="O568" s="33">
        <f t="shared" si="228"/>
        <v>-0.93528674604363271</v>
      </c>
      <c r="P568" s="11">
        <v>0.11534603811434303</v>
      </c>
      <c r="Q568" s="10">
        <f t="shared" si="229"/>
        <v>62</v>
      </c>
      <c r="R568" s="33">
        <f t="shared" si="230"/>
        <v>-0.73488139558293109</v>
      </c>
      <c r="S568" s="12">
        <v>2.4506466984343089</v>
      </c>
      <c r="T568" s="10">
        <f t="shared" si="231"/>
        <v>120</v>
      </c>
      <c r="U568" s="33">
        <f t="shared" si="232"/>
        <v>-0.47318568617212431</v>
      </c>
      <c r="V568" s="18">
        <v>0.10220994475138122</v>
      </c>
      <c r="W568" s="99">
        <f>RANK(Y568,Y$7:Y$570,1)</f>
        <v>52</v>
      </c>
      <c r="X568" s="33">
        <f t="shared" si="233"/>
        <v>-1.075290042811069</v>
      </c>
      <c r="Y568" s="13">
        <v>67761</v>
      </c>
      <c r="Z568" s="10">
        <f t="shared" si="234"/>
        <v>144</v>
      </c>
      <c r="AA568" s="33">
        <f t="shared" si="235"/>
        <v>-0.31481848060670387</v>
      </c>
      <c r="AB568" s="11">
        <v>4.0268456375838924E-2</v>
      </c>
      <c r="AC568" s="99">
        <f>RANK(AE568,AE$7:AE$570,1)</f>
        <v>136</v>
      </c>
      <c r="AD568" s="33">
        <f t="shared" si="236"/>
        <v>-0.34056370072396752</v>
      </c>
      <c r="AE568" s="11">
        <v>0.91013105887247758</v>
      </c>
      <c r="AF568" s="10">
        <f t="shared" si="237"/>
        <v>33</v>
      </c>
      <c r="AG568" s="33">
        <f t="shared" si="238"/>
        <v>-1.1124517567177021</v>
      </c>
      <c r="AH568" s="14">
        <v>3.78</v>
      </c>
      <c r="AI568" s="99">
        <f>RANK(AK568,AK$7:AK$570,1)</f>
        <v>54</v>
      </c>
      <c r="AJ568" s="33">
        <f t="shared" si="239"/>
        <v>-0.28568142883964592</v>
      </c>
      <c r="AK568" s="13">
        <v>75588.266848196057</v>
      </c>
      <c r="AL568" s="38"/>
    </row>
    <row r="569" spans="1:38" x14ac:dyDescent="0.25">
      <c r="A569" t="s">
        <v>1121</v>
      </c>
      <c r="B569" s="5" t="s">
        <v>152</v>
      </c>
      <c r="C569" s="6" t="s">
        <v>63</v>
      </c>
      <c r="D569" s="7" t="s">
        <v>34</v>
      </c>
      <c r="E569" s="36">
        <f t="shared" si="220"/>
        <v>1.8828973057683891</v>
      </c>
      <c r="F569" s="8">
        <f t="shared" si="221"/>
        <v>26.201721914022947</v>
      </c>
      <c r="G569" s="9">
        <f t="shared" si="222"/>
        <v>335</v>
      </c>
      <c r="H569" s="99">
        <f t="shared" si="223"/>
        <v>217</v>
      </c>
      <c r="I569" s="33">
        <f t="shared" si="224"/>
        <v>-0.24821647557976109</v>
      </c>
      <c r="J569" s="11">
        <v>6.5779409515067666E-3</v>
      </c>
      <c r="K569" s="10">
        <f t="shared" si="225"/>
        <v>266</v>
      </c>
      <c r="L569" s="33">
        <f t="shared" si="226"/>
        <v>0.18070062052359173</v>
      </c>
      <c r="M569" s="11">
        <v>4.4150943396226418E-2</v>
      </c>
      <c r="N569" s="10">
        <f t="shared" si="227"/>
        <v>292</v>
      </c>
      <c r="O569" s="33">
        <f t="shared" si="228"/>
        <v>0.32274813993425544</v>
      </c>
      <c r="P569" s="11">
        <v>3.750493485984998E-2</v>
      </c>
      <c r="Q569" s="10">
        <f t="shared" si="229"/>
        <v>367</v>
      </c>
      <c r="R569" s="33">
        <f t="shared" si="230"/>
        <v>0.43451656107239128</v>
      </c>
      <c r="S569" s="12">
        <v>0.1519756838905775</v>
      </c>
      <c r="T569" s="10">
        <f t="shared" si="231"/>
        <v>313</v>
      </c>
      <c r="U569" s="33">
        <f t="shared" si="232"/>
        <v>0.35604407842621277</v>
      </c>
      <c r="V569" s="18">
        <v>5.1843851257521986E-2</v>
      </c>
      <c r="W569" s="99">
        <v>216</v>
      </c>
      <c r="X569" s="33">
        <f t="shared" si="233"/>
        <v>-6.6863583844185198E-2</v>
      </c>
      <c r="Y569" s="13">
        <v>111815</v>
      </c>
      <c r="Z569" s="10">
        <f t="shared" si="234"/>
        <v>384</v>
      </c>
      <c r="AA569" s="33">
        <f t="shared" si="235"/>
        <v>0.50161691058890134</v>
      </c>
      <c r="AB569" s="11">
        <v>3.0532359081419623E-2</v>
      </c>
      <c r="AC569" s="99">
        <v>216</v>
      </c>
      <c r="AD569" s="33">
        <f t="shared" si="236"/>
        <v>0.55133127518121461</v>
      </c>
      <c r="AE569" s="11">
        <v>0.96080937167199143</v>
      </c>
      <c r="AF569" s="10">
        <f t="shared" si="237"/>
        <v>92</v>
      </c>
      <c r="AG569" s="33">
        <f t="shared" si="238"/>
        <v>-0.58206453029020389</v>
      </c>
      <c r="AH569" s="14">
        <v>3.1720000000000002</v>
      </c>
      <c r="AI569" s="99">
        <v>216</v>
      </c>
      <c r="AJ569" s="33">
        <f t="shared" si="239"/>
        <v>-0.21640391701523154</v>
      </c>
      <c r="AK569" s="13">
        <v>137343.51246200607</v>
      </c>
      <c r="AL569" s="38"/>
    </row>
    <row r="570" spans="1:38" ht="15.75" thickBot="1" x14ac:dyDescent="0.3">
      <c r="A570" t="s">
        <v>1145</v>
      </c>
      <c r="B570" s="53" t="s">
        <v>265</v>
      </c>
      <c r="C570" s="55" t="s">
        <v>63</v>
      </c>
      <c r="D570" s="57" t="s">
        <v>34</v>
      </c>
      <c r="E570" s="37">
        <f t="shared" si="220"/>
        <v>-0.52361315259653152</v>
      </c>
      <c r="F570" s="22">
        <f t="shared" si="221"/>
        <v>32.180078759748945</v>
      </c>
      <c r="G570" s="23">
        <f t="shared" si="222"/>
        <v>207</v>
      </c>
      <c r="H570" s="100">
        <f t="shared" si="223"/>
        <v>91</v>
      </c>
      <c r="I570" s="35">
        <f t="shared" si="224"/>
        <v>-0.68470781336066378</v>
      </c>
      <c r="J570" s="25">
        <v>-2.6616760241214399E-2</v>
      </c>
      <c r="K570" s="24">
        <f t="shared" si="225"/>
        <v>549</v>
      </c>
      <c r="L570" s="35">
        <f t="shared" si="226"/>
        <v>1.4175849919297703</v>
      </c>
      <c r="M570" s="25">
        <v>0</v>
      </c>
      <c r="N570" s="24">
        <f t="shared" si="227"/>
        <v>226</v>
      </c>
      <c r="O570" s="35">
        <f t="shared" si="228"/>
        <v>0.11140352126819168</v>
      </c>
      <c r="P570" s="25">
        <v>5.0581915846016116E-2</v>
      </c>
      <c r="Q570" s="24">
        <f t="shared" si="229"/>
        <v>409</v>
      </c>
      <c r="R570" s="35">
        <f t="shared" si="230"/>
        <v>0.51183082356515275</v>
      </c>
      <c r="S570" s="26">
        <v>0</v>
      </c>
      <c r="T570" s="24">
        <f t="shared" si="231"/>
        <v>161</v>
      </c>
      <c r="U570" s="35">
        <f t="shared" si="232"/>
        <v>-0.24033443128761567</v>
      </c>
      <c r="V570" s="115">
        <v>8.8066930867459273E-2</v>
      </c>
      <c r="W570" s="100">
        <f>RANK(Y570,Y$7:Y$570,1)</f>
        <v>25</v>
      </c>
      <c r="X570" s="35">
        <f t="shared" si="233"/>
        <v>-1.327774353938429</v>
      </c>
      <c r="Y570" s="27">
        <v>56731</v>
      </c>
      <c r="Z570" s="24">
        <f t="shared" si="234"/>
        <v>172</v>
      </c>
      <c r="AA570" s="35">
        <f t="shared" si="235"/>
        <v>-0.1532311737972844</v>
      </c>
      <c r="AB570" s="115">
        <v>3.8341506910387874E-2</v>
      </c>
      <c r="AC570" s="100">
        <f>RANK(AE570,AE$7:AE$570,1)</f>
        <v>313</v>
      </c>
      <c r="AD570" s="35">
        <f t="shared" si="236"/>
        <v>0.34882149381940841</v>
      </c>
      <c r="AE570" s="25">
        <v>0.9493025751072961</v>
      </c>
      <c r="AF570" s="24">
        <f t="shared" si="237"/>
        <v>409</v>
      </c>
      <c r="AG570" s="35">
        <f t="shared" si="238"/>
        <v>0.37780840525649229</v>
      </c>
      <c r="AH570" s="28">
        <v>2.0716666666666663</v>
      </c>
      <c r="AI570" s="100">
        <f>RANK(AK570,AK$7:AK$570,1)</f>
        <v>252</v>
      </c>
      <c r="AJ570" s="35">
        <f t="shared" si="239"/>
        <v>-0.20800171272941911</v>
      </c>
      <c r="AK570" s="27">
        <v>144833.3915829951</v>
      </c>
      <c r="AL570" s="40"/>
    </row>
    <row r="571" spans="1:38" x14ac:dyDescent="0.25">
      <c r="B571"/>
      <c r="C571"/>
      <c r="D571"/>
      <c r="E571"/>
      <c r="F571"/>
      <c r="G571"/>
      <c r="H571"/>
      <c r="I571"/>
      <c r="J571"/>
      <c r="K571"/>
      <c r="L571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  <c r="AH571"/>
      <c r="AI571"/>
      <c r="AJ571"/>
      <c r="AK571"/>
    </row>
    <row r="572" spans="1:38" x14ac:dyDescent="0.25">
      <c r="B572"/>
      <c r="C572" s="41" t="s">
        <v>591</v>
      </c>
      <c r="D572"/>
      <c r="E572"/>
      <c r="F572"/>
      <c r="G572"/>
      <c r="H572" s="31"/>
      <c r="I572" s="58"/>
      <c r="J572" s="59">
        <f>AVERAGE(J7:J570)</f>
        <v>2.5454539465166969E-2</v>
      </c>
      <c r="K572" s="58"/>
      <c r="L572" s="59"/>
      <c r="M572" s="59">
        <f>AVERAGE(M7:M570)</f>
        <v>5.0601104019834274E-2</v>
      </c>
      <c r="N572" s="58"/>
      <c r="O572" s="58"/>
      <c r="P572" s="59">
        <f>AVERAGE(P7:P570)</f>
        <v>5.7475025964509159E-2</v>
      </c>
      <c r="Q572" s="58"/>
      <c r="R572" s="58"/>
      <c r="S572" s="60">
        <f>AVERAGE(S7:S570)</f>
        <v>1.0060994820311999</v>
      </c>
      <c r="T572" s="58"/>
      <c r="U572" s="58"/>
      <c r="V572" s="59">
        <f>AVERAGE(V7:V570)</f>
        <v>7.3469400782551111E-2</v>
      </c>
      <c r="W572" s="58"/>
      <c r="X572" s="58"/>
      <c r="Y572" s="61">
        <f>AVERAGE(Y7:Y570)</f>
        <v>114735.99468085106</v>
      </c>
      <c r="Z572" s="58"/>
      <c r="AA572" s="58"/>
      <c r="AB572" s="59">
        <f>AVERAGE(AB7:AB570)</f>
        <v>3.651420540837471E-2</v>
      </c>
      <c r="AC572" s="58"/>
      <c r="AD572" s="58"/>
      <c r="AE572" s="59">
        <f>AVERAGE(AE7:AE570)</f>
        <v>0.92948220919814561</v>
      </c>
      <c r="AF572" s="58"/>
      <c r="AG572" s="58"/>
      <c r="AH572" s="62">
        <f>AVERAGE(AH7:AH570)</f>
        <v>2.5047606382978764</v>
      </c>
      <c r="AI572" s="58"/>
      <c r="AJ572" s="58"/>
      <c r="AK572" s="61">
        <f>AVERAGE(AK7:AK570)</f>
        <v>330249.93613579177</v>
      </c>
      <c r="AL572" s="32"/>
    </row>
    <row r="573" spans="1:38" x14ac:dyDescent="0.25">
      <c r="B573"/>
      <c r="C573" s="41" t="s">
        <v>589</v>
      </c>
      <c r="D573"/>
      <c r="E573"/>
      <c r="F573"/>
      <c r="G573"/>
      <c r="H573" s="31"/>
      <c r="I573" s="58"/>
      <c r="J573" s="59">
        <f>STDEV(J7:J570)</f>
        <v>7.6048934582484864E-2</v>
      </c>
      <c r="K573" s="58"/>
      <c r="L573" s="59"/>
      <c r="M573" s="59">
        <f>STDEV(M7:M570)</f>
        <v>3.5695287625012569E-2</v>
      </c>
      <c r="N573" s="58"/>
      <c r="O573" s="58"/>
      <c r="P573" s="59">
        <f>STDEV(P7:P570)</f>
        <v>6.1875154752951127E-2</v>
      </c>
      <c r="Q573" s="58"/>
      <c r="R573" s="58"/>
      <c r="S573" s="60">
        <f>STDEV(S7:S570)</f>
        <v>1.9656875586804707</v>
      </c>
      <c r="T573" s="58"/>
      <c r="U573" s="58"/>
      <c r="V573" s="59">
        <f>STDEV(V7:V570)</f>
        <v>6.0738405257625548E-2</v>
      </c>
      <c r="W573" s="58"/>
      <c r="X573" s="58"/>
      <c r="Y573" s="61">
        <f>STDEV(Y7:Y570)</f>
        <v>43685.882701979674</v>
      </c>
      <c r="Z573" s="58"/>
      <c r="AA573" s="58"/>
      <c r="AB573" s="59">
        <f>STDEV(AB7:AB570)</f>
        <v>1.1925128919462388E-2</v>
      </c>
      <c r="AC573" s="58"/>
      <c r="AD573" s="58"/>
      <c r="AE573" s="59">
        <f>STDEV(AE7:AE570)</f>
        <v>5.6820942116060855E-2</v>
      </c>
      <c r="AF573" s="58"/>
      <c r="AG573" s="58"/>
      <c r="AH573" s="62">
        <f>STDEV(AH7:AH570)</f>
        <v>1.1463322827272324</v>
      </c>
      <c r="AI573" s="58"/>
      <c r="AJ573" s="58"/>
      <c r="AK573" s="61">
        <f>STDEV(AK7:AK570)</f>
        <v>891418.35478055617</v>
      </c>
      <c r="AL573" s="32"/>
    </row>
    <row r="574" spans="1:38" x14ac:dyDescent="0.25">
      <c r="B574"/>
      <c r="C574"/>
      <c r="D574"/>
      <c r="E574"/>
      <c r="F574"/>
      <c r="G574"/>
      <c r="H574"/>
      <c r="I574"/>
      <c r="J574"/>
      <c r="K574"/>
      <c r="L574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  <c r="AH574"/>
      <c r="AI574"/>
      <c r="AJ574"/>
      <c r="AK574"/>
    </row>
    <row r="575" spans="1:38" x14ac:dyDescent="0.25">
      <c r="B575"/>
      <c r="C575"/>
      <c r="D575"/>
      <c r="E575"/>
      <c r="F575"/>
      <c r="G575"/>
      <c r="H575"/>
      <c r="I575"/>
      <c r="J575"/>
      <c r="K575"/>
      <c r="L575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  <c r="AH575"/>
      <c r="AI575"/>
      <c r="AJ575"/>
      <c r="AK575"/>
    </row>
    <row r="576" spans="1:38" x14ac:dyDescent="0.25">
      <c r="B576"/>
      <c r="C576"/>
      <c r="D576"/>
      <c r="E576"/>
      <c r="F576"/>
      <c r="G576"/>
      <c r="H576"/>
      <c r="I576"/>
      <c r="J576"/>
      <c r="K576"/>
      <c r="L576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  <c r="AH576"/>
      <c r="AI576"/>
      <c r="AJ576"/>
      <c r="AK576"/>
    </row>
    <row r="577" spans="5:10" customFormat="1" x14ac:dyDescent="0.25">
      <c r="E577" s="106" t="s">
        <v>1172</v>
      </c>
      <c r="F577" s="107"/>
      <c r="G577" s="107"/>
      <c r="H577" s="107"/>
      <c r="I577" s="107"/>
      <c r="J577" s="107"/>
    </row>
    <row r="578" spans="5:10" customFormat="1" ht="15" customHeight="1" x14ac:dyDescent="0.3">
      <c r="E578" s="107"/>
      <c r="F578" s="108" t="s">
        <v>1173</v>
      </c>
      <c r="G578" s="108" t="s">
        <v>1174</v>
      </c>
      <c r="H578" s="107"/>
      <c r="I578" s="109" t="s">
        <v>1175</v>
      </c>
      <c r="J578" s="109" t="s">
        <v>1176</v>
      </c>
    </row>
    <row r="579" spans="5:10" customFormat="1" ht="15.75" customHeight="1" x14ac:dyDescent="0.25">
      <c r="E579" s="110">
        <v>1</v>
      </c>
      <c r="F579" s="111">
        <f>MAX(E7:E570)</f>
        <v>12.430062595566065</v>
      </c>
      <c r="G579" s="112">
        <v>0</v>
      </c>
      <c r="H579" s="107"/>
      <c r="I579" s="111">
        <f>(G580-G579)/(F580-F579)</f>
        <v>-2.4842430353649618</v>
      </c>
      <c r="J579" s="111">
        <f>-I579*F579</f>
        <v>30.879296432185519</v>
      </c>
    </row>
    <row r="580" spans="5:10" customFormat="1" ht="15" customHeight="1" x14ac:dyDescent="0.25">
      <c r="E580" s="110">
        <v>2</v>
      </c>
      <c r="F580" s="111">
        <f>MIN(E7:E570)</f>
        <v>-27.823647921653496</v>
      </c>
      <c r="G580" s="112">
        <v>100</v>
      </c>
      <c r="H580" s="107"/>
      <c r="I580" s="107"/>
      <c r="J580" s="107"/>
    </row>
    <row r="581" spans="5:10" customFormat="1" ht="15" customHeight="1" x14ac:dyDescent="0.25"/>
    <row r="582" spans="5:10" customFormat="1" x14ac:dyDescent="0.25"/>
    <row r="583" spans="5:10" customFormat="1" x14ac:dyDescent="0.25"/>
    <row r="584" spans="5:10" customFormat="1" x14ac:dyDescent="0.25"/>
    <row r="585" spans="5:10" customFormat="1" x14ac:dyDescent="0.25"/>
    <row r="586" spans="5:10" customFormat="1" x14ac:dyDescent="0.25"/>
    <row r="587" spans="5:10" customFormat="1" x14ac:dyDescent="0.25"/>
    <row r="588" spans="5:10" customFormat="1" x14ac:dyDescent="0.25"/>
    <row r="589" spans="5:10" customFormat="1" x14ac:dyDescent="0.25"/>
    <row r="590" spans="5:10" customFormat="1" x14ac:dyDescent="0.25"/>
    <row r="591" spans="5:10" customFormat="1" x14ac:dyDescent="0.25"/>
    <row r="592" spans="5:10" customFormat="1" x14ac:dyDescent="0.25"/>
    <row r="593" customFormat="1" x14ac:dyDescent="0.25"/>
    <row r="594" customFormat="1" x14ac:dyDescent="0.25"/>
    <row r="595" customFormat="1" x14ac:dyDescent="0.25"/>
    <row r="596" customFormat="1" x14ac:dyDescent="0.25"/>
    <row r="597" customFormat="1" x14ac:dyDescent="0.25"/>
    <row r="598" customFormat="1" x14ac:dyDescent="0.25"/>
    <row r="599" customFormat="1" x14ac:dyDescent="0.25"/>
    <row r="600" customFormat="1" x14ac:dyDescent="0.25"/>
    <row r="601" customFormat="1" x14ac:dyDescent="0.25"/>
    <row r="602" customFormat="1" x14ac:dyDescent="0.25"/>
    <row r="603" customFormat="1" x14ac:dyDescent="0.25"/>
    <row r="604" customFormat="1" x14ac:dyDescent="0.25"/>
    <row r="605" customFormat="1" x14ac:dyDescent="0.25"/>
    <row r="606" customFormat="1" x14ac:dyDescent="0.25"/>
    <row r="607" customFormat="1" x14ac:dyDescent="0.25"/>
    <row r="608" customFormat="1" x14ac:dyDescent="0.25"/>
    <row r="609" customFormat="1" x14ac:dyDescent="0.25"/>
    <row r="610" customFormat="1" x14ac:dyDescent="0.25"/>
    <row r="611" customFormat="1" x14ac:dyDescent="0.25"/>
    <row r="612" customFormat="1" x14ac:dyDescent="0.25"/>
    <row r="613" customFormat="1" x14ac:dyDescent="0.25"/>
    <row r="614" customFormat="1" x14ac:dyDescent="0.25"/>
    <row r="615" customFormat="1" x14ac:dyDescent="0.25"/>
    <row r="616" customFormat="1" x14ac:dyDescent="0.25"/>
    <row r="617" customFormat="1" x14ac:dyDescent="0.25"/>
    <row r="618" customFormat="1" x14ac:dyDescent="0.25"/>
    <row r="619" customFormat="1" x14ac:dyDescent="0.25"/>
    <row r="620" customFormat="1" x14ac:dyDescent="0.25"/>
    <row r="621" customFormat="1" x14ac:dyDescent="0.25"/>
    <row r="622" customFormat="1" x14ac:dyDescent="0.25"/>
    <row r="623" customFormat="1" x14ac:dyDescent="0.25"/>
    <row r="624" customFormat="1" x14ac:dyDescent="0.25"/>
    <row r="625" customFormat="1" x14ac:dyDescent="0.25"/>
    <row r="626" customFormat="1" x14ac:dyDescent="0.25"/>
    <row r="627" customFormat="1" x14ac:dyDescent="0.25"/>
    <row r="628" customFormat="1" x14ac:dyDescent="0.25"/>
    <row r="629" customFormat="1" x14ac:dyDescent="0.25"/>
    <row r="630" customFormat="1" x14ac:dyDescent="0.25"/>
    <row r="631" customFormat="1" x14ac:dyDescent="0.25"/>
    <row r="632" customFormat="1" x14ac:dyDescent="0.25"/>
    <row r="633" customFormat="1" x14ac:dyDescent="0.25"/>
    <row r="634" customFormat="1" x14ac:dyDescent="0.25"/>
    <row r="635" customFormat="1" x14ac:dyDescent="0.25"/>
    <row r="636" customFormat="1" x14ac:dyDescent="0.25"/>
    <row r="637" customFormat="1" x14ac:dyDescent="0.25"/>
    <row r="638" customFormat="1" x14ac:dyDescent="0.25"/>
    <row r="639" customFormat="1" x14ac:dyDescent="0.25"/>
    <row r="640" customFormat="1" x14ac:dyDescent="0.25"/>
    <row r="641" customFormat="1" x14ac:dyDescent="0.25"/>
    <row r="642" customFormat="1" x14ac:dyDescent="0.25"/>
    <row r="643" customFormat="1" x14ac:dyDescent="0.25"/>
    <row r="644" customFormat="1" x14ac:dyDescent="0.25"/>
    <row r="645" customFormat="1" x14ac:dyDescent="0.25"/>
    <row r="646" customFormat="1" x14ac:dyDescent="0.25"/>
    <row r="647" customFormat="1" x14ac:dyDescent="0.25"/>
    <row r="648" customFormat="1" x14ac:dyDescent="0.25"/>
    <row r="649" customFormat="1" x14ac:dyDescent="0.25"/>
    <row r="650" customFormat="1" x14ac:dyDescent="0.25"/>
    <row r="651" customFormat="1" x14ac:dyDescent="0.25"/>
    <row r="652" customFormat="1" x14ac:dyDescent="0.25"/>
    <row r="653" customFormat="1" x14ac:dyDescent="0.25"/>
    <row r="654" customFormat="1" x14ac:dyDescent="0.25"/>
    <row r="655" customFormat="1" x14ac:dyDescent="0.25"/>
    <row r="656" customFormat="1" x14ac:dyDescent="0.25"/>
    <row r="657" customFormat="1" x14ac:dyDescent="0.25"/>
    <row r="658" customFormat="1" x14ac:dyDescent="0.25"/>
    <row r="659" customFormat="1" x14ac:dyDescent="0.25"/>
    <row r="660" customFormat="1" x14ac:dyDescent="0.25"/>
    <row r="661" customFormat="1" x14ac:dyDescent="0.25"/>
    <row r="662" customFormat="1" x14ac:dyDescent="0.25"/>
    <row r="663" customFormat="1" x14ac:dyDescent="0.25"/>
    <row r="664" customFormat="1" x14ac:dyDescent="0.25"/>
    <row r="665" customFormat="1" x14ac:dyDescent="0.25"/>
    <row r="666" customFormat="1" x14ac:dyDescent="0.25"/>
    <row r="667" customFormat="1" x14ac:dyDescent="0.25"/>
    <row r="668" customFormat="1" x14ac:dyDescent="0.25"/>
    <row r="669" customFormat="1" x14ac:dyDescent="0.25"/>
    <row r="670" customFormat="1" x14ac:dyDescent="0.25"/>
    <row r="671" customFormat="1" x14ac:dyDescent="0.25"/>
    <row r="672" customFormat="1" x14ac:dyDescent="0.25"/>
    <row r="673" customFormat="1" x14ac:dyDescent="0.25"/>
    <row r="674" customFormat="1" x14ac:dyDescent="0.25"/>
    <row r="675" customFormat="1" x14ac:dyDescent="0.25"/>
    <row r="676" customFormat="1" x14ac:dyDescent="0.25"/>
    <row r="677" customFormat="1" x14ac:dyDescent="0.25"/>
    <row r="678" customFormat="1" x14ac:dyDescent="0.25"/>
    <row r="679" customFormat="1" x14ac:dyDescent="0.25"/>
    <row r="680" customFormat="1" x14ac:dyDescent="0.25"/>
    <row r="681" customFormat="1" x14ac:dyDescent="0.25"/>
    <row r="682" customFormat="1" x14ac:dyDescent="0.25"/>
    <row r="683" customFormat="1" x14ac:dyDescent="0.25"/>
    <row r="684" customFormat="1" x14ac:dyDescent="0.25"/>
    <row r="685" customFormat="1" x14ac:dyDescent="0.25"/>
    <row r="686" customFormat="1" x14ac:dyDescent="0.25"/>
    <row r="687" customFormat="1" x14ac:dyDescent="0.25"/>
    <row r="688" customFormat="1" x14ac:dyDescent="0.25"/>
    <row r="689" customFormat="1" x14ac:dyDescent="0.25"/>
    <row r="690" customFormat="1" x14ac:dyDescent="0.25"/>
    <row r="691" customFormat="1" x14ac:dyDescent="0.25"/>
    <row r="692" customFormat="1" x14ac:dyDescent="0.25"/>
    <row r="693" customFormat="1" x14ac:dyDescent="0.25"/>
    <row r="694" customFormat="1" x14ac:dyDescent="0.25"/>
    <row r="695" customFormat="1" x14ac:dyDescent="0.25"/>
    <row r="696" customFormat="1" x14ac:dyDescent="0.25"/>
    <row r="697" customFormat="1" x14ac:dyDescent="0.25"/>
    <row r="698" customFormat="1" x14ac:dyDescent="0.25"/>
    <row r="699" customFormat="1" x14ac:dyDescent="0.25"/>
    <row r="700" customFormat="1" x14ac:dyDescent="0.25"/>
    <row r="701" customFormat="1" x14ac:dyDescent="0.25"/>
    <row r="702" customFormat="1" x14ac:dyDescent="0.25"/>
    <row r="703" customFormat="1" x14ac:dyDescent="0.25"/>
    <row r="704" customFormat="1" x14ac:dyDescent="0.25"/>
    <row r="705" customFormat="1" x14ac:dyDescent="0.25"/>
    <row r="706" customFormat="1" x14ac:dyDescent="0.25"/>
    <row r="707" customFormat="1" x14ac:dyDescent="0.25"/>
    <row r="708" customFormat="1" x14ac:dyDescent="0.25"/>
    <row r="709" customFormat="1" x14ac:dyDescent="0.25"/>
    <row r="710" customFormat="1" x14ac:dyDescent="0.25"/>
    <row r="711" customFormat="1" x14ac:dyDescent="0.25"/>
    <row r="712" customFormat="1" x14ac:dyDescent="0.25"/>
    <row r="713" customFormat="1" x14ac:dyDescent="0.25"/>
    <row r="714" customFormat="1" x14ac:dyDescent="0.25"/>
    <row r="715" customFormat="1" x14ac:dyDescent="0.25"/>
    <row r="716" customFormat="1" x14ac:dyDescent="0.25"/>
    <row r="717" customFormat="1" x14ac:dyDescent="0.25"/>
    <row r="718" customFormat="1" x14ac:dyDescent="0.25"/>
    <row r="719" customFormat="1" x14ac:dyDescent="0.25"/>
    <row r="720" customFormat="1" x14ac:dyDescent="0.25"/>
    <row r="721" customFormat="1" x14ac:dyDescent="0.25"/>
    <row r="722" customFormat="1" x14ac:dyDescent="0.25"/>
    <row r="723" customFormat="1" x14ac:dyDescent="0.25"/>
    <row r="724" customFormat="1" x14ac:dyDescent="0.25"/>
    <row r="725" customFormat="1" x14ac:dyDescent="0.25"/>
    <row r="726" customFormat="1" x14ac:dyDescent="0.25"/>
    <row r="727" customFormat="1" x14ac:dyDescent="0.25"/>
    <row r="728" customFormat="1" x14ac:dyDescent="0.25"/>
    <row r="729" customFormat="1" x14ac:dyDescent="0.25"/>
    <row r="730" customFormat="1" x14ac:dyDescent="0.25"/>
    <row r="731" customFormat="1" x14ac:dyDescent="0.25"/>
    <row r="732" customFormat="1" x14ac:dyDescent="0.25"/>
    <row r="733" customFormat="1" x14ac:dyDescent="0.25"/>
    <row r="734" customFormat="1" x14ac:dyDescent="0.25"/>
    <row r="735" customFormat="1" x14ac:dyDescent="0.25"/>
    <row r="736" customFormat="1" x14ac:dyDescent="0.25"/>
    <row r="737" customFormat="1" x14ac:dyDescent="0.25"/>
    <row r="738" customFormat="1" x14ac:dyDescent="0.25"/>
    <row r="739" customFormat="1" x14ac:dyDescent="0.25"/>
    <row r="740" customFormat="1" x14ac:dyDescent="0.25"/>
    <row r="741" customFormat="1" x14ac:dyDescent="0.25"/>
    <row r="742" customFormat="1" x14ac:dyDescent="0.25"/>
    <row r="743" customFormat="1" x14ac:dyDescent="0.25"/>
    <row r="744" customFormat="1" x14ac:dyDescent="0.25"/>
    <row r="745" customFormat="1" x14ac:dyDescent="0.25"/>
    <row r="746" customFormat="1" x14ac:dyDescent="0.25"/>
    <row r="747" customFormat="1" x14ac:dyDescent="0.25"/>
    <row r="748" customFormat="1" x14ac:dyDescent="0.25"/>
    <row r="749" customFormat="1" x14ac:dyDescent="0.25"/>
    <row r="750" customFormat="1" x14ac:dyDescent="0.25"/>
    <row r="751" customFormat="1" x14ac:dyDescent="0.25"/>
    <row r="752" customFormat="1" x14ac:dyDescent="0.25"/>
    <row r="753" customFormat="1" x14ac:dyDescent="0.25"/>
    <row r="754" customFormat="1" x14ac:dyDescent="0.25"/>
    <row r="755" customFormat="1" x14ac:dyDescent="0.25"/>
    <row r="756" customFormat="1" x14ac:dyDescent="0.25"/>
    <row r="757" customFormat="1" x14ac:dyDescent="0.25"/>
    <row r="758" customFormat="1" x14ac:dyDescent="0.25"/>
    <row r="759" customFormat="1" x14ac:dyDescent="0.25"/>
    <row r="760" customFormat="1" x14ac:dyDescent="0.25"/>
    <row r="761" customFormat="1" x14ac:dyDescent="0.25"/>
    <row r="762" customFormat="1" x14ac:dyDescent="0.25"/>
    <row r="763" customFormat="1" x14ac:dyDescent="0.25"/>
    <row r="764" customFormat="1" x14ac:dyDescent="0.25"/>
    <row r="765" customFormat="1" x14ac:dyDescent="0.25"/>
    <row r="766" customFormat="1" x14ac:dyDescent="0.25"/>
    <row r="767" customFormat="1" x14ac:dyDescent="0.25"/>
    <row r="768" customFormat="1" x14ac:dyDescent="0.25"/>
    <row r="769" customFormat="1" x14ac:dyDescent="0.25"/>
    <row r="770" customFormat="1" x14ac:dyDescent="0.25"/>
    <row r="771" customFormat="1" x14ac:dyDescent="0.25"/>
    <row r="772" customFormat="1" x14ac:dyDescent="0.25"/>
    <row r="773" customFormat="1" x14ac:dyDescent="0.25"/>
    <row r="774" customFormat="1" x14ac:dyDescent="0.25"/>
    <row r="775" customFormat="1" x14ac:dyDescent="0.25"/>
    <row r="776" customFormat="1" x14ac:dyDescent="0.25"/>
    <row r="777" customFormat="1" x14ac:dyDescent="0.25"/>
    <row r="778" customFormat="1" x14ac:dyDescent="0.25"/>
    <row r="779" customFormat="1" x14ac:dyDescent="0.25"/>
    <row r="780" customFormat="1" x14ac:dyDescent="0.25"/>
    <row r="781" customFormat="1" x14ac:dyDescent="0.25"/>
    <row r="782" customFormat="1" x14ac:dyDescent="0.25"/>
    <row r="783" customFormat="1" x14ac:dyDescent="0.25"/>
    <row r="784" customFormat="1" x14ac:dyDescent="0.25"/>
    <row r="785" customFormat="1" x14ac:dyDescent="0.25"/>
    <row r="786" customFormat="1" x14ac:dyDescent="0.25"/>
    <row r="787" customFormat="1" x14ac:dyDescent="0.25"/>
    <row r="788" customFormat="1" x14ac:dyDescent="0.25"/>
    <row r="789" customFormat="1" x14ac:dyDescent="0.25"/>
    <row r="790" customFormat="1" x14ac:dyDescent="0.25"/>
    <row r="791" customFormat="1" x14ac:dyDescent="0.25"/>
    <row r="792" customFormat="1" x14ac:dyDescent="0.25"/>
    <row r="793" customFormat="1" x14ac:dyDescent="0.25"/>
    <row r="794" customFormat="1" x14ac:dyDescent="0.25"/>
    <row r="795" customFormat="1" x14ac:dyDescent="0.25"/>
    <row r="796" customFormat="1" x14ac:dyDescent="0.25"/>
    <row r="797" customFormat="1" x14ac:dyDescent="0.25"/>
    <row r="798" customFormat="1" x14ac:dyDescent="0.25"/>
    <row r="799" customFormat="1" x14ac:dyDescent="0.25"/>
    <row r="800" customFormat="1" x14ac:dyDescent="0.25"/>
    <row r="801" customFormat="1" x14ac:dyDescent="0.25"/>
    <row r="802" customFormat="1" x14ac:dyDescent="0.25"/>
    <row r="803" customFormat="1" x14ac:dyDescent="0.25"/>
    <row r="804" customFormat="1" x14ac:dyDescent="0.25"/>
    <row r="805" customFormat="1" x14ac:dyDescent="0.25"/>
    <row r="806" customFormat="1" x14ac:dyDescent="0.25"/>
    <row r="807" customFormat="1" x14ac:dyDescent="0.25"/>
    <row r="808" customFormat="1" x14ac:dyDescent="0.25"/>
    <row r="809" customFormat="1" x14ac:dyDescent="0.25"/>
    <row r="810" customFormat="1" x14ac:dyDescent="0.25"/>
    <row r="811" customFormat="1" x14ac:dyDescent="0.25"/>
    <row r="812" customFormat="1" x14ac:dyDescent="0.25"/>
    <row r="813" customFormat="1" x14ac:dyDescent="0.25"/>
    <row r="814" customFormat="1" x14ac:dyDescent="0.25"/>
    <row r="815" customFormat="1" x14ac:dyDescent="0.25"/>
    <row r="816" customFormat="1" x14ac:dyDescent="0.25"/>
    <row r="817" customFormat="1" x14ac:dyDescent="0.25"/>
    <row r="818" customFormat="1" x14ac:dyDescent="0.25"/>
    <row r="819" customFormat="1" x14ac:dyDescent="0.25"/>
    <row r="820" customFormat="1" x14ac:dyDescent="0.25"/>
    <row r="821" customFormat="1" x14ac:dyDescent="0.25"/>
    <row r="822" customFormat="1" x14ac:dyDescent="0.25"/>
    <row r="823" customFormat="1" x14ac:dyDescent="0.25"/>
    <row r="824" customFormat="1" x14ac:dyDescent="0.25"/>
    <row r="825" customFormat="1" x14ac:dyDescent="0.25"/>
    <row r="826" customFormat="1" x14ac:dyDescent="0.25"/>
    <row r="827" customFormat="1" x14ac:dyDescent="0.25"/>
    <row r="828" customFormat="1" x14ac:dyDescent="0.25"/>
    <row r="829" customFormat="1" x14ac:dyDescent="0.25"/>
    <row r="830" customFormat="1" x14ac:dyDescent="0.25"/>
    <row r="831" customFormat="1" x14ac:dyDescent="0.25"/>
    <row r="832" customFormat="1" x14ac:dyDescent="0.25"/>
    <row r="833" customFormat="1" x14ac:dyDescent="0.25"/>
    <row r="834" customFormat="1" x14ac:dyDescent="0.25"/>
    <row r="835" customFormat="1" x14ac:dyDescent="0.25"/>
    <row r="836" customFormat="1" x14ac:dyDescent="0.25"/>
    <row r="837" customFormat="1" x14ac:dyDescent="0.25"/>
    <row r="838" customFormat="1" x14ac:dyDescent="0.25"/>
    <row r="839" customFormat="1" x14ac:dyDescent="0.25"/>
    <row r="840" customFormat="1" x14ac:dyDescent="0.25"/>
    <row r="841" customFormat="1" x14ac:dyDescent="0.25"/>
    <row r="842" customFormat="1" x14ac:dyDescent="0.25"/>
    <row r="843" customFormat="1" x14ac:dyDescent="0.25"/>
    <row r="844" customFormat="1" x14ac:dyDescent="0.25"/>
    <row r="845" customFormat="1" x14ac:dyDescent="0.25"/>
    <row r="846" customFormat="1" x14ac:dyDescent="0.25"/>
    <row r="847" customFormat="1" x14ac:dyDescent="0.25"/>
    <row r="848" customFormat="1" x14ac:dyDescent="0.25"/>
    <row r="849" customFormat="1" x14ac:dyDescent="0.25"/>
    <row r="850" customFormat="1" x14ac:dyDescent="0.25"/>
    <row r="851" customFormat="1" x14ac:dyDescent="0.25"/>
    <row r="852" customFormat="1" x14ac:dyDescent="0.25"/>
    <row r="853" customFormat="1" x14ac:dyDescent="0.25"/>
    <row r="854" customFormat="1" x14ac:dyDescent="0.25"/>
    <row r="855" customFormat="1" x14ac:dyDescent="0.25"/>
    <row r="856" customFormat="1" x14ac:dyDescent="0.25"/>
    <row r="857" customFormat="1" x14ac:dyDescent="0.25"/>
    <row r="858" customFormat="1" x14ac:dyDescent="0.25"/>
    <row r="859" customFormat="1" x14ac:dyDescent="0.25"/>
    <row r="860" customFormat="1" x14ac:dyDescent="0.25"/>
    <row r="861" customFormat="1" x14ac:dyDescent="0.25"/>
    <row r="862" customFormat="1" x14ac:dyDescent="0.25"/>
    <row r="863" customFormat="1" x14ac:dyDescent="0.25"/>
    <row r="864" customFormat="1" x14ac:dyDescent="0.25"/>
    <row r="865" spans="2:37" x14ac:dyDescent="0.25">
      <c r="B865"/>
      <c r="C865"/>
      <c r="D865"/>
      <c r="E865"/>
      <c r="F865"/>
      <c r="G865"/>
      <c r="H865"/>
      <c r="I865"/>
      <c r="J865"/>
      <c r="K865"/>
      <c r="L865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  <c r="AD865"/>
      <c r="AE865"/>
      <c r="AF865"/>
      <c r="AG865"/>
      <c r="AH865"/>
      <c r="AI865"/>
      <c r="AJ865"/>
      <c r="AK865"/>
    </row>
    <row r="866" spans="2:37" x14ac:dyDescent="0.25">
      <c r="B866"/>
      <c r="C866"/>
      <c r="D866"/>
      <c r="E866"/>
      <c r="F866"/>
      <c r="G866"/>
      <c r="H866"/>
      <c r="I866"/>
      <c r="J866"/>
      <c r="K866"/>
      <c r="L866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  <c r="AD866"/>
      <c r="AE866"/>
      <c r="AF866"/>
      <c r="AG866"/>
      <c r="AH866"/>
      <c r="AI866"/>
      <c r="AJ866"/>
      <c r="AK866"/>
    </row>
    <row r="867" spans="2:37" x14ac:dyDescent="0.25">
      <c r="B867"/>
      <c r="C867"/>
      <c r="D867"/>
      <c r="E867"/>
      <c r="F867"/>
      <c r="G867"/>
      <c r="H867"/>
      <c r="I867"/>
      <c r="J867"/>
      <c r="K867"/>
      <c r="L867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  <c r="AD867"/>
      <c r="AE867"/>
      <c r="AF867"/>
      <c r="AG867"/>
      <c r="AH867"/>
      <c r="AI867"/>
      <c r="AJ867"/>
      <c r="AK867"/>
    </row>
    <row r="868" spans="2:37" x14ac:dyDescent="0.25">
      <c r="B868"/>
      <c r="C868"/>
      <c r="D868"/>
      <c r="E868"/>
      <c r="F868"/>
      <c r="G868"/>
      <c r="H868"/>
      <c r="I868"/>
      <c r="J868"/>
      <c r="K868"/>
      <c r="L868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  <c r="AD868"/>
      <c r="AE868"/>
      <c r="AF868"/>
      <c r="AG868"/>
      <c r="AH868"/>
      <c r="AI868"/>
      <c r="AJ868"/>
      <c r="AK868"/>
    </row>
    <row r="869" spans="2:37" x14ac:dyDescent="0.25">
      <c r="B869"/>
      <c r="C869"/>
      <c r="D869"/>
      <c r="E869"/>
      <c r="F869"/>
      <c r="G869"/>
      <c r="H869"/>
      <c r="I869"/>
      <c r="J869"/>
      <c r="K869"/>
      <c r="L869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  <c r="AD869"/>
      <c r="AE869"/>
      <c r="AF869"/>
      <c r="AG869"/>
      <c r="AH869"/>
      <c r="AI869"/>
      <c r="AJ869"/>
      <c r="AK869"/>
    </row>
    <row r="870" spans="2:37" x14ac:dyDescent="0.25">
      <c r="B870"/>
      <c r="C870"/>
      <c r="D870"/>
      <c r="E870"/>
      <c r="F870"/>
      <c r="G870"/>
      <c r="H870"/>
      <c r="I870"/>
      <c r="J870"/>
      <c r="K870"/>
      <c r="L870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  <c r="AD870"/>
      <c r="AE870"/>
      <c r="AF870"/>
      <c r="AG870"/>
      <c r="AH870"/>
      <c r="AI870"/>
      <c r="AJ870"/>
      <c r="AK870"/>
    </row>
    <row r="871" spans="2:37" x14ac:dyDescent="0.25">
      <c r="B871"/>
      <c r="C871"/>
      <c r="D871"/>
      <c r="E871"/>
      <c r="F871"/>
      <c r="G871"/>
      <c r="H871"/>
      <c r="I871"/>
      <c r="J871"/>
      <c r="K871"/>
      <c r="L871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  <c r="AD871"/>
      <c r="AE871"/>
      <c r="AF871"/>
      <c r="AG871"/>
      <c r="AH871"/>
      <c r="AI871"/>
      <c r="AJ871"/>
      <c r="AK871"/>
    </row>
    <row r="872" spans="2:37" x14ac:dyDescent="0.25">
      <c r="B872"/>
      <c r="C872"/>
      <c r="D872"/>
      <c r="E872"/>
      <c r="F872"/>
      <c r="G872"/>
      <c r="H872"/>
      <c r="I872"/>
      <c r="J872"/>
      <c r="K872"/>
      <c r="L872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  <c r="AD872"/>
      <c r="AE872"/>
      <c r="AF872"/>
      <c r="AG872"/>
      <c r="AH872"/>
      <c r="AI872"/>
      <c r="AJ872"/>
      <c r="AK872"/>
    </row>
    <row r="873" spans="2:37" x14ac:dyDescent="0.25">
      <c r="B873"/>
      <c r="C873"/>
      <c r="D873"/>
      <c r="E873"/>
      <c r="F873"/>
      <c r="G873"/>
      <c r="H873"/>
      <c r="I873"/>
      <c r="J873"/>
      <c r="K873"/>
      <c r="L873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  <c r="AD873"/>
      <c r="AE873"/>
      <c r="AF873"/>
      <c r="AG873"/>
      <c r="AH873"/>
      <c r="AI873"/>
      <c r="AJ873"/>
      <c r="AK873"/>
    </row>
    <row r="874" spans="2:37" x14ac:dyDescent="0.25">
      <c r="B874"/>
      <c r="C874"/>
      <c r="D874"/>
      <c r="E874"/>
      <c r="F874"/>
      <c r="G874"/>
      <c r="K874"/>
      <c r="L874"/>
      <c r="M874"/>
    </row>
    <row r="875" spans="2:37" x14ac:dyDescent="0.25">
      <c r="B875"/>
      <c r="C875"/>
      <c r="D875"/>
      <c r="E875"/>
      <c r="F875"/>
      <c r="G875"/>
      <c r="K875"/>
      <c r="L875"/>
      <c r="M875"/>
    </row>
    <row r="876" spans="2:37" x14ac:dyDescent="0.25">
      <c r="B876"/>
      <c r="C876"/>
      <c r="D876"/>
      <c r="E876"/>
      <c r="F876"/>
      <c r="G876"/>
      <c r="K876"/>
      <c r="L876"/>
      <c r="M876"/>
    </row>
    <row r="877" spans="2:37" x14ac:dyDescent="0.25">
      <c r="B877"/>
      <c r="C877"/>
      <c r="D877"/>
      <c r="E877"/>
      <c r="F877"/>
      <c r="G877"/>
      <c r="K877"/>
      <c r="L877"/>
      <c r="M877"/>
    </row>
    <row r="878" spans="2:37" x14ac:dyDescent="0.25">
      <c r="B878"/>
      <c r="C878"/>
      <c r="D878"/>
      <c r="E878"/>
      <c r="F878"/>
      <c r="G878"/>
      <c r="K878"/>
      <c r="L878"/>
      <c r="M878"/>
    </row>
    <row r="879" spans="2:37" x14ac:dyDescent="0.25">
      <c r="B879"/>
      <c r="C879"/>
      <c r="D879"/>
      <c r="E879"/>
      <c r="F879"/>
      <c r="G879"/>
      <c r="K879"/>
      <c r="L879"/>
      <c r="M879"/>
    </row>
    <row r="880" spans="2:37" x14ac:dyDescent="0.25">
      <c r="B880"/>
      <c r="C880"/>
      <c r="D880"/>
      <c r="E880"/>
      <c r="F880"/>
      <c r="G880"/>
      <c r="K880"/>
      <c r="L880"/>
      <c r="M880"/>
    </row>
    <row r="881" spans="2:13" x14ac:dyDescent="0.25">
      <c r="B881"/>
      <c r="C881"/>
      <c r="D881"/>
      <c r="E881"/>
      <c r="F881"/>
      <c r="G881"/>
      <c r="K881"/>
      <c r="L881"/>
      <c r="M881"/>
    </row>
    <row r="882" spans="2:13" x14ac:dyDescent="0.25">
      <c r="B882"/>
      <c r="C882"/>
      <c r="D882"/>
      <c r="E882"/>
      <c r="F882"/>
      <c r="G882"/>
      <c r="K882"/>
      <c r="L882"/>
      <c r="M882"/>
    </row>
    <row r="883" spans="2:13" x14ac:dyDescent="0.25">
      <c r="B883"/>
      <c r="C883"/>
      <c r="D883"/>
      <c r="E883"/>
      <c r="F883"/>
      <c r="G883"/>
      <c r="K883"/>
      <c r="L883"/>
      <c r="M883"/>
    </row>
    <row r="884" spans="2:13" x14ac:dyDescent="0.25">
      <c r="B884"/>
      <c r="C884"/>
      <c r="D884"/>
      <c r="E884"/>
      <c r="F884"/>
      <c r="G884"/>
      <c r="K884"/>
      <c r="L884"/>
      <c r="M884"/>
    </row>
    <row r="885" spans="2:13" x14ac:dyDescent="0.25">
      <c r="B885"/>
      <c r="C885"/>
      <c r="D885"/>
      <c r="E885"/>
      <c r="F885"/>
      <c r="G885"/>
      <c r="K885"/>
      <c r="L885"/>
      <c r="M885"/>
    </row>
    <row r="886" spans="2:13" x14ac:dyDescent="0.25">
      <c r="B886"/>
      <c r="C886"/>
      <c r="D886"/>
      <c r="E886"/>
      <c r="F886"/>
      <c r="G886"/>
      <c r="K886"/>
      <c r="L886"/>
      <c r="M886"/>
    </row>
    <row r="887" spans="2:13" x14ac:dyDescent="0.25">
      <c r="B887"/>
      <c r="C887"/>
      <c r="D887"/>
      <c r="E887"/>
      <c r="F887"/>
      <c r="G887"/>
      <c r="K887"/>
      <c r="L887"/>
      <c r="M887"/>
    </row>
    <row r="888" spans="2:13" x14ac:dyDescent="0.25">
      <c r="B888"/>
      <c r="C888"/>
      <c r="D888"/>
      <c r="E888"/>
      <c r="F888"/>
      <c r="G888"/>
      <c r="K888"/>
      <c r="L888"/>
      <c r="M888"/>
    </row>
    <row r="889" spans="2:13" x14ac:dyDescent="0.25">
      <c r="B889"/>
      <c r="C889"/>
      <c r="D889"/>
      <c r="E889"/>
      <c r="F889"/>
      <c r="G889"/>
      <c r="K889"/>
      <c r="L889"/>
      <c r="M889"/>
    </row>
    <row r="890" spans="2:13" x14ac:dyDescent="0.25">
      <c r="B890"/>
      <c r="C890"/>
      <c r="D890"/>
      <c r="E890"/>
      <c r="F890"/>
      <c r="G890"/>
      <c r="K890"/>
      <c r="L890"/>
      <c r="M890"/>
    </row>
    <row r="891" spans="2:13" x14ac:dyDescent="0.25">
      <c r="B891"/>
      <c r="C891"/>
      <c r="D891"/>
      <c r="E891"/>
      <c r="F891"/>
      <c r="G891"/>
      <c r="K891"/>
      <c r="L891"/>
      <c r="M891"/>
    </row>
    <row r="892" spans="2:13" x14ac:dyDescent="0.25">
      <c r="B892"/>
      <c r="C892"/>
      <c r="D892"/>
      <c r="E892"/>
      <c r="F892"/>
      <c r="G892"/>
      <c r="K892"/>
      <c r="L892"/>
      <c r="M892"/>
    </row>
    <row r="893" spans="2:13" x14ac:dyDescent="0.25">
      <c r="B893"/>
      <c r="C893"/>
      <c r="D893"/>
      <c r="E893"/>
      <c r="F893"/>
      <c r="G893"/>
      <c r="K893"/>
      <c r="L893"/>
      <c r="M893"/>
    </row>
    <row r="894" spans="2:13" x14ac:dyDescent="0.25">
      <c r="B894"/>
      <c r="C894"/>
      <c r="D894"/>
      <c r="E894"/>
      <c r="F894"/>
      <c r="G894"/>
      <c r="K894"/>
      <c r="L894"/>
      <c r="M894"/>
    </row>
    <row r="895" spans="2:13" x14ac:dyDescent="0.25">
      <c r="B895"/>
      <c r="C895"/>
      <c r="D895"/>
      <c r="E895"/>
      <c r="F895"/>
      <c r="G895"/>
      <c r="K895"/>
      <c r="L895"/>
      <c r="M895"/>
    </row>
    <row r="896" spans="2:13" x14ac:dyDescent="0.25">
      <c r="B896"/>
      <c r="C896"/>
      <c r="D896"/>
      <c r="E896"/>
      <c r="F896"/>
      <c r="G896"/>
      <c r="K896"/>
      <c r="L896"/>
      <c r="M896"/>
    </row>
    <row r="897" spans="2:13" x14ac:dyDescent="0.25">
      <c r="B897"/>
      <c r="C897"/>
      <c r="D897"/>
      <c r="E897"/>
      <c r="F897"/>
      <c r="G897"/>
      <c r="K897"/>
      <c r="L897"/>
      <c r="M897"/>
    </row>
    <row r="898" spans="2:13" x14ac:dyDescent="0.25">
      <c r="B898"/>
      <c r="C898"/>
      <c r="D898"/>
      <c r="E898"/>
      <c r="F898"/>
      <c r="G898"/>
      <c r="K898"/>
      <c r="L898"/>
      <c r="M898"/>
    </row>
    <row r="899" spans="2:13" x14ac:dyDescent="0.25">
      <c r="B899"/>
      <c r="C899"/>
      <c r="D899"/>
      <c r="E899"/>
      <c r="F899"/>
      <c r="G899"/>
      <c r="K899"/>
      <c r="L899"/>
      <c r="M899"/>
    </row>
    <row r="900" spans="2:13" x14ac:dyDescent="0.25">
      <c r="B900"/>
      <c r="C900"/>
      <c r="D900"/>
      <c r="E900"/>
      <c r="F900"/>
      <c r="G900"/>
      <c r="K900"/>
      <c r="L900"/>
      <c r="M900"/>
    </row>
    <row r="901" spans="2:13" x14ac:dyDescent="0.25">
      <c r="B901"/>
      <c r="C901"/>
      <c r="D901"/>
      <c r="E901"/>
      <c r="F901"/>
      <c r="G901"/>
      <c r="K901"/>
      <c r="L901"/>
      <c r="M901"/>
    </row>
    <row r="902" spans="2:13" x14ac:dyDescent="0.25">
      <c r="B902"/>
      <c r="C902"/>
      <c r="D902"/>
      <c r="E902"/>
      <c r="F902"/>
      <c r="G902"/>
      <c r="K902"/>
      <c r="L902"/>
      <c r="M902"/>
    </row>
    <row r="903" spans="2:13" x14ac:dyDescent="0.25">
      <c r="B903"/>
      <c r="C903"/>
      <c r="D903"/>
      <c r="E903"/>
      <c r="F903"/>
      <c r="G903"/>
      <c r="K903"/>
      <c r="L903"/>
      <c r="M903"/>
    </row>
    <row r="904" spans="2:13" x14ac:dyDescent="0.25">
      <c r="B904"/>
      <c r="C904"/>
      <c r="D904"/>
      <c r="E904"/>
      <c r="F904"/>
      <c r="G904"/>
      <c r="K904"/>
      <c r="L904"/>
      <c r="M904"/>
    </row>
    <row r="905" spans="2:13" x14ac:dyDescent="0.25">
      <c r="B905"/>
      <c r="C905"/>
      <c r="D905"/>
      <c r="E905"/>
      <c r="F905"/>
      <c r="G905"/>
      <c r="K905"/>
      <c r="L905"/>
      <c r="M905"/>
    </row>
    <row r="906" spans="2:13" x14ac:dyDescent="0.25">
      <c r="B906"/>
      <c r="C906"/>
      <c r="D906"/>
      <c r="E906"/>
      <c r="F906"/>
      <c r="G906"/>
      <c r="K906"/>
      <c r="L906"/>
      <c r="M906"/>
    </row>
    <row r="907" spans="2:13" x14ac:dyDescent="0.25">
      <c r="B907"/>
      <c r="C907"/>
      <c r="D907"/>
      <c r="E907"/>
      <c r="F907"/>
      <c r="G907"/>
      <c r="K907"/>
      <c r="L907"/>
      <c r="M907"/>
    </row>
    <row r="908" spans="2:13" x14ac:dyDescent="0.25">
      <c r="B908"/>
      <c r="C908"/>
      <c r="D908"/>
      <c r="E908"/>
      <c r="F908"/>
      <c r="G908"/>
      <c r="K908"/>
      <c r="L908"/>
      <c r="M908"/>
    </row>
    <row r="909" spans="2:13" x14ac:dyDescent="0.25">
      <c r="B909"/>
      <c r="C909"/>
      <c r="D909"/>
      <c r="E909"/>
      <c r="F909"/>
      <c r="G909"/>
      <c r="K909"/>
      <c r="L909"/>
      <c r="M909"/>
    </row>
    <row r="910" spans="2:13" x14ac:dyDescent="0.25">
      <c r="B910"/>
      <c r="C910"/>
      <c r="D910"/>
      <c r="E910"/>
      <c r="F910"/>
      <c r="G910"/>
      <c r="K910"/>
      <c r="L910"/>
      <c r="M910"/>
    </row>
    <row r="911" spans="2:13" x14ac:dyDescent="0.25">
      <c r="B911"/>
      <c r="C911"/>
      <c r="D911"/>
      <c r="E911"/>
      <c r="F911"/>
      <c r="G911"/>
      <c r="K911"/>
      <c r="L911"/>
      <c r="M911"/>
    </row>
    <row r="912" spans="2:13" x14ac:dyDescent="0.25">
      <c r="B912"/>
      <c r="C912"/>
      <c r="D912"/>
      <c r="E912"/>
      <c r="F912"/>
      <c r="G912"/>
      <c r="K912"/>
      <c r="L912"/>
      <c r="M912"/>
    </row>
    <row r="913" spans="2:13" x14ac:dyDescent="0.25">
      <c r="B913"/>
      <c r="C913"/>
      <c r="D913"/>
      <c r="E913"/>
      <c r="F913"/>
      <c r="G913"/>
      <c r="K913"/>
      <c r="L913"/>
      <c r="M913"/>
    </row>
    <row r="914" spans="2:13" x14ac:dyDescent="0.25">
      <c r="B914"/>
      <c r="C914"/>
      <c r="D914"/>
      <c r="E914"/>
      <c r="F914"/>
      <c r="G914"/>
      <c r="K914"/>
      <c r="L914"/>
      <c r="M914"/>
    </row>
    <row r="915" spans="2:13" x14ac:dyDescent="0.25">
      <c r="B915"/>
      <c r="C915"/>
      <c r="D915"/>
      <c r="E915"/>
      <c r="F915"/>
      <c r="G915"/>
      <c r="K915"/>
      <c r="L915"/>
      <c r="M915"/>
    </row>
    <row r="916" spans="2:13" x14ac:dyDescent="0.25">
      <c r="B916"/>
      <c r="C916"/>
      <c r="D916"/>
      <c r="E916"/>
      <c r="F916"/>
      <c r="G916"/>
      <c r="K916"/>
      <c r="L916"/>
      <c r="M916"/>
    </row>
    <row r="917" spans="2:13" x14ac:dyDescent="0.25">
      <c r="B917"/>
      <c r="C917"/>
      <c r="D917"/>
      <c r="E917"/>
      <c r="F917"/>
      <c r="G917"/>
      <c r="K917"/>
      <c r="L917"/>
      <c r="M917"/>
    </row>
    <row r="918" spans="2:13" x14ac:dyDescent="0.25">
      <c r="B918"/>
      <c r="C918"/>
      <c r="D918"/>
      <c r="E918"/>
      <c r="F918"/>
      <c r="G918"/>
      <c r="K918"/>
      <c r="L918"/>
      <c r="M918"/>
    </row>
    <row r="919" spans="2:13" x14ac:dyDescent="0.25">
      <c r="B919"/>
      <c r="C919"/>
      <c r="D919"/>
      <c r="E919"/>
      <c r="F919"/>
      <c r="G919"/>
      <c r="K919"/>
      <c r="L919"/>
      <c r="M919"/>
    </row>
    <row r="920" spans="2:13" x14ac:dyDescent="0.25">
      <c r="B920"/>
      <c r="C920"/>
      <c r="D920"/>
      <c r="E920"/>
      <c r="F920"/>
      <c r="G920"/>
      <c r="K920"/>
      <c r="L920"/>
      <c r="M920"/>
    </row>
    <row r="921" spans="2:13" x14ac:dyDescent="0.25">
      <c r="B921"/>
      <c r="C921"/>
      <c r="D921"/>
      <c r="E921"/>
      <c r="F921"/>
      <c r="G921"/>
      <c r="K921"/>
      <c r="L921"/>
      <c r="M921"/>
    </row>
    <row r="922" spans="2:13" x14ac:dyDescent="0.25">
      <c r="B922"/>
      <c r="C922"/>
      <c r="D922"/>
      <c r="E922"/>
      <c r="F922"/>
      <c r="G922"/>
      <c r="K922"/>
      <c r="L922"/>
      <c r="M922"/>
    </row>
    <row r="923" spans="2:13" x14ac:dyDescent="0.25">
      <c r="B923"/>
      <c r="C923"/>
      <c r="D923"/>
      <c r="E923"/>
      <c r="F923"/>
      <c r="G923"/>
      <c r="K923"/>
      <c r="L923"/>
      <c r="M923"/>
    </row>
    <row r="924" spans="2:13" x14ac:dyDescent="0.25">
      <c r="B924"/>
      <c r="C924"/>
      <c r="D924"/>
      <c r="E924"/>
      <c r="F924"/>
      <c r="G924"/>
      <c r="K924"/>
      <c r="L924"/>
      <c r="M924"/>
    </row>
    <row r="925" spans="2:13" x14ac:dyDescent="0.25">
      <c r="B925"/>
      <c r="C925"/>
      <c r="D925"/>
      <c r="E925"/>
      <c r="F925"/>
      <c r="G925"/>
      <c r="K925"/>
      <c r="L925"/>
      <c r="M925"/>
    </row>
    <row r="926" spans="2:13" x14ac:dyDescent="0.25">
      <c r="B926"/>
      <c r="C926"/>
      <c r="D926"/>
      <c r="E926"/>
      <c r="F926"/>
      <c r="G926"/>
      <c r="K926"/>
      <c r="L926"/>
      <c r="M926"/>
    </row>
    <row r="927" spans="2:13" x14ac:dyDescent="0.25">
      <c r="B927"/>
      <c r="C927"/>
      <c r="D927"/>
      <c r="E927"/>
      <c r="F927"/>
      <c r="G927"/>
      <c r="K927"/>
      <c r="L927"/>
      <c r="M927"/>
    </row>
    <row r="928" spans="2:13" x14ac:dyDescent="0.25">
      <c r="B928"/>
      <c r="C928"/>
      <c r="D928"/>
      <c r="E928"/>
      <c r="F928"/>
      <c r="G928"/>
      <c r="K928"/>
      <c r="L928"/>
      <c r="M928"/>
    </row>
    <row r="929" spans="2:13" x14ac:dyDescent="0.25">
      <c r="B929"/>
      <c r="C929"/>
      <c r="D929"/>
      <c r="E929"/>
      <c r="F929"/>
      <c r="G929"/>
      <c r="K929"/>
      <c r="L929"/>
      <c r="M929"/>
    </row>
    <row r="930" spans="2:13" x14ac:dyDescent="0.25">
      <c r="B930"/>
      <c r="C930"/>
      <c r="D930"/>
      <c r="E930"/>
      <c r="F930"/>
      <c r="G930"/>
      <c r="K930"/>
      <c r="L930"/>
      <c r="M930"/>
    </row>
    <row r="931" spans="2:13" x14ac:dyDescent="0.25">
      <c r="B931"/>
      <c r="C931"/>
      <c r="D931"/>
      <c r="E931"/>
      <c r="F931"/>
      <c r="G931"/>
      <c r="K931"/>
      <c r="L931"/>
      <c r="M931"/>
    </row>
    <row r="932" spans="2:13" x14ac:dyDescent="0.25">
      <c r="B932"/>
      <c r="C932"/>
      <c r="D932"/>
      <c r="E932"/>
      <c r="F932"/>
      <c r="G932"/>
      <c r="K932"/>
      <c r="L932"/>
      <c r="M932"/>
    </row>
    <row r="933" spans="2:13" x14ac:dyDescent="0.25">
      <c r="B933"/>
      <c r="C933"/>
      <c r="D933"/>
      <c r="E933"/>
      <c r="F933"/>
      <c r="G933"/>
      <c r="K933"/>
      <c r="L933"/>
      <c r="M933"/>
    </row>
    <row r="934" spans="2:13" x14ac:dyDescent="0.25">
      <c r="B934"/>
      <c r="C934"/>
      <c r="D934"/>
      <c r="E934"/>
      <c r="F934"/>
      <c r="G934"/>
      <c r="K934"/>
      <c r="L934"/>
      <c r="M934"/>
    </row>
    <row r="935" spans="2:13" x14ac:dyDescent="0.25">
      <c r="B935"/>
      <c r="C935"/>
      <c r="D935"/>
      <c r="E935"/>
      <c r="F935"/>
      <c r="G935"/>
      <c r="K935"/>
      <c r="L935"/>
      <c r="M935"/>
    </row>
    <row r="936" spans="2:13" x14ac:dyDescent="0.25">
      <c r="B936"/>
      <c r="C936"/>
      <c r="D936"/>
      <c r="E936"/>
      <c r="F936"/>
      <c r="G936"/>
      <c r="K936"/>
      <c r="L936"/>
      <c r="M936"/>
    </row>
    <row r="937" spans="2:13" x14ac:dyDescent="0.25">
      <c r="B937"/>
      <c r="C937"/>
      <c r="D937"/>
      <c r="E937"/>
      <c r="F937"/>
      <c r="G937"/>
      <c r="K937"/>
      <c r="L937"/>
      <c r="M937"/>
    </row>
    <row r="938" spans="2:13" x14ac:dyDescent="0.25">
      <c r="B938"/>
      <c r="C938"/>
      <c r="D938"/>
      <c r="E938"/>
      <c r="F938"/>
      <c r="G938"/>
      <c r="K938"/>
      <c r="L938"/>
      <c r="M938"/>
    </row>
    <row r="939" spans="2:13" x14ac:dyDescent="0.25">
      <c r="B939"/>
      <c r="C939"/>
      <c r="D939"/>
      <c r="E939"/>
      <c r="F939"/>
      <c r="G939"/>
      <c r="K939"/>
      <c r="L939"/>
      <c r="M939"/>
    </row>
    <row r="940" spans="2:13" x14ac:dyDescent="0.25">
      <c r="B940"/>
      <c r="C940"/>
      <c r="D940"/>
      <c r="E940"/>
      <c r="F940"/>
      <c r="G940"/>
      <c r="K940"/>
      <c r="L940"/>
      <c r="M940"/>
    </row>
    <row r="941" spans="2:13" x14ac:dyDescent="0.25">
      <c r="B941"/>
      <c r="C941"/>
      <c r="D941"/>
      <c r="E941"/>
      <c r="F941"/>
      <c r="G941"/>
      <c r="K941"/>
      <c r="L941"/>
      <c r="M941"/>
    </row>
    <row r="942" spans="2:13" x14ac:dyDescent="0.25">
      <c r="B942"/>
      <c r="C942"/>
      <c r="D942"/>
      <c r="E942"/>
      <c r="F942"/>
      <c r="G942"/>
      <c r="K942"/>
      <c r="L942"/>
      <c r="M942"/>
    </row>
    <row r="943" spans="2:13" x14ac:dyDescent="0.25">
      <c r="B943"/>
      <c r="C943"/>
      <c r="D943"/>
      <c r="E943"/>
      <c r="F943"/>
      <c r="G943"/>
      <c r="K943"/>
      <c r="L943"/>
      <c r="M943"/>
    </row>
    <row r="944" spans="2:13" x14ac:dyDescent="0.25">
      <c r="B944"/>
      <c r="C944"/>
      <c r="D944"/>
      <c r="E944"/>
      <c r="F944"/>
      <c r="G944"/>
      <c r="K944"/>
      <c r="L944"/>
      <c r="M944"/>
    </row>
    <row r="945" spans="2:13" x14ac:dyDescent="0.25">
      <c r="B945"/>
      <c r="C945"/>
      <c r="D945"/>
      <c r="E945"/>
      <c r="F945"/>
      <c r="G945"/>
      <c r="K945"/>
      <c r="L945"/>
      <c r="M945"/>
    </row>
    <row r="946" spans="2:13" x14ac:dyDescent="0.25">
      <c r="B946"/>
      <c r="C946"/>
      <c r="D946"/>
      <c r="E946"/>
      <c r="F946"/>
      <c r="G946"/>
      <c r="K946"/>
      <c r="L946"/>
      <c r="M946"/>
    </row>
    <row r="947" spans="2:13" x14ac:dyDescent="0.25">
      <c r="B947"/>
      <c r="C947"/>
      <c r="D947"/>
      <c r="E947"/>
      <c r="F947"/>
      <c r="G947"/>
      <c r="K947"/>
      <c r="L947"/>
      <c r="M947"/>
    </row>
    <row r="948" spans="2:13" x14ac:dyDescent="0.25">
      <c r="B948"/>
      <c r="C948"/>
      <c r="D948"/>
      <c r="E948"/>
      <c r="F948"/>
      <c r="G948"/>
      <c r="K948"/>
      <c r="L948"/>
      <c r="M948"/>
    </row>
    <row r="949" spans="2:13" x14ac:dyDescent="0.25">
      <c r="B949"/>
      <c r="C949"/>
      <c r="D949"/>
      <c r="E949"/>
      <c r="F949"/>
      <c r="G949"/>
      <c r="K949"/>
      <c r="L949"/>
      <c r="M949"/>
    </row>
    <row r="950" spans="2:13" x14ac:dyDescent="0.25">
      <c r="B950"/>
      <c r="C950"/>
      <c r="D950"/>
      <c r="E950"/>
      <c r="F950"/>
      <c r="G950"/>
      <c r="K950"/>
      <c r="L950"/>
      <c r="M950"/>
    </row>
    <row r="951" spans="2:13" x14ac:dyDescent="0.25">
      <c r="B951"/>
      <c r="C951"/>
      <c r="D951"/>
      <c r="E951"/>
      <c r="F951"/>
      <c r="G951"/>
      <c r="K951"/>
      <c r="L951"/>
      <c r="M951"/>
    </row>
    <row r="952" spans="2:13" x14ac:dyDescent="0.25">
      <c r="B952"/>
      <c r="C952"/>
      <c r="D952"/>
      <c r="E952"/>
      <c r="F952"/>
      <c r="G952"/>
      <c r="K952"/>
      <c r="L952"/>
      <c r="M952"/>
    </row>
    <row r="953" spans="2:13" x14ac:dyDescent="0.25">
      <c r="B953"/>
      <c r="C953"/>
      <c r="D953"/>
      <c r="E953"/>
      <c r="F953"/>
      <c r="G953"/>
      <c r="K953"/>
      <c r="L953"/>
      <c r="M953"/>
    </row>
    <row r="954" spans="2:13" x14ac:dyDescent="0.25">
      <c r="B954"/>
      <c r="C954"/>
      <c r="D954"/>
      <c r="E954"/>
      <c r="F954"/>
      <c r="G954"/>
      <c r="K954"/>
      <c r="L954"/>
      <c r="M954"/>
    </row>
    <row r="955" spans="2:13" x14ac:dyDescent="0.25">
      <c r="B955"/>
      <c r="C955"/>
      <c r="D955"/>
      <c r="E955"/>
      <c r="F955"/>
      <c r="G955"/>
      <c r="K955"/>
      <c r="L955"/>
      <c r="M955"/>
    </row>
    <row r="956" spans="2:13" x14ac:dyDescent="0.25">
      <c r="B956"/>
      <c r="C956"/>
      <c r="D956"/>
      <c r="E956"/>
      <c r="F956"/>
      <c r="G956"/>
      <c r="K956"/>
      <c r="L956"/>
      <c r="M956"/>
    </row>
    <row r="957" spans="2:13" x14ac:dyDescent="0.25">
      <c r="B957"/>
      <c r="C957"/>
      <c r="D957"/>
      <c r="E957"/>
      <c r="F957"/>
      <c r="G957"/>
      <c r="K957"/>
      <c r="L957"/>
      <c r="M957"/>
    </row>
    <row r="958" spans="2:13" x14ac:dyDescent="0.25">
      <c r="B958"/>
      <c r="C958"/>
      <c r="D958"/>
      <c r="E958"/>
      <c r="F958"/>
      <c r="G958"/>
      <c r="K958"/>
      <c r="L958"/>
      <c r="M958"/>
    </row>
    <row r="959" spans="2:13" x14ac:dyDescent="0.25">
      <c r="B959"/>
      <c r="C959"/>
      <c r="D959"/>
      <c r="E959"/>
      <c r="F959"/>
      <c r="G959"/>
      <c r="K959"/>
      <c r="L959"/>
      <c r="M959"/>
    </row>
    <row r="960" spans="2:13" x14ac:dyDescent="0.25">
      <c r="B960"/>
      <c r="C960"/>
      <c r="D960"/>
      <c r="E960"/>
      <c r="F960"/>
      <c r="G960"/>
      <c r="K960"/>
      <c r="L960"/>
      <c r="M960"/>
    </row>
    <row r="961" spans="2:13" x14ac:dyDescent="0.25">
      <c r="B961"/>
      <c r="C961"/>
      <c r="D961"/>
      <c r="E961"/>
      <c r="F961"/>
      <c r="G961"/>
      <c r="K961"/>
      <c r="L961"/>
      <c r="M961"/>
    </row>
    <row r="962" spans="2:13" x14ac:dyDescent="0.25">
      <c r="B962"/>
      <c r="C962"/>
      <c r="D962"/>
      <c r="E962"/>
      <c r="F962"/>
      <c r="G962"/>
      <c r="K962"/>
      <c r="L962"/>
      <c r="M962"/>
    </row>
    <row r="963" spans="2:13" x14ac:dyDescent="0.25">
      <c r="B963"/>
      <c r="C963"/>
      <c r="D963"/>
      <c r="E963"/>
      <c r="F963"/>
      <c r="G963"/>
      <c r="K963"/>
      <c r="L963"/>
      <c r="M963"/>
    </row>
    <row r="964" spans="2:13" x14ac:dyDescent="0.25">
      <c r="B964"/>
      <c r="C964"/>
      <c r="D964"/>
      <c r="E964"/>
      <c r="F964"/>
      <c r="G964"/>
      <c r="K964"/>
      <c r="L964"/>
      <c r="M964"/>
    </row>
    <row r="965" spans="2:13" x14ac:dyDescent="0.25">
      <c r="B965"/>
      <c r="C965"/>
      <c r="D965"/>
      <c r="E965"/>
      <c r="F965"/>
      <c r="G965"/>
      <c r="K965"/>
      <c r="L965"/>
      <c r="M965"/>
    </row>
    <row r="966" spans="2:13" x14ac:dyDescent="0.25">
      <c r="B966"/>
      <c r="C966"/>
      <c r="D966"/>
      <c r="E966"/>
      <c r="F966"/>
      <c r="G966"/>
      <c r="K966"/>
      <c r="L966"/>
      <c r="M966"/>
    </row>
    <row r="967" spans="2:13" x14ac:dyDescent="0.25">
      <c r="B967"/>
      <c r="C967"/>
      <c r="D967"/>
      <c r="E967"/>
      <c r="F967"/>
      <c r="G967"/>
      <c r="K967"/>
      <c r="L967"/>
      <c r="M967"/>
    </row>
    <row r="968" spans="2:13" x14ac:dyDescent="0.25">
      <c r="B968"/>
      <c r="C968"/>
      <c r="D968"/>
      <c r="E968"/>
      <c r="F968"/>
      <c r="G968"/>
      <c r="K968"/>
      <c r="L968"/>
      <c r="M968"/>
    </row>
    <row r="969" spans="2:13" x14ac:dyDescent="0.25">
      <c r="B969"/>
      <c r="C969"/>
      <c r="D969"/>
      <c r="E969"/>
      <c r="F969"/>
      <c r="G969"/>
      <c r="K969"/>
      <c r="L969"/>
      <c r="M969"/>
    </row>
    <row r="970" spans="2:13" x14ac:dyDescent="0.25">
      <c r="B970"/>
      <c r="C970"/>
      <c r="D970"/>
      <c r="E970"/>
      <c r="F970"/>
      <c r="G970"/>
      <c r="K970"/>
      <c r="L970"/>
      <c r="M970"/>
    </row>
    <row r="971" spans="2:13" x14ac:dyDescent="0.25">
      <c r="B971"/>
      <c r="C971"/>
      <c r="D971"/>
      <c r="E971"/>
      <c r="F971"/>
      <c r="G971"/>
      <c r="K971"/>
      <c r="L971"/>
      <c r="M971"/>
    </row>
    <row r="972" spans="2:13" x14ac:dyDescent="0.25">
      <c r="B972"/>
      <c r="C972"/>
      <c r="D972"/>
      <c r="E972"/>
      <c r="F972"/>
      <c r="G972"/>
      <c r="K972"/>
      <c r="L972"/>
      <c r="M972"/>
    </row>
    <row r="973" spans="2:13" x14ac:dyDescent="0.25">
      <c r="B973"/>
      <c r="C973"/>
      <c r="D973"/>
      <c r="E973"/>
      <c r="F973"/>
      <c r="G973"/>
      <c r="K973"/>
      <c r="L973"/>
      <c r="M973"/>
    </row>
    <row r="974" spans="2:13" x14ac:dyDescent="0.25">
      <c r="B974"/>
      <c r="C974"/>
      <c r="D974"/>
      <c r="E974"/>
      <c r="F974"/>
      <c r="G974"/>
      <c r="K974"/>
      <c r="L974"/>
      <c r="M974"/>
    </row>
    <row r="975" spans="2:13" x14ac:dyDescent="0.25">
      <c r="B975"/>
      <c r="C975"/>
      <c r="D975"/>
      <c r="E975"/>
      <c r="F975"/>
      <c r="G975"/>
      <c r="K975"/>
      <c r="L975"/>
      <c r="M975"/>
    </row>
    <row r="976" spans="2:13" x14ac:dyDescent="0.25">
      <c r="B976"/>
      <c r="C976"/>
      <c r="D976"/>
      <c r="E976"/>
      <c r="F976"/>
      <c r="G976"/>
      <c r="K976"/>
      <c r="L976"/>
      <c r="M976"/>
    </row>
    <row r="977" spans="2:13" x14ac:dyDescent="0.25">
      <c r="B977"/>
      <c r="C977"/>
      <c r="D977"/>
      <c r="E977"/>
      <c r="F977"/>
      <c r="G977"/>
      <c r="K977"/>
      <c r="L977"/>
      <c r="M977"/>
    </row>
    <row r="978" spans="2:13" x14ac:dyDescent="0.25">
      <c r="B978"/>
      <c r="C978"/>
      <c r="D978"/>
      <c r="E978"/>
      <c r="F978"/>
      <c r="G978"/>
      <c r="K978"/>
      <c r="L978"/>
      <c r="M978"/>
    </row>
    <row r="979" spans="2:13" x14ac:dyDescent="0.25">
      <c r="B979"/>
      <c r="C979"/>
      <c r="D979"/>
      <c r="E979"/>
      <c r="F979"/>
      <c r="G979"/>
      <c r="K979"/>
      <c r="L979"/>
      <c r="M979"/>
    </row>
    <row r="980" spans="2:13" x14ac:dyDescent="0.25">
      <c r="B980"/>
      <c r="C980"/>
      <c r="D980"/>
      <c r="E980"/>
      <c r="F980"/>
      <c r="G980"/>
      <c r="K980"/>
      <c r="L980"/>
      <c r="M980"/>
    </row>
    <row r="981" spans="2:13" x14ac:dyDescent="0.25">
      <c r="B981"/>
      <c r="C981"/>
      <c r="D981"/>
      <c r="E981"/>
      <c r="F981"/>
      <c r="G981"/>
      <c r="K981"/>
      <c r="L981"/>
      <c r="M981"/>
    </row>
    <row r="982" spans="2:13" x14ac:dyDescent="0.25">
      <c r="B982"/>
      <c r="C982"/>
      <c r="D982"/>
      <c r="E982"/>
      <c r="F982"/>
      <c r="G982"/>
      <c r="K982"/>
      <c r="L982"/>
      <c r="M982"/>
    </row>
    <row r="983" spans="2:13" x14ac:dyDescent="0.25">
      <c r="B983"/>
      <c r="C983"/>
      <c r="D983"/>
      <c r="E983"/>
      <c r="F983"/>
      <c r="G983"/>
      <c r="K983"/>
      <c r="L983"/>
      <c r="M983"/>
    </row>
    <row r="984" spans="2:13" x14ac:dyDescent="0.25">
      <c r="B984"/>
      <c r="C984"/>
      <c r="D984"/>
      <c r="E984"/>
      <c r="F984"/>
      <c r="G984"/>
      <c r="K984"/>
      <c r="L984"/>
      <c r="M984"/>
    </row>
    <row r="985" spans="2:13" x14ac:dyDescent="0.25">
      <c r="B985"/>
      <c r="C985"/>
      <c r="D985"/>
      <c r="E985"/>
      <c r="F985"/>
      <c r="G985"/>
      <c r="K985"/>
      <c r="L985"/>
      <c r="M985"/>
    </row>
    <row r="986" spans="2:13" x14ac:dyDescent="0.25">
      <c r="B986"/>
      <c r="C986"/>
      <c r="D986"/>
      <c r="E986"/>
      <c r="F986"/>
      <c r="G986"/>
      <c r="K986"/>
      <c r="L986"/>
      <c r="M986"/>
    </row>
    <row r="987" spans="2:13" x14ac:dyDescent="0.25">
      <c r="B987"/>
      <c r="C987"/>
      <c r="D987"/>
      <c r="E987"/>
      <c r="F987"/>
      <c r="G987"/>
      <c r="K987"/>
      <c r="L987"/>
      <c r="M987"/>
    </row>
    <row r="988" spans="2:13" x14ac:dyDescent="0.25">
      <c r="B988"/>
      <c r="C988"/>
      <c r="D988"/>
      <c r="E988"/>
      <c r="F988"/>
      <c r="G988"/>
      <c r="K988"/>
      <c r="L988"/>
      <c r="M988"/>
    </row>
    <row r="989" spans="2:13" x14ac:dyDescent="0.25">
      <c r="B989"/>
      <c r="C989"/>
      <c r="D989"/>
      <c r="E989"/>
      <c r="F989"/>
      <c r="G989"/>
      <c r="K989"/>
      <c r="L989"/>
      <c r="M989"/>
    </row>
    <row r="990" spans="2:13" x14ac:dyDescent="0.25">
      <c r="B990"/>
      <c r="C990"/>
      <c r="D990"/>
      <c r="E990"/>
      <c r="F990"/>
      <c r="G990"/>
      <c r="K990"/>
      <c r="L990"/>
      <c r="M990"/>
    </row>
    <row r="991" spans="2:13" x14ac:dyDescent="0.25">
      <c r="B991"/>
      <c r="C991"/>
      <c r="D991"/>
      <c r="E991"/>
      <c r="F991"/>
      <c r="G991"/>
      <c r="K991"/>
      <c r="L991"/>
      <c r="M991"/>
    </row>
    <row r="992" spans="2:13" x14ac:dyDescent="0.25">
      <c r="B992"/>
      <c r="C992"/>
      <c r="D992"/>
      <c r="E992"/>
      <c r="F992"/>
      <c r="G992"/>
      <c r="K992"/>
      <c r="L992"/>
      <c r="M992"/>
    </row>
    <row r="993" spans="2:13" x14ac:dyDescent="0.25">
      <c r="B993"/>
      <c r="C993"/>
      <c r="D993"/>
      <c r="E993"/>
      <c r="F993"/>
      <c r="G993"/>
      <c r="K993"/>
      <c r="L993"/>
      <c r="M993"/>
    </row>
    <row r="994" spans="2:13" x14ac:dyDescent="0.25">
      <c r="B994"/>
      <c r="C994"/>
      <c r="D994"/>
      <c r="E994"/>
      <c r="F994"/>
      <c r="G994"/>
      <c r="K994"/>
      <c r="L994"/>
      <c r="M994"/>
    </row>
    <row r="995" spans="2:13" x14ac:dyDescent="0.25">
      <c r="B995"/>
      <c r="C995"/>
      <c r="D995"/>
      <c r="E995"/>
      <c r="F995"/>
      <c r="G995"/>
      <c r="K995"/>
      <c r="L995"/>
      <c r="M995"/>
    </row>
    <row r="996" spans="2:13" x14ac:dyDescent="0.25">
      <c r="B996"/>
      <c r="C996"/>
      <c r="D996"/>
      <c r="E996"/>
      <c r="F996"/>
      <c r="G996"/>
      <c r="K996"/>
      <c r="L996"/>
      <c r="M996"/>
    </row>
    <row r="997" spans="2:13" x14ac:dyDescent="0.25">
      <c r="B997"/>
      <c r="C997"/>
      <c r="D997"/>
      <c r="E997"/>
      <c r="F997"/>
      <c r="G997"/>
      <c r="K997"/>
      <c r="L997"/>
      <c r="M997"/>
    </row>
    <row r="998" spans="2:13" x14ac:dyDescent="0.25">
      <c r="B998"/>
      <c r="C998"/>
      <c r="D998"/>
      <c r="E998"/>
      <c r="F998"/>
      <c r="G998"/>
      <c r="K998"/>
      <c r="L998"/>
      <c r="M998"/>
    </row>
    <row r="999" spans="2:13" x14ac:dyDescent="0.25">
      <c r="B999"/>
      <c r="C999"/>
      <c r="D999"/>
      <c r="E999"/>
      <c r="F999"/>
      <c r="G999"/>
      <c r="K999"/>
      <c r="L999"/>
      <c r="M999"/>
    </row>
    <row r="1000" spans="2:13" x14ac:dyDescent="0.25">
      <c r="B1000"/>
      <c r="C1000"/>
      <c r="D1000"/>
      <c r="E1000"/>
      <c r="F1000"/>
      <c r="G1000"/>
      <c r="K1000"/>
      <c r="L1000"/>
      <c r="M1000"/>
    </row>
    <row r="1001" spans="2:13" x14ac:dyDescent="0.25">
      <c r="B1001"/>
      <c r="C1001"/>
      <c r="D1001"/>
      <c r="E1001"/>
      <c r="F1001"/>
      <c r="G1001"/>
      <c r="K1001"/>
      <c r="L1001"/>
      <c r="M1001"/>
    </row>
    <row r="1002" spans="2:13" x14ac:dyDescent="0.25">
      <c r="B1002"/>
      <c r="C1002"/>
      <c r="D1002"/>
      <c r="E1002"/>
      <c r="F1002"/>
      <c r="G1002"/>
      <c r="K1002"/>
      <c r="L1002"/>
      <c r="M1002"/>
    </row>
    <row r="1003" spans="2:13" x14ac:dyDescent="0.25">
      <c r="B1003"/>
      <c r="C1003"/>
      <c r="D1003"/>
      <c r="E1003"/>
      <c r="F1003"/>
      <c r="G1003"/>
      <c r="K1003"/>
      <c r="L1003"/>
      <c r="M1003"/>
    </row>
    <row r="1004" spans="2:13" x14ac:dyDescent="0.25">
      <c r="B1004"/>
      <c r="C1004"/>
      <c r="D1004"/>
      <c r="E1004"/>
      <c r="F1004"/>
      <c r="G1004"/>
      <c r="K1004"/>
      <c r="L1004"/>
      <c r="M1004"/>
    </row>
    <row r="1005" spans="2:13" x14ac:dyDescent="0.25">
      <c r="B1005"/>
      <c r="C1005"/>
      <c r="D1005"/>
      <c r="E1005"/>
      <c r="F1005"/>
      <c r="G1005"/>
      <c r="K1005"/>
      <c r="L1005"/>
      <c r="M1005"/>
    </row>
    <row r="1006" spans="2:13" x14ac:dyDescent="0.25">
      <c r="B1006"/>
      <c r="C1006"/>
      <c r="D1006"/>
      <c r="E1006"/>
      <c r="F1006"/>
      <c r="G1006"/>
      <c r="K1006"/>
      <c r="L1006"/>
      <c r="M1006"/>
    </row>
    <row r="1007" spans="2:13" x14ac:dyDescent="0.25">
      <c r="B1007"/>
      <c r="C1007"/>
      <c r="D1007"/>
      <c r="E1007"/>
      <c r="F1007"/>
      <c r="G1007"/>
      <c r="K1007"/>
      <c r="L1007"/>
      <c r="M1007"/>
    </row>
    <row r="1008" spans="2:13" x14ac:dyDescent="0.25">
      <c r="B1008"/>
      <c r="C1008"/>
      <c r="D1008"/>
      <c r="E1008"/>
      <c r="F1008"/>
      <c r="G1008"/>
      <c r="K1008"/>
      <c r="L1008"/>
      <c r="M1008"/>
    </row>
    <row r="1009" spans="2:13" x14ac:dyDescent="0.25">
      <c r="B1009"/>
      <c r="C1009"/>
      <c r="D1009"/>
      <c r="E1009"/>
      <c r="F1009"/>
      <c r="G1009"/>
      <c r="K1009"/>
      <c r="L1009"/>
      <c r="M1009"/>
    </row>
    <row r="1010" spans="2:13" x14ac:dyDescent="0.25">
      <c r="B1010"/>
      <c r="C1010"/>
      <c r="D1010"/>
      <c r="E1010"/>
      <c r="F1010"/>
      <c r="G1010"/>
      <c r="K1010"/>
      <c r="L1010"/>
      <c r="M1010"/>
    </row>
    <row r="1011" spans="2:13" x14ac:dyDescent="0.25">
      <c r="B1011"/>
      <c r="C1011"/>
      <c r="D1011"/>
      <c r="E1011"/>
      <c r="F1011"/>
      <c r="G1011"/>
      <c r="K1011"/>
      <c r="L1011"/>
      <c r="M1011"/>
    </row>
    <row r="1012" spans="2:13" x14ac:dyDescent="0.25">
      <c r="B1012"/>
      <c r="C1012"/>
      <c r="D1012"/>
      <c r="E1012"/>
      <c r="F1012"/>
      <c r="G1012"/>
      <c r="K1012"/>
      <c r="L1012"/>
      <c r="M1012"/>
    </row>
    <row r="1013" spans="2:13" x14ac:dyDescent="0.25">
      <c r="B1013"/>
      <c r="C1013"/>
      <c r="D1013"/>
      <c r="E1013"/>
      <c r="F1013"/>
      <c r="G1013"/>
      <c r="K1013"/>
      <c r="L1013"/>
      <c r="M1013"/>
    </row>
    <row r="1014" spans="2:13" x14ac:dyDescent="0.25">
      <c r="B1014"/>
      <c r="C1014"/>
      <c r="D1014"/>
      <c r="E1014"/>
      <c r="F1014"/>
      <c r="G1014"/>
      <c r="K1014"/>
      <c r="L1014"/>
      <c r="M1014"/>
    </row>
    <row r="1015" spans="2:13" x14ac:dyDescent="0.25">
      <c r="B1015"/>
      <c r="C1015"/>
      <c r="D1015"/>
      <c r="E1015"/>
      <c r="F1015"/>
      <c r="G1015"/>
      <c r="K1015"/>
      <c r="L1015"/>
      <c r="M1015"/>
    </row>
    <row r="1016" spans="2:13" x14ac:dyDescent="0.25">
      <c r="B1016"/>
      <c r="C1016"/>
      <c r="D1016"/>
      <c r="E1016"/>
      <c r="F1016"/>
      <c r="G1016"/>
      <c r="K1016"/>
      <c r="L1016"/>
      <c r="M1016"/>
    </row>
    <row r="1017" spans="2:13" x14ac:dyDescent="0.25">
      <c r="B1017"/>
      <c r="C1017"/>
      <c r="D1017"/>
      <c r="E1017"/>
      <c r="F1017"/>
      <c r="G1017"/>
      <c r="K1017"/>
      <c r="L1017"/>
      <c r="M1017"/>
    </row>
    <row r="1018" spans="2:13" x14ac:dyDescent="0.25">
      <c r="B1018"/>
      <c r="C1018"/>
      <c r="D1018"/>
      <c r="E1018"/>
      <c r="F1018"/>
      <c r="G1018"/>
      <c r="K1018"/>
      <c r="L1018"/>
      <c r="M1018"/>
    </row>
    <row r="1019" spans="2:13" x14ac:dyDescent="0.25">
      <c r="B1019"/>
      <c r="C1019"/>
      <c r="D1019"/>
      <c r="E1019"/>
      <c r="F1019"/>
      <c r="G1019"/>
      <c r="K1019"/>
      <c r="L1019"/>
      <c r="M1019"/>
    </row>
    <row r="1020" spans="2:13" x14ac:dyDescent="0.25">
      <c r="B1020"/>
      <c r="C1020"/>
      <c r="D1020"/>
      <c r="E1020"/>
      <c r="F1020"/>
      <c r="G1020"/>
      <c r="K1020"/>
      <c r="L1020"/>
      <c r="M1020"/>
    </row>
    <row r="1021" spans="2:13" x14ac:dyDescent="0.25">
      <c r="B1021"/>
      <c r="C1021"/>
      <c r="D1021"/>
      <c r="E1021"/>
      <c r="F1021"/>
      <c r="G1021"/>
      <c r="K1021"/>
      <c r="L1021"/>
      <c r="M1021"/>
    </row>
    <row r="1022" spans="2:13" x14ac:dyDescent="0.25">
      <c r="B1022"/>
      <c r="C1022"/>
      <c r="D1022"/>
      <c r="E1022"/>
      <c r="F1022"/>
      <c r="G1022"/>
      <c r="K1022"/>
      <c r="L1022"/>
      <c r="M1022"/>
    </row>
    <row r="1023" spans="2:13" x14ac:dyDescent="0.25">
      <c r="B1023"/>
      <c r="C1023"/>
      <c r="D1023"/>
      <c r="E1023"/>
      <c r="F1023"/>
      <c r="G1023"/>
      <c r="K1023"/>
      <c r="L1023"/>
      <c r="M1023"/>
    </row>
    <row r="1024" spans="2:13" x14ac:dyDescent="0.25">
      <c r="B1024"/>
      <c r="C1024"/>
      <c r="D1024"/>
      <c r="E1024"/>
      <c r="F1024"/>
      <c r="G1024"/>
      <c r="K1024"/>
      <c r="L1024"/>
      <c r="M1024"/>
    </row>
    <row r="1025" spans="2:13" x14ac:dyDescent="0.25">
      <c r="B1025"/>
      <c r="C1025"/>
      <c r="D1025"/>
      <c r="E1025"/>
      <c r="F1025"/>
      <c r="G1025"/>
      <c r="K1025"/>
      <c r="L1025"/>
      <c r="M1025"/>
    </row>
    <row r="1026" spans="2:13" x14ac:dyDescent="0.25">
      <c r="B1026"/>
      <c r="C1026"/>
      <c r="D1026"/>
      <c r="E1026"/>
      <c r="F1026"/>
      <c r="G1026"/>
      <c r="K1026"/>
      <c r="L1026"/>
      <c r="M1026"/>
    </row>
    <row r="1027" spans="2:13" x14ac:dyDescent="0.25">
      <c r="B1027"/>
      <c r="C1027"/>
      <c r="D1027"/>
      <c r="E1027"/>
      <c r="F1027"/>
      <c r="G1027"/>
      <c r="K1027"/>
      <c r="L1027"/>
      <c r="M1027"/>
    </row>
    <row r="1028" spans="2:13" x14ac:dyDescent="0.25">
      <c r="B1028"/>
      <c r="C1028"/>
      <c r="D1028"/>
      <c r="E1028"/>
      <c r="F1028"/>
      <c r="G1028"/>
      <c r="K1028"/>
      <c r="L1028"/>
      <c r="M1028"/>
    </row>
    <row r="1029" spans="2:13" x14ac:dyDescent="0.25">
      <c r="B1029"/>
      <c r="C1029"/>
      <c r="D1029"/>
      <c r="E1029"/>
      <c r="F1029"/>
      <c r="G1029"/>
      <c r="K1029"/>
      <c r="L1029"/>
      <c r="M1029"/>
    </row>
    <row r="1030" spans="2:13" x14ac:dyDescent="0.25">
      <c r="B1030"/>
      <c r="C1030"/>
      <c r="D1030"/>
      <c r="E1030"/>
      <c r="F1030"/>
      <c r="G1030"/>
      <c r="K1030"/>
      <c r="L1030"/>
      <c r="M1030"/>
    </row>
    <row r="1031" spans="2:13" x14ac:dyDescent="0.25">
      <c r="B1031"/>
      <c r="C1031"/>
      <c r="D1031"/>
      <c r="E1031"/>
      <c r="F1031"/>
      <c r="G1031"/>
      <c r="K1031"/>
      <c r="L1031"/>
      <c r="M1031"/>
    </row>
    <row r="1032" spans="2:13" x14ac:dyDescent="0.25">
      <c r="B1032"/>
      <c r="C1032"/>
      <c r="D1032"/>
      <c r="E1032"/>
      <c r="F1032"/>
      <c r="G1032"/>
      <c r="K1032"/>
      <c r="L1032"/>
      <c r="M1032"/>
    </row>
    <row r="1033" spans="2:13" x14ac:dyDescent="0.25">
      <c r="B1033"/>
      <c r="C1033"/>
      <c r="D1033"/>
      <c r="E1033"/>
      <c r="F1033"/>
      <c r="G1033"/>
      <c r="K1033"/>
      <c r="L1033"/>
      <c r="M1033"/>
    </row>
    <row r="1034" spans="2:13" x14ac:dyDescent="0.25">
      <c r="B1034"/>
      <c r="C1034"/>
      <c r="D1034"/>
      <c r="E1034"/>
      <c r="F1034"/>
      <c r="G1034"/>
      <c r="K1034"/>
      <c r="L1034"/>
      <c r="M1034"/>
    </row>
    <row r="1035" spans="2:13" x14ac:dyDescent="0.25">
      <c r="B1035"/>
      <c r="C1035"/>
      <c r="D1035"/>
      <c r="E1035"/>
      <c r="F1035"/>
      <c r="G1035"/>
      <c r="K1035"/>
      <c r="L1035"/>
      <c r="M1035"/>
    </row>
    <row r="1036" spans="2:13" x14ac:dyDescent="0.25">
      <c r="B1036"/>
      <c r="C1036"/>
      <c r="D1036"/>
      <c r="E1036"/>
      <c r="F1036"/>
      <c r="G1036"/>
      <c r="K1036"/>
      <c r="L1036"/>
      <c r="M1036"/>
    </row>
    <row r="1037" spans="2:13" x14ac:dyDescent="0.25">
      <c r="B1037"/>
      <c r="C1037"/>
      <c r="D1037"/>
      <c r="E1037"/>
      <c r="F1037"/>
      <c r="G1037"/>
      <c r="K1037"/>
      <c r="L1037"/>
      <c r="M1037"/>
    </row>
    <row r="1038" spans="2:13" x14ac:dyDescent="0.25">
      <c r="B1038"/>
      <c r="C1038"/>
      <c r="D1038"/>
      <c r="E1038"/>
      <c r="F1038"/>
      <c r="G1038"/>
      <c r="K1038"/>
      <c r="L1038"/>
      <c r="M1038"/>
    </row>
    <row r="1039" spans="2:13" x14ac:dyDescent="0.25">
      <c r="B1039"/>
      <c r="C1039"/>
      <c r="D1039"/>
      <c r="E1039"/>
      <c r="F1039"/>
      <c r="G1039"/>
      <c r="K1039"/>
      <c r="L1039"/>
      <c r="M1039"/>
    </row>
    <row r="1040" spans="2:13" x14ac:dyDescent="0.25">
      <c r="B1040"/>
      <c r="C1040"/>
      <c r="D1040"/>
      <c r="E1040"/>
      <c r="F1040"/>
      <c r="G1040"/>
      <c r="K1040"/>
      <c r="L1040"/>
      <c r="M1040"/>
    </row>
    <row r="1041" spans="2:13" x14ac:dyDescent="0.25">
      <c r="B1041"/>
      <c r="C1041"/>
      <c r="D1041"/>
      <c r="E1041"/>
      <c r="F1041"/>
      <c r="G1041"/>
      <c r="K1041"/>
      <c r="L1041"/>
      <c r="M1041"/>
    </row>
    <row r="1042" spans="2:13" x14ac:dyDescent="0.25">
      <c r="B1042"/>
      <c r="C1042"/>
      <c r="D1042"/>
      <c r="E1042"/>
      <c r="F1042"/>
      <c r="G1042"/>
      <c r="K1042"/>
      <c r="L1042"/>
      <c r="M1042"/>
    </row>
    <row r="1043" spans="2:13" x14ac:dyDescent="0.25">
      <c r="B1043"/>
      <c r="C1043"/>
      <c r="D1043"/>
      <c r="E1043"/>
      <c r="F1043"/>
      <c r="G1043"/>
      <c r="K1043"/>
      <c r="L1043"/>
      <c r="M1043"/>
    </row>
    <row r="1044" spans="2:13" x14ac:dyDescent="0.25">
      <c r="B1044"/>
      <c r="C1044"/>
      <c r="D1044"/>
      <c r="E1044"/>
      <c r="F1044"/>
      <c r="G1044"/>
      <c r="K1044"/>
      <c r="L1044"/>
      <c r="M1044"/>
    </row>
    <row r="1045" spans="2:13" x14ac:dyDescent="0.25">
      <c r="B1045"/>
      <c r="C1045"/>
      <c r="D1045"/>
      <c r="E1045"/>
      <c r="F1045"/>
      <c r="G1045"/>
      <c r="K1045"/>
      <c r="L1045"/>
      <c r="M1045"/>
    </row>
    <row r="1046" spans="2:13" x14ac:dyDescent="0.25">
      <c r="B1046"/>
      <c r="C1046"/>
      <c r="D1046"/>
      <c r="E1046"/>
      <c r="F1046"/>
      <c r="G1046"/>
      <c r="K1046"/>
      <c r="L1046"/>
      <c r="M1046"/>
    </row>
    <row r="1047" spans="2:13" x14ac:dyDescent="0.25">
      <c r="B1047"/>
      <c r="C1047"/>
      <c r="D1047"/>
      <c r="E1047"/>
      <c r="F1047"/>
      <c r="G1047"/>
      <c r="K1047"/>
      <c r="L1047"/>
      <c r="M1047"/>
    </row>
    <row r="1048" spans="2:13" x14ac:dyDescent="0.25">
      <c r="B1048"/>
      <c r="C1048"/>
      <c r="D1048"/>
      <c r="E1048"/>
      <c r="F1048"/>
      <c r="G1048"/>
      <c r="K1048"/>
      <c r="L1048"/>
      <c r="M1048"/>
    </row>
    <row r="1049" spans="2:13" x14ac:dyDescent="0.25">
      <c r="B1049"/>
      <c r="C1049"/>
      <c r="D1049"/>
      <c r="E1049"/>
      <c r="F1049"/>
      <c r="G1049"/>
      <c r="K1049"/>
      <c r="L1049"/>
      <c r="M1049"/>
    </row>
    <row r="1050" spans="2:13" x14ac:dyDescent="0.25">
      <c r="B1050"/>
      <c r="C1050"/>
      <c r="D1050"/>
      <c r="E1050"/>
      <c r="F1050"/>
      <c r="G1050"/>
      <c r="K1050"/>
      <c r="L1050"/>
      <c r="M1050"/>
    </row>
    <row r="1051" spans="2:13" x14ac:dyDescent="0.25">
      <c r="B1051"/>
      <c r="C1051"/>
      <c r="D1051"/>
      <c r="E1051"/>
      <c r="F1051"/>
      <c r="G1051"/>
      <c r="K1051"/>
      <c r="L1051"/>
      <c r="M1051"/>
    </row>
    <row r="1052" spans="2:13" x14ac:dyDescent="0.25">
      <c r="B1052"/>
      <c r="C1052"/>
      <c r="D1052"/>
      <c r="E1052"/>
      <c r="F1052"/>
      <c r="G1052"/>
      <c r="K1052"/>
      <c r="L1052"/>
      <c r="M1052"/>
    </row>
    <row r="1053" spans="2:13" x14ac:dyDescent="0.25">
      <c r="B1053"/>
      <c r="C1053"/>
      <c r="D1053"/>
      <c r="E1053"/>
      <c r="F1053"/>
      <c r="G1053"/>
      <c r="K1053"/>
      <c r="L1053"/>
      <c r="M1053"/>
    </row>
    <row r="1054" spans="2:13" x14ac:dyDescent="0.25">
      <c r="B1054"/>
      <c r="C1054"/>
      <c r="D1054"/>
      <c r="E1054"/>
      <c r="F1054"/>
      <c r="G1054"/>
      <c r="K1054"/>
      <c r="L1054"/>
      <c r="M1054"/>
    </row>
    <row r="1055" spans="2:13" x14ac:dyDescent="0.25">
      <c r="B1055"/>
      <c r="C1055"/>
      <c r="D1055"/>
      <c r="E1055"/>
      <c r="F1055"/>
      <c r="G1055"/>
      <c r="K1055"/>
      <c r="L1055"/>
      <c r="M1055"/>
    </row>
    <row r="1056" spans="2:13" x14ac:dyDescent="0.25">
      <c r="B1056"/>
      <c r="C1056"/>
      <c r="D1056"/>
      <c r="E1056"/>
      <c r="F1056"/>
      <c r="G1056"/>
      <c r="K1056"/>
      <c r="L1056"/>
      <c r="M1056"/>
    </row>
    <row r="1057" spans="2:13" x14ac:dyDescent="0.25">
      <c r="B1057"/>
      <c r="C1057"/>
      <c r="D1057"/>
      <c r="E1057"/>
      <c r="F1057"/>
      <c r="G1057"/>
      <c r="K1057"/>
      <c r="L1057"/>
      <c r="M1057"/>
    </row>
    <row r="1058" spans="2:13" x14ac:dyDescent="0.25">
      <c r="B1058"/>
      <c r="C1058"/>
      <c r="D1058"/>
      <c r="E1058"/>
      <c r="F1058"/>
      <c r="G1058"/>
      <c r="K1058"/>
      <c r="L1058"/>
      <c r="M1058"/>
    </row>
    <row r="1059" spans="2:13" x14ac:dyDescent="0.25">
      <c r="B1059"/>
      <c r="C1059"/>
      <c r="D1059"/>
      <c r="E1059"/>
      <c r="F1059"/>
      <c r="G1059"/>
      <c r="K1059"/>
      <c r="L1059"/>
      <c r="M1059"/>
    </row>
    <row r="1060" spans="2:13" x14ac:dyDescent="0.25">
      <c r="B1060"/>
      <c r="C1060"/>
      <c r="D1060"/>
      <c r="E1060"/>
      <c r="F1060"/>
      <c r="G1060"/>
      <c r="K1060"/>
      <c r="L1060"/>
      <c r="M1060"/>
    </row>
    <row r="1061" spans="2:13" x14ac:dyDescent="0.25">
      <c r="B1061"/>
      <c r="C1061"/>
      <c r="D1061"/>
      <c r="E1061"/>
      <c r="F1061"/>
      <c r="G1061"/>
      <c r="K1061"/>
      <c r="L1061"/>
      <c r="M1061"/>
    </row>
    <row r="1062" spans="2:13" x14ac:dyDescent="0.25">
      <c r="B1062"/>
      <c r="C1062"/>
      <c r="D1062"/>
      <c r="E1062"/>
      <c r="F1062"/>
      <c r="G1062"/>
      <c r="K1062"/>
      <c r="L1062"/>
      <c r="M1062"/>
    </row>
    <row r="1063" spans="2:13" x14ac:dyDescent="0.25">
      <c r="B1063"/>
      <c r="C1063"/>
      <c r="D1063"/>
      <c r="E1063"/>
      <c r="F1063"/>
      <c r="G1063"/>
      <c r="K1063"/>
      <c r="L1063"/>
      <c r="M1063"/>
    </row>
    <row r="1064" spans="2:13" x14ac:dyDescent="0.25">
      <c r="B1064"/>
      <c r="C1064"/>
      <c r="D1064"/>
      <c r="E1064"/>
      <c r="F1064"/>
      <c r="G1064"/>
      <c r="K1064"/>
      <c r="L1064"/>
      <c r="M1064"/>
    </row>
    <row r="1065" spans="2:13" x14ac:dyDescent="0.25">
      <c r="B1065"/>
      <c r="C1065"/>
      <c r="D1065"/>
      <c r="E1065"/>
      <c r="F1065"/>
      <c r="G1065"/>
      <c r="K1065"/>
      <c r="L1065"/>
      <c r="M1065"/>
    </row>
    <row r="1066" spans="2:13" x14ac:dyDescent="0.25">
      <c r="B1066"/>
      <c r="C1066"/>
      <c r="D1066"/>
      <c r="E1066"/>
      <c r="F1066"/>
      <c r="G1066"/>
      <c r="K1066"/>
      <c r="L1066"/>
      <c r="M1066"/>
    </row>
    <row r="1067" spans="2:13" x14ac:dyDescent="0.25">
      <c r="B1067"/>
      <c r="C1067"/>
      <c r="D1067"/>
      <c r="E1067"/>
      <c r="F1067"/>
      <c r="G1067"/>
      <c r="K1067"/>
      <c r="L1067"/>
      <c r="M1067"/>
    </row>
    <row r="1068" spans="2:13" x14ac:dyDescent="0.25">
      <c r="B1068"/>
      <c r="C1068"/>
      <c r="D1068"/>
      <c r="E1068"/>
      <c r="F1068"/>
      <c r="G1068"/>
      <c r="K1068"/>
      <c r="L1068"/>
      <c r="M1068"/>
    </row>
    <row r="1069" spans="2:13" x14ac:dyDescent="0.25">
      <c r="B1069"/>
      <c r="C1069"/>
      <c r="D1069"/>
      <c r="E1069"/>
      <c r="F1069"/>
      <c r="G1069"/>
      <c r="K1069"/>
      <c r="L1069"/>
      <c r="M1069"/>
    </row>
    <row r="1070" spans="2:13" x14ac:dyDescent="0.25">
      <c r="B1070"/>
      <c r="C1070"/>
      <c r="D1070"/>
      <c r="E1070"/>
      <c r="F1070"/>
      <c r="G1070"/>
      <c r="K1070"/>
      <c r="L1070"/>
      <c r="M1070"/>
    </row>
    <row r="1071" spans="2:13" x14ac:dyDescent="0.25">
      <c r="B1071"/>
      <c r="C1071"/>
      <c r="D1071"/>
      <c r="E1071"/>
      <c r="F1071"/>
      <c r="G1071"/>
      <c r="K1071"/>
      <c r="L1071"/>
      <c r="M1071"/>
    </row>
    <row r="1072" spans="2:13" x14ac:dyDescent="0.25">
      <c r="B1072"/>
      <c r="C1072"/>
      <c r="D1072"/>
      <c r="E1072"/>
      <c r="F1072"/>
      <c r="G1072"/>
      <c r="K1072"/>
      <c r="L1072"/>
      <c r="M1072"/>
    </row>
    <row r="1073" spans="2:13" x14ac:dyDescent="0.25">
      <c r="B1073"/>
      <c r="C1073"/>
      <c r="D1073"/>
      <c r="E1073"/>
      <c r="F1073"/>
      <c r="G1073"/>
      <c r="K1073"/>
      <c r="L1073"/>
      <c r="M1073"/>
    </row>
    <row r="1074" spans="2:13" x14ac:dyDescent="0.25">
      <c r="B1074"/>
      <c r="C1074"/>
      <c r="D1074"/>
      <c r="E1074"/>
      <c r="F1074"/>
      <c r="G1074"/>
      <c r="K1074"/>
      <c r="L1074"/>
      <c r="M1074"/>
    </row>
    <row r="1075" spans="2:13" x14ac:dyDescent="0.25">
      <c r="B1075"/>
      <c r="C1075"/>
      <c r="D1075"/>
      <c r="E1075"/>
      <c r="F1075"/>
      <c r="G1075"/>
      <c r="K1075"/>
      <c r="L1075"/>
      <c r="M1075"/>
    </row>
    <row r="1076" spans="2:13" x14ac:dyDescent="0.25">
      <c r="B1076"/>
      <c r="C1076"/>
      <c r="D1076"/>
      <c r="E1076"/>
      <c r="F1076"/>
      <c r="G1076"/>
      <c r="K1076"/>
      <c r="L1076"/>
      <c r="M1076"/>
    </row>
    <row r="1077" spans="2:13" x14ac:dyDescent="0.25">
      <c r="B1077"/>
      <c r="C1077"/>
      <c r="D1077"/>
      <c r="E1077"/>
      <c r="F1077"/>
      <c r="G1077"/>
      <c r="K1077"/>
      <c r="L1077"/>
      <c r="M1077"/>
    </row>
    <row r="1078" spans="2:13" x14ac:dyDescent="0.25">
      <c r="B1078"/>
      <c r="C1078"/>
      <c r="D1078"/>
      <c r="E1078"/>
      <c r="F1078"/>
      <c r="G1078"/>
      <c r="K1078"/>
      <c r="L1078"/>
      <c r="M1078"/>
    </row>
    <row r="1079" spans="2:13" x14ac:dyDescent="0.25">
      <c r="B1079"/>
      <c r="C1079"/>
      <c r="D1079"/>
      <c r="E1079"/>
      <c r="F1079"/>
      <c r="G1079"/>
      <c r="K1079"/>
      <c r="L1079"/>
      <c r="M1079"/>
    </row>
    <row r="1080" spans="2:13" x14ac:dyDescent="0.25">
      <c r="B1080"/>
      <c r="C1080"/>
      <c r="D1080"/>
      <c r="E1080"/>
      <c r="F1080"/>
      <c r="G1080"/>
      <c r="K1080"/>
      <c r="L1080"/>
      <c r="M1080"/>
    </row>
    <row r="1081" spans="2:13" x14ac:dyDescent="0.25">
      <c r="B1081"/>
      <c r="C1081"/>
      <c r="D1081"/>
      <c r="E1081"/>
      <c r="F1081"/>
      <c r="G1081"/>
      <c r="K1081"/>
      <c r="L1081"/>
      <c r="M1081"/>
    </row>
    <row r="1082" spans="2:13" x14ac:dyDescent="0.25">
      <c r="B1082"/>
      <c r="C1082"/>
      <c r="D1082"/>
      <c r="E1082"/>
      <c r="F1082"/>
      <c r="G1082"/>
      <c r="K1082"/>
      <c r="L1082"/>
      <c r="M1082"/>
    </row>
    <row r="1083" spans="2:13" x14ac:dyDescent="0.25">
      <c r="B1083"/>
      <c r="C1083"/>
      <c r="D1083"/>
      <c r="E1083"/>
      <c r="F1083"/>
      <c r="G1083"/>
      <c r="K1083"/>
      <c r="L1083"/>
      <c r="M1083"/>
    </row>
    <row r="1084" spans="2:13" x14ac:dyDescent="0.25">
      <c r="B1084"/>
      <c r="C1084"/>
      <c r="D1084"/>
      <c r="E1084"/>
      <c r="F1084"/>
      <c r="G1084"/>
      <c r="K1084"/>
      <c r="L1084"/>
      <c r="M1084"/>
    </row>
    <row r="1085" spans="2:13" x14ac:dyDescent="0.25">
      <c r="B1085"/>
      <c r="C1085"/>
      <c r="D1085"/>
      <c r="E1085"/>
      <c r="F1085"/>
      <c r="G1085"/>
      <c r="K1085"/>
      <c r="L1085"/>
      <c r="M1085"/>
    </row>
    <row r="1086" spans="2:13" x14ac:dyDescent="0.25">
      <c r="B1086"/>
      <c r="C1086"/>
      <c r="D1086"/>
      <c r="E1086"/>
      <c r="F1086"/>
      <c r="G1086"/>
      <c r="K1086"/>
      <c r="L1086"/>
      <c r="M1086"/>
    </row>
    <row r="1087" spans="2:13" x14ac:dyDescent="0.25">
      <c r="B1087"/>
      <c r="C1087"/>
      <c r="D1087"/>
      <c r="E1087"/>
      <c r="F1087"/>
      <c r="G1087"/>
      <c r="K1087"/>
      <c r="L1087"/>
      <c r="M1087"/>
    </row>
    <row r="1088" spans="2:13" x14ac:dyDescent="0.25">
      <c r="B1088"/>
      <c r="C1088"/>
      <c r="D1088"/>
      <c r="E1088"/>
      <c r="F1088"/>
      <c r="G1088"/>
      <c r="K1088"/>
      <c r="L1088"/>
      <c r="M1088"/>
    </row>
    <row r="1089" spans="2:13" x14ac:dyDescent="0.25">
      <c r="B1089"/>
      <c r="C1089"/>
      <c r="D1089"/>
      <c r="E1089"/>
      <c r="F1089"/>
      <c r="G1089"/>
      <c r="K1089"/>
      <c r="L1089"/>
      <c r="M1089"/>
    </row>
    <row r="1090" spans="2:13" x14ac:dyDescent="0.25">
      <c r="B1090"/>
      <c r="C1090"/>
      <c r="D1090"/>
      <c r="E1090"/>
      <c r="F1090"/>
      <c r="G1090"/>
      <c r="K1090"/>
      <c r="L1090"/>
      <c r="M1090"/>
    </row>
    <row r="1091" spans="2:13" x14ac:dyDescent="0.25">
      <c r="B1091"/>
      <c r="C1091"/>
      <c r="D1091"/>
      <c r="E1091"/>
      <c r="F1091"/>
      <c r="G1091"/>
      <c r="K1091"/>
      <c r="L1091"/>
      <c r="M1091"/>
    </row>
    <row r="1092" spans="2:13" x14ac:dyDescent="0.25">
      <c r="B1092"/>
      <c r="C1092"/>
      <c r="D1092"/>
      <c r="E1092"/>
      <c r="F1092"/>
      <c r="G1092"/>
      <c r="K1092"/>
      <c r="L1092"/>
      <c r="M1092"/>
    </row>
    <row r="1093" spans="2:13" x14ac:dyDescent="0.25">
      <c r="B1093"/>
      <c r="C1093"/>
      <c r="D1093"/>
      <c r="E1093"/>
      <c r="F1093"/>
      <c r="G1093"/>
      <c r="K1093"/>
      <c r="L1093"/>
      <c r="M1093"/>
    </row>
    <row r="1094" spans="2:13" x14ac:dyDescent="0.25">
      <c r="B1094"/>
      <c r="C1094"/>
      <c r="D1094"/>
      <c r="E1094"/>
      <c r="F1094"/>
      <c r="G1094"/>
      <c r="K1094"/>
      <c r="L1094"/>
      <c r="M1094"/>
    </row>
    <row r="1095" spans="2:13" x14ac:dyDescent="0.25">
      <c r="B1095"/>
      <c r="C1095"/>
      <c r="D1095"/>
      <c r="E1095"/>
      <c r="F1095"/>
      <c r="G1095"/>
      <c r="K1095"/>
      <c r="L1095"/>
      <c r="M1095"/>
    </row>
    <row r="1096" spans="2:13" x14ac:dyDescent="0.25">
      <c r="B1096"/>
      <c r="C1096"/>
      <c r="D1096"/>
      <c r="E1096"/>
      <c r="F1096"/>
      <c r="G1096"/>
      <c r="K1096"/>
      <c r="L1096"/>
      <c r="M1096"/>
    </row>
    <row r="1097" spans="2:13" x14ac:dyDescent="0.25">
      <c r="B1097"/>
      <c r="C1097"/>
      <c r="D1097"/>
      <c r="E1097"/>
      <c r="F1097"/>
      <c r="G1097"/>
      <c r="K1097"/>
      <c r="L1097"/>
      <c r="M1097"/>
    </row>
    <row r="1098" spans="2:13" x14ac:dyDescent="0.25">
      <c r="B1098"/>
      <c r="C1098"/>
      <c r="D1098"/>
      <c r="E1098"/>
      <c r="F1098"/>
      <c r="G1098"/>
      <c r="K1098"/>
      <c r="L1098"/>
      <c r="M1098"/>
    </row>
    <row r="1099" spans="2:13" x14ac:dyDescent="0.25">
      <c r="B1099"/>
      <c r="C1099"/>
      <c r="D1099"/>
      <c r="E1099"/>
      <c r="F1099"/>
      <c r="G1099"/>
      <c r="K1099"/>
      <c r="L1099"/>
      <c r="M1099"/>
    </row>
    <row r="1100" spans="2:13" x14ac:dyDescent="0.25">
      <c r="B1100"/>
      <c r="C1100"/>
      <c r="D1100"/>
      <c r="E1100"/>
      <c r="F1100"/>
      <c r="G1100"/>
      <c r="K1100"/>
      <c r="L1100"/>
      <c r="M1100"/>
    </row>
    <row r="1101" spans="2:13" x14ac:dyDescent="0.25">
      <c r="B1101"/>
      <c r="C1101"/>
      <c r="D1101"/>
      <c r="E1101"/>
      <c r="F1101"/>
      <c r="G1101"/>
      <c r="K1101"/>
      <c r="L1101"/>
      <c r="M1101"/>
    </row>
    <row r="1102" spans="2:13" x14ac:dyDescent="0.25">
      <c r="B1102"/>
      <c r="C1102"/>
      <c r="D1102"/>
      <c r="E1102"/>
      <c r="F1102"/>
      <c r="G1102"/>
      <c r="K1102"/>
      <c r="L1102"/>
      <c r="M1102"/>
    </row>
    <row r="1103" spans="2:13" x14ac:dyDescent="0.25">
      <c r="B1103"/>
      <c r="C1103"/>
      <c r="D1103"/>
      <c r="E1103"/>
      <c r="F1103"/>
      <c r="G1103"/>
      <c r="K1103"/>
      <c r="L1103"/>
      <c r="M1103"/>
    </row>
    <row r="1104" spans="2:13" x14ac:dyDescent="0.25">
      <c r="B1104"/>
      <c r="C1104"/>
      <c r="D1104"/>
      <c r="E1104"/>
      <c r="F1104"/>
      <c r="G1104"/>
      <c r="K1104"/>
      <c r="L1104"/>
      <c r="M1104"/>
    </row>
    <row r="1105" spans="2:13" x14ac:dyDescent="0.25">
      <c r="B1105"/>
      <c r="C1105"/>
      <c r="D1105"/>
      <c r="E1105"/>
      <c r="F1105"/>
      <c r="G1105"/>
      <c r="K1105"/>
      <c r="L1105"/>
      <c r="M1105"/>
    </row>
    <row r="1106" spans="2:13" x14ac:dyDescent="0.25">
      <c r="B1106"/>
      <c r="C1106"/>
      <c r="D1106"/>
      <c r="E1106"/>
      <c r="F1106"/>
      <c r="G1106"/>
      <c r="K1106"/>
      <c r="L1106"/>
      <c r="M1106"/>
    </row>
    <row r="1107" spans="2:13" x14ac:dyDescent="0.25">
      <c r="B1107"/>
      <c r="C1107"/>
      <c r="D1107"/>
      <c r="E1107"/>
      <c r="F1107"/>
      <c r="G1107"/>
      <c r="K1107"/>
      <c r="L1107"/>
      <c r="M1107"/>
    </row>
    <row r="1108" spans="2:13" x14ac:dyDescent="0.25">
      <c r="B1108"/>
      <c r="C1108"/>
      <c r="D1108"/>
      <c r="E1108"/>
      <c r="F1108"/>
      <c r="G1108"/>
      <c r="K1108"/>
      <c r="L1108"/>
      <c r="M1108"/>
    </row>
    <row r="1109" spans="2:13" x14ac:dyDescent="0.25">
      <c r="B1109"/>
      <c r="C1109"/>
      <c r="D1109"/>
      <c r="E1109"/>
      <c r="F1109"/>
      <c r="G1109"/>
      <c r="K1109"/>
      <c r="L1109"/>
      <c r="M1109"/>
    </row>
    <row r="1110" spans="2:13" x14ac:dyDescent="0.25">
      <c r="B1110"/>
      <c r="C1110"/>
      <c r="D1110"/>
      <c r="E1110"/>
      <c r="F1110"/>
      <c r="G1110"/>
      <c r="K1110"/>
      <c r="L1110"/>
      <c r="M1110"/>
    </row>
    <row r="1111" spans="2:13" x14ac:dyDescent="0.25">
      <c r="B1111"/>
      <c r="C1111"/>
      <c r="D1111"/>
      <c r="E1111"/>
      <c r="F1111"/>
      <c r="G1111"/>
      <c r="K1111"/>
      <c r="L1111"/>
      <c r="M1111"/>
    </row>
    <row r="1112" spans="2:13" x14ac:dyDescent="0.25">
      <c r="B1112"/>
      <c r="C1112"/>
      <c r="D1112"/>
      <c r="E1112"/>
      <c r="F1112"/>
      <c r="G1112"/>
      <c r="K1112"/>
      <c r="L1112"/>
      <c r="M1112"/>
    </row>
    <row r="1113" spans="2:13" x14ac:dyDescent="0.25">
      <c r="B1113"/>
      <c r="C1113"/>
      <c r="D1113"/>
      <c r="E1113"/>
      <c r="F1113"/>
      <c r="G1113"/>
      <c r="K1113"/>
      <c r="L1113"/>
      <c r="M1113"/>
    </row>
    <row r="1114" spans="2:13" x14ac:dyDescent="0.25">
      <c r="B1114"/>
      <c r="C1114"/>
      <c r="D1114"/>
      <c r="E1114"/>
      <c r="F1114"/>
      <c r="G1114"/>
      <c r="K1114"/>
      <c r="L1114"/>
      <c r="M1114"/>
    </row>
    <row r="1115" spans="2:13" x14ac:dyDescent="0.25">
      <c r="B1115"/>
      <c r="C1115"/>
      <c r="D1115"/>
      <c r="E1115"/>
      <c r="F1115"/>
      <c r="G1115"/>
      <c r="K1115"/>
      <c r="L1115"/>
      <c r="M1115"/>
    </row>
    <row r="1116" spans="2:13" x14ac:dyDescent="0.25">
      <c r="B1116"/>
      <c r="C1116"/>
      <c r="D1116"/>
      <c r="E1116"/>
      <c r="F1116"/>
      <c r="G1116"/>
      <c r="K1116"/>
      <c r="L1116"/>
      <c r="M1116"/>
    </row>
    <row r="1117" spans="2:13" x14ac:dyDescent="0.25">
      <c r="B1117"/>
      <c r="C1117"/>
      <c r="D1117"/>
      <c r="E1117"/>
      <c r="F1117"/>
      <c r="G1117"/>
      <c r="K1117"/>
      <c r="L1117"/>
      <c r="M1117"/>
    </row>
    <row r="1118" spans="2:13" x14ac:dyDescent="0.25">
      <c r="B1118"/>
      <c r="C1118"/>
      <c r="D1118"/>
      <c r="E1118"/>
      <c r="F1118"/>
      <c r="G1118"/>
      <c r="K1118"/>
      <c r="L1118"/>
      <c r="M1118"/>
    </row>
    <row r="1119" spans="2:13" x14ac:dyDescent="0.25">
      <c r="B1119"/>
      <c r="C1119"/>
      <c r="D1119"/>
      <c r="E1119"/>
      <c r="F1119"/>
      <c r="G1119"/>
      <c r="K1119"/>
      <c r="L1119"/>
      <c r="M1119"/>
    </row>
    <row r="1120" spans="2:13" x14ac:dyDescent="0.25">
      <c r="B1120"/>
      <c r="C1120"/>
      <c r="D1120"/>
      <c r="E1120"/>
      <c r="F1120"/>
      <c r="G1120"/>
      <c r="K1120"/>
      <c r="L1120"/>
      <c r="M1120"/>
    </row>
    <row r="1121" spans="2:13" x14ac:dyDescent="0.25">
      <c r="B1121"/>
      <c r="C1121"/>
      <c r="D1121"/>
      <c r="E1121"/>
      <c r="F1121"/>
      <c r="G1121"/>
      <c r="K1121"/>
      <c r="L1121"/>
      <c r="M1121"/>
    </row>
    <row r="1122" spans="2:13" x14ac:dyDescent="0.25">
      <c r="B1122"/>
      <c r="C1122"/>
      <c r="D1122"/>
      <c r="E1122"/>
      <c r="F1122"/>
      <c r="G1122"/>
      <c r="K1122"/>
      <c r="L1122"/>
      <c r="M1122"/>
    </row>
    <row r="1123" spans="2:13" x14ac:dyDescent="0.25">
      <c r="B1123"/>
      <c r="C1123"/>
      <c r="D1123"/>
      <c r="E1123"/>
      <c r="F1123"/>
      <c r="G1123"/>
      <c r="K1123"/>
      <c r="L1123"/>
      <c r="M1123"/>
    </row>
    <row r="1124" spans="2:13" x14ac:dyDescent="0.25">
      <c r="B1124"/>
      <c r="C1124"/>
      <c r="D1124"/>
      <c r="E1124"/>
      <c r="F1124"/>
      <c r="G1124"/>
      <c r="K1124"/>
      <c r="L1124"/>
      <c r="M1124"/>
    </row>
    <row r="1125" spans="2:13" x14ac:dyDescent="0.25">
      <c r="B1125"/>
      <c r="C1125"/>
      <c r="D1125"/>
      <c r="E1125"/>
      <c r="F1125"/>
      <c r="G1125"/>
      <c r="K1125"/>
      <c r="L1125"/>
      <c r="M1125"/>
    </row>
    <row r="1126" spans="2:13" x14ac:dyDescent="0.25">
      <c r="B1126"/>
      <c r="C1126"/>
      <c r="D1126"/>
      <c r="E1126"/>
      <c r="F1126"/>
      <c r="G1126"/>
      <c r="K1126"/>
      <c r="L1126"/>
      <c r="M1126"/>
    </row>
    <row r="1127" spans="2:13" x14ac:dyDescent="0.25">
      <c r="B1127"/>
      <c r="C1127"/>
      <c r="D1127"/>
      <c r="E1127"/>
      <c r="F1127"/>
      <c r="G1127"/>
      <c r="K1127"/>
      <c r="L1127"/>
      <c r="M1127"/>
    </row>
    <row r="1128" spans="2:13" x14ac:dyDescent="0.25">
      <c r="B1128"/>
      <c r="C1128"/>
      <c r="D1128"/>
      <c r="E1128"/>
      <c r="F1128"/>
      <c r="G1128"/>
      <c r="K1128"/>
      <c r="L1128"/>
      <c r="M1128"/>
    </row>
    <row r="1129" spans="2:13" x14ac:dyDescent="0.25">
      <c r="B1129"/>
      <c r="C1129"/>
      <c r="D1129"/>
      <c r="E1129"/>
      <c r="F1129"/>
      <c r="G1129"/>
      <c r="K1129"/>
      <c r="L1129"/>
      <c r="M1129"/>
    </row>
    <row r="1130" spans="2:13" x14ac:dyDescent="0.25">
      <c r="B1130"/>
      <c r="C1130"/>
      <c r="D1130"/>
      <c r="E1130"/>
      <c r="F1130"/>
      <c r="G1130"/>
      <c r="K1130"/>
      <c r="L1130"/>
      <c r="M1130"/>
    </row>
    <row r="1131" spans="2:13" x14ac:dyDescent="0.25">
      <c r="B1131"/>
      <c r="C1131"/>
      <c r="D1131"/>
      <c r="E1131"/>
      <c r="F1131"/>
      <c r="G1131"/>
      <c r="K1131"/>
      <c r="L1131"/>
      <c r="M1131"/>
    </row>
    <row r="1132" spans="2:13" x14ac:dyDescent="0.25">
      <c r="B1132"/>
      <c r="C1132"/>
      <c r="D1132"/>
      <c r="E1132"/>
      <c r="F1132"/>
      <c r="G1132"/>
      <c r="K1132"/>
      <c r="L1132"/>
      <c r="M1132"/>
    </row>
    <row r="1133" spans="2:13" x14ac:dyDescent="0.25">
      <c r="B1133"/>
      <c r="C1133"/>
      <c r="D1133"/>
      <c r="E1133"/>
      <c r="F1133"/>
      <c r="G1133"/>
      <c r="K1133"/>
      <c r="L1133"/>
      <c r="M1133"/>
    </row>
    <row r="1134" spans="2:13" x14ac:dyDescent="0.25">
      <c r="B1134"/>
      <c r="C1134"/>
      <c r="D1134"/>
      <c r="E1134"/>
      <c r="F1134"/>
      <c r="G1134"/>
      <c r="K1134"/>
      <c r="L1134"/>
      <c r="M1134"/>
    </row>
    <row r="1135" spans="2:13" x14ac:dyDescent="0.25">
      <c r="B1135"/>
      <c r="C1135"/>
      <c r="D1135"/>
      <c r="E1135"/>
      <c r="F1135"/>
      <c r="G1135"/>
      <c r="K1135"/>
      <c r="L1135"/>
      <c r="M1135"/>
    </row>
    <row r="1136" spans="2:13" x14ac:dyDescent="0.25">
      <c r="B1136"/>
      <c r="C1136"/>
      <c r="D1136"/>
      <c r="E1136"/>
      <c r="F1136"/>
      <c r="G1136"/>
      <c r="K1136"/>
      <c r="L1136"/>
      <c r="M1136"/>
    </row>
    <row r="1137" spans="2:13" x14ac:dyDescent="0.25">
      <c r="B1137"/>
      <c r="C1137"/>
      <c r="D1137"/>
      <c r="E1137"/>
      <c r="F1137"/>
      <c r="G1137"/>
      <c r="K1137"/>
      <c r="L1137"/>
      <c r="M1137"/>
    </row>
    <row r="1138" spans="2:13" x14ac:dyDescent="0.25">
      <c r="B1138"/>
      <c r="C1138"/>
      <c r="D1138"/>
      <c r="E1138"/>
      <c r="F1138"/>
      <c r="G1138"/>
      <c r="K1138"/>
      <c r="L1138"/>
      <c r="M1138"/>
    </row>
    <row r="1139" spans="2:13" x14ac:dyDescent="0.25">
      <c r="B1139"/>
      <c r="C1139"/>
      <c r="D1139"/>
      <c r="E1139"/>
      <c r="F1139"/>
      <c r="G1139"/>
      <c r="K1139"/>
      <c r="L1139"/>
      <c r="M1139"/>
    </row>
    <row r="1140" spans="2:13" x14ac:dyDescent="0.25">
      <c r="B1140"/>
      <c r="C1140"/>
      <c r="D1140"/>
      <c r="E1140"/>
      <c r="F1140"/>
      <c r="G1140"/>
      <c r="K1140"/>
      <c r="L1140"/>
      <c r="M1140"/>
    </row>
    <row r="1141" spans="2:13" x14ac:dyDescent="0.25">
      <c r="B1141"/>
      <c r="C1141"/>
      <c r="D1141"/>
      <c r="E1141"/>
      <c r="F1141"/>
      <c r="G1141"/>
      <c r="K1141"/>
      <c r="L1141"/>
      <c r="M1141"/>
    </row>
    <row r="1142" spans="2:13" x14ac:dyDescent="0.25">
      <c r="B1142"/>
      <c r="C1142"/>
      <c r="D1142"/>
      <c r="E1142"/>
      <c r="F1142"/>
      <c r="G1142"/>
      <c r="K1142"/>
      <c r="L1142"/>
      <c r="M1142"/>
    </row>
    <row r="1143" spans="2:13" x14ac:dyDescent="0.25">
      <c r="B1143"/>
      <c r="C1143"/>
      <c r="D1143"/>
      <c r="E1143"/>
      <c r="F1143"/>
      <c r="G1143"/>
      <c r="K1143"/>
      <c r="L1143"/>
      <c r="M1143"/>
    </row>
    <row r="1144" spans="2:13" x14ac:dyDescent="0.25">
      <c r="B1144"/>
      <c r="C1144"/>
      <c r="D1144"/>
      <c r="E1144"/>
      <c r="F1144"/>
      <c r="G1144"/>
      <c r="K1144"/>
      <c r="L1144"/>
      <c r="M1144"/>
    </row>
    <row r="1145" spans="2:13" x14ac:dyDescent="0.25">
      <c r="B1145"/>
      <c r="C1145"/>
      <c r="D1145"/>
      <c r="E1145"/>
      <c r="F1145"/>
      <c r="G1145"/>
      <c r="K1145"/>
      <c r="L1145"/>
      <c r="M1145"/>
    </row>
    <row r="1146" spans="2:13" x14ac:dyDescent="0.25">
      <c r="B1146"/>
      <c r="C1146"/>
      <c r="D1146"/>
      <c r="E1146"/>
      <c r="F1146"/>
      <c r="G1146"/>
      <c r="K1146"/>
      <c r="L1146"/>
      <c r="M1146"/>
    </row>
    <row r="1147" spans="2:13" x14ac:dyDescent="0.25">
      <c r="B1147"/>
      <c r="C1147"/>
      <c r="D1147"/>
      <c r="E1147"/>
      <c r="F1147"/>
      <c r="G1147"/>
      <c r="K1147"/>
      <c r="L1147"/>
      <c r="M1147"/>
    </row>
    <row r="1148" spans="2:13" x14ac:dyDescent="0.25">
      <c r="B1148"/>
      <c r="C1148"/>
      <c r="D1148"/>
      <c r="E1148"/>
      <c r="F1148"/>
      <c r="G1148"/>
      <c r="K1148"/>
      <c r="L1148"/>
      <c r="M1148"/>
    </row>
    <row r="1149" spans="2:13" x14ac:dyDescent="0.25">
      <c r="B1149"/>
      <c r="C1149"/>
      <c r="D1149"/>
      <c r="E1149"/>
      <c r="F1149"/>
      <c r="G1149"/>
      <c r="K1149"/>
      <c r="L1149"/>
      <c r="M1149"/>
    </row>
    <row r="1150" spans="2:13" x14ac:dyDescent="0.25">
      <c r="B1150"/>
      <c r="C1150"/>
      <c r="D1150"/>
      <c r="E1150"/>
      <c r="F1150"/>
      <c r="G1150"/>
      <c r="K1150"/>
      <c r="L1150"/>
      <c r="M1150"/>
    </row>
    <row r="1151" spans="2:13" x14ac:dyDescent="0.25">
      <c r="B1151"/>
      <c r="C1151"/>
      <c r="D1151"/>
      <c r="E1151"/>
      <c r="F1151"/>
      <c r="G1151"/>
      <c r="K1151"/>
      <c r="L1151"/>
      <c r="M1151"/>
    </row>
    <row r="1152" spans="2:13" x14ac:dyDescent="0.25">
      <c r="B1152"/>
      <c r="C1152"/>
      <c r="D1152"/>
      <c r="E1152"/>
      <c r="F1152"/>
      <c r="G1152"/>
      <c r="K1152"/>
      <c r="L1152"/>
      <c r="M1152"/>
    </row>
    <row r="1153" spans="2:13" x14ac:dyDescent="0.25">
      <c r="B1153"/>
      <c r="C1153"/>
      <c r="D1153"/>
      <c r="E1153"/>
      <c r="F1153"/>
      <c r="G1153"/>
      <c r="K1153"/>
      <c r="L1153"/>
      <c r="M1153"/>
    </row>
    <row r="1154" spans="2:13" x14ac:dyDescent="0.25">
      <c r="B1154"/>
      <c r="C1154"/>
      <c r="D1154"/>
      <c r="E1154"/>
      <c r="F1154"/>
      <c r="G1154"/>
      <c r="K1154"/>
      <c r="L1154"/>
      <c r="M1154"/>
    </row>
    <row r="1155" spans="2:13" x14ac:dyDescent="0.25">
      <c r="B1155"/>
      <c r="C1155"/>
      <c r="D1155"/>
      <c r="E1155"/>
      <c r="F1155"/>
      <c r="G1155"/>
      <c r="K1155"/>
      <c r="L1155"/>
      <c r="M1155"/>
    </row>
    <row r="1156" spans="2:13" x14ac:dyDescent="0.25">
      <c r="B1156"/>
      <c r="C1156"/>
      <c r="D1156"/>
      <c r="E1156"/>
      <c r="F1156"/>
      <c r="G1156"/>
      <c r="K1156"/>
      <c r="L1156"/>
      <c r="M1156"/>
    </row>
  </sheetData>
  <autoFilter ref="B6:AK571" xr:uid="{C6113863-69A7-4808-BAFF-5DF7E1CF49C2}"/>
  <sortState xmlns:xlrd2="http://schemas.microsoft.com/office/spreadsheetml/2017/richdata2" ref="A7:AL571">
    <sortCondition ref="C7:C571"/>
  </sortState>
  <mergeCells count="29">
    <mergeCell ref="AC5:AE5"/>
    <mergeCell ref="AF5:AH5"/>
    <mergeCell ref="AI5:AK5"/>
    <mergeCell ref="H4:M4"/>
    <mergeCell ref="N4:AE4"/>
    <mergeCell ref="AF4:AK4"/>
    <mergeCell ref="H5:J5"/>
    <mergeCell ref="K5:M5"/>
    <mergeCell ref="N5:P5"/>
    <mergeCell ref="Q5:S5"/>
    <mergeCell ref="T5:V5"/>
    <mergeCell ref="W5:Y5"/>
    <mergeCell ref="Z5:AB5"/>
    <mergeCell ref="AI3:AK3"/>
    <mergeCell ref="H2:M2"/>
    <mergeCell ref="N2:S2"/>
    <mergeCell ref="T2:AB2"/>
    <mergeCell ref="AC2:AE2"/>
    <mergeCell ref="AF2:AK2"/>
    <mergeCell ref="T3:V3"/>
    <mergeCell ref="W3:Y3"/>
    <mergeCell ref="Z3:AB3"/>
    <mergeCell ref="AC3:AE3"/>
    <mergeCell ref="AF3:AH3"/>
    <mergeCell ref="B3:G3"/>
    <mergeCell ref="H3:J3"/>
    <mergeCell ref="K3:M3"/>
    <mergeCell ref="N3:P3"/>
    <mergeCell ref="Q3:S3"/>
  </mergeCells>
  <pageMargins left="0.25" right="0.25" top="0.75" bottom="0.75" header="0.3" footer="0.3"/>
  <pageSetup scale="62" orientation="landscape" verticalDpi="0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4" tint="0.59999389629810485"/>
  </sheetPr>
  <dimension ref="A1:AL1156"/>
  <sheetViews>
    <sheetView zoomScaleNormal="100" zoomScaleSheetLayoutView="120" workbookViewId="0">
      <pane xSplit="4" ySplit="6" topLeftCell="E7" activePane="bottomRight" state="frozen"/>
      <selection activeCell="K21" sqref="K21"/>
      <selection pane="topRight" activeCell="K21" sqref="K21"/>
      <selection pane="bottomLeft" activeCell="K21" sqref="K21"/>
      <selection pane="bottomRight" activeCell="Q3" sqref="Q3:S3"/>
    </sheetView>
  </sheetViews>
  <sheetFormatPr defaultRowHeight="15" x14ac:dyDescent="0.25"/>
  <cols>
    <col min="1" max="1" width="6.7109375" hidden="1" customWidth="1"/>
    <col min="2" max="2" width="19.5703125" style="29" customWidth="1"/>
    <col min="3" max="3" width="9.5703125" style="29" customWidth="1"/>
    <col min="4" max="4" width="15.7109375" style="29" hidden="1" customWidth="1"/>
    <col min="5" max="5" width="6.140625" style="29" customWidth="1"/>
    <col min="6" max="6" width="8.42578125" style="29" customWidth="1"/>
    <col min="7" max="7" width="4.28515625" style="29" customWidth="1"/>
    <col min="8" max="8" width="4" style="29" customWidth="1"/>
    <col min="9" max="9" width="4.5703125" style="29" customWidth="1"/>
    <col min="10" max="10" width="6.140625" style="29" customWidth="1"/>
    <col min="11" max="11" width="4.140625" style="29" customWidth="1"/>
    <col min="12" max="12" width="5.5703125" style="29" customWidth="1"/>
    <col min="13" max="13" width="6.28515625" style="29" customWidth="1"/>
    <col min="14" max="14" width="4" style="29" customWidth="1"/>
    <col min="15" max="15" width="5" style="29" customWidth="1"/>
    <col min="16" max="16" width="5.140625" style="29" customWidth="1"/>
    <col min="17" max="17" width="4" style="29" customWidth="1"/>
    <col min="18" max="18" width="5.28515625" style="29" customWidth="1"/>
    <col min="19" max="19" width="5" style="29" customWidth="1"/>
    <col min="20" max="20" width="4" style="29" customWidth="1"/>
    <col min="21" max="21" width="4.5703125" style="29" customWidth="1"/>
    <col min="22" max="22" width="6" style="29" customWidth="1"/>
    <col min="23" max="23" width="6.42578125" style="29" customWidth="1"/>
    <col min="24" max="24" width="4.7109375" style="29" customWidth="1"/>
    <col min="25" max="25" width="7.7109375" style="29" customWidth="1"/>
    <col min="26" max="26" width="4" style="29" customWidth="1"/>
    <col min="27" max="27" width="4.5703125" style="29" customWidth="1"/>
    <col min="28" max="28" width="5.42578125" style="29" customWidth="1"/>
    <col min="29" max="29" width="4" style="29" customWidth="1"/>
    <col min="30" max="30" width="4.42578125" style="29" customWidth="1"/>
    <col min="31" max="31" width="6.42578125" style="29" customWidth="1"/>
    <col min="32" max="32" width="4.7109375" style="29" customWidth="1"/>
    <col min="33" max="34" width="5.5703125" style="29" customWidth="1"/>
    <col min="35" max="35" width="4" style="29" customWidth="1"/>
    <col min="36" max="36" width="4.85546875" style="29" customWidth="1"/>
    <col min="37" max="37" width="8" style="29" customWidth="1"/>
    <col min="38" max="38" width="7" customWidth="1"/>
  </cols>
  <sheetData>
    <row r="1" spans="1:38" ht="27.75" thickBot="1" x14ac:dyDescent="0.5">
      <c r="B1" s="101" t="s">
        <v>1197</v>
      </c>
    </row>
    <row r="2" spans="1:38" ht="14.25" customHeight="1" thickBot="1" x14ac:dyDescent="0.3">
      <c r="B2" s="1"/>
      <c r="C2" s="2"/>
      <c r="D2" s="2"/>
      <c r="E2" s="2"/>
      <c r="F2" s="2"/>
      <c r="G2" s="2"/>
      <c r="H2" s="126" t="s">
        <v>0</v>
      </c>
      <c r="I2" s="127"/>
      <c r="J2" s="127"/>
      <c r="K2" s="127"/>
      <c r="L2" s="127"/>
      <c r="M2" s="128"/>
      <c r="N2" s="126" t="s">
        <v>1</v>
      </c>
      <c r="O2" s="127"/>
      <c r="P2" s="127"/>
      <c r="Q2" s="127"/>
      <c r="R2" s="127"/>
      <c r="S2" s="128"/>
      <c r="T2" s="126" t="s">
        <v>2</v>
      </c>
      <c r="U2" s="127"/>
      <c r="V2" s="127"/>
      <c r="W2" s="127"/>
      <c r="X2" s="127"/>
      <c r="Y2" s="127"/>
      <c r="Z2" s="127"/>
      <c r="AA2" s="127"/>
      <c r="AB2" s="128"/>
      <c r="AC2" s="126" t="s">
        <v>3</v>
      </c>
      <c r="AD2" s="127"/>
      <c r="AE2" s="128"/>
      <c r="AF2" s="126" t="s">
        <v>4</v>
      </c>
      <c r="AG2" s="127"/>
      <c r="AH2" s="127"/>
      <c r="AI2" s="127"/>
      <c r="AJ2" s="127"/>
      <c r="AK2" s="128"/>
      <c r="AL2" s="114"/>
    </row>
    <row r="3" spans="1:38" ht="29.25" customHeight="1" thickBot="1" x14ac:dyDescent="0.3">
      <c r="B3" s="120" t="s">
        <v>1198</v>
      </c>
      <c r="C3" s="121"/>
      <c r="D3" s="121"/>
      <c r="E3" s="121"/>
      <c r="F3" s="121"/>
      <c r="G3" s="122"/>
      <c r="H3" s="123" t="s">
        <v>1186</v>
      </c>
      <c r="I3" s="124"/>
      <c r="J3" s="125"/>
      <c r="K3" s="123" t="s">
        <v>1187</v>
      </c>
      <c r="L3" s="124"/>
      <c r="M3" s="125"/>
      <c r="N3" s="123" t="s">
        <v>1188</v>
      </c>
      <c r="O3" s="124"/>
      <c r="P3" s="125"/>
      <c r="Q3" s="123" t="s">
        <v>1204</v>
      </c>
      <c r="R3" s="124"/>
      <c r="S3" s="125"/>
      <c r="T3" s="123" t="s">
        <v>1189</v>
      </c>
      <c r="U3" s="124"/>
      <c r="V3" s="125"/>
      <c r="W3" s="123" t="s">
        <v>1190</v>
      </c>
      <c r="X3" s="124"/>
      <c r="Y3" s="125"/>
      <c r="Z3" s="123" t="s">
        <v>1191</v>
      </c>
      <c r="AA3" s="124"/>
      <c r="AB3" s="125"/>
      <c r="AC3" s="123" t="s">
        <v>1192</v>
      </c>
      <c r="AD3" s="124"/>
      <c r="AE3" s="125"/>
      <c r="AF3" s="123" t="s">
        <v>1193</v>
      </c>
      <c r="AG3" s="124"/>
      <c r="AH3" s="125"/>
      <c r="AI3" s="123" t="s">
        <v>1194</v>
      </c>
      <c r="AJ3" s="124"/>
      <c r="AK3" s="125"/>
      <c r="AL3" s="82"/>
    </row>
    <row r="4" spans="1:38" ht="13.5" customHeight="1" thickBot="1" x14ac:dyDescent="0.3">
      <c r="B4" s="3"/>
      <c r="C4" s="4"/>
      <c r="D4" s="4"/>
      <c r="E4" s="4"/>
      <c r="F4" s="4"/>
      <c r="G4" s="30"/>
      <c r="H4" s="129" t="s">
        <v>6</v>
      </c>
      <c r="I4" s="130"/>
      <c r="J4" s="130"/>
      <c r="K4" s="130"/>
      <c r="L4" s="130"/>
      <c r="M4" s="131"/>
      <c r="N4" s="129" t="s">
        <v>7</v>
      </c>
      <c r="O4" s="130"/>
      <c r="P4" s="130"/>
      <c r="Q4" s="130"/>
      <c r="R4" s="130"/>
      <c r="S4" s="130"/>
      <c r="T4" s="130"/>
      <c r="U4" s="130"/>
      <c r="V4" s="130"/>
      <c r="W4" s="130"/>
      <c r="X4" s="130"/>
      <c r="Y4" s="130"/>
      <c r="Z4" s="130"/>
      <c r="AA4" s="130"/>
      <c r="AB4" s="130"/>
      <c r="AC4" s="130"/>
      <c r="AD4" s="130"/>
      <c r="AE4" s="131"/>
      <c r="AF4" s="129" t="s">
        <v>6</v>
      </c>
      <c r="AG4" s="130"/>
      <c r="AH4" s="130"/>
      <c r="AI4" s="130"/>
      <c r="AJ4" s="130"/>
      <c r="AK4" s="131"/>
      <c r="AL4" s="82"/>
    </row>
    <row r="5" spans="1:38" ht="13.5" customHeight="1" thickBot="1" x14ac:dyDescent="0.3">
      <c r="B5" s="3"/>
      <c r="C5" s="4"/>
      <c r="D5" s="4"/>
      <c r="E5" s="4"/>
      <c r="F5" s="4"/>
      <c r="G5" s="30"/>
      <c r="H5" s="129" t="s">
        <v>8</v>
      </c>
      <c r="I5" s="130"/>
      <c r="J5" s="130"/>
      <c r="K5" s="129" t="s">
        <v>9</v>
      </c>
      <c r="L5" s="130"/>
      <c r="M5" s="130"/>
      <c r="N5" s="129" t="s">
        <v>9</v>
      </c>
      <c r="O5" s="130"/>
      <c r="P5" s="130"/>
      <c r="Q5" s="129" t="s">
        <v>8</v>
      </c>
      <c r="R5" s="130"/>
      <c r="S5" s="130"/>
      <c r="T5" s="129" t="s">
        <v>9</v>
      </c>
      <c r="U5" s="130"/>
      <c r="V5" s="130"/>
      <c r="W5" s="129" t="s">
        <v>9</v>
      </c>
      <c r="X5" s="130"/>
      <c r="Y5" s="131"/>
      <c r="Z5" s="129" t="s">
        <v>8</v>
      </c>
      <c r="AA5" s="130"/>
      <c r="AB5" s="130"/>
      <c r="AC5" s="129" t="s">
        <v>9</v>
      </c>
      <c r="AD5" s="130"/>
      <c r="AE5" s="130"/>
      <c r="AF5" s="129" t="s">
        <v>8</v>
      </c>
      <c r="AG5" s="130"/>
      <c r="AH5" s="130"/>
      <c r="AI5" s="129" t="s">
        <v>8</v>
      </c>
      <c r="AJ5" s="130"/>
      <c r="AK5" s="131"/>
      <c r="AL5" s="82"/>
    </row>
    <row r="6" spans="1:38" ht="27.75" customHeight="1" x14ac:dyDescent="0.25">
      <c r="B6" s="45" t="s">
        <v>10</v>
      </c>
      <c r="C6" s="46" t="s">
        <v>11</v>
      </c>
      <c r="D6" s="47" t="s">
        <v>12</v>
      </c>
      <c r="E6" s="47" t="s">
        <v>13</v>
      </c>
      <c r="F6" s="47" t="s">
        <v>14</v>
      </c>
      <c r="G6" s="48" t="s">
        <v>15</v>
      </c>
      <c r="H6" s="49" t="s">
        <v>16</v>
      </c>
      <c r="I6" s="49" t="s">
        <v>590</v>
      </c>
      <c r="J6" s="50" t="s">
        <v>17</v>
      </c>
      <c r="K6" s="49" t="s">
        <v>16</v>
      </c>
      <c r="L6" s="49" t="s">
        <v>590</v>
      </c>
      <c r="M6" s="50" t="s">
        <v>17</v>
      </c>
      <c r="N6" s="49" t="s">
        <v>16</v>
      </c>
      <c r="O6" s="49" t="s">
        <v>590</v>
      </c>
      <c r="P6" s="50" t="s">
        <v>17</v>
      </c>
      <c r="Q6" s="49" t="s">
        <v>16</v>
      </c>
      <c r="R6" s="49" t="s">
        <v>590</v>
      </c>
      <c r="S6" s="50" t="s">
        <v>17</v>
      </c>
      <c r="T6" s="49" t="s">
        <v>16</v>
      </c>
      <c r="U6" s="49" t="s">
        <v>590</v>
      </c>
      <c r="V6" s="50" t="s">
        <v>17</v>
      </c>
      <c r="W6" s="98" t="s">
        <v>16</v>
      </c>
      <c r="X6" s="49" t="s">
        <v>590</v>
      </c>
      <c r="Y6" s="50" t="s">
        <v>17</v>
      </c>
      <c r="Z6" s="49" t="s">
        <v>16</v>
      </c>
      <c r="AA6" s="49" t="s">
        <v>590</v>
      </c>
      <c r="AB6" s="50" t="s">
        <v>17</v>
      </c>
      <c r="AC6" s="49" t="s">
        <v>16</v>
      </c>
      <c r="AD6" s="49" t="s">
        <v>590</v>
      </c>
      <c r="AE6" s="50" t="s">
        <v>17</v>
      </c>
      <c r="AF6" s="49" t="s">
        <v>16</v>
      </c>
      <c r="AG6" s="49" t="s">
        <v>590</v>
      </c>
      <c r="AH6" s="50" t="s">
        <v>17</v>
      </c>
      <c r="AI6" s="49" t="s">
        <v>16</v>
      </c>
      <c r="AJ6" s="49" t="s">
        <v>590</v>
      </c>
      <c r="AK6" s="50" t="s">
        <v>17</v>
      </c>
      <c r="AL6" s="51" t="s">
        <v>1213</v>
      </c>
    </row>
    <row r="7" spans="1:38" x14ac:dyDescent="0.25">
      <c r="A7" t="s">
        <v>667</v>
      </c>
      <c r="B7" s="15" t="s">
        <v>18</v>
      </c>
      <c r="C7" s="16" t="s">
        <v>19</v>
      </c>
      <c r="D7" s="7" t="s">
        <v>20</v>
      </c>
      <c r="E7" s="42">
        <f t="shared" ref="E7:E70" si="0">((I7+L7+AG7+AJ7)*0.25)+(O7+R7+U7+X7+AA7+AD7)</f>
        <v>-27.823647921653471</v>
      </c>
      <c r="F7" s="8">
        <f t="shared" ref="F7:F70" si="1">((E7*$I$579)+$J$579)</f>
        <v>100</v>
      </c>
      <c r="G7" s="9">
        <f t="shared" ref="G7:G70" si="2">RANK(E7,$E$7:$E$570,1)</f>
        <v>1</v>
      </c>
      <c r="H7" s="99">
        <f t="shared" ref="H7:H70" si="3">RANK(J7,J$7:J$570,1)</f>
        <v>26</v>
      </c>
      <c r="I7" s="34">
        <f t="shared" ref="I7:I70" si="4">(J7-J$572)/J$573</f>
        <v>-1.314350261579611</v>
      </c>
      <c r="J7" s="18">
        <v>-7.4500397596172663E-2</v>
      </c>
      <c r="K7" s="99">
        <f t="shared" ref="K7:K70" si="5">RANK(M7,M$7:M$570,0)</f>
        <v>27</v>
      </c>
      <c r="L7" s="34">
        <f t="shared" ref="L7:L70" si="6">-(M7-M$572)/M$573</f>
        <v>-2.0269855672393087</v>
      </c>
      <c r="M7" s="18">
        <v>0.12295493685419058</v>
      </c>
      <c r="N7" s="17">
        <f t="shared" ref="N7:N70" si="7">RANK(P7,P$7:P$570,0)</f>
        <v>1</v>
      </c>
      <c r="O7" s="34">
        <f t="shared" ref="O7:O70" si="8">-(P7-P$572)/P$573</f>
        <v>-5.8422376612884213</v>
      </c>
      <c r="P7" s="18">
        <v>0.41896438536024949</v>
      </c>
      <c r="Q7" s="17">
        <f t="shared" ref="Q7:Q70" si="9">RANK(S7,S$7:S$570,0)</f>
        <v>2</v>
      </c>
      <c r="R7" s="34">
        <f t="shared" ref="R7:R70" si="10">-(S7-S$572)/S$573</f>
        <v>-8.0152148997265975</v>
      </c>
      <c r="S7" s="19">
        <v>16.761507690574117</v>
      </c>
      <c r="T7" s="17">
        <f t="shared" ref="T7:T70" si="11">RANK(V7,V$7:V$570,0)</f>
        <v>8</v>
      </c>
      <c r="U7" s="34">
        <f t="shared" ref="U7:U70" si="12">-(V7-V$572)/V$573</f>
        <v>-3.998351073840352</v>
      </c>
      <c r="V7" s="18">
        <v>0.31632286866772891</v>
      </c>
      <c r="W7" s="99">
        <f t="shared" ref="W7:W38" si="13">RANK(Y7,Y$7:Y$570,1)</f>
        <v>5</v>
      </c>
      <c r="X7" s="34">
        <f t="shared" ref="X7:X70" si="14">(Y7-Y$572)/Y$573</f>
        <v>-1.7964154511016608</v>
      </c>
      <c r="Y7" s="20">
        <v>36258</v>
      </c>
      <c r="Z7" s="17">
        <f t="shared" ref="Z7:Z70" si="15">RANK(AB7,AB$7:AB$570,0)</f>
        <v>9</v>
      </c>
      <c r="AA7" s="34">
        <f t="shared" ref="AA7:AA70" si="16">-(AB7-AB$572)/AB$573</f>
        <v>-3.0293790296661274</v>
      </c>
      <c r="AB7" s="18">
        <v>7.2639940883059306E-2</v>
      </c>
      <c r="AC7" s="99">
        <f t="shared" ref="AC7:AC38" si="17">RANK(AE7,AE$7:AE$570,1)</f>
        <v>5</v>
      </c>
      <c r="AD7" s="34">
        <f t="shared" ref="AD7:AD70" si="18">(AE7-AE$572)/AE$573</f>
        <v>-4.134005274601769</v>
      </c>
      <c r="AE7" s="18">
        <v>0.69458413478250791</v>
      </c>
      <c r="AF7" s="17">
        <f t="shared" ref="AF7:AF70" si="19">RANK(AH7,AH$7:AH$570,0)</f>
        <v>138</v>
      </c>
      <c r="AG7" s="34">
        <f t="shared" ref="AG7:AG70" si="20">-(AH7-AH$572)/AH$573</f>
        <v>-0.35321872590509462</v>
      </c>
      <c r="AH7" s="21">
        <v>2.9096666666666664</v>
      </c>
      <c r="AI7" s="99">
        <f t="shared" ref="AI7:AI38" si="21">RANK(AK7,AK$7:AK$570,1)</f>
        <v>5</v>
      </c>
      <c r="AJ7" s="34">
        <f t="shared" ref="AJ7:AJ70" si="22">(AK7-AK$572)/AK$573</f>
        <v>-0.33762357099014917</v>
      </c>
      <c r="AK7" s="20">
        <v>29286.087948616823</v>
      </c>
      <c r="AL7" s="39">
        <v>1</v>
      </c>
    </row>
    <row r="8" spans="1:38" x14ac:dyDescent="0.25">
      <c r="A8" t="s">
        <v>1040</v>
      </c>
      <c r="B8" s="5" t="s">
        <v>21</v>
      </c>
      <c r="C8" s="6" t="s">
        <v>22</v>
      </c>
      <c r="D8" s="7" t="s">
        <v>20</v>
      </c>
      <c r="E8" s="42">
        <f t="shared" si="0"/>
        <v>-26.024338020511454</v>
      </c>
      <c r="F8" s="8">
        <f t="shared" si="1"/>
        <v>95.530076909624739</v>
      </c>
      <c r="G8" s="9">
        <f t="shared" si="2"/>
        <v>2</v>
      </c>
      <c r="H8" s="99">
        <f t="shared" si="3"/>
        <v>426</v>
      </c>
      <c r="I8" s="33">
        <f t="shared" si="4"/>
        <v>0.42556623944773159</v>
      </c>
      <c r="J8" s="11">
        <v>5.7818398569441598E-2</v>
      </c>
      <c r="K8" s="99">
        <f t="shared" si="5"/>
        <v>2</v>
      </c>
      <c r="L8" s="33">
        <f t="shared" si="6"/>
        <v>-5.2470128491423038</v>
      </c>
      <c r="M8" s="11">
        <v>0.23789473684210527</v>
      </c>
      <c r="N8" s="10">
        <f t="shared" si="7"/>
        <v>4</v>
      </c>
      <c r="O8" s="33">
        <f t="shared" si="8"/>
        <v>-4.5550362747233768</v>
      </c>
      <c r="P8" s="11">
        <v>0.33931860036832412</v>
      </c>
      <c r="Q8" s="10">
        <f t="shared" si="9"/>
        <v>3</v>
      </c>
      <c r="R8" s="33">
        <f t="shared" si="10"/>
        <v>-7.1324644011135945</v>
      </c>
      <c r="S8" s="19">
        <v>15.026296018031555</v>
      </c>
      <c r="T8" s="10">
        <f t="shared" si="11"/>
        <v>7</v>
      </c>
      <c r="U8" s="33">
        <f t="shared" si="12"/>
        <v>-3.9984753157298667</v>
      </c>
      <c r="V8" s="18">
        <v>0.31633041492196423</v>
      </c>
      <c r="W8" s="99">
        <f t="shared" si="13"/>
        <v>3</v>
      </c>
      <c r="X8" s="33">
        <f t="shared" si="14"/>
        <v>-1.8219385704948619</v>
      </c>
      <c r="Y8" s="13">
        <v>35143</v>
      </c>
      <c r="Z8" s="10">
        <f t="shared" si="15"/>
        <v>5</v>
      </c>
      <c r="AA8" s="33">
        <f t="shared" si="16"/>
        <v>-4.2878239523015296</v>
      </c>
      <c r="AB8" s="11">
        <v>8.7647058823529411E-2</v>
      </c>
      <c r="AC8" s="99">
        <f t="shared" si="17"/>
        <v>27</v>
      </c>
      <c r="AD8" s="33">
        <f t="shared" si="18"/>
        <v>-2.1669194183870513</v>
      </c>
      <c r="AE8" s="11">
        <v>0.80635580635580639</v>
      </c>
      <c r="AF8" s="10">
        <f t="shared" si="19"/>
        <v>4</v>
      </c>
      <c r="AG8" s="33">
        <f t="shared" si="20"/>
        <v>-3.0897725569956593</v>
      </c>
      <c r="AH8" s="14">
        <v>6.0466666666666669</v>
      </c>
      <c r="AI8" s="99">
        <f t="shared" si="21"/>
        <v>7</v>
      </c>
      <c r="AJ8" s="33">
        <f t="shared" si="22"/>
        <v>-0.33550118435445531</v>
      </c>
      <c r="AK8" s="13">
        <v>31178.022351615327</v>
      </c>
      <c r="AL8" s="38">
        <v>1</v>
      </c>
    </row>
    <row r="9" spans="1:38" x14ac:dyDescent="0.25">
      <c r="A9" t="s">
        <v>983</v>
      </c>
      <c r="B9" s="5" t="s">
        <v>31</v>
      </c>
      <c r="C9" s="6" t="s">
        <v>22</v>
      </c>
      <c r="D9" s="7" t="s">
        <v>20</v>
      </c>
      <c r="E9" s="42">
        <f t="shared" si="0"/>
        <v>-24.52259135844605</v>
      </c>
      <c r="F9" s="8">
        <f t="shared" si="1"/>
        <v>91.799373223506166</v>
      </c>
      <c r="G9" s="9">
        <f t="shared" si="2"/>
        <v>3</v>
      </c>
      <c r="H9" s="99">
        <f t="shared" si="3"/>
        <v>75</v>
      </c>
      <c r="I9" s="33">
        <f t="shared" si="4"/>
        <v>-0.77267723621141959</v>
      </c>
      <c r="J9" s="11">
        <v>-3.3306741124850436E-2</v>
      </c>
      <c r="K9" s="10">
        <f t="shared" si="5"/>
        <v>11</v>
      </c>
      <c r="L9" s="33">
        <f t="shared" si="6"/>
        <v>-2.8719196038953227</v>
      </c>
      <c r="M9" s="11">
        <v>0.15311510031678988</v>
      </c>
      <c r="N9" s="10">
        <f t="shared" si="7"/>
        <v>2</v>
      </c>
      <c r="O9" s="33">
        <f t="shared" si="8"/>
        <v>-5.8017443081417035</v>
      </c>
      <c r="P9" s="11">
        <v>0.41645885286783041</v>
      </c>
      <c r="Q9" s="10">
        <f t="shared" si="9"/>
        <v>5</v>
      </c>
      <c r="R9" s="33">
        <f t="shared" si="10"/>
        <v>-5.3657758286594719</v>
      </c>
      <c r="S9" s="12">
        <v>11.553538271095523</v>
      </c>
      <c r="T9" s="10">
        <f t="shared" si="11"/>
        <v>2</v>
      </c>
      <c r="U9" s="33">
        <f t="shared" si="12"/>
        <v>-5.4609064818336392</v>
      </c>
      <c r="V9" s="18">
        <v>0.40515615175015718</v>
      </c>
      <c r="W9" s="99">
        <f t="shared" si="13"/>
        <v>2</v>
      </c>
      <c r="X9" s="33">
        <f t="shared" si="14"/>
        <v>-1.9437628228810642</v>
      </c>
      <c r="Y9" s="13">
        <v>29821</v>
      </c>
      <c r="Z9" s="10">
        <f t="shared" si="15"/>
        <v>17</v>
      </c>
      <c r="AA9" s="33">
        <f t="shared" si="16"/>
        <v>-2.3306140791463257</v>
      </c>
      <c r="AB9" s="11">
        <v>6.4307078763708878E-2</v>
      </c>
      <c r="AC9" s="99">
        <f t="shared" si="17"/>
        <v>31</v>
      </c>
      <c r="AD9" s="33">
        <f t="shared" si="18"/>
        <v>-2.1028574196932972</v>
      </c>
      <c r="AE9" s="11">
        <v>0.80999586947542335</v>
      </c>
      <c r="AF9" s="10">
        <f t="shared" si="19"/>
        <v>6</v>
      </c>
      <c r="AG9" s="33">
        <f t="shared" si="20"/>
        <v>-2.0894808580315174</v>
      </c>
      <c r="AH9" s="14">
        <v>4.9000000000000004</v>
      </c>
      <c r="AI9" s="99">
        <f t="shared" si="21"/>
        <v>8</v>
      </c>
      <c r="AJ9" s="33">
        <f t="shared" si="22"/>
        <v>-0.33364397422393</v>
      </c>
      <c r="AK9" s="13">
        <v>32833.57355064989</v>
      </c>
      <c r="AL9" s="38">
        <v>1</v>
      </c>
    </row>
    <row r="10" spans="1:38" x14ac:dyDescent="0.25">
      <c r="A10" t="s">
        <v>1047</v>
      </c>
      <c r="B10" s="5" t="s">
        <v>29</v>
      </c>
      <c r="C10" s="6" t="s">
        <v>30</v>
      </c>
      <c r="D10" s="7" t="s">
        <v>20</v>
      </c>
      <c r="E10" s="42">
        <f t="shared" si="0"/>
        <v>-23.45682368788297</v>
      </c>
      <c r="F10" s="8">
        <f t="shared" si="1"/>
        <v>89.151747310592697</v>
      </c>
      <c r="G10" s="9">
        <f t="shared" si="2"/>
        <v>4</v>
      </c>
      <c r="H10" s="99">
        <f t="shared" si="3"/>
        <v>13</v>
      </c>
      <c r="I10" s="33">
        <f t="shared" si="4"/>
        <v>-2.073933901272826</v>
      </c>
      <c r="J10" s="11">
        <v>-0.1322659241211277</v>
      </c>
      <c r="K10" s="10">
        <f t="shared" si="5"/>
        <v>51</v>
      </c>
      <c r="L10" s="33">
        <f t="shared" si="6"/>
        <v>-1.3374828622470578</v>
      </c>
      <c r="M10" s="11">
        <v>9.8342939481268016E-2</v>
      </c>
      <c r="N10" s="10">
        <f t="shared" si="7"/>
        <v>5</v>
      </c>
      <c r="O10" s="33">
        <f t="shared" si="8"/>
        <v>-4.3707501839172647</v>
      </c>
      <c r="P10" s="11">
        <v>0.32791586998087952</v>
      </c>
      <c r="Q10" s="10">
        <f t="shared" si="9"/>
        <v>1</v>
      </c>
      <c r="R10" s="33">
        <f t="shared" si="10"/>
        <v>-8.2628572749915818</v>
      </c>
      <c r="S10" s="12">
        <v>17.248295226634578</v>
      </c>
      <c r="T10" s="10">
        <f t="shared" si="11"/>
        <v>3</v>
      </c>
      <c r="U10" s="33">
        <f t="shared" si="12"/>
        <v>-4.9146646342657929</v>
      </c>
      <c r="V10" s="18">
        <v>0.37197829304390723</v>
      </c>
      <c r="W10" s="99">
        <f t="shared" si="13"/>
        <v>14</v>
      </c>
      <c r="X10" s="33">
        <f t="shared" si="14"/>
        <v>-1.450628687376375</v>
      </c>
      <c r="Y10" s="13">
        <v>51364</v>
      </c>
      <c r="Z10" s="10">
        <f t="shared" si="15"/>
        <v>38</v>
      </c>
      <c r="AA10" s="33">
        <f t="shared" si="16"/>
        <v>-1.5061055426846606</v>
      </c>
      <c r="AB10" s="11">
        <v>5.4474708171206226E-2</v>
      </c>
      <c r="AC10" s="99">
        <f t="shared" si="17"/>
        <v>26</v>
      </c>
      <c r="AD10" s="33">
        <f t="shared" si="18"/>
        <v>-2.2092901032242276</v>
      </c>
      <c r="AE10" s="11">
        <v>0.80394826412525533</v>
      </c>
      <c r="AF10" s="10">
        <f t="shared" si="19"/>
        <v>411</v>
      </c>
      <c r="AG10" s="33">
        <f t="shared" si="20"/>
        <v>0.39263831125857529</v>
      </c>
      <c r="AH10" s="14">
        <v>2.0546666666666664</v>
      </c>
      <c r="AI10" s="99">
        <f t="shared" si="21"/>
        <v>507</v>
      </c>
      <c r="AJ10" s="33">
        <f t="shared" si="22"/>
        <v>4.8669406569037899E-2</v>
      </c>
      <c r="AK10" s="13">
        <v>373634.73846770957</v>
      </c>
      <c r="AL10" s="38"/>
    </row>
    <row r="11" spans="1:38" x14ac:dyDescent="0.25">
      <c r="A11" t="s">
        <v>612</v>
      </c>
      <c r="B11" s="5" t="s">
        <v>23</v>
      </c>
      <c r="C11" s="6" t="s">
        <v>24</v>
      </c>
      <c r="D11" s="7" t="s">
        <v>20</v>
      </c>
      <c r="E11" s="36">
        <f t="shared" si="0"/>
        <v>-20.129036869528036</v>
      </c>
      <c r="F11" s="8">
        <f t="shared" si="1"/>
        <v>80.884716083915123</v>
      </c>
      <c r="G11" s="9">
        <f t="shared" si="2"/>
        <v>5</v>
      </c>
      <c r="H11" s="99">
        <f t="shared" si="3"/>
        <v>112</v>
      </c>
      <c r="I11" s="33">
        <f t="shared" si="4"/>
        <v>-0.60982064254530433</v>
      </c>
      <c r="J11" s="11">
        <v>-2.0921670686809724E-2</v>
      </c>
      <c r="K11" s="10">
        <f t="shared" si="5"/>
        <v>19</v>
      </c>
      <c r="L11" s="33">
        <f t="shared" si="6"/>
        <v>-2.2279761691118556</v>
      </c>
      <c r="M11" s="11">
        <v>0.13012935419795552</v>
      </c>
      <c r="N11" s="10">
        <f t="shared" si="7"/>
        <v>10</v>
      </c>
      <c r="O11" s="33">
        <f t="shared" si="8"/>
        <v>-3.3535921082076827</v>
      </c>
      <c r="P11" s="11">
        <v>0.26497905663813515</v>
      </c>
      <c r="Q11" s="10">
        <f t="shared" si="9"/>
        <v>7</v>
      </c>
      <c r="R11" s="33">
        <f t="shared" si="10"/>
        <v>-4.3035438873828333</v>
      </c>
      <c r="S11" s="12">
        <v>9.4655221596950287</v>
      </c>
      <c r="T11" s="10">
        <f t="shared" si="11"/>
        <v>5</v>
      </c>
      <c r="U11" s="33">
        <f t="shared" si="12"/>
        <v>-4.1248921172557234</v>
      </c>
      <c r="V11" s="18">
        <v>0.32400876984441451</v>
      </c>
      <c r="W11" s="99">
        <f t="shared" si="13"/>
        <v>4</v>
      </c>
      <c r="X11" s="33">
        <f t="shared" si="14"/>
        <v>-1.8209084894431182</v>
      </c>
      <c r="Y11" s="13">
        <v>35188</v>
      </c>
      <c r="Z11" s="10">
        <f t="shared" si="15"/>
        <v>18</v>
      </c>
      <c r="AA11" s="33">
        <f t="shared" si="16"/>
        <v>-2.2819272369290959</v>
      </c>
      <c r="AB11" s="11">
        <v>6.3726481893586887E-2</v>
      </c>
      <c r="AC11" s="99">
        <f t="shared" si="17"/>
        <v>9</v>
      </c>
      <c r="AD11" s="33">
        <f t="shared" si="18"/>
        <v>-3.3083529205016529</v>
      </c>
      <c r="AE11" s="11">
        <v>0.74149847940281999</v>
      </c>
      <c r="AF11" s="10">
        <f t="shared" si="19"/>
        <v>85</v>
      </c>
      <c r="AG11" s="33">
        <f t="shared" si="20"/>
        <v>-0.62771737817897588</v>
      </c>
      <c r="AH11" s="14">
        <v>3.2243333333333335</v>
      </c>
      <c r="AI11" s="99">
        <f t="shared" si="21"/>
        <v>72</v>
      </c>
      <c r="AJ11" s="33">
        <f t="shared" si="22"/>
        <v>-0.27776624939557865</v>
      </c>
      <c r="AK11" s="13">
        <v>82644.003086019555</v>
      </c>
      <c r="AL11" s="38">
        <v>1</v>
      </c>
    </row>
    <row r="12" spans="1:38" x14ac:dyDescent="0.25">
      <c r="A12" t="s">
        <v>1089</v>
      </c>
      <c r="B12" s="5" t="s">
        <v>155</v>
      </c>
      <c r="C12" s="6" t="s">
        <v>93</v>
      </c>
      <c r="D12" s="7" t="s">
        <v>34</v>
      </c>
      <c r="E12" s="36">
        <f t="shared" si="0"/>
        <v>-19.177356969946413</v>
      </c>
      <c r="F12" s="8">
        <f t="shared" si="1"/>
        <v>78.520511921482637</v>
      </c>
      <c r="G12" s="9">
        <f t="shared" si="2"/>
        <v>6</v>
      </c>
      <c r="H12" s="99">
        <f t="shared" si="3"/>
        <v>317</v>
      </c>
      <c r="I12" s="33">
        <f t="shared" si="4"/>
        <v>5.2035248914935731E-2</v>
      </c>
      <c r="J12" s="11">
        <v>2.9411764705882248E-2</v>
      </c>
      <c r="K12" s="10">
        <f t="shared" si="5"/>
        <v>549</v>
      </c>
      <c r="L12" s="33">
        <f t="shared" si="6"/>
        <v>1.4175849919297723</v>
      </c>
      <c r="M12" s="11">
        <v>0</v>
      </c>
      <c r="N12" s="10">
        <f t="shared" si="7"/>
        <v>143</v>
      </c>
      <c r="O12" s="33">
        <f t="shared" si="8"/>
        <v>-0.26826677324428405</v>
      </c>
      <c r="P12" s="11">
        <v>7.407407407407407E-2</v>
      </c>
      <c r="Q12" s="10">
        <f t="shared" si="9"/>
        <v>4</v>
      </c>
      <c r="R12" s="33">
        <f t="shared" si="10"/>
        <v>-6.7557098507544273</v>
      </c>
      <c r="S12" s="12">
        <v>14.285714285714285</v>
      </c>
      <c r="T12" s="10">
        <f t="shared" si="11"/>
        <v>1</v>
      </c>
      <c r="U12" s="33">
        <f t="shared" si="12"/>
        <v>-7.3882878474707878</v>
      </c>
      <c r="V12" s="18">
        <v>0.52222222222222225</v>
      </c>
      <c r="W12" s="99">
        <f t="shared" si="13"/>
        <v>6</v>
      </c>
      <c r="X12" s="33">
        <f t="shared" si="14"/>
        <v>-1.7925011431050355</v>
      </c>
      <c r="Y12" s="13">
        <v>36429</v>
      </c>
      <c r="Z12" s="10">
        <f t="shared" si="15"/>
        <v>7</v>
      </c>
      <c r="AA12" s="33">
        <f t="shared" si="16"/>
        <v>-3.3885479802866376</v>
      </c>
      <c r="AB12" s="11">
        <v>7.6923076923076927E-2</v>
      </c>
      <c r="AC12" s="99">
        <f t="shared" si="17"/>
        <v>20</v>
      </c>
      <c r="AD12" s="33">
        <f t="shared" si="18"/>
        <v>-2.7329476602809626</v>
      </c>
      <c r="AE12" s="11">
        <v>0.77419354838709675</v>
      </c>
      <c r="AF12" s="10">
        <f t="shared" si="19"/>
        <v>534</v>
      </c>
      <c r="AG12" s="33">
        <f t="shared" si="20"/>
        <v>1.250737382085082</v>
      </c>
      <c r="AH12" s="14">
        <v>1.071</v>
      </c>
      <c r="AI12" s="99">
        <f t="shared" si="21"/>
        <v>562</v>
      </c>
      <c r="AJ12" s="33">
        <f t="shared" si="22"/>
        <v>9.8752595178531006</v>
      </c>
      <c r="AK12" s="13">
        <v>9133237.5285714287</v>
      </c>
      <c r="AL12" s="38"/>
    </row>
    <row r="13" spans="1:38" x14ac:dyDescent="0.25">
      <c r="A13" t="s">
        <v>654</v>
      </c>
      <c r="B13" s="5" t="s">
        <v>25</v>
      </c>
      <c r="C13" s="6" t="s">
        <v>26</v>
      </c>
      <c r="D13" s="7" t="s">
        <v>20</v>
      </c>
      <c r="E13" s="36">
        <f t="shared" si="0"/>
        <v>-18.459408964156868</v>
      </c>
      <c r="F13" s="8">
        <f t="shared" si="1"/>
        <v>76.73695458834581</v>
      </c>
      <c r="G13" s="9">
        <f t="shared" si="2"/>
        <v>7</v>
      </c>
      <c r="H13" s="99">
        <f t="shared" si="3"/>
        <v>382</v>
      </c>
      <c r="I13" s="33">
        <f t="shared" si="4"/>
        <v>0.26883523033009349</v>
      </c>
      <c r="J13" s="11">
        <v>4.5899172310007508E-2</v>
      </c>
      <c r="K13" s="10">
        <f t="shared" si="5"/>
        <v>59</v>
      </c>
      <c r="L13" s="33">
        <f t="shared" si="6"/>
        <v>-1.1895610325757027</v>
      </c>
      <c r="M13" s="11">
        <v>9.3062827225130887E-2</v>
      </c>
      <c r="N13" s="10">
        <f t="shared" si="7"/>
        <v>9</v>
      </c>
      <c r="O13" s="33">
        <f t="shared" si="8"/>
        <v>-3.4397378534925998</v>
      </c>
      <c r="P13" s="11">
        <v>0.27030933795894768</v>
      </c>
      <c r="Q13" s="10">
        <f t="shared" si="9"/>
        <v>14</v>
      </c>
      <c r="R13" s="33">
        <f t="shared" si="10"/>
        <v>-2.5509381164264013</v>
      </c>
      <c r="S13" s="12">
        <v>6.0204468004543736</v>
      </c>
      <c r="T13" s="10">
        <f t="shared" si="11"/>
        <v>4</v>
      </c>
      <c r="U13" s="33">
        <f t="shared" si="12"/>
        <v>-4.1773909207897502</v>
      </c>
      <c r="V13" s="18">
        <v>0.32719746344900474</v>
      </c>
      <c r="W13" s="99">
        <f t="shared" si="13"/>
        <v>8</v>
      </c>
      <c r="X13" s="33">
        <f t="shared" si="14"/>
        <v>-1.6091238252046471</v>
      </c>
      <c r="Y13" s="13">
        <v>44440</v>
      </c>
      <c r="Z13" s="10">
        <f t="shared" si="15"/>
        <v>31</v>
      </c>
      <c r="AA13" s="33">
        <f t="shared" si="16"/>
        <v>-1.7930011708621227</v>
      </c>
      <c r="AB13" s="11">
        <v>5.7895975523652624E-2</v>
      </c>
      <c r="AC13" s="99">
        <f t="shared" si="17"/>
        <v>3</v>
      </c>
      <c r="AD13" s="33">
        <f t="shared" si="18"/>
        <v>-4.1780975689970976</v>
      </c>
      <c r="AE13" s="11">
        <v>0.69207876907490662</v>
      </c>
      <c r="AF13" s="10">
        <f t="shared" si="19"/>
        <v>13</v>
      </c>
      <c r="AG13" s="33">
        <f t="shared" si="20"/>
        <v>-1.5791576220774275</v>
      </c>
      <c r="AH13" s="14">
        <v>4.3150000000000004</v>
      </c>
      <c r="AI13" s="99">
        <f t="shared" si="21"/>
        <v>4</v>
      </c>
      <c r="AJ13" s="33">
        <f t="shared" si="22"/>
        <v>-0.34459460921394997</v>
      </c>
      <c r="AK13" s="13">
        <v>23071.976524043923</v>
      </c>
      <c r="AL13" s="38">
        <v>1</v>
      </c>
    </row>
    <row r="14" spans="1:38" x14ac:dyDescent="0.25">
      <c r="A14" t="s">
        <v>1094</v>
      </c>
      <c r="B14" s="5" t="s">
        <v>37</v>
      </c>
      <c r="C14" s="6" t="s">
        <v>38</v>
      </c>
      <c r="D14" s="7" t="s">
        <v>39</v>
      </c>
      <c r="E14" s="36">
        <f t="shared" si="0"/>
        <v>-16.819170242177133</v>
      </c>
      <c r="F14" s="8">
        <f t="shared" si="1"/>
        <v>72.662202966931716</v>
      </c>
      <c r="G14" s="9">
        <f t="shared" si="2"/>
        <v>8</v>
      </c>
      <c r="H14" s="99">
        <f t="shared" si="3"/>
        <v>431</v>
      </c>
      <c r="I14" s="33">
        <f t="shared" si="4"/>
        <v>0.446816867357478</v>
      </c>
      <c r="J14" s="11">
        <v>5.943448618118663E-2</v>
      </c>
      <c r="K14" s="10">
        <f t="shared" si="5"/>
        <v>36</v>
      </c>
      <c r="L14" s="33">
        <f t="shared" si="6"/>
        <v>-1.7784302630375786</v>
      </c>
      <c r="M14" s="11">
        <v>0.11408268377998733</v>
      </c>
      <c r="N14" s="10">
        <f t="shared" si="7"/>
        <v>11</v>
      </c>
      <c r="O14" s="33">
        <f t="shared" si="8"/>
        <v>-3.2726704946373153</v>
      </c>
      <c r="P14" s="11">
        <v>0.25997201927561014</v>
      </c>
      <c r="Q14" s="10">
        <f t="shared" si="9"/>
        <v>10</v>
      </c>
      <c r="R14" s="33">
        <f t="shared" si="10"/>
        <v>-3.9081398768580713</v>
      </c>
      <c r="S14" s="12">
        <v>8.6882814155541421</v>
      </c>
      <c r="T14" s="10">
        <f t="shared" si="11"/>
        <v>10</v>
      </c>
      <c r="U14" s="33">
        <f t="shared" si="12"/>
        <v>-3.101471600749667</v>
      </c>
      <c r="V14" s="18">
        <v>0.26184783976390114</v>
      </c>
      <c r="W14" s="99">
        <f t="shared" si="13"/>
        <v>9</v>
      </c>
      <c r="X14" s="33">
        <f t="shared" si="14"/>
        <v>-1.6090322624444922</v>
      </c>
      <c r="Y14" s="13">
        <v>44444</v>
      </c>
      <c r="Z14" s="10">
        <f t="shared" si="15"/>
        <v>58</v>
      </c>
      <c r="AA14" s="33">
        <f t="shared" si="16"/>
        <v>-1.089339014664823</v>
      </c>
      <c r="AB14" s="11">
        <v>4.9504713595252908E-2</v>
      </c>
      <c r="AC14" s="99">
        <f t="shared" si="17"/>
        <v>16</v>
      </c>
      <c r="AD14" s="33">
        <f t="shared" si="18"/>
        <v>-2.9386998713744239</v>
      </c>
      <c r="AE14" s="11">
        <v>0.76250251391030366</v>
      </c>
      <c r="AF14" s="10">
        <f t="shared" si="19"/>
        <v>7</v>
      </c>
      <c r="AG14" s="33">
        <f t="shared" si="20"/>
        <v>-1.9342030187155714</v>
      </c>
      <c r="AH14" s="14">
        <v>4.7219999999999995</v>
      </c>
      <c r="AI14" s="99">
        <f t="shared" si="21"/>
        <v>9</v>
      </c>
      <c r="AJ14" s="33">
        <f t="shared" si="22"/>
        <v>-0.33345207139768973</v>
      </c>
      <c r="AK14" s="13">
        <v>33004.639252294757</v>
      </c>
      <c r="AL14" s="38">
        <v>1</v>
      </c>
    </row>
    <row r="15" spans="1:38" x14ac:dyDescent="0.25">
      <c r="A15" t="s">
        <v>977</v>
      </c>
      <c r="B15" s="5" t="s">
        <v>32</v>
      </c>
      <c r="C15" s="6" t="s">
        <v>33</v>
      </c>
      <c r="D15" s="7" t="s">
        <v>34</v>
      </c>
      <c r="E15" s="36">
        <f t="shared" si="0"/>
        <v>-16.653720410613566</v>
      </c>
      <c r="F15" s="8">
        <f t="shared" si="1"/>
        <v>72.251185375167623</v>
      </c>
      <c r="G15" s="9">
        <f t="shared" si="2"/>
        <v>9</v>
      </c>
      <c r="H15" s="99">
        <f t="shared" si="3"/>
        <v>462</v>
      </c>
      <c r="I15" s="33">
        <f t="shared" si="4"/>
        <v>0.61474679289654954</v>
      </c>
      <c r="J15" s="11">
        <v>7.2205378102949025E-2</v>
      </c>
      <c r="K15" s="10">
        <f t="shared" si="5"/>
        <v>193</v>
      </c>
      <c r="L15" s="33">
        <f t="shared" si="6"/>
        <v>-0.13746800665254127</v>
      </c>
      <c r="M15" s="11">
        <v>5.5508064056533878E-2</v>
      </c>
      <c r="N15" s="10">
        <f t="shared" si="7"/>
        <v>6</v>
      </c>
      <c r="O15" s="33">
        <f t="shared" si="8"/>
        <v>-4.3553932746420507</v>
      </c>
      <c r="P15" s="11">
        <v>0.32696565884294859</v>
      </c>
      <c r="Q15" s="10">
        <f t="shared" si="9"/>
        <v>15</v>
      </c>
      <c r="R15" s="33">
        <f t="shared" si="10"/>
        <v>-2.5503886178518913</v>
      </c>
      <c r="S15" s="12">
        <v>6.019366657942947</v>
      </c>
      <c r="T15" s="10">
        <f t="shared" si="11"/>
        <v>15</v>
      </c>
      <c r="U15" s="33">
        <f t="shared" si="12"/>
        <v>-2.6952289075183802</v>
      </c>
      <c r="V15" s="18">
        <v>0.23717330642946996</v>
      </c>
      <c r="W15" s="99">
        <f t="shared" si="13"/>
        <v>17</v>
      </c>
      <c r="X15" s="33">
        <f t="shared" si="14"/>
        <v>-1.4339642650281683</v>
      </c>
      <c r="Y15" s="13">
        <v>52092</v>
      </c>
      <c r="Z15" s="10">
        <f t="shared" si="15"/>
        <v>12</v>
      </c>
      <c r="AA15" s="33">
        <f t="shared" si="16"/>
        <v>-2.683560993149845</v>
      </c>
      <c r="AB15" s="11">
        <v>6.8516016214927269E-2</v>
      </c>
      <c r="AC15" s="99">
        <f t="shared" si="17"/>
        <v>18</v>
      </c>
      <c r="AD15" s="33">
        <f t="shared" si="18"/>
        <v>-2.873142125314101</v>
      </c>
      <c r="AE15" s="11">
        <v>0.76622756680445669</v>
      </c>
      <c r="AF15" s="10">
        <f t="shared" si="19"/>
        <v>128</v>
      </c>
      <c r="AG15" s="33">
        <f t="shared" si="20"/>
        <v>-0.42824060332740516</v>
      </c>
      <c r="AH15" s="14">
        <v>2.9956666666666663</v>
      </c>
      <c r="AI15" s="99">
        <f t="shared" si="21"/>
        <v>30</v>
      </c>
      <c r="AJ15" s="33">
        <f t="shared" si="22"/>
        <v>-0.29720709135312895</v>
      </c>
      <c r="AK15" s="13">
        <v>65314.079732671184</v>
      </c>
      <c r="AL15" s="38">
        <v>1</v>
      </c>
    </row>
    <row r="16" spans="1:38" x14ac:dyDescent="0.25">
      <c r="A16" t="s">
        <v>1151</v>
      </c>
      <c r="B16" s="5" t="s">
        <v>35</v>
      </c>
      <c r="C16" s="6" t="s">
        <v>28</v>
      </c>
      <c r="D16" s="7" t="s">
        <v>20</v>
      </c>
      <c r="E16" s="36">
        <f t="shared" si="0"/>
        <v>-15.95031058724496</v>
      </c>
      <c r="F16" s="8">
        <f t="shared" si="1"/>
        <v>70.503744420456854</v>
      </c>
      <c r="G16" s="9">
        <f t="shared" si="2"/>
        <v>10</v>
      </c>
      <c r="H16" s="99">
        <f t="shared" si="3"/>
        <v>14</v>
      </c>
      <c r="I16" s="33">
        <f t="shared" si="4"/>
        <v>-2.0252005505402924</v>
      </c>
      <c r="J16" s="11">
        <v>-0.12855980471928397</v>
      </c>
      <c r="K16" s="10">
        <f t="shared" si="5"/>
        <v>102</v>
      </c>
      <c r="L16" s="33">
        <f t="shared" si="6"/>
        <v>-0.71600029241976848</v>
      </c>
      <c r="M16" s="11">
        <v>7.6158940397350994E-2</v>
      </c>
      <c r="N16" s="10">
        <f t="shared" si="7"/>
        <v>37</v>
      </c>
      <c r="O16" s="33">
        <f t="shared" si="8"/>
        <v>-1.6516909592743472</v>
      </c>
      <c r="P16" s="11">
        <v>0.15967365967365968</v>
      </c>
      <c r="Q16" s="10">
        <f t="shared" si="9"/>
        <v>12</v>
      </c>
      <c r="R16" s="33">
        <f t="shared" si="10"/>
        <v>-3.0506891148267985</v>
      </c>
      <c r="S16" s="12">
        <v>7.0028011204481793</v>
      </c>
      <c r="T16" s="10">
        <f t="shared" si="11"/>
        <v>9</v>
      </c>
      <c r="U16" s="33">
        <f t="shared" si="12"/>
        <v>-3.4902525794227777</v>
      </c>
      <c r="V16" s="18">
        <v>0.28546177640300485</v>
      </c>
      <c r="W16" s="99">
        <f t="shared" si="13"/>
        <v>7</v>
      </c>
      <c r="X16" s="33">
        <f t="shared" si="14"/>
        <v>-1.6840450537014604</v>
      </c>
      <c r="Y16" s="13">
        <v>41167</v>
      </c>
      <c r="Z16" s="10">
        <f t="shared" si="15"/>
        <v>44</v>
      </c>
      <c r="AA16" s="33">
        <f t="shared" si="16"/>
        <v>-1.3297412716202648</v>
      </c>
      <c r="AB16" s="11">
        <v>5.2371541501976288E-2</v>
      </c>
      <c r="AC16" s="99">
        <f t="shared" si="17"/>
        <v>4</v>
      </c>
      <c r="AD16" s="33">
        <f t="shared" si="18"/>
        <v>-4.1460152442501217</v>
      </c>
      <c r="AE16" s="11">
        <v>0.69390171699230319</v>
      </c>
      <c r="AF16" s="10">
        <f t="shared" si="19"/>
        <v>472</v>
      </c>
      <c r="AG16" s="33">
        <f t="shared" si="20"/>
        <v>0.62497350529123485</v>
      </c>
      <c r="AH16" s="14">
        <v>1.7883333333333333</v>
      </c>
      <c r="AI16" s="99">
        <f t="shared" si="21"/>
        <v>77</v>
      </c>
      <c r="AJ16" s="33">
        <f t="shared" si="22"/>
        <v>-0.27527811892793225</v>
      </c>
      <c r="AK16" s="13">
        <v>84861.968253968254</v>
      </c>
      <c r="AL16" s="38"/>
    </row>
    <row r="17" spans="1:38" x14ac:dyDescent="0.25">
      <c r="A17" t="s">
        <v>1146</v>
      </c>
      <c r="B17" s="5" t="s">
        <v>27</v>
      </c>
      <c r="C17" s="6" t="s">
        <v>28</v>
      </c>
      <c r="D17" s="7" t="s">
        <v>20</v>
      </c>
      <c r="E17" s="36">
        <f t="shared" si="0"/>
        <v>-15.574001402343603</v>
      </c>
      <c r="F17" s="8">
        <f t="shared" si="1"/>
        <v>69.56890094872179</v>
      </c>
      <c r="G17" s="9">
        <f t="shared" si="2"/>
        <v>11</v>
      </c>
      <c r="H17" s="99">
        <f t="shared" si="3"/>
        <v>120</v>
      </c>
      <c r="I17" s="33">
        <f t="shared" si="4"/>
        <v>-0.58484442614370236</v>
      </c>
      <c r="J17" s="11">
        <v>-1.902225603956631E-2</v>
      </c>
      <c r="K17" s="10">
        <f t="shared" si="5"/>
        <v>30</v>
      </c>
      <c r="L17" s="33">
        <f t="shared" si="6"/>
        <v>-2.0099038185930147</v>
      </c>
      <c r="M17" s="11">
        <v>0.12234519892312294</v>
      </c>
      <c r="N17" s="10">
        <f t="shared" si="7"/>
        <v>19</v>
      </c>
      <c r="O17" s="33">
        <f t="shared" si="8"/>
        <v>-2.3809196677720723</v>
      </c>
      <c r="P17" s="11">
        <v>0.2047947988622511</v>
      </c>
      <c r="Q17" s="10">
        <f t="shared" si="9"/>
        <v>34</v>
      </c>
      <c r="R17" s="33">
        <f t="shared" si="10"/>
        <v>-1.3624815861391411</v>
      </c>
      <c r="S17" s="12">
        <v>3.6843125848361451</v>
      </c>
      <c r="T17" s="10">
        <f t="shared" si="11"/>
        <v>36</v>
      </c>
      <c r="U17" s="33">
        <f t="shared" si="12"/>
        <v>-1.6822529355938474</v>
      </c>
      <c r="V17" s="18">
        <v>0.17564676133048046</v>
      </c>
      <c r="W17" s="99">
        <f t="shared" si="13"/>
        <v>12</v>
      </c>
      <c r="X17" s="33">
        <f t="shared" si="14"/>
        <v>-1.5017435982328931</v>
      </c>
      <c r="Y17" s="13">
        <v>49131</v>
      </c>
      <c r="Z17" s="10">
        <f t="shared" si="15"/>
        <v>1</v>
      </c>
      <c r="AA17" s="33">
        <f t="shared" si="16"/>
        <v>-7.3653142405384768</v>
      </c>
      <c r="AB17" s="11">
        <v>0.12434652725914862</v>
      </c>
      <c r="AC17" s="99">
        <f t="shared" si="17"/>
        <v>89</v>
      </c>
      <c r="AD17" s="33">
        <f t="shared" si="18"/>
        <v>-0.72938221073022547</v>
      </c>
      <c r="AE17" s="11">
        <v>0.88803802482175864</v>
      </c>
      <c r="AF17" s="10">
        <f t="shared" si="19"/>
        <v>381</v>
      </c>
      <c r="AG17" s="33">
        <f t="shared" si="20"/>
        <v>0.29289992383278995</v>
      </c>
      <c r="AH17" s="14">
        <v>2.169</v>
      </c>
      <c r="AI17" s="99">
        <f t="shared" si="21"/>
        <v>513</v>
      </c>
      <c r="AJ17" s="33">
        <f t="shared" si="22"/>
        <v>9.4219667556135533E-2</v>
      </c>
      <c r="AK17" s="13">
        <v>414239.07717665308</v>
      </c>
      <c r="AL17" s="38"/>
    </row>
    <row r="18" spans="1:38" x14ac:dyDescent="0.25">
      <c r="A18" t="s">
        <v>998</v>
      </c>
      <c r="B18" s="5" t="s">
        <v>42</v>
      </c>
      <c r="C18" s="6" t="s">
        <v>24</v>
      </c>
      <c r="D18" s="7" t="s">
        <v>20</v>
      </c>
      <c r="E18" s="36">
        <f t="shared" si="0"/>
        <v>-15.539697487599899</v>
      </c>
      <c r="F18" s="8">
        <f t="shared" si="1"/>
        <v>69.483681687434</v>
      </c>
      <c r="G18" s="9">
        <f t="shared" si="2"/>
        <v>12</v>
      </c>
      <c r="H18" s="99">
        <f t="shared" si="3"/>
        <v>220</v>
      </c>
      <c r="I18" s="33">
        <f t="shared" si="4"/>
        <v>-0.23273931283787389</v>
      </c>
      <c r="J18" s="11">
        <v>7.7549626883870459E-3</v>
      </c>
      <c r="K18" s="10">
        <f t="shared" si="5"/>
        <v>104</v>
      </c>
      <c r="L18" s="33">
        <f t="shared" si="6"/>
        <v>-0.70917107524006762</v>
      </c>
      <c r="M18" s="11">
        <v>7.5915169525867895E-2</v>
      </c>
      <c r="N18" s="10">
        <f t="shared" si="7"/>
        <v>8</v>
      </c>
      <c r="O18" s="33">
        <f t="shared" si="8"/>
        <v>-3.6378878372740613</v>
      </c>
      <c r="P18" s="11">
        <v>0.28256989886972039</v>
      </c>
      <c r="Q18" s="10">
        <f t="shared" si="9"/>
        <v>23</v>
      </c>
      <c r="R18" s="33">
        <f t="shared" si="10"/>
        <v>-1.7287186922327245</v>
      </c>
      <c r="S18" s="12">
        <v>4.4042203078114417</v>
      </c>
      <c r="T18" s="10">
        <f t="shared" si="11"/>
        <v>12</v>
      </c>
      <c r="U18" s="33">
        <f t="shared" si="12"/>
        <v>-2.8494805380127373</v>
      </c>
      <c r="V18" s="18">
        <v>0.24654230447408573</v>
      </c>
      <c r="W18" s="99">
        <f t="shared" si="13"/>
        <v>11</v>
      </c>
      <c r="X18" s="33">
        <f t="shared" si="14"/>
        <v>-1.5115179228794373</v>
      </c>
      <c r="Y18" s="13">
        <v>48704</v>
      </c>
      <c r="Z18" s="10">
        <f t="shared" si="15"/>
        <v>26</v>
      </c>
      <c r="AA18" s="33">
        <f t="shared" si="16"/>
        <v>-1.9951514742196712</v>
      </c>
      <c r="AB18" s="11">
        <v>6.0306643952299829E-2</v>
      </c>
      <c r="AC18" s="99">
        <f t="shared" si="17"/>
        <v>15</v>
      </c>
      <c r="AD18" s="33">
        <f t="shared" si="18"/>
        <v>-3.0561856893878461</v>
      </c>
      <c r="AE18" s="11">
        <v>0.75582685904550495</v>
      </c>
      <c r="AF18" s="10">
        <f t="shared" si="19"/>
        <v>10</v>
      </c>
      <c r="AG18" s="33">
        <f t="shared" si="20"/>
        <v>-1.7800883092821433</v>
      </c>
      <c r="AH18" s="14">
        <v>4.5453333333333337</v>
      </c>
      <c r="AI18" s="99">
        <f t="shared" si="21"/>
        <v>11</v>
      </c>
      <c r="AJ18" s="33">
        <f t="shared" si="22"/>
        <v>-0.32102263701359229</v>
      </c>
      <c r="AK18" s="13">
        <v>44084.465201819767</v>
      </c>
      <c r="AL18" s="38">
        <v>1</v>
      </c>
    </row>
    <row r="19" spans="1:38" x14ac:dyDescent="0.25">
      <c r="A19" t="s">
        <v>976</v>
      </c>
      <c r="B19" s="5" t="s">
        <v>36</v>
      </c>
      <c r="C19" s="6" t="s">
        <v>33</v>
      </c>
      <c r="D19" s="7" t="s">
        <v>34</v>
      </c>
      <c r="E19" s="36">
        <f t="shared" si="0"/>
        <v>-15.095045068475962</v>
      </c>
      <c r="F19" s="8">
        <f t="shared" si="1"/>
        <v>68.379057012067165</v>
      </c>
      <c r="G19" s="9">
        <f t="shared" si="2"/>
        <v>13</v>
      </c>
      <c r="H19" s="99">
        <f t="shared" si="3"/>
        <v>141</v>
      </c>
      <c r="I19" s="33">
        <f t="shared" si="4"/>
        <v>-0.49220657411743129</v>
      </c>
      <c r="J19" s="11">
        <v>-1.1977246090958515E-2</v>
      </c>
      <c r="K19" s="10">
        <f t="shared" si="5"/>
        <v>374</v>
      </c>
      <c r="L19" s="33">
        <f t="shared" si="6"/>
        <v>0.53893334036963736</v>
      </c>
      <c r="M19" s="11">
        <v>3.1363723424631298E-2</v>
      </c>
      <c r="N19" s="10">
        <f t="shared" si="7"/>
        <v>3</v>
      </c>
      <c r="O19" s="33">
        <f t="shared" si="8"/>
        <v>-4.7799562142963872</v>
      </c>
      <c r="P19" s="11">
        <v>0.35323555643642851</v>
      </c>
      <c r="Q19" s="10">
        <f t="shared" si="9"/>
        <v>42</v>
      </c>
      <c r="R19" s="33">
        <f t="shared" si="10"/>
        <v>-1.1587110887560217</v>
      </c>
      <c r="S19" s="12">
        <v>3.2837634533040156</v>
      </c>
      <c r="T19" s="10">
        <f t="shared" si="11"/>
        <v>19</v>
      </c>
      <c r="U19" s="33">
        <f t="shared" si="12"/>
        <v>-2.3961880731266563</v>
      </c>
      <c r="V19" s="18">
        <v>0.2190100430416069</v>
      </c>
      <c r="W19" s="99">
        <f t="shared" si="13"/>
        <v>28</v>
      </c>
      <c r="X19" s="33">
        <f t="shared" si="14"/>
        <v>-1.3025717042057705</v>
      </c>
      <c r="Y19" s="13">
        <v>57832</v>
      </c>
      <c r="Z19" s="10">
        <f t="shared" si="15"/>
        <v>79</v>
      </c>
      <c r="AA19" s="33">
        <f t="shared" si="16"/>
        <v>-0.90568540169177403</v>
      </c>
      <c r="AB19" s="11">
        <v>4.731462058402424E-2</v>
      </c>
      <c r="AC19" s="99">
        <f t="shared" si="17"/>
        <v>2</v>
      </c>
      <c r="AD19" s="33">
        <f t="shared" si="18"/>
        <v>-4.4881509336642331</v>
      </c>
      <c r="AE19" s="11">
        <v>0.67446124478826541</v>
      </c>
      <c r="AF19" s="10">
        <f t="shared" si="19"/>
        <v>258</v>
      </c>
      <c r="AG19" s="33">
        <f t="shared" si="20"/>
        <v>-1.2130887857147691E-2</v>
      </c>
      <c r="AH19" s="14">
        <v>2.5186666666666668</v>
      </c>
      <c r="AI19" s="99">
        <f t="shared" si="21"/>
        <v>43</v>
      </c>
      <c r="AJ19" s="33">
        <f t="shared" si="22"/>
        <v>-0.28972248933553635</v>
      </c>
      <c r="AK19" s="13">
        <v>71985.991349380856</v>
      </c>
      <c r="AL19" s="38">
        <v>1</v>
      </c>
    </row>
    <row r="20" spans="1:38" x14ac:dyDescent="0.25">
      <c r="A20" t="s">
        <v>1158</v>
      </c>
      <c r="B20" s="5" t="s">
        <v>45</v>
      </c>
      <c r="C20" s="6" t="s">
        <v>19</v>
      </c>
      <c r="D20" s="7" t="s">
        <v>20</v>
      </c>
      <c r="E20" s="36">
        <f t="shared" si="0"/>
        <v>-14.961956041197681</v>
      </c>
      <c r="F20" s="8">
        <f t="shared" si="1"/>
        <v>68.048431522967604</v>
      </c>
      <c r="G20" s="9">
        <f t="shared" si="2"/>
        <v>14</v>
      </c>
      <c r="H20" s="99">
        <f t="shared" si="3"/>
        <v>114</v>
      </c>
      <c r="I20" s="33">
        <f t="shared" si="4"/>
        <v>-0.60134517814227917</v>
      </c>
      <c r="J20" s="11">
        <v>-2.0277120648867886E-2</v>
      </c>
      <c r="K20" s="10">
        <f t="shared" si="5"/>
        <v>6</v>
      </c>
      <c r="L20" s="33">
        <f t="shared" si="6"/>
        <v>-3.8471435074393203</v>
      </c>
      <c r="M20" s="11">
        <v>0.18792599805258034</v>
      </c>
      <c r="N20" s="10">
        <f t="shared" si="7"/>
        <v>7</v>
      </c>
      <c r="O20" s="33">
        <f t="shared" si="8"/>
        <v>-3.9738452237558981</v>
      </c>
      <c r="P20" s="11">
        <v>0.30335731414868106</v>
      </c>
      <c r="Q20" s="10">
        <f t="shared" si="9"/>
        <v>20</v>
      </c>
      <c r="R20" s="33">
        <f t="shared" si="10"/>
        <v>-1.9449438783435018</v>
      </c>
      <c r="S20" s="12">
        <v>4.8292514660227663</v>
      </c>
      <c r="T20" s="10">
        <f t="shared" si="11"/>
        <v>33</v>
      </c>
      <c r="U20" s="33">
        <f t="shared" si="12"/>
        <v>-1.8318550728447636</v>
      </c>
      <c r="V20" s="18">
        <v>0.18473335657023354</v>
      </c>
      <c r="W20" s="99">
        <f t="shared" si="13"/>
        <v>55</v>
      </c>
      <c r="X20" s="33">
        <f t="shared" si="14"/>
        <v>-1.0669578316369657</v>
      </c>
      <c r="Y20" s="13">
        <v>68125</v>
      </c>
      <c r="Z20" s="10">
        <f t="shared" si="15"/>
        <v>84</v>
      </c>
      <c r="AA20" s="33">
        <f t="shared" si="16"/>
        <v>-0.84229689363554272</v>
      </c>
      <c r="AB20" s="11">
        <v>4.6558704453441298E-2</v>
      </c>
      <c r="AC20" s="99">
        <f t="shared" si="17"/>
        <v>11</v>
      </c>
      <c r="AD20" s="33">
        <f t="shared" si="18"/>
        <v>-3.1637848460411502</v>
      </c>
      <c r="AE20" s="11">
        <v>0.74971297359357059</v>
      </c>
      <c r="AF20" s="10">
        <f t="shared" si="19"/>
        <v>2</v>
      </c>
      <c r="AG20" s="33">
        <f t="shared" si="20"/>
        <v>-3.7672957135614875</v>
      </c>
      <c r="AH20" s="14">
        <v>6.8233333333333333</v>
      </c>
      <c r="AI20" s="99">
        <f t="shared" si="21"/>
        <v>6</v>
      </c>
      <c r="AJ20" s="33">
        <f t="shared" si="22"/>
        <v>-0.337304780616347</v>
      </c>
      <c r="AK20" s="13">
        <v>29570.26353915143</v>
      </c>
      <c r="AL20" s="38"/>
    </row>
    <row r="21" spans="1:38" ht="15.75" customHeight="1" x14ac:dyDescent="0.25">
      <c r="A21" t="s">
        <v>725</v>
      </c>
      <c r="B21" s="5" t="s">
        <v>50</v>
      </c>
      <c r="C21" s="6" t="s">
        <v>24</v>
      </c>
      <c r="D21" s="7" t="s">
        <v>20</v>
      </c>
      <c r="E21" s="36">
        <f t="shared" si="0"/>
        <v>-14.929576461629793</v>
      </c>
      <c r="F21" s="8">
        <f t="shared" si="1"/>
        <v>67.967992777938036</v>
      </c>
      <c r="G21" s="9">
        <f t="shared" si="2"/>
        <v>15</v>
      </c>
      <c r="H21" s="99">
        <f t="shared" si="3"/>
        <v>367</v>
      </c>
      <c r="I21" s="33">
        <f t="shared" si="4"/>
        <v>0.22186046170215803</v>
      </c>
      <c r="J21" s="11">
        <v>4.2326791203594283E-2</v>
      </c>
      <c r="K21" s="10">
        <f t="shared" si="5"/>
        <v>178</v>
      </c>
      <c r="L21" s="33">
        <f t="shared" si="6"/>
        <v>-0.19278600995183912</v>
      </c>
      <c r="M21" s="11">
        <v>5.7482656095143705E-2</v>
      </c>
      <c r="N21" s="10">
        <f t="shared" si="7"/>
        <v>13</v>
      </c>
      <c r="O21" s="33">
        <f t="shared" si="8"/>
        <v>-3.0267434406990845</v>
      </c>
      <c r="P21" s="11">
        <v>0.24475524475524477</v>
      </c>
      <c r="Q21" s="10">
        <f t="shared" si="9"/>
        <v>11</v>
      </c>
      <c r="R21" s="33">
        <f t="shared" si="10"/>
        <v>-3.6429338087591083</v>
      </c>
      <c r="S21" s="12">
        <v>8.1669691470054442</v>
      </c>
      <c r="T21" s="10">
        <f t="shared" si="11"/>
        <v>39</v>
      </c>
      <c r="U21" s="33">
        <f t="shared" si="12"/>
        <v>-1.5915841517571039</v>
      </c>
      <c r="V21" s="18">
        <v>0.17013968399358828</v>
      </c>
      <c r="W21" s="99">
        <f t="shared" si="13"/>
        <v>16</v>
      </c>
      <c r="X21" s="33">
        <f t="shared" si="14"/>
        <v>-1.4435096827743252</v>
      </c>
      <c r="Y21" s="13">
        <v>51675</v>
      </c>
      <c r="Z21" s="10">
        <f t="shared" si="15"/>
        <v>14</v>
      </c>
      <c r="AA21" s="33">
        <f t="shared" si="16"/>
        <v>-2.6425714714537092</v>
      </c>
      <c r="AB21" s="11">
        <v>6.8027210884353748E-2</v>
      </c>
      <c r="AC21" s="99">
        <f t="shared" si="17"/>
        <v>32</v>
      </c>
      <c r="AD21" s="33">
        <f t="shared" si="18"/>
        <v>-2.0613171381731599</v>
      </c>
      <c r="AE21" s="11">
        <v>0.81235622740716396</v>
      </c>
      <c r="AF21" s="10">
        <f t="shared" si="19"/>
        <v>9</v>
      </c>
      <c r="AG21" s="33">
        <f t="shared" si="20"/>
        <v>-1.8071310790506503</v>
      </c>
      <c r="AH21" s="14">
        <v>4.5763333333333334</v>
      </c>
      <c r="AI21" s="99">
        <f t="shared" si="21"/>
        <v>17</v>
      </c>
      <c r="AJ21" s="33">
        <f t="shared" si="22"/>
        <v>-0.30561044475288912</v>
      </c>
      <c r="AK21" s="13">
        <v>57823.176270417425</v>
      </c>
      <c r="AL21" s="38"/>
    </row>
    <row r="22" spans="1:38" x14ac:dyDescent="0.25">
      <c r="A22" t="s">
        <v>943</v>
      </c>
      <c r="B22" s="5" t="s">
        <v>40</v>
      </c>
      <c r="C22" s="6" t="s">
        <v>41</v>
      </c>
      <c r="D22" s="7" t="s">
        <v>34</v>
      </c>
      <c r="E22" s="36">
        <f t="shared" si="0"/>
        <v>-13.32601046101953</v>
      </c>
      <c r="F22" s="8">
        <f t="shared" si="1"/>
        <v>63.984345109173944</v>
      </c>
      <c r="G22" s="9">
        <f t="shared" si="2"/>
        <v>16</v>
      </c>
      <c r="H22" s="99">
        <f t="shared" si="3"/>
        <v>509</v>
      </c>
      <c r="I22" s="33">
        <f t="shared" si="4"/>
        <v>0.97978490481874525</v>
      </c>
      <c r="J22" s="11">
        <v>9.9966137596633864E-2</v>
      </c>
      <c r="K22" s="10">
        <f t="shared" si="5"/>
        <v>110</v>
      </c>
      <c r="L22" s="33">
        <f t="shared" si="6"/>
        <v>-0.65892219214821623</v>
      </c>
      <c r="M22" s="11">
        <v>7.4121521191068629E-2</v>
      </c>
      <c r="N22" s="10">
        <f t="shared" si="7"/>
        <v>14</v>
      </c>
      <c r="O22" s="33">
        <f t="shared" si="8"/>
        <v>-2.8097912008289656</v>
      </c>
      <c r="P22" s="11">
        <v>0.23133129133928176</v>
      </c>
      <c r="Q22" s="10">
        <f t="shared" si="9"/>
        <v>29</v>
      </c>
      <c r="R22" s="33">
        <f t="shared" si="10"/>
        <v>-1.529118442911032</v>
      </c>
      <c r="S22" s="12">
        <v>4.0118685810102708</v>
      </c>
      <c r="T22" s="10">
        <f t="shared" si="11"/>
        <v>13</v>
      </c>
      <c r="U22" s="33">
        <f t="shared" si="12"/>
        <v>-2.814152426151439</v>
      </c>
      <c r="V22" s="18">
        <v>0.24439653129886746</v>
      </c>
      <c r="W22" s="99">
        <f t="shared" si="13"/>
        <v>10</v>
      </c>
      <c r="X22" s="33">
        <f t="shared" si="14"/>
        <v>-1.5628846313263818</v>
      </c>
      <c r="Y22" s="13">
        <v>46460</v>
      </c>
      <c r="Z22" s="10">
        <f t="shared" si="15"/>
        <v>29</v>
      </c>
      <c r="AA22" s="33">
        <f t="shared" si="16"/>
        <v>-1.8158832278351658</v>
      </c>
      <c r="AB22" s="11">
        <v>5.8168847002998646E-2</v>
      </c>
      <c r="AC22" s="99">
        <f t="shared" si="17"/>
        <v>22</v>
      </c>
      <c r="AD22" s="33">
        <f t="shared" si="18"/>
        <v>-2.6763695112023358</v>
      </c>
      <c r="AE22" s="11">
        <v>0.77740837212092728</v>
      </c>
      <c r="AF22" s="10">
        <f t="shared" si="19"/>
        <v>111</v>
      </c>
      <c r="AG22" s="33">
        <f t="shared" si="20"/>
        <v>-0.48203536039379136</v>
      </c>
      <c r="AH22" s="14">
        <v>3.0573333333333337</v>
      </c>
      <c r="AI22" s="99">
        <f t="shared" si="21"/>
        <v>14</v>
      </c>
      <c r="AJ22" s="33">
        <f t="shared" si="22"/>
        <v>-0.31007143533357356</v>
      </c>
      <c r="AK22" s="13">
        <v>53846.567386292183</v>
      </c>
      <c r="AL22" s="38">
        <v>1</v>
      </c>
    </row>
    <row r="23" spans="1:38" x14ac:dyDescent="0.25">
      <c r="A23" t="s">
        <v>939</v>
      </c>
      <c r="B23" s="5" t="s">
        <v>48</v>
      </c>
      <c r="C23" s="6" t="s">
        <v>49</v>
      </c>
      <c r="D23" s="7" t="s">
        <v>39</v>
      </c>
      <c r="E23" s="36">
        <f t="shared" si="0"/>
        <v>-12.574088890835872</v>
      </c>
      <c r="F23" s="8">
        <f t="shared" si="1"/>
        <v>62.116389185304499</v>
      </c>
      <c r="G23" s="9">
        <f t="shared" si="2"/>
        <v>17</v>
      </c>
      <c r="H23" s="99">
        <f t="shared" si="3"/>
        <v>235</v>
      </c>
      <c r="I23" s="33">
        <f t="shared" si="4"/>
        <v>-0.19373436304796529</v>
      </c>
      <c r="J23" s="11">
        <v>1.0721247563352909E-2</v>
      </c>
      <c r="K23" s="10">
        <f t="shared" si="5"/>
        <v>114</v>
      </c>
      <c r="L23" s="33">
        <f t="shared" si="6"/>
        <v>-0.62459804179144363</v>
      </c>
      <c r="M23" s="11">
        <v>7.2896310771599457E-2</v>
      </c>
      <c r="N23" s="10">
        <f t="shared" si="7"/>
        <v>27</v>
      </c>
      <c r="O23" s="33">
        <f t="shared" si="8"/>
        <v>-1.9722534186459928</v>
      </c>
      <c r="P23" s="11">
        <v>0.17950851145526686</v>
      </c>
      <c r="Q23" s="10">
        <f t="shared" si="9"/>
        <v>69</v>
      </c>
      <c r="R23" s="33">
        <f t="shared" si="10"/>
        <v>-0.64193246431479112</v>
      </c>
      <c r="S23" s="12">
        <v>2.2679381406478805</v>
      </c>
      <c r="T23" s="10">
        <f t="shared" si="11"/>
        <v>6</v>
      </c>
      <c r="U23" s="33">
        <f t="shared" si="12"/>
        <v>-4.0385454286033262</v>
      </c>
      <c r="V23" s="18">
        <v>0.31876420967639124</v>
      </c>
      <c r="W23" s="99">
        <f t="shared" si="13"/>
        <v>26</v>
      </c>
      <c r="X23" s="33">
        <f t="shared" si="14"/>
        <v>-1.3184578430926599</v>
      </c>
      <c r="Y23" s="13">
        <v>57138</v>
      </c>
      <c r="Z23" s="10">
        <f t="shared" si="15"/>
        <v>288</v>
      </c>
      <c r="AA23" s="33">
        <f t="shared" si="16"/>
        <v>0.24701377454170262</v>
      </c>
      <c r="AB23" s="11">
        <v>3.3568534302081877E-2</v>
      </c>
      <c r="AC23" s="99">
        <f t="shared" si="17"/>
        <v>1</v>
      </c>
      <c r="AD23" s="33">
        <f t="shared" si="18"/>
        <v>-4.6253288443310048</v>
      </c>
      <c r="AE23" s="11">
        <v>0.66666666666666663</v>
      </c>
      <c r="AF23" s="10">
        <f t="shared" si="19"/>
        <v>349</v>
      </c>
      <c r="AG23" s="33">
        <f t="shared" si="20"/>
        <v>0.2103177021741226</v>
      </c>
      <c r="AH23" s="14">
        <v>2.2636666666666665</v>
      </c>
      <c r="AI23" s="99">
        <f t="shared" si="21"/>
        <v>40</v>
      </c>
      <c r="AJ23" s="33">
        <f t="shared" si="22"/>
        <v>-0.29032396289391399</v>
      </c>
      <c r="AK23" s="13">
        <v>71449.826779527837</v>
      </c>
      <c r="AL23" s="38">
        <v>1</v>
      </c>
    </row>
    <row r="24" spans="1:38" x14ac:dyDescent="0.25">
      <c r="A24" t="s">
        <v>987</v>
      </c>
      <c r="B24" s="5" t="s">
        <v>59</v>
      </c>
      <c r="C24" s="6" t="s">
        <v>49</v>
      </c>
      <c r="D24" s="7" t="s">
        <v>39</v>
      </c>
      <c r="E24" s="36">
        <f t="shared" si="0"/>
        <v>-11.550134497818718</v>
      </c>
      <c r="F24" s="8">
        <f t="shared" si="1"/>
        <v>59.572637615920272</v>
      </c>
      <c r="G24" s="9">
        <f t="shared" si="2"/>
        <v>18</v>
      </c>
      <c r="H24" s="99">
        <f t="shared" si="3"/>
        <v>467</v>
      </c>
      <c r="I24" s="33">
        <f t="shared" si="4"/>
        <v>0.6347375980647274</v>
      </c>
      <c r="J24" s="11">
        <v>7.3725657537434985E-2</v>
      </c>
      <c r="K24" s="10">
        <f t="shared" si="5"/>
        <v>306</v>
      </c>
      <c r="L24" s="33">
        <f t="shared" si="6"/>
        <v>0.32512664390951224</v>
      </c>
      <c r="M24" s="11">
        <v>3.8995614950929215E-2</v>
      </c>
      <c r="N24" s="10">
        <f t="shared" si="7"/>
        <v>21</v>
      </c>
      <c r="O24" s="33">
        <f t="shared" si="8"/>
        <v>-2.2482949694419765</v>
      </c>
      <c r="P24" s="11">
        <v>0.19658862512901298</v>
      </c>
      <c r="Q24" s="10">
        <f t="shared" si="9"/>
        <v>86</v>
      </c>
      <c r="R24" s="33">
        <f t="shared" si="10"/>
        <v>-0.4531135187266791</v>
      </c>
      <c r="S24" s="12">
        <v>1.8967790884621638</v>
      </c>
      <c r="T24" s="10">
        <f t="shared" si="11"/>
        <v>26</v>
      </c>
      <c r="U24" s="33">
        <f t="shared" si="12"/>
        <v>-2.0321783252969032</v>
      </c>
      <c r="V24" s="18">
        <v>0.19690067146019724</v>
      </c>
      <c r="W24" s="99">
        <f t="shared" si="13"/>
        <v>24</v>
      </c>
      <c r="X24" s="33">
        <f t="shared" si="14"/>
        <v>-1.3390365734374918</v>
      </c>
      <c r="Y24" s="13">
        <v>56239</v>
      </c>
      <c r="Z24" s="10">
        <f t="shared" si="15"/>
        <v>35</v>
      </c>
      <c r="AA24" s="33">
        <f t="shared" si="16"/>
        <v>-1.6068075216228073</v>
      </c>
      <c r="AB24" s="11">
        <v>5.5675592252488616E-2</v>
      </c>
      <c r="AC24" s="99">
        <f t="shared" si="17"/>
        <v>6</v>
      </c>
      <c r="AD24" s="33">
        <f t="shared" si="18"/>
        <v>-4.0104183741099648</v>
      </c>
      <c r="AE24" s="11">
        <v>0.70160645890165607</v>
      </c>
      <c r="AF24" s="10">
        <f t="shared" si="19"/>
        <v>215</v>
      </c>
      <c r="AG24" s="33">
        <f t="shared" si="20"/>
        <v>-0.11477709998922384</v>
      </c>
      <c r="AH24" s="14">
        <v>2.6363333333333334</v>
      </c>
      <c r="AI24" s="99">
        <f t="shared" si="21"/>
        <v>52</v>
      </c>
      <c r="AJ24" s="33">
        <f t="shared" si="22"/>
        <v>-0.28622800271659421</v>
      </c>
      <c r="AK24" s="13">
        <v>75101.040862040929</v>
      </c>
      <c r="AL24" s="38">
        <v>1</v>
      </c>
    </row>
    <row r="25" spans="1:38" x14ac:dyDescent="0.25">
      <c r="A25" t="s">
        <v>682</v>
      </c>
      <c r="B25" s="5" t="s">
        <v>56</v>
      </c>
      <c r="C25" s="6" t="s">
        <v>41</v>
      </c>
      <c r="D25" s="7" t="s">
        <v>34</v>
      </c>
      <c r="E25" s="36">
        <f t="shared" si="0"/>
        <v>-10.577935080847869</v>
      </c>
      <c r="F25" s="8">
        <f t="shared" si="1"/>
        <v>57.157457985324569</v>
      </c>
      <c r="G25" s="9">
        <f t="shared" si="2"/>
        <v>19</v>
      </c>
      <c r="H25" s="99">
        <f t="shared" si="3"/>
        <v>521</v>
      </c>
      <c r="I25" s="33">
        <f t="shared" si="4"/>
        <v>1.1196859235871264</v>
      </c>
      <c r="J25" s="11">
        <v>0.11060546102097346</v>
      </c>
      <c r="K25" s="10">
        <f t="shared" si="5"/>
        <v>130</v>
      </c>
      <c r="L25" s="33">
        <f t="shared" si="6"/>
        <v>-0.4764513802424592</v>
      </c>
      <c r="M25" s="11">
        <v>6.7608173076923073E-2</v>
      </c>
      <c r="N25" s="10">
        <f t="shared" si="7"/>
        <v>25</v>
      </c>
      <c r="O25" s="33">
        <f t="shared" si="8"/>
        <v>-2.0274829173614459</v>
      </c>
      <c r="P25" s="11">
        <v>0.18292584523521344</v>
      </c>
      <c r="Q25" s="10">
        <f t="shared" si="9"/>
        <v>70</v>
      </c>
      <c r="R25" s="33">
        <f t="shared" si="10"/>
        <v>-0.63619804950866943</v>
      </c>
      <c r="S25" s="12">
        <v>2.2566660728071741</v>
      </c>
      <c r="T25" s="10">
        <f t="shared" si="11"/>
        <v>20</v>
      </c>
      <c r="U25" s="33">
        <f t="shared" si="12"/>
        <v>-2.3625850166702946</v>
      </c>
      <c r="V25" s="18">
        <v>0.21696904698066555</v>
      </c>
      <c r="W25" s="99">
        <f t="shared" si="13"/>
        <v>13</v>
      </c>
      <c r="X25" s="33">
        <f t="shared" si="14"/>
        <v>-1.4679569397357051</v>
      </c>
      <c r="Y25" s="13">
        <v>50607</v>
      </c>
      <c r="Z25" s="10">
        <f t="shared" si="15"/>
        <v>34</v>
      </c>
      <c r="AA25" s="33">
        <f t="shared" si="16"/>
        <v>-1.6133958752642041</v>
      </c>
      <c r="AB25" s="11">
        <v>5.5754159219029285E-2</v>
      </c>
      <c r="AC25" s="99">
        <f t="shared" si="17"/>
        <v>29</v>
      </c>
      <c r="AD25" s="33">
        <f t="shared" si="18"/>
        <v>-2.1417884105832306</v>
      </c>
      <c r="AE25" s="11">
        <v>0.80778377389554556</v>
      </c>
      <c r="AF25" s="10">
        <f t="shared" si="19"/>
        <v>12</v>
      </c>
      <c r="AG25" s="33">
        <f t="shared" si="20"/>
        <v>-1.6559241943235121</v>
      </c>
      <c r="AH25" s="14">
        <v>4.4029999999999996</v>
      </c>
      <c r="AI25" s="99">
        <f t="shared" si="21"/>
        <v>24</v>
      </c>
      <c r="AJ25" s="33">
        <f t="shared" si="22"/>
        <v>-0.30142183591842708</v>
      </c>
      <c r="AK25" s="13">
        <v>61556.979066452877</v>
      </c>
      <c r="AL25" s="38">
        <v>1</v>
      </c>
    </row>
    <row r="26" spans="1:38" x14ac:dyDescent="0.25">
      <c r="A26" t="s">
        <v>1097</v>
      </c>
      <c r="B26" s="5" t="s">
        <v>51</v>
      </c>
      <c r="C26" s="6" t="s">
        <v>52</v>
      </c>
      <c r="D26" s="7" t="s">
        <v>34</v>
      </c>
      <c r="E26" s="36">
        <f t="shared" si="0"/>
        <v>-10.435400065638639</v>
      </c>
      <c r="F26" s="8">
        <f t="shared" si="1"/>
        <v>56.803366366495396</v>
      </c>
      <c r="G26" s="9">
        <f t="shared" si="2"/>
        <v>20</v>
      </c>
      <c r="H26" s="99">
        <f t="shared" si="3"/>
        <v>70</v>
      </c>
      <c r="I26" s="33">
        <f t="shared" si="4"/>
        <v>-0.81499509298948347</v>
      </c>
      <c r="J26" s="11">
        <v>-3.652496904663638E-2</v>
      </c>
      <c r="K26" s="10">
        <f t="shared" si="5"/>
        <v>188</v>
      </c>
      <c r="L26" s="33">
        <f t="shared" si="6"/>
        <v>-0.16723339335006829</v>
      </c>
      <c r="M26" s="11">
        <v>5.6570548095971826E-2</v>
      </c>
      <c r="N26" s="10">
        <f t="shared" si="7"/>
        <v>17</v>
      </c>
      <c r="O26" s="33">
        <f t="shared" si="8"/>
        <v>-2.6069704482819449</v>
      </c>
      <c r="P26" s="11">
        <v>0.21878172588832487</v>
      </c>
      <c r="Q26" s="10">
        <f t="shared" si="9"/>
        <v>51</v>
      </c>
      <c r="R26" s="33">
        <f t="shared" si="10"/>
        <v>-0.91241413616978351</v>
      </c>
      <c r="S26" s="12">
        <v>2.7996205978643331</v>
      </c>
      <c r="T26" s="10">
        <f t="shared" si="11"/>
        <v>23</v>
      </c>
      <c r="U26" s="33">
        <f t="shared" si="12"/>
        <v>-2.1348181827204167</v>
      </c>
      <c r="V26" s="18">
        <v>0.20313485271597154</v>
      </c>
      <c r="W26" s="99">
        <f t="shared" si="13"/>
        <v>36</v>
      </c>
      <c r="X26" s="33">
        <f t="shared" si="14"/>
        <v>-1.2537000809730494</v>
      </c>
      <c r="Y26" s="13">
        <v>59967</v>
      </c>
      <c r="Z26" s="10">
        <f t="shared" si="15"/>
        <v>145</v>
      </c>
      <c r="AA26" s="33">
        <f t="shared" si="16"/>
        <v>-0.31303192937021285</v>
      </c>
      <c r="AB26" s="11">
        <v>4.0247151522022559E-2</v>
      </c>
      <c r="AC26" s="99">
        <f t="shared" si="17"/>
        <v>17</v>
      </c>
      <c r="AD26" s="33">
        <f t="shared" si="18"/>
        <v>-2.9371417758302951</v>
      </c>
      <c r="AE26" s="11">
        <v>0.7625910463670279</v>
      </c>
      <c r="AF26" s="10">
        <f t="shared" si="19"/>
        <v>327</v>
      </c>
      <c r="AG26" s="33">
        <f t="shared" si="20"/>
        <v>0.15361512040144559</v>
      </c>
      <c r="AH26" s="14">
        <v>2.3286666666666669</v>
      </c>
      <c r="AI26" s="99">
        <f t="shared" si="21"/>
        <v>63</v>
      </c>
      <c r="AJ26" s="33">
        <f t="shared" si="22"/>
        <v>-0.28068068323364037</v>
      </c>
      <c r="AK26" s="13">
        <v>80046.023268977762</v>
      </c>
      <c r="AL26" s="38">
        <v>1</v>
      </c>
    </row>
    <row r="27" spans="1:38" x14ac:dyDescent="0.25">
      <c r="A27" t="s">
        <v>717</v>
      </c>
      <c r="B27" s="5" t="s">
        <v>55</v>
      </c>
      <c r="C27" s="6" t="s">
        <v>41</v>
      </c>
      <c r="D27" s="7" t="s">
        <v>34</v>
      </c>
      <c r="E27" s="36">
        <f t="shared" si="0"/>
        <v>-9.9235352854726209</v>
      </c>
      <c r="F27" s="8">
        <f t="shared" si="1"/>
        <v>55.531769851319353</v>
      </c>
      <c r="G27" s="9">
        <f t="shared" si="2"/>
        <v>21</v>
      </c>
      <c r="H27" s="99">
        <f t="shared" si="3"/>
        <v>454</v>
      </c>
      <c r="I27" s="33">
        <f t="shared" si="4"/>
        <v>0.54106894720571874</v>
      </c>
      <c r="J27" s="11">
        <v>6.6602256435828622E-2</v>
      </c>
      <c r="K27" s="10">
        <f t="shared" si="5"/>
        <v>67</v>
      </c>
      <c r="L27" s="33">
        <f t="shared" si="6"/>
        <v>-1.0561991081658735</v>
      </c>
      <c r="M27" s="11">
        <v>8.830243497509685E-2</v>
      </c>
      <c r="N27" s="10">
        <f t="shared" si="7"/>
        <v>16</v>
      </c>
      <c r="O27" s="33">
        <f t="shared" si="8"/>
        <v>-2.6971822483333474</v>
      </c>
      <c r="P27" s="11">
        <v>0.22436359497704769</v>
      </c>
      <c r="Q27" s="10">
        <f t="shared" si="9"/>
        <v>59</v>
      </c>
      <c r="R27" s="33">
        <f t="shared" si="10"/>
        <v>-0.7665665951124585</v>
      </c>
      <c r="S27" s="12">
        <v>2.51292990094381</v>
      </c>
      <c r="T27" s="10">
        <f t="shared" si="11"/>
        <v>34</v>
      </c>
      <c r="U27" s="33">
        <f t="shared" si="12"/>
        <v>-1.8226517721545985</v>
      </c>
      <c r="V27" s="18">
        <v>0.18417436276320651</v>
      </c>
      <c r="W27" s="99">
        <f t="shared" si="13"/>
        <v>31</v>
      </c>
      <c r="X27" s="33">
        <f t="shared" si="14"/>
        <v>-1.2836411035437283</v>
      </c>
      <c r="Y27" s="13">
        <v>58659</v>
      </c>
      <c r="Z27" s="10">
        <f t="shared" si="15"/>
        <v>28</v>
      </c>
      <c r="AA27" s="33">
        <f t="shared" si="16"/>
        <v>-1.8390525982467829</v>
      </c>
      <c r="AB27" s="11">
        <v>5.8445144732139957E-2</v>
      </c>
      <c r="AC27" s="99">
        <f t="shared" si="17"/>
        <v>63</v>
      </c>
      <c r="AD27" s="33">
        <f t="shared" si="18"/>
        <v>-1.1538384683459804</v>
      </c>
      <c r="AE27" s="11">
        <v>0.86392002037697402</v>
      </c>
      <c r="AF27" s="10">
        <f t="shared" si="19"/>
        <v>82</v>
      </c>
      <c r="AG27" s="33">
        <f t="shared" si="20"/>
        <v>-0.63876711206288206</v>
      </c>
      <c r="AH27" s="14">
        <v>3.2370000000000001</v>
      </c>
      <c r="AI27" s="99">
        <f t="shared" si="21"/>
        <v>46</v>
      </c>
      <c r="AJ27" s="33">
        <f t="shared" si="22"/>
        <v>-0.28851272591985316</v>
      </c>
      <c r="AK27" s="13">
        <v>73064.396663062857</v>
      </c>
      <c r="AL27" s="38">
        <v>1</v>
      </c>
    </row>
    <row r="28" spans="1:38" x14ac:dyDescent="0.25">
      <c r="A28" t="s">
        <v>693</v>
      </c>
      <c r="B28" s="5" t="s">
        <v>58</v>
      </c>
      <c r="C28" s="6" t="s">
        <v>26</v>
      </c>
      <c r="D28" s="7" t="s">
        <v>20</v>
      </c>
      <c r="E28" s="36">
        <f t="shared" si="0"/>
        <v>-9.8315487260572318</v>
      </c>
      <c r="F28" s="8">
        <f t="shared" si="1"/>
        <v>55.303252881744484</v>
      </c>
      <c r="G28" s="9">
        <f t="shared" si="2"/>
        <v>22</v>
      </c>
      <c r="H28" s="99">
        <f t="shared" si="3"/>
        <v>18</v>
      </c>
      <c r="I28" s="33">
        <f t="shared" si="4"/>
        <v>-1.6501663066417236</v>
      </c>
      <c r="J28" s="11">
        <v>-0.10003885003885005</v>
      </c>
      <c r="K28" s="10">
        <f t="shared" si="5"/>
        <v>10</v>
      </c>
      <c r="L28" s="33">
        <f t="shared" si="6"/>
        <v>-2.8996419306821202</v>
      </c>
      <c r="M28" s="11">
        <v>0.1541046567450792</v>
      </c>
      <c r="N28" s="10">
        <f t="shared" si="7"/>
        <v>18</v>
      </c>
      <c r="O28" s="33">
        <f t="shared" si="8"/>
        <v>-2.5565833787127055</v>
      </c>
      <c r="P28" s="11">
        <v>0.21566401816118047</v>
      </c>
      <c r="Q28" s="10">
        <f t="shared" si="9"/>
        <v>108</v>
      </c>
      <c r="R28" s="33">
        <f t="shared" si="10"/>
        <v>-0.25680611371449236</v>
      </c>
      <c r="S28" s="12">
        <v>1.5109000647528599</v>
      </c>
      <c r="T28" s="10">
        <f t="shared" si="11"/>
        <v>38</v>
      </c>
      <c r="U28" s="33">
        <f t="shared" si="12"/>
        <v>-1.6336133634954955</v>
      </c>
      <c r="V28" s="18">
        <v>0.17269247128881327</v>
      </c>
      <c r="W28" s="99">
        <f t="shared" si="13"/>
        <v>23</v>
      </c>
      <c r="X28" s="33">
        <f t="shared" si="14"/>
        <v>-1.3615839031256558</v>
      </c>
      <c r="Y28" s="13">
        <v>55254</v>
      </c>
      <c r="Z28" s="10">
        <f t="shared" si="15"/>
        <v>13</v>
      </c>
      <c r="AA28" s="33">
        <f t="shared" si="16"/>
        <v>-2.6686541135723685</v>
      </c>
      <c r="AB28" s="11">
        <v>6.8338249754178959E-2</v>
      </c>
      <c r="AC28" s="99">
        <f t="shared" si="17"/>
        <v>187</v>
      </c>
      <c r="AD28" s="33">
        <f t="shared" si="18"/>
        <v>-0.11056151067177657</v>
      </c>
      <c r="AE28" s="11">
        <v>0.92320000000000002</v>
      </c>
      <c r="AF28" s="10">
        <f t="shared" si="19"/>
        <v>210</v>
      </c>
      <c r="AG28" s="33">
        <f t="shared" si="20"/>
        <v>-0.12233744422558067</v>
      </c>
      <c r="AH28" s="14">
        <v>2.645</v>
      </c>
      <c r="AI28" s="99">
        <f t="shared" si="21"/>
        <v>23</v>
      </c>
      <c r="AJ28" s="33">
        <f t="shared" si="22"/>
        <v>-0.30283968950952067</v>
      </c>
      <c r="AK28" s="13">
        <v>60293.078350960503</v>
      </c>
      <c r="AL28" s="38"/>
    </row>
    <row r="29" spans="1:38" x14ac:dyDescent="0.25">
      <c r="A29" t="s">
        <v>978</v>
      </c>
      <c r="B29" s="5" t="s">
        <v>46</v>
      </c>
      <c r="C29" s="6" t="s">
        <v>47</v>
      </c>
      <c r="D29" s="7" t="s">
        <v>20</v>
      </c>
      <c r="E29" s="36">
        <f t="shared" si="0"/>
        <v>-9.58986261222406</v>
      </c>
      <c r="F29" s="8">
        <f t="shared" si="1"/>
        <v>54.702845836709997</v>
      </c>
      <c r="G29" s="9">
        <f t="shared" si="2"/>
        <v>23</v>
      </c>
      <c r="H29" s="99">
        <f t="shared" si="3"/>
        <v>339</v>
      </c>
      <c r="I29" s="33">
        <f t="shared" si="4"/>
        <v>0.13382018476697663</v>
      </c>
      <c r="J29" s="11">
        <v>3.5631421942326824E-2</v>
      </c>
      <c r="K29" s="10">
        <f t="shared" si="5"/>
        <v>4</v>
      </c>
      <c r="L29" s="33">
        <f t="shared" si="6"/>
        <v>-3.862855498853274</v>
      </c>
      <c r="M29" s="11">
        <v>0.18848684210526315</v>
      </c>
      <c r="N29" s="10">
        <f t="shared" si="7"/>
        <v>45</v>
      </c>
      <c r="O29" s="33">
        <f t="shared" si="8"/>
        <v>-1.4819196107645434</v>
      </c>
      <c r="P29" s="11">
        <v>0.14916903121199837</v>
      </c>
      <c r="Q29" s="10">
        <f t="shared" si="9"/>
        <v>19</v>
      </c>
      <c r="R29" s="33">
        <f t="shared" si="10"/>
        <v>-2.1746820517234107</v>
      </c>
      <c r="S29" s="12">
        <v>5.2808449351896307</v>
      </c>
      <c r="T29" s="10">
        <f t="shared" si="11"/>
        <v>156</v>
      </c>
      <c r="U29" s="33">
        <f t="shared" si="12"/>
        <v>-0.25754246262010427</v>
      </c>
      <c r="V29" s="18">
        <v>8.9112119248217755E-2</v>
      </c>
      <c r="W29" s="99">
        <f t="shared" si="13"/>
        <v>29</v>
      </c>
      <c r="X29" s="33">
        <f t="shared" si="14"/>
        <v>-1.2925226912787615</v>
      </c>
      <c r="Y29" s="13">
        <v>58271</v>
      </c>
      <c r="Z29" s="10">
        <f t="shared" si="15"/>
        <v>21</v>
      </c>
      <c r="AA29" s="33">
        <f t="shared" si="16"/>
        <v>-2.1284497681020955</v>
      </c>
      <c r="AB29" s="11">
        <v>6.1896243291592129E-2</v>
      </c>
      <c r="AC29" s="99">
        <f t="shared" si="17"/>
        <v>77</v>
      </c>
      <c r="AD29" s="33">
        <f t="shared" si="18"/>
        <v>-0.89723534366656543</v>
      </c>
      <c r="AE29" s="11">
        <v>0.8785004516711834</v>
      </c>
      <c r="AF29" s="10">
        <f t="shared" si="19"/>
        <v>24</v>
      </c>
      <c r="AG29" s="33">
        <f t="shared" si="20"/>
        <v>-1.4003264026405233</v>
      </c>
      <c r="AH29" s="14">
        <v>4.1099999999999994</v>
      </c>
      <c r="AI29" s="99">
        <f t="shared" si="21"/>
        <v>27</v>
      </c>
      <c r="AJ29" s="33">
        <f t="shared" si="22"/>
        <v>-0.30068101954749876</v>
      </c>
      <c r="AK29" s="13">
        <v>62217.356377020325</v>
      </c>
      <c r="AL29" s="38"/>
    </row>
    <row r="30" spans="1:38" x14ac:dyDescent="0.25">
      <c r="A30" t="s">
        <v>1137</v>
      </c>
      <c r="B30" s="5" t="s">
        <v>139</v>
      </c>
      <c r="C30" s="6" t="s">
        <v>28</v>
      </c>
      <c r="D30" s="7" t="s">
        <v>20</v>
      </c>
      <c r="E30" s="36">
        <f t="shared" si="0"/>
        <v>-9.5364862123412468</v>
      </c>
      <c r="F30" s="8">
        <f t="shared" si="1"/>
        <v>54.570245887048266</v>
      </c>
      <c r="G30" s="9">
        <f t="shared" si="2"/>
        <v>24</v>
      </c>
      <c r="H30" s="99">
        <f t="shared" si="3"/>
        <v>23</v>
      </c>
      <c r="I30" s="33">
        <f t="shared" si="4"/>
        <v>-1.4212589756612226</v>
      </c>
      <c r="J30" s="11">
        <v>-8.2630691399662726E-2</v>
      </c>
      <c r="K30" s="10">
        <f t="shared" si="5"/>
        <v>512</v>
      </c>
      <c r="L30" s="33">
        <f t="shared" si="6"/>
        <v>0.95832429636771843</v>
      </c>
      <c r="M30" s="11">
        <v>1.6393442622950821E-2</v>
      </c>
      <c r="N30" s="10">
        <f t="shared" si="7"/>
        <v>23</v>
      </c>
      <c r="O30" s="33">
        <f t="shared" si="8"/>
        <v>-2.1191294920730233</v>
      </c>
      <c r="P30" s="11">
        <v>0.18859649122807018</v>
      </c>
      <c r="Q30" s="10">
        <f t="shared" si="9"/>
        <v>409</v>
      </c>
      <c r="R30" s="33">
        <f t="shared" si="10"/>
        <v>0.51183082356515242</v>
      </c>
      <c r="S30" s="12">
        <v>0</v>
      </c>
      <c r="T30" s="10">
        <f t="shared" si="11"/>
        <v>362</v>
      </c>
      <c r="U30" s="33">
        <f t="shared" si="12"/>
        <v>0.51556892060297776</v>
      </c>
      <c r="V30" s="18">
        <v>4.2154566744730677E-2</v>
      </c>
      <c r="W30" s="99">
        <f>RANK(Y30,Y$7:Y$570,1)</f>
        <v>32</v>
      </c>
      <c r="X30" s="33">
        <f t="shared" si="14"/>
        <v>-1.2815580507502025</v>
      </c>
      <c r="Y30" s="13">
        <v>58750</v>
      </c>
      <c r="Z30" s="10">
        <f t="shared" si="15"/>
        <v>2</v>
      </c>
      <c r="AA30" s="33">
        <f t="shared" si="16"/>
        <v>-5.6941493658432627</v>
      </c>
      <c r="AB30" s="11">
        <v>0.10441767068273092</v>
      </c>
      <c r="AC30" s="99">
        <f t="shared" si="17"/>
        <v>38</v>
      </c>
      <c r="AD30" s="33">
        <f t="shared" si="18"/>
        <v>-1.6670680019143158</v>
      </c>
      <c r="AE30" s="11">
        <v>0.83475783475783472</v>
      </c>
      <c r="AF30" s="10">
        <f t="shared" si="19"/>
        <v>513</v>
      </c>
      <c r="AG30" s="33">
        <f t="shared" si="20"/>
        <v>0.95530239192590505</v>
      </c>
      <c r="AH30" s="14">
        <v>1.4096666666666666</v>
      </c>
      <c r="AI30" s="99">
        <f t="shared" si="21"/>
        <v>527</v>
      </c>
      <c r="AJ30" s="33">
        <f t="shared" si="22"/>
        <v>0.29970810365330747</v>
      </c>
      <c r="AK30" s="13">
        <v>597415.2408088235</v>
      </c>
      <c r="AL30" s="38"/>
    </row>
    <row r="31" spans="1:38" x14ac:dyDescent="0.25">
      <c r="A31" t="s">
        <v>658</v>
      </c>
      <c r="B31" s="5" t="s">
        <v>97</v>
      </c>
      <c r="C31" s="6" t="s">
        <v>19</v>
      </c>
      <c r="D31" s="7" t="s">
        <v>20</v>
      </c>
      <c r="E31" s="36">
        <f t="shared" si="0"/>
        <v>-9.4034324295536535</v>
      </c>
      <c r="F31" s="8">
        <f t="shared" si="1"/>
        <v>54.239707953829225</v>
      </c>
      <c r="G31" s="9">
        <f t="shared" si="2"/>
        <v>25</v>
      </c>
      <c r="H31" s="99">
        <f t="shared" si="3"/>
        <v>35</v>
      </c>
      <c r="I31" s="33">
        <f t="shared" si="4"/>
        <v>-1.1603902732423184</v>
      </c>
      <c r="J31" s="11">
        <v>-6.2791904514789776E-2</v>
      </c>
      <c r="K31" s="10">
        <f t="shared" si="5"/>
        <v>37</v>
      </c>
      <c r="L31" s="33">
        <f t="shared" si="6"/>
        <v>-1.7566607095173119</v>
      </c>
      <c r="M31" s="11">
        <v>0.11330561330561331</v>
      </c>
      <c r="N31" s="10">
        <f t="shared" si="7"/>
        <v>42</v>
      </c>
      <c r="O31" s="33">
        <f t="shared" si="8"/>
        <v>-1.5341902084406891</v>
      </c>
      <c r="P31" s="11">
        <v>0.15240328253223914</v>
      </c>
      <c r="Q31" s="10">
        <f t="shared" si="9"/>
        <v>18</v>
      </c>
      <c r="R31" s="33">
        <f t="shared" si="10"/>
        <v>-2.3050454067912738</v>
      </c>
      <c r="S31" s="12">
        <v>5.5370985603543739</v>
      </c>
      <c r="T31" s="10">
        <f t="shared" si="11"/>
        <v>159</v>
      </c>
      <c r="U31" s="33">
        <f t="shared" si="12"/>
        <v>-0.25541747431636669</v>
      </c>
      <c r="V31" s="18">
        <v>8.8983050847457626E-2</v>
      </c>
      <c r="W31" s="99">
        <f t="shared" si="13"/>
        <v>30</v>
      </c>
      <c r="X31" s="33">
        <f t="shared" si="14"/>
        <v>-1.2921335495481028</v>
      </c>
      <c r="Y31" s="13">
        <v>58288</v>
      </c>
      <c r="Z31" s="10">
        <f t="shared" si="15"/>
        <v>72</v>
      </c>
      <c r="AA31" s="33">
        <f t="shared" si="16"/>
        <v>-0.98208198513807454</v>
      </c>
      <c r="AB31" s="11">
        <v>4.8225659690627844E-2</v>
      </c>
      <c r="AC31" s="99">
        <f t="shared" si="17"/>
        <v>34</v>
      </c>
      <c r="AD31" s="33">
        <f t="shared" si="18"/>
        <v>-2.0420848549108501</v>
      </c>
      <c r="AE31" s="11">
        <v>0.81344902386117135</v>
      </c>
      <c r="AF31" s="10">
        <f t="shared" si="19"/>
        <v>64</v>
      </c>
      <c r="AG31" s="33">
        <f t="shared" si="20"/>
        <v>-0.77630722067045188</v>
      </c>
      <c r="AH31" s="14">
        <v>3.3946666666666672</v>
      </c>
      <c r="AI31" s="99">
        <f t="shared" si="21"/>
        <v>74</v>
      </c>
      <c r="AJ31" s="33">
        <f t="shared" si="22"/>
        <v>-0.27655759820310089</v>
      </c>
      <c r="AK31" s="13">
        <v>83721.416943521588</v>
      </c>
      <c r="AL31" s="38"/>
    </row>
    <row r="32" spans="1:38" x14ac:dyDescent="0.25">
      <c r="A32" t="s">
        <v>859</v>
      </c>
      <c r="B32" s="5" t="s">
        <v>68</v>
      </c>
      <c r="C32" s="6" t="s">
        <v>19</v>
      </c>
      <c r="D32" s="7" t="s">
        <v>20</v>
      </c>
      <c r="E32" s="36">
        <f t="shared" si="0"/>
        <v>-9.3953839643974923</v>
      </c>
      <c r="F32" s="8">
        <f t="shared" si="1"/>
        <v>54.219713610319658</v>
      </c>
      <c r="G32" s="9">
        <f t="shared" si="2"/>
        <v>26</v>
      </c>
      <c r="H32" s="99">
        <f t="shared" si="3"/>
        <v>556</v>
      </c>
      <c r="I32" s="33">
        <f t="shared" si="4"/>
        <v>2.7292828072220483</v>
      </c>
      <c r="J32" s="11">
        <v>0.23301358912869707</v>
      </c>
      <c r="K32" s="10">
        <f t="shared" si="5"/>
        <v>165</v>
      </c>
      <c r="L32" s="33">
        <f t="shared" si="6"/>
        <v>-0.2710084399415762</v>
      </c>
      <c r="M32" s="11">
        <v>6.0274828232354777E-2</v>
      </c>
      <c r="N32" s="10">
        <f t="shared" si="7"/>
        <v>54</v>
      </c>
      <c r="O32" s="33">
        <f t="shared" si="8"/>
        <v>-1.3126431827571168</v>
      </c>
      <c r="P32" s="11">
        <v>0.13869502603301206</v>
      </c>
      <c r="Q32" s="10">
        <f t="shared" si="9"/>
        <v>25</v>
      </c>
      <c r="R32" s="33">
        <f t="shared" si="10"/>
        <v>-1.6554746611590014</v>
      </c>
      <c r="S32" s="12">
        <v>4.2602454271822188</v>
      </c>
      <c r="T32" s="10">
        <f t="shared" si="11"/>
        <v>16</v>
      </c>
      <c r="U32" s="33">
        <f t="shared" si="12"/>
        <v>-2.5526355960689937</v>
      </c>
      <c r="V32" s="18">
        <v>0.22851241609163028</v>
      </c>
      <c r="W32" s="99">
        <f t="shared" si="13"/>
        <v>20</v>
      </c>
      <c r="X32" s="33">
        <f t="shared" si="14"/>
        <v>-1.3984150233979971</v>
      </c>
      <c r="Y32" s="13">
        <v>53645</v>
      </c>
      <c r="Z32" s="10">
        <f t="shared" si="15"/>
        <v>62</v>
      </c>
      <c r="AA32" s="33">
        <f t="shared" si="16"/>
        <v>-1.057587527452224</v>
      </c>
      <c r="AB32" s="11">
        <v>4.9126073016858E-2</v>
      </c>
      <c r="AC32" s="99">
        <f t="shared" si="17"/>
        <v>44</v>
      </c>
      <c r="AD32" s="33">
        <f t="shared" si="18"/>
        <v>-1.5203639092492209</v>
      </c>
      <c r="AE32" s="11">
        <v>0.84309369951534729</v>
      </c>
      <c r="AF32" s="10">
        <f t="shared" si="19"/>
        <v>11</v>
      </c>
      <c r="AG32" s="33">
        <f t="shared" si="20"/>
        <v>-1.7184424255087716</v>
      </c>
      <c r="AH32" s="14">
        <v>4.4746666666666668</v>
      </c>
      <c r="AI32" s="99">
        <f t="shared" si="21"/>
        <v>10</v>
      </c>
      <c r="AJ32" s="33">
        <f t="shared" si="22"/>
        <v>-0.3328881990234524</v>
      </c>
      <c r="AK32" s="13">
        <v>33507.285436443621</v>
      </c>
      <c r="AL32" s="38">
        <v>1</v>
      </c>
    </row>
    <row r="33" spans="1:38" x14ac:dyDescent="0.25">
      <c r="A33" t="s">
        <v>829</v>
      </c>
      <c r="B33" s="5" t="s">
        <v>57</v>
      </c>
      <c r="C33" s="6" t="s">
        <v>41</v>
      </c>
      <c r="D33" s="7" t="s">
        <v>34</v>
      </c>
      <c r="E33" s="36">
        <f t="shared" si="0"/>
        <v>-9.2169245980576164</v>
      </c>
      <c r="F33" s="8">
        <f t="shared" si="1"/>
        <v>53.776377172394177</v>
      </c>
      <c r="G33" s="9">
        <f t="shared" si="2"/>
        <v>27</v>
      </c>
      <c r="H33" s="99">
        <f t="shared" si="3"/>
        <v>522</v>
      </c>
      <c r="I33" s="33">
        <f t="shared" si="4"/>
        <v>1.1709414769781081</v>
      </c>
      <c r="J33" s="11">
        <v>0.1145033912477933</v>
      </c>
      <c r="K33" s="10">
        <f t="shared" si="5"/>
        <v>53</v>
      </c>
      <c r="L33" s="33">
        <f t="shared" si="6"/>
        <v>-1.3262482891944016</v>
      </c>
      <c r="M33" s="11">
        <v>9.7941918164809239E-2</v>
      </c>
      <c r="N33" s="10">
        <f t="shared" si="7"/>
        <v>30</v>
      </c>
      <c r="O33" s="33">
        <f t="shared" si="8"/>
        <v>-1.9320719089708236</v>
      </c>
      <c r="P33" s="11">
        <v>0.17702227432590856</v>
      </c>
      <c r="Q33" s="10">
        <f t="shared" si="9"/>
        <v>64</v>
      </c>
      <c r="R33" s="33">
        <f t="shared" si="10"/>
        <v>-0.72654831663102482</v>
      </c>
      <c r="S33" s="12">
        <v>2.4342664688130453</v>
      </c>
      <c r="T33" s="10">
        <f t="shared" si="11"/>
        <v>29</v>
      </c>
      <c r="U33" s="33">
        <f t="shared" si="12"/>
        <v>-1.9122317421710964</v>
      </c>
      <c r="V33" s="18">
        <v>0.18961530728503451</v>
      </c>
      <c r="W33" s="99">
        <f t="shared" si="13"/>
        <v>27</v>
      </c>
      <c r="X33" s="33">
        <f t="shared" si="14"/>
        <v>-1.3149097861366543</v>
      </c>
      <c r="Y33" s="13">
        <v>57293</v>
      </c>
      <c r="Z33" s="10">
        <f t="shared" si="15"/>
        <v>32</v>
      </c>
      <c r="AA33" s="33">
        <f t="shared" si="16"/>
        <v>-1.7739277024784672</v>
      </c>
      <c r="AB33" s="11">
        <v>5.7668521954236239E-2</v>
      </c>
      <c r="AC33" s="99">
        <f t="shared" si="17"/>
        <v>67</v>
      </c>
      <c r="AD33" s="33">
        <f t="shared" si="18"/>
        <v>-1.0495102643309429</v>
      </c>
      <c r="AE33" s="11">
        <v>0.86984804721838505</v>
      </c>
      <c r="AF33" s="10">
        <f t="shared" si="19"/>
        <v>14</v>
      </c>
      <c r="AG33" s="33">
        <f t="shared" si="20"/>
        <v>-1.56200145631031</v>
      </c>
      <c r="AH33" s="14">
        <v>4.2953333333333337</v>
      </c>
      <c r="AI33" s="99">
        <f t="shared" si="21"/>
        <v>13</v>
      </c>
      <c r="AJ33" s="33">
        <f t="shared" si="22"/>
        <v>-0.31359124082782081</v>
      </c>
      <c r="AK33" s="13">
        <v>50708.948163462657</v>
      </c>
      <c r="AL33" s="38">
        <v>1</v>
      </c>
    </row>
    <row r="34" spans="1:38" x14ac:dyDescent="0.25">
      <c r="A34" t="s">
        <v>835</v>
      </c>
      <c r="B34" s="15" t="s">
        <v>76</v>
      </c>
      <c r="C34" s="16" t="s">
        <v>54</v>
      </c>
      <c r="D34" s="7" t="s">
        <v>39</v>
      </c>
      <c r="E34" s="36">
        <f t="shared" si="0"/>
        <v>-9.1417740567182069</v>
      </c>
      <c r="F34" s="8">
        <f t="shared" si="1"/>
        <v>53.589684963467839</v>
      </c>
      <c r="G34" s="9">
        <f t="shared" si="2"/>
        <v>28</v>
      </c>
      <c r="H34" s="99">
        <f t="shared" si="3"/>
        <v>86</v>
      </c>
      <c r="I34" s="34">
        <f t="shared" si="4"/>
        <v>-0.71492121477140658</v>
      </c>
      <c r="J34" s="18">
        <v>-2.8914457228614299E-2</v>
      </c>
      <c r="K34" s="17">
        <f t="shared" si="5"/>
        <v>25</v>
      </c>
      <c r="L34" s="34">
        <f t="shared" si="6"/>
        <v>-2.0484388701423657</v>
      </c>
      <c r="M34" s="18">
        <v>0.1237207186718217</v>
      </c>
      <c r="N34" s="17">
        <f t="shared" si="7"/>
        <v>31</v>
      </c>
      <c r="O34" s="34">
        <f t="shared" si="8"/>
        <v>-1.9234025302797029</v>
      </c>
      <c r="P34" s="18">
        <v>0.17648585517778353</v>
      </c>
      <c r="Q34" s="17">
        <f t="shared" si="9"/>
        <v>26</v>
      </c>
      <c r="R34" s="34">
        <f t="shared" si="10"/>
        <v>-1.6371328829356921</v>
      </c>
      <c r="S34" s="19">
        <v>4.224191221924583</v>
      </c>
      <c r="T34" s="17">
        <f t="shared" si="11"/>
        <v>47</v>
      </c>
      <c r="U34" s="33">
        <f t="shared" si="12"/>
        <v>-1.3708767662741699</v>
      </c>
      <c r="V34" s="18">
        <v>0.15673426937077484</v>
      </c>
      <c r="W34" s="99">
        <f t="shared" si="13"/>
        <v>114</v>
      </c>
      <c r="X34" s="34">
        <f t="shared" si="14"/>
        <v>-0.79183462806128635</v>
      </c>
      <c r="Y34" s="20">
        <v>80144</v>
      </c>
      <c r="Z34" s="17">
        <f t="shared" si="15"/>
        <v>63</v>
      </c>
      <c r="AA34" s="34">
        <f t="shared" si="16"/>
        <v>-1.0514093017179993</v>
      </c>
      <c r="AB34" s="18">
        <v>4.9052396878483832E-2</v>
      </c>
      <c r="AC34" s="99">
        <f t="shared" si="17"/>
        <v>42</v>
      </c>
      <c r="AD34" s="34">
        <f t="shared" si="18"/>
        <v>-1.565974815602635</v>
      </c>
      <c r="AE34" s="18">
        <v>0.84050204484557889</v>
      </c>
      <c r="AF34" s="17">
        <f t="shared" si="19"/>
        <v>191</v>
      </c>
      <c r="AG34" s="33">
        <f t="shared" si="20"/>
        <v>-0.16799029211435113</v>
      </c>
      <c r="AH34" s="21">
        <v>2.6973333333333334</v>
      </c>
      <c r="AI34" s="99">
        <f t="shared" si="21"/>
        <v>82</v>
      </c>
      <c r="AJ34" s="34">
        <f t="shared" si="22"/>
        <v>-0.2732221503587634</v>
      </c>
      <c r="AK34" s="20">
        <v>86694.696373377286</v>
      </c>
      <c r="AL34" s="38"/>
    </row>
    <row r="35" spans="1:38" x14ac:dyDescent="0.25">
      <c r="A35" t="s">
        <v>1006</v>
      </c>
      <c r="B35" s="5" t="s">
        <v>75</v>
      </c>
      <c r="C35" s="6" t="s">
        <v>33</v>
      </c>
      <c r="D35" s="7" t="s">
        <v>34</v>
      </c>
      <c r="E35" s="36">
        <f t="shared" si="0"/>
        <v>-9.0738464700516115</v>
      </c>
      <c r="F35" s="8">
        <f t="shared" si="1"/>
        <v>53.420936329382201</v>
      </c>
      <c r="G35" s="9">
        <f t="shared" si="2"/>
        <v>29</v>
      </c>
      <c r="H35" s="99">
        <f t="shared" si="3"/>
        <v>441</v>
      </c>
      <c r="I35" s="33">
        <f t="shared" si="4"/>
        <v>0.47204187595761593</v>
      </c>
      <c r="J35" s="11">
        <v>6.1352821210061137E-2</v>
      </c>
      <c r="K35" s="10">
        <f t="shared" si="5"/>
        <v>101</v>
      </c>
      <c r="L35" s="33">
        <f t="shared" si="6"/>
        <v>-0.71636265405094202</v>
      </c>
      <c r="M35" s="11">
        <v>7.6171875E-2</v>
      </c>
      <c r="N35" s="10">
        <f t="shared" si="7"/>
        <v>12</v>
      </c>
      <c r="O35" s="33">
        <f t="shared" si="8"/>
        <v>-3.2567219538395706</v>
      </c>
      <c r="P35" s="11">
        <v>0.25898520084566595</v>
      </c>
      <c r="Q35" s="10">
        <f t="shared" si="9"/>
        <v>102</v>
      </c>
      <c r="R35" s="33">
        <f t="shared" si="10"/>
        <v>-0.30278542495745869</v>
      </c>
      <c r="S35" s="12">
        <v>1.6012810248198559</v>
      </c>
      <c r="T35" s="10">
        <f t="shared" si="11"/>
        <v>37</v>
      </c>
      <c r="U35" s="33">
        <f t="shared" si="12"/>
        <v>-1.643143192918942</v>
      </c>
      <c r="V35" s="18">
        <v>0.1732712979303706</v>
      </c>
      <c r="W35" s="99">
        <f t="shared" si="13"/>
        <v>21</v>
      </c>
      <c r="X35" s="33">
        <f t="shared" si="14"/>
        <v>-1.3840854514337424</v>
      </c>
      <c r="Y35" s="13">
        <v>54271</v>
      </c>
      <c r="Z35" s="10">
        <f t="shared" si="15"/>
        <v>65</v>
      </c>
      <c r="AA35" s="33">
        <f t="shared" si="16"/>
        <v>-1.0346270228018506</v>
      </c>
      <c r="AB35" s="11">
        <v>4.8852266038846383E-2</v>
      </c>
      <c r="AC35" s="99">
        <f t="shared" si="17"/>
        <v>64</v>
      </c>
      <c r="AD35" s="33">
        <f t="shared" si="18"/>
        <v>-1.109549919624969</v>
      </c>
      <c r="AE35" s="11">
        <v>0.86643653744025495</v>
      </c>
      <c r="AF35" s="10">
        <f t="shared" si="19"/>
        <v>55</v>
      </c>
      <c r="AG35" s="33">
        <f t="shared" si="20"/>
        <v>-0.83737153950256471</v>
      </c>
      <c r="AH35" s="14">
        <v>3.4646666666666666</v>
      </c>
      <c r="AI35" s="99">
        <f t="shared" si="21"/>
        <v>41</v>
      </c>
      <c r="AJ35" s="33">
        <f t="shared" si="22"/>
        <v>-0.29004170030442511</v>
      </c>
      <c r="AK35" s="13">
        <v>71701.440832666136</v>
      </c>
      <c r="AL35" s="38"/>
    </row>
    <row r="36" spans="1:38" x14ac:dyDescent="0.25">
      <c r="A36" t="s">
        <v>716</v>
      </c>
      <c r="B36" s="5" t="s">
        <v>105</v>
      </c>
      <c r="C36" s="6" t="s">
        <v>52</v>
      </c>
      <c r="D36" s="7" t="s">
        <v>34</v>
      </c>
      <c r="E36" s="36">
        <f t="shared" si="0"/>
        <v>-9.0128152246106819</v>
      </c>
      <c r="F36" s="8">
        <f t="shared" si="1"/>
        <v>53.269319882955919</v>
      </c>
      <c r="G36" s="9">
        <f t="shared" si="2"/>
        <v>30</v>
      </c>
      <c r="H36" s="99">
        <f t="shared" si="3"/>
        <v>144</v>
      </c>
      <c r="I36" s="33">
        <f t="shared" si="4"/>
        <v>-0.48841413513818899</v>
      </c>
      <c r="J36" s="11">
        <v>-1.1688835147118048E-2</v>
      </c>
      <c r="K36" s="10">
        <f t="shared" si="5"/>
        <v>294</v>
      </c>
      <c r="L36" s="33">
        <f t="shared" si="6"/>
        <v>0.27411958665282238</v>
      </c>
      <c r="M36" s="11">
        <v>4.0816326530612242E-2</v>
      </c>
      <c r="N36" s="10">
        <f t="shared" si="7"/>
        <v>104</v>
      </c>
      <c r="O36" s="33">
        <f t="shared" si="8"/>
        <v>-0.561187373743391</v>
      </c>
      <c r="P36" s="11">
        <v>9.2198581560283682E-2</v>
      </c>
      <c r="Q36" s="10">
        <f t="shared" si="9"/>
        <v>50</v>
      </c>
      <c r="R36" s="33">
        <f t="shared" si="10"/>
        <v>-0.94049174185760231</v>
      </c>
      <c r="S36" s="12">
        <v>2.8548123980424145</v>
      </c>
      <c r="T36" s="10">
        <f t="shared" si="11"/>
        <v>14</v>
      </c>
      <c r="U36" s="33">
        <f t="shared" si="12"/>
        <v>-2.8011112189602354</v>
      </c>
      <c r="V36" s="18">
        <v>0.24360442917143948</v>
      </c>
      <c r="W36" s="99">
        <f t="shared" si="13"/>
        <v>45</v>
      </c>
      <c r="X36" s="33">
        <f t="shared" si="14"/>
        <v>-1.1706755482025204</v>
      </c>
      <c r="Y36" s="13">
        <v>63594</v>
      </c>
      <c r="Z36" s="10">
        <f t="shared" si="15"/>
        <v>189</v>
      </c>
      <c r="AA36" s="33">
        <f t="shared" si="16"/>
        <v>-9.9066846721168722E-2</v>
      </c>
      <c r="AB36" s="11">
        <v>3.7695590327169272E-2</v>
      </c>
      <c r="AC36" s="99">
        <f t="shared" si="17"/>
        <v>7</v>
      </c>
      <c r="AD36" s="33">
        <f t="shared" si="18"/>
        <v>-3.4593969630156662</v>
      </c>
      <c r="AE36" s="11">
        <v>0.73291601460615541</v>
      </c>
      <c r="AF36" s="10">
        <f t="shared" si="19"/>
        <v>457</v>
      </c>
      <c r="AG36" s="33">
        <f t="shared" si="20"/>
        <v>0.54791615057452037</v>
      </c>
      <c r="AH36" s="14">
        <v>1.8766666666666667</v>
      </c>
      <c r="AI36" s="99">
        <f t="shared" si="21"/>
        <v>120</v>
      </c>
      <c r="AJ36" s="33">
        <f t="shared" si="22"/>
        <v>-0.25716373052954805</v>
      </c>
      <c r="AK36" s="13">
        <v>101009.4665579119</v>
      </c>
      <c r="AL36" s="38"/>
    </row>
    <row r="37" spans="1:38" x14ac:dyDescent="0.25">
      <c r="A37" t="s">
        <v>727</v>
      </c>
      <c r="B37" s="5" t="s">
        <v>64</v>
      </c>
      <c r="C37" s="6" t="s">
        <v>61</v>
      </c>
      <c r="D37" s="7" t="s">
        <v>39</v>
      </c>
      <c r="E37" s="36">
        <f t="shared" si="0"/>
        <v>-8.9472323192934358</v>
      </c>
      <c r="F37" s="8">
        <f t="shared" si="1"/>
        <v>53.106396007182553</v>
      </c>
      <c r="G37" s="9">
        <f t="shared" si="2"/>
        <v>31</v>
      </c>
      <c r="H37" s="99">
        <f t="shared" si="3"/>
        <v>438</v>
      </c>
      <c r="I37" s="33">
        <f t="shared" si="4"/>
        <v>0.46384025567580051</v>
      </c>
      <c r="J37" s="11">
        <v>6.0729096725778975E-2</v>
      </c>
      <c r="K37" s="10">
        <f t="shared" si="5"/>
        <v>143</v>
      </c>
      <c r="L37" s="33">
        <f t="shared" si="6"/>
        <v>-0.4059620419027552</v>
      </c>
      <c r="M37" s="11">
        <v>6.5092035870390516E-2</v>
      </c>
      <c r="N37" s="10">
        <f t="shared" si="7"/>
        <v>39</v>
      </c>
      <c r="O37" s="33">
        <f t="shared" si="8"/>
        <v>-1.5684687102627592</v>
      </c>
      <c r="P37" s="11">
        <v>0.15452427013717904</v>
      </c>
      <c r="Q37" s="10">
        <f t="shared" si="9"/>
        <v>55</v>
      </c>
      <c r="R37" s="33">
        <f t="shared" si="10"/>
        <v>-0.81034710419656997</v>
      </c>
      <c r="S37" s="12">
        <v>2.5989887029631453</v>
      </c>
      <c r="T37" s="10">
        <f t="shared" si="11"/>
        <v>50</v>
      </c>
      <c r="U37" s="33">
        <f t="shared" si="12"/>
        <v>-1.3180405920704727</v>
      </c>
      <c r="V37" s="18">
        <v>0.15352508440972817</v>
      </c>
      <c r="W37" s="99">
        <f t="shared" si="13"/>
        <v>35</v>
      </c>
      <c r="X37" s="33">
        <f t="shared" si="14"/>
        <v>-1.2543410202941343</v>
      </c>
      <c r="Y37" s="13">
        <v>59939</v>
      </c>
      <c r="Z37" s="10">
        <f t="shared" si="15"/>
        <v>106</v>
      </c>
      <c r="AA37" s="33">
        <f t="shared" si="16"/>
        <v>-0.63389900837523883</v>
      </c>
      <c r="AB37" s="11">
        <v>4.4073532805168833E-2</v>
      </c>
      <c r="AC37" s="99">
        <f t="shared" si="17"/>
        <v>10</v>
      </c>
      <c r="AD37" s="33">
        <f t="shared" si="18"/>
        <v>-3.2777060144255992</v>
      </c>
      <c r="AE37" s="11">
        <v>0.74323986547900378</v>
      </c>
      <c r="AF37" s="10">
        <f t="shared" si="19"/>
        <v>207</v>
      </c>
      <c r="AG37" s="33">
        <f t="shared" si="20"/>
        <v>-0.12669918128501725</v>
      </c>
      <c r="AH37" s="14">
        <v>2.65</v>
      </c>
      <c r="AI37" s="99">
        <f t="shared" si="21"/>
        <v>97</v>
      </c>
      <c r="AJ37" s="33">
        <f t="shared" si="22"/>
        <v>-0.26889851116267433</v>
      </c>
      <c r="AK37" s="13">
        <v>90548.867712219711</v>
      </c>
      <c r="AL37" s="38">
        <v>1</v>
      </c>
    </row>
    <row r="38" spans="1:38" x14ac:dyDescent="0.25">
      <c r="A38" t="s">
        <v>996</v>
      </c>
      <c r="B38" s="5" t="s">
        <v>60</v>
      </c>
      <c r="C38" s="6" t="s">
        <v>61</v>
      </c>
      <c r="D38" s="7" t="s">
        <v>39</v>
      </c>
      <c r="E38" s="36">
        <f t="shared" si="0"/>
        <v>-8.6458455057516712</v>
      </c>
      <c r="F38" s="8">
        <f t="shared" si="1"/>
        <v>52.357677914690584</v>
      </c>
      <c r="G38" s="9">
        <f t="shared" si="2"/>
        <v>32</v>
      </c>
      <c r="H38" s="99">
        <f t="shared" si="3"/>
        <v>495</v>
      </c>
      <c r="I38" s="33">
        <f t="shared" si="4"/>
        <v>0.8601875698993664</v>
      </c>
      <c r="J38" s="11">
        <v>9.0870887697110492E-2</v>
      </c>
      <c r="K38" s="10">
        <f t="shared" si="5"/>
        <v>235</v>
      </c>
      <c r="L38" s="33">
        <f t="shared" si="6"/>
        <v>5.2623556957659953E-2</v>
      </c>
      <c r="M38" s="11">
        <v>4.872269101837938E-2</v>
      </c>
      <c r="N38" s="10">
        <f t="shared" si="7"/>
        <v>55</v>
      </c>
      <c r="O38" s="33">
        <f t="shared" si="8"/>
        <v>-1.3059842939562276</v>
      </c>
      <c r="P38" s="11">
        <v>0.13828300625797435</v>
      </c>
      <c r="Q38" s="10">
        <f t="shared" si="9"/>
        <v>117</v>
      </c>
      <c r="R38" s="33">
        <f t="shared" si="10"/>
        <v>-0.17875418722081471</v>
      </c>
      <c r="S38" s="12">
        <v>1.357474363913195</v>
      </c>
      <c r="T38" s="10">
        <f t="shared" si="11"/>
        <v>32</v>
      </c>
      <c r="U38" s="33">
        <f t="shared" si="12"/>
        <v>-1.848409473363412</v>
      </c>
      <c r="V38" s="18">
        <v>0.18573884445773226</v>
      </c>
      <c r="W38" s="99">
        <f t="shared" si="13"/>
        <v>63</v>
      </c>
      <c r="X38" s="33">
        <f t="shared" si="14"/>
        <v>-1.0077396165067316</v>
      </c>
      <c r="Y38" s="13">
        <v>70712</v>
      </c>
      <c r="Z38" s="10">
        <f t="shared" si="15"/>
        <v>49</v>
      </c>
      <c r="AA38" s="33">
        <f t="shared" si="16"/>
        <v>-1.2666536276594631</v>
      </c>
      <c r="AB38" s="11">
        <v>5.1619213214518581E-2</v>
      </c>
      <c r="AC38" s="99">
        <f t="shared" si="17"/>
        <v>14</v>
      </c>
      <c r="AD38" s="33">
        <f t="shared" si="18"/>
        <v>-3.0665647620942686</v>
      </c>
      <c r="AE38" s="11">
        <v>0.75523711035603491</v>
      </c>
      <c r="AF38" s="10">
        <f t="shared" si="19"/>
        <v>105</v>
      </c>
      <c r="AG38" s="33">
        <f t="shared" si="20"/>
        <v>-0.50733343533852393</v>
      </c>
      <c r="AH38" s="14">
        <v>3.0863333333333336</v>
      </c>
      <c r="AI38" s="99">
        <f t="shared" si="21"/>
        <v>36</v>
      </c>
      <c r="AJ38" s="33">
        <f t="shared" si="22"/>
        <v>-0.29243587132152249</v>
      </c>
      <c r="AK38" s="13">
        <v>69567.232843541904</v>
      </c>
      <c r="AL38" s="38">
        <v>1</v>
      </c>
    </row>
    <row r="39" spans="1:38" x14ac:dyDescent="0.25">
      <c r="A39" t="s">
        <v>1135</v>
      </c>
      <c r="B39" s="5" t="s">
        <v>72</v>
      </c>
      <c r="C39" s="6" t="s">
        <v>52</v>
      </c>
      <c r="D39" s="7" t="s">
        <v>34</v>
      </c>
      <c r="E39" s="36">
        <f t="shared" si="0"/>
        <v>-8.6157171396199228</v>
      </c>
      <c r="F39" s="8">
        <f t="shared" si="1"/>
        <v>52.282831730960865</v>
      </c>
      <c r="G39" s="9">
        <f t="shared" si="2"/>
        <v>33</v>
      </c>
      <c r="H39" s="99">
        <f t="shared" si="3"/>
        <v>285</v>
      </c>
      <c r="I39" s="33">
        <f t="shared" si="4"/>
        <v>-4.303751624656553E-2</v>
      </c>
      <c r="J39" s="11">
        <v>2.2181582207539297E-2</v>
      </c>
      <c r="K39" s="10">
        <f t="shared" si="5"/>
        <v>169</v>
      </c>
      <c r="L39" s="33">
        <f t="shared" si="6"/>
        <v>-0.249006037486937</v>
      </c>
      <c r="M39" s="11">
        <v>5.9489446148295148E-2</v>
      </c>
      <c r="N39" s="10">
        <f t="shared" si="7"/>
        <v>26</v>
      </c>
      <c r="O39" s="33">
        <f t="shared" si="8"/>
        <v>-1.9908309146333991</v>
      </c>
      <c r="P39" s="11">
        <v>0.18065799689440995</v>
      </c>
      <c r="Q39" s="10">
        <f t="shared" si="9"/>
        <v>95</v>
      </c>
      <c r="R39" s="33">
        <f t="shared" si="10"/>
        <v>-0.32983430137288022</v>
      </c>
      <c r="S39" s="12">
        <v>1.6544506646659356</v>
      </c>
      <c r="T39" s="10">
        <f t="shared" si="11"/>
        <v>22</v>
      </c>
      <c r="U39" s="33">
        <f t="shared" si="12"/>
        <v>-2.1957338780129541</v>
      </c>
      <c r="V39" s="18">
        <v>0.20683477490319971</v>
      </c>
      <c r="W39" s="99">
        <f t="shared" ref="W39:W70" si="23">RANK(Y39,Y$7:Y$570,1)</f>
        <v>62</v>
      </c>
      <c r="X39" s="33">
        <f t="shared" si="14"/>
        <v>-1.0208102005188553</v>
      </c>
      <c r="Y39" s="13">
        <v>70141</v>
      </c>
      <c r="Z39" s="10">
        <f t="shared" si="15"/>
        <v>235</v>
      </c>
      <c r="AA39" s="33">
        <f t="shared" si="16"/>
        <v>6.3748050741325654E-2</v>
      </c>
      <c r="AB39" s="11">
        <v>3.5754001684919968E-2</v>
      </c>
      <c r="AC39" s="99">
        <f t="shared" ref="AC39:AC70" si="24">RANK(AE39,AE$7:AE$570,1)</f>
        <v>12</v>
      </c>
      <c r="AD39" s="33">
        <f t="shared" si="18"/>
        <v>-3.1071415148816142</v>
      </c>
      <c r="AE39" s="11">
        <v>0.75293150103464745</v>
      </c>
      <c r="AF39" s="10">
        <f t="shared" si="19"/>
        <v>423</v>
      </c>
      <c r="AG39" s="33">
        <f t="shared" si="20"/>
        <v>0.44061741891237821</v>
      </c>
      <c r="AH39" s="14">
        <v>1.9996666666666669</v>
      </c>
      <c r="AI39" s="99">
        <f t="shared" ref="AI39:AI70" si="25">RANK(AK39,AK$7:AK$570,1)</f>
        <v>44</v>
      </c>
      <c r="AJ39" s="33">
        <f t="shared" si="22"/>
        <v>-0.28903138894505448</v>
      </c>
      <c r="AK39" s="13">
        <v>72602.050922452428</v>
      </c>
      <c r="AL39" s="38">
        <v>1</v>
      </c>
    </row>
    <row r="40" spans="1:38" ht="16.5" customHeight="1" x14ac:dyDescent="0.25">
      <c r="A40" t="s">
        <v>929</v>
      </c>
      <c r="B40" s="5" t="s">
        <v>99</v>
      </c>
      <c r="C40" s="6" t="s">
        <v>44</v>
      </c>
      <c r="D40" s="7" t="s">
        <v>20</v>
      </c>
      <c r="E40" s="36">
        <f t="shared" si="0"/>
        <v>-8.5654107458919491</v>
      </c>
      <c r="F40" s="8">
        <f t="shared" si="1"/>
        <v>52.157858422707818</v>
      </c>
      <c r="G40" s="9">
        <f t="shared" si="2"/>
        <v>34</v>
      </c>
      <c r="H40" s="99">
        <f t="shared" si="3"/>
        <v>453</v>
      </c>
      <c r="I40" s="33">
        <f t="shared" si="4"/>
        <v>0.53874309562065748</v>
      </c>
      <c r="J40" s="11">
        <v>6.642537790078773E-2</v>
      </c>
      <c r="K40" s="10">
        <f t="shared" si="5"/>
        <v>78</v>
      </c>
      <c r="L40" s="33">
        <f t="shared" si="6"/>
        <v>-0.89137481533206597</v>
      </c>
      <c r="M40" s="11">
        <v>8.2418984434804804E-2</v>
      </c>
      <c r="N40" s="10">
        <f t="shared" si="7"/>
        <v>68</v>
      </c>
      <c r="O40" s="33">
        <f t="shared" si="8"/>
        <v>-1.0126593772886845</v>
      </c>
      <c r="P40" s="11">
        <v>0.12013348164627363</v>
      </c>
      <c r="Q40" s="10">
        <f t="shared" si="9"/>
        <v>6</v>
      </c>
      <c r="R40" s="33">
        <f t="shared" si="10"/>
        <v>-4.9725580262907094</v>
      </c>
      <c r="S40" s="12">
        <v>10.78059492912757</v>
      </c>
      <c r="T40" s="10">
        <f t="shared" si="11"/>
        <v>108</v>
      </c>
      <c r="U40" s="33">
        <f t="shared" si="12"/>
        <v>-0.55928991504192116</v>
      </c>
      <c r="V40" s="18">
        <v>0.10743977829887018</v>
      </c>
      <c r="W40" s="99">
        <f t="shared" si="23"/>
        <v>124</v>
      </c>
      <c r="X40" s="33">
        <f t="shared" si="14"/>
        <v>-0.7583913299146795</v>
      </c>
      <c r="Y40" s="13">
        <v>81605</v>
      </c>
      <c r="Z40" s="10">
        <f t="shared" si="15"/>
        <v>59</v>
      </c>
      <c r="AA40" s="33">
        <f t="shared" si="16"/>
        <v>-1.083235754681884</v>
      </c>
      <c r="AB40" s="11">
        <v>4.9431931433127366E-2</v>
      </c>
      <c r="AC40" s="99">
        <f t="shared" si="24"/>
        <v>222</v>
      </c>
      <c r="AD40" s="33">
        <f t="shared" si="18"/>
        <v>3.3616529661322975E-2</v>
      </c>
      <c r="AE40" s="11">
        <v>0.93139233208417416</v>
      </c>
      <c r="AF40" s="10">
        <f t="shared" si="19"/>
        <v>178</v>
      </c>
      <c r="AG40" s="33">
        <f t="shared" si="20"/>
        <v>-0.21596939976815496</v>
      </c>
      <c r="AH40" s="14">
        <v>2.752333333333334</v>
      </c>
      <c r="AI40" s="99">
        <f t="shared" si="25"/>
        <v>59</v>
      </c>
      <c r="AJ40" s="33">
        <f t="shared" si="22"/>
        <v>-0.28297036986201068</v>
      </c>
      <c r="AK40" s="13">
        <v>78004.954581752841</v>
      </c>
      <c r="AL40" s="38">
        <v>1</v>
      </c>
    </row>
    <row r="41" spans="1:38" x14ac:dyDescent="0.25">
      <c r="A41" t="s">
        <v>895</v>
      </c>
      <c r="B41" s="5" t="s">
        <v>102</v>
      </c>
      <c r="C41" s="6" t="s">
        <v>26</v>
      </c>
      <c r="D41" s="7" t="s">
        <v>20</v>
      </c>
      <c r="E41" s="36">
        <f t="shared" si="0"/>
        <v>-8.5333455190624115</v>
      </c>
      <c r="F41" s="8">
        <f t="shared" si="1"/>
        <v>52.07820060627914</v>
      </c>
      <c r="G41" s="9">
        <f t="shared" si="2"/>
        <v>35</v>
      </c>
      <c r="H41" s="99">
        <f t="shared" si="3"/>
        <v>1</v>
      </c>
      <c r="I41" s="33">
        <f t="shared" si="4"/>
        <v>-4.8271736350590251</v>
      </c>
      <c r="J41" s="11">
        <v>-0.34164687252573234</v>
      </c>
      <c r="K41" s="10">
        <f t="shared" si="5"/>
        <v>68</v>
      </c>
      <c r="L41" s="33">
        <f t="shared" si="6"/>
        <v>-1.0504976023040156</v>
      </c>
      <c r="M41" s="11">
        <v>8.8098918083462138E-2</v>
      </c>
      <c r="N41" s="10">
        <f t="shared" si="7"/>
        <v>133</v>
      </c>
      <c r="O41" s="33">
        <f t="shared" si="8"/>
        <v>-0.35669290313803625</v>
      </c>
      <c r="P41" s="11">
        <v>7.9545454545454544E-2</v>
      </c>
      <c r="Q41" s="10">
        <f t="shared" si="9"/>
        <v>348</v>
      </c>
      <c r="R41" s="33">
        <f t="shared" si="10"/>
        <v>0.40986092033757754</v>
      </c>
      <c r="S41" s="12">
        <v>0.20044097013429546</v>
      </c>
      <c r="T41" s="10">
        <f t="shared" si="11"/>
        <v>54</v>
      </c>
      <c r="U41" s="33">
        <f t="shared" si="12"/>
        <v>-1.27316510030351</v>
      </c>
      <c r="V41" s="18">
        <v>0.15079941860465115</v>
      </c>
      <c r="W41" s="99">
        <f t="shared" si="23"/>
        <v>61</v>
      </c>
      <c r="X41" s="33">
        <f t="shared" si="14"/>
        <v>-1.0215427026000949</v>
      </c>
      <c r="Y41" s="13">
        <v>70109</v>
      </c>
      <c r="Z41" s="10">
        <f t="shared" si="15"/>
        <v>10</v>
      </c>
      <c r="AA41" s="33">
        <f t="shared" si="16"/>
        <v>-2.966552473090879</v>
      </c>
      <c r="AB41" s="11">
        <v>7.1890726096333568E-2</v>
      </c>
      <c r="AC41" s="99">
        <f t="shared" si="24"/>
        <v>37</v>
      </c>
      <c r="AD41" s="33">
        <f t="shared" si="18"/>
        <v>-1.7476043541031816</v>
      </c>
      <c r="AE41" s="11">
        <v>0.83018168335187248</v>
      </c>
      <c r="AF41" s="10">
        <f t="shared" si="19"/>
        <v>203</v>
      </c>
      <c r="AG41" s="33">
        <f t="shared" si="20"/>
        <v>-0.13542265540389078</v>
      </c>
      <c r="AH41" s="14">
        <v>2.66</v>
      </c>
      <c r="AI41" s="99">
        <f t="shared" si="25"/>
        <v>29</v>
      </c>
      <c r="AJ41" s="33">
        <f t="shared" si="22"/>
        <v>-0.29750173189021567</v>
      </c>
      <c r="AK41" s="13">
        <v>65051.431749849668</v>
      </c>
      <c r="AL41" s="38"/>
    </row>
    <row r="42" spans="1:38" x14ac:dyDescent="0.25">
      <c r="A42" t="s">
        <v>988</v>
      </c>
      <c r="B42" s="5" t="s">
        <v>62</v>
      </c>
      <c r="C42" s="6" t="s">
        <v>63</v>
      </c>
      <c r="D42" s="7" t="s">
        <v>34</v>
      </c>
      <c r="E42" s="36">
        <f t="shared" si="0"/>
        <v>-8.2700265611915729</v>
      </c>
      <c r="F42" s="8">
        <f t="shared" si="1"/>
        <v>51.424052319108952</v>
      </c>
      <c r="G42" s="9">
        <f t="shared" si="2"/>
        <v>36</v>
      </c>
      <c r="H42" s="99">
        <f t="shared" si="3"/>
        <v>375</v>
      </c>
      <c r="I42" s="33">
        <f t="shared" si="4"/>
        <v>0.2357556403206649</v>
      </c>
      <c r="J42" s="11">
        <v>4.3383504733365053E-2</v>
      </c>
      <c r="K42" s="10">
        <f t="shared" si="5"/>
        <v>69</v>
      </c>
      <c r="L42" s="33">
        <f t="shared" si="6"/>
        <v>-1.0448812489222656</v>
      </c>
      <c r="M42" s="11">
        <v>8.7898440734096861E-2</v>
      </c>
      <c r="N42" s="10">
        <f t="shared" si="7"/>
        <v>15</v>
      </c>
      <c r="O42" s="33">
        <f t="shared" si="8"/>
        <v>-2.7504296366296241</v>
      </c>
      <c r="P42" s="11">
        <v>0.22765828536807028</v>
      </c>
      <c r="Q42" s="10">
        <f t="shared" si="9"/>
        <v>22</v>
      </c>
      <c r="R42" s="33">
        <f t="shared" si="10"/>
        <v>-1.8458504526338235</v>
      </c>
      <c r="S42" s="12">
        <v>4.634464751958224</v>
      </c>
      <c r="T42" s="10">
        <f t="shared" si="11"/>
        <v>48</v>
      </c>
      <c r="U42" s="33">
        <f t="shared" si="12"/>
        <v>-1.3573302795598676</v>
      </c>
      <c r="V42" s="18">
        <v>0.15591147737090449</v>
      </c>
      <c r="W42" s="99">
        <f t="shared" si="23"/>
        <v>46</v>
      </c>
      <c r="X42" s="33">
        <f t="shared" si="14"/>
        <v>-1.158406138341753</v>
      </c>
      <c r="Y42" s="13">
        <v>64130</v>
      </c>
      <c r="Z42" s="10">
        <f t="shared" si="15"/>
        <v>153</v>
      </c>
      <c r="AA42" s="33">
        <f t="shared" si="16"/>
        <v>-0.27292053257760523</v>
      </c>
      <c r="AB42" s="11">
        <v>3.9768817944131001E-2</v>
      </c>
      <c r="AC42" s="99">
        <f t="shared" si="24"/>
        <v>130</v>
      </c>
      <c r="AD42" s="33">
        <f t="shared" si="18"/>
        <v>-0.38041225416448715</v>
      </c>
      <c r="AE42" s="11">
        <v>0.90786682652402473</v>
      </c>
      <c r="AF42" s="10">
        <f t="shared" si="19"/>
        <v>49</v>
      </c>
      <c r="AG42" s="33">
        <f t="shared" si="20"/>
        <v>-0.90512385515914751</v>
      </c>
      <c r="AH42" s="14">
        <v>3.5423333333333331</v>
      </c>
      <c r="AI42" s="99">
        <f t="shared" si="25"/>
        <v>20</v>
      </c>
      <c r="AJ42" s="33">
        <f t="shared" si="22"/>
        <v>-0.30445960537690148</v>
      </c>
      <c r="AK42" s="13">
        <v>58849.055613577024</v>
      </c>
      <c r="AL42" s="38">
        <v>1</v>
      </c>
    </row>
    <row r="43" spans="1:38" x14ac:dyDescent="0.25">
      <c r="A43" t="s">
        <v>611</v>
      </c>
      <c r="B43" s="5" t="s">
        <v>53</v>
      </c>
      <c r="C43" s="6" t="s">
        <v>54</v>
      </c>
      <c r="D43" s="7" t="s">
        <v>39</v>
      </c>
      <c r="E43" s="36">
        <f t="shared" si="0"/>
        <v>-8.2492456373319403</v>
      </c>
      <c r="F43" s="8">
        <f t="shared" si="1"/>
        <v>51.372427453742205</v>
      </c>
      <c r="G43" s="9">
        <f t="shared" si="2"/>
        <v>37</v>
      </c>
      <c r="H43" s="99">
        <f t="shared" si="3"/>
        <v>47</v>
      </c>
      <c r="I43" s="33">
        <f t="shared" si="4"/>
        <v>-0.9818659115612608</v>
      </c>
      <c r="J43" s="11">
        <v>-4.9215317011927162E-2</v>
      </c>
      <c r="K43" s="10">
        <f t="shared" si="5"/>
        <v>124</v>
      </c>
      <c r="L43" s="33">
        <f t="shared" si="6"/>
        <v>-0.52712778534938864</v>
      </c>
      <c r="M43" s="11">
        <v>6.9417081933016572E-2</v>
      </c>
      <c r="N43" s="10">
        <f t="shared" si="7"/>
        <v>24</v>
      </c>
      <c r="O43" s="33">
        <f t="shared" si="8"/>
        <v>-2.0842515170727309</v>
      </c>
      <c r="P43" s="11">
        <v>0.18643841112745754</v>
      </c>
      <c r="Q43" s="10">
        <f t="shared" si="9"/>
        <v>40</v>
      </c>
      <c r="R43" s="33">
        <f t="shared" si="10"/>
        <v>-1.1675823786082615</v>
      </c>
      <c r="S43" s="12">
        <v>3.3012016373960118</v>
      </c>
      <c r="T43" s="10">
        <f t="shared" si="11"/>
        <v>25</v>
      </c>
      <c r="U43" s="33">
        <f t="shared" si="12"/>
        <v>-2.032610412582228</v>
      </c>
      <c r="V43" s="18">
        <v>0.19692691575283996</v>
      </c>
      <c r="W43" s="99">
        <f t="shared" si="23"/>
        <v>43</v>
      </c>
      <c r="X43" s="33">
        <f t="shared" si="14"/>
        <v>-1.1737200099776735</v>
      </c>
      <c r="Y43" s="13">
        <v>63461</v>
      </c>
      <c r="Z43" s="10">
        <f t="shared" si="15"/>
        <v>74</v>
      </c>
      <c r="AA43" s="33">
        <f t="shared" si="16"/>
        <v>-0.97461760227931582</v>
      </c>
      <c r="AB43" s="11">
        <v>4.813664596273292E-2</v>
      </c>
      <c r="AC43" s="99">
        <f t="shared" si="24"/>
        <v>99</v>
      </c>
      <c r="AD43" s="33">
        <f t="shared" si="18"/>
        <v>-0.61140929347334716</v>
      </c>
      <c r="AE43" s="11">
        <v>0.89474135712447456</v>
      </c>
      <c r="AF43" s="10">
        <f t="shared" si="19"/>
        <v>508</v>
      </c>
      <c r="AG43" s="33">
        <f t="shared" si="20"/>
        <v>0.87533721250289964</v>
      </c>
      <c r="AH43" s="14">
        <v>1.5013333333333332</v>
      </c>
      <c r="AI43" s="99">
        <f t="shared" si="25"/>
        <v>303</v>
      </c>
      <c r="AJ43" s="33">
        <f t="shared" si="22"/>
        <v>-0.18656120894578382</v>
      </c>
      <c r="AK43" s="13">
        <v>163945.85019146968</v>
      </c>
      <c r="AL43" s="38">
        <v>1</v>
      </c>
    </row>
    <row r="44" spans="1:38" x14ac:dyDescent="0.25">
      <c r="A44" t="s">
        <v>685</v>
      </c>
      <c r="B44" s="5" t="s">
        <v>79</v>
      </c>
      <c r="C44" s="6" t="s">
        <v>19</v>
      </c>
      <c r="D44" s="7" t="s">
        <v>20</v>
      </c>
      <c r="E44" s="36">
        <f t="shared" si="0"/>
        <v>-8.1414780295148681</v>
      </c>
      <c r="F44" s="8">
        <f t="shared" si="1"/>
        <v>51.104706524584699</v>
      </c>
      <c r="G44" s="9">
        <f t="shared" si="2"/>
        <v>38</v>
      </c>
      <c r="H44" s="99">
        <f t="shared" si="3"/>
        <v>473</v>
      </c>
      <c r="I44" s="33">
        <f t="shared" si="4"/>
        <v>0.66555661335542171</v>
      </c>
      <c r="J44" s="11">
        <v>7.6069410815173599E-2</v>
      </c>
      <c r="K44" s="10">
        <f t="shared" si="5"/>
        <v>205</v>
      </c>
      <c r="L44" s="33">
        <f t="shared" si="6"/>
        <v>-7.9037508466102205E-2</v>
      </c>
      <c r="M44" s="11">
        <v>5.3422370617696162E-2</v>
      </c>
      <c r="N44" s="10">
        <f t="shared" si="7"/>
        <v>75</v>
      </c>
      <c r="O44" s="33">
        <f t="shared" si="8"/>
        <v>-0.930976889590866</v>
      </c>
      <c r="P44" s="11">
        <v>0.11507936507936507</v>
      </c>
      <c r="Q44" s="10">
        <f t="shared" si="9"/>
        <v>8</v>
      </c>
      <c r="R44" s="33">
        <f t="shared" si="10"/>
        <v>-3.9716135451787848</v>
      </c>
      <c r="S44" s="12">
        <v>8.8130508156759788</v>
      </c>
      <c r="T44" s="10">
        <f t="shared" si="11"/>
        <v>131</v>
      </c>
      <c r="U44" s="33">
        <f t="shared" si="12"/>
        <v>-0.39611457153593832</v>
      </c>
      <c r="V44" s="18">
        <v>9.7528768156951523E-2</v>
      </c>
      <c r="W44" s="99">
        <f t="shared" si="23"/>
        <v>40</v>
      </c>
      <c r="X44" s="33">
        <f t="shared" si="14"/>
        <v>-1.1861725453587511</v>
      </c>
      <c r="Y44" s="13">
        <v>62917</v>
      </c>
      <c r="Z44" s="10">
        <f t="shared" si="15"/>
        <v>108</v>
      </c>
      <c r="AA44" s="33">
        <f t="shared" si="16"/>
        <v>-0.60676866812031605</v>
      </c>
      <c r="AB44" s="11">
        <v>4.3749999999999997E-2</v>
      </c>
      <c r="AC44" s="99">
        <f t="shared" si="24"/>
        <v>81</v>
      </c>
      <c r="AD44" s="33">
        <f t="shared" si="18"/>
        <v>-0.8179883103939648</v>
      </c>
      <c r="AE44" s="11">
        <v>0.88300334276163539</v>
      </c>
      <c r="AF44" s="10">
        <f t="shared" si="19"/>
        <v>27</v>
      </c>
      <c r="AG44" s="33">
        <f t="shared" si="20"/>
        <v>-1.208409972025311</v>
      </c>
      <c r="AH44" s="14">
        <v>3.8900000000000006</v>
      </c>
      <c r="AI44" s="99">
        <f t="shared" si="25"/>
        <v>18</v>
      </c>
      <c r="AJ44" s="33">
        <f t="shared" si="22"/>
        <v>-0.30548313020899581</v>
      </c>
      <c r="AK44" s="13">
        <v>57936.666791674477</v>
      </c>
      <c r="AL44" s="38"/>
    </row>
    <row r="45" spans="1:38" x14ac:dyDescent="0.25">
      <c r="A45" t="s">
        <v>742</v>
      </c>
      <c r="B45" s="5" t="s">
        <v>82</v>
      </c>
      <c r="C45" s="6" t="s">
        <v>26</v>
      </c>
      <c r="D45" s="7" t="s">
        <v>20</v>
      </c>
      <c r="E45" s="36">
        <f t="shared" si="0"/>
        <v>-8.1250799200060104</v>
      </c>
      <c r="F45" s="8">
        <f t="shared" si="1"/>
        <v>51.06396963524417</v>
      </c>
      <c r="G45" s="9">
        <f t="shared" si="2"/>
        <v>39</v>
      </c>
      <c r="H45" s="99">
        <f t="shared" si="3"/>
        <v>6</v>
      </c>
      <c r="I45" s="33">
        <f t="shared" si="4"/>
        <v>-2.8793132932207479</v>
      </c>
      <c r="J45" s="11">
        <v>-0.19351416881345662</v>
      </c>
      <c r="K45" s="10">
        <f t="shared" si="5"/>
        <v>23</v>
      </c>
      <c r="L45" s="33">
        <f t="shared" si="6"/>
        <v>-2.1032478160844112</v>
      </c>
      <c r="M45" s="11">
        <v>0.12567713976164679</v>
      </c>
      <c r="N45" s="10">
        <f t="shared" si="7"/>
        <v>63</v>
      </c>
      <c r="O45" s="33">
        <f t="shared" si="8"/>
        <v>-1.1525280721818054</v>
      </c>
      <c r="P45" s="11">
        <v>0.12878787878787878</v>
      </c>
      <c r="Q45" s="10">
        <f t="shared" si="9"/>
        <v>409</v>
      </c>
      <c r="R45" s="33">
        <f t="shared" si="10"/>
        <v>0.51183082356515242</v>
      </c>
      <c r="S45" s="12">
        <v>0</v>
      </c>
      <c r="T45" s="10">
        <f t="shared" si="11"/>
        <v>100</v>
      </c>
      <c r="U45" s="33">
        <f t="shared" si="12"/>
        <v>-0.59467548020294236</v>
      </c>
      <c r="V45" s="18">
        <v>0.1095890410958904</v>
      </c>
      <c r="W45" s="99">
        <f t="shared" si="23"/>
        <v>37</v>
      </c>
      <c r="X45" s="33">
        <f t="shared" si="14"/>
        <v>-1.2465810763709997</v>
      </c>
      <c r="Y45" s="13">
        <v>60278</v>
      </c>
      <c r="Z45" s="10">
        <f t="shared" si="15"/>
        <v>23</v>
      </c>
      <c r="AA45" s="33">
        <f t="shared" si="16"/>
        <v>-2.0364008515132972</v>
      </c>
      <c r="AB45" s="11">
        <v>6.0798548094373864E-2</v>
      </c>
      <c r="AC45" s="99">
        <f t="shared" si="24"/>
        <v>25</v>
      </c>
      <c r="AD45" s="33">
        <f t="shared" si="18"/>
        <v>-2.221659275462573</v>
      </c>
      <c r="AE45" s="11">
        <v>0.80324543610547672</v>
      </c>
      <c r="AF45" s="10">
        <f t="shared" si="19"/>
        <v>169</v>
      </c>
      <c r="AG45" s="33">
        <f t="shared" si="20"/>
        <v>-0.254643468361826</v>
      </c>
      <c r="AH45" s="14">
        <v>2.7966666666666664</v>
      </c>
      <c r="AI45" s="99">
        <f t="shared" si="25"/>
        <v>22</v>
      </c>
      <c r="AJ45" s="33">
        <f t="shared" si="22"/>
        <v>-0.30305937369119818</v>
      </c>
      <c r="AK45" s="13">
        <v>60097.247839158212</v>
      </c>
      <c r="AL45" s="38"/>
    </row>
    <row r="46" spans="1:38" x14ac:dyDescent="0.25">
      <c r="A46" t="s">
        <v>677</v>
      </c>
      <c r="B46" s="5" t="s">
        <v>87</v>
      </c>
      <c r="C46" s="6" t="s">
        <v>19</v>
      </c>
      <c r="D46" s="7" t="s">
        <v>20</v>
      </c>
      <c r="E46" s="36">
        <f t="shared" si="0"/>
        <v>-8.095053279475156</v>
      </c>
      <c r="F46" s="8">
        <f t="shared" si="1"/>
        <v>50.989376162629988</v>
      </c>
      <c r="G46" s="9">
        <f t="shared" si="2"/>
        <v>40</v>
      </c>
      <c r="H46" s="99">
        <f t="shared" si="3"/>
        <v>41</v>
      </c>
      <c r="I46" s="33">
        <f t="shared" si="4"/>
        <v>-1.0634371029783749</v>
      </c>
      <c r="J46" s="11">
        <v>-5.541871921182262E-2</v>
      </c>
      <c r="K46" s="10">
        <f t="shared" si="5"/>
        <v>29</v>
      </c>
      <c r="L46" s="33">
        <f t="shared" si="6"/>
        <v>-2.0148715219286037</v>
      </c>
      <c r="M46" s="11">
        <v>0.12252252252252252</v>
      </c>
      <c r="N46" s="10">
        <f t="shared" si="7"/>
        <v>35</v>
      </c>
      <c r="O46" s="33">
        <f t="shared" si="8"/>
        <v>-1.7923639607353965</v>
      </c>
      <c r="P46" s="11">
        <v>0.16837782340862423</v>
      </c>
      <c r="Q46" s="10">
        <f t="shared" si="9"/>
        <v>32</v>
      </c>
      <c r="R46" s="33">
        <f t="shared" si="10"/>
        <v>-1.477978226770065</v>
      </c>
      <c r="S46" s="12">
        <v>3.9113428943937416</v>
      </c>
      <c r="T46" s="10">
        <f t="shared" si="11"/>
        <v>127</v>
      </c>
      <c r="U46" s="33">
        <f t="shared" si="12"/>
        <v>-0.42014666693283875</v>
      </c>
      <c r="V46" s="18">
        <v>9.8988439306358381E-2</v>
      </c>
      <c r="W46" s="99">
        <f t="shared" si="23"/>
        <v>141</v>
      </c>
      <c r="X46" s="33">
        <f t="shared" si="14"/>
        <v>-0.67829680546910986</v>
      </c>
      <c r="Y46" s="13">
        <v>85104</v>
      </c>
      <c r="Z46" s="10">
        <f t="shared" si="15"/>
        <v>47</v>
      </c>
      <c r="AA46" s="33">
        <f t="shared" si="16"/>
        <v>-1.2942289046861699</v>
      </c>
      <c r="AB46" s="11">
        <v>5.1948051948051951E-2</v>
      </c>
      <c r="AC46" s="99">
        <f t="shared" si="24"/>
        <v>49</v>
      </c>
      <c r="AD46" s="33">
        <f t="shared" si="18"/>
        <v>-1.4110973987896349</v>
      </c>
      <c r="AE46" s="11">
        <v>0.8493023255813954</v>
      </c>
      <c r="AF46" s="10">
        <f t="shared" si="19"/>
        <v>71</v>
      </c>
      <c r="AG46" s="33">
        <f t="shared" si="20"/>
        <v>-0.71000881736701416</v>
      </c>
      <c r="AH46" s="14">
        <v>3.3186666666666667</v>
      </c>
      <c r="AI46" s="99">
        <f t="shared" si="25"/>
        <v>32</v>
      </c>
      <c r="AJ46" s="33">
        <f t="shared" si="22"/>
        <v>-0.29544782209377535</v>
      </c>
      <c r="AK46" s="13">
        <v>66882.324641460233</v>
      </c>
      <c r="AL46" s="38"/>
    </row>
    <row r="47" spans="1:38" x14ac:dyDescent="0.25">
      <c r="A47" t="s">
        <v>912</v>
      </c>
      <c r="B47" s="5" t="s">
        <v>65</v>
      </c>
      <c r="C47" s="6" t="s">
        <v>26</v>
      </c>
      <c r="D47" s="7" t="s">
        <v>20</v>
      </c>
      <c r="E47" s="36">
        <f t="shared" si="0"/>
        <v>-8.0330980001288399</v>
      </c>
      <c r="F47" s="8">
        <f t="shared" si="1"/>
        <v>50.835464191409812</v>
      </c>
      <c r="G47" s="9">
        <f t="shared" si="2"/>
        <v>41</v>
      </c>
      <c r="H47" s="99">
        <f t="shared" si="3"/>
        <v>55</v>
      </c>
      <c r="I47" s="33">
        <f t="shared" si="4"/>
        <v>-0.9212683128496526</v>
      </c>
      <c r="J47" s="11">
        <v>-4.4606934191652403E-2</v>
      </c>
      <c r="K47" s="10">
        <f t="shared" si="5"/>
        <v>179</v>
      </c>
      <c r="L47" s="33">
        <f t="shared" si="6"/>
        <v>-0.19220626129073157</v>
      </c>
      <c r="M47" s="11">
        <v>5.7461961799935256E-2</v>
      </c>
      <c r="N47" s="10">
        <f t="shared" si="7"/>
        <v>52</v>
      </c>
      <c r="O47" s="33">
        <f t="shared" si="8"/>
        <v>-1.3275720696530899</v>
      </c>
      <c r="P47" s="11">
        <v>0.13961875321998971</v>
      </c>
      <c r="Q47" s="10">
        <f t="shared" si="9"/>
        <v>21</v>
      </c>
      <c r="R47" s="33">
        <f t="shared" si="10"/>
        <v>-1.9286023089788109</v>
      </c>
      <c r="S47" s="12">
        <v>4.7971290464332794</v>
      </c>
      <c r="T47" s="10">
        <f t="shared" si="11"/>
        <v>91</v>
      </c>
      <c r="U47" s="33">
        <f t="shared" si="12"/>
        <v>-0.66142010578983135</v>
      </c>
      <c r="V47" s="18">
        <v>0.11364300321355536</v>
      </c>
      <c r="W47" s="99">
        <f t="shared" si="23"/>
        <v>49</v>
      </c>
      <c r="X47" s="33">
        <f t="shared" si="14"/>
        <v>-1.1321047354872347</v>
      </c>
      <c r="Y47" s="13">
        <v>65279</v>
      </c>
      <c r="Z47" s="10">
        <f t="shared" si="15"/>
        <v>55</v>
      </c>
      <c r="AA47" s="33">
        <f t="shared" si="16"/>
        <v>-1.1593781442447868</v>
      </c>
      <c r="AB47" s="11">
        <v>5.0339939244900912E-2</v>
      </c>
      <c r="AC47" s="99">
        <f t="shared" si="24"/>
        <v>52</v>
      </c>
      <c r="AD47" s="33">
        <f t="shared" si="18"/>
        <v>-1.3513671838724168</v>
      </c>
      <c r="AE47" s="11">
        <v>0.85269625266578652</v>
      </c>
      <c r="AF47" s="10">
        <f t="shared" si="19"/>
        <v>109</v>
      </c>
      <c r="AG47" s="33">
        <f t="shared" si="20"/>
        <v>-0.48843257474763113</v>
      </c>
      <c r="AH47" s="14">
        <v>3.0646666666666662</v>
      </c>
      <c r="AI47" s="99">
        <f t="shared" si="25"/>
        <v>45</v>
      </c>
      <c r="AJ47" s="33">
        <f t="shared" si="22"/>
        <v>-0.28870665952266494</v>
      </c>
      <c r="AK47" s="13">
        <v>72891.520689907717</v>
      </c>
      <c r="AL47" s="38">
        <v>1</v>
      </c>
    </row>
    <row r="48" spans="1:38" x14ac:dyDescent="0.25">
      <c r="A48" t="s">
        <v>774</v>
      </c>
      <c r="B48" s="5" t="s">
        <v>89</v>
      </c>
      <c r="C48" s="6" t="s">
        <v>19</v>
      </c>
      <c r="D48" s="7" t="s">
        <v>20</v>
      </c>
      <c r="E48" s="36">
        <f t="shared" si="0"/>
        <v>-7.8763009566740996</v>
      </c>
      <c r="F48" s="8">
        <f t="shared" si="1"/>
        <v>50.445942228241556</v>
      </c>
      <c r="G48" s="9">
        <f t="shared" si="2"/>
        <v>42</v>
      </c>
      <c r="H48" s="99">
        <f t="shared" si="3"/>
        <v>218</v>
      </c>
      <c r="I48" s="33">
        <f t="shared" si="4"/>
        <v>-0.2457949271674334</v>
      </c>
      <c r="J48" s="11">
        <v>6.762097128304223E-3</v>
      </c>
      <c r="K48" s="10">
        <f t="shared" si="5"/>
        <v>57</v>
      </c>
      <c r="L48" s="33">
        <f t="shared" si="6"/>
        <v>-1.2308695521096829</v>
      </c>
      <c r="M48" s="11">
        <v>9.4537346711259754E-2</v>
      </c>
      <c r="N48" s="10">
        <f t="shared" si="7"/>
        <v>20</v>
      </c>
      <c r="O48" s="33">
        <f t="shared" si="8"/>
        <v>-2.2588554840758488</v>
      </c>
      <c r="P48" s="11">
        <v>0.19724205860625463</v>
      </c>
      <c r="Q48" s="10">
        <f t="shared" si="9"/>
        <v>31</v>
      </c>
      <c r="R48" s="33">
        <f t="shared" si="10"/>
        <v>-1.4850946059626455</v>
      </c>
      <c r="S48" s="12">
        <v>3.9253314724354498</v>
      </c>
      <c r="T48" s="10">
        <f t="shared" si="11"/>
        <v>87</v>
      </c>
      <c r="U48" s="33">
        <f t="shared" si="12"/>
        <v>-0.70285726642173352</v>
      </c>
      <c r="V48" s="18">
        <v>0.11615983026874116</v>
      </c>
      <c r="W48" s="99">
        <f t="shared" si="23"/>
        <v>68</v>
      </c>
      <c r="X48" s="33">
        <f t="shared" si="14"/>
        <v>-0.98384173610628156</v>
      </c>
      <c r="Y48" s="13">
        <v>71756</v>
      </c>
      <c r="Z48" s="10">
        <f t="shared" si="15"/>
        <v>77</v>
      </c>
      <c r="AA48" s="33">
        <f t="shared" si="16"/>
        <v>-0.96057513038707587</v>
      </c>
      <c r="AB48" s="11">
        <v>4.7969187675070031E-2</v>
      </c>
      <c r="AC48" s="99">
        <f t="shared" si="24"/>
        <v>90</v>
      </c>
      <c r="AD48" s="33">
        <f t="shared" si="18"/>
        <v>-0.70233529278536888</v>
      </c>
      <c r="AE48" s="11">
        <v>0.88957485618072119</v>
      </c>
      <c r="AF48" s="10">
        <f t="shared" si="19"/>
        <v>26</v>
      </c>
      <c r="AG48" s="33">
        <f t="shared" si="20"/>
        <v>-1.3476947754566551</v>
      </c>
      <c r="AH48" s="14">
        <v>4.049666666666667</v>
      </c>
      <c r="AI48" s="99">
        <f t="shared" si="25"/>
        <v>15</v>
      </c>
      <c r="AJ48" s="33">
        <f t="shared" si="22"/>
        <v>-0.30660650900680836</v>
      </c>
      <c r="AK48" s="13">
        <v>56935.26631193301</v>
      </c>
      <c r="AL48" s="38">
        <v>1</v>
      </c>
    </row>
    <row r="49" spans="1:38" x14ac:dyDescent="0.25">
      <c r="A49" t="s">
        <v>1109</v>
      </c>
      <c r="B49" s="5" t="s">
        <v>67</v>
      </c>
      <c r="C49" s="6" t="s">
        <v>26</v>
      </c>
      <c r="D49" s="7" t="s">
        <v>20</v>
      </c>
      <c r="E49" s="36">
        <f t="shared" si="0"/>
        <v>-7.8044766834957002</v>
      </c>
      <c r="F49" s="8">
        <f t="shared" si="1"/>
        <v>50.267513277827966</v>
      </c>
      <c r="G49" s="9">
        <f t="shared" si="2"/>
        <v>43</v>
      </c>
      <c r="H49" s="99">
        <f t="shared" si="3"/>
        <v>162</v>
      </c>
      <c r="I49" s="33">
        <f t="shared" si="4"/>
        <v>-0.42752552782416392</v>
      </c>
      <c r="J49" s="11">
        <v>-7.058321432675152E-3</v>
      </c>
      <c r="K49" s="10">
        <f t="shared" si="5"/>
        <v>216</v>
      </c>
      <c r="L49" s="33">
        <f t="shared" si="6"/>
        <v>-4.4478405523396325E-2</v>
      </c>
      <c r="M49" s="11">
        <v>5.2188773498093859E-2</v>
      </c>
      <c r="N49" s="10">
        <f t="shared" si="7"/>
        <v>40</v>
      </c>
      <c r="O49" s="33">
        <f t="shared" si="8"/>
        <v>-1.5666724802805214</v>
      </c>
      <c r="P49" s="11">
        <v>0.15441312812905619</v>
      </c>
      <c r="Q49" s="10">
        <f t="shared" si="9"/>
        <v>65</v>
      </c>
      <c r="R49" s="33">
        <f t="shared" si="10"/>
        <v>-0.69920569421668899</v>
      </c>
      <c r="S49" s="12">
        <v>2.3805194161114875</v>
      </c>
      <c r="T49" s="10">
        <f t="shared" si="11"/>
        <v>62</v>
      </c>
      <c r="U49" s="33">
        <f t="shared" si="12"/>
        <v>-1.0153715008879318</v>
      </c>
      <c r="V49" s="18">
        <v>0.13514144649052576</v>
      </c>
      <c r="W49" s="99">
        <f t="shared" si="23"/>
        <v>44</v>
      </c>
      <c r="X49" s="33">
        <f t="shared" si="14"/>
        <v>-1.1735597751474023</v>
      </c>
      <c r="Y49" s="13">
        <v>63468</v>
      </c>
      <c r="Z49" s="10">
        <f t="shared" si="15"/>
        <v>73</v>
      </c>
      <c r="AA49" s="33">
        <f t="shared" si="16"/>
        <v>-0.97724668493826072</v>
      </c>
      <c r="AB49" s="11">
        <v>4.8167998112380761E-2</v>
      </c>
      <c r="AC49" s="99">
        <f t="shared" si="24"/>
        <v>28</v>
      </c>
      <c r="AD49" s="33">
        <f t="shared" si="18"/>
        <v>-2.1524496637282109</v>
      </c>
      <c r="AE49" s="11">
        <v>0.80717799144770996</v>
      </c>
      <c r="AF49" s="10">
        <f t="shared" si="19"/>
        <v>206</v>
      </c>
      <c r="AG49" s="33">
        <f t="shared" si="20"/>
        <v>-0.12786231116753355</v>
      </c>
      <c r="AH49" s="14">
        <v>2.6513333333333331</v>
      </c>
      <c r="AI49" s="99">
        <f t="shared" si="25"/>
        <v>65</v>
      </c>
      <c r="AJ49" s="33">
        <f t="shared" si="22"/>
        <v>-0.28001729267164038</v>
      </c>
      <c r="AK49" s="13">
        <v>80637.381792332744</v>
      </c>
      <c r="AL49" s="38">
        <v>1</v>
      </c>
    </row>
    <row r="50" spans="1:38" x14ac:dyDescent="0.25">
      <c r="A50" t="s">
        <v>1108</v>
      </c>
      <c r="B50" s="5" t="s">
        <v>80</v>
      </c>
      <c r="C50" s="6" t="s">
        <v>81</v>
      </c>
      <c r="D50" s="7" t="s">
        <v>34</v>
      </c>
      <c r="E50" s="36">
        <f t="shared" si="0"/>
        <v>-7.7505650414391187</v>
      </c>
      <c r="F50" s="8">
        <f t="shared" si="1"/>
        <v>50.133583656523811</v>
      </c>
      <c r="G50" s="9">
        <f t="shared" si="2"/>
        <v>44</v>
      </c>
      <c r="H50" s="99">
        <f t="shared" si="3"/>
        <v>357</v>
      </c>
      <c r="I50" s="33">
        <f t="shared" si="4"/>
        <v>0.19264772828987112</v>
      </c>
      <c r="J50" s="11">
        <v>4.0105193951347706E-2</v>
      </c>
      <c r="K50" s="10">
        <f t="shared" si="5"/>
        <v>239</v>
      </c>
      <c r="L50" s="33">
        <f t="shared" si="6"/>
        <v>6.4592545060881204E-2</v>
      </c>
      <c r="M50" s="11">
        <v>4.8295454545454544E-2</v>
      </c>
      <c r="N50" s="10">
        <f t="shared" si="7"/>
        <v>34</v>
      </c>
      <c r="O50" s="33">
        <f t="shared" si="8"/>
        <v>-1.7968713112284942</v>
      </c>
      <c r="P50" s="11">
        <v>0.16865671641791044</v>
      </c>
      <c r="Q50" s="10">
        <f t="shared" si="9"/>
        <v>409</v>
      </c>
      <c r="R50" s="33">
        <f t="shared" si="10"/>
        <v>0.51183082356515242</v>
      </c>
      <c r="S50" s="12">
        <v>0</v>
      </c>
      <c r="T50" s="10">
        <f t="shared" si="11"/>
        <v>17</v>
      </c>
      <c r="U50" s="33">
        <f t="shared" si="12"/>
        <v>-2.5487989892541383</v>
      </c>
      <c r="V50" s="18">
        <v>0.22827938671209541</v>
      </c>
      <c r="W50" s="99">
        <f t="shared" si="23"/>
        <v>22</v>
      </c>
      <c r="X50" s="33">
        <f t="shared" si="14"/>
        <v>-1.3673981383954972</v>
      </c>
      <c r="Y50" s="13">
        <v>55000</v>
      </c>
      <c r="Z50" s="10">
        <f t="shared" si="15"/>
        <v>281</v>
      </c>
      <c r="AA50" s="33">
        <f t="shared" si="16"/>
        <v>0.235329970752374</v>
      </c>
      <c r="AB50" s="11">
        <v>3.3707865168539325E-2</v>
      </c>
      <c r="AC50" s="99">
        <f t="shared" si="24"/>
        <v>19</v>
      </c>
      <c r="AD50" s="33">
        <f t="shared" si="18"/>
        <v>-2.8214043899888255</v>
      </c>
      <c r="AE50" s="11">
        <v>0.76916735366859024</v>
      </c>
      <c r="AF50" s="10">
        <f t="shared" si="19"/>
        <v>338</v>
      </c>
      <c r="AG50" s="33">
        <f t="shared" si="20"/>
        <v>0.19083527664197197</v>
      </c>
      <c r="AH50" s="14">
        <v>2.286</v>
      </c>
      <c r="AI50" s="99">
        <f t="shared" si="25"/>
        <v>26</v>
      </c>
      <c r="AJ50" s="33">
        <f t="shared" si="22"/>
        <v>-0.30108757755148124</v>
      </c>
      <c r="AK50" s="13">
        <v>61854.943109987355</v>
      </c>
      <c r="AL50" s="38"/>
    </row>
    <row r="51" spans="1:38" x14ac:dyDescent="0.25">
      <c r="A51" t="s">
        <v>1141</v>
      </c>
      <c r="B51" s="5" t="s">
        <v>98</v>
      </c>
      <c r="C51" s="6" t="s">
        <v>47</v>
      </c>
      <c r="D51" s="7" t="s">
        <v>20</v>
      </c>
      <c r="E51" s="36">
        <f t="shared" si="0"/>
        <v>-7.5967645679097187</v>
      </c>
      <c r="F51" s="8">
        <f t="shared" si="1"/>
        <v>49.751505901322574</v>
      </c>
      <c r="G51" s="9">
        <f t="shared" si="2"/>
        <v>45</v>
      </c>
      <c r="H51" s="99">
        <f t="shared" si="3"/>
        <v>245</v>
      </c>
      <c r="I51" s="33">
        <f t="shared" si="4"/>
        <v>-0.17703080460356421</v>
      </c>
      <c r="J51" s="11">
        <v>1.1991535386785879E-2</v>
      </c>
      <c r="K51" s="10">
        <f t="shared" si="5"/>
        <v>71</v>
      </c>
      <c r="L51" s="33">
        <f t="shared" si="6"/>
        <v>-0.9829260348017087</v>
      </c>
      <c r="M51" s="11">
        <v>8.5686931546194348E-2</v>
      </c>
      <c r="N51" s="10">
        <f t="shared" si="7"/>
        <v>58</v>
      </c>
      <c r="O51" s="33">
        <f t="shared" si="8"/>
        <v>-1.2457334153787156</v>
      </c>
      <c r="P51" s="11">
        <v>0.13455497382198953</v>
      </c>
      <c r="Q51" s="10">
        <f t="shared" si="9"/>
        <v>27</v>
      </c>
      <c r="R51" s="33">
        <f t="shared" si="10"/>
        <v>-1.6157484630618622</v>
      </c>
      <c r="S51" s="12">
        <v>4.1821561338289959</v>
      </c>
      <c r="T51" s="10">
        <f t="shared" si="11"/>
        <v>30</v>
      </c>
      <c r="U51" s="33">
        <f t="shared" si="12"/>
        <v>-1.893769161053007</v>
      </c>
      <c r="V51" s="18">
        <v>0.18849391955098221</v>
      </c>
      <c r="W51" s="99">
        <f t="shared" si="23"/>
        <v>41</v>
      </c>
      <c r="X51" s="33">
        <f t="shared" si="14"/>
        <v>-1.1842726180855352</v>
      </c>
      <c r="Y51" s="13">
        <v>63000</v>
      </c>
      <c r="Z51" s="10">
        <f t="shared" si="15"/>
        <v>64</v>
      </c>
      <c r="AA51" s="33">
        <f t="shared" si="16"/>
        <v>-1.0444219798954748</v>
      </c>
      <c r="AB51" s="11">
        <v>4.8969072164948453E-2</v>
      </c>
      <c r="AC51" s="99">
        <f t="shared" si="24"/>
        <v>245</v>
      </c>
      <c r="AD51" s="33">
        <f t="shared" si="18"/>
        <v>0.11951091688722523</v>
      </c>
      <c r="AE51" s="11">
        <v>0.93627293208883167</v>
      </c>
      <c r="AF51" s="10">
        <f t="shared" si="19"/>
        <v>19</v>
      </c>
      <c r="AG51" s="33">
        <f t="shared" si="20"/>
        <v>-1.4776745398278677</v>
      </c>
      <c r="AH51" s="14">
        <v>4.198666666666667</v>
      </c>
      <c r="AI51" s="99">
        <f t="shared" si="25"/>
        <v>39</v>
      </c>
      <c r="AJ51" s="33">
        <f t="shared" si="22"/>
        <v>-0.29168801005625528</v>
      </c>
      <c r="AK51" s="13">
        <v>70233.890102230478</v>
      </c>
      <c r="AL51" s="38"/>
    </row>
    <row r="52" spans="1:38" x14ac:dyDescent="0.25">
      <c r="A52" t="s">
        <v>1162</v>
      </c>
      <c r="B52" s="5" t="s">
        <v>43</v>
      </c>
      <c r="C52" s="6" t="s">
        <v>44</v>
      </c>
      <c r="D52" s="7" t="s">
        <v>20</v>
      </c>
      <c r="E52" s="36">
        <f t="shared" si="0"/>
        <v>-7.2591183629770173</v>
      </c>
      <c r="F52" s="8">
        <f t="shared" si="1"/>
        <v>48.912710668301095</v>
      </c>
      <c r="G52" s="9">
        <f t="shared" si="2"/>
        <v>46</v>
      </c>
      <c r="H52" s="99">
        <f t="shared" si="3"/>
        <v>17</v>
      </c>
      <c r="I52" s="33">
        <f t="shared" si="4"/>
        <v>-1.7283552701068772</v>
      </c>
      <c r="J52" s="11">
        <v>-0.1059850374064838</v>
      </c>
      <c r="K52" s="10">
        <f t="shared" si="5"/>
        <v>32</v>
      </c>
      <c r="L52" s="33">
        <f t="shared" si="6"/>
        <v>-1.9442032995844605</v>
      </c>
      <c r="M52" s="11">
        <v>0.12</v>
      </c>
      <c r="N52" s="10">
        <f t="shared" si="7"/>
        <v>36</v>
      </c>
      <c r="O52" s="33">
        <f t="shared" si="8"/>
        <v>-1.6830848515443184</v>
      </c>
      <c r="P52" s="11">
        <v>0.16161616161616163</v>
      </c>
      <c r="Q52" s="10">
        <f t="shared" si="9"/>
        <v>17</v>
      </c>
      <c r="R52" s="33">
        <f t="shared" si="10"/>
        <v>-2.3262603742165529</v>
      </c>
      <c r="S52" s="12">
        <v>5.5788005578800561</v>
      </c>
      <c r="T52" s="10">
        <f t="shared" si="11"/>
        <v>60</v>
      </c>
      <c r="U52" s="33">
        <f t="shared" si="12"/>
        <v>-1.1172210079596692</v>
      </c>
      <c r="V52" s="18">
        <v>0.14132762312633834</v>
      </c>
      <c r="W52" s="99">
        <f t="shared" si="23"/>
        <v>18</v>
      </c>
      <c r="X52" s="33">
        <f t="shared" si="14"/>
        <v>-1.4103181822181445</v>
      </c>
      <c r="Y52" s="13">
        <v>53125</v>
      </c>
      <c r="Z52" s="10">
        <f t="shared" si="15"/>
        <v>244</v>
      </c>
      <c r="AA52" s="33">
        <f t="shared" si="16"/>
        <v>0.1122273830688377</v>
      </c>
      <c r="AB52" s="11">
        <v>3.5175879396984924E-2</v>
      </c>
      <c r="AC52" s="99">
        <f t="shared" si="24"/>
        <v>249</v>
      </c>
      <c r="AD52" s="33">
        <f t="shared" si="18"/>
        <v>0.13704741958828801</v>
      </c>
      <c r="AE52" s="11">
        <v>0.9372693726937269</v>
      </c>
      <c r="AF52" s="10">
        <f t="shared" si="19"/>
        <v>290</v>
      </c>
      <c r="AG52" s="33">
        <f t="shared" si="20"/>
        <v>7.3068376037182164E-2</v>
      </c>
      <c r="AH52" s="14">
        <v>2.4209999999999998</v>
      </c>
      <c r="AI52" s="99">
        <f t="shared" si="25"/>
        <v>49</v>
      </c>
      <c r="AJ52" s="33">
        <f t="shared" si="22"/>
        <v>-0.28654480512767616</v>
      </c>
      <c r="AK52" s="13">
        <v>74818.637377963736</v>
      </c>
      <c r="AL52" s="38"/>
    </row>
    <row r="53" spans="1:38" x14ac:dyDescent="0.25">
      <c r="A53" t="s">
        <v>984</v>
      </c>
      <c r="B53" s="5" t="s">
        <v>111</v>
      </c>
      <c r="C53" s="6" t="s">
        <v>19</v>
      </c>
      <c r="D53" s="7" t="s">
        <v>20</v>
      </c>
      <c r="E53" s="36">
        <f t="shared" si="0"/>
        <v>-6.5510322914702623</v>
      </c>
      <c r="F53" s="8">
        <f t="shared" si="1"/>
        <v>47.153652776721501</v>
      </c>
      <c r="G53" s="9">
        <f t="shared" si="2"/>
        <v>47</v>
      </c>
      <c r="H53" s="99">
        <f t="shared" si="3"/>
        <v>344</v>
      </c>
      <c r="I53" s="33">
        <f t="shared" si="4"/>
        <v>0.14834705679727711</v>
      </c>
      <c r="J53" s="11">
        <v>3.6736175083047273E-2</v>
      </c>
      <c r="K53" s="10">
        <f t="shared" si="5"/>
        <v>182</v>
      </c>
      <c r="L53" s="33">
        <f t="shared" si="6"/>
        <v>-0.18591309715275744</v>
      </c>
      <c r="M53" s="11">
        <v>5.7237325495958856E-2</v>
      </c>
      <c r="N53" s="10">
        <f t="shared" si="7"/>
        <v>61</v>
      </c>
      <c r="O53" s="33">
        <f t="shared" si="8"/>
        <v>-1.1836384351486364</v>
      </c>
      <c r="P53" s="11">
        <v>0.13071283731087194</v>
      </c>
      <c r="Q53" s="10">
        <f t="shared" si="9"/>
        <v>83</v>
      </c>
      <c r="R53" s="33">
        <f t="shared" si="10"/>
        <v>-0.50181684311880304</v>
      </c>
      <c r="S53" s="12">
        <v>1.992514607286141</v>
      </c>
      <c r="T53" s="10">
        <f t="shared" si="11"/>
        <v>44</v>
      </c>
      <c r="U53" s="33">
        <f t="shared" si="12"/>
        <v>-1.4753039021604366</v>
      </c>
      <c r="V53" s="18">
        <v>0.16307700707012804</v>
      </c>
      <c r="W53" s="99">
        <f t="shared" si="23"/>
        <v>115</v>
      </c>
      <c r="X53" s="33">
        <f t="shared" si="14"/>
        <v>-0.78945399629725688</v>
      </c>
      <c r="Y53" s="13">
        <v>80248</v>
      </c>
      <c r="Z53" s="10">
        <f t="shared" si="15"/>
        <v>117</v>
      </c>
      <c r="AA53" s="33">
        <f t="shared" si="16"/>
        <v>-0.51618257895749042</v>
      </c>
      <c r="AB53" s="11">
        <v>4.2669749208423383E-2</v>
      </c>
      <c r="AC53" s="99">
        <f t="shared" si="24"/>
        <v>36</v>
      </c>
      <c r="AD53" s="33">
        <f t="shared" si="18"/>
        <v>-1.8889677368765883</v>
      </c>
      <c r="AE53" s="11">
        <v>0.82214928276197419</v>
      </c>
      <c r="AF53" s="10">
        <f t="shared" si="19"/>
        <v>113</v>
      </c>
      <c r="AG53" s="33">
        <f t="shared" si="20"/>
        <v>-0.47447501615743454</v>
      </c>
      <c r="AH53" s="14">
        <v>3.0486666666666671</v>
      </c>
      <c r="AI53" s="99">
        <f t="shared" si="25"/>
        <v>90</v>
      </c>
      <c r="AJ53" s="33">
        <f t="shared" si="22"/>
        <v>-0.27063413913128692</v>
      </c>
      <c r="AK53" s="13">
        <v>89001.697083927953</v>
      </c>
      <c r="AL53" s="38">
        <v>1</v>
      </c>
    </row>
    <row r="54" spans="1:38" x14ac:dyDescent="0.25">
      <c r="A54" t="s">
        <v>991</v>
      </c>
      <c r="B54" s="5" t="s">
        <v>95</v>
      </c>
      <c r="C54" s="6" t="s">
        <v>19</v>
      </c>
      <c r="D54" s="7" t="s">
        <v>20</v>
      </c>
      <c r="E54" s="36">
        <f t="shared" si="0"/>
        <v>-6.4182282242805018</v>
      </c>
      <c r="F54" s="8">
        <f t="shared" si="1"/>
        <v>46.823735197737193</v>
      </c>
      <c r="G54" s="9">
        <f t="shared" si="2"/>
        <v>48</v>
      </c>
      <c r="H54" s="99">
        <f t="shared" si="3"/>
        <v>346</v>
      </c>
      <c r="I54" s="33">
        <f t="shared" si="4"/>
        <v>0.15427894299681791</v>
      </c>
      <c r="J54" s="11">
        <v>3.7187288708586896E-2</v>
      </c>
      <c r="K54" s="10">
        <f t="shared" si="5"/>
        <v>322</v>
      </c>
      <c r="L54" s="33">
        <f t="shared" si="6"/>
        <v>0.38109912701468873</v>
      </c>
      <c r="M54" s="11">
        <v>3.6997661067403785E-2</v>
      </c>
      <c r="N54" s="10">
        <f t="shared" si="7"/>
        <v>32</v>
      </c>
      <c r="O54" s="33">
        <f t="shared" si="8"/>
        <v>-1.8927442827499388</v>
      </c>
      <c r="P54" s="11">
        <v>0.1745888713674251</v>
      </c>
      <c r="Q54" s="10">
        <f t="shared" si="9"/>
        <v>67</v>
      </c>
      <c r="R54" s="33">
        <f t="shared" si="10"/>
        <v>-0.67257932544390564</v>
      </c>
      <c r="S54" s="12">
        <v>2.3281802942819891</v>
      </c>
      <c r="T54" s="10">
        <f t="shared" si="11"/>
        <v>49</v>
      </c>
      <c r="U54" s="33">
        <f t="shared" si="12"/>
        <v>-1.3441797094775543</v>
      </c>
      <c r="V54" s="18">
        <v>0.15511273271587614</v>
      </c>
      <c r="W54" s="99">
        <f t="shared" si="23"/>
        <v>57</v>
      </c>
      <c r="X54" s="33">
        <f t="shared" si="14"/>
        <v>-1.0428997164062443</v>
      </c>
      <c r="Y54" s="13">
        <v>69176</v>
      </c>
      <c r="Z54" s="10">
        <f t="shared" si="15"/>
        <v>53</v>
      </c>
      <c r="AA54" s="33">
        <f t="shared" si="16"/>
        <v>-1.1963261583062246</v>
      </c>
      <c r="AB54" s="11">
        <v>5.0780549075901668E-2</v>
      </c>
      <c r="AC54" s="99">
        <f t="shared" si="24"/>
        <v>220</v>
      </c>
      <c r="AD54" s="33">
        <f t="shared" si="18"/>
        <v>2.7401558862248956E-2</v>
      </c>
      <c r="AE54" s="11">
        <v>0.93103919158814696</v>
      </c>
      <c r="AF54" s="10">
        <f t="shared" si="19"/>
        <v>22</v>
      </c>
      <c r="AG54" s="33">
        <f t="shared" si="20"/>
        <v>-1.4166102209957541</v>
      </c>
      <c r="AH54" s="14">
        <v>4.1286666666666667</v>
      </c>
      <c r="AI54" s="99">
        <f t="shared" si="25"/>
        <v>16</v>
      </c>
      <c r="AJ54" s="33">
        <f t="shared" si="22"/>
        <v>-0.30637021205128906</v>
      </c>
      <c r="AK54" s="13">
        <v>57145.905755261687</v>
      </c>
      <c r="AL54" s="38"/>
    </row>
    <row r="55" spans="1:38" x14ac:dyDescent="0.25">
      <c r="A55" t="s">
        <v>850</v>
      </c>
      <c r="B55" s="5" t="s">
        <v>84</v>
      </c>
      <c r="C55" s="6" t="s">
        <v>19</v>
      </c>
      <c r="D55" s="7" t="s">
        <v>20</v>
      </c>
      <c r="E55" s="36">
        <f t="shared" si="0"/>
        <v>-6.3845070976095935</v>
      </c>
      <c r="F55" s="8">
        <f t="shared" si="1"/>
        <v>46.739963723660331</v>
      </c>
      <c r="G55" s="9">
        <f t="shared" si="2"/>
        <v>49</v>
      </c>
      <c r="H55" s="99">
        <f t="shared" si="3"/>
        <v>529</v>
      </c>
      <c r="I55" s="33">
        <f t="shared" si="4"/>
        <v>1.2713928802312593</v>
      </c>
      <c r="J55" s="11">
        <v>0.12214261344251098</v>
      </c>
      <c r="K55" s="10">
        <f t="shared" si="5"/>
        <v>222</v>
      </c>
      <c r="L55" s="33">
        <f t="shared" si="6"/>
        <v>-2.0265960566657339E-2</v>
      </c>
      <c r="M55" s="11">
        <v>5.1324503311258277E-2</v>
      </c>
      <c r="N55" s="10">
        <f t="shared" si="7"/>
        <v>53</v>
      </c>
      <c r="O55" s="33">
        <f t="shared" si="8"/>
        <v>-1.3275284758458803</v>
      </c>
      <c r="P55" s="11">
        <v>0.13961605584642234</v>
      </c>
      <c r="Q55" s="10">
        <f t="shared" si="9"/>
        <v>30</v>
      </c>
      <c r="R55" s="33">
        <f t="shared" si="10"/>
        <v>-1.4989511811873006</v>
      </c>
      <c r="S55" s="12">
        <v>3.9525691699604741</v>
      </c>
      <c r="T55" s="10">
        <f t="shared" si="11"/>
        <v>142</v>
      </c>
      <c r="U55" s="33">
        <f t="shared" si="12"/>
        <v>-0.32005008856055661</v>
      </c>
      <c r="V55" s="18">
        <v>9.2908732764281021E-2</v>
      </c>
      <c r="W55" s="99">
        <f t="shared" si="23"/>
        <v>80</v>
      </c>
      <c r="X55" s="33">
        <f t="shared" si="14"/>
        <v>-0.92675235514965093</v>
      </c>
      <c r="Y55" s="13">
        <v>74250</v>
      </c>
      <c r="Z55" s="10">
        <f t="shared" si="15"/>
        <v>24</v>
      </c>
      <c r="AA55" s="33">
        <f t="shared" si="16"/>
        <v>-2.0283780707401098</v>
      </c>
      <c r="AB55" s="11">
        <v>6.070287539936102E-2</v>
      </c>
      <c r="AC55" s="99">
        <f t="shared" si="24"/>
        <v>178</v>
      </c>
      <c r="AD55" s="33">
        <f t="shared" si="18"/>
        <v>-0.14374803504829312</v>
      </c>
      <c r="AE55" s="11">
        <v>0.92131431041936873</v>
      </c>
      <c r="AF55" s="10">
        <f t="shared" si="19"/>
        <v>17</v>
      </c>
      <c r="AG55" s="33">
        <f t="shared" si="20"/>
        <v>-1.5137315661858775</v>
      </c>
      <c r="AH55" s="14">
        <v>4.24</v>
      </c>
      <c r="AI55" s="99">
        <f t="shared" si="25"/>
        <v>35</v>
      </c>
      <c r="AJ55" s="33">
        <f t="shared" si="22"/>
        <v>-0.2937909177899386</v>
      </c>
      <c r="AK55" s="13">
        <v>68359.319550015207</v>
      </c>
      <c r="AL55" s="38"/>
    </row>
    <row r="56" spans="1:38" x14ac:dyDescent="0.25">
      <c r="A56" t="s">
        <v>1153</v>
      </c>
      <c r="B56" s="5" t="s">
        <v>69</v>
      </c>
      <c r="C56" s="6" t="s">
        <v>47</v>
      </c>
      <c r="D56" s="7" t="s">
        <v>20</v>
      </c>
      <c r="E56" s="36">
        <f t="shared" si="0"/>
        <v>-6.3808891240747911</v>
      </c>
      <c r="F56" s="8">
        <f t="shared" si="1"/>
        <v>46.730975798104367</v>
      </c>
      <c r="G56" s="9">
        <f t="shared" si="2"/>
        <v>50</v>
      </c>
      <c r="H56" s="99">
        <f t="shared" si="3"/>
        <v>191</v>
      </c>
      <c r="I56" s="33">
        <f t="shared" si="4"/>
        <v>-0.34386688870674065</v>
      </c>
      <c r="J56" s="11">
        <v>-6.9617105917452182E-4</v>
      </c>
      <c r="K56" s="10">
        <f t="shared" si="5"/>
        <v>39</v>
      </c>
      <c r="L56" s="33">
        <f t="shared" si="6"/>
        <v>-1.7395348414223246</v>
      </c>
      <c r="M56" s="11">
        <v>0.11269430051813471</v>
      </c>
      <c r="N56" s="10">
        <f t="shared" si="7"/>
        <v>33</v>
      </c>
      <c r="O56" s="33">
        <f t="shared" si="8"/>
        <v>-1.874812163839497</v>
      </c>
      <c r="P56" s="11">
        <v>0.17347931873479319</v>
      </c>
      <c r="Q56" s="10">
        <f t="shared" si="9"/>
        <v>56</v>
      </c>
      <c r="R56" s="33">
        <f t="shared" si="10"/>
        <v>-0.80454298488047227</v>
      </c>
      <c r="S56" s="12">
        <v>2.5875796178343951</v>
      </c>
      <c r="T56" s="10">
        <f t="shared" si="11"/>
        <v>64</v>
      </c>
      <c r="U56" s="33">
        <f t="shared" si="12"/>
        <v>-1.0057270141398218</v>
      </c>
      <c r="V56" s="18">
        <v>0.13455565574591724</v>
      </c>
      <c r="W56" s="99">
        <f t="shared" si="23"/>
        <v>87</v>
      </c>
      <c r="X56" s="33">
        <f t="shared" si="14"/>
        <v>-0.89985579435412522</v>
      </c>
      <c r="Y56" s="13">
        <v>75425</v>
      </c>
      <c r="Z56" s="10">
        <f t="shared" si="15"/>
        <v>147</v>
      </c>
      <c r="AA56" s="33">
        <f t="shared" si="16"/>
        <v>-0.3031515513371621</v>
      </c>
      <c r="AB56" s="11">
        <v>4.0129326740205404E-2</v>
      </c>
      <c r="AC56" s="99">
        <f t="shared" si="24"/>
        <v>113</v>
      </c>
      <c r="AD56" s="33">
        <f t="shared" si="18"/>
        <v>-0.52896904215740648</v>
      </c>
      <c r="AE56" s="11">
        <v>0.89942568987253113</v>
      </c>
      <c r="AF56" s="10">
        <f t="shared" si="19"/>
        <v>18</v>
      </c>
      <c r="AG56" s="33">
        <f t="shared" si="20"/>
        <v>-1.485525666534854</v>
      </c>
      <c r="AH56" s="14">
        <v>4.2076666666666673</v>
      </c>
      <c r="AI56" s="99">
        <f t="shared" si="25"/>
        <v>51</v>
      </c>
      <c r="AJ56" s="33">
        <f t="shared" si="22"/>
        <v>-0.28639489680130636</v>
      </c>
      <c r="AK56" s="13">
        <v>74952.268411624202</v>
      </c>
      <c r="AL56" s="38">
        <v>1</v>
      </c>
    </row>
    <row r="57" spans="1:38" x14ac:dyDescent="0.25">
      <c r="A57" t="s">
        <v>851</v>
      </c>
      <c r="B57" s="5" t="s">
        <v>85</v>
      </c>
      <c r="C57" s="6" t="s">
        <v>26</v>
      </c>
      <c r="D57" s="7" t="s">
        <v>20</v>
      </c>
      <c r="E57" s="36">
        <f t="shared" si="0"/>
        <v>-6.3452116162028469</v>
      </c>
      <c r="F57" s="8">
        <f t="shared" si="1"/>
        <v>46.64234419765431</v>
      </c>
      <c r="G57" s="9">
        <f t="shared" si="2"/>
        <v>51</v>
      </c>
      <c r="H57" s="99">
        <f t="shared" si="3"/>
        <v>33</v>
      </c>
      <c r="I57" s="33">
        <f t="shared" si="4"/>
        <v>-1.2113411796968223</v>
      </c>
      <c r="J57" s="11">
        <v>-6.6666666666666652E-2</v>
      </c>
      <c r="K57" s="10">
        <f t="shared" si="5"/>
        <v>20</v>
      </c>
      <c r="L57" s="33">
        <f t="shared" si="6"/>
        <v>-2.226811732709892</v>
      </c>
      <c r="M57" s="11">
        <v>0.13008778930566639</v>
      </c>
      <c r="N57" s="10">
        <f t="shared" si="7"/>
        <v>46</v>
      </c>
      <c r="O57" s="33">
        <f t="shared" si="8"/>
        <v>-1.4582815415025028</v>
      </c>
      <c r="P57" s="11">
        <v>0.14770642201834863</v>
      </c>
      <c r="Q57" s="10">
        <f t="shared" si="9"/>
        <v>153</v>
      </c>
      <c r="R57" s="33">
        <f t="shared" si="10"/>
        <v>1.1770685423896849E-2</v>
      </c>
      <c r="S57" s="12">
        <v>0.98296199213630409</v>
      </c>
      <c r="T57" s="10">
        <f t="shared" si="11"/>
        <v>153</v>
      </c>
      <c r="U57" s="33">
        <f t="shared" si="12"/>
        <v>-0.26629958580287483</v>
      </c>
      <c r="V57" s="18">
        <v>8.9644012944983822E-2</v>
      </c>
      <c r="W57" s="99">
        <f t="shared" si="23"/>
        <v>142</v>
      </c>
      <c r="X57" s="33">
        <f t="shared" si="14"/>
        <v>-0.67454273230275563</v>
      </c>
      <c r="Y57" s="13">
        <v>85268</v>
      </c>
      <c r="Z57" s="10">
        <f t="shared" si="15"/>
        <v>16</v>
      </c>
      <c r="AA57" s="33">
        <f t="shared" si="16"/>
        <v>-2.3933063350571318</v>
      </c>
      <c r="AB57" s="11">
        <v>6.5054691997697173E-2</v>
      </c>
      <c r="AC57" s="99">
        <f t="shared" si="24"/>
        <v>106</v>
      </c>
      <c r="AD57" s="33">
        <f t="shared" si="18"/>
        <v>-0.55912889771473129</v>
      </c>
      <c r="AE57" s="11">
        <v>0.89771197846567963</v>
      </c>
      <c r="AF57" s="10">
        <f t="shared" si="19"/>
        <v>153</v>
      </c>
      <c r="AG57" s="33">
        <f t="shared" si="20"/>
        <v>-0.30407648836877521</v>
      </c>
      <c r="AH57" s="14">
        <v>2.8533333333333335</v>
      </c>
      <c r="AI57" s="99">
        <f t="shared" si="25"/>
        <v>68</v>
      </c>
      <c r="AJ57" s="33">
        <f t="shared" si="22"/>
        <v>-0.27946343621150049</v>
      </c>
      <c r="AK57" s="13">
        <v>81131.099606815202</v>
      </c>
      <c r="AL57" s="38"/>
    </row>
    <row r="58" spans="1:38" x14ac:dyDescent="0.25">
      <c r="A58" t="s">
        <v>1022</v>
      </c>
      <c r="B58" s="5" t="s">
        <v>119</v>
      </c>
      <c r="C58" s="6" t="s">
        <v>44</v>
      </c>
      <c r="D58" s="7" t="s">
        <v>20</v>
      </c>
      <c r="E58" s="36">
        <f t="shared" si="0"/>
        <v>-6.3410758337311206</v>
      </c>
      <c r="F58" s="8">
        <f t="shared" si="1"/>
        <v>46.63206990885314</v>
      </c>
      <c r="G58" s="9">
        <f t="shared" si="2"/>
        <v>52</v>
      </c>
      <c r="H58" s="99">
        <f t="shared" si="3"/>
        <v>184</v>
      </c>
      <c r="I58" s="33">
        <f t="shared" si="4"/>
        <v>-0.36084814673049809</v>
      </c>
      <c r="J58" s="11">
        <v>-1.9875776397515477E-3</v>
      </c>
      <c r="K58" s="10">
        <f t="shared" si="5"/>
        <v>47</v>
      </c>
      <c r="L58" s="33">
        <f t="shared" si="6"/>
        <v>-1.514501036759333</v>
      </c>
      <c r="M58" s="11">
        <v>0.10466165413533834</v>
      </c>
      <c r="N58" s="10">
        <f t="shared" si="7"/>
        <v>84</v>
      </c>
      <c r="O58" s="33">
        <f t="shared" si="8"/>
        <v>-0.79747548881936747</v>
      </c>
      <c r="P58" s="11">
        <v>0.10681894524689285</v>
      </c>
      <c r="Q58" s="10">
        <f t="shared" si="9"/>
        <v>71</v>
      </c>
      <c r="R58" s="33">
        <f t="shared" si="10"/>
        <v>-0.62796271012201088</v>
      </c>
      <c r="S58" s="12">
        <v>2.2404779686333081</v>
      </c>
      <c r="T58" s="10">
        <f t="shared" si="11"/>
        <v>31</v>
      </c>
      <c r="U58" s="33">
        <f t="shared" si="12"/>
        <v>-1.8870629901031</v>
      </c>
      <c r="V58" s="18">
        <v>0.18808659742209985</v>
      </c>
      <c r="W58" s="99">
        <f t="shared" si="23"/>
        <v>59</v>
      </c>
      <c r="X58" s="33">
        <f t="shared" si="14"/>
        <v>-1.0356204769739235</v>
      </c>
      <c r="Y58" s="13">
        <v>69494</v>
      </c>
      <c r="Z58" s="10">
        <f t="shared" si="15"/>
        <v>306</v>
      </c>
      <c r="AA58" s="33">
        <f t="shared" si="16"/>
        <v>0.29842074263717144</v>
      </c>
      <c r="AB58" s="11">
        <v>3.2955499580184719E-2</v>
      </c>
      <c r="AC58" s="99">
        <f t="shared" si="24"/>
        <v>43</v>
      </c>
      <c r="AD58" s="33">
        <f t="shared" si="18"/>
        <v>-1.5444923864163538</v>
      </c>
      <c r="AE58" s="11">
        <v>0.84172269671088495</v>
      </c>
      <c r="AF58" s="10">
        <f t="shared" si="19"/>
        <v>57</v>
      </c>
      <c r="AG58" s="33">
        <f t="shared" si="20"/>
        <v>-0.8167259840878982</v>
      </c>
      <c r="AH58" s="14">
        <v>3.4410000000000003</v>
      </c>
      <c r="AI58" s="99">
        <f t="shared" si="25"/>
        <v>31</v>
      </c>
      <c r="AJ58" s="33">
        <f t="shared" si="22"/>
        <v>-0.29545492815641711</v>
      </c>
      <c r="AK58" s="13">
        <v>66875.990166791133</v>
      </c>
      <c r="AL58" s="38"/>
    </row>
    <row r="59" spans="1:38" x14ac:dyDescent="0.25">
      <c r="A59" t="s">
        <v>744</v>
      </c>
      <c r="B59" s="5" t="s">
        <v>115</v>
      </c>
      <c r="C59" s="6" t="s">
        <v>93</v>
      </c>
      <c r="D59" s="7" t="s">
        <v>34</v>
      </c>
      <c r="E59" s="36">
        <f t="shared" si="0"/>
        <v>-6.0990819743933811</v>
      </c>
      <c r="F59" s="8">
        <f t="shared" si="1"/>
        <v>46.03089834919227</v>
      </c>
      <c r="G59" s="9">
        <f t="shared" si="2"/>
        <v>53</v>
      </c>
      <c r="H59" s="99">
        <f t="shared" si="3"/>
        <v>448</v>
      </c>
      <c r="I59" s="33">
        <f t="shared" si="4"/>
        <v>0.47810314705109991</v>
      </c>
      <c r="J59" s="11">
        <v>6.1813774418936207E-2</v>
      </c>
      <c r="K59" s="10">
        <f t="shared" si="5"/>
        <v>452</v>
      </c>
      <c r="L59" s="33">
        <f t="shared" si="6"/>
        <v>0.75526083992956705</v>
      </c>
      <c r="M59" s="11">
        <v>2.3641851106639838E-2</v>
      </c>
      <c r="N59" s="10">
        <f t="shared" si="7"/>
        <v>76</v>
      </c>
      <c r="O59" s="33">
        <f t="shared" si="8"/>
        <v>-0.91125121080246752</v>
      </c>
      <c r="P59" s="11">
        <v>0.11385883565172591</v>
      </c>
      <c r="Q59" s="10">
        <f t="shared" si="9"/>
        <v>204</v>
      </c>
      <c r="R59" s="33">
        <f t="shared" si="10"/>
        <v>0.2044011166678627</v>
      </c>
      <c r="S59" s="12">
        <v>0.60431075001678636</v>
      </c>
      <c r="T59" s="10">
        <f t="shared" si="11"/>
        <v>41</v>
      </c>
      <c r="U59" s="33">
        <f t="shared" si="12"/>
        <v>-1.5533309561819597</v>
      </c>
      <c r="V59" s="18">
        <v>0.16781624589834596</v>
      </c>
      <c r="W59" s="99">
        <f t="shared" si="23"/>
        <v>34</v>
      </c>
      <c r="X59" s="33">
        <f t="shared" si="14"/>
        <v>-1.2676176205166065</v>
      </c>
      <c r="Y59" s="13">
        <v>59359</v>
      </c>
      <c r="Z59" s="10">
        <f t="shared" si="15"/>
        <v>272</v>
      </c>
      <c r="AA59" s="33">
        <f t="shared" si="16"/>
        <v>0.2143435889473061</v>
      </c>
      <c r="AB59" s="11">
        <v>3.3958130477117821E-2</v>
      </c>
      <c r="AC59" s="99">
        <f t="shared" si="24"/>
        <v>13</v>
      </c>
      <c r="AD59" s="33">
        <f t="shared" si="18"/>
        <v>-3.082090666627447</v>
      </c>
      <c r="AE59" s="11">
        <v>0.7543549138332557</v>
      </c>
      <c r="AF59" s="10">
        <f t="shared" si="19"/>
        <v>341</v>
      </c>
      <c r="AG59" s="33">
        <f t="shared" si="20"/>
        <v>0.19257997146574643</v>
      </c>
      <c r="AH59" s="14">
        <v>2.2840000000000003</v>
      </c>
      <c r="AI59" s="99">
        <f t="shared" si="25"/>
        <v>170</v>
      </c>
      <c r="AJ59" s="33">
        <f t="shared" si="22"/>
        <v>-0.24008886196669019</v>
      </c>
      <c r="AK59" s="13">
        <v>116230.31780030887</v>
      </c>
      <c r="AL59" s="38"/>
    </row>
    <row r="60" spans="1:38" x14ac:dyDescent="0.25">
      <c r="A60" t="s">
        <v>953</v>
      </c>
      <c r="B60" s="5" t="s">
        <v>78</v>
      </c>
      <c r="C60" s="6" t="s">
        <v>28</v>
      </c>
      <c r="D60" s="7" t="s">
        <v>20</v>
      </c>
      <c r="E60" s="36">
        <f t="shared" si="0"/>
        <v>-6.0846110611792001</v>
      </c>
      <c r="F60" s="8">
        <f t="shared" si="1"/>
        <v>45.994949083824572</v>
      </c>
      <c r="G60" s="9">
        <f t="shared" si="2"/>
        <v>54</v>
      </c>
      <c r="H60" s="99">
        <f t="shared" si="3"/>
        <v>20</v>
      </c>
      <c r="I60" s="33">
        <f t="shared" si="4"/>
        <v>-1.4883452213442991</v>
      </c>
      <c r="J60" s="11">
        <v>-8.7732528908999519E-2</v>
      </c>
      <c r="K60" s="10">
        <f t="shared" si="5"/>
        <v>181</v>
      </c>
      <c r="L60" s="33">
        <f t="shared" si="6"/>
        <v>-0.1869938200851701</v>
      </c>
      <c r="M60" s="11">
        <v>5.7275902211874272E-2</v>
      </c>
      <c r="N60" s="10">
        <f t="shared" si="7"/>
        <v>103</v>
      </c>
      <c r="O60" s="33">
        <f t="shared" si="8"/>
        <v>-0.56707481410515681</v>
      </c>
      <c r="P60" s="11">
        <v>9.2562867843766716E-2</v>
      </c>
      <c r="Q60" s="10">
        <f t="shared" si="9"/>
        <v>96</v>
      </c>
      <c r="R60" s="33">
        <f t="shared" si="10"/>
        <v>-0.32927336029106796</v>
      </c>
      <c r="S60" s="12">
        <v>1.6533480297602645</v>
      </c>
      <c r="T60" s="10">
        <f t="shared" si="11"/>
        <v>204</v>
      </c>
      <c r="U60" s="33">
        <f t="shared" si="12"/>
        <v>1.6068143554604354E-3</v>
      </c>
      <c r="V60" s="18">
        <v>7.3371805441055232E-2</v>
      </c>
      <c r="W60" s="99">
        <f t="shared" si="23"/>
        <v>120</v>
      </c>
      <c r="X60" s="33">
        <f t="shared" si="14"/>
        <v>-0.76990534700416835</v>
      </c>
      <c r="Y60" s="13">
        <v>81102</v>
      </c>
      <c r="Z60" s="10">
        <f t="shared" si="15"/>
        <v>3</v>
      </c>
      <c r="AA60" s="33">
        <f t="shared" si="16"/>
        <v>-4.9816159148382075</v>
      </c>
      <c r="AB60" s="11">
        <v>9.5920617420066148E-2</v>
      </c>
      <c r="AC60" s="99">
        <f t="shared" si="24"/>
        <v>358</v>
      </c>
      <c r="AD60" s="33">
        <f t="shared" si="18"/>
        <v>0.48010149769633076</v>
      </c>
      <c r="AE60" s="11">
        <v>0.95676202860858262</v>
      </c>
      <c r="AF60" s="10">
        <f t="shared" si="19"/>
        <v>527</v>
      </c>
      <c r="AG60" s="33">
        <f t="shared" si="20"/>
        <v>1.1978149724305838</v>
      </c>
      <c r="AH60" s="14">
        <v>1.1316666666666666</v>
      </c>
      <c r="AI60" s="99">
        <f t="shared" si="25"/>
        <v>540</v>
      </c>
      <c r="AJ60" s="33">
        <f t="shared" si="22"/>
        <v>0.80372432102932467</v>
      </c>
      <c r="AK60" s="13">
        <v>1046704.5480848718</v>
      </c>
      <c r="AL60" s="38"/>
    </row>
    <row r="61" spans="1:38" x14ac:dyDescent="0.25">
      <c r="A61" t="s">
        <v>767</v>
      </c>
      <c r="B61" s="5" t="s">
        <v>92</v>
      </c>
      <c r="C61" s="6" t="s">
        <v>93</v>
      </c>
      <c r="D61" s="7" t="s">
        <v>34</v>
      </c>
      <c r="E61" s="36">
        <f t="shared" si="0"/>
        <v>-5.8634668757068598</v>
      </c>
      <c r="F61" s="8">
        <f t="shared" si="1"/>
        <v>45.445573181253451</v>
      </c>
      <c r="G61" s="9">
        <f t="shared" si="2"/>
        <v>55</v>
      </c>
      <c r="H61" s="99">
        <f t="shared" si="3"/>
        <v>395</v>
      </c>
      <c r="I61" s="33">
        <f t="shared" si="4"/>
        <v>0.31452095295581817</v>
      </c>
      <c r="J61" s="11">
        <v>4.9373522841324791E-2</v>
      </c>
      <c r="K61" s="10">
        <f t="shared" si="5"/>
        <v>238</v>
      </c>
      <c r="L61" s="33">
        <f t="shared" si="6"/>
        <v>6.4185748437507503E-2</v>
      </c>
      <c r="M61" s="11">
        <v>4.8309975267930752E-2</v>
      </c>
      <c r="N61" s="10">
        <f t="shared" si="7"/>
        <v>102</v>
      </c>
      <c r="O61" s="33">
        <f t="shared" si="8"/>
        <v>-0.58311074509051763</v>
      </c>
      <c r="P61" s="11">
        <v>9.355509355509356E-2</v>
      </c>
      <c r="Q61" s="10">
        <f t="shared" si="9"/>
        <v>90</v>
      </c>
      <c r="R61" s="33">
        <f t="shared" si="10"/>
        <v>-0.38282199917133797</v>
      </c>
      <c r="S61" s="12">
        <v>1.7586079229914846</v>
      </c>
      <c r="T61" s="10">
        <f t="shared" si="11"/>
        <v>56</v>
      </c>
      <c r="U61" s="33">
        <f t="shared" si="12"/>
        <v>-1.2325540096124101</v>
      </c>
      <c r="V61" s="18">
        <v>0.14833276572030094</v>
      </c>
      <c r="W61" s="99">
        <f t="shared" si="23"/>
        <v>70</v>
      </c>
      <c r="X61" s="33">
        <f t="shared" si="14"/>
        <v>-0.97766124979582036</v>
      </c>
      <c r="Y61" s="13">
        <v>72026</v>
      </c>
      <c r="Z61" s="10">
        <f t="shared" si="15"/>
        <v>41</v>
      </c>
      <c r="AA61" s="33">
        <f t="shared" si="16"/>
        <v>-1.4235351484039822</v>
      </c>
      <c r="AB61" s="11">
        <v>5.3490045574478291E-2</v>
      </c>
      <c r="AC61" s="99">
        <f t="shared" si="24"/>
        <v>51</v>
      </c>
      <c r="AD61" s="33">
        <f t="shared" si="18"/>
        <v>-1.3612244715355033</v>
      </c>
      <c r="AE61" s="11">
        <v>0.85213615229406092</v>
      </c>
      <c r="AF61" s="10">
        <f t="shared" si="19"/>
        <v>372</v>
      </c>
      <c r="AG61" s="33">
        <f t="shared" si="20"/>
        <v>0.26818341382931554</v>
      </c>
      <c r="AH61" s="14">
        <v>2.1973333333333334</v>
      </c>
      <c r="AI61" s="99">
        <f t="shared" si="25"/>
        <v>121</v>
      </c>
      <c r="AJ61" s="33">
        <f t="shared" si="22"/>
        <v>-0.25712712361179652</v>
      </c>
      <c r="AK61" s="13">
        <v>101042.09863630754</v>
      </c>
      <c r="AL61" s="38">
        <v>1</v>
      </c>
    </row>
    <row r="62" spans="1:38" x14ac:dyDescent="0.25">
      <c r="A62" t="s">
        <v>615</v>
      </c>
      <c r="B62" s="5" t="s">
        <v>116</v>
      </c>
      <c r="C62" s="6" t="s">
        <v>19</v>
      </c>
      <c r="D62" s="7" t="s">
        <v>20</v>
      </c>
      <c r="E62" s="36">
        <f t="shared" si="0"/>
        <v>-5.7775246408966705</v>
      </c>
      <c r="F62" s="8">
        <f t="shared" si="1"/>
        <v>45.232071782982537</v>
      </c>
      <c r="G62" s="9">
        <f t="shared" si="2"/>
        <v>56</v>
      </c>
      <c r="H62" s="99">
        <f t="shared" si="3"/>
        <v>85</v>
      </c>
      <c r="I62" s="33">
        <f t="shared" si="4"/>
        <v>-0.72260137292665982</v>
      </c>
      <c r="J62" s="11">
        <v>-2.9498525073746285E-2</v>
      </c>
      <c r="K62" s="10">
        <f t="shared" si="5"/>
        <v>356</v>
      </c>
      <c r="L62" s="33">
        <f t="shared" si="6"/>
        <v>0.47046195606425578</v>
      </c>
      <c r="M62" s="11">
        <v>3.3807829181494664E-2</v>
      </c>
      <c r="N62" s="10">
        <f t="shared" si="7"/>
        <v>150</v>
      </c>
      <c r="O62" s="33">
        <f t="shared" si="8"/>
        <v>-0.23188917284600441</v>
      </c>
      <c r="P62" s="11">
        <v>7.18232044198895E-2</v>
      </c>
      <c r="Q62" s="10">
        <f t="shared" si="9"/>
        <v>80</v>
      </c>
      <c r="R62" s="33">
        <f t="shared" si="10"/>
        <v>-0.51902600967166757</v>
      </c>
      <c r="S62" s="12">
        <v>2.0263424518743669</v>
      </c>
      <c r="T62" s="10">
        <f t="shared" si="11"/>
        <v>67</v>
      </c>
      <c r="U62" s="33">
        <f t="shared" si="12"/>
        <v>-0.9621814273181718</v>
      </c>
      <c r="V62" s="18">
        <v>0.13191076624636275</v>
      </c>
      <c r="W62" s="99">
        <f t="shared" si="23"/>
        <v>15</v>
      </c>
      <c r="X62" s="33">
        <f t="shared" si="14"/>
        <v>-1.4501022015054839</v>
      </c>
      <c r="Y62" s="13">
        <v>51387</v>
      </c>
      <c r="Z62" s="10">
        <f t="shared" si="15"/>
        <v>33</v>
      </c>
      <c r="AA62" s="33">
        <f t="shared" si="16"/>
        <v>-1.6600637474842628</v>
      </c>
      <c r="AB62" s="11">
        <v>5.6310679611650483E-2</v>
      </c>
      <c r="AC62" s="99">
        <f t="shared" si="24"/>
        <v>226</v>
      </c>
      <c r="AD62" s="33">
        <f t="shared" si="18"/>
        <v>4.5794734096967972E-2</v>
      </c>
      <c r="AE62" s="11">
        <v>0.9320843091334895</v>
      </c>
      <c r="AF62" s="10">
        <f t="shared" si="19"/>
        <v>3</v>
      </c>
      <c r="AG62" s="33">
        <f t="shared" si="20"/>
        <v>-3.4014913655100663</v>
      </c>
      <c r="AH62" s="14">
        <v>6.4039999999999999</v>
      </c>
      <c r="AI62" s="99">
        <f t="shared" si="25"/>
        <v>3</v>
      </c>
      <c r="AJ62" s="33">
        <f t="shared" si="22"/>
        <v>-0.34659648229971834</v>
      </c>
      <c r="AK62" s="13">
        <v>21287.470111448834</v>
      </c>
      <c r="AL62" s="38"/>
    </row>
    <row r="63" spans="1:38" x14ac:dyDescent="0.25">
      <c r="A63" t="s">
        <v>762</v>
      </c>
      <c r="B63" s="5" t="s">
        <v>113</v>
      </c>
      <c r="C63" s="6" t="s">
        <v>54</v>
      </c>
      <c r="D63" s="7" t="s">
        <v>39</v>
      </c>
      <c r="E63" s="36">
        <f t="shared" si="0"/>
        <v>-5.7503654608645629</v>
      </c>
      <c r="F63" s="8">
        <f t="shared" si="1"/>
        <v>45.164601779141549</v>
      </c>
      <c r="G63" s="9">
        <f t="shared" si="2"/>
        <v>57</v>
      </c>
      <c r="H63" s="99">
        <f t="shared" si="3"/>
        <v>378</v>
      </c>
      <c r="I63" s="33">
        <f t="shared" si="4"/>
        <v>0.25109856251367213</v>
      </c>
      <c r="J63" s="11">
        <v>4.4550317619525215E-2</v>
      </c>
      <c r="K63" s="10">
        <f t="shared" si="5"/>
        <v>357</v>
      </c>
      <c r="L63" s="33">
        <f t="shared" si="6"/>
        <v>0.47367834764863437</v>
      </c>
      <c r="M63" s="11">
        <v>3.3693019158775601E-2</v>
      </c>
      <c r="N63" s="10">
        <f t="shared" si="7"/>
        <v>50</v>
      </c>
      <c r="O63" s="33">
        <f t="shared" si="8"/>
        <v>-1.3399212772620224</v>
      </c>
      <c r="P63" s="11">
        <v>0.14038286235186873</v>
      </c>
      <c r="Q63" s="10">
        <f t="shared" si="9"/>
        <v>158</v>
      </c>
      <c r="R63" s="33">
        <f t="shared" si="10"/>
        <v>2.3334851217513171E-2</v>
      </c>
      <c r="S63" s="12">
        <v>0.9602304553092742</v>
      </c>
      <c r="T63" s="10">
        <f t="shared" si="11"/>
        <v>52</v>
      </c>
      <c r="U63" s="33">
        <f t="shared" si="12"/>
        <v>-1.2899517102843834</v>
      </c>
      <c r="V63" s="18">
        <v>0.15181901052457114</v>
      </c>
      <c r="W63" s="99">
        <f t="shared" si="23"/>
        <v>64</v>
      </c>
      <c r="X63" s="33">
        <f t="shared" si="14"/>
        <v>-0.99645450631763022</v>
      </c>
      <c r="Y63" s="13">
        <v>71205</v>
      </c>
      <c r="Z63" s="10">
        <f t="shared" si="15"/>
        <v>358</v>
      </c>
      <c r="AA63" s="33">
        <f t="shared" si="16"/>
        <v>0.43318381418693208</v>
      </c>
      <c r="AB63" s="11">
        <v>3.1348432578371083E-2</v>
      </c>
      <c r="AC63" s="99">
        <f t="shared" si="24"/>
        <v>21</v>
      </c>
      <c r="AD63" s="33">
        <f t="shared" si="18"/>
        <v>-2.7256337667741271</v>
      </c>
      <c r="AE63" s="11">
        <v>0.77460913070669168</v>
      </c>
      <c r="AF63" s="10">
        <f t="shared" si="19"/>
        <v>301</v>
      </c>
      <c r="AG63" s="33">
        <f t="shared" si="20"/>
        <v>0.10127427568820555</v>
      </c>
      <c r="AH63" s="14">
        <v>2.3886666666666669</v>
      </c>
      <c r="AI63" s="99">
        <f t="shared" si="25"/>
        <v>152</v>
      </c>
      <c r="AJ63" s="33">
        <f t="shared" si="22"/>
        <v>-0.2457426483738952</v>
      </c>
      <c r="AK63" s="13">
        <v>111190.4288229175</v>
      </c>
      <c r="AL63" s="38"/>
    </row>
    <row r="64" spans="1:38" x14ac:dyDescent="0.25">
      <c r="A64" t="s">
        <v>903</v>
      </c>
      <c r="B64" s="5" t="s">
        <v>130</v>
      </c>
      <c r="C64" s="6" t="s">
        <v>28</v>
      </c>
      <c r="D64" s="7" t="s">
        <v>20</v>
      </c>
      <c r="E64" s="36">
        <f t="shared" si="0"/>
        <v>-5.6794860976626653</v>
      </c>
      <c r="F64" s="8">
        <f t="shared" si="1"/>
        <v>44.988520214756136</v>
      </c>
      <c r="G64" s="9">
        <f t="shared" si="2"/>
        <v>58</v>
      </c>
      <c r="H64" s="99">
        <f t="shared" si="3"/>
        <v>491</v>
      </c>
      <c r="I64" s="33">
        <f t="shared" si="4"/>
        <v>0.81428680241750162</v>
      </c>
      <c r="J64" s="11">
        <v>8.7380183233596309E-2</v>
      </c>
      <c r="K64" s="10">
        <f t="shared" si="5"/>
        <v>371</v>
      </c>
      <c r="L64" s="33">
        <f t="shared" si="6"/>
        <v>0.53025932826609057</v>
      </c>
      <c r="M64" s="11">
        <v>3.1673344781530242E-2</v>
      </c>
      <c r="N64" s="10">
        <f t="shared" si="7"/>
        <v>86</v>
      </c>
      <c r="O64" s="33">
        <f t="shared" si="8"/>
        <v>-0.77706732248863619</v>
      </c>
      <c r="P64" s="11">
        <v>0.10555618679695489</v>
      </c>
      <c r="Q64" s="10">
        <f t="shared" si="9"/>
        <v>61</v>
      </c>
      <c r="R64" s="33">
        <f t="shared" si="10"/>
        <v>-0.7517507381803743</v>
      </c>
      <c r="S64" s="12">
        <v>2.4838065553012223</v>
      </c>
      <c r="T64" s="10">
        <f t="shared" si="11"/>
        <v>150</v>
      </c>
      <c r="U64" s="33">
        <f t="shared" si="12"/>
        <v>-0.27757379972062685</v>
      </c>
      <c r="V64" s="18">
        <v>9.0328790718881405E-2</v>
      </c>
      <c r="W64" s="99">
        <f t="shared" si="23"/>
        <v>109</v>
      </c>
      <c r="X64" s="33">
        <f t="shared" si="14"/>
        <v>-0.79535979432725312</v>
      </c>
      <c r="Y64" s="13">
        <v>79990</v>
      </c>
      <c r="Z64" s="10">
        <f t="shared" si="15"/>
        <v>8</v>
      </c>
      <c r="AA64" s="33">
        <f t="shared" si="16"/>
        <v>-3.3450819254364399</v>
      </c>
      <c r="AB64" s="11">
        <v>7.6404738615367895E-2</v>
      </c>
      <c r="AC64" s="99">
        <f t="shared" si="24"/>
        <v>163</v>
      </c>
      <c r="AD64" s="33">
        <f t="shared" si="18"/>
        <v>-0.20097814987575191</v>
      </c>
      <c r="AE64" s="11">
        <v>0.91806244137746218</v>
      </c>
      <c r="AF64" s="10">
        <f t="shared" si="19"/>
        <v>489</v>
      </c>
      <c r="AG64" s="33">
        <f t="shared" si="20"/>
        <v>0.7119174640093392</v>
      </c>
      <c r="AH64" s="14">
        <v>1.6886666666666665</v>
      </c>
      <c r="AI64" s="99">
        <f t="shared" si="25"/>
        <v>311</v>
      </c>
      <c r="AJ64" s="33">
        <f t="shared" si="22"/>
        <v>-0.1831610652272635</v>
      </c>
      <c r="AK64" s="13">
        <v>166976.80071105051</v>
      </c>
      <c r="AL64" s="38"/>
    </row>
    <row r="65" spans="1:38" x14ac:dyDescent="0.25">
      <c r="A65" t="s">
        <v>1100</v>
      </c>
      <c r="B65" s="5" t="s">
        <v>198</v>
      </c>
      <c r="C65" s="6" t="s">
        <v>26</v>
      </c>
      <c r="D65" s="7" t="s">
        <v>20</v>
      </c>
      <c r="E65" s="36">
        <f t="shared" si="0"/>
        <v>-5.6551280535099888</v>
      </c>
      <c r="F65" s="8">
        <f t="shared" si="1"/>
        <v>44.928008913214732</v>
      </c>
      <c r="G65" s="9">
        <f t="shared" si="2"/>
        <v>59</v>
      </c>
      <c r="H65" s="99">
        <f t="shared" si="3"/>
        <v>292</v>
      </c>
      <c r="I65" s="33">
        <f t="shared" si="4"/>
        <v>-1.6316167233759827E-2</v>
      </c>
      <c r="J65" s="11">
        <v>2.4213712330569903E-2</v>
      </c>
      <c r="K65" s="10">
        <f t="shared" si="5"/>
        <v>142</v>
      </c>
      <c r="L65" s="33">
        <f t="shared" si="6"/>
        <v>-0.41244275856952572</v>
      </c>
      <c r="M65" s="11">
        <v>6.5323366915827102E-2</v>
      </c>
      <c r="N65" s="10">
        <f t="shared" si="7"/>
        <v>43</v>
      </c>
      <c r="O65" s="33">
        <f t="shared" si="8"/>
        <v>-1.5113509359090798</v>
      </c>
      <c r="P65" s="11">
        <v>0.15099009900990099</v>
      </c>
      <c r="Q65" s="10">
        <f t="shared" si="9"/>
        <v>266</v>
      </c>
      <c r="R65" s="33">
        <f t="shared" si="10"/>
        <v>0.31573888708730175</v>
      </c>
      <c r="S65" s="12">
        <v>0.38545547989207246</v>
      </c>
      <c r="T65" s="10">
        <f t="shared" si="11"/>
        <v>75</v>
      </c>
      <c r="U65" s="33">
        <f t="shared" si="12"/>
        <v>-0.80426198714033337</v>
      </c>
      <c r="V65" s="18">
        <v>0.12231899129078383</v>
      </c>
      <c r="W65" s="99">
        <f t="shared" si="23"/>
        <v>83</v>
      </c>
      <c r="X65" s="33">
        <f t="shared" si="14"/>
        <v>-0.91363598975744986</v>
      </c>
      <c r="Y65" s="13">
        <v>74823</v>
      </c>
      <c r="Z65" s="10">
        <f t="shared" si="15"/>
        <v>61</v>
      </c>
      <c r="AA65" s="33">
        <f t="shared" si="16"/>
        <v>-1.0695800171615546</v>
      </c>
      <c r="AB65" s="11">
        <v>4.9269085002707096E-2</v>
      </c>
      <c r="AC65" s="99">
        <f t="shared" si="24"/>
        <v>50</v>
      </c>
      <c r="AD65" s="33">
        <f t="shared" si="18"/>
        <v>-1.399486571391072</v>
      </c>
      <c r="AE65" s="11">
        <v>0.84996206373292871</v>
      </c>
      <c r="AF65" s="10">
        <f t="shared" si="19"/>
        <v>129</v>
      </c>
      <c r="AG65" s="33">
        <f t="shared" si="20"/>
        <v>-0.40643191803022188</v>
      </c>
      <c r="AH65" s="14">
        <v>2.9706666666666663</v>
      </c>
      <c r="AI65" s="99">
        <f t="shared" si="25"/>
        <v>125</v>
      </c>
      <c r="AJ65" s="33">
        <f t="shared" si="22"/>
        <v>-0.25501491311769747</v>
      </c>
      <c r="AK65" s="13">
        <v>102924.9618399075</v>
      </c>
      <c r="AL65" s="38"/>
    </row>
    <row r="66" spans="1:38" x14ac:dyDescent="0.25">
      <c r="A66" t="s">
        <v>947</v>
      </c>
      <c r="B66" s="5" t="s">
        <v>120</v>
      </c>
      <c r="C66" s="6" t="s">
        <v>52</v>
      </c>
      <c r="D66" s="7" t="s">
        <v>34</v>
      </c>
      <c r="E66" s="36">
        <f t="shared" si="0"/>
        <v>-5.6227762142111306</v>
      </c>
      <c r="F66" s="8">
        <f t="shared" si="1"/>
        <v>44.847639081755304</v>
      </c>
      <c r="G66" s="9">
        <f t="shared" si="2"/>
        <v>60</v>
      </c>
      <c r="H66" s="99">
        <f t="shared" si="3"/>
        <v>92</v>
      </c>
      <c r="I66" s="33">
        <f t="shared" si="4"/>
        <v>-0.68261821433147007</v>
      </c>
      <c r="J66" s="11">
        <v>-2.6457848461339584E-2</v>
      </c>
      <c r="K66" s="10">
        <f t="shared" si="5"/>
        <v>319</v>
      </c>
      <c r="L66" s="33">
        <f t="shared" si="6"/>
        <v>0.36966539689542022</v>
      </c>
      <c r="M66" s="11">
        <v>3.7405791352637843E-2</v>
      </c>
      <c r="N66" s="10">
        <f t="shared" si="7"/>
        <v>49</v>
      </c>
      <c r="O66" s="33">
        <f t="shared" si="8"/>
        <v>-1.4138298453951155</v>
      </c>
      <c r="P66" s="11">
        <v>0.14495596644267289</v>
      </c>
      <c r="Q66" s="10">
        <f t="shared" si="9"/>
        <v>84</v>
      </c>
      <c r="R66" s="33">
        <f t="shared" si="10"/>
        <v>-0.48476394641707937</v>
      </c>
      <c r="S66" s="12">
        <v>1.9589939404000996</v>
      </c>
      <c r="T66" s="10">
        <f t="shared" si="11"/>
        <v>82</v>
      </c>
      <c r="U66" s="33">
        <f t="shared" si="12"/>
        <v>-0.75948888052677421</v>
      </c>
      <c r="V66" s="18">
        <v>0.11959954419664659</v>
      </c>
      <c r="W66" s="99">
        <f t="shared" si="23"/>
        <v>90</v>
      </c>
      <c r="X66" s="33">
        <f t="shared" si="14"/>
        <v>-0.88548044100979317</v>
      </c>
      <c r="Y66" s="13">
        <v>76053</v>
      </c>
      <c r="Z66" s="10">
        <f t="shared" si="15"/>
        <v>201</v>
      </c>
      <c r="AA66" s="33">
        <f t="shared" si="16"/>
        <v>-6.4486076949470839E-2</v>
      </c>
      <c r="AB66" s="11">
        <v>3.7283210189507525E-2</v>
      </c>
      <c r="AC66" s="99">
        <f t="shared" si="24"/>
        <v>35</v>
      </c>
      <c r="AD66" s="33">
        <f t="shared" si="18"/>
        <v>-2.0228572923119801</v>
      </c>
      <c r="AE66" s="11">
        <v>0.81454155208263468</v>
      </c>
      <c r="AF66" s="10">
        <f t="shared" si="19"/>
        <v>452</v>
      </c>
      <c r="AG66" s="33">
        <f t="shared" si="20"/>
        <v>0.53366780951369397</v>
      </c>
      <c r="AH66" s="14">
        <v>1.893</v>
      </c>
      <c r="AI66" s="99">
        <f t="shared" si="25"/>
        <v>300</v>
      </c>
      <c r="AJ66" s="33">
        <f t="shared" si="22"/>
        <v>-0.18819391848131561</v>
      </c>
      <c r="AK66" s="13">
        <v>162490.42294347141</v>
      </c>
      <c r="AL66" s="38">
        <v>1</v>
      </c>
    </row>
    <row r="67" spans="1:38" x14ac:dyDescent="0.25">
      <c r="A67" t="s">
        <v>1147</v>
      </c>
      <c r="B67" s="5" t="s">
        <v>136</v>
      </c>
      <c r="C67" s="6" t="s">
        <v>28</v>
      </c>
      <c r="D67" s="7" t="s">
        <v>20</v>
      </c>
      <c r="E67" s="36">
        <f t="shared" si="0"/>
        <v>-5.5878109407194962</v>
      </c>
      <c r="F67" s="8">
        <f t="shared" si="1"/>
        <v>44.760776844604074</v>
      </c>
      <c r="G67" s="9">
        <f t="shared" si="2"/>
        <v>61</v>
      </c>
      <c r="H67" s="99">
        <f t="shared" si="3"/>
        <v>59</v>
      </c>
      <c r="I67" s="33">
        <f t="shared" si="4"/>
        <v>-0.87955598001293389</v>
      </c>
      <c r="J67" s="11">
        <v>-4.1434755720469951E-2</v>
      </c>
      <c r="K67" s="10">
        <f t="shared" si="5"/>
        <v>190</v>
      </c>
      <c r="L67" s="33">
        <f t="shared" si="6"/>
        <v>-0.15689595855331492</v>
      </c>
      <c r="M67" s="11">
        <v>5.6201550387596902E-2</v>
      </c>
      <c r="N67" s="10">
        <f t="shared" si="7"/>
        <v>123</v>
      </c>
      <c r="O67" s="33">
        <f t="shared" si="8"/>
        <v>-0.43299513042235588</v>
      </c>
      <c r="P67" s="11">
        <v>8.426666666666667E-2</v>
      </c>
      <c r="Q67" s="10">
        <f t="shared" si="9"/>
        <v>156</v>
      </c>
      <c r="R67" s="33">
        <f t="shared" si="10"/>
        <v>1.951355207898731E-2</v>
      </c>
      <c r="S67" s="12">
        <v>0.96774193548387089</v>
      </c>
      <c r="T67" s="10">
        <f t="shared" si="11"/>
        <v>103</v>
      </c>
      <c r="U67" s="33">
        <f t="shared" si="12"/>
        <v>-0.57258701064587259</v>
      </c>
      <c r="V67" s="18">
        <v>0.10824742268041238</v>
      </c>
      <c r="W67" s="99">
        <f t="shared" si="23"/>
        <v>47</v>
      </c>
      <c r="X67" s="33">
        <f t="shared" si="14"/>
        <v>-1.1530726075627253</v>
      </c>
      <c r="Y67" s="13">
        <v>64363</v>
      </c>
      <c r="Z67" s="10">
        <f t="shared" si="15"/>
        <v>4</v>
      </c>
      <c r="AA67" s="33">
        <f t="shared" si="16"/>
        <v>-4.4791006039698154</v>
      </c>
      <c r="AB67" s="11">
        <v>8.9928057553956831E-2</v>
      </c>
      <c r="AC67" s="99">
        <f t="shared" si="24"/>
        <v>474</v>
      </c>
      <c r="AD67" s="33">
        <f t="shared" si="18"/>
        <v>0.80936387997282278</v>
      </c>
      <c r="AE67" s="11">
        <v>0.97547102737291147</v>
      </c>
      <c r="AF67" s="10">
        <f t="shared" si="19"/>
        <v>526</v>
      </c>
      <c r="AG67" s="33">
        <f t="shared" si="20"/>
        <v>1.1696090727795598</v>
      </c>
      <c r="AH67" s="14">
        <v>1.1640000000000001</v>
      </c>
      <c r="AI67" s="99">
        <f t="shared" si="25"/>
        <v>538</v>
      </c>
      <c r="AJ67" s="33">
        <f t="shared" si="22"/>
        <v>0.75111078510454043</v>
      </c>
      <c r="AK67" s="13">
        <v>999803.87645161292</v>
      </c>
      <c r="AL67" s="38"/>
    </row>
    <row r="68" spans="1:38" x14ac:dyDescent="0.25">
      <c r="A68" t="s">
        <v>980</v>
      </c>
      <c r="B68" s="5" t="s">
        <v>66</v>
      </c>
      <c r="C68" s="6" t="s">
        <v>44</v>
      </c>
      <c r="D68" s="7" t="s">
        <v>20</v>
      </c>
      <c r="E68" s="36">
        <f t="shared" si="0"/>
        <v>-5.5635890491675051</v>
      </c>
      <c r="F68" s="8">
        <f t="shared" si="1"/>
        <v>44.700603779212678</v>
      </c>
      <c r="G68" s="9">
        <f t="shared" si="2"/>
        <v>62</v>
      </c>
      <c r="H68" s="99">
        <f t="shared" si="3"/>
        <v>147</v>
      </c>
      <c r="I68" s="33">
        <f t="shared" si="4"/>
        <v>-0.47661294100482782</v>
      </c>
      <c r="J68" s="11">
        <v>-1.0791366906474864E-2</v>
      </c>
      <c r="K68" s="10">
        <f t="shared" si="5"/>
        <v>126</v>
      </c>
      <c r="L68" s="33">
        <f t="shared" si="6"/>
        <v>-0.51781413962706879</v>
      </c>
      <c r="M68" s="11">
        <v>6.9084628670120898E-2</v>
      </c>
      <c r="N68" s="10">
        <f t="shared" si="7"/>
        <v>64</v>
      </c>
      <c r="O68" s="33">
        <f t="shared" si="8"/>
        <v>-1.0800658432892802</v>
      </c>
      <c r="P68" s="11">
        <v>0.12430426716141002</v>
      </c>
      <c r="Q68" s="10">
        <f t="shared" si="9"/>
        <v>9</v>
      </c>
      <c r="R68" s="33">
        <f t="shared" si="10"/>
        <v>-3.9279758429282636</v>
      </c>
      <c r="S68" s="12">
        <v>8.7272727272727266</v>
      </c>
      <c r="T68" s="10">
        <f t="shared" si="11"/>
        <v>164</v>
      </c>
      <c r="U68" s="33">
        <f t="shared" si="12"/>
        <v>-0.2220526024575889</v>
      </c>
      <c r="V68" s="18">
        <v>8.6956521739130432E-2</v>
      </c>
      <c r="W68" s="99">
        <f t="shared" si="23"/>
        <v>146</v>
      </c>
      <c r="X68" s="33">
        <f t="shared" si="14"/>
        <v>-0.66463106351597889</v>
      </c>
      <c r="Y68" s="13">
        <v>85701</v>
      </c>
      <c r="Z68" s="10">
        <f t="shared" si="15"/>
        <v>298</v>
      </c>
      <c r="AA68" s="33">
        <f t="shared" si="16"/>
        <v>0.27388580777621585</v>
      </c>
      <c r="AB68" s="11">
        <v>3.3248081841432228E-2</v>
      </c>
      <c r="AC68" s="99">
        <f t="shared" si="24"/>
        <v>287</v>
      </c>
      <c r="AD68" s="33">
        <f t="shared" si="18"/>
        <v>0.2722925503526355</v>
      </c>
      <c r="AE68" s="11">
        <v>0.94495412844036697</v>
      </c>
      <c r="AF68" s="10">
        <f t="shared" si="19"/>
        <v>414</v>
      </c>
      <c r="AG68" s="33">
        <f t="shared" si="20"/>
        <v>0.40194335031870659</v>
      </c>
      <c r="AH68" s="14">
        <v>2.044</v>
      </c>
      <c r="AI68" s="99">
        <f t="shared" si="25"/>
        <v>98</v>
      </c>
      <c r="AJ68" s="33">
        <f t="shared" si="22"/>
        <v>-0.26768449010778694</v>
      </c>
      <c r="AK68" s="13">
        <v>91631.068363636368</v>
      </c>
      <c r="AL68" s="38"/>
    </row>
    <row r="69" spans="1:38" x14ac:dyDescent="0.25">
      <c r="A69" t="s">
        <v>707</v>
      </c>
      <c r="B69" s="5" t="s">
        <v>125</v>
      </c>
      <c r="C69" s="6" t="s">
        <v>81</v>
      </c>
      <c r="D69" s="7" t="s">
        <v>34</v>
      </c>
      <c r="E69" s="36">
        <f t="shared" si="0"/>
        <v>-5.5519688030478873</v>
      </c>
      <c r="F69" s="8">
        <f t="shared" si="1"/>
        <v>44.671736263720788</v>
      </c>
      <c r="G69" s="9">
        <f t="shared" si="2"/>
        <v>63</v>
      </c>
      <c r="H69" s="99">
        <f t="shared" si="3"/>
        <v>224</v>
      </c>
      <c r="I69" s="33">
        <f t="shared" si="4"/>
        <v>-0.21732631908992261</v>
      </c>
      <c r="J69" s="11">
        <v>8.9271044416452394E-3</v>
      </c>
      <c r="K69" s="10">
        <f t="shared" si="5"/>
        <v>334</v>
      </c>
      <c r="L69" s="33">
        <f t="shared" si="6"/>
        <v>0.40748504542787345</v>
      </c>
      <c r="M69" s="11">
        <v>3.6055808120395043E-2</v>
      </c>
      <c r="N69" s="10">
        <f t="shared" si="7"/>
        <v>60</v>
      </c>
      <c r="O69" s="33">
        <f t="shared" si="8"/>
        <v>-1.2363632893265046</v>
      </c>
      <c r="P69" s="11">
        <v>0.13397519582245432</v>
      </c>
      <c r="Q69" s="10">
        <f t="shared" si="9"/>
        <v>341</v>
      </c>
      <c r="R69" s="33">
        <f t="shared" si="10"/>
        <v>0.401369886163704</v>
      </c>
      <c r="S69" s="12">
        <v>0.21713169037020952</v>
      </c>
      <c r="T69" s="10">
        <f t="shared" si="11"/>
        <v>68</v>
      </c>
      <c r="U69" s="33">
        <f t="shared" si="12"/>
        <v>-0.95872552675421718</v>
      </c>
      <c r="V69" s="18">
        <v>0.13170086035737921</v>
      </c>
      <c r="W69" s="99">
        <f t="shared" si="23"/>
        <v>54</v>
      </c>
      <c r="X69" s="33">
        <f t="shared" si="14"/>
        <v>-1.0701167468623125</v>
      </c>
      <c r="Y69" s="13">
        <v>67987</v>
      </c>
      <c r="Z69" s="10">
        <f t="shared" si="15"/>
        <v>440</v>
      </c>
      <c r="AA69" s="33">
        <f t="shared" si="16"/>
        <v>0.65794655609057506</v>
      </c>
      <c r="AB69" s="11">
        <v>2.8668107904878278E-2</v>
      </c>
      <c r="AC69" s="99">
        <f t="shared" si="24"/>
        <v>8</v>
      </c>
      <c r="AD69" s="33">
        <f t="shared" si="18"/>
        <v>-3.3337169715902624</v>
      </c>
      <c r="AE69" s="11">
        <v>0.74005727012408529</v>
      </c>
      <c r="AF69" s="10">
        <f t="shared" si="19"/>
        <v>279</v>
      </c>
      <c r="AG69" s="33">
        <f t="shared" si="20"/>
        <v>3.003257038407342E-2</v>
      </c>
      <c r="AH69" s="14">
        <v>2.4703333333333335</v>
      </c>
      <c r="AI69" s="99">
        <f t="shared" si="25"/>
        <v>93</v>
      </c>
      <c r="AJ69" s="33">
        <f t="shared" si="22"/>
        <v>-0.26964213979750468</v>
      </c>
      <c r="AK69" s="13">
        <v>89885.983497991532</v>
      </c>
      <c r="AL69" s="38"/>
    </row>
    <row r="70" spans="1:38" x14ac:dyDescent="0.25">
      <c r="A70" t="s">
        <v>661</v>
      </c>
      <c r="B70" s="5" t="s">
        <v>100</v>
      </c>
      <c r="C70" s="6" t="s">
        <v>44</v>
      </c>
      <c r="D70" s="7" t="s">
        <v>20</v>
      </c>
      <c r="E70" s="36">
        <f t="shared" si="0"/>
        <v>-5.5011439268703732</v>
      </c>
      <c r="F70" s="8">
        <f t="shared" si="1"/>
        <v>44.545474919053511</v>
      </c>
      <c r="G70" s="9">
        <f t="shared" si="2"/>
        <v>64</v>
      </c>
      <c r="H70" s="99">
        <f t="shared" si="3"/>
        <v>233</v>
      </c>
      <c r="I70" s="33">
        <f t="shared" si="4"/>
        <v>-0.19674446487751401</v>
      </c>
      <c r="J70" s="11">
        <v>1.0492332526230941E-2</v>
      </c>
      <c r="K70" s="10">
        <f t="shared" si="5"/>
        <v>45</v>
      </c>
      <c r="L70" s="33">
        <f t="shared" si="6"/>
        <v>-1.5327447562310854</v>
      </c>
      <c r="M70" s="11">
        <v>0.10531286894923259</v>
      </c>
      <c r="N70" s="10">
        <f t="shared" si="7"/>
        <v>120</v>
      </c>
      <c r="O70" s="33">
        <f t="shared" si="8"/>
        <v>-0.46546186408247181</v>
      </c>
      <c r="P70" s="11">
        <v>8.6275550836209192E-2</v>
      </c>
      <c r="Q70" s="10">
        <f t="shared" si="9"/>
        <v>52</v>
      </c>
      <c r="R70" s="33">
        <f t="shared" si="10"/>
        <v>-0.85954017029107821</v>
      </c>
      <c r="S70" s="12">
        <v>2.6956869009584663</v>
      </c>
      <c r="T70" s="10">
        <f t="shared" si="11"/>
        <v>72</v>
      </c>
      <c r="U70" s="33">
        <f t="shared" si="12"/>
        <v>-0.85154936126258962</v>
      </c>
      <c r="V70" s="18">
        <v>0.12519115098379038</v>
      </c>
      <c r="W70" s="99">
        <f t="shared" si="23"/>
        <v>58</v>
      </c>
      <c r="X70" s="33">
        <f t="shared" si="14"/>
        <v>-1.0388938456494639</v>
      </c>
      <c r="Y70" s="13">
        <v>69351</v>
      </c>
      <c r="Z70" s="10">
        <f t="shared" si="15"/>
        <v>93</v>
      </c>
      <c r="AA70" s="33">
        <f t="shared" si="16"/>
        <v>-0.71753714385804901</v>
      </c>
      <c r="AB70" s="11">
        <v>4.5070928353384811E-2</v>
      </c>
      <c r="AC70" s="99">
        <f t="shared" si="24"/>
        <v>82</v>
      </c>
      <c r="AD70" s="33">
        <f t="shared" si="18"/>
        <v>-0.81792874870016807</v>
      </c>
      <c r="AE70" s="11">
        <v>0.88300672711319095</v>
      </c>
      <c r="AF70" s="10">
        <f t="shared" si="19"/>
        <v>41</v>
      </c>
      <c r="AG70" s="33">
        <f t="shared" si="20"/>
        <v>-0.98596138199404038</v>
      </c>
      <c r="AH70" s="14">
        <v>3.6349999999999998</v>
      </c>
      <c r="AI70" s="99">
        <f t="shared" si="25"/>
        <v>55</v>
      </c>
      <c r="AJ70" s="33">
        <f t="shared" si="22"/>
        <v>-0.28548056900357111</v>
      </c>
      <c r="AK70" s="13">
        <v>75767.316992811495</v>
      </c>
      <c r="AL70" s="38"/>
    </row>
    <row r="71" spans="1:38" x14ac:dyDescent="0.25">
      <c r="A71" t="s">
        <v>936</v>
      </c>
      <c r="B71" s="5" t="s">
        <v>143</v>
      </c>
      <c r="C71" s="6" t="s">
        <v>54</v>
      </c>
      <c r="D71" s="7" t="s">
        <v>39</v>
      </c>
      <c r="E71" s="36">
        <f t="shared" ref="E71:E134" si="26">((I71+L71+AG71+AJ71)*0.25)+(O71+R71+U71+X71+AA71+AD71)</f>
        <v>-5.4476247091710484</v>
      </c>
      <c r="F71" s="8">
        <f t="shared" ref="F71:F134" si="27">((E71*$I$579)+$J$579)</f>
        <v>44.412520175225787</v>
      </c>
      <c r="G71" s="9">
        <f t="shared" ref="G71:G134" si="28">RANK(E71,$E$7:$E$570,1)</f>
        <v>65</v>
      </c>
      <c r="H71" s="99">
        <f t="shared" ref="H71:H134" si="29">RANK(J71,J$7:J$570,1)</f>
        <v>66</v>
      </c>
      <c r="I71" s="33">
        <f t="shared" ref="I71:I134" si="30">(J71-J$572)/J$573</f>
        <v>-0.83263031361864137</v>
      </c>
      <c r="J71" s="11">
        <v>-3.7866108786610897E-2</v>
      </c>
      <c r="K71" s="10">
        <f t="shared" ref="K71:K134" si="31">RANK(M71,M$7:M$570,0)</f>
        <v>304</v>
      </c>
      <c r="L71" s="33">
        <f t="shared" ref="L71:L134" si="32">-(M71-M$572)/M$573</f>
        <v>0.31435883845142459</v>
      </c>
      <c r="M71" s="11">
        <v>3.9379974863845833E-2</v>
      </c>
      <c r="N71" s="10">
        <f t="shared" ref="N71:N134" si="33">RANK(P71,P$7:P$570,0)</f>
        <v>81</v>
      </c>
      <c r="O71" s="33">
        <f t="shared" ref="O71:O134" si="34">-(P71-P$572)/P$573</f>
        <v>-0.84823085186243874</v>
      </c>
      <c r="P71" s="11">
        <v>0.1099594411897251</v>
      </c>
      <c r="Q71" s="10">
        <f t="shared" ref="Q71:Q134" si="35">RANK(S71,S$7:S$570,0)</f>
        <v>13</v>
      </c>
      <c r="R71" s="33">
        <f t="shared" ref="R71:R134" si="36">-(S71-S$572)/S$573</f>
        <v>-3.027915014764019</v>
      </c>
      <c r="S71" s="12">
        <v>6.9580343552946289</v>
      </c>
      <c r="T71" s="10">
        <f t="shared" ref="T71:T134" si="37">RANK(V71,V$7:V$570,0)</f>
        <v>51</v>
      </c>
      <c r="U71" s="33">
        <f t="shared" ref="U71:U134" si="38">-(V71-V$572)/V$573</f>
        <v>-1.3171116076888565</v>
      </c>
      <c r="V71" s="18">
        <v>0.15346865937987955</v>
      </c>
      <c r="W71" s="99">
        <f t="shared" ref="W71:W102" si="39">RANK(Y71,Y$7:Y$570,1)</f>
        <v>126</v>
      </c>
      <c r="X71" s="33">
        <f t="shared" ref="X71:X134" si="40">(Y71-Y$572)/Y$573</f>
        <v>-0.74914349113902645</v>
      </c>
      <c r="Y71" s="13">
        <v>82009</v>
      </c>
      <c r="Z71" s="10">
        <f t="shared" ref="Z71:Z134" si="41">RANK(AB71,AB$7:AB$570,0)</f>
        <v>161</v>
      </c>
      <c r="AA71" s="33">
        <f t="shared" ref="AA71:AA134" si="42">-(AB71-AB$572)/AB$573</f>
        <v>-0.20713049238271095</v>
      </c>
      <c r="AB71" s="11">
        <v>3.8984263233190271E-2</v>
      </c>
      <c r="AC71" s="99">
        <f t="shared" ref="AC71:AC102" si="43">RANK(AE71,AE$7:AE$570,1)</f>
        <v>451</v>
      </c>
      <c r="AD71" s="33">
        <f t="shared" ref="AD71:AD134" si="44">(AE71-AE$572)/AE$573</f>
        <v>0.75859712268621815</v>
      </c>
      <c r="AE71" s="11">
        <v>0.9725864123957092</v>
      </c>
      <c r="AF71" s="10">
        <f t="shared" ref="AF71:AF134" si="45">RANK(AH71,AH$7:AH$570,0)</f>
        <v>428</v>
      </c>
      <c r="AG71" s="33">
        <f t="shared" ref="AG71:AG134" si="46">-(AH71-AH$572)/AH$573</f>
        <v>0.45835514962075397</v>
      </c>
      <c r="AH71" s="14">
        <v>1.9793333333333336</v>
      </c>
      <c r="AI71" s="99">
        <f t="shared" ref="AI71:AI102" si="47">RANK(AK71,AK$7:AK$570,1)</f>
        <v>339</v>
      </c>
      <c r="AJ71" s="33">
        <f t="shared" ref="AJ71:AJ134" si="48">(AK71-AK$572)/AK$573</f>
        <v>-0.16684517053439737</v>
      </c>
      <c r="AK71" s="13">
        <v>181521.08871493803</v>
      </c>
      <c r="AL71" s="38">
        <v>1</v>
      </c>
    </row>
    <row r="72" spans="1:38" x14ac:dyDescent="0.25">
      <c r="A72" t="s">
        <v>621</v>
      </c>
      <c r="B72" s="5" t="s">
        <v>144</v>
      </c>
      <c r="C72" s="6" t="s">
        <v>44</v>
      </c>
      <c r="D72" s="7" t="s">
        <v>20</v>
      </c>
      <c r="E72" s="36">
        <f t="shared" si="26"/>
        <v>-5.4130220309343855</v>
      </c>
      <c r="F72" s="8">
        <f t="shared" si="27"/>
        <v>44.326558712811376</v>
      </c>
      <c r="G72" s="9">
        <f t="shared" si="28"/>
        <v>66</v>
      </c>
      <c r="H72" s="99">
        <f t="shared" si="29"/>
        <v>44</v>
      </c>
      <c r="I72" s="33">
        <f t="shared" si="30"/>
        <v>-1.0368665669085526</v>
      </c>
      <c r="J72" s="11">
        <v>-5.3398058252427161E-2</v>
      </c>
      <c r="K72" s="10">
        <f t="shared" si="31"/>
        <v>5</v>
      </c>
      <c r="L72" s="33">
        <f t="shared" si="32"/>
        <v>-3.8512728044036968</v>
      </c>
      <c r="M72" s="11">
        <v>0.18807339449541285</v>
      </c>
      <c r="N72" s="10">
        <f t="shared" si="33"/>
        <v>189</v>
      </c>
      <c r="O72" s="33">
        <f t="shared" si="34"/>
        <v>-7.5504727374201289E-2</v>
      </c>
      <c r="P72" s="11">
        <v>6.2146892655367235E-2</v>
      </c>
      <c r="Q72" s="10">
        <f t="shared" si="35"/>
        <v>409</v>
      </c>
      <c r="R72" s="33">
        <f t="shared" si="36"/>
        <v>0.51183082356515242</v>
      </c>
      <c r="S72" s="12">
        <v>0</v>
      </c>
      <c r="T72" s="10">
        <f t="shared" si="37"/>
        <v>88</v>
      </c>
      <c r="U72" s="33">
        <f t="shared" si="38"/>
        <v>-0.68091680750837846</v>
      </c>
      <c r="V72" s="18">
        <v>0.11482720178372352</v>
      </c>
      <c r="W72" s="99">
        <f t="shared" si="39"/>
        <v>198</v>
      </c>
      <c r="X72" s="33">
        <f t="shared" si="40"/>
        <v>-0.50899726194254991</v>
      </c>
      <c r="Y72" s="13">
        <v>92500</v>
      </c>
      <c r="Z72" s="10">
        <f t="shared" si="41"/>
        <v>27</v>
      </c>
      <c r="AA72" s="33">
        <f t="shared" si="42"/>
        <v>-1.9936161923178854</v>
      </c>
      <c r="AB72" s="11">
        <v>6.0288335517693317E-2</v>
      </c>
      <c r="AC72" s="99">
        <f t="shared" si="43"/>
        <v>46</v>
      </c>
      <c r="AD72" s="33">
        <f t="shared" si="44"/>
        <v>-1.4915779519404444</v>
      </c>
      <c r="AE72" s="11">
        <v>0.84472934472934469</v>
      </c>
      <c r="AF72" s="10">
        <f t="shared" si="45"/>
        <v>413</v>
      </c>
      <c r="AG72" s="33">
        <f t="shared" si="46"/>
        <v>0.39583691843549557</v>
      </c>
      <c r="AH72" s="14">
        <v>2.0509999999999997</v>
      </c>
      <c r="AI72" s="99">
        <f t="shared" si="47"/>
        <v>260</v>
      </c>
      <c r="AJ72" s="33">
        <f t="shared" si="48"/>
        <v>-0.20465720078756031</v>
      </c>
      <c r="AK72" s="13">
        <v>147814.75091575092</v>
      </c>
      <c r="AL72" s="38"/>
    </row>
    <row r="73" spans="1:38" x14ac:dyDescent="0.25">
      <c r="A73" t="s">
        <v>1056</v>
      </c>
      <c r="B73" s="5" t="s">
        <v>101</v>
      </c>
      <c r="C73" s="6" t="s">
        <v>24</v>
      </c>
      <c r="D73" s="7" t="s">
        <v>20</v>
      </c>
      <c r="E73" s="36">
        <f t="shared" si="26"/>
        <v>-5.400578953344171</v>
      </c>
      <c r="F73" s="8">
        <f t="shared" si="27"/>
        <v>44.295647083969385</v>
      </c>
      <c r="G73" s="9">
        <f t="shared" si="28"/>
        <v>67</v>
      </c>
      <c r="H73" s="99">
        <f t="shared" si="29"/>
        <v>98</v>
      </c>
      <c r="I73" s="33">
        <f t="shared" si="30"/>
        <v>-0.67046869468317027</v>
      </c>
      <c r="J73" s="11">
        <v>-2.5533890436397422E-2</v>
      </c>
      <c r="K73" s="10">
        <f t="shared" si="31"/>
        <v>201</v>
      </c>
      <c r="L73" s="33">
        <f t="shared" si="32"/>
        <v>-0.10111761344727153</v>
      </c>
      <c r="M73" s="11">
        <v>5.4210526315789473E-2</v>
      </c>
      <c r="N73" s="10">
        <f t="shared" si="33"/>
        <v>111</v>
      </c>
      <c r="O73" s="33">
        <f t="shared" si="34"/>
        <v>-0.52044141980580139</v>
      </c>
      <c r="P73" s="11">
        <v>8.9677419354838708E-2</v>
      </c>
      <c r="Q73" s="10">
        <f t="shared" si="35"/>
        <v>73</v>
      </c>
      <c r="R73" s="33">
        <f t="shared" si="36"/>
        <v>-0.60305631179973795</v>
      </c>
      <c r="S73" s="12">
        <v>2.1915197713196761</v>
      </c>
      <c r="T73" s="10">
        <f t="shared" si="37"/>
        <v>93</v>
      </c>
      <c r="U73" s="33">
        <f t="shared" si="38"/>
        <v>-0.65324311967543558</v>
      </c>
      <c r="V73" s="18">
        <v>0.11314634611715321</v>
      </c>
      <c r="W73" s="99">
        <f t="shared" si="39"/>
        <v>56</v>
      </c>
      <c r="X73" s="33">
        <f t="shared" si="40"/>
        <v>-1.0638218071016576</v>
      </c>
      <c r="Y73" s="13">
        <v>68262</v>
      </c>
      <c r="Z73" s="10">
        <f t="shared" si="41"/>
        <v>39</v>
      </c>
      <c r="AA73" s="33">
        <f t="shared" si="42"/>
        <v>-1.4822450918035333</v>
      </c>
      <c r="AB73" s="11">
        <v>5.4190169218372282E-2</v>
      </c>
      <c r="AC73" s="99">
        <f t="shared" si="43"/>
        <v>87</v>
      </c>
      <c r="AD73" s="33">
        <f t="shared" si="44"/>
        <v>-0.74444393621481886</v>
      </c>
      <c r="AE73" s="11">
        <v>0.88718220338983056</v>
      </c>
      <c r="AF73" s="10">
        <f t="shared" si="45"/>
        <v>139</v>
      </c>
      <c r="AG73" s="33">
        <f t="shared" si="46"/>
        <v>-0.34653072908062504</v>
      </c>
      <c r="AH73" s="14">
        <v>2.9019999999999997</v>
      </c>
      <c r="AI73" s="99">
        <f t="shared" si="47"/>
        <v>225</v>
      </c>
      <c r="AJ73" s="33">
        <f t="shared" si="48"/>
        <v>-0.21519203056167702</v>
      </c>
      <c r="AK73" s="13">
        <v>138423.81029061458</v>
      </c>
      <c r="AL73" s="38"/>
    </row>
    <row r="74" spans="1:38" x14ac:dyDescent="0.25">
      <c r="A74" t="s">
        <v>845</v>
      </c>
      <c r="B74" s="5" t="s">
        <v>147</v>
      </c>
      <c r="C74" s="6" t="s">
        <v>30</v>
      </c>
      <c r="D74" s="7" t="s">
        <v>20</v>
      </c>
      <c r="E74" s="36">
        <f t="shared" si="26"/>
        <v>-5.3635375478088232</v>
      </c>
      <c r="F74" s="8">
        <f t="shared" si="27"/>
        <v>44.203627230248067</v>
      </c>
      <c r="G74" s="9">
        <f t="shared" si="28"/>
        <v>68</v>
      </c>
      <c r="H74" s="99">
        <f t="shared" si="29"/>
        <v>276</v>
      </c>
      <c r="I74" s="33">
        <f t="shared" si="30"/>
        <v>-7.102754805308216E-2</v>
      </c>
      <c r="J74" s="11">
        <v>2.0052970109723844E-2</v>
      </c>
      <c r="K74" s="10">
        <f t="shared" si="31"/>
        <v>88</v>
      </c>
      <c r="L74" s="33">
        <f t="shared" si="32"/>
        <v>-0.7996093344103099</v>
      </c>
      <c r="M74" s="11">
        <v>7.9143389199255121E-2</v>
      </c>
      <c r="N74" s="10">
        <f t="shared" si="33"/>
        <v>115</v>
      </c>
      <c r="O74" s="33">
        <f t="shared" si="34"/>
        <v>-0.49280875728186835</v>
      </c>
      <c r="P74" s="11">
        <v>8.7967644084934279E-2</v>
      </c>
      <c r="Q74" s="10">
        <f t="shared" si="35"/>
        <v>38</v>
      </c>
      <c r="R74" s="33">
        <f t="shared" si="36"/>
        <v>-1.1864446307454319</v>
      </c>
      <c r="S74" s="12">
        <v>3.3382789317507418</v>
      </c>
      <c r="T74" s="10">
        <f t="shared" si="37"/>
        <v>99</v>
      </c>
      <c r="U74" s="33">
        <f t="shared" si="38"/>
        <v>-0.60038414596761747</v>
      </c>
      <c r="V74" s="18">
        <v>0.10993577635058557</v>
      </c>
      <c r="W74" s="99">
        <f t="shared" si="39"/>
        <v>99</v>
      </c>
      <c r="X74" s="33">
        <f t="shared" si="40"/>
        <v>-0.82889465523401495</v>
      </c>
      <c r="Y74" s="13">
        <v>78525</v>
      </c>
      <c r="Z74" s="10">
        <f t="shared" si="41"/>
        <v>89</v>
      </c>
      <c r="AA74" s="33">
        <f t="shared" si="42"/>
        <v>-0.79153486922859806</v>
      </c>
      <c r="AB74" s="11">
        <v>4.5953360768175584E-2</v>
      </c>
      <c r="AC74" s="99">
        <f t="shared" si="43"/>
        <v>59</v>
      </c>
      <c r="AD74" s="33">
        <f t="shared" si="44"/>
        <v>-1.1692848596390908</v>
      </c>
      <c r="AE74" s="11">
        <v>0.86304234187140616</v>
      </c>
      <c r="AF74" s="10">
        <f t="shared" si="45"/>
        <v>255</v>
      </c>
      <c r="AG74" s="33">
        <f t="shared" si="46"/>
        <v>-1.99820145641336E-2</v>
      </c>
      <c r="AH74" s="14">
        <v>2.5276666666666667</v>
      </c>
      <c r="AI74" s="99">
        <f t="shared" si="47"/>
        <v>53</v>
      </c>
      <c r="AJ74" s="33">
        <f t="shared" si="48"/>
        <v>-0.28612362182128065</v>
      </c>
      <c r="AK74" s="13">
        <v>75194.087908011876</v>
      </c>
      <c r="AL74" s="38"/>
    </row>
    <row r="75" spans="1:38" x14ac:dyDescent="0.25">
      <c r="A75" t="s">
        <v>671</v>
      </c>
      <c r="B75" s="5" t="s">
        <v>94</v>
      </c>
      <c r="C75" s="6" t="s">
        <v>22</v>
      </c>
      <c r="D75" s="7" t="s">
        <v>20</v>
      </c>
      <c r="E75" s="36">
        <f t="shared" si="26"/>
        <v>-5.2181735415256627</v>
      </c>
      <c r="F75" s="8">
        <f t="shared" si="27"/>
        <v>43.842507710046377</v>
      </c>
      <c r="G75" s="9">
        <f t="shared" si="28"/>
        <v>69</v>
      </c>
      <c r="H75" s="99">
        <f t="shared" si="29"/>
        <v>488</v>
      </c>
      <c r="I75" s="33">
        <f t="shared" si="30"/>
        <v>0.80584944196033337</v>
      </c>
      <c r="J75" s="11">
        <v>8.6738530960140281E-2</v>
      </c>
      <c r="K75" s="10">
        <f t="shared" si="31"/>
        <v>83</v>
      </c>
      <c r="L75" s="33">
        <f t="shared" si="32"/>
        <v>-0.85202911770698098</v>
      </c>
      <c r="M75" s="11">
        <v>8.101452844127062E-2</v>
      </c>
      <c r="N75" s="10">
        <f t="shared" si="33"/>
        <v>134</v>
      </c>
      <c r="O75" s="33">
        <f t="shared" si="34"/>
        <v>-0.34050881039886144</v>
      </c>
      <c r="P75" s="11">
        <v>7.8544061302681989E-2</v>
      </c>
      <c r="Q75" s="10">
        <f t="shared" si="35"/>
        <v>37</v>
      </c>
      <c r="R75" s="33">
        <f t="shared" si="36"/>
        <v>-1.1897963470079442</v>
      </c>
      <c r="S75" s="12">
        <v>3.3448673587081892</v>
      </c>
      <c r="T75" s="10">
        <f t="shared" si="37"/>
        <v>149</v>
      </c>
      <c r="U75" s="33">
        <f t="shared" si="38"/>
        <v>-0.28368879181954487</v>
      </c>
      <c r="V75" s="18">
        <v>9.0700205587132668E-2</v>
      </c>
      <c r="W75" s="99">
        <f t="shared" si="39"/>
        <v>66</v>
      </c>
      <c r="X75" s="33">
        <f t="shared" si="40"/>
        <v>-0.98684041650135723</v>
      </c>
      <c r="Y75" s="13">
        <v>71625</v>
      </c>
      <c r="Z75" s="10">
        <f t="shared" si="41"/>
        <v>43</v>
      </c>
      <c r="AA75" s="33">
        <f t="shared" si="42"/>
        <v>-1.3624059182243062</v>
      </c>
      <c r="AB75" s="11">
        <v>5.2761071623838161E-2</v>
      </c>
      <c r="AC75" s="99">
        <f t="shared" si="43"/>
        <v>83</v>
      </c>
      <c r="AD75" s="33">
        <f t="shared" si="44"/>
        <v>-0.81588695627647756</v>
      </c>
      <c r="AE75" s="11">
        <v>0.88312274368231047</v>
      </c>
      <c r="AF75" s="10">
        <f t="shared" si="45"/>
        <v>81</v>
      </c>
      <c r="AG75" s="33">
        <f t="shared" si="46"/>
        <v>-0.64051180688665688</v>
      </c>
      <c r="AH75" s="14">
        <v>3.2390000000000003</v>
      </c>
      <c r="AI75" s="99">
        <f t="shared" si="47"/>
        <v>94</v>
      </c>
      <c r="AJ75" s="33">
        <f t="shared" si="48"/>
        <v>-0.26949372255537957</v>
      </c>
      <c r="AK75" s="13">
        <v>90018.285351787781</v>
      </c>
      <c r="AL75" s="38"/>
    </row>
    <row r="76" spans="1:38" x14ac:dyDescent="0.25">
      <c r="A76" t="s">
        <v>623</v>
      </c>
      <c r="B76" s="5" t="s">
        <v>122</v>
      </c>
      <c r="C76" s="6" t="s">
        <v>52</v>
      </c>
      <c r="D76" s="7" t="s">
        <v>34</v>
      </c>
      <c r="E76" s="36">
        <f t="shared" si="26"/>
        <v>-5.1581438464613152</v>
      </c>
      <c r="F76" s="8">
        <f t="shared" si="27"/>
        <v>43.693379358167689</v>
      </c>
      <c r="G76" s="9">
        <f t="shared" si="28"/>
        <v>70</v>
      </c>
      <c r="H76" s="99">
        <f t="shared" si="29"/>
        <v>485</v>
      </c>
      <c r="I76" s="33">
        <f t="shared" si="30"/>
        <v>0.74483715731430988</v>
      </c>
      <c r="J76" s="11">
        <v>8.2098611716366898E-2</v>
      </c>
      <c r="K76" s="10">
        <f t="shared" si="31"/>
        <v>180</v>
      </c>
      <c r="L76" s="33">
        <f t="shared" si="32"/>
        <v>-0.19149576446097888</v>
      </c>
      <c r="M76" s="11">
        <v>5.7436600411240574E-2</v>
      </c>
      <c r="N76" s="10">
        <f t="shared" si="33"/>
        <v>44</v>
      </c>
      <c r="O76" s="33">
        <f t="shared" si="34"/>
        <v>-1.510383123333561</v>
      </c>
      <c r="P76" s="11">
        <v>0.1509302154570189</v>
      </c>
      <c r="Q76" s="10">
        <f t="shared" si="35"/>
        <v>48</v>
      </c>
      <c r="R76" s="33">
        <f t="shared" si="36"/>
        <v>-1.002784568597471</v>
      </c>
      <c r="S76" s="12">
        <v>2.9772606325600126</v>
      </c>
      <c r="T76" s="10">
        <f t="shared" si="37"/>
        <v>83</v>
      </c>
      <c r="U76" s="33">
        <f t="shared" si="38"/>
        <v>-0.75866446011554378</v>
      </c>
      <c r="V76" s="18">
        <v>0.11954947021560662</v>
      </c>
      <c r="W76" s="99">
        <f t="shared" si="39"/>
        <v>111</v>
      </c>
      <c r="X76" s="33">
        <f t="shared" si="40"/>
        <v>-0.79412369706516084</v>
      </c>
      <c r="Y76" s="13">
        <v>80044</v>
      </c>
      <c r="Z76" s="10">
        <f t="shared" si="41"/>
        <v>104</v>
      </c>
      <c r="AA76" s="33">
        <f t="shared" si="42"/>
        <v>-0.65584669486866387</v>
      </c>
      <c r="AB76" s="11">
        <v>4.4335261796086871E-2</v>
      </c>
      <c r="AC76" s="99">
        <f t="shared" si="43"/>
        <v>108</v>
      </c>
      <c r="AD76" s="33">
        <f t="shared" si="44"/>
        <v>-0.55410648095337289</v>
      </c>
      <c r="AE76" s="11">
        <v>0.8979973569177595</v>
      </c>
      <c r="AF76" s="10">
        <f t="shared" si="45"/>
        <v>319</v>
      </c>
      <c r="AG76" s="33">
        <f t="shared" si="46"/>
        <v>0.14198382157628125</v>
      </c>
      <c r="AH76" s="14">
        <v>2.3420000000000001</v>
      </c>
      <c r="AI76" s="99">
        <f t="shared" si="47"/>
        <v>203</v>
      </c>
      <c r="AJ76" s="33">
        <f t="shared" si="48"/>
        <v>-0.22426450053977962</v>
      </c>
      <c r="AK76" s="13">
        <v>130336.44402893839</v>
      </c>
      <c r="AL76" s="38">
        <v>1</v>
      </c>
    </row>
    <row r="77" spans="1:38" x14ac:dyDescent="0.25">
      <c r="A77" t="s">
        <v>639</v>
      </c>
      <c r="B77" s="5" t="s">
        <v>77</v>
      </c>
      <c r="C77" s="6" t="s">
        <v>44</v>
      </c>
      <c r="D77" s="7" t="s">
        <v>20</v>
      </c>
      <c r="E77" s="36">
        <f t="shared" si="26"/>
        <v>-5.1331621240649339</v>
      </c>
      <c r="F77" s="8">
        <f t="shared" si="27"/>
        <v>43.631318688293057</v>
      </c>
      <c r="G77" s="9">
        <f t="shared" si="28"/>
        <v>71</v>
      </c>
      <c r="H77" s="99">
        <f t="shared" si="29"/>
        <v>125</v>
      </c>
      <c r="I77" s="33">
        <f t="shared" si="30"/>
        <v>-0.55644809221235925</v>
      </c>
      <c r="J77" s="11">
        <v>-1.68627450980392E-2</v>
      </c>
      <c r="K77" s="10">
        <f t="shared" si="31"/>
        <v>9</v>
      </c>
      <c r="L77" s="33">
        <f t="shared" si="32"/>
        <v>-2.9774654903973712</v>
      </c>
      <c r="M77" s="11">
        <v>0.15688259109311742</v>
      </c>
      <c r="N77" s="10">
        <f t="shared" si="33"/>
        <v>41</v>
      </c>
      <c r="O77" s="33">
        <f t="shared" si="34"/>
        <v>-1.5351227614459906</v>
      </c>
      <c r="P77" s="11">
        <v>0.15246098439375749</v>
      </c>
      <c r="Q77" s="10">
        <f t="shared" si="35"/>
        <v>103</v>
      </c>
      <c r="R77" s="33">
        <f t="shared" si="36"/>
        <v>-0.29986099486703038</v>
      </c>
      <c r="S77" s="12">
        <v>1.5955325089748702</v>
      </c>
      <c r="T77" s="10">
        <f t="shared" si="37"/>
        <v>57</v>
      </c>
      <c r="U77" s="33">
        <f t="shared" si="38"/>
        <v>-1.2317079086981202</v>
      </c>
      <c r="V77" s="18">
        <v>0.14828137490007995</v>
      </c>
      <c r="W77" s="99">
        <f t="shared" si="39"/>
        <v>178</v>
      </c>
      <c r="X77" s="33">
        <f t="shared" si="40"/>
        <v>-0.56464452942673959</v>
      </c>
      <c r="Y77" s="13">
        <v>90069</v>
      </c>
      <c r="Z77" s="10">
        <f t="shared" si="41"/>
        <v>167</v>
      </c>
      <c r="AA77" s="33">
        <f t="shared" si="42"/>
        <v>-0.18041317674665788</v>
      </c>
      <c r="AB77" s="11">
        <v>3.8665655799848368E-2</v>
      </c>
      <c r="AC77" s="99">
        <f t="shared" si="43"/>
        <v>218</v>
      </c>
      <c r="AD77" s="33">
        <f t="shared" si="44"/>
        <v>2.5586760920751125E-2</v>
      </c>
      <c r="AE77" s="11">
        <v>0.93093607305936077</v>
      </c>
      <c r="AF77" s="10">
        <f t="shared" si="45"/>
        <v>15</v>
      </c>
      <c r="AG77" s="33">
        <f t="shared" si="46"/>
        <v>-1.5500793750145165</v>
      </c>
      <c r="AH77" s="14">
        <v>4.2816666666666672</v>
      </c>
      <c r="AI77" s="99">
        <f t="shared" si="47"/>
        <v>21</v>
      </c>
      <c r="AJ77" s="33">
        <f t="shared" si="48"/>
        <v>-0.304005097580339</v>
      </c>
      <c r="AK77" s="13">
        <v>59254.212205823693</v>
      </c>
      <c r="AL77" s="38"/>
    </row>
    <row r="78" spans="1:38" x14ac:dyDescent="0.25">
      <c r="A78" t="s">
        <v>708</v>
      </c>
      <c r="B78" s="5" t="s">
        <v>103</v>
      </c>
      <c r="C78" s="6" t="s">
        <v>26</v>
      </c>
      <c r="D78" s="7" t="s">
        <v>20</v>
      </c>
      <c r="E78" s="36">
        <f t="shared" si="26"/>
        <v>-5.0949457776542282</v>
      </c>
      <c r="F78" s="8">
        <f t="shared" si="27"/>
        <v>43.53637999588517</v>
      </c>
      <c r="G78" s="9">
        <f t="shared" si="28"/>
        <v>72</v>
      </c>
      <c r="H78" s="99">
        <f t="shared" si="29"/>
        <v>16</v>
      </c>
      <c r="I78" s="33">
        <f t="shared" si="30"/>
        <v>-1.9199863338166168</v>
      </c>
      <c r="J78" s="11">
        <v>-0.12055837563451777</v>
      </c>
      <c r="K78" s="10">
        <f t="shared" si="31"/>
        <v>7</v>
      </c>
      <c r="L78" s="33">
        <f t="shared" si="32"/>
        <v>-3.62213290540197</v>
      </c>
      <c r="M78" s="11">
        <v>0.17989417989417988</v>
      </c>
      <c r="N78" s="10">
        <f t="shared" si="33"/>
        <v>295</v>
      </c>
      <c r="O78" s="33">
        <f t="shared" si="34"/>
        <v>0.32930070151831947</v>
      </c>
      <c r="P78" s="11">
        <v>3.7099494097807759E-2</v>
      </c>
      <c r="Q78" s="10">
        <f t="shared" si="35"/>
        <v>114</v>
      </c>
      <c r="R78" s="33">
        <f t="shared" si="36"/>
        <v>-0.22226419404288605</v>
      </c>
      <c r="S78" s="12">
        <v>1.4430014430014431</v>
      </c>
      <c r="T78" s="10">
        <f t="shared" si="37"/>
        <v>104</v>
      </c>
      <c r="U78" s="33">
        <f t="shared" si="38"/>
        <v>-0.57060779832811237</v>
      </c>
      <c r="V78" s="18">
        <v>0.10812720848056537</v>
      </c>
      <c r="W78" s="99">
        <f t="shared" si="39"/>
        <v>38</v>
      </c>
      <c r="X78" s="33">
        <f t="shared" si="40"/>
        <v>-1.2304660305837229</v>
      </c>
      <c r="Y78" s="13">
        <v>60982</v>
      </c>
      <c r="Z78" s="10">
        <f t="shared" si="41"/>
        <v>91</v>
      </c>
      <c r="AA78" s="33">
        <f t="shared" si="42"/>
        <v>-0.76711078848937597</v>
      </c>
      <c r="AB78" s="11">
        <v>4.5662100456621002E-2</v>
      </c>
      <c r="AC78" s="99">
        <f t="shared" si="43"/>
        <v>60</v>
      </c>
      <c r="AD78" s="33">
        <f t="shared" si="44"/>
        <v>-1.1629078583458672</v>
      </c>
      <c r="AE78" s="11">
        <v>0.86340468909276247</v>
      </c>
      <c r="AF78" s="10">
        <f t="shared" si="45"/>
        <v>225</v>
      </c>
      <c r="AG78" s="33">
        <f t="shared" si="46"/>
        <v>-9.5003891986444516E-2</v>
      </c>
      <c r="AH78" s="14">
        <v>2.613666666666667</v>
      </c>
      <c r="AI78" s="99">
        <f t="shared" si="47"/>
        <v>149</v>
      </c>
      <c r="AJ78" s="33">
        <f t="shared" si="48"/>
        <v>-0.24643610632529897</v>
      </c>
      <c r="AK78" s="13">
        <v>110572.26767676767</v>
      </c>
      <c r="AL78" s="38"/>
    </row>
    <row r="79" spans="1:38" x14ac:dyDescent="0.25">
      <c r="A79" t="s">
        <v>660</v>
      </c>
      <c r="B79" s="5" t="s">
        <v>86</v>
      </c>
      <c r="C79" s="6" t="s">
        <v>24</v>
      </c>
      <c r="D79" s="7" t="s">
        <v>20</v>
      </c>
      <c r="E79" s="36">
        <f t="shared" si="26"/>
        <v>-5.0350417259373863</v>
      </c>
      <c r="F79" s="8">
        <f t="shared" si="27"/>
        <v>43.387563772617462</v>
      </c>
      <c r="G79" s="9">
        <f t="shared" si="28"/>
        <v>73</v>
      </c>
      <c r="H79" s="99">
        <f t="shared" si="29"/>
        <v>34</v>
      </c>
      <c r="I79" s="33">
        <f t="shared" si="30"/>
        <v>-1.161556476937017</v>
      </c>
      <c r="J79" s="11">
        <v>-6.2880593063277757E-2</v>
      </c>
      <c r="K79" s="10">
        <f t="shared" si="31"/>
        <v>46</v>
      </c>
      <c r="L79" s="33">
        <f t="shared" si="32"/>
        <v>-1.5157717465832872</v>
      </c>
      <c r="M79" s="11">
        <v>0.10470701248799232</v>
      </c>
      <c r="N79" s="10">
        <f t="shared" si="33"/>
        <v>99</v>
      </c>
      <c r="O79" s="33">
        <f t="shared" si="34"/>
        <v>-0.61443945342920092</v>
      </c>
      <c r="P79" s="11">
        <v>9.5493562231759657E-2</v>
      </c>
      <c r="Q79" s="10">
        <f t="shared" si="35"/>
        <v>212</v>
      </c>
      <c r="R79" s="33">
        <f t="shared" si="36"/>
        <v>0.22437335940220812</v>
      </c>
      <c r="S79" s="12">
        <v>0.56505156095493714</v>
      </c>
      <c r="T79" s="10">
        <f t="shared" si="37"/>
        <v>263</v>
      </c>
      <c r="U79" s="33">
        <f t="shared" si="38"/>
        <v>0.21495907126607899</v>
      </c>
      <c r="V79" s="18">
        <v>6.0413129598189022E-2</v>
      </c>
      <c r="W79" s="99">
        <f t="shared" si="39"/>
        <v>92</v>
      </c>
      <c r="X79" s="33">
        <f t="shared" si="40"/>
        <v>-0.87920839193917699</v>
      </c>
      <c r="Y79" s="13">
        <v>76327</v>
      </c>
      <c r="Z79" s="10">
        <f t="shared" si="41"/>
        <v>20</v>
      </c>
      <c r="AA79" s="33">
        <f t="shared" si="42"/>
        <v>-2.2285977748062442</v>
      </c>
      <c r="AB79" s="11">
        <v>6.3090521182566292E-2</v>
      </c>
      <c r="AC79" s="99">
        <f t="shared" si="43"/>
        <v>71</v>
      </c>
      <c r="AD79" s="33">
        <f t="shared" si="44"/>
        <v>-0.98803482259922293</v>
      </c>
      <c r="AE79" s="11">
        <v>0.87334113973458238</v>
      </c>
      <c r="AF79" s="10">
        <f t="shared" si="45"/>
        <v>212</v>
      </c>
      <c r="AG79" s="33">
        <f t="shared" si="46"/>
        <v>-0.11768492469551463</v>
      </c>
      <c r="AH79" s="14">
        <v>2.6396666666666664</v>
      </c>
      <c r="AI79" s="99">
        <f t="shared" si="47"/>
        <v>112</v>
      </c>
      <c r="AJ79" s="33">
        <f t="shared" si="48"/>
        <v>-0.26136170711149254</v>
      </c>
      <c r="AK79" s="13">
        <v>97267.313179827659</v>
      </c>
      <c r="AL79" s="38"/>
    </row>
    <row r="80" spans="1:38" x14ac:dyDescent="0.25">
      <c r="A80" t="s">
        <v>781</v>
      </c>
      <c r="B80" s="5" t="s">
        <v>110</v>
      </c>
      <c r="C80" s="6" t="s">
        <v>52</v>
      </c>
      <c r="D80" s="7" t="s">
        <v>34</v>
      </c>
      <c r="E80" s="36">
        <f t="shared" si="26"/>
        <v>-5.0217298878960417</v>
      </c>
      <c r="F80" s="8">
        <f t="shared" si="27"/>
        <v>43.354493931675343</v>
      </c>
      <c r="G80" s="9">
        <f t="shared" si="28"/>
        <v>74</v>
      </c>
      <c r="H80" s="99">
        <f t="shared" si="29"/>
        <v>200</v>
      </c>
      <c r="I80" s="33">
        <f t="shared" si="30"/>
        <v>-0.30131214550537699</v>
      </c>
      <c r="J80" s="11">
        <v>2.5400718227204244E-3</v>
      </c>
      <c r="K80" s="10">
        <f t="shared" si="31"/>
        <v>202</v>
      </c>
      <c r="L80" s="33">
        <f t="shared" si="32"/>
        <v>-9.1315590890489295E-2</v>
      </c>
      <c r="M80" s="11">
        <v>5.386064030131827E-2</v>
      </c>
      <c r="N80" s="10">
        <f t="shared" si="33"/>
        <v>29</v>
      </c>
      <c r="O80" s="33">
        <f t="shared" si="34"/>
        <v>-1.9342435651456167</v>
      </c>
      <c r="P80" s="11">
        <v>0.17715664588779409</v>
      </c>
      <c r="Q80" s="10">
        <f t="shared" si="35"/>
        <v>167</v>
      </c>
      <c r="R80" s="33">
        <f t="shared" si="36"/>
        <v>6.737175733907283E-2</v>
      </c>
      <c r="S80" s="12">
        <v>0.87366765682334446</v>
      </c>
      <c r="T80" s="10">
        <f t="shared" si="37"/>
        <v>46</v>
      </c>
      <c r="U80" s="33">
        <f t="shared" si="38"/>
        <v>-1.4235210433529271</v>
      </c>
      <c r="V80" s="18">
        <v>0.15993179880647912</v>
      </c>
      <c r="W80" s="99">
        <f t="shared" si="39"/>
        <v>91</v>
      </c>
      <c r="X80" s="33">
        <f t="shared" si="40"/>
        <v>-0.88241308854460132</v>
      </c>
      <c r="Y80" s="13">
        <v>76187</v>
      </c>
      <c r="Z80" s="10">
        <f t="shared" si="41"/>
        <v>353</v>
      </c>
      <c r="AA80" s="33">
        <f t="shared" si="42"/>
        <v>0.41913927344390189</v>
      </c>
      <c r="AB80" s="11">
        <v>3.151591553734636E-2</v>
      </c>
      <c r="AC80" s="99">
        <f t="shared" si="43"/>
        <v>65</v>
      </c>
      <c r="AD80" s="33">
        <f t="shared" si="44"/>
        <v>-1.0968333618655559</v>
      </c>
      <c r="AE80" s="11">
        <v>0.86715910423261811</v>
      </c>
      <c r="AF80" s="10">
        <f t="shared" si="45"/>
        <v>244</v>
      </c>
      <c r="AG80" s="33">
        <f t="shared" si="46"/>
        <v>-4.1209134920058697E-2</v>
      </c>
      <c r="AH80" s="14">
        <v>2.552</v>
      </c>
      <c r="AI80" s="99">
        <f t="shared" si="47"/>
        <v>135</v>
      </c>
      <c r="AJ80" s="33">
        <f t="shared" si="48"/>
        <v>-0.25108256776533788</v>
      </c>
      <c r="AK80" s="13">
        <v>106430.32666433688</v>
      </c>
      <c r="AL80" s="38"/>
    </row>
    <row r="81" spans="1:38" x14ac:dyDescent="0.25">
      <c r="A81" t="s">
        <v>870</v>
      </c>
      <c r="B81" s="5" t="s">
        <v>118</v>
      </c>
      <c r="C81" s="6" t="s">
        <v>54</v>
      </c>
      <c r="D81" s="7" t="s">
        <v>39</v>
      </c>
      <c r="E81" s="36">
        <f t="shared" si="26"/>
        <v>-4.946474114447355</v>
      </c>
      <c r="F81" s="8">
        <f t="shared" si="27"/>
        <v>43.167540300614441</v>
      </c>
      <c r="G81" s="9">
        <f t="shared" si="28"/>
        <v>75</v>
      </c>
      <c r="H81" s="99">
        <f t="shared" si="29"/>
        <v>433</v>
      </c>
      <c r="I81" s="33">
        <f t="shared" si="30"/>
        <v>0.45384910079481511</v>
      </c>
      <c r="J81" s="11">
        <v>5.9969280041831441E-2</v>
      </c>
      <c r="K81" s="10">
        <f t="shared" si="31"/>
        <v>158</v>
      </c>
      <c r="L81" s="33">
        <f t="shared" si="32"/>
        <v>-0.31971549806250099</v>
      </c>
      <c r="M81" s="11">
        <v>6.201344068134939E-2</v>
      </c>
      <c r="N81" s="10">
        <f t="shared" si="33"/>
        <v>67</v>
      </c>
      <c r="O81" s="33">
        <f t="shared" si="34"/>
        <v>-1.0324999089778626</v>
      </c>
      <c r="P81" s="11">
        <v>0.12136111761492234</v>
      </c>
      <c r="Q81" s="10">
        <f t="shared" si="35"/>
        <v>237</v>
      </c>
      <c r="R81" s="33">
        <f t="shared" si="36"/>
        <v>0.27655556587151109</v>
      </c>
      <c r="S81" s="12">
        <v>0.46247764691373255</v>
      </c>
      <c r="T81" s="10">
        <f t="shared" si="37"/>
        <v>28</v>
      </c>
      <c r="U81" s="33">
        <f t="shared" si="38"/>
        <v>-1.9290134887266501</v>
      </c>
      <c r="V81" s="18">
        <v>0.1906346038082565</v>
      </c>
      <c r="W81" s="99">
        <f t="shared" si="39"/>
        <v>71</v>
      </c>
      <c r="X81" s="33">
        <f t="shared" si="40"/>
        <v>-0.97289998626776131</v>
      </c>
      <c r="Y81" s="13">
        <v>72234</v>
      </c>
      <c r="Z81" s="10">
        <f t="shared" si="41"/>
        <v>247</v>
      </c>
      <c r="AA81" s="33">
        <f t="shared" si="42"/>
        <v>0.11823840034962106</v>
      </c>
      <c r="AB81" s="11">
        <v>3.5104197240974466E-2</v>
      </c>
      <c r="AC81" s="99">
        <f t="shared" si="43"/>
        <v>41</v>
      </c>
      <c r="AD81" s="33">
        <f t="shared" si="44"/>
        <v>-1.581023814243784</v>
      </c>
      <c r="AE81" s="11">
        <v>0.83964694656488548</v>
      </c>
      <c r="AF81" s="10">
        <f t="shared" si="45"/>
        <v>484</v>
      </c>
      <c r="AG81" s="33">
        <f t="shared" si="46"/>
        <v>0.68167608706391147</v>
      </c>
      <c r="AH81" s="14">
        <v>1.7233333333333334</v>
      </c>
      <c r="AI81" s="99">
        <f t="shared" si="47"/>
        <v>401</v>
      </c>
      <c r="AJ81" s="33">
        <f t="shared" si="48"/>
        <v>-0.11913321960594075</v>
      </c>
      <c r="AK81" s="13">
        <v>224052.39751495345</v>
      </c>
      <c r="AL81" s="38">
        <v>1</v>
      </c>
    </row>
    <row r="82" spans="1:38" x14ac:dyDescent="0.25">
      <c r="A82" t="s">
        <v>834</v>
      </c>
      <c r="B82" s="5" t="s">
        <v>104</v>
      </c>
      <c r="C82" s="6" t="s">
        <v>52</v>
      </c>
      <c r="D82" s="7" t="s">
        <v>34</v>
      </c>
      <c r="E82" s="36">
        <f t="shared" si="26"/>
        <v>-4.9433420849274814</v>
      </c>
      <c r="F82" s="8">
        <f t="shared" si="27"/>
        <v>43.159759578093137</v>
      </c>
      <c r="G82" s="9">
        <f t="shared" si="28"/>
        <v>76</v>
      </c>
      <c r="H82" s="99">
        <f t="shared" si="29"/>
        <v>526</v>
      </c>
      <c r="I82" s="33">
        <f t="shared" si="30"/>
        <v>1.2365103079501407</v>
      </c>
      <c r="J82" s="11">
        <v>0.11948983098503541</v>
      </c>
      <c r="K82" s="10">
        <f t="shared" si="31"/>
        <v>131</v>
      </c>
      <c r="L82" s="33">
        <f t="shared" si="32"/>
        <v>-0.47012860022667874</v>
      </c>
      <c r="M82" s="11">
        <v>6.7382479625670108E-2</v>
      </c>
      <c r="N82" s="10">
        <f t="shared" si="33"/>
        <v>51</v>
      </c>
      <c r="O82" s="33">
        <f t="shared" si="34"/>
        <v>-1.3348284181761472</v>
      </c>
      <c r="P82" s="11">
        <v>0.14006774090779522</v>
      </c>
      <c r="Q82" s="10">
        <f t="shared" si="35"/>
        <v>28</v>
      </c>
      <c r="R82" s="33">
        <f t="shared" si="36"/>
        <v>-1.5822106167627412</v>
      </c>
      <c r="S82" s="12">
        <v>4.1162312066138762</v>
      </c>
      <c r="T82" s="10">
        <f t="shared" si="37"/>
        <v>53</v>
      </c>
      <c r="U82" s="33">
        <f t="shared" si="38"/>
        <v>-1.2813213035140283</v>
      </c>
      <c r="V82" s="18">
        <v>0.15129481338061515</v>
      </c>
      <c r="W82" s="99">
        <f t="shared" si="39"/>
        <v>187</v>
      </c>
      <c r="X82" s="33">
        <f t="shared" si="40"/>
        <v>-0.53987680280481731</v>
      </c>
      <c r="Y82" s="13">
        <v>91151</v>
      </c>
      <c r="Z82" s="10">
        <f t="shared" si="41"/>
        <v>198</v>
      </c>
      <c r="AA82" s="33">
        <f t="shared" si="42"/>
        <v>-6.9310130544502538E-2</v>
      </c>
      <c r="AB82" s="11">
        <v>3.7340737650542674E-2</v>
      </c>
      <c r="AC82" s="99">
        <f t="shared" si="43"/>
        <v>115</v>
      </c>
      <c r="AD82" s="33">
        <f t="shared" si="44"/>
        <v>-0.5124479799910443</v>
      </c>
      <c r="AE82" s="11">
        <v>0.90036443218958184</v>
      </c>
      <c r="AF82" s="10">
        <f t="shared" si="45"/>
        <v>510</v>
      </c>
      <c r="AG82" s="33">
        <f t="shared" si="46"/>
        <v>0.9020891998007774</v>
      </c>
      <c r="AH82" s="14">
        <v>1.470666666666667</v>
      </c>
      <c r="AI82" s="99">
        <f t="shared" si="47"/>
        <v>347</v>
      </c>
      <c r="AJ82" s="33">
        <f t="shared" si="48"/>
        <v>-0.16185824006103677</v>
      </c>
      <c r="AK82" s="13">
        <v>185966.53007290614</v>
      </c>
      <c r="AL82" s="38">
        <v>1</v>
      </c>
    </row>
    <row r="83" spans="1:38" x14ac:dyDescent="0.25">
      <c r="A83" t="s">
        <v>867</v>
      </c>
      <c r="B83" s="5" t="s">
        <v>117</v>
      </c>
      <c r="C83" s="6" t="s">
        <v>93</v>
      </c>
      <c r="D83" s="7" t="s">
        <v>34</v>
      </c>
      <c r="E83" s="36">
        <f t="shared" si="26"/>
        <v>-4.9388868096286105</v>
      </c>
      <c r="F83" s="8">
        <f t="shared" si="27"/>
        <v>43.148691591461287</v>
      </c>
      <c r="G83" s="9">
        <f t="shared" si="28"/>
        <v>77</v>
      </c>
      <c r="H83" s="99">
        <f t="shared" si="29"/>
        <v>436</v>
      </c>
      <c r="I83" s="33">
        <f t="shared" si="30"/>
        <v>0.45735644763820038</v>
      </c>
      <c r="J83" s="11">
        <v>6.0236010032482135E-2</v>
      </c>
      <c r="K83" s="10">
        <f t="shared" si="31"/>
        <v>215</v>
      </c>
      <c r="L83" s="33">
        <f t="shared" si="32"/>
        <v>-4.7880085278922201E-2</v>
      </c>
      <c r="M83" s="11">
        <v>5.2310197435375537E-2</v>
      </c>
      <c r="N83" s="10">
        <f t="shared" si="33"/>
        <v>47</v>
      </c>
      <c r="O83" s="33">
        <f t="shared" si="34"/>
        <v>-1.4485837427669157</v>
      </c>
      <c r="P83" s="11">
        <v>0.14710636922082121</v>
      </c>
      <c r="Q83" s="10">
        <f t="shared" si="35"/>
        <v>282</v>
      </c>
      <c r="R83" s="33">
        <f t="shared" si="36"/>
        <v>0.3342712709078447</v>
      </c>
      <c r="S83" s="12">
        <v>0.34902660358333976</v>
      </c>
      <c r="T83" s="10">
        <f t="shared" si="37"/>
        <v>80</v>
      </c>
      <c r="U83" s="33">
        <f t="shared" si="38"/>
        <v>-0.76977107008625667</v>
      </c>
      <c r="V83" s="18">
        <v>0.12022406799304616</v>
      </c>
      <c r="W83" s="99">
        <f t="shared" si="39"/>
        <v>111</v>
      </c>
      <c r="X83" s="33">
        <f t="shared" si="40"/>
        <v>-0.79412369706516084</v>
      </c>
      <c r="Y83" s="13">
        <v>80044</v>
      </c>
      <c r="Z83" s="10">
        <f t="shared" si="41"/>
        <v>83</v>
      </c>
      <c r="AA83" s="33">
        <f t="shared" si="42"/>
        <v>-0.88771636683917843</v>
      </c>
      <c r="AB83" s="11">
        <v>4.7100337526848723E-2</v>
      </c>
      <c r="AC83" s="99">
        <f t="shared" si="43"/>
        <v>48</v>
      </c>
      <c r="AD83" s="33">
        <f t="shared" si="44"/>
        <v>-1.4479752921402933</v>
      </c>
      <c r="AE83" s="11">
        <v>0.84720688893795537</v>
      </c>
      <c r="AF83" s="10">
        <f t="shared" si="45"/>
        <v>313</v>
      </c>
      <c r="AG83" s="33">
        <f t="shared" si="46"/>
        <v>0.13384191239866627</v>
      </c>
      <c r="AH83" s="14">
        <v>2.3513333333333333</v>
      </c>
      <c r="AI83" s="99">
        <f t="shared" si="47"/>
        <v>158</v>
      </c>
      <c r="AJ83" s="33">
        <f t="shared" si="48"/>
        <v>-0.24326992131254679</v>
      </c>
      <c r="AK83" s="13">
        <v>113394.66311176607</v>
      </c>
      <c r="AL83" s="38">
        <v>1</v>
      </c>
    </row>
    <row r="84" spans="1:38" x14ac:dyDescent="0.25">
      <c r="A84" t="s">
        <v>723</v>
      </c>
      <c r="B84" s="5" t="s">
        <v>187</v>
      </c>
      <c r="C84" s="6" t="s">
        <v>44</v>
      </c>
      <c r="D84" s="7" t="s">
        <v>20</v>
      </c>
      <c r="E84" s="36">
        <f t="shared" si="26"/>
        <v>-4.931469573182774</v>
      </c>
      <c r="F84" s="8">
        <f t="shared" si="27"/>
        <v>43.130265373479055</v>
      </c>
      <c r="G84" s="9">
        <f t="shared" si="28"/>
        <v>78</v>
      </c>
      <c r="H84" s="99">
        <f t="shared" si="29"/>
        <v>222</v>
      </c>
      <c r="I84" s="33">
        <f t="shared" si="30"/>
        <v>-0.22529425417705548</v>
      </c>
      <c r="J84" s="11">
        <v>8.321151467446386E-3</v>
      </c>
      <c r="K84" s="10">
        <f t="shared" si="31"/>
        <v>65</v>
      </c>
      <c r="L84" s="33">
        <f t="shared" si="32"/>
        <v>-1.083348019638211</v>
      </c>
      <c r="M84" s="11">
        <v>8.9271523178807946E-2</v>
      </c>
      <c r="N84" s="10">
        <f t="shared" si="33"/>
        <v>56</v>
      </c>
      <c r="O84" s="33">
        <f t="shared" si="34"/>
        <v>-1.2966727945618008</v>
      </c>
      <c r="P84" s="11">
        <v>0.13770685579196218</v>
      </c>
      <c r="Q84" s="10">
        <f t="shared" si="35"/>
        <v>151</v>
      </c>
      <c r="R84" s="33">
        <f t="shared" si="36"/>
        <v>1.2307761890694594E-3</v>
      </c>
      <c r="S84" s="12">
        <v>1.0036801605888257</v>
      </c>
      <c r="T84" s="10">
        <f t="shared" si="37"/>
        <v>18</v>
      </c>
      <c r="U84" s="33">
        <f t="shared" si="38"/>
        <v>-2.440593851385727</v>
      </c>
      <c r="V84" s="18">
        <v>0.22170717919728661</v>
      </c>
      <c r="W84" s="99">
        <f t="shared" si="39"/>
        <v>113</v>
      </c>
      <c r="X84" s="33">
        <f t="shared" si="40"/>
        <v>-0.79194908151148002</v>
      </c>
      <c r="Y84" s="13">
        <v>80139</v>
      </c>
      <c r="Z84" s="10">
        <f t="shared" si="41"/>
        <v>250</v>
      </c>
      <c r="AA84" s="33">
        <f t="shared" si="42"/>
        <v>0.12554156528861593</v>
      </c>
      <c r="AB84" s="11">
        <v>3.5017106057556854E-2</v>
      </c>
      <c r="AC84" s="99">
        <f t="shared" si="43"/>
        <v>206</v>
      </c>
      <c r="AD84" s="33">
        <f t="shared" si="44"/>
        <v>-1.3847559526429097E-2</v>
      </c>
      <c r="AE84" s="11">
        <v>0.92869537781984535</v>
      </c>
      <c r="AF84" s="10">
        <f t="shared" si="45"/>
        <v>114</v>
      </c>
      <c r="AG84" s="33">
        <f t="shared" si="46"/>
        <v>-0.47069484403925616</v>
      </c>
      <c r="AH84" s="14">
        <v>3.0443333333333338</v>
      </c>
      <c r="AI84" s="99">
        <f t="shared" si="47"/>
        <v>61</v>
      </c>
      <c r="AJ84" s="33">
        <f t="shared" si="48"/>
        <v>-0.28137739284556718</v>
      </c>
      <c r="AK84" s="13">
        <v>79424.963532954163</v>
      </c>
      <c r="AL84" s="38"/>
    </row>
    <row r="85" spans="1:38" x14ac:dyDescent="0.25">
      <c r="A85" t="s">
        <v>1083</v>
      </c>
      <c r="B85" s="5" t="s">
        <v>70</v>
      </c>
      <c r="C85" s="6" t="s">
        <v>71</v>
      </c>
      <c r="D85" s="7" t="s">
        <v>34</v>
      </c>
      <c r="E85" s="36">
        <f t="shared" si="26"/>
        <v>-4.9143949401586537</v>
      </c>
      <c r="F85" s="8">
        <f t="shared" si="27"/>
        <v>43.087847835307471</v>
      </c>
      <c r="G85" s="9">
        <f t="shared" si="28"/>
        <v>79</v>
      </c>
      <c r="H85" s="99">
        <f t="shared" si="29"/>
        <v>101</v>
      </c>
      <c r="I85" s="33">
        <f t="shared" si="30"/>
        <v>-0.64197156853069304</v>
      </c>
      <c r="J85" s="11">
        <v>-2.3366714353838858E-2</v>
      </c>
      <c r="K85" s="10">
        <f t="shared" si="31"/>
        <v>113</v>
      </c>
      <c r="L85" s="33">
        <f t="shared" si="32"/>
        <v>-0.63011444410908779</v>
      </c>
      <c r="M85" s="11">
        <v>7.309322033898305E-2</v>
      </c>
      <c r="N85" s="10">
        <f t="shared" si="33"/>
        <v>77</v>
      </c>
      <c r="O85" s="33">
        <f t="shared" si="34"/>
        <v>-0.88120949762780665</v>
      </c>
      <c r="P85" s="11">
        <v>0.112</v>
      </c>
      <c r="Q85" s="10">
        <f t="shared" si="35"/>
        <v>234</v>
      </c>
      <c r="R85" s="33">
        <f t="shared" si="36"/>
        <v>0.26342855442336988</v>
      </c>
      <c r="S85" s="12">
        <v>0.48828125</v>
      </c>
      <c r="T85" s="10">
        <f t="shared" si="37"/>
        <v>40</v>
      </c>
      <c r="U85" s="33">
        <f t="shared" si="38"/>
        <v>-1.5691385067028942</v>
      </c>
      <c r="V85" s="18">
        <v>0.16877637130801687</v>
      </c>
      <c r="W85" s="99">
        <f t="shared" si="39"/>
        <v>50</v>
      </c>
      <c r="X85" s="33">
        <f t="shared" si="40"/>
        <v>-1.1274808160994081</v>
      </c>
      <c r="Y85" s="13">
        <v>65481</v>
      </c>
      <c r="Z85" s="10">
        <f t="shared" si="41"/>
        <v>67</v>
      </c>
      <c r="AA85" s="33">
        <f t="shared" si="42"/>
        <v>-1.013802395990463</v>
      </c>
      <c r="AB85" s="11">
        <v>4.8603929679420892E-2</v>
      </c>
      <c r="AC85" s="99">
        <f t="shared" si="43"/>
        <v>191</v>
      </c>
      <c r="AD85" s="33">
        <f t="shared" si="44"/>
        <v>-9.4770266039349529E-2</v>
      </c>
      <c r="AE85" s="11">
        <v>0.92409727339719971</v>
      </c>
      <c r="AF85" s="10">
        <f t="shared" si="45"/>
        <v>129</v>
      </c>
      <c r="AG85" s="33">
        <f t="shared" si="46"/>
        <v>-0.40643191803022188</v>
      </c>
      <c r="AH85" s="14">
        <v>2.9706666666666663</v>
      </c>
      <c r="AI85" s="99">
        <f t="shared" si="47"/>
        <v>47</v>
      </c>
      <c r="AJ85" s="33">
        <f t="shared" si="48"/>
        <v>-0.28717011781840734</v>
      </c>
      <c r="AK85" s="13">
        <v>74261.22216796875</v>
      </c>
      <c r="AL85" s="38"/>
    </row>
    <row r="86" spans="1:38" x14ac:dyDescent="0.25">
      <c r="A86" t="s">
        <v>788</v>
      </c>
      <c r="B86" s="5" t="s">
        <v>88</v>
      </c>
      <c r="C86" s="6" t="s">
        <v>33</v>
      </c>
      <c r="D86" s="7" t="s">
        <v>34</v>
      </c>
      <c r="E86" s="36">
        <f t="shared" si="26"/>
        <v>-4.8980739162746785</v>
      </c>
      <c r="F86" s="8">
        <f t="shared" si="27"/>
        <v>43.047302445393683</v>
      </c>
      <c r="G86" s="9">
        <f t="shared" si="28"/>
        <v>80</v>
      </c>
      <c r="H86" s="99">
        <f t="shared" si="29"/>
        <v>449</v>
      </c>
      <c r="I86" s="33">
        <f t="shared" si="30"/>
        <v>0.48584695753759299</v>
      </c>
      <c r="J86" s="11">
        <v>6.2402682956042677E-2</v>
      </c>
      <c r="K86" s="10">
        <f t="shared" si="31"/>
        <v>447</v>
      </c>
      <c r="L86" s="33">
        <f t="shared" si="32"/>
        <v>0.74097927749579584</v>
      </c>
      <c r="M86" s="11">
        <v>2.4151635585447875E-2</v>
      </c>
      <c r="N86" s="10">
        <f t="shared" si="33"/>
        <v>22</v>
      </c>
      <c r="O86" s="33">
        <f t="shared" si="34"/>
        <v>-2.2153293476717208</v>
      </c>
      <c r="P86" s="11">
        <v>0.19454887218045114</v>
      </c>
      <c r="Q86" s="10">
        <f t="shared" si="35"/>
        <v>112</v>
      </c>
      <c r="R86" s="33">
        <f t="shared" si="36"/>
        <v>-0.23376805057586431</v>
      </c>
      <c r="S86" s="12">
        <v>1.4656144306651635</v>
      </c>
      <c r="T86" s="10">
        <f t="shared" si="37"/>
        <v>167</v>
      </c>
      <c r="U86" s="33">
        <f t="shared" si="38"/>
        <v>-0.19802077076961125</v>
      </c>
      <c r="V86" s="18">
        <v>8.5496866606982996E-2</v>
      </c>
      <c r="W86" s="99">
        <f t="shared" si="39"/>
        <v>234</v>
      </c>
      <c r="X86" s="33">
        <f t="shared" si="40"/>
        <v>-0.37252296793155065</v>
      </c>
      <c r="Y86" s="13">
        <v>98462</v>
      </c>
      <c r="Z86" s="10">
        <f t="shared" si="41"/>
        <v>45</v>
      </c>
      <c r="AA86" s="33">
        <f t="shared" si="42"/>
        <v>-1.3274822151995205</v>
      </c>
      <c r="AB86" s="11">
        <v>5.2344601962922573E-2</v>
      </c>
      <c r="AC86" s="99">
        <f t="shared" si="43"/>
        <v>101</v>
      </c>
      <c r="AD86" s="33">
        <f t="shared" si="44"/>
        <v>-0.60538833367644118</v>
      </c>
      <c r="AE86" s="11">
        <v>0.89508347373257768</v>
      </c>
      <c r="AF86" s="10">
        <f t="shared" si="45"/>
        <v>68</v>
      </c>
      <c r="AG86" s="33">
        <f t="shared" si="46"/>
        <v>-0.74548427878376566</v>
      </c>
      <c r="AH86" s="14">
        <v>3.3593333333333333</v>
      </c>
      <c r="AI86" s="99">
        <f t="shared" si="47"/>
        <v>110</v>
      </c>
      <c r="AJ86" s="33">
        <f t="shared" si="48"/>
        <v>-0.26359087804950415</v>
      </c>
      <c r="AK86" s="13">
        <v>95280.189289740694</v>
      </c>
      <c r="AL86" s="38"/>
    </row>
    <row r="87" spans="1:38" x14ac:dyDescent="0.25">
      <c r="A87" t="s">
        <v>668</v>
      </c>
      <c r="B87" s="5" t="s">
        <v>126</v>
      </c>
      <c r="C87" s="6" t="s">
        <v>28</v>
      </c>
      <c r="D87" s="7" t="s">
        <v>20</v>
      </c>
      <c r="E87" s="36">
        <f t="shared" si="26"/>
        <v>-4.8678350183198473</v>
      </c>
      <c r="F87" s="8">
        <f t="shared" si="27"/>
        <v>42.972181673752281</v>
      </c>
      <c r="G87" s="9">
        <f t="shared" si="28"/>
        <v>81</v>
      </c>
      <c r="H87" s="99">
        <f t="shared" si="29"/>
        <v>4</v>
      </c>
      <c r="I87" s="33">
        <f t="shared" si="30"/>
        <v>-3.266207525009011</v>
      </c>
      <c r="J87" s="11">
        <v>-0.22293706293706295</v>
      </c>
      <c r="K87" s="10">
        <f t="shared" si="31"/>
        <v>14</v>
      </c>
      <c r="L87" s="33">
        <f t="shared" si="32"/>
        <v>-2.4771873602458174</v>
      </c>
      <c r="M87" s="11">
        <v>0.13902501934485426</v>
      </c>
      <c r="N87" s="10">
        <f t="shared" si="33"/>
        <v>110</v>
      </c>
      <c r="O87" s="33">
        <f t="shared" si="34"/>
        <v>-0.52604805702213986</v>
      </c>
      <c r="P87" s="11">
        <v>9.002433090024331E-2</v>
      </c>
      <c r="Q87" s="10">
        <f t="shared" si="35"/>
        <v>139</v>
      </c>
      <c r="R87" s="33">
        <f t="shared" si="36"/>
        <v>-3.7551300843455149E-2</v>
      </c>
      <c r="S87" s="12">
        <v>1.079913606911447</v>
      </c>
      <c r="T87" s="10">
        <f t="shared" si="37"/>
        <v>302</v>
      </c>
      <c r="U87" s="33">
        <f t="shared" si="38"/>
        <v>0.32086483297702834</v>
      </c>
      <c r="V87" s="18">
        <v>5.3980582524271847E-2</v>
      </c>
      <c r="W87" s="99">
        <f t="shared" si="39"/>
        <v>60</v>
      </c>
      <c r="X87" s="33">
        <f t="shared" si="40"/>
        <v>-1.0264184195783477</v>
      </c>
      <c r="Y87" s="13">
        <v>69896</v>
      </c>
      <c r="Z87" s="10">
        <f t="shared" si="41"/>
        <v>6</v>
      </c>
      <c r="AA87" s="33">
        <f t="shared" si="42"/>
        <v>-3.4069779881519207</v>
      </c>
      <c r="AB87" s="11">
        <v>7.7142857142857138E-2</v>
      </c>
      <c r="AC87" s="99">
        <f t="shared" si="43"/>
        <v>369</v>
      </c>
      <c r="AD87" s="33">
        <f t="shared" si="44"/>
        <v>0.52097090660410894</v>
      </c>
      <c r="AE87" s="11">
        <v>0.9590842669264491</v>
      </c>
      <c r="AF87" s="10">
        <f t="shared" si="45"/>
        <v>549</v>
      </c>
      <c r="AG87" s="33">
        <f t="shared" si="46"/>
        <v>1.4949946574135353</v>
      </c>
      <c r="AH87" s="14">
        <v>0.79100000000000004</v>
      </c>
      <c r="AI87" s="99">
        <f t="shared" si="47"/>
        <v>543</v>
      </c>
      <c r="AJ87" s="33">
        <f t="shared" si="48"/>
        <v>1.3977002586208056</v>
      </c>
      <c r="AK87" s="13">
        <v>1576185.6011519078</v>
      </c>
      <c r="AL87" s="38"/>
    </row>
    <row r="88" spans="1:38" x14ac:dyDescent="0.25">
      <c r="A88" t="s">
        <v>659</v>
      </c>
      <c r="B88" s="5" t="s">
        <v>73</v>
      </c>
      <c r="C88" s="6" t="s">
        <v>24</v>
      </c>
      <c r="D88" s="7" t="s">
        <v>20</v>
      </c>
      <c r="E88" s="36">
        <f t="shared" si="26"/>
        <v>-4.7901000913493945</v>
      </c>
      <c r="F88" s="8">
        <f t="shared" si="27"/>
        <v>42.779069222821335</v>
      </c>
      <c r="G88" s="9">
        <f t="shared" si="28"/>
        <v>82</v>
      </c>
      <c r="H88" s="99">
        <f t="shared" si="29"/>
        <v>126</v>
      </c>
      <c r="I88" s="33">
        <f t="shared" si="30"/>
        <v>-0.55592871044675174</v>
      </c>
      <c r="J88" s="11">
        <v>-1.6823246668123182E-2</v>
      </c>
      <c r="K88" s="10">
        <f t="shared" si="31"/>
        <v>99</v>
      </c>
      <c r="L88" s="33">
        <f t="shared" si="32"/>
        <v>-0.73235772525615095</v>
      </c>
      <c r="M88" s="11">
        <v>7.6742823667252491E-2</v>
      </c>
      <c r="N88" s="10">
        <f t="shared" si="33"/>
        <v>241</v>
      </c>
      <c r="O88" s="33">
        <f t="shared" si="34"/>
        <v>0.16821965516742859</v>
      </c>
      <c r="P88" s="11">
        <v>4.7066408768536426E-2</v>
      </c>
      <c r="Q88" s="10">
        <f t="shared" si="35"/>
        <v>44</v>
      </c>
      <c r="R88" s="33">
        <f t="shared" si="36"/>
        <v>-1.0708780343977784</v>
      </c>
      <c r="S88" s="12">
        <v>3.1111111111111112</v>
      </c>
      <c r="T88" s="10">
        <f t="shared" si="37"/>
        <v>334</v>
      </c>
      <c r="U88" s="33">
        <f t="shared" si="38"/>
        <v>0.43911872748012515</v>
      </c>
      <c r="V88" s="18">
        <v>4.6798029556650245E-2</v>
      </c>
      <c r="W88" s="99">
        <f t="shared" si="39"/>
        <v>148</v>
      </c>
      <c r="X88" s="33">
        <f t="shared" si="40"/>
        <v>-0.65970956515764867</v>
      </c>
      <c r="Y88" s="13">
        <v>85916</v>
      </c>
      <c r="Z88" s="10">
        <f t="shared" si="41"/>
        <v>22</v>
      </c>
      <c r="AA88" s="33">
        <f t="shared" si="42"/>
        <v>-2.0371396365624315</v>
      </c>
      <c r="AB88" s="11">
        <v>6.0807358201328564E-2</v>
      </c>
      <c r="AC88" s="99">
        <f t="shared" si="43"/>
        <v>66</v>
      </c>
      <c r="AD88" s="33">
        <f t="shared" si="44"/>
        <v>-1.094891556879382</v>
      </c>
      <c r="AE88" s="11">
        <v>0.86726943942133816</v>
      </c>
      <c r="AF88" s="10">
        <f t="shared" si="45"/>
        <v>94</v>
      </c>
      <c r="AG88" s="33">
        <f t="shared" si="46"/>
        <v>-0.56112819240490897</v>
      </c>
      <c r="AH88" s="14">
        <v>3.1479999999999997</v>
      </c>
      <c r="AI88" s="99">
        <f t="shared" si="47"/>
        <v>42</v>
      </c>
      <c r="AJ88" s="33">
        <f t="shared" si="48"/>
        <v>-0.28986409589101864</v>
      </c>
      <c r="AK88" s="13">
        <v>71859.760666666669</v>
      </c>
      <c r="AL88" s="38"/>
    </row>
    <row r="89" spans="1:38" x14ac:dyDescent="0.25">
      <c r="A89" t="s">
        <v>1149</v>
      </c>
      <c r="B89" s="5" t="s">
        <v>135</v>
      </c>
      <c r="C89" s="6" t="s">
        <v>61</v>
      </c>
      <c r="D89" s="7" t="s">
        <v>39</v>
      </c>
      <c r="E89" s="36">
        <f t="shared" si="26"/>
        <v>-4.7643604855307533</v>
      </c>
      <c r="F89" s="8">
        <f t="shared" si="27"/>
        <v>42.715125786333331</v>
      </c>
      <c r="G89" s="9">
        <f t="shared" si="28"/>
        <v>83</v>
      </c>
      <c r="H89" s="99">
        <f t="shared" si="29"/>
        <v>38</v>
      </c>
      <c r="I89" s="33">
        <f t="shared" si="30"/>
        <v>-1.1061221098857892</v>
      </c>
      <c r="J89" s="11">
        <v>-5.8664868509777479E-2</v>
      </c>
      <c r="K89" s="10">
        <f t="shared" si="31"/>
        <v>549</v>
      </c>
      <c r="L89" s="33">
        <f t="shared" si="32"/>
        <v>1.4175849919297723</v>
      </c>
      <c r="M89" s="11">
        <v>0</v>
      </c>
      <c r="N89" s="10">
        <f t="shared" si="33"/>
        <v>215</v>
      </c>
      <c r="O89" s="33">
        <f t="shared" si="34"/>
        <v>7.4906761244302539E-2</v>
      </c>
      <c r="P89" s="11">
        <v>5.2840158520475564E-2</v>
      </c>
      <c r="Q89" s="10">
        <f t="shared" si="35"/>
        <v>409</v>
      </c>
      <c r="R89" s="33">
        <f t="shared" si="36"/>
        <v>0.51183082356515242</v>
      </c>
      <c r="S89" s="12">
        <v>0</v>
      </c>
      <c r="T89" s="10">
        <f t="shared" si="37"/>
        <v>221</v>
      </c>
      <c r="U89" s="33">
        <f t="shared" si="38"/>
        <v>5.99403090099873E-2</v>
      </c>
      <c r="V89" s="18">
        <v>6.9828722002635041E-2</v>
      </c>
      <c r="W89" s="99">
        <f t="shared" si="39"/>
        <v>39</v>
      </c>
      <c r="X89" s="33">
        <f t="shared" si="40"/>
        <v>-1.2243313256533392</v>
      </c>
      <c r="Y89" s="13">
        <v>61250</v>
      </c>
      <c r="Z89" s="10">
        <f t="shared" si="41"/>
        <v>240</v>
      </c>
      <c r="AA89" s="33">
        <f t="shared" si="42"/>
        <v>8.4799655863061082E-2</v>
      </c>
      <c r="AB89" s="11">
        <v>3.5502958579881658E-2</v>
      </c>
      <c r="AC89" s="99">
        <f t="shared" si="43"/>
        <v>164</v>
      </c>
      <c r="AD89" s="33">
        <f t="shared" si="44"/>
        <v>-0.19127082097829576</v>
      </c>
      <c r="AE89" s="11">
        <v>0.9186140209508461</v>
      </c>
      <c r="AF89" s="10">
        <f t="shared" si="45"/>
        <v>1</v>
      </c>
      <c r="AG89" s="33">
        <f t="shared" si="46"/>
        <v>-16.2753036876727</v>
      </c>
      <c r="AH89" s="14">
        <v>21.161666666666665</v>
      </c>
      <c r="AI89" s="99">
        <f t="shared" si="47"/>
        <v>1</v>
      </c>
      <c r="AJ89" s="33">
        <f t="shared" si="48"/>
        <v>-0.35710274869776992</v>
      </c>
      <c r="AK89" s="13">
        <v>11921.991404011462</v>
      </c>
      <c r="AL89" s="38"/>
    </row>
    <row r="90" spans="1:38" x14ac:dyDescent="0.25">
      <c r="A90" t="s">
        <v>672</v>
      </c>
      <c r="B90" s="5" t="s">
        <v>141</v>
      </c>
      <c r="C90" s="6" t="s">
        <v>49</v>
      </c>
      <c r="D90" s="7" t="s">
        <v>39</v>
      </c>
      <c r="E90" s="36">
        <f t="shared" si="26"/>
        <v>-4.7525619322603241</v>
      </c>
      <c r="F90" s="8">
        <f t="shared" si="27"/>
        <v>42.685815312543888</v>
      </c>
      <c r="G90" s="9">
        <f t="shared" si="28"/>
        <v>84</v>
      </c>
      <c r="H90" s="99">
        <f t="shared" si="29"/>
        <v>444</v>
      </c>
      <c r="I90" s="33">
        <f t="shared" si="30"/>
        <v>0.47596729566938228</v>
      </c>
      <c r="J90" s="11">
        <v>6.1651345196930052E-2</v>
      </c>
      <c r="K90" s="10">
        <f t="shared" si="31"/>
        <v>144</v>
      </c>
      <c r="L90" s="33">
        <f t="shared" si="32"/>
        <v>-0.40039652320155844</v>
      </c>
      <c r="M90" s="11">
        <v>6.4893373079568911E-2</v>
      </c>
      <c r="N90" s="10">
        <f t="shared" si="33"/>
        <v>73</v>
      </c>
      <c r="O90" s="33">
        <f t="shared" si="34"/>
        <v>-0.93644390783699993</v>
      </c>
      <c r="P90" s="11">
        <v>0.11541763767938182</v>
      </c>
      <c r="Q90" s="10">
        <f t="shared" si="35"/>
        <v>126</v>
      </c>
      <c r="R90" s="33">
        <f t="shared" si="36"/>
        <v>-0.13478861997138483</v>
      </c>
      <c r="S90" s="12">
        <v>1.271051795360661</v>
      </c>
      <c r="T90" s="10">
        <f t="shared" si="37"/>
        <v>121</v>
      </c>
      <c r="U90" s="33">
        <f t="shared" si="38"/>
        <v>-0.460233913399345</v>
      </c>
      <c r="V90" s="18">
        <v>0.10142327472790336</v>
      </c>
      <c r="W90" s="99">
        <f t="shared" si="39"/>
        <v>105</v>
      </c>
      <c r="X90" s="33">
        <f t="shared" si="40"/>
        <v>-0.81689993365371238</v>
      </c>
      <c r="Y90" s="13">
        <v>79049</v>
      </c>
      <c r="Z90" s="10">
        <f t="shared" si="41"/>
        <v>90</v>
      </c>
      <c r="AA90" s="33">
        <f t="shared" si="42"/>
        <v>-0.78229485272056609</v>
      </c>
      <c r="AB90" s="11">
        <v>4.5843172380099342E-2</v>
      </c>
      <c r="AC90" s="99">
        <f t="shared" si="43"/>
        <v>39</v>
      </c>
      <c r="AD90" s="33">
        <f t="shared" si="44"/>
        <v>-1.6239242686981465</v>
      </c>
      <c r="AE90" s="11">
        <v>0.83720930232558144</v>
      </c>
      <c r="AF90" s="10">
        <f t="shared" si="45"/>
        <v>321</v>
      </c>
      <c r="AG90" s="33">
        <f t="shared" si="46"/>
        <v>0.14285616898816889</v>
      </c>
      <c r="AH90" s="14">
        <v>2.3409999999999997</v>
      </c>
      <c r="AI90" s="99">
        <f t="shared" si="47"/>
        <v>241</v>
      </c>
      <c r="AJ90" s="33">
        <f t="shared" si="48"/>
        <v>-0.21033268537667088</v>
      </c>
      <c r="AK90" s="13">
        <v>142755.51978074358</v>
      </c>
      <c r="AL90" s="38">
        <v>1</v>
      </c>
    </row>
    <row r="91" spans="1:38" x14ac:dyDescent="0.25">
      <c r="A91" t="s">
        <v>1150</v>
      </c>
      <c r="B91" s="5" t="s">
        <v>232</v>
      </c>
      <c r="C91" s="6" t="s">
        <v>19</v>
      </c>
      <c r="D91" s="7" t="s">
        <v>20</v>
      </c>
      <c r="E91" s="36">
        <f t="shared" si="26"/>
        <v>-4.6553162702955131</v>
      </c>
      <c r="F91" s="8">
        <f t="shared" si="27"/>
        <v>42.444233454088348</v>
      </c>
      <c r="G91" s="9">
        <f t="shared" si="28"/>
        <v>85</v>
      </c>
      <c r="H91" s="99">
        <f t="shared" si="29"/>
        <v>232</v>
      </c>
      <c r="I91" s="33">
        <f t="shared" si="30"/>
        <v>-0.1975313249409581</v>
      </c>
      <c r="J91" s="11">
        <v>1.0432492656740511E-2</v>
      </c>
      <c r="K91" s="10">
        <f t="shared" si="31"/>
        <v>208</v>
      </c>
      <c r="L91" s="33">
        <f t="shared" si="32"/>
        <v>-7.5183868425931499E-2</v>
      </c>
      <c r="M91" s="11">
        <v>5.3284813828059004E-2</v>
      </c>
      <c r="N91" s="10">
        <f t="shared" si="33"/>
        <v>72</v>
      </c>
      <c r="O91" s="33">
        <f t="shared" si="34"/>
        <v>-0.955835177030674</v>
      </c>
      <c r="P91" s="11">
        <v>0.11661747546159654</v>
      </c>
      <c r="Q91" s="10">
        <f t="shared" si="35"/>
        <v>45</v>
      </c>
      <c r="R91" s="33">
        <f t="shared" si="36"/>
        <v>-1.0435219570756156</v>
      </c>
      <c r="S91" s="12">
        <v>3.0573376102646348</v>
      </c>
      <c r="T91" s="10">
        <f t="shared" si="37"/>
        <v>90</v>
      </c>
      <c r="U91" s="33">
        <f t="shared" si="38"/>
        <v>-0.6749417400383243</v>
      </c>
      <c r="V91" s="18">
        <v>0.11446428571428571</v>
      </c>
      <c r="W91" s="99">
        <f t="shared" si="39"/>
        <v>159</v>
      </c>
      <c r="X91" s="33">
        <f t="shared" si="40"/>
        <v>-0.63079862363871342</v>
      </c>
      <c r="Y91" s="13">
        <v>87179</v>
      </c>
      <c r="Z91" s="10">
        <f t="shared" si="41"/>
        <v>82</v>
      </c>
      <c r="AA91" s="33">
        <f t="shared" si="42"/>
        <v>-0.88824550243657907</v>
      </c>
      <c r="AB91" s="11">
        <v>4.7106647537063603E-2</v>
      </c>
      <c r="AC91" s="99">
        <f t="shared" si="43"/>
        <v>160</v>
      </c>
      <c r="AD91" s="33">
        <f t="shared" si="44"/>
        <v>-0.21824821594845639</v>
      </c>
      <c r="AE91" s="11">
        <v>0.91708113995280449</v>
      </c>
      <c r="AF91" s="10">
        <f t="shared" si="45"/>
        <v>127</v>
      </c>
      <c r="AG91" s="33">
        <f t="shared" si="46"/>
        <v>-0.42940373320992187</v>
      </c>
      <c r="AH91" s="14">
        <v>2.9969999999999999</v>
      </c>
      <c r="AI91" s="99">
        <f t="shared" si="47"/>
        <v>86</v>
      </c>
      <c r="AJ91" s="33">
        <f t="shared" si="48"/>
        <v>-0.2727812899317878</v>
      </c>
      <c r="AK91" s="13">
        <v>87087.687449879711</v>
      </c>
      <c r="AL91" s="38">
        <v>1</v>
      </c>
    </row>
    <row r="92" spans="1:38" x14ac:dyDescent="0.25">
      <c r="A92" t="s">
        <v>815</v>
      </c>
      <c r="B92" s="5" t="s">
        <v>154</v>
      </c>
      <c r="C92" s="6" t="s">
        <v>61</v>
      </c>
      <c r="D92" s="7" t="s">
        <v>39</v>
      </c>
      <c r="E92" s="36">
        <f t="shared" si="26"/>
        <v>-4.5935036531801732</v>
      </c>
      <c r="F92" s="8">
        <f t="shared" si="27"/>
        <v>42.290675890521882</v>
      </c>
      <c r="G92" s="9">
        <f t="shared" si="28"/>
        <v>86</v>
      </c>
      <c r="H92" s="99">
        <f t="shared" si="29"/>
        <v>269</v>
      </c>
      <c r="I92" s="33">
        <f t="shared" si="30"/>
        <v>-9.1553687100659628E-2</v>
      </c>
      <c r="J92" s="11">
        <v>1.8491979104063638E-2</v>
      </c>
      <c r="K92" s="10">
        <f t="shared" si="31"/>
        <v>148</v>
      </c>
      <c r="L92" s="33">
        <f t="shared" si="32"/>
        <v>-0.39367660531786258</v>
      </c>
      <c r="M92" s="11">
        <v>6.4653503677893923E-2</v>
      </c>
      <c r="N92" s="10">
        <f t="shared" si="33"/>
        <v>131</v>
      </c>
      <c r="O92" s="33">
        <f t="shared" si="34"/>
        <v>-0.36885543756050843</v>
      </c>
      <c r="P92" s="11">
        <v>8.0298013245033106E-2</v>
      </c>
      <c r="Q92" s="10">
        <f t="shared" si="35"/>
        <v>145</v>
      </c>
      <c r="R92" s="33">
        <f t="shared" si="36"/>
        <v>-1.9272643624467897E-2</v>
      </c>
      <c r="S92" s="12">
        <v>1.0439834778266988</v>
      </c>
      <c r="T92" s="10">
        <f t="shared" si="37"/>
        <v>109</v>
      </c>
      <c r="U92" s="33">
        <f t="shared" si="38"/>
        <v>-0.54142661723124597</v>
      </c>
      <c r="V92" s="18">
        <v>0.10635479007720773</v>
      </c>
      <c r="W92" s="99">
        <f t="shared" si="39"/>
        <v>176</v>
      </c>
      <c r="X92" s="33">
        <f t="shared" si="40"/>
        <v>-0.57071056228700712</v>
      </c>
      <c r="Y92" s="13">
        <v>89804</v>
      </c>
      <c r="Z92" s="10">
        <f t="shared" si="41"/>
        <v>37</v>
      </c>
      <c r="AA92" s="33">
        <f t="shared" si="42"/>
        <v>-1.5440585016851009</v>
      </c>
      <c r="AB92" s="11">
        <v>5.492730210016155E-2</v>
      </c>
      <c r="AC92" s="99">
        <f t="shared" si="43"/>
        <v>56</v>
      </c>
      <c r="AD92" s="33">
        <f t="shared" si="44"/>
        <v>-1.2674384468387312</v>
      </c>
      <c r="AE92" s="11">
        <v>0.85746516257465166</v>
      </c>
      <c r="AF92" s="10">
        <f t="shared" si="45"/>
        <v>132</v>
      </c>
      <c r="AG92" s="33">
        <f t="shared" si="46"/>
        <v>-0.40410565826518929</v>
      </c>
      <c r="AH92" s="14">
        <v>2.968</v>
      </c>
      <c r="AI92" s="99">
        <f t="shared" si="47"/>
        <v>177</v>
      </c>
      <c r="AJ92" s="33">
        <f t="shared" si="48"/>
        <v>-0.23762982512873071</v>
      </c>
      <c r="AK92" s="13">
        <v>118422.3483727475</v>
      </c>
      <c r="AL92" s="38">
        <v>1</v>
      </c>
    </row>
    <row r="93" spans="1:38" x14ac:dyDescent="0.25">
      <c r="A93" t="s">
        <v>836</v>
      </c>
      <c r="B93" s="5" t="s">
        <v>146</v>
      </c>
      <c r="C93" s="6" t="s">
        <v>52</v>
      </c>
      <c r="D93" s="7" t="s">
        <v>34</v>
      </c>
      <c r="E93" s="36">
        <f t="shared" si="26"/>
        <v>-4.5620466814327232</v>
      </c>
      <c r="F93" s="8">
        <f t="shared" si="27"/>
        <v>42.212529127544613</v>
      </c>
      <c r="G93" s="9">
        <f t="shared" si="28"/>
        <v>87</v>
      </c>
      <c r="H93" s="99">
        <f t="shared" si="29"/>
        <v>67</v>
      </c>
      <c r="I93" s="33">
        <f t="shared" si="30"/>
        <v>-0.83176787681437769</v>
      </c>
      <c r="J93" s="11">
        <v>-3.7800521386501917E-2</v>
      </c>
      <c r="K93" s="10">
        <f t="shared" si="31"/>
        <v>292</v>
      </c>
      <c r="L93" s="33">
        <f t="shared" si="32"/>
        <v>0.25956760860753897</v>
      </c>
      <c r="M93" s="11">
        <v>4.13357635724515E-2</v>
      </c>
      <c r="N93" s="10">
        <f t="shared" si="33"/>
        <v>87</v>
      </c>
      <c r="O93" s="33">
        <f t="shared" si="34"/>
        <v>-0.74629776804228209</v>
      </c>
      <c r="P93" s="11">
        <v>0.10365231585390737</v>
      </c>
      <c r="Q93" s="10">
        <f t="shared" si="35"/>
        <v>144</v>
      </c>
      <c r="R93" s="33">
        <f t="shared" si="36"/>
        <v>-2.4182662524345519E-2</v>
      </c>
      <c r="S93" s="12">
        <v>1.0536350408910742</v>
      </c>
      <c r="T93" s="10">
        <f t="shared" si="37"/>
        <v>102</v>
      </c>
      <c r="U93" s="33">
        <f t="shared" si="38"/>
        <v>-0.58087039057425649</v>
      </c>
      <c r="V93" s="18">
        <v>0.10875054196740544</v>
      </c>
      <c r="W93" s="99">
        <f t="shared" si="39"/>
        <v>122</v>
      </c>
      <c r="X93" s="33">
        <f t="shared" si="40"/>
        <v>-0.76521275554622559</v>
      </c>
      <c r="Y93" s="13">
        <v>81307</v>
      </c>
      <c r="Z93" s="10">
        <f t="shared" si="41"/>
        <v>98</v>
      </c>
      <c r="AA93" s="33">
        <f t="shared" si="42"/>
        <v>-0.68606917479738749</v>
      </c>
      <c r="AB93" s="11">
        <v>4.4695668765502766E-2</v>
      </c>
      <c r="AC93" s="99">
        <f t="shared" si="43"/>
        <v>40</v>
      </c>
      <c r="AD93" s="33">
        <f t="shared" si="44"/>
        <v>-1.597364480262415</v>
      </c>
      <c r="AE93" s="11">
        <v>0.83871845452690297</v>
      </c>
      <c r="AF93" s="10">
        <f t="shared" si="45"/>
        <v>316</v>
      </c>
      <c r="AG93" s="33">
        <f t="shared" si="46"/>
        <v>0.13616817216369889</v>
      </c>
      <c r="AH93" s="14">
        <v>2.3486666666666669</v>
      </c>
      <c r="AI93" s="99">
        <f t="shared" si="47"/>
        <v>238</v>
      </c>
      <c r="AJ93" s="33">
        <f t="shared" si="48"/>
        <v>-0.21216570270010426</v>
      </c>
      <c r="AK93" s="13">
        <v>141121.53449400433</v>
      </c>
      <c r="AL93" s="38">
        <v>1</v>
      </c>
    </row>
    <row r="94" spans="1:38" x14ac:dyDescent="0.25">
      <c r="A94" t="s">
        <v>934</v>
      </c>
      <c r="B94" s="5" t="s">
        <v>109</v>
      </c>
      <c r="C94" s="6" t="s">
        <v>24</v>
      </c>
      <c r="D94" s="7" t="s">
        <v>20</v>
      </c>
      <c r="E94" s="36">
        <f t="shared" si="26"/>
        <v>-4.5286534679154569</v>
      </c>
      <c r="F94" s="8">
        <f t="shared" si="27"/>
        <v>42.129572269435883</v>
      </c>
      <c r="G94" s="9">
        <f t="shared" si="28"/>
        <v>88</v>
      </c>
      <c r="H94" s="99">
        <f t="shared" si="29"/>
        <v>42</v>
      </c>
      <c r="I94" s="33">
        <f t="shared" si="30"/>
        <v>-1.0443371726132749</v>
      </c>
      <c r="J94" s="11">
        <v>-5.3966189856957114E-2</v>
      </c>
      <c r="K94" s="10">
        <f t="shared" si="31"/>
        <v>283</v>
      </c>
      <c r="L94" s="33">
        <f t="shared" si="32"/>
        <v>0.23333548369050042</v>
      </c>
      <c r="M94" s="11">
        <v>4.2272126816380449E-2</v>
      </c>
      <c r="N94" s="10">
        <f t="shared" si="33"/>
        <v>242</v>
      </c>
      <c r="O94" s="33">
        <f t="shared" si="34"/>
        <v>0.17002173668934412</v>
      </c>
      <c r="P94" s="11">
        <v>4.6954904695490469E-2</v>
      </c>
      <c r="Q94" s="10">
        <f t="shared" si="35"/>
        <v>192</v>
      </c>
      <c r="R94" s="33">
        <f t="shared" si="36"/>
        <v>0.16218969146730317</v>
      </c>
      <c r="S94" s="12">
        <v>0.6872852233676976</v>
      </c>
      <c r="T94" s="10">
        <f t="shared" si="37"/>
        <v>78</v>
      </c>
      <c r="U94" s="33">
        <f t="shared" si="38"/>
        <v>-0.80098932140374057</v>
      </c>
      <c r="V94" s="18">
        <v>0.1221202147930019</v>
      </c>
      <c r="W94" s="99">
        <f t="shared" si="39"/>
        <v>164</v>
      </c>
      <c r="X94" s="33">
        <f t="shared" si="40"/>
        <v>-0.61935327861934075</v>
      </c>
      <c r="Y94" s="13">
        <v>87679</v>
      </c>
      <c r="Z94" s="10">
        <f t="shared" si="41"/>
        <v>11</v>
      </c>
      <c r="AA94" s="33">
        <f t="shared" si="42"/>
        <v>-2.7394407850313476</v>
      </c>
      <c r="AB94" s="11">
        <v>6.9182389937106917E-2</v>
      </c>
      <c r="AC94" s="99">
        <f t="shared" si="43"/>
        <v>131</v>
      </c>
      <c r="AD94" s="33">
        <f t="shared" si="44"/>
        <v>-0.37418158711645388</v>
      </c>
      <c r="AE94" s="11">
        <v>0.90822085889570547</v>
      </c>
      <c r="AF94" s="10">
        <f t="shared" si="45"/>
        <v>170</v>
      </c>
      <c r="AG94" s="33">
        <f t="shared" si="46"/>
        <v>-0.24417529941917795</v>
      </c>
      <c r="AH94" s="14">
        <v>2.7846666666666664</v>
      </c>
      <c r="AI94" s="99">
        <f t="shared" si="47"/>
        <v>129</v>
      </c>
      <c r="AJ94" s="33">
        <f t="shared" si="48"/>
        <v>-0.25242270726293431</v>
      </c>
      <c r="AK94" s="13">
        <v>105235.70171821305</v>
      </c>
      <c r="AL94" s="38"/>
    </row>
    <row r="95" spans="1:38" x14ac:dyDescent="0.25">
      <c r="A95" t="s">
        <v>749</v>
      </c>
      <c r="B95" s="5" t="s">
        <v>90</v>
      </c>
      <c r="C95" s="6" t="s">
        <v>91</v>
      </c>
      <c r="D95" s="7" t="s">
        <v>39</v>
      </c>
      <c r="E95" s="36">
        <f t="shared" si="26"/>
        <v>-4.4998136084324285</v>
      </c>
      <c r="F95" s="8">
        <f t="shared" si="27"/>
        <v>42.057927049374271</v>
      </c>
      <c r="G95" s="9">
        <f t="shared" si="28"/>
        <v>89</v>
      </c>
      <c r="H95" s="99">
        <f t="shared" si="29"/>
        <v>364</v>
      </c>
      <c r="I95" s="33">
        <f t="shared" si="30"/>
        <v>0.21539085432373758</v>
      </c>
      <c r="J95" s="11">
        <v>4.1834784455298424E-2</v>
      </c>
      <c r="K95" s="10">
        <f t="shared" si="31"/>
        <v>159</v>
      </c>
      <c r="L95" s="33">
        <f t="shared" si="32"/>
        <v>-0.3134396267853336</v>
      </c>
      <c r="M95" s="11">
        <v>6.1789421651013345E-2</v>
      </c>
      <c r="N95" s="10">
        <f t="shared" si="33"/>
        <v>83</v>
      </c>
      <c r="O95" s="33">
        <f t="shared" si="34"/>
        <v>-0.80818437984528613</v>
      </c>
      <c r="P95" s="11">
        <v>0.10748155953635406</v>
      </c>
      <c r="Q95" s="10">
        <f t="shared" si="35"/>
        <v>43</v>
      </c>
      <c r="R95" s="33">
        <f t="shared" si="36"/>
        <v>-1.1472897543471858</v>
      </c>
      <c r="S95" s="12">
        <v>3.2613126783530375</v>
      </c>
      <c r="T95" s="10">
        <f t="shared" si="37"/>
        <v>211</v>
      </c>
      <c r="U95" s="33">
        <f t="shared" si="38"/>
        <v>1.9885986356237267E-2</v>
      </c>
      <c r="V95" s="18">
        <v>7.2261557684298205E-2</v>
      </c>
      <c r="W95" s="99">
        <f t="shared" si="39"/>
        <v>143</v>
      </c>
      <c r="X95" s="33">
        <f t="shared" si="40"/>
        <v>-0.67367288608128328</v>
      </c>
      <c r="Y95" s="13">
        <v>85306</v>
      </c>
      <c r="Z95" s="10">
        <f t="shared" si="41"/>
        <v>347</v>
      </c>
      <c r="AA95" s="33">
        <f t="shared" si="42"/>
        <v>0.40464778211900987</v>
      </c>
      <c r="AB95" s="11">
        <v>3.168872843963097E-2</v>
      </c>
      <c r="AC95" s="99">
        <f t="shared" si="43"/>
        <v>33</v>
      </c>
      <c r="AD95" s="33">
        <f t="shared" si="44"/>
        <v>-2.0500709635960268</v>
      </c>
      <c r="AE95" s="11">
        <v>0.81299524564183834</v>
      </c>
      <c r="AF95" s="10">
        <f t="shared" si="45"/>
        <v>86</v>
      </c>
      <c r="AG95" s="33">
        <f t="shared" si="46"/>
        <v>-0.62539111841394246</v>
      </c>
      <c r="AH95" s="14">
        <v>3.2216666666666662</v>
      </c>
      <c r="AI95" s="99">
        <f t="shared" si="47"/>
        <v>122</v>
      </c>
      <c r="AJ95" s="33">
        <f t="shared" si="48"/>
        <v>-0.25707768127603581</v>
      </c>
      <c r="AK95" s="13">
        <v>101086.17244190787</v>
      </c>
      <c r="AL95" s="38"/>
    </row>
    <row r="96" spans="1:38" x14ac:dyDescent="0.25">
      <c r="A96" t="s">
        <v>1143</v>
      </c>
      <c r="B96" s="5" t="s">
        <v>181</v>
      </c>
      <c r="C96" s="6" t="s">
        <v>24</v>
      </c>
      <c r="D96" s="7" t="s">
        <v>20</v>
      </c>
      <c r="E96" s="36">
        <f t="shared" si="26"/>
        <v>-4.4172685402885996</v>
      </c>
      <c r="F96" s="8">
        <f t="shared" si="27"/>
        <v>41.852865038734237</v>
      </c>
      <c r="G96" s="9">
        <f t="shared" si="28"/>
        <v>90</v>
      </c>
      <c r="H96" s="99">
        <f t="shared" si="29"/>
        <v>111</v>
      </c>
      <c r="I96" s="33">
        <f t="shared" si="30"/>
        <v>-0.61149159000491859</v>
      </c>
      <c r="J96" s="11">
        <v>-2.1048744460856694E-2</v>
      </c>
      <c r="K96" s="10">
        <f t="shared" si="31"/>
        <v>35</v>
      </c>
      <c r="L96" s="33">
        <f t="shared" si="32"/>
        <v>-1.8009275786984309</v>
      </c>
      <c r="M96" s="11">
        <v>0.11488573193329216</v>
      </c>
      <c r="N96" s="10">
        <f t="shared" si="33"/>
        <v>206</v>
      </c>
      <c r="O96" s="33">
        <f t="shared" si="34"/>
        <v>3.4291387149644477E-2</v>
      </c>
      <c r="P96" s="11">
        <v>5.5353241077931534E-2</v>
      </c>
      <c r="Q96" s="10">
        <f t="shared" si="35"/>
        <v>109</v>
      </c>
      <c r="R96" s="33">
        <f t="shared" si="36"/>
        <v>-0.25577060563495418</v>
      </c>
      <c r="S96" s="12">
        <v>1.5088645794039985</v>
      </c>
      <c r="T96" s="10">
        <f t="shared" si="37"/>
        <v>65</v>
      </c>
      <c r="U96" s="33">
        <f t="shared" si="38"/>
        <v>-0.97312987627026759</v>
      </c>
      <c r="V96" s="18">
        <v>0.13257575757575757</v>
      </c>
      <c r="W96" s="99">
        <f t="shared" si="39"/>
        <v>51</v>
      </c>
      <c r="X96" s="33">
        <f t="shared" si="40"/>
        <v>-1.1202015766670872</v>
      </c>
      <c r="Y96" s="13">
        <v>65799</v>
      </c>
      <c r="Z96" s="10">
        <f t="shared" si="41"/>
        <v>50</v>
      </c>
      <c r="AA96" s="33">
        <f t="shared" si="42"/>
        <v>-1.2481317229163396</v>
      </c>
      <c r="AB96" s="11">
        <v>5.139833711262283E-2</v>
      </c>
      <c r="AC96" s="99">
        <f t="shared" si="43"/>
        <v>155</v>
      </c>
      <c r="AD96" s="33">
        <f t="shared" si="44"/>
        <v>-0.24330412761443487</v>
      </c>
      <c r="AE96" s="11">
        <v>0.91565743944636679</v>
      </c>
      <c r="AF96" s="10">
        <f t="shared" si="45"/>
        <v>365</v>
      </c>
      <c r="AG96" s="33">
        <f t="shared" si="46"/>
        <v>0.25335350782723093</v>
      </c>
      <c r="AH96" s="14">
        <v>2.2143333333333333</v>
      </c>
      <c r="AI96" s="99">
        <f t="shared" si="47"/>
        <v>57</v>
      </c>
      <c r="AJ96" s="33">
        <f t="shared" si="48"/>
        <v>-0.28502241246452625</v>
      </c>
      <c r="AK96" s="13">
        <v>76175.726141078834</v>
      </c>
      <c r="AL96" s="38"/>
    </row>
    <row r="97" spans="1:38" x14ac:dyDescent="0.25">
      <c r="A97" t="s">
        <v>710</v>
      </c>
      <c r="B97" s="5" t="s">
        <v>244</v>
      </c>
      <c r="C97" s="6" t="s">
        <v>49</v>
      </c>
      <c r="D97" s="7" t="s">
        <v>39</v>
      </c>
      <c r="E97" s="36">
        <f t="shared" si="26"/>
        <v>-4.369606780009847</v>
      </c>
      <c r="F97" s="8">
        <f t="shared" si="27"/>
        <v>41.73446164270851</v>
      </c>
      <c r="G97" s="9">
        <f t="shared" si="28"/>
        <v>91</v>
      </c>
      <c r="H97" s="99">
        <f t="shared" si="29"/>
        <v>369</v>
      </c>
      <c r="I97" s="33">
        <f t="shared" si="30"/>
        <v>0.22637789553081308</v>
      </c>
      <c r="J97" s="11">
        <v>4.2670337233310374E-2</v>
      </c>
      <c r="K97" s="10">
        <f t="shared" si="31"/>
        <v>33</v>
      </c>
      <c r="L97" s="33">
        <f t="shared" si="32"/>
        <v>-1.8949196932921344</v>
      </c>
      <c r="M97" s="11">
        <v>0.11824080749819754</v>
      </c>
      <c r="N97" s="10">
        <f t="shared" si="33"/>
        <v>59</v>
      </c>
      <c r="O97" s="33">
        <f t="shared" si="34"/>
        <v>-1.2383234982929459</v>
      </c>
      <c r="P97" s="11">
        <v>0.13409648405560098</v>
      </c>
      <c r="Q97" s="10">
        <f t="shared" si="35"/>
        <v>259</v>
      </c>
      <c r="R97" s="33">
        <f t="shared" si="36"/>
        <v>0.3103544484355007</v>
      </c>
      <c r="S97" s="12">
        <v>0.396039603960396</v>
      </c>
      <c r="T97" s="10">
        <f t="shared" si="37"/>
        <v>24</v>
      </c>
      <c r="U97" s="33">
        <f t="shared" si="38"/>
        <v>-2.0762653685892358</v>
      </c>
      <c r="V97" s="18">
        <v>0.19957844816229744</v>
      </c>
      <c r="W97" s="99">
        <f t="shared" si="39"/>
        <v>152</v>
      </c>
      <c r="X97" s="33">
        <f t="shared" si="40"/>
        <v>-0.64560890009378158</v>
      </c>
      <c r="Y97" s="13">
        <v>86532</v>
      </c>
      <c r="Z97" s="10">
        <f t="shared" si="41"/>
        <v>359</v>
      </c>
      <c r="AA97" s="33">
        <f t="shared" si="42"/>
        <v>0.43366860219382264</v>
      </c>
      <c r="AB97" s="11">
        <v>3.1342651418890304E-2</v>
      </c>
      <c r="AC97" s="99">
        <f t="shared" si="43"/>
        <v>103</v>
      </c>
      <c r="AD97" s="33">
        <f t="shared" si="44"/>
        <v>-0.59182071897459565</v>
      </c>
      <c r="AE97" s="11">
        <v>0.89585439838220426</v>
      </c>
      <c r="AF97" s="10">
        <f t="shared" si="45"/>
        <v>146</v>
      </c>
      <c r="AG97" s="33">
        <f t="shared" si="46"/>
        <v>-0.33286395296105714</v>
      </c>
      <c r="AH97" s="14">
        <v>2.8863333333333334</v>
      </c>
      <c r="AI97" s="99">
        <f t="shared" si="47"/>
        <v>155</v>
      </c>
      <c r="AJ97" s="33">
        <f t="shared" si="48"/>
        <v>-0.2450396280320685</v>
      </c>
      <c r="AK97" s="13">
        <v>111817.11405940594</v>
      </c>
      <c r="AL97" s="38"/>
    </row>
    <row r="98" spans="1:38" x14ac:dyDescent="0.25">
      <c r="A98" t="s">
        <v>793</v>
      </c>
      <c r="B98" s="5" t="s">
        <v>273</v>
      </c>
      <c r="C98" s="6" t="s">
        <v>91</v>
      </c>
      <c r="D98" s="7" t="s">
        <v>39</v>
      </c>
      <c r="E98" s="36">
        <f t="shared" si="26"/>
        <v>-4.2401356933416823</v>
      </c>
      <c r="F98" s="8">
        <f t="shared" si="27"/>
        <v>41.412823997371987</v>
      </c>
      <c r="G98" s="9">
        <f t="shared" si="28"/>
        <v>92</v>
      </c>
      <c r="H98" s="99">
        <f t="shared" si="29"/>
        <v>452</v>
      </c>
      <c r="I98" s="33">
        <f t="shared" si="30"/>
        <v>0.53739387115919346</v>
      </c>
      <c r="J98" s="11">
        <v>6.632277081798077E-2</v>
      </c>
      <c r="K98" s="10">
        <f t="shared" si="31"/>
        <v>316</v>
      </c>
      <c r="L98" s="33">
        <f t="shared" si="32"/>
        <v>0.36355895993686099</v>
      </c>
      <c r="M98" s="11">
        <v>3.7623762376237622E-2</v>
      </c>
      <c r="N98" s="10">
        <f t="shared" si="33"/>
        <v>48</v>
      </c>
      <c r="O98" s="33">
        <f t="shared" si="34"/>
        <v>-1.4321662607346968</v>
      </c>
      <c r="P98" s="11">
        <v>0.14609053497942387</v>
      </c>
      <c r="Q98" s="10">
        <f t="shared" si="35"/>
        <v>116</v>
      </c>
      <c r="R98" s="33">
        <f t="shared" si="36"/>
        <v>-0.19131754851829005</v>
      </c>
      <c r="S98" s="12">
        <v>1.38217000691085</v>
      </c>
      <c r="T98" s="10">
        <f t="shared" si="37"/>
        <v>58</v>
      </c>
      <c r="U98" s="33">
        <f t="shared" si="38"/>
        <v>-1.1578768227508327</v>
      </c>
      <c r="V98" s="18">
        <v>0.14379699248120301</v>
      </c>
      <c r="W98" s="99">
        <f t="shared" si="39"/>
        <v>84</v>
      </c>
      <c r="X98" s="33">
        <f t="shared" si="40"/>
        <v>-0.9134070828570624</v>
      </c>
      <c r="Y98" s="13">
        <v>74833</v>
      </c>
      <c r="Z98" s="10">
        <f t="shared" si="41"/>
        <v>116</v>
      </c>
      <c r="AA98" s="33">
        <f t="shared" si="42"/>
        <v>-0.53853360610523648</v>
      </c>
      <c r="AB98" s="11">
        <v>4.2936288088642659E-2</v>
      </c>
      <c r="AC98" s="99">
        <f t="shared" si="43"/>
        <v>237</v>
      </c>
      <c r="AD98" s="33">
        <f t="shared" si="44"/>
        <v>8.9913781435948775E-2</v>
      </c>
      <c r="AE98" s="11">
        <v>0.93459119496855347</v>
      </c>
      <c r="AF98" s="10">
        <f t="shared" si="45"/>
        <v>38</v>
      </c>
      <c r="AG98" s="33">
        <f t="shared" si="46"/>
        <v>-1.0164935414100973</v>
      </c>
      <c r="AH98" s="14">
        <v>3.67</v>
      </c>
      <c r="AI98" s="99">
        <f t="shared" si="47"/>
        <v>88</v>
      </c>
      <c r="AJ98" s="33">
        <f t="shared" si="48"/>
        <v>-0.27145190493200771</v>
      </c>
      <c r="AK98" s="13">
        <v>88272.725639253622</v>
      </c>
      <c r="AL98" s="38"/>
    </row>
    <row r="99" spans="1:38" x14ac:dyDescent="0.25">
      <c r="A99" t="s">
        <v>792</v>
      </c>
      <c r="B99" s="5" t="s">
        <v>133</v>
      </c>
      <c r="C99" s="6" t="s">
        <v>24</v>
      </c>
      <c r="D99" s="7" t="s">
        <v>20</v>
      </c>
      <c r="E99" s="36">
        <f t="shared" si="26"/>
        <v>-4.2046241345277151</v>
      </c>
      <c r="F99" s="8">
        <f t="shared" si="27"/>
        <v>41.32460465471344</v>
      </c>
      <c r="G99" s="9">
        <f t="shared" si="28"/>
        <v>93</v>
      </c>
      <c r="H99" s="99">
        <f t="shared" si="29"/>
        <v>239</v>
      </c>
      <c r="I99" s="33">
        <f t="shared" si="30"/>
        <v>-0.18951412619623315</v>
      </c>
      <c r="J99" s="11">
        <v>1.1042192079612878E-2</v>
      </c>
      <c r="K99" s="10">
        <f t="shared" si="31"/>
        <v>109</v>
      </c>
      <c r="L99" s="33">
        <f t="shared" si="32"/>
        <v>-0.68826865820363869</v>
      </c>
      <c r="M99" s="11">
        <v>7.51690517376946E-2</v>
      </c>
      <c r="N99" s="10">
        <f t="shared" si="33"/>
        <v>155</v>
      </c>
      <c r="O99" s="33">
        <f t="shared" si="34"/>
        <v>-0.21206237143388196</v>
      </c>
      <c r="P99" s="11">
        <v>7.0596418014258394E-2</v>
      </c>
      <c r="Q99" s="10">
        <f t="shared" si="35"/>
        <v>88</v>
      </c>
      <c r="R99" s="33">
        <f t="shared" si="36"/>
        <v>-0.41418898864168419</v>
      </c>
      <c r="S99" s="12">
        <v>1.8202656239466055</v>
      </c>
      <c r="T99" s="10">
        <f t="shared" si="37"/>
        <v>110</v>
      </c>
      <c r="U99" s="33">
        <f t="shared" si="38"/>
        <v>-0.53658315755603936</v>
      </c>
      <c r="V99" s="18">
        <v>0.10606060606060606</v>
      </c>
      <c r="W99" s="99">
        <f t="shared" si="39"/>
        <v>108</v>
      </c>
      <c r="X99" s="33">
        <f t="shared" si="40"/>
        <v>-0.80092223200666823</v>
      </c>
      <c r="Y99" s="13">
        <v>79747</v>
      </c>
      <c r="Z99" s="10">
        <f t="shared" si="41"/>
        <v>40</v>
      </c>
      <c r="AA99" s="33">
        <f t="shared" si="42"/>
        <v>-1.4266568884745385</v>
      </c>
      <c r="AB99" s="11">
        <v>5.3527272727272729E-2</v>
      </c>
      <c r="AC99" s="99">
        <f t="shared" si="43"/>
        <v>109</v>
      </c>
      <c r="AD99" s="33">
        <f t="shared" si="44"/>
        <v>-0.54443761916007904</v>
      </c>
      <c r="AE99" s="11">
        <v>0.89854675075404444</v>
      </c>
      <c r="AF99" s="10">
        <f t="shared" si="45"/>
        <v>283</v>
      </c>
      <c r="AG99" s="33">
        <f t="shared" si="46"/>
        <v>4.7188736151191027E-2</v>
      </c>
      <c r="AH99" s="14">
        <v>2.4506666666666668</v>
      </c>
      <c r="AI99" s="99">
        <f t="shared" si="47"/>
        <v>143</v>
      </c>
      <c r="AJ99" s="33">
        <f t="shared" si="48"/>
        <v>-0.24849746077061399</v>
      </c>
      <c r="AK99" s="13">
        <v>108734.73848850536</v>
      </c>
      <c r="AL99" s="38"/>
    </row>
    <row r="100" spans="1:38" x14ac:dyDescent="0.25">
      <c r="A100" t="s">
        <v>1065</v>
      </c>
      <c r="B100" s="5" t="s">
        <v>153</v>
      </c>
      <c r="C100" s="6" t="s">
        <v>49</v>
      </c>
      <c r="D100" s="7" t="s">
        <v>39</v>
      </c>
      <c r="E100" s="36">
        <f t="shared" si="26"/>
        <v>-4.1808893366549489</v>
      </c>
      <c r="F100" s="8">
        <f t="shared" si="27"/>
        <v>41.265641648402223</v>
      </c>
      <c r="G100" s="9">
        <f t="shared" si="28"/>
        <v>94</v>
      </c>
      <c r="H100" s="99">
        <f t="shared" si="29"/>
        <v>155</v>
      </c>
      <c r="I100" s="33">
        <f t="shared" si="30"/>
        <v>-0.4472263453911412</v>
      </c>
      <c r="J100" s="11">
        <v>-8.5565476190476719E-3</v>
      </c>
      <c r="K100" s="10">
        <f t="shared" si="31"/>
        <v>400</v>
      </c>
      <c r="L100" s="33">
        <f t="shared" si="32"/>
        <v>0.59204617879430743</v>
      </c>
      <c r="M100" s="11">
        <v>2.9467845380481885E-2</v>
      </c>
      <c r="N100" s="10">
        <f t="shared" si="33"/>
        <v>180</v>
      </c>
      <c r="O100" s="33">
        <f t="shared" si="34"/>
        <v>-0.1272159838692084</v>
      </c>
      <c r="P100" s="11">
        <v>6.5346534653465349E-2</v>
      </c>
      <c r="Q100" s="10">
        <f t="shared" si="35"/>
        <v>130</v>
      </c>
      <c r="R100" s="33">
        <f t="shared" si="36"/>
        <v>-0.12447667762605541</v>
      </c>
      <c r="S100" s="12">
        <v>1.2507817385866167</v>
      </c>
      <c r="T100" s="10">
        <f t="shared" si="37"/>
        <v>74</v>
      </c>
      <c r="U100" s="33">
        <f t="shared" si="38"/>
        <v>-0.80568794011356182</v>
      </c>
      <c r="V100" s="18">
        <v>0.12240560140035009</v>
      </c>
      <c r="W100" s="99">
        <f t="shared" si="39"/>
        <v>224</v>
      </c>
      <c r="X100" s="33">
        <f t="shared" si="40"/>
        <v>-0.42931476991767764</v>
      </c>
      <c r="Y100" s="13">
        <v>95981</v>
      </c>
      <c r="Z100" s="10">
        <f t="shared" si="41"/>
        <v>51</v>
      </c>
      <c r="AA100" s="33">
        <f t="shared" si="42"/>
        <v>-1.240601643507915</v>
      </c>
      <c r="AB100" s="11">
        <v>5.1308539944903579E-2</v>
      </c>
      <c r="AC100" s="99">
        <f t="shared" si="43"/>
        <v>45</v>
      </c>
      <c r="AD100" s="33">
        <f t="shared" si="44"/>
        <v>-1.5140748372024375</v>
      </c>
      <c r="AE100" s="11">
        <v>0.84345105051408131</v>
      </c>
      <c r="AF100" s="10">
        <f t="shared" si="45"/>
        <v>394</v>
      </c>
      <c r="AG100" s="33">
        <f t="shared" si="46"/>
        <v>0.33797120678030224</v>
      </c>
      <c r="AH100" s="14">
        <v>2.1173333333333333</v>
      </c>
      <c r="AI100" s="99">
        <f t="shared" si="47"/>
        <v>167</v>
      </c>
      <c r="AJ100" s="33">
        <f t="shared" si="48"/>
        <v>-0.2408609778558401</v>
      </c>
      <c r="AK100" s="13">
        <v>115542.03952470294</v>
      </c>
      <c r="AL100" s="38"/>
    </row>
    <row r="101" spans="1:38" x14ac:dyDescent="0.25">
      <c r="A101" t="s">
        <v>981</v>
      </c>
      <c r="B101" s="5" t="s">
        <v>131</v>
      </c>
      <c r="C101" s="6" t="s">
        <v>44</v>
      </c>
      <c r="D101" s="7" t="s">
        <v>20</v>
      </c>
      <c r="E101" s="36">
        <f t="shared" si="26"/>
        <v>-4.1739772172525109</v>
      </c>
      <c r="F101" s="8">
        <f t="shared" si="27"/>
        <v>41.248470263917099</v>
      </c>
      <c r="G101" s="9">
        <f t="shared" si="28"/>
        <v>95</v>
      </c>
      <c r="H101" s="99">
        <f t="shared" si="29"/>
        <v>73</v>
      </c>
      <c r="I101" s="33">
        <f t="shared" si="30"/>
        <v>-0.78773523043344174</v>
      </c>
      <c r="J101" s="11">
        <v>-3.4451885542384431E-2</v>
      </c>
      <c r="K101" s="10">
        <f t="shared" si="31"/>
        <v>103</v>
      </c>
      <c r="L101" s="33">
        <f t="shared" si="32"/>
        <v>-0.71468176793329763</v>
      </c>
      <c r="M101" s="11">
        <v>7.6111875286565794E-2</v>
      </c>
      <c r="N101" s="10">
        <f t="shared" si="33"/>
        <v>173</v>
      </c>
      <c r="O101" s="33">
        <f t="shared" si="34"/>
        <v>-0.15113828426136977</v>
      </c>
      <c r="P101" s="11">
        <v>6.6826730692276917E-2</v>
      </c>
      <c r="Q101" s="10">
        <f t="shared" si="35"/>
        <v>106</v>
      </c>
      <c r="R101" s="33">
        <f t="shared" si="36"/>
        <v>-0.28066832641072265</v>
      </c>
      <c r="S101" s="12">
        <v>1.5578057193724268</v>
      </c>
      <c r="T101" s="10">
        <f t="shared" si="37"/>
        <v>123</v>
      </c>
      <c r="U101" s="33">
        <f t="shared" si="38"/>
        <v>-0.45743052192568123</v>
      </c>
      <c r="V101" s="18">
        <v>0.1012530012004802</v>
      </c>
      <c r="W101" s="99">
        <f t="shared" si="39"/>
        <v>93</v>
      </c>
      <c r="X101" s="33">
        <f t="shared" si="40"/>
        <v>-0.87488205152185416</v>
      </c>
      <c r="Y101" s="13">
        <v>76516</v>
      </c>
      <c r="Z101" s="10">
        <f t="shared" si="41"/>
        <v>69</v>
      </c>
      <c r="AA101" s="33">
        <f t="shared" si="42"/>
        <v>-0.99648225683720759</v>
      </c>
      <c r="AB101" s="11">
        <v>4.8397384787115291E-2</v>
      </c>
      <c r="AC101" s="99">
        <f t="shared" si="43"/>
        <v>69</v>
      </c>
      <c r="AD101" s="33">
        <f t="shared" si="44"/>
        <v>-1.0005932048869726</v>
      </c>
      <c r="AE101" s="11">
        <v>0.87262756062153879</v>
      </c>
      <c r="AF101" s="10">
        <f t="shared" si="45"/>
        <v>324</v>
      </c>
      <c r="AG101" s="33">
        <f t="shared" si="46"/>
        <v>0.14605477616508875</v>
      </c>
      <c r="AH101" s="14">
        <v>2.3373333333333335</v>
      </c>
      <c r="AI101" s="99">
        <f t="shared" si="47"/>
        <v>34</v>
      </c>
      <c r="AJ101" s="33">
        <f t="shared" si="48"/>
        <v>-0.29476806343316025</v>
      </c>
      <c r="AK101" s="13">
        <v>67488.273988353554</v>
      </c>
      <c r="AL101" s="38">
        <v>1</v>
      </c>
    </row>
    <row r="102" spans="1:38" x14ac:dyDescent="0.25">
      <c r="A102" t="s">
        <v>1084</v>
      </c>
      <c r="B102" s="5" t="s">
        <v>170</v>
      </c>
      <c r="C102" s="6" t="s">
        <v>47</v>
      </c>
      <c r="D102" s="7" t="s">
        <v>20</v>
      </c>
      <c r="E102" s="36">
        <f t="shared" si="26"/>
        <v>-4.1737401913303724</v>
      </c>
      <c r="F102" s="8">
        <f t="shared" si="27"/>
        <v>41.247881433920831</v>
      </c>
      <c r="G102" s="9">
        <f t="shared" si="28"/>
        <v>96</v>
      </c>
      <c r="H102" s="99">
        <f t="shared" si="29"/>
        <v>397</v>
      </c>
      <c r="I102" s="33">
        <f t="shared" si="30"/>
        <v>0.32225341083310499</v>
      </c>
      <c r="J102" s="11">
        <v>4.9961568024596392E-2</v>
      </c>
      <c r="K102" s="10">
        <f t="shared" si="31"/>
        <v>118</v>
      </c>
      <c r="L102" s="33">
        <f t="shared" si="32"/>
        <v>-0.57332177969456211</v>
      </c>
      <c r="M102" s="11">
        <v>7.1065989847715741E-2</v>
      </c>
      <c r="N102" s="10">
        <f t="shared" si="33"/>
        <v>93</v>
      </c>
      <c r="O102" s="33">
        <f t="shared" si="34"/>
        <v>-0.65348951733587757</v>
      </c>
      <c r="P102" s="11">
        <v>9.790979097909791E-2</v>
      </c>
      <c r="Q102" s="10">
        <f t="shared" si="35"/>
        <v>24</v>
      </c>
      <c r="R102" s="33">
        <f t="shared" si="36"/>
        <v>-1.7226985199298868</v>
      </c>
      <c r="S102" s="12">
        <v>4.3923865300146412</v>
      </c>
      <c r="T102" s="10">
        <f t="shared" si="37"/>
        <v>245</v>
      </c>
      <c r="U102" s="33">
        <f t="shared" si="38"/>
        <v>0.15702417252649792</v>
      </c>
      <c r="V102" s="18">
        <v>6.3932002956393202E-2</v>
      </c>
      <c r="W102" s="99">
        <f t="shared" si="39"/>
        <v>196</v>
      </c>
      <c r="X102" s="33">
        <f t="shared" si="40"/>
        <v>-0.51545243653347605</v>
      </c>
      <c r="Y102" s="13">
        <v>92218</v>
      </c>
      <c r="Z102" s="10">
        <f t="shared" si="41"/>
        <v>261</v>
      </c>
      <c r="AA102" s="33">
        <f t="shared" si="42"/>
        <v>0.16091273815466686</v>
      </c>
      <c r="AB102" s="11">
        <v>3.4595300261096605E-2</v>
      </c>
      <c r="AC102" s="99">
        <f t="shared" si="43"/>
        <v>57</v>
      </c>
      <c r="AD102" s="33">
        <f t="shared" si="44"/>
        <v>-1.2454505801721436</v>
      </c>
      <c r="AE102" s="11">
        <v>0.8587145338737695</v>
      </c>
      <c r="AF102" s="10">
        <f t="shared" si="45"/>
        <v>50</v>
      </c>
      <c r="AG102" s="33">
        <f t="shared" si="46"/>
        <v>-0.88942160174517571</v>
      </c>
      <c r="AH102" s="14">
        <v>3.5243333333333333</v>
      </c>
      <c r="AI102" s="99">
        <f t="shared" si="47"/>
        <v>71</v>
      </c>
      <c r="AJ102" s="33">
        <f t="shared" si="48"/>
        <v>-0.27785422155397893</v>
      </c>
      <c r="AK102" s="13">
        <v>82565.583089311855</v>
      </c>
      <c r="AL102" s="38"/>
    </row>
    <row r="103" spans="1:38" x14ac:dyDescent="0.25">
      <c r="A103" t="s">
        <v>945</v>
      </c>
      <c r="B103" s="5" t="s">
        <v>96</v>
      </c>
      <c r="C103" s="6" t="s">
        <v>71</v>
      </c>
      <c r="D103" s="7" t="s">
        <v>34</v>
      </c>
      <c r="E103" s="36">
        <f t="shared" si="26"/>
        <v>-4.1406295301538947</v>
      </c>
      <c r="F103" s="8">
        <f t="shared" si="27"/>
        <v>41.165626504496835</v>
      </c>
      <c r="G103" s="9">
        <f t="shared" si="28"/>
        <v>97</v>
      </c>
      <c r="H103" s="99">
        <f t="shared" si="29"/>
        <v>385</v>
      </c>
      <c r="I103" s="33">
        <f t="shared" si="30"/>
        <v>0.27303404109192209</v>
      </c>
      <c r="J103" s="11">
        <v>4.6218487394958041E-2</v>
      </c>
      <c r="K103" s="10">
        <f t="shared" si="31"/>
        <v>34</v>
      </c>
      <c r="L103" s="33">
        <f t="shared" si="32"/>
        <v>-1.8048691762512925</v>
      </c>
      <c r="M103" s="11">
        <v>0.11502642839164359</v>
      </c>
      <c r="N103" s="10">
        <f t="shared" si="33"/>
        <v>82</v>
      </c>
      <c r="O103" s="33">
        <f t="shared" si="34"/>
        <v>-0.81321688433011707</v>
      </c>
      <c r="P103" s="11">
        <v>0.1077929465301479</v>
      </c>
      <c r="Q103" s="10">
        <f t="shared" si="35"/>
        <v>107</v>
      </c>
      <c r="R103" s="33">
        <f t="shared" si="36"/>
        <v>-0.26934824726296219</v>
      </c>
      <c r="S103" s="12">
        <v>1.535553980628396</v>
      </c>
      <c r="T103" s="10">
        <f t="shared" si="37"/>
        <v>70</v>
      </c>
      <c r="U103" s="33">
        <f t="shared" si="38"/>
        <v>-0.89873601409809689</v>
      </c>
      <c r="V103" s="18">
        <v>0.12805719302646432</v>
      </c>
      <c r="W103" s="99">
        <f t="shared" ref="W103:W129" si="49">RANK(Y103,Y$7:Y$570,1)</f>
        <v>72</v>
      </c>
      <c r="X103" s="33">
        <f t="shared" si="40"/>
        <v>-0.97276264212752883</v>
      </c>
      <c r="Y103" s="13">
        <v>72240</v>
      </c>
      <c r="Z103" s="10">
        <f t="shared" si="41"/>
        <v>143</v>
      </c>
      <c r="AA103" s="33">
        <f t="shared" si="42"/>
        <v>-0.31935715433408107</v>
      </c>
      <c r="AB103" s="11">
        <v>4.0322580645161289E-2</v>
      </c>
      <c r="AC103" s="99">
        <f t="shared" ref="AC103:AC129" si="50">RANK(AE103,AE$7:AE$570,1)</f>
        <v>176</v>
      </c>
      <c r="AD103" s="33">
        <f t="shared" si="44"/>
        <v>-0.14916471252185878</v>
      </c>
      <c r="AE103" s="11">
        <v>0.92100652970218189</v>
      </c>
      <c r="AF103" s="10">
        <f t="shared" si="45"/>
        <v>34</v>
      </c>
      <c r="AG103" s="33">
        <f t="shared" si="46"/>
        <v>-1.0740684705946615</v>
      </c>
      <c r="AH103" s="14">
        <v>3.7360000000000002</v>
      </c>
      <c r="AI103" s="99">
        <f t="shared" ref="AI103:AI129" si="51">RANK(AK103,AK$7:AK$570,1)</f>
        <v>103</v>
      </c>
      <c r="AJ103" s="33">
        <f t="shared" si="48"/>
        <v>-0.26627189616296748</v>
      </c>
      <c r="AK103" s="13">
        <v>92890.28053390031</v>
      </c>
      <c r="AL103" s="38"/>
    </row>
    <row r="104" spans="1:38" x14ac:dyDescent="0.25">
      <c r="A104" t="s">
        <v>770</v>
      </c>
      <c r="B104" s="5" t="s">
        <v>132</v>
      </c>
      <c r="C104" s="6" t="s">
        <v>47</v>
      </c>
      <c r="D104" s="7" t="s">
        <v>20</v>
      </c>
      <c r="E104" s="36">
        <f t="shared" si="26"/>
        <v>-4.1037474278786803</v>
      </c>
      <c r="F104" s="8">
        <f t="shared" si="27"/>
        <v>41.074002398790014</v>
      </c>
      <c r="G104" s="9">
        <f t="shared" si="28"/>
        <v>98</v>
      </c>
      <c r="H104" s="99">
        <f t="shared" si="29"/>
        <v>557</v>
      </c>
      <c r="I104" s="33">
        <f t="shared" si="30"/>
        <v>2.9849195674537992</v>
      </c>
      <c r="J104" s="11">
        <v>0.25245449238443984</v>
      </c>
      <c r="K104" s="10">
        <f t="shared" si="31"/>
        <v>95</v>
      </c>
      <c r="L104" s="33">
        <f t="shared" si="32"/>
        <v>-0.76416630033283006</v>
      </c>
      <c r="M104" s="11">
        <v>7.7878239903556357E-2</v>
      </c>
      <c r="N104" s="10">
        <f t="shared" si="33"/>
        <v>90</v>
      </c>
      <c r="O104" s="33">
        <f t="shared" si="34"/>
        <v>-0.72143746206555548</v>
      </c>
      <c r="P104" s="11">
        <v>0.1021140805743917</v>
      </c>
      <c r="Q104" s="10">
        <f t="shared" si="35"/>
        <v>53</v>
      </c>
      <c r="R104" s="33">
        <f t="shared" si="36"/>
        <v>-0.84621385328863352</v>
      </c>
      <c r="S104" s="12">
        <v>2.6694915254237288</v>
      </c>
      <c r="T104" s="10">
        <f t="shared" si="37"/>
        <v>27</v>
      </c>
      <c r="U104" s="33">
        <f t="shared" si="38"/>
        <v>-1.9400845281970585</v>
      </c>
      <c r="V104" s="18">
        <v>0.19130704109023333</v>
      </c>
      <c r="W104" s="99">
        <f t="shared" si="49"/>
        <v>98</v>
      </c>
      <c r="X104" s="33">
        <f t="shared" si="40"/>
        <v>-0.82905489006428612</v>
      </c>
      <c r="Y104" s="13">
        <v>78518</v>
      </c>
      <c r="Z104" s="10">
        <f t="shared" si="41"/>
        <v>178</v>
      </c>
      <c r="AA104" s="33">
        <f t="shared" si="42"/>
        <v>-0.13788646012738925</v>
      </c>
      <c r="AB104" s="11">
        <v>3.8158519221642144E-2</v>
      </c>
      <c r="AC104" s="99">
        <f t="shared" si="50"/>
        <v>225</v>
      </c>
      <c r="AD104" s="33">
        <f t="shared" si="44"/>
        <v>4.5048687609836595E-2</v>
      </c>
      <c r="AE104" s="11">
        <v>0.93204191806922831</v>
      </c>
      <c r="AF104" s="10">
        <f t="shared" si="45"/>
        <v>87</v>
      </c>
      <c r="AG104" s="33">
        <f t="shared" si="46"/>
        <v>-0.62219251123702257</v>
      </c>
      <c r="AH104" s="14">
        <v>3.218</v>
      </c>
      <c r="AI104" s="99">
        <f t="shared" si="51"/>
        <v>33</v>
      </c>
      <c r="AJ104" s="33">
        <f t="shared" si="48"/>
        <v>-0.29503644286631564</v>
      </c>
      <c r="AK104" s="13">
        <v>67249.035635593216</v>
      </c>
      <c r="AL104" s="38">
        <v>1</v>
      </c>
    </row>
    <row r="105" spans="1:38" x14ac:dyDescent="0.25">
      <c r="A105" t="s">
        <v>628</v>
      </c>
      <c r="B105" s="5" t="s">
        <v>123</v>
      </c>
      <c r="C105" s="6" t="s">
        <v>19</v>
      </c>
      <c r="D105" s="7" t="s">
        <v>20</v>
      </c>
      <c r="E105" s="36">
        <f t="shared" si="26"/>
        <v>-4.0397036529498056</v>
      </c>
      <c r="F105" s="8">
        <f t="shared" si="27"/>
        <v>40.914902096964475</v>
      </c>
      <c r="G105" s="9">
        <f t="shared" si="28"/>
        <v>99</v>
      </c>
      <c r="H105" s="99">
        <f t="shared" si="29"/>
        <v>236</v>
      </c>
      <c r="I105" s="33">
        <f t="shared" si="30"/>
        <v>-0.19365120572407005</v>
      </c>
      <c r="J105" s="11">
        <v>1.0727571589237872E-2</v>
      </c>
      <c r="K105" s="10">
        <f t="shared" si="31"/>
        <v>157</v>
      </c>
      <c r="L105" s="33">
        <f t="shared" si="32"/>
        <v>-0.32179583410268559</v>
      </c>
      <c r="M105" s="11">
        <v>6.2087698874660459E-2</v>
      </c>
      <c r="N105" s="10">
        <f t="shared" si="33"/>
        <v>92</v>
      </c>
      <c r="O105" s="33">
        <f t="shared" si="34"/>
        <v>-0.67256001090497053</v>
      </c>
      <c r="P105" s="11">
        <v>9.9089780719900697E-2</v>
      </c>
      <c r="Q105" s="10">
        <f t="shared" si="35"/>
        <v>94</v>
      </c>
      <c r="R105" s="33">
        <f t="shared" si="36"/>
        <v>-0.35905481745576795</v>
      </c>
      <c r="S105" s="12">
        <v>1.7118890695882907</v>
      </c>
      <c r="T105" s="10">
        <f t="shared" si="37"/>
        <v>162</v>
      </c>
      <c r="U105" s="33">
        <f t="shared" si="38"/>
        <v>-0.23659123249369984</v>
      </c>
      <c r="V105" s="18">
        <v>8.7839574942154428E-2</v>
      </c>
      <c r="W105" s="99">
        <f t="shared" si="49"/>
        <v>69</v>
      </c>
      <c r="X105" s="33">
        <f t="shared" si="40"/>
        <v>-0.97974430258934619</v>
      </c>
      <c r="Y105" s="13">
        <v>71935</v>
      </c>
      <c r="Z105" s="10">
        <f t="shared" si="41"/>
        <v>125</v>
      </c>
      <c r="AA105" s="33">
        <f t="shared" si="42"/>
        <v>-0.4409808741535865</v>
      </c>
      <c r="AB105" s="11">
        <v>4.1772959183673471E-2</v>
      </c>
      <c r="AC105" s="99">
        <f t="shared" si="50"/>
        <v>76</v>
      </c>
      <c r="AD105" s="33">
        <f t="shared" si="44"/>
        <v>-0.91415782908256416</v>
      </c>
      <c r="AE105" s="11">
        <v>0.87753890010690105</v>
      </c>
      <c r="AF105" s="10">
        <f t="shared" si="45"/>
        <v>43</v>
      </c>
      <c r="AG105" s="33">
        <f t="shared" si="46"/>
        <v>-0.94583340104722324</v>
      </c>
      <c r="AH105" s="14">
        <v>3.589</v>
      </c>
      <c r="AI105" s="99">
        <f t="shared" si="51"/>
        <v>56</v>
      </c>
      <c r="AJ105" s="33">
        <f t="shared" si="48"/>
        <v>-0.28517790420550126</v>
      </c>
      <c r="AK105" s="13">
        <v>76037.117949156891</v>
      </c>
      <c r="AL105" s="38"/>
    </row>
    <row r="106" spans="1:38" x14ac:dyDescent="0.25">
      <c r="A106" t="s">
        <v>985</v>
      </c>
      <c r="B106" s="5" t="s">
        <v>183</v>
      </c>
      <c r="C106" s="6" t="s">
        <v>22</v>
      </c>
      <c r="D106" s="7" t="s">
        <v>20</v>
      </c>
      <c r="E106" s="36">
        <f t="shared" si="26"/>
        <v>-4.0075311740448427</v>
      </c>
      <c r="F106" s="8">
        <f t="shared" si="27"/>
        <v>40.834977840314394</v>
      </c>
      <c r="G106" s="9">
        <f t="shared" si="28"/>
        <v>100</v>
      </c>
      <c r="H106" s="99">
        <f t="shared" si="29"/>
        <v>78</v>
      </c>
      <c r="I106" s="33">
        <f t="shared" si="30"/>
        <v>-0.75701542832110846</v>
      </c>
      <c r="J106" s="11">
        <v>-3.2115677321156721E-2</v>
      </c>
      <c r="K106" s="10">
        <f t="shared" si="31"/>
        <v>40</v>
      </c>
      <c r="L106" s="33">
        <f t="shared" si="32"/>
        <v>-1.662084439929576</v>
      </c>
      <c r="M106" s="11">
        <v>0.10992968616017836</v>
      </c>
      <c r="N106" s="10">
        <f t="shared" si="33"/>
        <v>91</v>
      </c>
      <c r="O106" s="33">
        <f t="shared" si="34"/>
        <v>-0.68104262121074355</v>
      </c>
      <c r="P106" s="11">
        <v>9.961464354527938E-2</v>
      </c>
      <c r="Q106" s="10">
        <f t="shared" si="35"/>
        <v>149</v>
      </c>
      <c r="R106" s="33">
        <f t="shared" si="36"/>
        <v>-8.1771976355724182E-3</v>
      </c>
      <c r="S106" s="12">
        <v>1.0221732976883158</v>
      </c>
      <c r="T106" s="10">
        <f t="shared" si="37"/>
        <v>66</v>
      </c>
      <c r="U106" s="33">
        <f t="shared" si="38"/>
        <v>-0.97247217506827421</v>
      </c>
      <c r="V106" s="18">
        <v>0.13253580985361246</v>
      </c>
      <c r="W106" s="99">
        <f t="shared" si="49"/>
        <v>82</v>
      </c>
      <c r="X106" s="33">
        <f t="shared" si="40"/>
        <v>-0.92265492163271545</v>
      </c>
      <c r="Y106" s="13">
        <v>74429</v>
      </c>
      <c r="Z106" s="10">
        <f t="shared" si="41"/>
        <v>141</v>
      </c>
      <c r="AA106" s="33">
        <f t="shared" si="42"/>
        <v>-0.32765354723430018</v>
      </c>
      <c r="AB106" s="11">
        <v>4.0421516200062915E-2</v>
      </c>
      <c r="AC106" s="99">
        <f t="shared" si="50"/>
        <v>200</v>
      </c>
      <c r="AD106" s="33">
        <f t="shared" si="44"/>
        <v>-3.5355752496258962E-2</v>
      </c>
      <c r="AE106" s="11">
        <v>0.92747326203208558</v>
      </c>
      <c r="AF106" s="10">
        <f t="shared" si="45"/>
        <v>16</v>
      </c>
      <c r="AG106" s="33">
        <f t="shared" si="46"/>
        <v>-1.5486254626613707</v>
      </c>
      <c r="AH106" s="14">
        <v>4.28</v>
      </c>
      <c r="AI106" s="99">
        <f t="shared" si="51"/>
        <v>83</v>
      </c>
      <c r="AJ106" s="33">
        <f t="shared" si="48"/>
        <v>-0.27297450415585428</v>
      </c>
      <c r="AK106" s="13">
        <v>86915.452744142167</v>
      </c>
      <c r="AL106" s="38"/>
    </row>
    <row r="107" spans="1:38" x14ac:dyDescent="0.25">
      <c r="A107" t="s">
        <v>846</v>
      </c>
      <c r="B107" s="5" t="s">
        <v>74</v>
      </c>
      <c r="C107" s="6" t="s">
        <v>30</v>
      </c>
      <c r="D107" s="7" t="s">
        <v>20</v>
      </c>
      <c r="E107" s="36">
        <f t="shared" si="26"/>
        <v>-4.0064485532134579</v>
      </c>
      <c r="F107" s="8">
        <f t="shared" si="27"/>
        <v>40.832288347054089</v>
      </c>
      <c r="G107" s="9">
        <f t="shared" si="28"/>
        <v>101</v>
      </c>
      <c r="H107" s="99">
        <f t="shared" si="29"/>
        <v>564</v>
      </c>
      <c r="I107" s="33">
        <f t="shared" si="30"/>
        <v>5.8394184213479496</v>
      </c>
      <c r="J107" s="11">
        <v>0.46953608899001398</v>
      </c>
      <c r="K107" s="10">
        <f t="shared" si="31"/>
        <v>166</v>
      </c>
      <c r="L107" s="33">
        <f t="shared" si="32"/>
        <v>-0.26830187531513294</v>
      </c>
      <c r="M107" s="11">
        <v>6.0178216629538199E-2</v>
      </c>
      <c r="N107" s="10">
        <f t="shared" si="33"/>
        <v>38</v>
      </c>
      <c r="O107" s="33">
        <f t="shared" si="34"/>
        <v>-1.623245036284034</v>
      </c>
      <c r="P107" s="11">
        <v>0.15791356378654353</v>
      </c>
      <c r="Q107" s="10">
        <f t="shared" si="35"/>
        <v>276</v>
      </c>
      <c r="R107" s="33">
        <f t="shared" si="36"/>
        <v>0.32585229785786451</v>
      </c>
      <c r="S107" s="12">
        <v>0.36557567416455206</v>
      </c>
      <c r="T107" s="10">
        <f t="shared" si="37"/>
        <v>11</v>
      </c>
      <c r="U107" s="33">
        <f t="shared" si="38"/>
        <v>-2.9665468191283977</v>
      </c>
      <c r="V107" s="18">
        <v>0.25365272369849184</v>
      </c>
      <c r="W107" s="99">
        <f t="shared" si="49"/>
        <v>33</v>
      </c>
      <c r="X107" s="33">
        <f t="shared" si="40"/>
        <v>-1.2745992809784239</v>
      </c>
      <c r="Y107" s="13">
        <v>59054</v>
      </c>
      <c r="Z107" s="10">
        <f t="shared" si="41"/>
        <v>394</v>
      </c>
      <c r="AA107" s="33">
        <f t="shared" si="42"/>
        <v>0.5330603684173042</v>
      </c>
      <c r="AB107" s="11">
        <v>3.0157391793142214E-2</v>
      </c>
      <c r="AC107" s="99">
        <f t="shared" si="50"/>
        <v>118</v>
      </c>
      <c r="AD107" s="33">
        <f t="shared" si="44"/>
        <v>-0.49609235002529467</v>
      </c>
      <c r="AE107" s="11">
        <v>0.90129377449313741</v>
      </c>
      <c r="AF107" s="10">
        <f t="shared" si="45"/>
        <v>478</v>
      </c>
      <c r="AG107" s="33">
        <f t="shared" si="46"/>
        <v>0.65812270694295372</v>
      </c>
      <c r="AH107" s="14">
        <v>1.7503333333333331</v>
      </c>
      <c r="AI107" s="99">
        <f t="shared" si="51"/>
        <v>140</v>
      </c>
      <c r="AJ107" s="33">
        <f t="shared" si="48"/>
        <v>-0.24875018526568066</v>
      </c>
      <c r="AK107" s="13">
        <v>108509.45523490029</v>
      </c>
      <c r="AL107" s="38">
        <v>1</v>
      </c>
    </row>
    <row r="108" spans="1:38" x14ac:dyDescent="0.25">
      <c r="A108" t="s">
        <v>630</v>
      </c>
      <c r="B108" s="5" t="s">
        <v>185</v>
      </c>
      <c r="C108" s="6" t="s">
        <v>63</v>
      </c>
      <c r="D108" s="7" t="s">
        <v>34</v>
      </c>
      <c r="E108" s="36">
        <f t="shared" si="26"/>
        <v>-3.9791288561067661</v>
      </c>
      <c r="F108" s="8">
        <f t="shared" si="27"/>
        <v>40.764419579788509</v>
      </c>
      <c r="G108" s="9">
        <f t="shared" si="28"/>
        <v>102</v>
      </c>
      <c r="H108" s="99">
        <f t="shared" si="29"/>
        <v>61</v>
      </c>
      <c r="I108" s="33">
        <f t="shared" si="30"/>
        <v>-0.87223657324993242</v>
      </c>
      <c r="J108" s="11">
        <v>-4.0878122634367853E-2</v>
      </c>
      <c r="K108" s="10">
        <f t="shared" si="31"/>
        <v>428</v>
      </c>
      <c r="L108" s="33">
        <f t="shared" si="32"/>
        <v>0.6552747217451389</v>
      </c>
      <c r="M108" s="11">
        <v>2.7210884353741496E-2</v>
      </c>
      <c r="N108" s="10">
        <f t="shared" si="33"/>
        <v>28</v>
      </c>
      <c r="O108" s="33">
        <f t="shared" si="34"/>
        <v>-1.9389450735445832</v>
      </c>
      <c r="P108" s="11">
        <v>0.17744755244755245</v>
      </c>
      <c r="Q108" s="10">
        <f t="shared" si="35"/>
        <v>104</v>
      </c>
      <c r="R108" s="33">
        <f t="shared" si="36"/>
        <v>-0.29121234486795045</v>
      </c>
      <c r="S108" s="12">
        <v>1.5785319652722969</v>
      </c>
      <c r="T108" s="10">
        <f t="shared" si="37"/>
        <v>96</v>
      </c>
      <c r="U108" s="33">
        <f t="shared" si="38"/>
        <v>-0.62406983916701531</v>
      </c>
      <c r="V108" s="18">
        <v>0.11137440758293839</v>
      </c>
      <c r="W108" s="99">
        <f t="shared" si="49"/>
        <v>222</v>
      </c>
      <c r="X108" s="33">
        <f t="shared" si="40"/>
        <v>-0.43206165272232711</v>
      </c>
      <c r="Y108" s="13">
        <v>95861</v>
      </c>
      <c r="Z108" s="10">
        <f t="shared" si="41"/>
        <v>131</v>
      </c>
      <c r="AA108" s="33">
        <f t="shared" si="42"/>
        <v>-0.4045555650905383</v>
      </c>
      <c r="AB108" s="11">
        <v>4.1338582677165357E-2</v>
      </c>
      <c r="AC108" s="99">
        <f t="shared" si="50"/>
        <v>227</v>
      </c>
      <c r="AD108" s="33">
        <f t="shared" si="44"/>
        <v>4.6215518132498738E-2</v>
      </c>
      <c r="AE108" s="11">
        <v>0.93210821847881575</v>
      </c>
      <c r="AF108" s="10">
        <f t="shared" si="45"/>
        <v>54</v>
      </c>
      <c r="AG108" s="33">
        <f t="shared" si="46"/>
        <v>-0.85481848774031177</v>
      </c>
      <c r="AH108" s="14">
        <v>3.484666666666667</v>
      </c>
      <c r="AI108" s="99">
        <f t="shared" si="51"/>
        <v>104</v>
      </c>
      <c r="AJ108" s="33">
        <f t="shared" si="48"/>
        <v>-0.26621925614229647</v>
      </c>
      <c r="AK108" s="13">
        <v>92937.204814522498</v>
      </c>
      <c r="AL108" s="38"/>
    </row>
    <row r="109" spans="1:38" x14ac:dyDescent="0.25">
      <c r="A109" t="s">
        <v>1032</v>
      </c>
      <c r="B109" s="5" t="s">
        <v>112</v>
      </c>
      <c r="C109" s="6" t="s">
        <v>61</v>
      </c>
      <c r="D109" s="7" t="s">
        <v>39</v>
      </c>
      <c r="E109" s="36">
        <f t="shared" si="26"/>
        <v>-3.9612378500025152</v>
      </c>
      <c r="F109" s="8">
        <f t="shared" si="27"/>
        <v>40.71997397247835</v>
      </c>
      <c r="G109" s="9">
        <f t="shared" si="28"/>
        <v>103</v>
      </c>
      <c r="H109" s="99">
        <f t="shared" si="29"/>
        <v>400</v>
      </c>
      <c r="I109" s="33">
        <f t="shared" si="30"/>
        <v>0.33498287880018252</v>
      </c>
      <c r="J109" s="11">
        <v>5.0929630501294509E-2</v>
      </c>
      <c r="K109" s="10">
        <f t="shared" si="31"/>
        <v>311</v>
      </c>
      <c r="L109" s="33">
        <f t="shared" si="32"/>
        <v>0.33353861548677177</v>
      </c>
      <c r="M109" s="11">
        <v>3.8695347205985504E-2</v>
      </c>
      <c r="N109" s="10">
        <f t="shared" si="33"/>
        <v>118</v>
      </c>
      <c r="O109" s="33">
        <f t="shared" si="34"/>
        <v>-0.47638197424924111</v>
      </c>
      <c r="P109" s="11">
        <v>8.6951234342697317E-2</v>
      </c>
      <c r="Q109" s="10">
        <f t="shared" si="35"/>
        <v>100</v>
      </c>
      <c r="R109" s="33">
        <f t="shared" si="36"/>
        <v>-0.30844070862839534</v>
      </c>
      <c r="S109" s="12">
        <v>1.6123975455726249</v>
      </c>
      <c r="T109" s="10">
        <f t="shared" si="37"/>
        <v>170</v>
      </c>
      <c r="U109" s="33">
        <f t="shared" si="38"/>
        <v>-0.1591065679487812</v>
      </c>
      <c r="V109" s="18">
        <v>8.3133279985773981E-2</v>
      </c>
      <c r="W109" s="99">
        <f t="shared" si="49"/>
        <v>86</v>
      </c>
      <c r="X109" s="33">
        <f t="shared" si="40"/>
        <v>-0.90354119545036327</v>
      </c>
      <c r="Y109" s="13">
        <v>75264</v>
      </c>
      <c r="Z109" s="10">
        <f t="shared" si="41"/>
        <v>57</v>
      </c>
      <c r="AA109" s="33">
        <f t="shared" si="42"/>
        <v>-1.112387842846561</v>
      </c>
      <c r="AB109" s="11">
        <v>4.9779573842762673E-2</v>
      </c>
      <c r="AC109" s="99">
        <f t="shared" si="50"/>
        <v>79</v>
      </c>
      <c r="AD109" s="33">
        <f t="shared" si="44"/>
        <v>-0.84564669417467964</v>
      </c>
      <c r="AE109" s="11">
        <v>0.88143176733780759</v>
      </c>
      <c r="AF109" s="10">
        <f t="shared" si="45"/>
        <v>37</v>
      </c>
      <c r="AG109" s="33">
        <f t="shared" si="46"/>
        <v>-1.0176566712926136</v>
      </c>
      <c r="AH109" s="14">
        <v>3.6713333333333331</v>
      </c>
      <c r="AI109" s="99">
        <f t="shared" si="51"/>
        <v>80</v>
      </c>
      <c r="AJ109" s="33">
        <f t="shared" si="48"/>
        <v>-0.27379628981231513</v>
      </c>
      <c r="AK109" s="13">
        <v>86182.897926277597</v>
      </c>
      <c r="AL109" s="38">
        <v>1</v>
      </c>
    </row>
    <row r="110" spans="1:38" x14ac:dyDescent="0.25">
      <c r="A110" t="s">
        <v>940</v>
      </c>
      <c r="B110" s="5" t="s">
        <v>208</v>
      </c>
      <c r="C110" s="6" t="s">
        <v>44</v>
      </c>
      <c r="D110" s="7" t="s">
        <v>20</v>
      </c>
      <c r="E110" s="36">
        <f t="shared" si="26"/>
        <v>-3.8591035502187028</v>
      </c>
      <c r="F110" s="8">
        <f t="shared" si="27"/>
        <v>40.466247549568536</v>
      </c>
      <c r="G110" s="9">
        <f t="shared" si="28"/>
        <v>104</v>
      </c>
      <c r="H110" s="99">
        <f t="shared" si="29"/>
        <v>5</v>
      </c>
      <c r="I110" s="33">
        <f t="shared" si="30"/>
        <v>-3.0749454612467093</v>
      </c>
      <c r="J110" s="11">
        <v>-0.20839178676189263</v>
      </c>
      <c r="K110" s="10">
        <f t="shared" si="31"/>
        <v>21</v>
      </c>
      <c r="L110" s="33">
        <f t="shared" si="32"/>
        <v>-2.1533585650656191</v>
      </c>
      <c r="M110" s="11">
        <v>0.12746585735963581</v>
      </c>
      <c r="N110" s="10">
        <f t="shared" si="33"/>
        <v>393</v>
      </c>
      <c r="O110" s="33">
        <f t="shared" si="34"/>
        <v>0.59160192638341558</v>
      </c>
      <c r="P110" s="11">
        <v>2.0869565217391306E-2</v>
      </c>
      <c r="Q110" s="10">
        <f t="shared" si="35"/>
        <v>409</v>
      </c>
      <c r="R110" s="33">
        <f t="shared" si="36"/>
        <v>0.51183082356515242</v>
      </c>
      <c r="S110" s="12">
        <v>0</v>
      </c>
      <c r="T110" s="10">
        <f t="shared" si="37"/>
        <v>431</v>
      </c>
      <c r="U110" s="33">
        <f t="shared" si="38"/>
        <v>0.64333513702680056</v>
      </c>
      <c r="V110" s="18">
        <v>3.4394250513347026E-2</v>
      </c>
      <c r="W110" s="99">
        <f t="shared" si="49"/>
        <v>271</v>
      </c>
      <c r="X110" s="33">
        <f t="shared" si="40"/>
        <v>-0.24431221302453845</v>
      </c>
      <c r="Y110" s="13">
        <v>104063</v>
      </c>
      <c r="Z110" s="10">
        <f t="shared" si="41"/>
        <v>30</v>
      </c>
      <c r="AA110" s="33">
        <f t="shared" si="42"/>
        <v>-1.8002088235232585</v>
      </c>
      <c r="AB110" s="11">
        <v>5.7981927710843373E-2</v>
      </c>
      <c r="AC110" s="99">
        <f t="shared" si="50"/>
        <v>23</v>
      </c>
      <c r="AD110" s="33">
        <f t="shared" si="44"/>
        <v>-2.3659069996104631</v>
      </c>
      <c r="AE110" s="11">
        <v>0.79504914452129594</v>
      </c>
      <c r="AF110" s="10">
        <f t="shared" si="45"/>
        <v>503</v>
      </c>
      <c r="AG110" s="33">
        <f t="shared" si="46"/>
        <v>0.79624438049178137</v>
      </c>
      <c r="AH110" s="14">
        <v>1.5919999999999999</v>
      </c>
      <c r="AI110" s="99">
        <f t="shared" si="51"/>
        <v>2</v>
      </c>
      <c r="AJ110" s="33">
        <f t="shared" si="48"/>
        <v>-0.34971395832269836</v>
      </c>
      <c r="AK110" s="13">
        <v>18508.494763976156</v>
      </c>
      <c r="AL110" s="38"/>
    </row>
    <row r="111" spans="1:38" x14ac:dyDescent="0.25">
      <c r="A111" t="s">
        <v>782</v>
      </c>
      <c r="B111" s="5" t="s">
        <v>149</v>
      </c>
      <c r="C111" s="6" t="s">
        <v>93</v>
      </c>
      <c r="D111" s="7" t="s">
        <v>34</v>
      </c>
      <c r="E111" s="36">
        <f t="shared" si="26"/>
        <v>-3.8570182094549379</v>
      </c>
      <c r="F111" s="8">
        <f t="shared" si="27"/>
        <v>40.461067056299797</v>
      </c>
      <c r="G111" s="9">
        <f t="shared" si="28"/>
        <v>105</v>
      </c>
      <c r="H111" s="99">
        <f t="shared" si="29"/>
        <v>403</v>
      </c>
      <c r="I111" s="33">
        <f t="shared" si="30"/>
        <v>0.33961701052985938</v>
      </c>
      <c r="J111" s="11">
        <v>5.1282051282051322E-2</v>
      </c>
      <c r="K111" s="10">
        <f t="shared" si="31"/>
        <v>213</v>
      </c>
      <c r="L111" s="33">
        <f t="shared" si="32"/>
        <v>-5.2717793230245932E-2</v>
      </c>
      <c r="M111" s="11">
        <v>5.2482880812143848E-2</v>
      </c>
      <c r="N111" s="10">
        <f t="shared" si="33"/>
        <v>96</v>
      </c>
      <c r="O111" s="33">
        <f t="shared" si="34"/>
        <v>-0.62841204279637941</v>
      </c>
      <c r="P111" s="11">
        <v>9.6358118361153267E-2</v>
      </c>
      <c r="Q111" s="10">
        <f t="shared" si="35"/>
        <v>123</v>
      </c>
      <c r="R111" s="33">
        <f t="shared" si="36"/>
        <v>-0.14591560960689115</v>
      </c>
      <c r="S111" s="12">
        <v>1.2929239804527424</v>
      </c>
      <c r="T111" s="10">
        <f t="shared" si="37"/>
        <v>73</v>
      </c>
      <c r="U111" s="33">
        <f t="shared" si="38"/>
        <v>-0.82756051347209603</v>
      </c>
      <c r="V111" s="18">
        <v>0.12373410662502789</v>
      </c>
      <c r="W111" s="99">
        <f t="shared" si="49"/>
        <v>106</v>
      </c>
      <c r="X111" s="33">
        <f t="shared" si="40"/>
        <v>-0.81497711569045783</v>
      </c>
      <c r="Y111" s="13">
        <v>79133</v>
      </c>
      <c r="Z111" s="10">
        <f t="shared" si="41"/>
        <v>162</v>
      </c>
      <c r="AA111" s="33">
        <f t="shared" si="42"/>
        <v>-0.20409650355171455</v>
      </c>
      <c r="AB111" s="11">
        <v>3.8948082525240429E-2</v>
      </c>
      <c r="AC111" s="99">
        <f t="shared" si="50"/>
        <v>61</v>
      </c>
      <c r="AD111" s="33">
        <f t="shared" si="44"/>
        <v>-1.1620393147196668</v>
      </c>
      <c r="AE111" s="11">
        <v>0.86345404055987207</v>
      </c>
      <c r="AF111" s="10">
        <f t="shared" si="45"/>
        <v>135</v>
      </c>
      <c r="AG111" s="33">
        <f t="shared" si="46"/>
        <v>-0.38753105743932981</v>
      </c>
      <c r="AH111" s="14">
        <v>2.9489999999999998</v>
      </c>
      <c r="AI111" s="99">
        <f t="shared" si="51"/>
        <v>284</v>
      </c>
      <c r="AJ111" s="33">
        <f t="shared" si="48"/>
        <v>-0.19543659833121255</v>
      </c>
      <c r="AK111" s="13">
        <v>156034.16518747399</v>
      </c>
      <c r="AL111" s="38">
        <v>1</v>
      </c>
    </row>
    <row r="112" spans="1:38" x14ac:dyDescent="0.25">
      <c r="A112" t="s">
        <v>1051</v>
      </c>
      <c r="B112" s="5" t="s">
        <v>209</v>
      </c>
      <c r="C112" s="6" t="s">
        <v>26</v>
      </c>
      <c r="D112" s="7" t="s">
        <v>20</v>
      </c>
      <c r="E112" s="36">
        <f t="shared" si="26"/>
        <v>-3.8372252064534358</v>
      </c>
      <c r="F112" s="8">
        <f t="shared" si="27"/>
        <v>40.411896426444358</v>
      </c>
      <c r="G112" s="9">
        <f t="shared" si="28"/>
        <v>106</v>
      </c>
      <c r="H112" s="99">
        <f t="shared" si="29"/>
        <v>10</v>
      </c>
      <c r="I112" s="33">
        <f t="shared" si="30"/>
        <v>-2.1874696348237488</v>
      </c>
      <c r="J112" s="11">
        <v>-0.14090019569471623</v>
      </c>
      <c r="K112" s="10">
        <f t="shared" si="31"/>
        <v>49</v>
      </c>
      <c r="L112" s="33">
        <f t="shared" si="32"/>
        <v>-1.4276785360445134</v>
      </c>
      <c r="M112" s="11">
        <v>0.1015625</v>
      </c>
      <c r="N112" s="10">
        <f t="shared" si="33"/>
        <v>65</v>
      </c>
      <c r="O112" s="33">
        <f t="shared" si="34"/>
        <v>-1.0386091917969451</v>
      </c>
      <c r="P112" s="11">
        <v>0.12173913043478261</v>
      </c>
      <c r="Q112" s="10">
        <f t="shared" si="35"/>
        <v>409</v>
      </c>
      <c r="R112" s="33">
        <f t="shared" si="36"/>
        <v>0.51183082356515242</v>
      </c>
      <c r="S112" s="12">
        <v>0</v>
      </c>
      <c r="T112" s="10">
        <f t="shared" si="37"/>
        <v>130</v>
      </c>
      <c r="U112" s="33">
        <f t="shared" si="38"/>
        <v>-0.40981080832755135</v>
      </c>
      <c r="V112" s="18">
        <v>9.8360655737704916E-2</v>
      </c>
      <c r="W112" s="99">
        <f t="shared" si="49"/>
        <v>166</v>
      </c>
      <c r="X112" s="33">
        <f t="shared" si="40"/>
        <v>-0.61390529439011943</v>
      </c>
      <c r="Y112" s="13">
        <v>87917</v>
      </c>
      <c r="Z112" s="10">
        <f t="shared" si="41"/>
        <v>232</v>
      </c>
      <c r="AA112" s="33">
        <f t="shared" si="42"/>
        <v>5.7323197131304425E-2</v>
      </c>
      <c r="AB112" s="11">
        <v>3.5830618892508145E-2</v>
      </c>
      <c r="AC112" s="99">
        <f t="shared" si="50"/>
        <v>54</v>
      </c>
      <c r="AD112" s="33">
        <f t="shared" si="44"/>
        <v>-1.2957608691510656</v>
      </c>
      <c r="AE112" s="11">
        <v>0.85585585585585588</v>
      </c>
      <c r="AF112" s="10">
        <f t="shared" si="45"/>
        <v>151</v>
      </c>
      <c r="AG112" s="33">
        <f t="shared" si="46"/>
        <v>-0.30465805331003298</v>
      </c>
      <c r="AH112" s="14">
        <v>2.8539999999999996</v>
      </c>
      <c r="AI112" s="99">
        <f t="shared" si="51"/>
        <v>81</v>
      </c>
      <c r="AJ112" s="33">
        <f t="shared" si="48"/>
        <v>-0.27336602975854707</v>
      </c>
      <c r="AK112" s="13">
        <v>86566.439635535309</v>
      </c>
      <c r="AL112" s="38"/>
    </row>
    <row r="113" spans="1:38" x14ac:dyDescent="0.25">
      <c r="A113" t="s">
        <v>1157</v>
      </c>
      <c r="B113" s="5" t="s">
        <v>291</v>
      </c>
      <c r="C113" s="6" t="s">
        <v>44</v>
      </c>
      <c r="D113" s="7" t="s">
        <v>20</v>
      </c>
      <c r="E113" s="36">
        <f t="shared" si="26"/>
        <v>-3.8347767677763982</v>
      </c>
      <c r="F113" s="8">
        <f t="shared" si="27"/>
        <v>40.405813909713402</v>
      </c>
      <c r="G113" s="9">
        <f t="shared" si="28"/>
        <v>107</v>
      </c>
      <c r="H113" s="99">
        <f t="shared" si="29"/>
        <v>12</v>
      </c>
      <c r="I113" s="33">
        <f t="shared" si="30"/>
        <v>-2.0997365480700285</v>
      </c>
      <c r="J113" s="11">
        <v>-0.13422818791946312</v>
      </c>
      <c r="K113" s="10">
        <f t="shared" si="31"/>
        <v>50</v>
      </c>
      <c r="L113" s="33">
        <f t="shared" si="32"/>
        <v>-1.4011628910989311</v>
      </c>
      <c r="M113" s="11">
        <v>0.10061601642710473</v>
      </c>
      <c r="N113" s="10">
        <f t="shared" si="33"/>
        <v>318</v>
      </c>
      <c r="O113" s="33">
        <f t="shared" si="34"/>
        <v>0.41230693881468916</v>
      </c>
      <c r="P113" s="11">
        <v>3.1963470319634701E-2</v>
      </c>
      <c r="Q113" s="10">
        <f t="shared" si="35"/>
        <v>409</v>
      </c>
      <c r="R113" s="33">
        <f t="shared" si="36"/>
        <v>0.51183082356515242</v>
      </c>
      <c r="S113" s="12">
        <v>0</v>
      </c>
      <c r="T113" s="10">
        <f t="shared" si="37"/>
        <v>21</v>
      </c>
      <c r="U113" s="33">
        <f t="shared" si="38"/>
        <v>-2.2677652042723997</v>
      </c>
      <c r="V113" s="18">
        <v>0.21120984278879015</v>
      </c>
      <c r="W113" s="99">
        <f t="shared" si="49"/>
        <v>450</v>
      </c>
      <c r="X113" s="33">
        <f t="shared" si="40"/>
        <v>0.7642973714626552</v>
      </c>
      <c r="Y113" s="13">
        <v>148125</v>
      </c>
      <c r="Z113" s="10">
        <f t="shared" si="41"/>
        <v>221</v>
      </c>
      <c r="AA113" s="33">
        <f t="shared" si="42"/>
        <v>3.2916407631602085E-2</v>
      </c>
      <c r="AB113" s="11">
        <v>3.6121673003802278E-2</v>
      </c>
      <c r="AC113" s="99">
        <f t="shared" si="50"/>
        <v>24</v>
      </c>
      <c r="AD113" s="33">
        <f t="shared" si="44"/>
        <v>-2.3481472704137185</v>
      </c>
      <c r="AE113" s="11">
        <v>0.79605826906598109</v>
      </c>
      <c r="AF113" s="10">
        <f t="shared" si="45"/>
        <v>256</v>
      </c>
      <c r="AG113" s="33">
        <f t="shared" si="46"/>
        <v>-1.5911059975326106E-2</v>
      </c>
      <c r="AH113" s="14">
        <v>2.5230000000000001</v>
      </c>
      <c r="AI113" s="99">
        <f t="shared" si="51"/>
        <v>156</v>
      </c>
      <c r="AJ113" s="33">
        <f t="shared" si="48"/>
        <v>-0.24405283911322906</v>
      </c>
      <c r="AK113" s="13">
        <v>112696.75581395348</v>
      </c>
      <c r="AL113" s="38"/>
    </row>
    <row r="114" spans="1:38" x14ac:dyDescent="0.25">
      <c r="A114" t="s">
        <v>875</v>
      </c>
      <c r="B114" s="5" t="s">
        <v>114</v>
      </c>
      <c r="C114" s="6" t="s">
        <v>28</v>
      </c>
      <c r="D114" s="7" t="s">
        <v>20</v>
      </c>
      <c r="E114" s="36">
        <f t="shared" si="26"/>
        <v>-3.8229455759146291</v>
      </c>
      <c r="F114" s="8">
        <f t="shared" si="27"/>
        <v>40.376422353730739</v>
      </c>
      <c r="G114" s="9">
        <f t="shared" si="28"/>
        <v>108</v>
      </c>
      <c r="H114" s="99">
        <f t="shared" si="29"/>
        <v>122</v>
      </c>
      <c r="I114" s="33">
        <f t="shared" si="30"/>
        <v>-0.56817933604151694</v>
      </c>
      <c r="J114" s="11">
        <v>-1.7754893692573992E-2</v>
      </c>
      <c r="K114" s="10">
        <f t="shared" si="31"/>
        <v>437</v>
      </c>
      <c r="L114" s="33">
        <f t="shared" si="32"/>
        <v>0.71074859838828075</v>
      </c>
      <c r="M114" s="11">
        <v>2.5230728371290086E-2</v>
      </c>
      <c r="N114" s="10">
        <f t="shared" si="33"/>
        <v>138</v>
      </c>
      <c r="O114" s="33">
        <f t="shared" si="34"/>
        <v>-0.30217997092533222</v>
      </c>
      <c r="P114" s="11">
        <v>7.6172458428756348E-2</v>
      </c>
      <c r="Q114" s="10">
        <f t="shared" si="35"/>
        <v>180</v>
      </c>
      <c r="R114" s="33">
        <f t="shared" si="36"/>
        <v>0.12101454617167326</v>
      </c>
      <c r="S114" s="12">
        <v>0.76822269420217804</v>
      </c>
      <c r="T114" s="10">
        <f t="shared" si="37"/>
        <v>106</v>
      </c>
      <c r="U114" s="33">
        <f t="shared" si="38"/>
        <v>-0.5645651758641409</v>
      </c>
      <c r="V114" s="18">
        <v>0.10776018922852984</v>
      </c>
      <c r="W114" s="99">
        <f t="shared" si="49"/>
        <v>85</v>
      </c>
      <c r="X114" s="33">
        <f t="shared" si="40"/>
        <v>-0.91086621626276165</v>
      </c>
      <c r="Y114" s="13">
        <v>74944</v>
      </c>
      <c r="Z114" s="10">
        <f t="shared" si="41"/>
        <v>15</v>
      </c>
      <c r="AA114" s="33">
        <f t="shared" si="42"/>
        <v>-2.6023418087301349</v>
      </c>
      <c r="AB114" s="11">
        <v>6.7547466969988632E-2</v>
      </c>
      <c r="AC114" s="99">
        <f t="shared" si="50"/>
        <v>258</v>
      </c>
      <c r="AD114" s="33">
        <f t="shared" si="44"/>
        <v>0.17440575107152448</v>
      </c>
      <c r="AE114" s="11">
        <v>0.93939210828448849</v>
      </c>
      <c r="AF114" s="10">
        <f t="shared" si="45"/>
        <v>516</v>
      </c>
      <c r="AG114" s="33">
        <f t="shared" si="46"/>
        <v>0.98641611628322001</v>
      </c>
      <c r="AH114" s="14">
        <v>1.3739999999999999</v>
      </c>
      <c r="AI114" s="99">
        <f t="shared" si="51"/>
        <v>439</v>
      </c>
      <c r="AJ114" s="33">
        <f t="shared" si="48"/>
        <v>-8.2636184131812035E-2</v>
      </c>
      <c r="AK114" s="13">
        <v>256586.52483166885</v>
      </c>
      <c r="AL114" s="38"/>
    </row>
    <row r="115" spans="1:38" x14ac:dyDescent="0.25">
      <c r="A115" t="s">
        <v>1118</v>
      </c>
      <c r="B115" s="5" t="s">
        <v>178</v>
      </c>
      <c r="C115" s="6" t="s">
        <v>63</v>
      </c>
      <c r="D115" s="7" t="s">
        <v>34</v>
      </c>
      <c r="E115" s="36">
        <f t="shared" si="26"/>
        <v>-3.8140519383274114</v>
      </c>
      <c r="F115" s="8">
        <f t="shared" si="27"/>
        <v>40.354328396495632</v>
      </c>
      <c r="G115" s="9">
        <f t="shared" si="28"/>
        <v>109</v>
      </c>
      <c r="H115" s="99">
        <f t="shared" si="29"/>
        <v>534</v>
      </c>
      <c r="I115" s="33">
        <f t="shared" si="30"/>
        <v>1.3701424714039316</v>
      </c>
      <c r="J115" s="11">
        <v>0.12965241464164867</v>
      </c>
      <c r="K115" s="10">
        <f t="shared" si="31"/>
        <v>293</v>
      </c>
      <c r="L115" s="33">
        <f t="shared" si="32"/>
        <v>0.26788716860546474</v>
      </c>
      <c r="M115" s="11">
        <v>4.1038794485411992E-2</v>
      </c>
      <c r="N115" s="10">
        <f t="shared" si="33"/>
        <v>74</v>
      </c>
      <c r="O115" s="33">
        <f t="shared" si="34"/>
        <v>-0.93528674604363293</v>
      </c>
      <c r="P115" s="11">
        <v>0.11534603811434303</v>
      </c>
      <c r="Q115" s="10">
        <f t="shared" si="35"/>
        <v>62</v>
      </c>
      <c r="R115" s="33">
        <f t="shared" si="36"/>
        <v>-0.73488139558293075</v>
      </c>
      <c r="S115" s="12">
        <v>2.4506466984343089</v>
      </c>
      <c r="T115" s="10">
        <f t="shared" si="37"/>
        <v>120</v>
      </c>
      <c r="U115" s="33">
        <f t="shared" si="38"/>
        <v>-0.47318568617212609</v>
      </c>
      <c r="V115" s="18">
        <v>0.10220994475138122</v>
      </c>
      <c r="W115" s="99">
        <f t="shared" si="49"/>
        <v>52</v>
      </c>
      <c r="X115" s="33">
        <f t="shared" si="40"/>
        <v>-1.075290042811069</v>
      </c>
      <c r="Y115" s="13">
        <v>67761</v>
      </c>
      <c r="Z115" s="10">
        <f t="shared" si="41"/>
        <v>144</v>
      </c>
      <c r="AA115" s="33">
        <f t="shared" si="42"/>
        <v>-0.31481848060670253</v>
      </c>
      <c r="AB115" s="11">
        <v>4.0268456375838924E-2</v>
      </c>
      <c r="AC115" s="99">
        <f t="shared" si="50"/>
        <v>136</v>
      </c>
      <c r="AD115" s="33">
        <f t="shared" si="44"/>
        <v>-0.34056370072396169</v>
      </c>
      <c r="AE115" s="11">
        <v>0.91013105887247758</v>
      </c>
      <c r="AF115" s="10">
        <f t="shared" si="45"/>
        <v>33</v>
      </c>
      <c r="AG115" s="33">
        <f t="shared" si="46"/>
        <v>-1.1124517567177037</v>
      </c>
      <c r="AH115" s="14">
        <v>3.78</v>
      </c>
      <c r="AI115" s="99">
        <f t="shared" si="51"/>
        <v>54</v>
      </c>
      <c r="AJ115" s="33">
        <f t="shared" si="48"/>
        <v>-0.28568142883964609</v>
      </c>
      <c r="AK115" s="13">
        <v>75588.266848196057</v>
      </c>
      <c r="AL115" s="38"/>
    </row>
    <row r="116" spans="1:38" x14ac:dyDescent="0.25">
      <c r="A116" t="s">
        <v>901</v>
      </c>
      <c r="B116" s="5" t="s">
        <v>169</v>
      </c>
      <c r="C116" s="6" t="s">
        <v>19</v>
      </c>
      <c r="D116" s="7" t="s">
        <v>20</v>
      </c>
      <c r="E116" s="36">
        <f t="shared" si="26"/>
        <v>-3.6693278725984233</v>
      </c>
      <c r="F116" s="8">
        <f t="shared" si="27"/>
        <v>39.994798644158692</v>
      </c>
      <c r="G116" s="9">
        <f t="shared" si="28"/>
        <v>110</v>
      </c>
      <c r="H116" s="99">
        <f t="shared" si="29"/>
        <v>257</v>
      </c>
      <c r="I116" s="33">
        <f t="shared" si="30"/>
        <v>-0.14576396276342549</v>
      </c>
      <c r="J116" s="11">
        <v>1.4369345396487487E-2</v>
      </c>
      <c r="K116" s="10">
        <f t="shared" si="31"/>
        <v>66</v>
      </c>
      <c r="L116" s="33">
        <f t="shared" si="32"/>
        <v>-1.0772486195835731</v>
      </c>
      <c r="M116" s="11">
        <v>8.9053803339517623E-2</v>
      </c>
      <c r="N116" s="10">
        <f t="shared" si="33"/>
        <v>136</v>
      </c>
      <c r="O116" s="33">
        <f t="shared" si="34"/>
        <v>-0.31093518622763938</v>
      </c>
      <c r="P116" s="11">
        <v>7.6714188730482011E-2</v>
      </c>
      <c r="Q116" s="10">
        <f t="shared" si="35"/>
        <v>178</v>
      </c>
      <c r="R116" s="33">
        <f t="shared" si="36"/>
        <v>0.11146787980672847</v>
      </c>
      <c r="S116" s="12">
        <v>0.78698845750262336</v>
      </c>
      <c r="T116" s="10">
        <f t="shared" si="37"/>
        <v>45</v>
      </c>
      <c r="U116" s="33">
        <f t="shared" si="38"/>
        <v>-1.4289765551802829</v>
      </c>
      <c r="V116" s="18">
        <v>0.16026315789473683</v>
      </c>
      <c r="W116" s="99">
        <f t="shared" si="49"/>
        <v>73</v>
      </c>
      <c r="X116" s="33">
        <f t="shared" si="40"/>
        <v>-0.96967239897229829</v>
      </c>
      <c r="Y116" s="13">
        <v>72375</v>
      </c>
      <c r="Z116" s="10">
        <f t="shared" si="41"/>
        <v>157</v>
      </c>
      <c r="AA116" s="33">
        <f t="shared" si="42"/>
        <v>-0.25066232963414464</v>
      </c>
      <c r="AB116" s="11">
        <v>3.9503386004514675E-2</v>
      </c>
      <c r="AC116" s="99">
        <f t="shared" si="50"/>
        <v>192</v>
      </c>
      <c r="AD116" s="33">
        <f t="shared" si="44"/>
        <v>-8.7448386416488069E-2</v>
      </c>
      <c r="AE116" s="11">
        <v>0.92451330949543109</v>
      </c>
      <c r="AF116" s="10">
        <f t="shared" si="45"/>
        <v>20</v>
      </c>
      <c r="AG116" s="33">
        <f t="shared" si="46"/>
        <v>-1.4294046497034352</v>
      </c>
      <c r="AH116" s="14">
        <v>4.1433333333333335</v>
      </c>
      <c r="AI116" s="99">
        <f t="shared" si="51"/>
        <v>66</v>
      </c>
      <c r="AJ116" s="33">
        <f t="shared" si="48"/>
        <v>-0.27998635184676074</v>
      </c>
      <c r="AK116" s="13">
        <v>80664.963011542495</v>
      </c>
      <c r="AL116" s="38"/>
    </row>
    <row r="117" spans="1:38" x14ac:dyDescent="0.25">
      <c r="A117" t="s">
        <v>627</v>
      </c>
      <c r="B117" s="5" t="s">
        <v>160</v>
      </c>
      <c r="C117" s="6" t="s">
        <v>41</v>
      </c>
      <c r="D117" s="7" t="s">
        <v>34</v>
      </c>
      <c r="E117" s="36">
        <f t="shared" si="26"/>
        <v>-3.5687803717841211</v>
      </c>
      <c r="F117" s="8">
        <f t="shared" si="27"/>
        <v>39.74501421553741</v>
      </c>
      <c r="G117" s="9">
        <f t="shared" si="28"/>
        <v>111</v>
      </c>
      <c r="H117" s="99">
        <f t="shared" si="29"/>
        <v>379</v>
      </c>
      <c r="I117" s="33">
        <f t="shared" si="30"/>
        <v>0.26353884207240558</v>
      </c>
      <c r="J117" s="11">
        <v>4.5496387625875157E-2</v>
      </c>
      <c r="K117" s="10">
        <f t="shared" si="31"/>
        <v>153</v>
      </c>
      <c r="L117" s="33">
        <f t="shared" si="32"/>
        <v>-0.3378831202012223</v>
      </c>
      <c r="M117" s="11">
        <v>6.2661939179053591E-2</v>
      </c>
      <c r="N117" s="10">
        <f t="shared" si="33"/>
        <v>101</v>
      </c>
      <c r="O117" s="33">
        <f t="shared" si="34"/>
        <v>-0.58813934231220777</v>
      </c>
      <c r="P117" s="11">
        <v>9.38662387863759E-2</v>
      </c>
      <c r="Q117" s="10">
        <f t="shared" si="35"/>
        <v>213</v>
      </c>
      <c r="R117" s="33">
        <f t="shared" si="36"/>
        <v>0.22679120800352526</v>
      </c>
      <c r="S117" s="12">
        <v>0.56029882604055503</v>
      </c>
      <c r="T117" s="10">
        <f t="shared" si="37"/>
        <v>98</v>
      </c>
      <c r="U117" s="33">
        <f t="shared" si="38"/>
        <v>-0.60747373582939346</v>
      </c>
      <c r="V117" s="18">
        <v>0.11036638673272048</v>
      </c>
      <c r="W117" s="99">
        <f t="shared" si="49"/>
        <v>147</v>
      </c>
      <c r="X117" s="33">
        <f t="shared" si="40"/>
        <v>-0.66209019692167825</v>
      </c>
      <c r="Y117" s="13">
        <v>85812</v>
      </c>
      <c r="Z117" s="10">
        <f t="shared" si="41"/>
        <v>118</v>
      </c>
      <c r="AA117" s="33">
        <f t="shared" si="42"/>
        <v>-0.50976632975291936</v>
      </c>
      <c r="AB117" s="11">
        <v>4.2593234609479474E-2</v>
      </c>
      <c r="AC117" s="99">
        <f t="shared" si="50"/>
        <v>62</v>
      </c>
      <c r="AD117" s="33">
        <f t="shared" si="44"/>
        <v>-1.1551648971565474</v>
      </c>
      <c r="AE117" s="11">
        <v>0.86384465144230771</v>
      </c>
      <c r="AF117" s="10">
        <f t="shared" si="45"/>
        <v>66</v>
      </c>
      <c r="AG117" s="33">
        <f t="shared" si="46"/>
        <v>-0.76147731466836655</v>
      </c>
      <c r="AH117" s="14">
        <v>3.3776666666666664</v>
      </c>
      <c r="AI117" s="99">
        <f t="shared" si="51"/>
        <v>124</v>
      </c>
      <c r="AJ117" s="33">
        <f t="shared" si="48"/>
        <v>-0.25592671846241744</v>
      </c>
      <c r="AK117" s="13">
        <v>102112.16181963714</v>
      </c>
      <c r="AL117" s="38">
        <v>1</v>
      </c>
    </row>
    <row r="118" spans="1:38" x14ac:dyDescent="0.25">
      <c r="A118" t="s">
        <v>858</v>
      </c>
      <c r="B118" s="5" t="s">
        <v>166</v>
      </c>
      <c r="C118" s="6" t="s">
        <v>61</v>
      </c>
      <c r="D118" s="7" t="s">
        <v>39</v>
      </c>
      <c r="E118" s="36">
        <f t="shared" si="26"/>
        <v>-3.5555791007770003</v>
      </c>
      <c r="F118" s="8">
        <f t="shared" si="27"/>
        <v>39.712219049980007</v>
      </c>
      <c r="G118" s="9">
        <f t="shared" si="28"/>
        <v>112</v>
      </c>
      <c r="H118" s="99">
        <f t="shared" si="29"/>
        <v>445</v>
      </c>
      <c r="I118" s="33">
        <f t="shared" si="30"/>
        <v>0.47613763548438265</v>
      </c>
      <c r="J118" s="11">
        <v>6.1664299358377805E-2</v>
      </c>
      <c r="K118" s="10">
        <f t="shared" si="31"/>
        <v>218</v>
      </c>
      <c r="L118" s="33">
        <f t="shared" si="32"/>
        <v>-4.1179158234194636E-2</v>
      </c>
      <c r="M118" s="11">
        <v>5.2071005917159761E-2</v>
      </c>
      <c r="N118" s="10">
        <f t="shared" si="33"/>
        <v>66</v>
      </c>
      <c r="O118" s="33">
        <f t="shared" si="34"/>
        <v>-1.0325053790202818</v>
      </c>
      <c r="P118" s="11">
        <v>0.12136145607464353</v>
      </c>
      <c r="Q118" s="10">
        <f t="shared" si="35"/>
        <v>166</v>
      </c>
      <c r="R118" s="33">
        <f t="shared" si="36"/>
        <v>6.5907724430393069E-2</v>
      </c>
      <c r="S118" s="12">
        <v>0.87654548809743504</v>
      </c>
      <c r="T118" s="10">
        <f t="shared" si="37"/>
        <v>177</v>
      </c>
      <c r="U118" s="33">
        <f t="shared" si="38"/>
        <v>-0.11342053346633162</v>
      </c>
      <c r="V118" s="18">
        <v>8.03583831087651E-2</v>
      </c>
      <c r="W118" s="99">
        <f t="shared" si="49"/>
        <v>156</v>
      </c>
      <c r="X118" s="33">
        <f t="shared" si="40"/>
        <v>-0.63945130447335918</v>
      </c>
      <c r="Y118" s="13">
        <v>86801</v>
      </c>
      <c r="Z118" s="10">
        <f t="shared" si="41"/>
        <v>109</v>
      </c>
      <c r="AA118" s="33">
        <f t="shared" si="42"/>
        <v>-0.60273621764693386</v>
      </c>
      <c r="AB118" s="11">
        <v>4.3701912508243568E-2</v>
      </c>
      <c r="AC118" s="99">
        <f t="shared" si="50"/>
        <v>55</v>
      </c>
      <c r="AD118" s="33">
        <f t="shared" si="44"/>
        <v>-1.282417583133779</v>
      </c>
      <c r="AE118" s="11">
        <v>0.85661403393828217</v>
      </c>
      <c r="AF118" s="10">
        <f t="shared" si="45"/>
        <v>231</v>
      </c>
      <c r="AG118" s="33">
        <f t="shared" si="46"/>
        <v>-7.9883203513730475E-2</v>
      </c>
      <c r="AH118" s="14">
        <v>2.5963333333333334</v>
      </c>
      <c r="AI118" s="99">
        <f t="shared" si="51"/>
        <v>352</v>
      </c>
      <c r="AJ118" s="33">
        <f t="shared" si="48"/>
        <v>-0.15889850360328844</v>
      </c>
      <c r="AK118" s="13">
        <v>188604.8934766562</v>
      </c>
      <c r="AL118" s="38"/>
    </row>
    <row r="119" spans="1:38" x14ac:dyDescent="0.25">
      <c r="A119" t="s">
        <v>1148</v>
      </c>
      <c r="B119" s="5" t="s">
        <v>128</v>
      </c>
      <c r="C119" s="6" t="s">
        <v>44</v>
      </c>
      <c r="D119" s="7" t="s">
        <v>20</v>
      </c>
      <c r="E119" s="36">
        <f t="shared" si="26"/>
        <v>-3.5276888940652888</v>
      </c>
      <c r="F119" s="8">
        <f t="shared" si="27"/>
        <v>39.642932998201545</v>
      </c>
      <c r="G119" s="9">
        <f t="shared" si="28"/>
        <v>113</v>
      </c>
      <c r="H119" s="99">
        <f t="shared" si="29"/>
        <v>256</v>
      </c>
      <c r="I119" s="33">
        <f t="shared" si="30"/>
        <v>-0.14640539420472715</v>
      </c>
      <c r="J119" s="11">
        <v>1.4320565218768788E-2</v>
      </c>
      <c r="K119" s="10">
        <f t="shared" si="31"/>
        <v>105</v>
      </c>
      <c r="L119" s="33">
        <f t="shared" si="32"/>
        <v>-0.69952568712952845</v>
      </c>
      <c r="M119" s="11">
        <v>7.5570874623007323E-2</v>
      </c>
      <c r="N119" s="10">
        <f t="shared" si="33"/>
        <v>85</v>
      </c>
      <c r="O119" s="33">
        <f t="shared" si="34"/>
        <v>-0.78689156351440837</v>
      </c>
      <c r="P119" s="11">
        <v>0.10616406323075483</v>
      </c>
      <c r="Q119" s="10">
        <f t="shared" si="35"/>
        <v>68</v>
      </c>
      <c r="R119" s="33">
        <f t="shared" si="36"/>
        <v>-0.64816083177681394</v>
      </c>
      <c r="S119" s="12">
        <v>2.280181165078869</v>
      </c>
      <c r="T119" s="10">
        <f t="shared" si="37"/>
        <v>154</v>
      </c>
      <c r="U119" s="33">
        <f t="shared" si="38"/>
        <v>-0.26493528083819062</v>
      </c>
      <c r="V119" s="18">
        <v>8.956114723714384E-2</v>
      </c>
      <c r="W119" s="99">
        <f t="shared" si="49"/>
        <v>169</v>
      </c>
      <c r="X119" s="33">
        <f t="shared" si="40"/>
        <v>-0.60019377105691107</v>
      </c>
      <c r="Y119" s="13">
        <v>88516</v>
      </c>
      <c r="Z119" s="10">
        <f t="shared" si="41"/>
        <v>88</v>
      </c>
      <c r="AA119" s="33">
        <f t="shared" si="42"/>
        <v>-0.79495563081427367</v>
      </c>
      <c r="AB119" s="11">
        <v>4.5994153791087511E-2</v>
      </c>
      <c r="AC119" s="99">
        <f t="shared" si="50"/>
        <v>233</v>
      </c>
      <c r="AD119" s="33">
        <f t="shared" si="44"/>
        <v>8.3886967258009176E-2</v>
      </c>
      <c r="AE119" s="11">
        <v>0.93424874570900451</v>
      </c>
      <c r="AF119" s="10">
        <f t="shared" si="45"/>
        <v>44</v>
      </c>
      <c r="AG119" s="33">
        <f t="shared" si="46"/>
        <v>-0.93303897233954225</v>
      </c>
      <c r="AH119" s="14">
        <v>3.5743333333333331</v>
      </c>
      <c r="AI119" s="99">
        <f t="shared" si="51"/>
        <v>48</v>
      </c>
      <c r="AJ119" s="33">
        <f t="shared" si="48"/>
        <v>-0.2867850796170055</v>
      </c>
      <c r="AK119" s="13">
        <v>74604.452287990003</v>
      </c>
      <c r="AL119" s="38">
        <v>1</v>
      </c>
    </row>
    <row r="120" spans="1:38" x14ac:dyDescent="0.25">
      <c r="A120" t="s">
        <v>1066</v>
      </c>
      <c r="B120" s="5" t="s">
        <v>83</v>
      </c>
      <c r="C120" s="6" t="s">
        <v>30</v>
      </c>
      <c r="D120" s="7" t="s">
        <v>20</v>
      </c>
      <c r="E120" s="36">
        <f t="shared" si="26"/>
        <v>-3.4729435707825504</v>
      </c>
      <c r="F120" s="8">
        <f t="shared" si="27"/>
        <v>39.506932310117598</v>
      </c>
      <c r="G120" s="9">
        <f t="shared" si="28"/>
        <v>114</v>
      </c>
      <c r="H120" s="99">
        <f t="shared" si="29"/>
        <v>371</v>
      </c>
      <c r="I120" s="33">
        <f t="shared" si="30"/>
        <v>0.22851874686702267</v>
      </c>
      <c r="J120" s="11">
        <v>4.2833146696528601E-2</v>
      </c>
      <c r="K120" s="10">
        <f t="shared" si="31"/>
        <v>243</v>
      </c>
      <c r="L120" s="33">
        <f t="shared" si="32"/>
        <v>8.1227980992486751E-2</v>
      </c>
      <c r="M120" s="11">
        <v>4.7701647875108416E-2</v>
      </c>
      <c r="N120" s="10">
        <f t="shared" si="33"/>
        <v>62</v>
      </c>
      <c r="O120" s="33">
        <f t="shared" si="34"/>
        <v>-1.1612257243025024</v>
      </c>
      <c r="P120" s="11">
        <v>0.12932604735883424</v>
      </c>
      <c r="Q120" s="10">
        <f t="shared" si="35"/>
        <v>409</v>
      </c>
      <c r="R120" s="33">
        <f t="shared" si="36"/>
        <v>0.51183082356515242</v>
      </c>
      <c r="S120" s="12">
        <v>0</v>
      </c>
      <c r="T120" s="10">
        <f t="shared" si="37"/>
        <v>169</v>
      </c>
      <c r="U120" s="33">
        <f t="shared" si="38"/>
        <v>-0.17064277011235743</v>
      </c>
      <c r="V120" s="18">
        <v>8.3833970507919173E-2</v>
      </c>
      <c r="W120" s="99">
        <f t="shared" si="49"/>
        <v>227</v>
      </c>
      <c r="X120" s="33">
        <f t="shared" si="40"/>
        <v>-0.41313105206028478</v>
      </c>
      <c r="Y120" s="13">
        <v>96688</v>
      </c>
      <c r="Z120" s="10">
        <f t="shared" si="41"/>
        <v>36</v>
      </c>
      <c r="AA120" s="33">
        <f t="shared" si="42"/>
        <v>-1.5941805295214826</v>
      </c>
      <c r="AB120" s="11">
        <v>5.5525013743815285E-2</v>
      </c>
      <c r="AC120" s="99">
        <f t="shared" si="50"/>
        <v>98</v>
      </c>
      <c r="AD120" s="33">
        <f t="shared" si="44"/>
        <v>-0.625878224724844</v>
      </c>
      <c r="AE120" s="11">
        <v>0.89391921881935199</v>
      </c>
      <c r="AF120" s="10">
        <f t="shared" si="45"/>
        <v>218</v>
      </c>
      <c r="AG120" s="33">
        <f t="shared" si="46"/>
        <v>-0.10896145057664149</v>
      </c>
      <c r="AH120" s="14">
        <v>2.6296666666666666</v>
      </c>
      <c r="AI120" s="99">
        <f t="shared" si="51"/>
        <v>67</v>
      </c>
      <c r="AJ120" s="33">
        <f t="shared" si="48"/>
        <v>-0.27964965178779411</v>
      </c>
      <c r="AK120" s="13">
        <v>80965.103624161071</v>
      </c>
      <c r="AL120" s="38"/>
    </row>
    <row r="121" spans="1:38" x14ac:dyDescent="0.25">
      <c r="A121" t="s">
        <v>694</v>
      </c>
      <c r="B121" s="5" t="s">
        <v>203</v>
      </c>
      <c r="C121" s="6" t="s">
        <v>24</v>
      </c>
      <c r="D121" s="7" t="s">
        <v>20</v>
      </c>
      <c r="E121" s="36">
        <f t="shared" si="26"/>
        <v>-3.3591169798080629</v>
      </c>
      <c r="F121" s="8">
        <f t="shared" si="27"/>
        <v>39.224159394249895</v>
      </c>
      <c r="G121" s="9">
        <f t="shared" si="28"/>
        <v>115</v>
      </c>
      <c r="H121" s="99">
        <f t="shared" si="29"/>
        <v>65</v>
      </c>
      <c r="I121" s="33">
        <f t="shared" si="30"/>
        <v>-0.83439090650694703</v>
      </c>
      <c r="J121" s="11">
        <v>-3.8000000000000034E-2</v>
      </c>
      <c r="K121" s="10">
        <f t="shared" si="31"/>
        <v>137</v>
      </c>
      <c r="L121" s="33">
        <f t="shared" si="32"/>
        <v>-0.42835819139522657</v>
      </c>
      <c r="M121" s="11">
        <v>6.589147286821706E-2</v>
      </c>
      <c r="N121" s="10">
        <f t="shared" si="33"/>
        <v>389</v>
      </c>
      <c r="O121" s="33">
        <f t="shared" si="34"/>
        <v>0.5805771633219996</v>
      </c>
      <c r="P121" s="11">
        <v>2.1551724137931036E-2</v>
      </c>
      <c r="Q121" s="10">
        <f t="shared" si="35"/>
        <v>77</v>
      </c>
      <c r="R121" s="33">
        <f t="shared" si="36"/>
        <v>-0.54581542841482822</v>
      </c>
      <c r="S121" s="12">
        <v>2.0790020790020791</v>
      </c>
      <c r="T121" s="10">
        <f t="shared" si="37"/>
        <v>61</v>
      </c>
      <c r="U121" s="33">
        <f t="shared" si="38"/>
        <v>-1.0344199976720398</v>
      </c>
      <c r="V121" s="18">
        <v>0.13629842180774748</v>
      </c>
      <c r="W121" s="99">
        <f t="shared" si="49"/>
        <v>137</v>
      </c>
      <c r="X121" s="33">
        <f t="shared" si="40"/>
        <v>-0.692122782252512</v>
      </c>
      <c r="Y121" s="13">
        <v>84500</v>
      </c>
      <c r="Z121" s="10">
        <f t="shared" si="41"/>
        <v>54</v>
      </c>
      <c r="AA121" s="33">
        <f t="shared" si="42"/>
        <v>-1.1798155201669847</v>
      </c>
      <c r="AB121" s="11">
        <v>5.0583657587548639E-2</v>
      </c>
      <c r="AC121" s="99">
        <f t="shared" si="50"/>
        <v>146</v>
      </c>
      <c r="AD121" s="33">
        <f t="shared" si="44"/>
        <v>-0.27682215147195693</v>
      </c>
      <c r="AE121" s="11">
        <v>0.91375291375291379</v>
      </c>
      <c r="AF121" s="10">
        <f t="shared" si="45"/>
        <v>476</v>
      </c>
      <c r="AG121" s="33">
        <f t="shared" si="46"/>
        <v>0.64707297305904743</v>
      </c>
      <c r="AH121" s="14">
        <v>1.7629999999999999</v>
      </c>
      <c r="AI121" s="99">
        <f t="shared" si="51"/>
        <v>200</v>
      </c>
      <c r="AJ121" s="33">
        <f t="shared" si="48"/>
        <v>-0.2271169277638368</v>
      </c>
      <c r="AK121" s="13">
        <v>127793.73804573805</v>
      </c>
      <c r="AL121" s="38"/>
    </row>
    <row r="122" spans="1:38" x14ac:dyDescent="0.25">
      <c r="A122" t="s">
        <v>730</v>
      </c>
      <c r="B122" s="5" t="s">
        <v>216</v>
      </c>
      <c r="C122" s="6" t="s">
        <v>93</v>
      </c>
      <c r="D122" s="7" t="s">
        <v>34</v>
      </c>
      <c r="E122" s="36">
        <f t="shared" si="26"/>
        <v>-3.2102818569143037</v>
      </c>
      <c r="F122" s="8">
        <f t="shared" si="27"/>
        <v>38.854416776783381</v>
      </c>
      <c r="G122" s="9">
        <f t="shared" si="28"/>
        <v>116</v>
      </c>
      <c r="H122" s="99">
        <f t="shared" si="29"/>
        <v>477</v>
      </c>
      <c r="I122" s="33">
        <f t="shared" si="30"/>
        <v>0.7007806110186876</v>
      </c>
      <c r="J122" s="11">
        <v>7.87481583092009E-2</v>
      </c>
      <c r="K122" s="10">
        <f t="shared" si="31"/>
        <v>363</v>
      </c>
      <c r="L122" s="33">
        <f t="shared" si="32"/>
        <v>0.50177092537757406</v>
      </c>
      <c r="M122" s="11">
        <v>3.2690246516613078E-2</v>
      </c>
      <c r="N122" s="10">
        <f t="shared" si="33"/>
        <v>132</v>
      </c>
      <c r="O122" s="33">
        <f t="shared" si="34"/>
        <v>-0.36493445208658237</v>
      </c>
      <c r="P122" s="11">
        <v>8.0055401662049858E-2</v>
      </c>
      <c r="Q122" s="10">
        <f t="shared" si="35"/>
        <v>97</v>
      </c>
      <c r="R122" s="33">
        <f t="shared" si="36"/>
        <v>-0.32674472638459429</v>
      </c>
      <c r="S122" s="12">
        <v>1.6483775255498516</v>
      </c>
      <c r="T122" s="10">
        <f t="shared" si="37"/>
        <v>81</v>
      </c>
      <c r="U122" s="33">
        <f t="shared" si="38"/>
        <v>-0.76462363562651103</v>
      </c>
      <c r="V122" s="18">
        <v>0.11991142103279306</v>
      </c>
      <c r="W122" s="99">
        <f t="shared" si="49"/>
        <v>138</v>
      </c>
      <c r="X122" s="33">
        <f t="shared" si="40"/>
        <v>-0.69033730842948982</v>
      </c>
      <c r="Y122" s="13">
        <v>84578</v>
      </c>
      <c r="Z122" s="10">
        <f t="shared" si="41"/>
        <v>81</v>
      </c>
      <c r="AA122" s="33">
        <f t="shared" si="42"/>
        <v>-0.89390452306117851</v>
      </c>
      <c r="AB122" s="11">
        <v>4.7174132087569848E-2</v>
      </c>
      <c r="AC122" s="99">
        <f t="shared" si="50"/>
        <v>124</v>
      </c>
      <c r="AD122" s="33">
        <f t="shared" si="44"/>
        <v>-0.4115498151151854</v>
      </c>
      <c r="AE122" s="11">
        <v>0.90609756097560978</v>
      </c>
      <c r="AF122" s="10">
        <f t="shared" si="45"/>
        <v>262</v>
      </c>
      <c r="AG122" s="33">
        <f t="shared" si="46"/>
        <v>-6.6060209151944148E-3</v>
      </c>
      <c r="AH122" s="14">
        <v>2.5123333333333333</v>
      </c>
      <c r="AI122" s="99">
        <f t="shared" si="51"/>
        <v>194</v>
      </c>
      <c r="AJ122" s="33">
        <f t="shared" si="48"/>
        <v>-0.22869510032411636</v>
      </c>
      <c r="AK122" s="13">
        <v>126386.92605849386</v>
      </c>
      <c r="AL122" s="38"/>
    </row>
    <row r="123" spans="1:38" x14ac:dyDescent="0.25">
      <c r="A123" t="s">
        <v>643</v>
      </c>
      <c r="B123" s="5" t="s">
        <v>279</v>
      </c>
      <c r="C123" s="6" t="s">
        <v>91</v>
      </c>
      <c r="D123" s="7" t="s">
        <v>39</v>
      </c>
      <c r="E123" s="36">
        <f t="shared" si="26"/>
        <v>-3.1511037222361162</v>
      </c>
      <c r="F123" s="8">
        <f t="shared" si="27"/>
        <v>38.707403907863203</v>
      </c>
      <c r="G123" s="9">
        <f t="shared" si="28"/>
        <v>117</v>
      </c>
      <c r="H123" s="99">
        <f t="shared" si="29"/>
        <v>25</v>
      </c>
      <c r="I123" s="33">
        <f t="shared" si="30"/>
        <v>-1.3262588424347923</v>
      </c>
      <c r="J123" s="11">
        <v>-7.5406032482598584E-2</v>
      </c>
      <c r="K123" s="10">
        <f t="shared" si="31"/>
        <v>58</v>
      </c>
      <c r="L123" s="33">
        <f t="shared" si="32"/>
        <v>-1.219111707297077</v>
      </c>
      <c r="M123" s="11">
        <v>9.4117647058823528E-2</v>
      </c>
      <c r="N123" s="10">
        <f t="shared" si="33"/>
        <v>57</v>
      </c>
      <c r="O123" s="33">
        <f t="shared" si="34"/>
        <v>-1.295953311438045</v>
      </c>
      <c r="P123" s="11">
        <v>0.13766233766233765</v>
      </c>
      <c r="Q123" s="10">
        <f t="shared" si="35"/>
        <v>60</v>
      </c>
      <c r="R123" s="33">
        <f t="shared" si="36"/>
        <v>-0.76477607029274108</v>
      </c>
      <c r="S123" s="12">
        <v>2.509410288582183</v>
      </c>
      <c r="T123" s="10">
        <f t="shared" si="37"/>
        <v>328</v>
      </c>
      <c r="U123" s="33">
        <f t="shared" si="38"/>
        <v>0.40460953517824605</v>
      </c>
      <c r="V123" s="18">
        <v>4.8894062863795114E-2</v>
      </c>
      <c r="W123" s="99">
        <f t="shared" si="49"/>
        <v>144</v>
      </c>
      <c r="X123" s="33">
        <f t="shared" si="40"/>
        <v>-0.67046818947585896</v>
      </c>
      <c r="Y123" s="13">
        <v>85446</v>
      </c>
      <c r="Z123" s="10">
        <f t="shared" si="41"/>
        <v>452</v>
      </c>
      <c r="AA123" s="33">
        <f t="shared" si="42"/>
        <v>0.68693306181867342</v>
      </c>
      <c r="AB123" s="11">
        <v>2.8322440087145968E-2</v>
      </c>
      <c r="AC123" s="99">
        <f t="shared" si="50"/>
        <v>86</v>
      </c>
      <c r="AD123" s="33">
        <f t="shared" si="44"/>
        <v>-0.76785279407851526</v>
      </c>
      <c r="AE123" s="11">
        <v>0.88585209003215437</v>
      </c>
      <c r="AF123" s="10">
        <f t="shared" si="45"/>
        <v>179</v>
      </c>
      <c r="AG123" s="33">
        <f t="shared" si="46"/>
        <v>-0.21364314000312118</v>
      </c>
      <c r="AH123" s="14">
        <v>2.7496666666666663</v>
      </c>
      <c r="AI123" s="99">
        <f t="shared" si="51"/>
        <v>224</v>
      </c>
      <c r="AJ123" s="33">
        <f t="shared" si="48"/>
        <v>-0.21537012605651076</v>
      </c>
      <c r="AK123" s="13">
        <v>138265.05269761605</v>
      </c>
      <c r="AL123" s="38"/>
    </row>
    <row r="124" spans="1:38" x14ac:dyDescent="0.25">
      <c r="A124" t="s">
        <v>961</v>
      </c>
      <c r="B124" s="5" t="s">
        <v>107</v>
      </c>
      <c r="C124" s="6" t="s">
        <v>30</v>
      </c>
      <c r="D124" s="7" t="s">
        <v>20</v>
      </c>
      <c r="E124" s="36">
        <f t="shared" si="26"/>
        <v>-3.0548438694706643</v>
      </c>
      <c r="F124" s="8">
        <f t="shared" si="27"/>
        <v>38.468271039045376</v>
      </c>
      <c r="G124" s="9">
        <f t="shared" si="28"/>
        <v>118</v>
      </c>
      <c r="H124" s="99">
        <f t="shared" si="29"/>
        <v>163</v>
      </c>
      <c r="I124" s="33">
        <f t="shared" si="30"/>
        <v>-0.42689691074652714</v>
      </c>
      <c r="J124" s="11">
        <v>-7.0105157736605195E-3</v>
      </c>
      <c r="K124" s="10">
        <f t="shared" si="31"/>
        <v>42</v>
      </c>
      <c r="L124" s="33">
        <f t="shared" si="32"/>
        <v>-1.5824005339115657</v>
      </c>
      <c r="M124" s="11">
        <v>0.107085346215781</v>
      </c>
      <c r="N124" s="10">
        <f t="shared" si="33"/>
        <v>109</v>
      </c>
      <c r="O124" s="33">
        <f t="shared" si="34"/>
        <v>-0.52848256329501508</v>
      </c>
      <c r="P124" s="11">
        <v>9.0174966352624494E-2</v>
      </c>
      <c r="Q124" s="10">
        <f t="shared" si="35"/>
        <v>47</v>
      </c>
      <c r="R124" s="33">
        <f t="shared" si="36"/>
        <v>-1.02743649020904</v>
      </c>
      <c r="S124" s="12">
        <v>3.02571860816944</v>
      </c>
      <c r="T124" s="10">
        <f t="shared" si="37"/>
        <v>513</v>
      </c>
      <c r="U124" s="33">
        <f t="shared" si="38"/>
        <v>0.84995219037126046</v>
      </c>
      <c r="V124" s="18">
        <v>2.1844660194174758E-2</v>
      </c>
      <c r="W124" s="99">
        <f t="shared" si="49"/>
        <v>53</v>
      </c>
      <c r="X124" s="33">
        <f t="shared" si="40"/>
        <v>-1.0746719941800227</v>
      </c>
      <c r="Y124" s="13">
        <v>67788</v>
      </c>
      <c r="Z124" s="10">
        <f t="shared" si="41"/>
        <v>94</v>
      </c>
      <c r="AA124" s="33">
        <f t="shared" si="42"/>
        <v>-0.71536665928596821</v>
      </c>
      <c r="AB124" s="11">
        <v>4.5045045045045043E-2</v>
      </c>
      <c r="AC124" s="99">
        <f t="shared" si="50"/>
        <v>188</v>
      </c>
      <c r="AD124" s="33">
        <f t="shared" si="44"/>
        <v>-0.10485020043690316</v>
      </c>
      <c r="AE124" s="11">
        <v>0.92352452202826263</v>
      </c>
      <c r="AF124" s="10">
        <f t="shared" si="45"/>
        <v>406</v>
      </c>
      <c r="AG124" s="33">
        <f t="shared" si="46"/>
        <v>0.37315588572642466</v>
      </c>
      <c r="AH124" s="14">
        <v>2.077</v>
      </c>
      <c r="AI124" s="99">
        <f t="shared" si="51"/>
        <v>315</v>
      </c>
      <c r="AJ124" s="33">
        <f t="shared" si="48"/>
        <v>-0.17981105080823717</v>
      </c>
      <c r="AK124" s="13">
        <v>169963.06505295009</v>
      </c>
      <c r="AL124" s="38"/>
    </row>
    <row r="125" spans="1:38" x14ac:dyDescent="0.25">
      <c r="A125" t="s">
        <v>790</v>
      </c>
      <c r="B125" s="5" t="s">
        <v>121</v>
      </c>
      <c r="C125" s="6" t="s">
        <v>24</v>
      </c>
      <c r="D125" s="7" t="s">
        <v>20</v>
      </c>
      <c r="E125" s="36">
        <f t="shared" si="26"/>
        <v>-3.0125234683948934</v>
      </c>
      <c r="F125" s="8">
        <f t="shared" si="27"/>
        <v>38.363136877419038</v>
      </c>
      <c r="G125" s="9">
        <f t="shared" si="28"/>
        <v>119</v>
      </c>
      <c r="H125" s="99">
        <f t="shared" si="29"/>
        <v>401</v>
      </c>
      <c r="I125" s="33">
        <f t="shared" si="30"/>
        <v>0.33579088389263545</v>
      </c>
      <c r="J125" s="11">
        <v>5.0991078427712777E-2</v>
      </c>
      <c r="K125" s="10">
        <f t="shared" si="31"/>
        <v>308</v>
      </c>
      <c r="L125" s="33">
        <f t="shared" si="32"/>
        <v>0.32705873442118305</v>
      </c>
      <c r="M125" s="11">
        <v>3.8926648424397567E-2</v>
      </c>
      <c r="N125" s="10">
        <f t="shared" si="33"/>
        <v>114</v>
      </c>
      <c r="O125" s="33">
        <f t="shared" si="34"/>
        <v>-0.50494724643020483</v>
      </c>
      <c r="P125" s="11">
        <v>8.8718714979454619E-2</v>
      </c>
      <c r="Q125" s="10">
        <f t="shared" si="35"/>
        <v>66</v>
      </c>
      <c r="R125" s="33">
        <f t="shared" si="36"/>
        <v>-0.69878064020891362</v>
      </c>
      <c r="S125" s="12">
        <v>2.3796838927366362</v>
      </c>
      <c r="T125" s="10">
        <f t="shared" si="37"/>
        <v>198</v>
      </c>
      <c r="U125" s="33">
        <f t="shared" si="38"/>
        <v>-3.0980688190946893E-2</v>
      </c>
      <c r="V125" s="18">
        <v>7.5351118377052828E-2</v>
      </c>
      <c r="W125" s="99">
        <f t="shared" si="49"/>
        <v>150</v>
      </c>
      <c r="X125" s="33">
        <f t="shared" si="40"/>
        <v>-0.65085086811265425</v>
      </c>
      <c r="Y125" s="13">
        <v>86303</v>
      </c>
      <c r="Z125" s="10">
        <f t="shared" si="41"/>
        <v>48</v>
      </c>
      <c r="AA125" s="33">
        <f t="shared" si="42"/>
        <v>-1.2750004376733131</v>
      </c>
      <c r="AB125" s="11">
        <v>5.1718750000000001E-2</v>
      </c>
      <c r="AC125" s="99">
        <f t="shared" si="50"/>
        <v>243</v>
      </c>
      <c r="AD125" s="33">
        <f t="shared" si="44"/>
        <v>0.10795093468188208</v>
      </c>
      <c r="AE125" s="11">
        <v>0.93561608300907917</v>
      </c>
      <c r="AF125" s="10">
        <f t="shared" si="45"/>
        <v>171</v>
      </c>
      <c r="AG125" s="33">
        <f t="shared" si="46"/>
        <v>-0.23923199741848325</v>
      </c>
      <c r="AH125" s="14">
        <v>2.7789999999999999</v>
      </c>
      <c r="AI125" s="99">
        <f t="shared" si="51"/>
        <v>111</v>
      </c>
      <c r="AJ125" s="33">
        <f t="shared" si="48"/>
        <v>-0.26327571073830569</v>
      </c>
      <c r="AK125" s="13">
        <v>95561.135215769842</v>
      </c>
      <c r="AL125" s="38"/>
    </row>
    <row r="126" spans="1:38" x14ac:dyDescent="0.25">
      <c r="A126" t="s">
        <v>600</v>
      </c>
      <c r="B126" s="5" t="s">
        <v>148</v>
      </c>
      <c r="C126" s="6" t="s">
        <v>24</v>
      </c>
      <c r="D126" s="7" t="s">
        <v>20</v>
      </c>
      <c r="E126" s="36">
        <f t="shared" si="26"/>
        <v>-2.9410580303456388</v>
      </c>
      <c r="F126" s="8">
        <f t="shared" si="27"/>
        <v>38.185599360675873</v>
      </c>
      <c r="G126" s="9">
        <f t="shared" si="28"/>
        <v>120</v>
      </c>
      <c r="H126" s="99">
        <f t="shared" si="29"/>
        <v>483</v>
      </c>
      <c r="I126" s="33">
        <f t="shared" si="30"/>
        <v>0.74216678794552071</v>
      </c>
      <c r="J126" s="11">
        <v>8.1895532970928775E-2</v>
      </c>
      <c r="K126" s="10">
        <f t="shared" si="31"/>
        <v>379</v>
      </c>
      <c r="L126" s="33">
        <f t="shared" si="32"/>
        <v>0.55214459731004073</v>
      </c>
      <c r="M126" s="11">
        <v>3.0892143808255661E-2</v>
      </c>
      <c r="N126" s="10">
        <f t="shared" si="33"/>
        <v>186</v>
      </c>
      <c r="O126" s="33">
        <f t="shared" si="34"/>
        <v>-0.10048386011254933</v>
      </c>
      <c r="P126" s="11">
        <v>6.3692480359147027E-2</v>
      </c>
      <c r="Q126" s="10">
        <f t="shared" si="35"/>
        <v>54</v>
      </c>
      <c r="R126" s="33">
        <f t="shared" si="36"/>
        <v>-0.82180853556722289</v>
      </c>
      <c r="S126" s="12">
        <v>2.6215182960131078</v>
      </c>
      <c r="T126" s="10">
        <f t="shared" si="37"/>
        <v>144</v>
      </c>
      <c r="U126" s="33">
        <f t="shared" si="38"/>
        <v>-0.30048858248452565</v>
      </c>
      <c r="V126" s="18">
        <v>9.1720598080785545E-2</v>
      </c>
      <c r="W126" s="99">
        <f t="shared" si="49"/>
        <v>77</v>
      </c>
      <c r="X126" s="33">
        <f t="shared" si="40"/>
        <v>-0.95213813040261941</v>
      </c>
      <c r="Y126" s="13">
        <v>73141</v>
      </c>
      <c r="Z126" s="10">
        <f t="shared" si="41"/>
        <v>68</v>
      </c>
      <c r="AA126" s="33">
        <f t="shared" si="42"/>
        <v>-1.0091118063248841</v>
      </c>
      <c r="AB126" s="11">
        <v>4.8547993792950564E-2</v>
      </c>
      <c r="AC126" s="99">
        <f t="shared" si="50"/>
        <v>241</v>
      </c>
      <c r="AD126" s="33">
        <f t="shared" si="44"/>
        <v>0.10109285770182364</v>
      </c>
      <c r="AE126" s="11">
        <v>0.93522640061396778</v>
      </c>
      <c r="AF126" s="10">
        <f t="shared" si="45"/>
        <v>118</v>
      </c>
      <c r="AG126" s="33">
        <f t="shared" si="46"/>
        <v>-0.46138980497912407</v>
      </c>
      <c r="AH126" s="14">
        <v>3.0336666666666665</v>
      </c>
      <c r="AI126" s="99">
        <f t="shared" si="51"/>
        <v>106</v>
      </c>
      <c r="AJ126" s="33">
        <f t="shared" si="48"/>
        <v>-0.26540147289908256</v>
      </c>
      <c r="AK126" s="13">
        <v>93666.191807755327</v>
      </c>
      <c r="AL126" s="38"/>
    </row>
    <row r="127" spans="1:38" x14ac:dyDescent="0.25">
      <c r="A127" t="s">
        <v>733</v>
      </c>
      <c r="B127" s="5" t="s">
        <v>225</v>
      </c>
      <c r="C127" s="6" t="s">
        <v>93</v>
      </c>
      <c r="D127" s="7" t="s">
        <v>34</v>
      </c>
      <c r="E127" s="36">
        <f t="shared" si="26"/>
        <v>-2.8988923525587902</v>
      </c>
      <c r="F127" s="8">
        <f t="shared" si="27"/>
        <v>38.080849569302451</v>
      </c>
      <c r="G127" s="9">
        <f t="shared" si="28"/>
        <v>121</v>
      </c>
      <c r="H127" s="99">
        <f t="shared" si="29"/>
        <v>394</v>
      </c>
      <c r="I127" s="33">
        <f t="shared" si="30"/>
        <v>0.31299328387170966</v>
      </c>
      <c r="J127" s="11">
        <v>4.9257345235083738E-2</v>
      </c>
      <c r="K127" s="10">
        <f t="shared" si="31"/>
        <v>123</v>
      </c>
      <c r="L127" s="33">
        <f t="shared" si="32"/>
        <v>-0.54941394054916459</v>
      </c>
      <c r="M127" s="11">
        <v>7.0212592652928243E-2</v>
      </c>
      <c r="N127" s="10">
        <f t="shared" si="33"/>
        <v>69</v>
      </c>
      <c r="O127" s="33">
        <f t="shared" si="34"/>
        <v>-1.0047326623585044</v>
      </c>
      <c r="P127" s="11">
        <v>0.1196430149332862</v>
      </c>
      <c r="Q127" s="10">
        <f t="shared" si="35"/>
        <v>141</v>
      </c>
      <c r="R127" s="33">
        <f t="shared" si="36"/>
        <v>-3.1344876072289585E-2</v>
      </c>
      <c r="S127" s="12">
        <v>1.0677137149548805</v>
      </c>
      <c r="T127" s="10">
        <f t="shared" si="37"/>
        <v>63</v>
      </c>
      <c r="U127" s="33">
        <f t="shared" si="38"/>
        <v>-1.0153292340228606</v>
      </c>
      <c r="V127" s="18">
        <v>0.13513887926854609</v>
      </c>
      <c r="W127" s="99">
        <f t="shared" si="49"/>
        <v>204</v>
      </c>
      <c r="X127" s="33">
        <f t="shared" si="40"/>
        <v>-0.49448456445798539</v>
      </c>
      <c r="Y127" s="13">
        <v>93134</v>
      </c>
      <c r="Z127" s="10">
        <f t="shared" si="41"/>
        <v>222</v>
      </c>
      <c r="AA127" s="33">
        <f t="shared" si="42"/>
        <v>3.3372568261901936E-2</v>
      </c>
      <c r="AB127" s="11">
        <v>3.6116233229477969E-2</v>
      </c>
      <c r="AC127" s="99">
        <f t="shared" si="50"/>
        <v>137</v>
      </c>
      <c r="AD127" s="33">
        <f t="shared" si="44"/>
        <v>-0.32590255194404544</v>
      </c>
      <c r="AE127" s="11">
        <v>0.91096411915865616</v>
      </c>
      <c r="AF127" s="10">
        <f t="shared" si="45"/>
        <v>315</v>
      </c>
      <c r="AG127" s="33">
        <f t="shared" si="46"/>
        <v>0.1358773896930702</v>
      </c>
      <c r="AH127" s="14">
        <v>2.3489999999999998</v>
      </c>
      <c r="AI127" s="99">
        <f t="shared" si="51"/>
        <v>377</v>
      </c>
      <c r="AJ127" s="33">
        <f t="shared" si="48"/>
        <v>-0.14134086087564332</v>
      </c>
      <c r="AK127" s="13">
        <v>204256.09847075841</v>
      </c>
      <c r="AL127" s="38"/>
    </row>
    <row r="128" spans="1:38" x14ac:dyDescent="0.25">
      <c r="A128" t="s">
        <v>952</v>
      </c>
      <c r="B128" s="5" t="s">
        <v>188</v>
      </c>
      <c r="C128" s="6" t="s">
        <v>172</v>
      </c>
      <c r="D128" s="7" t="s">
        <v>39</v>
      </c>
      <c r="E128" s="36">
        <f t="shared" si="26"/>
        <v>-2.8117294497672307</v>
      </c>
      <c r="F128" s="8">
        <f t="shared" si="27"/>
        <v>37.864315735100327</v>
      </c>
      <c r="G128" s="9">
        <f t="shared" si="28"/>
        <v>122</v>
      </c>
      <c r="H128" s="99">
        <f t="shared" si="29"/>
        <v>342</v>
      </c>
      <c r="I128" s="33">
        <f t="shared" si="30"/>
        <v>0.13890749724482906</v>
      </c>
      <c r="J128" s="11">
        <v>3.6018306636155684E-2</v>
      </c>
      <c r="K128" s="10">
        <f t="shared" si="31"/>
        <v>451</v>
      </c>
      <c r="L128" s="33">
        <f t="shared" si="32"/>
        <v>0.75386918434607664</v>
      </c>
      <c r="M128" s="11">
        <v>2.3691526652967483E-2</v>
      </c>
      <c r="N128" s="10">
        <f t="shared" si="33"/>
        <v>166</v>
      </c>
      <c r="O128" s="33">
        <f t="shared" si="34"/>
        <v>-0.17362981956822116</v>
      </c>
      <c r="P128" s="11">
        <v>6.821839792001981E-2</v>
      </c>
      <c r="Q128" s="10">
        <f t="shared" si="35"/>
        <v>280</v>
      </c>
      <c r="R128" s="33">
        <f t="shared" si="36"/>
        <v>0.33204451011288555</v>
      </c>
      <c r="S128" s="12">
        <v>0.35340371957414851</v>
      </c>
      <c r="T128" s="10">
        <f t="shared" si="37"/>
        <v>76</v>
      </c>
      <c r="U128" s="33">
        <f t="shared" si="38"/>
        <v>-0.80325818259345627</v>
      </c>
      <c r="V128" s="18">
        <v>0.12225802180341616</v>
      </c>
      <c r="W128" s="99">
        <f t="shared" si="49"/>
        <v>121</v>
      </c>
      <c r="X128" s="33">
        <f t="shared" si="40"/>
        <v>-0.76722713626963523</v>
      </c>
      <c r="Y128" s="13">
        <v>81219</v>
      </c>
      <c r="Z128" s="10">
        <f t="shared" si="41"/>
        <v>226</v>
      </c>
      <c r="AA128" s="33">
        <f t="shared" si="42"/>
        <v>4.0454230475982865E-2</v>
      </c>
      <c r="AB128" s="11">
        <v>3.6031783494610968E-2</v>
      </c>
      <c r="AC128" s="99">
        <f t="shared" si="50"/>
        <v>47</v>
      </c>
      <c r="AD128" s="33">
        <f t="shared" si="44"/>
        <v>-1.489094571228023</v>
      </c>
      <c r="AE128" s="11">
        <v>0.84487045276105732</v>
      </c>
      <c r="AF128" s="10">
        <f t="shared" si="45"/>
        <v>124</v>
      </c>
      <c r="AG128" s="33">
        <f t="shared" si="46"/>
        <v>-0.43667329497564961</v>
      </c>
      <c r="AH128" s="14">
        <v>3.0053333333333332</v>
      </c>
      <c r="AI128" s="99">
        <f t="shared" si="51"/>
        <v>114</v>
      </c>
      <c r="AJ128" s="33">
        <f t="shared" si="48"/>
        <v>-0.26017730940231154</v>
      </c>
      <c r="AK128" s="13">
        <v>98323.107037151567</v>
      </c>
      <c r="AL128" s="38"/>
    </row>
    <row r="129" spans="1:38" x14ac:dyDescent="0.25">
      <c r="A129" t="s">
        <v>1055</v>
      </c>
      <c r="B129" s="5" t="s">
        <v>161</v>
      </c>
      <c r="C129" s="6" t="s">
        <v>19</v>
      </c>
      <c r="D129" s="7" t="s">
        <v>20</v>
      </c>
      <c r="E129" s="36">
        <f t="shared" si="26"/>
        <v>-2.8000954821176118</v>
      </c>
      <c r="F129" s="8">
        <f t="shared" si="27"/>
        <v>37.835414131993097</v>
      </c>
      <c r="G129" s="9">
        <f t="shared" si="28"/>
        <v>123</v>
      </c>
      <c r="H129" s="99">
        <f t="shared" si="29"/>
        <v>456</v>
      </c>
      <c r="I129" s="33">
        <f t="shared" si="30"/>
        <v>0.54832573454117228</v>
      </c>
      <c r="J129" s="11">
        <v>6.7154127381181539E-2</v>
      </c>
      <c r="K129" s="10">
        <f t="shared" si="31"/>
        <v>465</v>
      </c>
      <c r="L129" s="33">
        <f t="shared" si="32"/>
        <v>0.78966476506648164</v>
      </c>
      <c r="M129" s="11">
        <v>2.2413793103448276E-2</v>
      </c>
      <c r="N129" s="10">
        <f t="shared" si="33"/>
        <v>170</v>
      </c>
      <c r="O129" s="33">
        <f t="shared" si="34"/>
        <v>-0.1685039600308201</v>
      </c>
      <c r="P129" s="11">
        <v>6.7901234567901231E-2</v>
      </c>
      <c r="Q129" s="10">
        <f t="shared" si="35"/>
        <v>58</v>
      </c>
      <c r="R129" s="33">
        <f t="shared" si="36"/>
        <v>-0.77237218055190282</v>
      </c>
      <c r="S129" s="12">
        <v>2.5243418680129821</v>
      </c>
      <c r="T129" s="10">
        <f t="shared" si="37"/>
        <v>55</v>
      </c>
      <c r="U129" s="33">
        <f t="shared" si="38"/>
        <v>-1.2552347021529393</v>
      </c>
      <c r="V129" s="18">
        <v>0.14971035481535119</v>
      </c>
      <c r="W129" s="99">
        <f t="shared" si="49"/>
        <v>135</v>
      </c>
      <c r="X129" s="33">
        <f t="shared" si="40"/>
        <v>-0.70864986046048606</v>
      </c>
      <c r="Y129" s="13">
        <v>83778</v>
      </c>
      <c r="Z129" s="10">
        <f t="shared" si="41"/>
        <v>188</v>
      </c>
      <c r="AA129" s="33">
        <f t="shared" si="42"/>
        <v>-9.9849035801103381E-2</v>
      </c>
      <c r="AB129" s="11">
        <v>3.7704918032786888E-2</v>
      </c>
      <c r="AC129" s="99">
        <f t="shared" si="50"/>
        <v>251</v>
      </c>
      <c r="AD129" s="33">
        <f t="shared" si="44"/>
        <v>0.15522206291801768</v>
      </c>
      <c r="AE129" s="11">
        <v>0.93830207305034552</v>
      </c>
      <c r="AF129" s="10">
        <f t="shared" si="45"/>
        <v>52</v>
      </c>
      <c r="AG129" s="33">
        <f t="shared" si="46"/>
        <v>-0.86354196185918497</v>
      </c>
      <c r="AH129" s="14">
        <v>3.4946666666666668</v>
      </c>
      <c r="AI129" s="99">
        <f t="shared" si="51"/>
        <v>73</v>
      </c>
      <c r="AJ129" s="33">
        <f t="shared" si="48"/>
        <v>-0.27727976190198111</v>
      </c>
      <c r="AK129" s="13">
        <v>83077.666967183555</v>
      </c>
      <c r="AL129" s="38"/>
    </row>
    <row r="130" spans="1:38" x14ac:dyDescent="0.25">
      <c r="A130" t="s">
        <v>757</v>
      </c>
      <c r="B130" s="5" t="s">
        <v>186</v>
      </c>
      <c r="C130" s="6" t="s">
        <v>47</v>
      </c>
      <c r="D130" s="7" t="s">
        <v>20</v>
      </c>
      <c r="E130" s="36">
        <f t="shared" si="26"/>
        <v>-2.7404136816877065</v>
      </c>
      <c r="F130" s="8">
        <f t="shared" si="27"/>
        <v>37.687150034937062</v>
      </c>
      <c r="G130" s="9">
        <f t="shared" si="28"/>
        <v>124</v>
      </c>
      <c r="H130" s="99">
        <f t="shared" si="29"/>
        <v>150</v>
      </c>
      <c r="I130" s="33">
        <f t="shared" si="30"/>
        <v>-0.46573334989971199</v>
      </c>
      <c r="J130" s="11">
        <v>-9.9639855942377231E-3</v>
      </c>
      <c r="K130" s="10">
        <f t="shared" si="31"/>
        <v>140</v>
      </c>
      <c r="L130" s="33">
        <f t="shared" si="32"/>
        <v>-0.41847710880689387</v>
      </c>
      <c r="M130" s="11">
        <v>6.553876478318002E-2</v>
      </c>
      <c r="N130" s="10">
        <f t="shared" si="33"/>
        <v>148</v>
      </c>
      <c r="O130" s="33">
        <f t="shared" si="34"/>
        <v>-0.2387009263330695</v>
      </c>
      <c r="P130" s="11">
        <v>7.2244682721040607E-2</v>
      </c>
      <c r="Q130" s="10">
        <f t="shared" si="35"/>
        <v>185</v>
      </c>
      <c r="R130" s="33">
        <f t="shared" si="36"/>
        <v>0.1417123461534604</v>
      </c>
      <c r="S130" s="12">
        <v>0.72753728628592218</v>
      </c>
      <c r="T130" s="10">
        <f t="shared" si="37"/>
        <v>174</v>
      </c>
      <c r="U130" s="33">
        <f t="shared" si="38"/>
        <v>-0.13897008304735597</v>
      </c>
      <c r="V130" s="18">
        <v>8.1910222005367156E-2</v>
      </c>
      <c r="W130" s="99">
        <v>112</v>
      </c>
      <c r="X130" s="33">
        <f t="shared" si="40"/>
        <v>-0.45346444790855389</v>
      </c>
      <c r="Y130" s="13">
        <v>94926</v>
      </c>
      <c r="Z130" s="10">
        <f t="shared" si="41"/>
        <v>86</v>
      </c>
      <c r="AA130" s="33">
        <f t="shared" si="42"/>
        <v>-0.79967703959802783</v>
      </c>
      <c r="AB130" s="11">
        <v>4.6050457199515261E-2</v>
      </c>
      <c r="AC130" s="99">
        <v>112</v>
      </c>
      <c r="AD130" s="33">
        <f t="shared" si="44"/>
        <v>-0.88948293115393473</v>
      </c>
      <c r="AE130" s="11">
        <v>0.87894095105382342</v>
      </c>
      <c r="AF130" s="10">
        <f t="shared" si="45"/>
        <v>151</v>
      </c>
      <c r="AG130" s="33">
        <f t="shared" si="46"/>
        <v>-0.30465805331003298</v>
      </c>
      <c r="AH130" s="14">
        <v>2.8539999999999996</v>
      </c>
      <c r="AI130" s="99">
        <v>112</v>
      </c>
      <c r="AJ130" s="33">
        <f t="shared" si="48"/>
        <v>-0.25845388718426121</v>
      </c>
      <c r="AK130" s="13">
        <v>99859.397235358309</v>
      </c>
      <c r="AL130" s="38"/>
    </row>
    <row r="131" spans="1:38" x14ac:dyDescent="0.25">
      <c r="A131" t="s">
        <v>1036</v>
      </c>
      <c r="B131" s="5" t="s">
        <v>162</v>
      </c>
      <c r="C131" s="6" t="s">
        <v>19</v>
      </c>
      <c r="D131" s="7" t="s">
        <v>20</v>
      </c>
      <c r="E131" s="36">
        <f t="shared" si="26"/>
        <v>-2.6144334385512895</v>
      </c>
      <c r="F131" s="8">
        <f t="shared" si="27"/>
        <v>37.374184493331839</v>
      </c>
      <c r="G131" s="9">
        <f t="shared" si="28"/>
        <v>125</v>
      </c>
      <c r="H131" s="99">
        <f t="shared" si="29"/>
        <v>136</v>
      </c>
      <c r="I131" s="33">
        <f t="shared" si="30"/>
        <v>-0.5126818653820211</v>
      </c>
      <c r="J131" s="11">
        <v>-1.3534370176896626E-2</v>
      </c>
      <c r="K131" s="10">
        <f t="shared" si="31"/>
        <v>80</v>
      </c>
      <c r="L131" s="33">
        <f t="shared" si="32"/>
        <v>-0.88990697150323761</v>
      </c>
      <c r="M131" s="11">
        <v>8.2366589327146175E-2</v>
      </c>
      <c r="N131" s="10">
        <f t="shared" si="33"/>
        <v>80</v>
      </c>
      <c r="O131" s="33">
        <f t="shared" si="34"/>
        <v>-0.85378998480371082</v>
      </c>
      <c r="P131" s="11">
        <v>0.11030341340075854</v>
      </c>
      <c r="Q131" s="10">
        <f t="shared" si="35"/>
        <v>138</v>
      </c>
      <c r="R131" s="33">
        <f t="shared" si="36"/>
        <v>-3.9204273898000359E-2</v>
      </c>
      <c r="S131" s="12">
        <v>1.0831628354796006</v>
      </c>
      <c r="T131" s="10">
        <f t="shared" si="37"/>
        <v>125</v>
      </c>
      <c r="U131" s="33">
        <f t="shared" si="38"/>
        <v>-0.44158132073654516</v>
      </c>
      <c r="V131" s="18">
        <v>0.10029034599564481</v>
      </c>
      <c r="W131" s="99">
        <f t="shared" ref="W131:W171" si="52">RANK(Y131,Y$7:Y$570,1)</f>
        <v>145</v>
      </c>
      <c r="X131" s="33">
        <f t="shared" si="40"/>
        <v>-0.66465395420601769</v>
      </c>
      <c r="Y131" s="13">
        <v>85700</v>
      </c>
      <c r="Z131" s="10">
        <f t="shared" si="41"/>
        <v>170</v>
      </c>
      <c r="AA131" s="33">
        <f t="shared" si="42"/>
        <v>-0.17129609994775113</v>
      </c>
      <c r="AB131" s="11">
        <v>3.8556933483652765E-2</v>
      </c>
      <c r="AC131" s="99">
        <f t="shared" ref="AC131:AC171" si="53">RANK(AE131,AE$7:AE$570,1)</f>
        <v>266</v>
      </c>
      <c r="AD131" s="33">
        <f t="shared" si="44"/>
        <v>0.19087228135274903</v>
      </c>
      <c r="AE131" s="11">
        <v>0.94032775204845032</v>
      </c>
      <c r="AF131" s="10">
        <f t="shared" si="45"/>
        <v>53</v>
      </c>
      <c r="AG131" s="33">
        <f t="shared" si="46"/>
        <v>-0.85510927021094052</v>
      </c>
      <c r="AH131" s="14">
        <v>3.4849999999999999</v>
      </c>
      <c r="AI131" s="99">
        <f t="shared" ref="AI131:AI171" si="54">RANK(AK131,AK$7:AK$570,1)</f>
        <v>60</v>
      </c>
      <c r="AJ131" s="33">
        <f t="shared" si="48"/>
        <v>-0.28142223815185535</v>
      </c>
      <c r="AK131" s="13">
        <v>79384.987603803107</v>
      </c>
      <c r="AL131" s="38"/>
    </row>
    <row r="132" spans="1:38" x14ac:dyDescent="0.25">
      <c r="A132" t="s">
        <v>1105</v>
      </c>
      <c r="B132" s="5" t="s">
        <v>108</v>
      </c>
      <c r="C132" s="6" t="s">
        <v>24</v>
      </c>
      <c r="D132" s="7" t="s">
        <v>20</v>
      </c>
      <c r="E132" s="36">
        <f t="shared" si="26"/>
        <v>-2.597493700948978</v>
      </c>
      <c r="F132" s="8">
        <f t="shared" si="27"/>
        <v>37.332102068172382</v>
      </c>
      <c r="G132" s="9">
        <f t="shared" si="28"/>
        <v>126</v>
      </c>
      <c r="H132" s="99">
        <f t="shared" si="29"/>
        <v>15</v>
      </c>
      <c r="I132" s="33">
        <f t="shared" si="30"/>
        <v>-2.0046192412040198</v>
      </c>
      <c r="J132" s="11">
        <v>-0.1269946180719479</v>
      </c>
      <c r="K132" s="10">
        <f t="shared" si="31"/>
        <v>186</v>
      </c>
      <c r="L132" s="33">
        <f t="shared" si="32"/>
        <v>-0.17449902499223879</v>
      </c>
      <c r="M132" s="11">
        <v>5.6829896907216494E-2</v>
      </c>
      <c r="N132" s="10">
        <f t="shared" si="33"/>
        <v>147</v>
      </c>
      <c r="O132" s="33">
        <f t="shared" si="34"/>
        <v>-0.24197234271470042</v>
      </c>
      <c r="P132" s="11">
        <v>7.244710211591536E-2</v>
      </c>
      <c r="Q132" s="10">
        <f t="shared" si="35"/>
        <v>221</v>
      </c>
      <c r="R132" s="33">
        <f t="shared" si="36"/>
        <v>0.23672383286518994</v>
      </c>
      <c r="S132" s="12">
        <v>0.54077438892494045</v>
      </c>
      <c r="T132" s="10">
        <f t="shared" si="37"/>
        <v>92</v>
      </c>
      <c r="U132" s="33">
        <f t="shared" si="38"/>
        <v>-0.65800229482311634</v>
      </c>
      <c r="V132" s="18">
        <v>0.11343541082596506</v>
      </c>
      <c r="W132" s="99">
        <f t="shared" si="52"/>
        <v>65</v>
      </c>
      <c r="X132" s="33">
        <f t="shared" si="40"/>
        <v>-0.99379918627313579</v>
      </c>
      <c r="Y132" s="13">
        <v>71321</v>
      </c>
      <c r="Z132" s="10">
        <f t="shared" si="41"/>
        <v>154</v>
      </c>
      <c r="AA132" s="33">
        <f t="shared" si="42"/>
        <v>-0.26111804255356819</v>
      </c>
      <c r="AB132" s="11">
        <v>3.9628071729023689E-2</v>
      </c>
      <c r="AC132" s="99">
        <f t="shared" si="53"/>
        <v>173</v>
      </c>
      <c r="AD132" s="33">
        <f t="shared" si="44"/>
        <v>-0.15506183153083822</v>
      </c>
      <c r="AE132" s="11">
        <v>0.92067144984432114</v>
      </c>
      <c r="AF132" s="10">
        <f t="shared" si="45"/>
        <v>322</v>
      </c>
      <c r="AG132" s="33">
        <f t="shared" si="46"/>
        <v>0.14547321122383058</v>
      </c>
      <c r="AH132" s="14">
        <v>2.3380000000000001</v>
      </c>
      <c r="AI132" s="99">
        <f t="shared" si="54"/>
        <v>450</v>
      </c>
      <c r="AJ132" s="33">
        <f t="shared" si="48"/>
        <v>-6.3410288702807849E-2</v>
      </c>
      <c r="AK132" s="13">
        <v>273724.84090417478</v>
      </c>
      <c r="AL132" s="38"/>
    </row>
    <row r="133" spans="1:38" x14ac:dyDescent="0.25">
      <c r="A133" t="s">
        <v>928</v>
      </c>
      <c r="B133" s="5" t="s">
        <v>156</v>
      </c>
      <c r="C133" s="6" t="s">
        <v>19</v>
      </c>
      <c r="D133" s="7" t="s">
        <v>20</v>
      </c>
      <c r="E133" s="36">
        <f t="shared" si="26"/>
        <v>-2.5858422555359359</v>
      </c>
      <c r="F133" s="8">
        <f t="shared" si="27"/>
        <v>37.303157046053101</v>
      </c>
      <c r="G133" s="9">
        <f t="shared" si="28"/>
        <v>127</v>
      </c>
      <c r="H133" s="99">
        <f t="shared" si="29"/>
        <v>174</v>
      </c>
      <c r="I133" s="33">
        <f t="shared" si="30"/>
        <v>-0.38834920556912661</v>
      </c>
      <c r="J133" s="11">
        <v>-4.0790038643194748E-3</v>
      </c>
      <c r="K133" s="10">
        <f t="shared" si="31"/>
        <v>264</v>
      </c>
      <c r="L133" s="33">
        <f t="shared" si="32"/>
        <v>0.16654318751111227</v>
      </c>
      <c r="M133" s="11">
        <v>4.4656297039638734E-2</v>
      </c>
      <c r="N133" s="10">
        <f t="shared" si="33"/>
        <v>98</v>
      </c>
      <c r="O133" s="33">
        <f t="shared" si="34"/>
        <v>-0.61596951929709221</v>
      </c>
      <c r="P133" s="11">
        <v>9.5588235294117641E-2</v>
      </c>
      <c r="Q133" s="10">
        <f t="shared" si="35"/>
        <v>122</v>
      </c>
      <c r="R133" s="33">
        <f t="shared" si="36"/>
        <v>-0.14614871582140151</v>
      </c>
      <c r="S133" s="12">
        <v>1.2933821944384565</v>
      </c>
      <c r="T133" s="10">
        <f t="shared" si="37"/>
        <v>114</v>
      </c>
      <c r="U133" s="33">
        <f t="shared" si="38"/>
        <v>-0.51990258528913302</v>
      </c>
      <c r="V133" s="18">
        <v>0.1050474547023296</v>
      </c>
      <c r="W133" s="99">
        <f t="shared" si="52"/>
        <v>125</v>
      </c>
      <c r="X133" s="33">
        <f t="shared" si="40"/>
        <v>-0.7539276453571242</v>
      </c>
      <c r="Y133" s="13">
        <v>81800</v>
      </c>
      <c r="Z133" s="10">
        <f t="shared" si="41"/>
        <v>160</v>
      </c>
      <c r="AA133" s="33">
        <f t="shared" si="42"/>
        <v>-0.22901870738151556</v>
      </c>
      <c r="AB133" s="11">
        <v>3.9245283018867927E-2</v>
      </c>
      <c r="AC133" s="99">
        <f t="shared" si="53"/>
        <v>253</v>
      </c>
      <c r="AD133" s="33">
        <f t="shared" si="44"/>
        <v>0.1582676312173352</v>
      </c>
      <c r="AE133" s="11">
        <v>0.93847512511039155</v>
      </c>
      <c r="AF133" s="10">
        <f t="shared" si="45"/>
        <v>23</v>
      </c>
      <c r="AG133" s="33">
        <f t="shared" si="46"/>
        <v>-1.413411613818834</v>
      </c>
      <c r="AH133" s="14">
        <v>4.125</v>
      </c>
      <c r="AI133" s="99">
        <f t="shared" si="54"/>
        <v>62</v>
      </c>
      <c r="AJ133" s="33">
        <f t="shared" si="48"/>
        <v>-0.28135322255116929</v>
      </c>
      <c r="AK133" s="13">
        <v>79446.509377020906</v>
      </c>
      <c r="AL133" s="38"/>
    </row>
    <row r="134" spans="1:38" x14ac:dyDescent="0.25">
      <c r="A134" t="s">
        <v>883</v>
      </c>
      <c r="B134" s="5" t="s">
        <v>168</v>
      </c>
      <c r="C134" s="6" t="s">
        <v>30</v>
      </c>
      <c r="D134" s="7" t="s">
        <v>20</v>
      </c>
      <c r="E134" s="36">
        <f t="shared" si="26"/>
        <v>-2.5847097458277948</v>
      </c>
      <c r="F134" s="8">
        <f t="shared" si="27"/>
        <v>37.300343616698164</v>
      </c>
      <c r="G134" s="9">
        <f t="shared" si="28"/>
        <v>128</v>
      </c>
      <c r="H134" s="99">
        <f t="shared" si="29"/>
        <v>469</v>
      </c>
      <c r="I134" s="33">
        <f t="shared" si="30"/>
        <v>0.64582806995236064</v>
      </c>
      <c r="J134" s="11">
        <v>7.4569076108506493E-2</v>
      </c>
      <c r="K134" s="10">
        <f t="shared" si="31"/>
        <v>93</v>
      </c>
      <c r="L134" s="33">
        <f t="shared" si="32"/>
        <v>-0.77289354460446347</v>
      </c>
      <c r="M134" s="11">
        <v>7.8189761398006055E-2</v>
      </c>
      <c r="N134" s="10">
        <f t="shared" si="33"/>
        <v>167</v>
      </c>
      <c r="O134" s="33">
        <f t="shared" si="34"/>
        <v>-0.17186190119535907</v>
      </c>
      <c r="P134" s="11">
        <v>6.8109007697108384E-2</v>
      </c>
      <c r="Q134" s="10">
        <f t="shared" si="35"/>
        <v>220</v>
      </c>
      <c r="R134" s="33">
        <f t="shared" si="36"/>
        <v>0.2357683929148536</v>
      </c>
      <c r="S134" s="12">
        <v>0.54265248534838284</v>
      </c>
      <c r="T134" s="10">
        <f t="shared" si="37"/>
        <v>184</v>
      </c>
      <c r="U134" s="33">
        <f t="shared" si="38"/>
        <v>-7.759151390212872E-2</v>
      </c>
      <c r="V134" s="18">
        <v>7.8182185598491147E-2</v>
      </c>
      <c r="W134" s="99">
        <f t="shared" si="52"/>
        <v>19</v>
      </c>
      <c r="X134" s="33">
        <f t="shared" si="40"/>
        <v>-1.4030618334758622</v>
      </c>
      <c r="Y134" s="13">
        <v>53442</v>
      </c>
      <c r="Z134" s="10">
        <f t="shared" si="41"/>
        <v>52</v>
      </c>
      <c r="AA134" s="33">
        <f t="shared" si="42"/>
        <v>-1.2092958691045728</v>
      </c>
      <c r="AB134" s="11">
        <v>5.0935214549220113E-2</v>
      </c>
      <c r="AC134" s="99">
        <f t="shared" si="53"/>
        <v>208</v>
      </c>
      <c r="AD134" s="33">
        <f t="shared" si="44"/>
        <v>-9.6794210439420172E-3</v>
      </c>
      <c r="AE134" s="11">
        <v>0.92893221537529047</v>
      </c>
      <c r="AF134" s="10">
        <f t="shared" si="45"/>
        <v>459</v>
      </c>
      <c r="AG134" s="33">
        <f t="shared" si="46"/>
        <v>0.56303683904723445</v>
      </c>
      <c r="AH134" s="14">
        <v>1.8593333333333331</v>
      </c>
      <c r="AI134" s="99">
        <f t="shared" si="54"/>
        <v>187</v>
      </c>
      <c r="AJ134" s="33">
        <f t="shared" si="48"/>
        <v>-0.23192176447826604</v>
      </c>
      <c r="AK134" s="13">
        <v>123510.61840677231</v>
      </c>
      <c r="AL134" s="38"/>
    </row>
    <row r="135" spans="1:38" x14ac:dyDescent="0.25">
      <c r="A135" t="s">
        <v>726</v>
      </c>
      <c r="B135" s="5" t="s">
        <v>159</v>
      </c>
      <c r="C135" s="6" t="s">
        <v>24</v>
      </c>
      <c r="D135" s="7" t="s">
        <v>20</v>
      </c>
      <c r="E135" s="36">
        <f t="shared" ref="E135:E198" si="55">((I135+L135+AG135+AJ135)*0.25)+(O135+R135+U135+X135+AA135+AD135)</f>
        <v>-2.5039753435895578</v>
      </c>
      <c r="F135" s="8">
        <f t="shared" ref="F135:F198" si="56">((E135*$I$579)+$J$579)</f>
        <v>37.099779740223468</v>
      </c>
      <c r="G135" s="9">
        <f t="shared" ref="G135:G198" si="57">RANK(E135,$E$7:$E$570,1)</f>
        <v>129</v>
      </c>
      <c r="H135" s="99">
        <f t="shared" ref="H135:H198" si="58">RANK(J135,J$7:J$570,1)</f>
        <v>501</v>
      </c>
      <c r="I135" s="33">
        <f t="shared" ref="I135:I198" si="59">(J135-J$572)/J$573</f>
        <v>0.93104308892617949</v>
      </c>
      <c r="J135" s="11">
        <v>9.6259374428388611E-2</v>
      </c>
      <c r="K135" s="10">
        <f t="shared" ref="K135:K198" si="60">RANK(M135,M$7:M$570,0)</f>
        <v>197</v>
      </c>
      <c r="L135" s="33">
        <f t="shared" ref="L135:L198" si="61">-(M135-M$572)/M$573</f>
        <v>-0.11680848196240745</v>
      </c>
      <c r="M135" s="11">
        <v>5.4770616380523503E-2</v>
      </c>
      <c r="N135" s="10">
        <f t="shared" ref="N135:N198" si="62">RANK(P135,P$7:P$570,0)</f>
        <v>126</v>
      </c>
      <c r="O135" s="33">
        <f t="shared" ref="O135:O198" si="63">-(P135-P$572)/P$573</f>
        <v>-0.40018037946270041</v>
      </c>
      <c r="P135" s="11">
        <v>8.2236248872858436E-2</v>
      </c>
      <c r="Q135" s="10">
        <f t="shared" ref="Q135:Q198" si="64">RANK(S135,S$7:S$570,0)</f>
        <v>111</v>
      </c>
      <c r="R135" s="33">
        <f t="shared" ref="R135:R198" si="65">-(S135-S$572)/S$573</f>
        <v>-0.25212039235631517</v>
      </c>
      <c r="S135" s="12">
        <v>1.5016894005756476</v>
      </c>
      <c r="T135" s="10">
        <f t="shared" ref="T135:T198" si="66">RANK(V135,V$7:V$570,0)</f>
        <v>151</v>
      </c>
      <c r="U135" s="33">
        <f t="shared" ref="U135:U198" si="67">-(V135-V$572)/V$573</f>
        <v>-0.27742670522962537</v>
      </c>
      <c r="V135" s="18">
        <v>9.0319856434075793E-2</v>
      </c>
      <c r="W135" s="99">
        <f t="shared" si="52"/>
        <v>199</v>
      </c>
      <c r="X135" s="33">
        <f t="shared" ref="X135:X198" si="68">(Y135-Y$572)/Y$573</f>
        <v>-0.50879124573220125</v>
      </c>
      <c r="Y135" s="13">
        <v>92509</v>
      </c>
      <c r="Z135" s="10">
        <f t="shared" ref="Z135:Z198" si="69">RANK(AB135,AB$7:AB$570,0)</f>
        <v>76</v>
      </c>
      <c r="AA135" s="33">
        <f t="shared" ref="AA135:AA198" si="70">-(AB135-AB$572)/AB$573</f>
        <v>-0.96968752609767106</v>
      </c>
      <c r="AB135" s="11">
        <v>4.8077854168684035E-2</v>
      </c>
      <c r="AC135" s="99">
        <f t="shared" si="53"/>
        <v>170</v>
      </c>
      <c r="AD135" s="33">
        <f t="shared" ref="AD135:AD198" si="71">(AE135-AE$572)/AE$573</f>
        <v>-0.15856936985199638</v>
      </c>
      <c r="AE135" s="11">
        <v>0.92047214821240475</v>
      </c>
      <c r="AF135" s="10">
        <f t="shared" ref="AF135:AF198" si="72">RANK(AH135,AH$7:AH$570,0)</f>
        <v>149</v>
      </c>
      <c r="AG135" s="33">
        <f t="shared" ref="AG135:AG198" si="73">-(AH135-AH$572)/AH$573</f>
        <v>-0.3116368326051317</v>
      </c>
      <c r="AH135" s="14">
        <v>2.8619999999999997</v>
      </c>
      <c r="AI135" s="99">
        <f t="shared" si="54"/>
        <v>134</v>
      </c>
      <c r="AJ135" s="33">
        <f t="shared" ref="AJ135:AJ198" si="74">(AK135-AK$572)/AK$573</f>
        <v>-0.25139667379483155</v>
      </c>
      <c r="AK135" s="13">
        <v>106150.326784299</v>
      </c>
      <c r="AL135" s="38"/>
    </row>
    <row r="136" spans="1:38" x14ac:dyDescent="0.25">
      <c r="A136" t="s">
        <v>684</v>
      </c>
      <c r="B136" s="5" t="s">
        <v>129</v>
      </c>
      <c r="C136" s="6" t="s">
        <v>47</v>
      </c>
      <c r="D136" s="7" t="s">
        <v>20</v>
      </c>
      <c r="E136" s="36">
        <f t="shared" si="55"/>
        <v>-2.4631522371281704</v>
      </c>
      <c r="F136" s="8">
        <f t="shared" si="56"/>
        <v>36.99836522231481</v>
      </c>
      <c r="G136" s="9">
        <f t="shared" si="57"/>
        <v>130</v>
      </c>
      <c r="H136" s="99">
        <f t="shared" si="58"/>
        <v>490</v>
      </c>
      <c r="I136" s="33">
        <f t="shared" si="59"/>
        <v>0.8094125987805536</v>
      </c>
      <c r="J136" s="11">
        <v>8.7009505240068341E-2</v>
      </c>
      <c r="K136" s="10">
        <f t="shared" si="60"/>
        <v>43</v>
      </c>
      <c r="L136" s="33">
        <f t="shared" si="61"/>
        <v>-1.5730784503671427</v>
      </c>
      <c r="M136" s="11">
        <v>0.10675259176239843</v>
      </c>
      <c r="N136" s="10">
        <f t="shared" si="62"/>
        <v>78</v>
      </c>
      <c r="O136" s="33">
        <f t="shared" si="63"/>
        <v>-0.88092560545670484</v>
      </c>
      <c r="P136" s="11">
        <v>0.11198243412797992</v>
      </c>
      <c r="Q136" s="10">
        <f t="shared" si="64"/>
        <v>294</v>
      </c>
      <c r="R136" s="33">
        <f t="shared" si="65"/>
        <v>0.34073401396794251</v>
      </c>
      <c r="S136" s="12">
        <v>0.33632286995515698</v>
      </c>
      <c r="T136" s="10">
        <f t="shared" si="66"/>
        <v>171</v>
      </c>
      <c r="U136" s="33">
        <f t="shared" si="67"/>
        <v>-0.15568928198192372</v>
      </c>
      <c r="V136" s="18">
        <v>8.2925719485837796E-2</v>
      </c>
      <c r="W136" s="99">
        <f t="shared" si="52"/>
        <v>193</v>
      </c>
      <c r="X136" s="33">
        <f t="shared" si="68"/>
        <v>-0.52705801638311989</v>
      </c>
      <c r="Y136" s="13">
        <v>91711</v>
      </c>
      <c r="Z136" s="10">
        <f t="shared" si="69"/>
        <v>120</v>
      </c>
      <c r="AA136" s="33">
        <f t="shared" si="70"/>
        <v>-0.50045588920880768</v>
      </c>
      <c r="AB136" s="11">
        <v>4.2482206405693952E-2</v>
      </c>
      <c r="AC136" s="99">
        <f t="shared" si="53"/>
        <v>145</v>
      </c>
      <c r="AD136" s="33">
        <f t="shared" si="71"/>
        <v>-0.28098908375764603</v>
      </c>
      <c r="AE136" s="11">
        <v>0.9135161447347071</v>
      </c>
      <c r="AF136" s="10">
        <f t="shared" si="72"/>
        <v>63</v>
      </c>
      <c r="AG136" s="33">
        <f t="shared" si="73"/>
        <v>-0.77921504537674269</v>
      </c>
      <c r="AH136" s="14">
        <v>3.3980000000000001</v>
      </c>
      <c r="AI136" s="99">
        <f t="shared" si="54"/>
        <v>37</v>
      </c>
      <c r="AJ136" s="33">
        <f t="shared" si="74"/>
        <v>-0.29219260026831195</v>
      </c>
      <c r="AK136" s="13">
        <v>69784.089125560538</v>
      </c>
      <c r="AL136" s="38"/>
    </row>
    <row r="137" spans="1:38" x14ac:dyDescent="0.25">
      <c r="A137" t="s">
        <v>938</v>
      </c>
      <c r="B137" s="5" t="s">
        <v>195</v>
      </c>
      <c r="C137" s="6" t="s">
        <v>81</v>
      </c>
      <c r="D137" s="7" t="s">
        <v>34</v>
      </c>
      <c r="E137" s="36">
        <f t="shared" si="55"/>
        <v>-2.4056009319571259</v>
      </c>
      <c r="F137" s="8">
        <f t="shared" si="56"/>
        <v>36.855393793267474</v>
      </c>
      <c r="G137" s="9">
        <f t="shared" si="57"/>
        <v>131</v>
      </c>
      <c r="H137" s="99">
        <f t="shared" si="58"/>
        <v>533</v>
      </c>
      <c r="I137" s="33">
        <f t="shared" si="59"/>
        <v>1.3693169264752669</v>
      </c>
      <c r="J137" s="11">
        <v>0.12958963282937375</v>
      </c>
      <c r="K137" s="10">
        <f t="shared" si="60"/>
        <v>156</v>
      </c>
      <c r="L137" s="33">
        <f t="shared" si="61"/>
        <v>-0.32456540989137828</v>
      </c>
      <c r="M137" s="11">
        <v>6.2186559679037114E-2</v>
      </c>
      <c r="N137" s="10">
        <f t="shared" si="62"/>
        <v>108</v>
      </c>
      <c r="O137" s="33">
        <f t="shared" si="63"/>
        <v>-0.53170461904539912</v>
      </c>
      <c r="P137" s="11">
        <v>9.0374331550802142E-2</v>
      </c>
      <c r="Q137" s="10">
        <f t="shared" si="64"/>
        <v>316</v>
      </c>
      <c r="R137" s="33">
        <f t="shared" si="65"/>
        <v>0.37287211086305716</v>
      </c>
      <c r="S137" s="12">
        <v>0.27314941272876264</v>
      </c>
      <c r="T137" s="10">
        <f t="shared" si="66"/>
        <v>137</v>
      </c>
      <c r="U137" s="33">
        <f t="shared" si="67"/>
        <v>-0.34959941620693963</v>
      </c>
      <c r="V137" s="18">
        <v>9.4703511801957393E-2</v>
      </c>
      <c r="W137" s="99">
        <f t="shared" si="52"/>
        <v>133</v>
      </c>
      <c r="X137" s="33">
        <f t="shared" si="68"/>
        <v>-0.7235974810557867</v>
      </c>
      <c r="Y137" s="13">
        <v>83125</v>
      </c>
      <c r="Z137" s="10">
        <f t="shared" si="69"/>
        <v>80</v>
      </c>
      <c r="AA137" s="33">
        <f t="shared" si="70"/>
        <v>-0.9031466001152556</v>
      </c>
      <c r="AB137" s="11">
        <v>4.7284345047923323E-2</v>
      </c>
      <c r="AC137" s="99">
        <f t="shared" si="53"/>
        <v>141</v>
      </c>
      <c r="AD137" s="33">
        <f t="shared" si="71"/>
        <v>-0.30261755414770958</v>
      </c>
      <c r="AE137" s="11">
        <v>0.91228719467061437</v>
      </c>
      <c r="AF137" s="10">
        <f t="shared" si="72"/>
        <v>80</v>
      </c>
      <c r="AG137" s="33">
        <f t="shared" si="73"/>
        <v>-0.64690902124049743</v>
      </c>
      <c r="AH137" s="14">
        <v>3.2463333333333337</v>
      </c>
      <c r="AI137" s="99">
        <f t="shared" si="54"/>
        <v>96</v>
      </c>
      <c r="AJ137" s="33">
        <f t="shared" si="74"/>
        <v>-0.26907198433975898</v>
      </c>
      <c r="AK137" s="13">
        <v>90394.230538104341</v>
      </c>
      <c r="AL137" s="38"/>
    </row>
    <row r="138" spans="1:38" x14ac:dyDescent="0.25">
      <c r="A138" t="s">
        <v>1144</v>
      </c>
      <c r="B138" s="5" t="s">
        <v>175</v>
      </c>
      <c r="C138" s="6" t="s">
        <v>81</v>
      </c>
      <c r="D138" s="7" t="s">
        <v>34</v>
      </c>
      <c r="E138" s="36">
        <f t="shared" si="55"/>
        <v>-2.3739338987689949</v>
      </c>
      <c r="F138" s="8">
        <f t="shared" si="56"/>
        <v>36.776725186619188</v>
      </c>
      <c r="G138" s="9">
        <f t="shared" si="57"/>
        <v>132</v>
      </c>
      <c r="H138" s="99">
        <f t="shared" si="58"/>
        <v>514</v>
      </c>
      <c r="I138" s="33">
        <f t="shared" si="59"/>
        <v>1.038360269945678</v>
      </c>
      <c r="J138" s="11">
        <v>0.10442073170731714</v>
      </c>
      <c r="K138" s="10">
        <f t="shared" si="60"/>
        <v>252</v>
      </c>
      <c r="L138" s="33">
        <f t="shared" si="61"/>
        <v>0.12888024578345342</v>
      </c>
      <c r="M138" s="11">
        <v>4.6000686577411604E-2</v>
      </c>
      <c r="N138" s="10">
        <f t="shared" si="62"/>
        <v>254</v>
      </c>
      <c r="O138" s="33">
        <f t="shared" si="63"/>
        <v>0.21356715225089873</v>
      </c>
      <c r="P138" s="11">
        <v>4.4260525368837712E-2</v>
      </c>
      <c r="Q138" s="10">
        <f t="shared" si="64"/>
        <v>191</v>
      </c>
      <c r="R138" s="33">
        <f t="shared" si="65"/>
        <v>0.16074190210043834</v>
      </c>
      <c r="S138" s="12">
        <v>0.69013112491373363</v>
      </c>
      <c r="T138" s="10">
        <f t="shared" si="66"/>
        <v>35</v>
      </c>
      <c r="U138" s="33">
        <f t="shared" si="67"/>
        <v>-1.7150061098016649</v>
      </c>
      <c r="V138" s="18">
        <v>0.17763613689898849</v>
      </c>
      <c r="W138" s="99">
        <f t="shared" si="52"/>
        <v>191</v>
      </c>
      <c r="X138" s="33">
        <f t="shared" si="68"/>
        <v>-0.53058318264908666</v>
      </c>
      <c r="Y138" s="13">
        <v>91557</v>
      </c>
      <c r="Z138" s="10">
        <f t="shared" si="69"/>
        <v>115</v>
      </c>
      <c r="AA138" s="33">
        <f t="shared" si="70"/>
        <v>-0.54380865821570723</v>
      </c>
      <c r="AB138" s="11">
        <v>4.2999193765116905E-2</v>
      </c>
      <c r="AC138" s="99">
        <f t="shared" si="53"/>
        <v>175</v>
      </c>
      <c r="AD138" s="33">
        <f t="shared" si="71"/>
        <v>-0.15108733408470759</v>
      </c>
      <c r="AE138" s="11">
        <v>0.92089728453364816</v>
      </c>
      <c r="AF138" s="10">
        <f t="shared" si="72"/>
        <v>193</v>
      </c>
      <c r="AG138" s="33">
        <f t="shared" si="73"/>
        <v>-0.16479168493743085</v>
      </c>
      <c r="AH138" s="14">
        <v>2.6936666666666667</v>
      </c>
      <c r="AI138" s="99">
        <f t="shared" si="54"/>
        <v>184</v>
      </c>
      <c r="AJ138" s="33">
        <f t="shared" si="74"/>
        <v>-0.23347950426836342</v>
      </c>
      <c r="AK138" s="13">
        <v>122122.02056590753</v>
      </c>
      <c r="AL138" s="38"/>
    </row>
    <row r="139" spans="1:38" x14ac:dyDescent="0.25">
      <c r="A139" t="s">
        <v>1008</v>
      </c>
      <c r="B139" s="5" t="s">
        <v>173</v>
      </c>
      <c r="C139" s="6" t="s">
        <v>61</v>
      </c>
      <c r="D139" s="7" t="s">
        <v>39</v>
      </c>
      <c r="E139" s="36">
        <f t="shared" si="55"/>
        <v>-2.3593060540208599</v>
      </c>
      <c r="F139" s="8">
        <f t="shared" si="56"/>
        <v>36.740386065181234</v>
      </c>
      <c r="G139" s="9">
        <f t="shared" si="57"/>
        <v>133</v>
      </c>
      <c r="H139" s="99">
        <f t="shared" si="58"/>
        <v>421</v>
      </c>
      <c r="I139" s="33">
        <f t="shared" si="59"/>
        <v>0.40480236974425959</v>
      </c>
      <c r="J139" s="11">
        <v>5.623932840068302E-2</v>
      </c>
      <c r="K139" s="10">
        <f t="shared" si="60"/>
        <v>198</v>
      </c>
      <c r="L139" s="33">
        <f t="shared" si="61"/>
        <v>-0.10663273065933571</v>
      </c>
      <c r="M139" s="11">
        <v>5.4407390010959761E-2</v>
      </c>
      <c r="N139" s="10">
        <f t="shared" si="62"/>
        <v>95</v>
      </c>
      <c r="O139" s="33">
        <f t="shared" si="63"/>
        <v>-0.62987083716612202</v>
      </c>
      <c r="P139" s="11">
        <v>9.6448381488533824E-2</v>
      </c>
      <c r="Q139" s="10">
        <f t="shared" si="64"/>
        <v>136</v>
      </c>
      <c r="R139" s="33">
        <f t="shared" si="65"/>
        <v>-5.3555596051532657E-2</v>
      </c>
      <c r="S139" s="12">
        <v>1.1113730508874144</v>
      </c>
      <c r="T139" s="10">
        <f t="shared" si="66"/>
        <v>225</v>
      </c>
      <c r="U139" s="33">
        <f t="shared" si="67"/>
        <v>7.8979851673281504E-2</v>
      </c>
      <c r="V139" s="18">
        <v>6.8672290544432024E-2</v>
      </c>
      <c r="W139" s="99">
        <f t="shared" si="52"/>
        <v>153</v>
      </c>
      <c r="X139" s="33">
        <f t="shared" si="68"/>
        <v>-0.64503663284281298</v>
      </c>
      <c r="Y139" s="13">
        <v>86557</v>
      </c>
      <c r="Z139" s="10">
        <f t="shared" si="69"/>
        <v>110</v>
      </c>
      <c r="AA139" s="33">
        <f t="shared" si="70"/>
        <v>-0.60027677374911292</v>
      </c>
      <c r="AB139" s="11">
        <v>4.3672583322691867E-2</v>
      </c>
      <c r="AC139" s="99">
        <f t="shared" si="53"/>
        <v>128</v>
      </c>
      <c r="AD139" s="33">
        <f t="shared" si="71"/>
        <v>-0.38454758650947779</v>
      </c>
      <c r="AE139" s="11">
        <v>0.90763185304421934</v>
      </c>
      <c r="AF139" s="10">
        <f t="shared" si="72"/>
        <v>95</v>
      </c>
      <c r="AG139" s="33">
        <f t="shared" si="73"/>
        <v>-0.56083740993428066</v>
      </c>
      <c r="AH139" s="14">
        <v>3.1476666666666673</v>
      </c>
      <c r="AI139" s="99">
        <f t="shared" si="54"/>
        <v>178</v>
      </c>
      <c r="AJ139" s="33">
        <f t="shared" si="74"/>
        <v>-0.23732614665097496</v>
      </c>
      <c r="AK139" s="13">
        <v>118693.05294177079</v>
      </c>
      <c r="AL139" s="38">
        <v>1</v>
      </c>
    </row>
    <row r="140" spans="1:38" x14ac:dyDescent="0.25">
      <c r="A140" t="s">
        <v>1125</v>
      </c>
      <c r="B140" s="5" t="s">
        <v>206</v>
      </c>
      <c r="C140" s="6" t="s">
        <v>19</v>
      </c>
      <c r="D140" s="7" t="s">
        <v>20</v>
      </c>
      <c r="E140" s="36">
        <f t="shared" si="55"/>
        <v>-2.3251704276184229</v>
      </c>
      <c r="F140" s="8">
        <f t="shared" si="56"/>
        <v>36.655584873033163</v>
      </c>
      <c r="G140" s="9">
        <f t="shared" si="57"/>
        <v>134</v>
      </c>
      <c r="H140" s="99">
        <f t="shared" si="58"/>
        <v>94</v>
      </c>
      <c r="I140" s="33">
        <f t="shared" si="59"/>
        <v>-0.68058826276248019</v>
      </c>
      <c r="J140" s="11">
        <v>-2.6303472807263861E-2</v>
      </c>
      <c r="K140" s="10">
        <f t="shared" si="60"/>
        <v>338</v>
      </c>
      <c r="L140" s="33">
        <f t="shared" si="61"/>
        <v>0.42234658363316774</v>
      </c>
      <c r="M140" s="11">
        <v>3.5525321239606951E-2</v>
      </c>
      <c r="N140" s="10">
        <f t="shared" si="62"/>
        <v>229</v>
      </c>
      <c r="O140" s="33">
        <f t="shared" si="63"/>
        <v>0.12608975898776167</v>
      </c>
      <c r="P140" s="11">
        <v>4.9673202614379082E-2</v>
      </c>
      <c r="Q140" s="10">
        <f t="shared" si="64"/>
        <v>82</v>
      </c>
      <c r="R140" s="33">
        <f t="shared" si="65"/>
        <v>-0.51521059070612074</v>
      </c>
      <c r="S140" s="12">
        <v>2.018842530282638</v>
      </c>
      <c r="T140" s="10">
        <f t="shared" si="66"/>
        <v>139</v>
      </c>
      <c r="U140" s="33">
        <f t="shared" si="67"/>
        <v>-0.34004701301186308</v>
      </c>
      <c r="V140" s="18">
        <v>9.4123314065510597E-2</v>
      </c>
      <c r="W140" s="99">
        <f t="shared" si="52"/>
        <v>242</v>
      </c>
      <c r="X140" s="33">
        <f t="shared" si="68"/>
        <v>-0.34191811534974825</v>
      </c>
      <c r="Y140" s="13">
        <v>99799</v>
      </c>
      <c r="Z140" s="10">
        <f t="shared" si="69"/>
        <v>122</v>
      </c>
      <c r="AA140" s="33">
        <f t="shared" si="70"/>
        <v>-0.47357258536504798</v>
      </c>
      <c r="AB140" s="11">
        <v>4.2161619541576038E-2</v>
      </c>
      <c r="AC140" s="99">
        <f t="shared" si="53"/>
        <v>119</v>
      </c>
      <c r="AD140" s="33">
        <f t="shared" si="71"/>
        <v>-0.47782053938361574</v>
      </c>
      <c r="AE140" s="11">
        <v>0.90233199598796388</v>
      </c>
      <c r="AF140" s="10">
        <f t="shared" si="72"/>
        <v>75</v>
      </c>
      <c r="AG140" s="33">
        <f t="shared" si="73"/>
        <v>-0.6879093495992018</v>
      </c>
      <c r="AH140" s="14">
        <v>3.2933333333333334</v>
      </c>
      <c r="AI140" s="99">
        <f t="shared" si="54"/>
        <v>108</v>
      </c>
      <c r="AJ140" s="33">
        <f t="shared" si="74"/>
        <v>-0.26461434243064036</v>
      </c>
      <c r="AK140" s="13">
        <v>94367.85435493174</v>
      </c>
      <c r="AL140" s="38"/>
    </row>
    <row r="141" spans="1:38" x14ac:dyDescent="0.25">
      <c r="A141" t="s">
        <v>884</v>
      </c>
      <c r="B141" s="5" t="s">
        <v>163</v>
      </c>
      <c r="C141" s="6" t="s">
        <v>22</v>
      </c>
      <c r="D141" s="7" t="s">
        <v>20</v>
      </c>
      <c r="E141" s="36">
        <f t="shared" si="55"/>
        <v>-2.3190316267979547</v>
      </c>
      <c r="F141" s="8">
        <f t="shared" si="56"/>
        <v>36.640334599849425</v>
      </c>
      <c r="G141" s="9">
        <f t="shared" si="57"/>
        <v>135</v>
      </c>
      <c r="H141" s="99">
        <f t="shared" si="58"/>
        <v>9</v>
      </c>
      <c r="I141" s="33">
        <f t="shared" si="59"/>
        <v>-2.5584039791981503</v>
      </c>
      <c r="J141" s="11">
        <v>-0.16910935738444199</v>
      </c>
      <c r="K141" s="10">
        <f t="shared" si="60"/>
        <v>15</v>
      </c>
      <c r="L141" s="33">
        <f t="shared" si="61"/>
        <v>-2.4704147748721761</v>
      </c>
      <c r="M141" s="11">
        <v>0.13878326996197718</v>
      </c>
      <c r="N141" s="10">
        <f t="shared" si="62"/>
        <v>321</v>
      </c>
      <c r="O141" s="33">
        <f t="shared" si="63"/>
        <v>0.41698187136222398</v>
      </c>
      <c r="P141" s="11">
        <v>3.1674208144796379E-2</v>
      </c>
      <c r="Q141" s="10">
        <f t="shared" si="64"/>
        <v>409</v>
      </c>
      <c r="R141" s="33">
        <f t="shared" si="65"/>
        <v>0.51183082356515242</v>
      </c>
      <c r="S141" s="12">
        <v>0</v>
      </c>
      <c r="T141" s="10">
        <f t="shared" si="66"/>
        <v>252</v>
      </c>
      <c r="U141" s="33">
        <f t="shared" si="67"/>
        <v>0.17230840576891826</v>
      </c>
      <c r="V141" s="18">
        <v>6.3003663003663002E-2</v>
      </c>
      <c r="W141" s="99">
        <f t="shared" si="52"/>
        <v>246</v>
      </c>
      <c r="X141" s="33">
        <f t="shared" si="68"/>
        <v>-0.32097313396429633</v>
      </c>
      <c r="Y141" s="13">
        <v>100714</v>
      </c>
      <c r="Z141" s="10">
        <f t="shared" si="69"/>
        <v>102</v>
      </c>
      <c r="AA141" s="33">
        <f t="shared" si="70"/>
        <v>-0.6624943269962954</v>
      </c>
      <c r="AB141" s="11">
        <v>4.4414535666218037E-2</v>
      </c>
      <c r="AC141" s="99">
        <f t="shared" si="53"/>
        <v>72</v>
      </c>
      <c r="AD141" s="33">
        <f t="shared" si="71"/>
        <v>-0.9857261256472688</v>
      </c>
      <c r="AE141" s="11">
        <v>0.87347232207045289</v>
      </c>
      <c r="AF141" s="10">
        <f t="shared" si="72"/>
        <v>98</v>
      </c>
      <c r="AG141" s="33">
        <f t="shared" si="73"/>
        <v>-0.54426280910842051</v>
      </c>
      <c r="AH141" s="14">
        <v>3.1286666666666663</v>
      </c>
      <c r="AI141" s="99">
        <f t="shared" si="54"/>
        <v>188</v>
      </c>
      <c r="AJ141" s="33">
        <f t="shared" si="74"/>
        <v>-0.23075500036680863</v>
      </c>
      <c r="AK141" s="13">
        <v>124550.69335142469</v>
      </c>
      <c r="AL141" s="38"/>
    </row>
    <row r="142" spans="1:38" x14ac:dyDescent="0.25">
      <c r="A142" t="s">
        <v>1016</v>
      </c>
      <c r="B142" s="5" t="s">
        <v>252</v>
      </c>
      <c r="C142" s="6" t="s">
        <v>93</v>
      </c>
      <c r="D142" s="7" t="s">
        <v>34</v>
      </c>
      <c r="E142" s="36">
        <f t="shared" si="55"/>
        <v>-2.1660128471764595</v>
      </c>
      <c r="F142" s="8">
        <f t="shared" si="56"/>
        <v>36.260198762294678</v>
      </c>
      <c r="G142" s="9">
        <f t="shared" si="57"/>
        <v>136</v>
      </c>
      <c r="H142" s="99">
        <f t="shared" si="58"/>
        <v>277</v>
      </c>
      <c r="I142" s="33">
        <f t="shared" si="59"/>
        <v>-6.8654169303117268E-2</v>
      </c>
      <c r="J142" s="11">
        <v>2.0233463035019383E-2</v>
      </c>
      <c r="K142" s="10">
        <f t="shared" si="60"/>
        <v>122</v>
      </c>
      <c r="L142" s="33">
        <f t="shared" si="61"/>
        <v>-0.55008558030867627</v>
      </c>
      <c r="M142" s="11">
        <v>7.0236567027324406E-2</v>
      </c>
      <c r="N142" s="10">
        <f t="shared" si="62"/>
        <v>97</v>
      </c>
      <c r="O142" s="33">
        <f t="shared" si="63"/>
        <v>-0.61714146323929719</v>
      </c>
      <c r="P142" s="11">
        <v>9.5660749506903356E-2</v>
      </c>
      <c r="Q142" s="10">
        <f t="shared" si="64"/>
        <v>239</v>
      </c>
      <c r="R142" s="33">
        <f t="shared" si="65"/>
        <v>0.27900343354118412</v>
      </c>
      <c r="S142" s="12">
        <v>0.45766590389016021</v>
      </c>
      <c r="T142" s="10">
        <f t="shared" si="66"/>
        <v>85</v>
      </c>
      <c r="U142" s="33">
        <f t="shared" si="67"/>
        <v>-0.7227006258275851</v>
      </c>
      <c r="V142" s="18">
        <v>0.11736508427400649</v>
      </c>
      <c r="W142" s="99">
        <f t="shared" si="52"/>
        <v>212</v>
      </c>
      <c r="X142" s="33">
        <f t="shared" si="68"/>
        <v>-0.47358536445261096</v>
      </c>
      <c r="Y142" s="13">
        <v>94047</v>
      </c>
      <c r="Z142" s="10">
        <f t="shared" si="69"/>
        <v>193</v>
      </c>
      <c r="AA142" s="33">
        <f t="shared" si="70"/>
        <v>-7.7122339420845107E-2</v>
      </c>
      <c r="AB142" s="11">
        <v>3.7433899248538828E-2</v>
      </c>
      <c r="AC142" s="99">
        <f t="shared" si="53"/>
        <v>144</v>
      </c>
      <c r="AD142" s="33">
        <f t="shared" si="71"/>
        <v>-0.281731567811495</v>
      </c>
      <c r="AE142" s="11">
        <v>0.91347395609126125</v>
      </c>
      <c r="AF142" s="10">
        <f t="shared" si="72"/>
        <v>164</v>
      </c>
      <c r="AG142" s="33">
        <f t="shared" si="73"/>
        <v>-0.26249459506881268</v>
      </c>
      <c r="AH142" s="14">
        <v>2.8056666666666672</v>
      </c>
      <c r="AI142" s="99">
        <f t="shared" si="54"/>
        <v>245</v>
      </c>
      <c r="AJ142" s="33">
        <f t="shared" si="74"/>
        <v>-0.2097053351826362</v>
      </c>
      <c r="AK142" s="13">
        <v>143314.75125858124</v>
      </c>
      <c r="AL142" s="38"/>
    </row>
    <row r="143" spans="1:38" x14ac:dyDescent="0.25">
      <c r="A143" t="s">
        <v>687</v>
      </c>
      <c r="B143" s="5" t="s">
        <v>189</v>
      </c>
      <c r="C143" s="6" t="s">
        <v>33</v>
      </c>
      <c r="D143" s="7" t="s">
        <v>34</v>
      </c>
      <c r="E143" s="36">
        <f t="shared" si="55"/>
        <v>-2.150943677175944</v>
      </c>
      <c r="F143" s="8">
        <f t="shared" si="56"/>
        <v>36.222763281672165</v>
      </c>
      <c r="G143" s="9">
        <f t="shared" si="57"/>
        <v>137</v>
      </c>
      <c r="H143" s="99">
        <f t="shared" si="58"/>
        <v>391</v>
      </c>
      <c r="I143" s="33">
        <f t="shared" si="59"/>
        <v>0.2884859520379518</v>
      </c>
      <c r="J143" s="11">
        <v>4.7393588759667038E-2</v>
      </c>
      <c r="K143" s="10">
        <f t="shared" si="60"/>
        <v>403</v>
      </c>
      <c r="L143" s="33">
        <f t="shared" si="61"/>
        <v>0.60431056068969369</v>
      </c>
      <c r="M143" s="11">
        <v>2.9030064741183078E-2</v>
      </c>
      <c r="N143" s="10">
        <f t="shared" si="62"/>
        <v>70</v>
      </c>
      <c r="O143" s="33">
        <f t="shared" si="63"/>
        <v>-0.9883195486144033</v>
      </c>
      <c r="P143" s="11">
        <v>0.11862745098039215</v>
      </c>
      <c r="Q143" s="10">
        <f t="shared" si="64"/>
        <v>137</v>
      </c>
      <c r="R143" s="33">
        <f t="shared" si="65"/>
        <v>-4.4444201275956767E-2</v>
      </c>
      <c r="S143" s="12">
        <v>1.0934628955348387</v>
      </c>
      <c r="T143" s="10">
        <f t="shared" si="66"/>
        <v>209</v>
      </c>
      <c r="U143" s="33">
        <f t="shared" si="67"/>
        <v>1.6003788942970051E-2</v>
      </c>
      <c r="V143" s="18">
        <v>7.2497356164075336E-2</v>
      </c>
      <c r="W143" s="99">
        <f t="shared" si="52"/>
        <v>213</v>
      </c>
      <c r="X143" s="33">
        <f t="shared" si="68"/>
        <v>-0.4705637933674966</v>
      </c>
      <c r="Y143" s="13">
        <v>94179</v>
      </c>
      <c r="Z143" s="10">
        <f t="shared" si="69"/>
        <v>181</v>
      </c>
      <c r="AA143" s="33">
        <f t="shared" si="70"/>
        <v>-0.13341719167954494</v>
      </c>
      <c r="AB143" s="11">
        <v>3.8105222619225915E-2</v>
      </c>
      <c r="AC143" s="99">
        <f t="shared" si="53"/>
        <v>92</v>
      </c>
      <c r="AD143" s="33">
        <f t="shared" si="71"/>
        <v>-0.68435265033786807</v>
      </c>
      <c r="AE143" s="11">
        <v>0.89059664686632445</v>
      </c>
      <c r="AF143" s="10">
        <f t="shared" si="72"/>
        <v>236</v>
      </c>
      <c r="AG143" s="33">
        <f t="shared" si="73"/>
        <v>-6.6507209864791292E-2</v>
      </c>
      <c r="AH143" s="14">
        <v>2.581</v>
      </c>
      <c r="AI143" s="99">
        <f t="shared" si="54"/>
        <v>246</v>
      </c>
      <c r="AJ143" s="33">
        <f t="shared" si="74"/>
        <v>-0.20968962623743173</v>
      </c>
      <c r="AK143" s="13">
        <v>143328.75450067074</v>
      </c>
      <c r="AL143" s="38">
        <v>1</v>
      </c>
    </row>
    <row r="144" spans="1:38" x14ac:dyDescent="0.25">
      <c r="A144" t="s">
        <v>633</v>
      </c>
      <c r="B144" s="5" t="s">
        <v>179</v>
      </c>
      <c r="C144" s="6" t="s">
        <v>30</v>
      </c>
      <c r="D144" s="7" t="s">
        <v>20</v>
      </c>
      <c r="E144" s="36">
        <f t="shared" si="55"/>
        <v>-2.1484528320526968</v>
      </c>
      <c r="F144" s="8">
        <f t="shared" si="56"/>
        <v>36.216575417022561</v>
      </c>
      <c r="G144" s="9">
        <f t="shared" si="57"/>
        <v>138</v>
      </c>
      <c r="H144" s="99">
        <f t="shared" si="58"/>
        <v>486</v>
      </c>
      <c r="I144" s="33">
        <f t="shared" si="59"/>
        <v>0.74895978597053237</v>
      </c>
      <c r="J144" s="11">
        <v>8.2412133233351836E-2</v>
      </c>
      <c r="K144" s="10">
        <f t="shared" si="60"/>
        <v>271</v>
      </c>
      <c r="L144" s="33">
        <f t="shared" si="61"/>
        <v>0.19425632131442017</v>
      </c>
      <c r="M144" s="11">
        <v>4.3667068757539201E-2</v>
      </c>
      <c r="N144" s="10">
        <f t="shared" si="62"/>
        <v>219</v>
      </c>
      <c r="O144" s="33">
        <f t="shared" si="63"/>
        <v>8.0266348637401022E-2</v>
      </c>
      <c r="P144" s="11">
        <v>5.2508533221115629E-2</v>
      </c>
      <c r="Q144" s="10">
        <f t="shared" si="64"/>
        <v>257</v>
      </c>
      <c r="R144" s="33">
        <f t="shared" si="65"/>
        <v>0.30719371688680541</v>
      </c>
      <c r="S144" s="12">
        <v>0.40225261464199519</v>
      </c>
      <c r="T144" s="10">
        <f t="shared" si="66"/>
        <v>175</v>
      </c>
      <c r="U144" s="33">
        <f t="shared" si="67"/>
        <v>-0.13436142385541611</v>
      </c>
      <c r="V144" s="18">
        <v>8.1630299395672831E-2</v>
      </c>
      <c r="W144" s="99">
        <f t="shared" si="52"/>
        <v>42</v>
      </c>
      <c r="X144" s="33">
        <f t="shared" si="68"/>
        <v>-1.179694480077786</v>
      </c>
      <c r="Y144" s="13">
        <v>63200</v>
      </c>
      <c r="Z144" s="10">
        <f t="shared" si="69"/>
        <v>70</v>
      </c>
      <c r="AA144" s="33">
        <f t="shared" si="70"/>
        <v>-0.99459352454044847</v>
      </c>
      <c r="AB144" s="11">
        <v>4.8374861410982087E-2</v>
      </c>
      <c r="AC144" s="99">
        <f t="shared" si="53"/>
        <v>105</v>
      </c>
      <c r="AD144" s="33">
        <f t="shared" si="71"/>
        <v>-0.57350175964228944</v>
      </c>
      <c r="AE144" s="11">
        <v>0.89689529891005171</v>
      </c>
      <c r="AF144" s="10">
        <f t="shared" si="72"/>
        <v>470</v>
      </c>
      <c r="AG144" s="33">
        <f t="shared" si="73"/>
        <v>0.62206568058494371</v>
      </c>
      <c r="AH144" s="14">
        <v>1.7916666666666667</v>
      </c>
      <c r="AI144" s="99">
        <f t="shared" si="54"/>
        <v>314</v>
      </c>
      <c r="AJ144" s="33">
        <f t="shared" si="74"/>
        <v>-0.18032862571374952</v>
      </c>
      <c r="AK144" s="13">
        <v>169501.68928220257</v>
      </c>
      <c r="AL144" s="38"/>
    </row>
    <row r="145" spans="1:38" ht="22.5" x14ac:dyDescent="0.25">
      <c r="A145" t="s">
        <v>1059</v>
      </c>
      <c r="B145" s="5" t="s">
        <v>258</v>
      </c>
      <c r="C145" s="6" t="s">
        <v>172</v>
      </c>
      <c r="D145" s="7" t="s">
        <v>39</v>
      </c>
      <c r="E145" s="36">
        <f t="shared" si="55"/>
        <v>-2.1414944453605944</v>
      </c>
      <c r="F145" s="8">
        <f t="shared" si="56"/>
        <v>36.199289093345335</v>
      </c>
      <c r="G145" s="9">
        <f t="shared" si="57"/>
        <v>139</v>
      </c>
      <c r="H145" s="99">
        <f t="shared" si="58"/>
        <v>442</v>
      </c>
      <c r="I145" s="33">
        <f t="shared" si="59"/>
        <v>0.4739497561190652</v>
      </c>
      <c r="J145" s="11">
        <v>6.1497913463650411E-2</v>
      </c>
      <c r="K145" s="10">
        <f t="shared" si="60"/>
        <v>489</v>
      </c>
      <c r="L145" s="33">
        <f t="shared" si="61"/>
        <v>0.86854921567744769</v>
      </c>
      <c r="M145" s="11">
        <v>1.9597989949748745E-2</v>
      </c>
      <c r="N145" s="10">
        <f t="shared" si="62"/>
        <v>181</v>
      </c>
      <c r="O145" s="33">
        <f t="shared" si="63"/>
        <v>-0.12314792962572405</v>
      </c>
      <c r="P145" s="11">
        <v>6.5094823167606355E-2</v>
      </c>
      <c r="Q145" s="10">
        <f t="shared" si="64"/>
        <v>49</v>
      </c>
      <c r="R145" s="33">
        <f t="shared" si="65"/>
        <v>-0.961827330962716</v>
      </c>
      <c r="S145" s="12">
        <v>2.8967515001034552</v>
      </c>
      <c r="T145" s="10">
        <f t="shared" si="66"/>
        <v>181</v>
      </c>
      <c r="U145" s="33">
        <f t="shared" si="67"/>
        <v>-9.0368629267734452E-2</v>
      </c>
      <c r="V145" s="18">
        <v>7.8958247209590743E-2</v>
      </c>
      <c r="W145" s="99">
        <f t="shared" si="52"/>
        <v>202</v>
      </c>
      <c r="X145" s="33">
        <f t="shared" si="68"/>
        <v>-0.50613592568770671</v>
      </c>
      <c r="Y145" s="13">
        <v>92625</v>
      </c>
      <c r="Z145" s="10">
        <f t="shared" si="69"/>
        <v>129</v>
      </c>
      <c r="AA145" s="33">
        <f t="shared" si="70"/>
        <v>-0.41239083727846859</v>
      </c>
      <c r="AB145" s="11">
        <v>4.1432019308125505E-2</v>
      </c>
      <c r="AC145" s="99">
        <f t="shared" si="53"/>
        <v>152</v>
      </c>
      <c r="AD145" s="33">
        <f t="shared" si="71"/>
        <v>-0.24865880640370994</v>
      </c>
      <c r="AE145" s="11">
        <v>0.9153531815528313</v>
      </c>
      <c r="AF145" s="10">
        <f t="shared" si="72"/>
        <v>162</v>
      </c>
      <c r="AG145" s="33">
        <f t="shared" si="73"/>
        <v>-0.2686010269520237</v>
      </c>
      <c r="AH145" s="14">
        <v>2.8126666666666669</v>
      </c>
      <c r="AI145" s="99">
        <f t="shared" si="54"/>
        <v>92</v>
      </c>
      <c r="AJ145" s="33">
        <f t="shared" si="74"/>
        <v>-0.26975788938262762</v>
      </c>
      <c r="AK145" s="13">
        <v>89782.802193254713</v>
      </c>
      <c r="AL145" s="38"/>
    </row>
    <row r="146" spans="1:38" x14ac:dyDescent="0.25">
      <c r="A146" t="s">
        <v>731</v>
      </c>
      <c r="B146" s="5" t="s">
        <v>197</v>
      </c>
      <c r="C146" s="6" t="s">
        <v>22</v>
      </c>
      <c r="D146" s="7" t="s">
        <v>20</v>
      </c>
      <c r="E146" s="36">
        <f t="shared" si="55"/>
        <v>-2.128372410820619</v>
      </c>
      <c r="F146" s="8">
        <f t="shared" si="56"/>
        <v>36.166690770429582</v>
      </c>
      <c r="G146" s="9">
        <f t="shared" si="57"/>
        <v>140</v>
      </c>
      <c r="H146" s="99">
        <f t="shared" si="58"/>
        <v>135</v>
      </c>
      <c r="I146" s="33">
        <f t="shared" si="59"/>
        <v>-0.51554956655335948</v>
      </c>
      <c r="J146" s="11">
        <v>-1.3752455795677854E-2</v>
      </c>
      <c r="K146" s="10">
        <f t="shared" si="60"/>
        <v>28</v>
      </c>
      <c r="L146" s="33">
        <f t="shared" si="61"/>
        <v>-2.0206075789370566</v>
      </c>
      <c r="M146" s="11">
        <v>0.12272727272727273</v>
      </c>
      <c r="N146" s="10">
        <f t="shared" si="62"/>
        <v>71</v>
      </c>
      <c r="O146" s="33">
        <f t="shared" si="63"/>
        <v>-0.95893240318364992</v>
      </c>
      <c r="P146" s="11">
        <v>0.11680911680911681</v>
      </c>
      <c r="Q146" s="10">
        <f t="shared" si="64"/>
        <v>409</v>
      </c>
      <c r="R146" s="33">
        <f t="shared" si="65"/>
        <v>0.51183082356515242</v>
      </c>
      <c r="S146" s="12">
        <v>0</v>
      </c>
      <c r="T146" s="10">
        <f t="shared" si="66"/>
        <v>133</v>
      </c>
      <c r="U146" s="33">
        <f t="shared" si="67"/>
        <v>-0.3855289296272405</v>
      </c>
      <c r="V146" s="18">
        <v>9.6885813148788927E-2</v>
      </c>
      <c r="W146" s="99">
        <f t="shared" si="52"/>
        <v>161</v>
      </c>
      <c r="X146" s="33">
        <f t="shared" si="68"/>
        <v>-0.62917338464596251</v>
      </c>
      <c r="Y146" s="13">
        <v>87250</v>
      </c>
      <c r="Z146" s="10">
        <f t="shared" si="69"/>
        <v>211</v>
      </c>
      <c r="AA146" s="33">
        <f t="shared" si="70"/>
        <v>-3.0368672946364604E-2</v>
      </c>
      <c r="AB146" s="11">
        <v>3.6876355748373099E-2</v>
      </c>
      <c r="AC146" s="99">
        <f t="shared" si="53"/>
        <v>261</v>
      </c>
      <c r="AD146" s="33">
        <f t="shared" si="71"/>
        <v>0.17856574347652346</v>
      </c>
      <c r="AE146" s="11">
        <v>0.93962848297213619</v>
      </c>
      <c r="AF146" s="10">
        <f t="shared" si="72"/>
        <v>112</v>
      </c>
      <c r="AG146" s="33">
        <f t="shared" si="73"/>
        <v>-0.47999988309938746</v>
      </c>
      <c r="AH146" s="14">
        <v>3.0550000000000002</v>
      </c>
      <c r="AI146" s="99">
        <f t="shared" si="54"/>
        <v>160</v>
      </c>
      <c r="AJ146" s="33">
        <f t="shared" si="74"/>
        <v>-0.24290532124650618</v>
      </c>
      <c r="AK146" s="13">
        <v>113719.67430278884</v>
      </c>
      <c r="AL146" s="38"/>
    </row>
    <row r="147" spans="1:38" x14ac:dyDescent="0.25">
      <c r="A147" t="s">
        <v>879</v>
      </c>
      <c r="B147" s="5" t="s">
        <v>158</v>
      </c>
      <c r="C147" s="6" t="s">
        <v>19</v>
      </c>
      <c r="D147" s="7" t="s">
        <v>20</v>
      </c>
      <c r="E147" s="36">
        <f t="shared" si="55"/>
        <v>-2.0764434147365849</v>
      </c>
      <c r="F147" s="8">
        <f t="shared" si="56"/>
        <v>36.037686523574322</v>
      </c>
      <c r="G147" s="9">
        <f t="shared" si="57"/>
        <v>141</v>
      </c>
      <c r="H147" s="99">
        <f t="shared" si="58"/>
        <v>199</v>
      </c>
      <c r="I147" s="33">
        <f t="shared" si="59"/>
        <v>-0.31042929827284538</v>
      </c>
      <c r="J147" s="11">
        <v>1.8467220683286989E-3</v>
      </c>
      <c r="K147" s="10">
        <f t="shared" si="60"/>
        <v>90</v>
      </c>
      <c r="L147" s="33">
        <f t="shared" si="61"/>
        <v>-0.79525965013561062</v>
      </c>
      <c r="M147" s="11">
        <v>7.8988125967991735E-2</v>
      </c>
      <c r="N147" s="10">
        <f t="shared" si="62"/>
        <v>156</v>
      </c>
      <c r="O147" s="33">
        <f t="shared" si="63"/>
        <v>-0.20351041803061179</v>
      </c>
      <c r="P147" s="11">
        <v>7.0067264573991025E-2</v>
      </c>
      <c r="Q147" s="10">
        <f t="shared" si="64"/>
        <v>57</v>
      </c>
      <c r="R147" s="33">
        <f t="shared" si="65"/>
        <v>-0.77757155413670853</v>
      </c>
      <c r="S147" s="12">
        <v>2.5345622119815667</v>
      </c>
      <c r="T147" s="10">
        <f t="shared" si="66"/>
        <v>408</v>
      </c>
      <c r="U147" s="33">
        <f t="shared" si="67"/>
        <v>0.61049742227528081</v>
      </c>
      <c r="V147" s="18">
        <v>3.6388760939659141E-2</v>
      </c>
      <c r="W147" s="99">
        <f t="shared" si="52"/>
        <v>81</v>
      </c>
      <c r="X147" s="33">
        <f t="shared" si="68"/>
        <v>-0.92572227409790742</v>
      </c>
      <c r="Y147" s="13">
        <v>74295</v>
      </c>
      <c r="Z147" s="10">
        <f t="shared" si="69"/>
        <v>171</v>
      </c>
      <c r="AA147" s="33">
        <f t="shared" si="70"/>
        <v>-0.1695738544972322</v>
      </c>
      <c r="AB147" s="11">
        <v>3.8536395484624369E-2</v>
      </c>
      <c r="AC147" s="99">
        <f t="shared" si="53"/>
        <v>216</v>
      </c>
      <c r="AD147" s="33">
        <f t="shared" si="71"/>
        <v>1.8495095203751085E-2</v>
      </c>
      <c r="AE147" s="11">
        <v>0.93053311793214866</v>
      </c>
      <c r="AF147" s="10">
        <f t="shared" si="72"/>
        <v>32</v>
      </c>
      <c r="AG147" s="33">
        <f t="shared" si="73"/>
        <v>-1.1301894874260796</v>
      </c>
      <c r="AH147" s="14">
        <v>3.8003333333333331</v>
      </c>
      <c r="AI147" s="99">
        <f t="shared" si="54"/>
        <v>64</v>
      </c>
      <c r="AJ147" s="33">
        <f t="shared" si="74"/>
        <v>-0.28035288997809027</v>
      </c>
      <c r="AK147" s="13">
        <v>80338.224193548391</v>
      </c>
      <c r="AL147" s="38"/>
    </row>
    <row r="148" spans="1:38" x14ac:dyDescent="0.25">
      <c r="A148" t="s">
        <v>755</v>
      </c>
      <c r="B148" s="5" t="s">
        <v>190</v>
      </c>
      <c r="C148" s="6" t="s">
        <v>71</v>
      </c>
      <c r="D148" s="7" t="s">
        <v>34</v>
      </c>
      <c r="E148" s="36">
        <f t="shared" si="55"/>
        <v>-2.0715603937244778</v>
      </c>
      <c r="F148" s="8">
        <f t="shared" si="56"/>
        <v>36.025555912633457</v>
      </c>
      <c r="G148" s="9">
        <f t="shared" si="57"/>
        <v>142</v>
      </c>
      <c r="H148" s="99">
        <f t="shared" si="58"/>
        <v>180</v>
      </c>
      <c r="I148" s="33">
        <f t="shared" si="59"/>
        <v>-0.37430344871914484</v>
      </c>
      <c r="J148" s="11">
        <v>-3.0108390204737212E-3</v>
      </c>
      <c r="K148" s="10">
        <f t="shared" si="60"/>
        <v>170</v>
      </c>
      <c r="L148" s="33">
        <f t="shared" si="61"/>
        <v>-0.24087814166079544</v>
      </c>
      <c r="M148" s="11">
        <v>5.9199318568994887E-2</v>
      </c>
      <c r="N148" s="10">
        <f t="shared" si="62"/>
        <v>249</v>
      </c>
      <c r="O148" s="33">
        <f t="shared" si="63"/>
        <v>0.20457915448091624</v>
      </c>
      <c r="P148" s="11">
        <v>4.4816659121774557E-2</v>
      </c>
      <c r="Q148" s="10">
        <f t="shared" si="64"/>
        <v>101</v>
      </c>
      <c r="R148" s="33">
        <f t="shared" si="65"/>
        <v>-0.30754158988742769</v>
      </c>
      <c r="S148" s="12">
        <v>1.6106301590497283</v>
      </c>
      <c r="T148" s="10">
        <f t="shared" si="66"/>
        <v>240</v>
      </c>
      <c r="U148" s="33">
        <f t="shared" si="67"/>
        <v>0.13229761039870228</v>
      </c>
      <c r="V148" s="18">
        <v>6.5433854907539113E-2</v>
      </c>
      <c r="W148" s="99">
        <f t="shared" si="52"/>
        <v>162</v>
      </c>
      <c r="X148" s="33">
        <f t="shared" si="68"/>
        <v>-0.62212305211402896</v>
      </c>
      <c r="Y148" s="13">
        <v>87558</v>
      </c>
      <c r="Z148" s="10">
        <f t="shared" si="69"/>
        <v>85</v>
      </c>
      <c r="AA148" s="33">
        <f t="shared" si="70"/>
        <v>-0.81093744250141908</v>
      </c>
      <c r="AB148" s="11">
        <v>4.6184738955823292E-2</v>
      </c>
      <c r="AC148" s="99">
        <f t="shared" si="53"/>
        <v>147</v>
      </c>
      <c r="AD148" s="33">
        <f t="shared" si="71"/>
        <v>-0.27239867504529042</v>
      </c>
      <c r="AE148" s="11">
        <v>0.91400425985090517</v>
      </c>
      <c r="AF148" s="10">
        <f t="shared" si="72"/>
        <v>70</v>
      </c>
      <c r="AG148" s="33">
        <f t="shared" si="73"/>
        <v>-0.71785994407400044</v>
      </c>
      <c r="AH148" s="14">
        <v>3.327666666666667</v>
      </c>
      <c r="AI148" s="99">
        <f t="shared" si="54"/>
        <v>141</v>
      </c>
      <c r="AJ148" s="33">
        <f t="shared" si="74"/>
        <v>-0.24870406176977883</v>
      </c>
      <c r="AK148" s="13">
        <v>108550.57056573384</v>
      </c>
      <c r="AL148" s="38"/>
    </row>
    <row r="149" spans="1:38" x14ac:dyDescent="0.25">
      <c r="A149" t="s">
        <v>739</v>
      </c>
      <c r="B149" s="5" t="s">
        <v>251</v>
      </c>
      <c r="C149" s="6" t="s">
        <v>38</v>
      </c>
      <c r="D149" s="7" t="s">
        <v>39</v>
      </c>
      <c r="E149" s="36">
        <f t="shared" si="55"/>
        <v>-2.0563403215419704</v>
      </c>
      <c r="F149" s="8">
        <f t="shared" si="56"/>
        <v>35.987745554316312</v>
      </c>
      <c r="G149" s="9">
        <f t="shared" si="57"/>
        <v>143</v>
      </c>
      <c r="H149" s="99">
        <f t="shared" si="58"/>
        <v>60</v>
      </c>
      <c r="I149" s="33">
        <f t="shared" si="59"/>
        <v>-0.87566435617734717</v>
      </c>
      <c r="J149" s="11">
        <v>-4.1138801873977782E-2</v>
      </c>
      <c r="K149" s="10">
        <f t="shared" si="60"/>
        <v>84</v>
      </c>
      <c r="L149" s="33">
        <f t="shared" si="61"/>
        <v>-0.84246694617238493</v>
      </c>
      <c r="M149" s="11">
        <v>8.0673203978023508E-2</v>
      </c>
      <c r="N149" s="10">
        <f t="shared" si="62"/>
        <v>227</v>
      </c>
      <c r="O149" s="33">
        <f t="shared" si="63"/>
        <v>0.11845733364980056</v>
      </c>
      <c r="P149" s="11">
        <v>5.014546011330577E-2</v>
      </c>
      <c r="Q149" s="10">
        <f t="shared" si="64"/>
        <v>134</v>
      </c>
      <c r="R149" s="33">
        <f t="shared" si="65"/>
        <v>-9.1188683656715688E-2</v>
      </c>
      <c r="S149" s="12">
        <v>1.185347942987655</v>
      </c>
      <c r="T149" s="10">
        <f t="shared" si="66"/>
        <v>71</v>
      </c>
      <c r="U149" s="33">
        <f t="shared" si="67"/>
        <v>-0.85849274068317871</v>
      </c>
      <c r="V149" s="18">
        <v>0.12561288077689559</v>
      </c>
      <c r="W149" s="99">
        <f t="shared" si="52"/>
        <v>154</v>
      </c>
      <c r="X149" s="33">
        <f t="shared" si="68"/>
        <v>-0.64059583897529637</v>
      </c>
      <c r="Y149" s="13">
        <v>86751</v>
      </c>
      <c r="Z149" s="10">
        <f t="shared" si="69"/>
        <v>236</v>
      </c>
      <c r="AA149" s="33">
        <f t="shared" si="70"/>
        <v>7.581319805949388E-2</v>
      </c>
      <c r="AB149" s="11">
        <v>3.5610123247718506E-2</v>
      </c>
      <c r="AC149" s="99">
        <f t="shared" si="53"/>
        <v>213</v>
      </c>
      <c r="AD149" s="33">
        <f t="shared" si="71"/>
        <v>5.8729886606517191E-3</v>
      </c>
      <c r="AE149" s="11">
        <v>0.92981591794688045</v>
      </c>
      <c r="AF149" s="10">
        <f t="shared" si="72"/>
        <v>72</v>
      </c>
      <c r="AG149" s="33">
        <f t="shared" si="73"/>
        <v>-0.70041299583625305</v>
      </c>
      <c r="AH149" s="14">
        <v>3.3076666666666661</v>
      </c>
      <c r="AI149" s="99">
        <f t="shared" si="54"/>
        <v>150</v>
      </c>
      <c r="AJ149" s="33">
        <f t="shared" si="74"/>
        <v>-0.24628201620091675</v>
      </c>
      <c r="AK149" s="13">
        <v>110709.6264419324</v>
      </c>
      <c r="AL149" s="38"/>
    </row>
    <row r="150" spans="1:38" x14ac:dyDescent="0.25">
      <c r="A150" t="s">
        <v>1113</v>
      </c>
      <c r="B150" s="5" t="s">
        <v>207</v>
      </c>
      <c r="C150" s="6" t="s">
        <v>93</v>
      </c>
      <c r="D150" s="7" t="s">
        <v>34</v>
      </c>
      <c r="E150" s="36">
        <f t="shared" si="55"/>
        <v>-2.0462806617304827</v>
      </c>
      <c r="F150" s="8">
        <f t="shared" si="56"/>
        <v>35.962754914491484</v>
      </c>
      <c r="G150" s="9">
        <f t="shared" si="57"/>
        <v>144</v>
      </c>
      <c r="H150" s="99">
        <f t="shared" si="58"/>
        <v>307</v>
      </c>
      <c r="I150" s="33">
        <f t="shared" si="59"/>
        <v>2.9912244605625485E-2</v>
      </c>
      <c r="J150" s="11">
        <v>2.7729333798395484E-2</v>
      </c>
      <c r="K150" s="10">
        <f t="shared" si="60"/>
        <v>273</v>
      </c>
      <c r="L150" s="33">
        <f t="shared" si="61"/>
        <v>0.19884853822302881</v>
      </c>
      <c r="M150" s="11">
        <v>4.350314825414997E-2</v>
      </c>
      <c r="N150" s="10">
        <f t="shared" si="62"/>
        <v>146</v>
      </c>
      <c r="O150" s="33">
        <f t="shared" si="63"/>
        <v>-0.25232549872599336</v>
      </c>
      <c r="P150" s="11">
        <v>7.3087705246295556E-2</v>
      </c>
      <c r="Q150" s="10">
        <f t="shared" si="64"/>
        <v>195</v>
      </c>
      <c r="R150" s="33">
        <f t="shared" si="65"/>
        <v>0.16652089843203127</v>
      </c>
      <c r="S150" s="12">
        <v>0.67877142372306132</v>
      </c>
      <c r="T150" s="10">
        <f t="shared" si="66"/>
        <v>107</v>
      </c>
      <c r="U150" s="33">
        <f t="shared" si="67"/>
        <v>-0.56361928055944077</v>
      </c>
      <c r="V150" s="18">
        <v>0.10770273705618168</v>
      </c>
      <c r="W150" s="99">
        <f t="shared" si="52"/>
        <v>107</v>
      </c>
      <c r="X150" s="33">
        <f t="shared" si="68"/>
        <v>-0.81184109115514969</v>
      </c>
      <c r="Y150" s="13">
        <v>79270</v>
      </c>
      <c r="Z150" s="10">
        <f t="shared" si="69"/>
        <v>124</v>
      </c>
      <c r="AA150" s="33">
        <f t="shared" si="70"/>
        <v>-0.44915323563550175</v>
      </c>
      <c r="AB150" s="11">
        <v>4.1870415647921759E-2</v>
      </c>
      <c r="AC150" s="99">
        <f t="shared" si="53"/>
        <v>169</v>
      </c>
      <c r="AD150" s="33">
        <f t="shared" si="71"/>
        <v>-0.1735026451816985</v>
      </c>
      <c r="AE150" s="11">
        <v>0.91962362543929255</v>
      </c>
      <c r="AF150" s="10">
        <f t="shared" si="72"/>
        <v>329</v>
      </c>
      <c r="AG150" s="33">
        <f t="shared" si="73"/>
        <v>0.15943076981402754</v>
      </c>
      <c r="AH150" s="14">
        <v>2.3220000000000005</v>
      </c>
      <c r="AI150" s="99">
        <f t="shared" si="54"/>
        <v>176</v>
      </c>
      <c r="AJ150" s="33">
        <f t="shared" si="74"/>
        <v>-0.23763078826160119</v>
      </c>
      <c r="AK150" s="13">
        <v>118421.48981842864</v>
      </c>
      <c r="AL150" s="38"/>
    </row>
    <row r="151" spans="1:38" x14ac:dyDescent="0.25">
      <c r="A151" t="s">
        <v>801</v>
      </c>
      <c r="B151" s="5" t="s">
        <v>127</v>
      </c>
      <c r="C151" s="6" t="s">
        <v>52</v>
      </c>
      <c r="D151" s="7" t="s">
        <v>34</v>
      </c>
      <c r="E151" s="36">
        <f t="shared" si="55"/>
        <v>-2.0125924280903824</v>
      </c>
      <c r="F151" s="8">
        <f t="shared" si="56"/>
        <v>35.879065154697315</v>
      </c>
      <c r="G151" s="9">
        <f t="shared" si="57"/>
        <v>145</v>
      </c>
      <c r="H151" s="99">
        <f t="shared" si="58"/>
        <v>563</v>
      </c>
      <c r="I151" s="33">
        <f t="shared" si="59"/>
        <v>5.4052836688639472</v>
      </c>
      <c r="J151" s="11">
        <v>0.43652060359837486</v>
      </c>
      <c r="K151" s="10">
        <f t="shared" si="60"/>
        <v>195</v>
      </c>
      <c r="L151" s="33">
        <f t="shared" si="61"/>
        <v>-0.13002866563763885</v>
      </c>
      <c r="M151" s="11">
        <v>5.5242514639266382E-2</v>
      </c>
      <c r="N151" s="10">
        <f t="shared" si="62"/>
        <v>105</v>
      </c>
      <c r="O151" s="33">
        <f t="shared" si="63"/>
        <v>-0.56015281448306742</v>
      </c>
      <c r="P151" s="11">
        <v>9.2134568045950063E-2</v>
      </c>
      <c r="Q151" s="10">
        <f t="shared" si="64"/>
        <v>129</v>
      </c>
      <c r="R151" s="33">
        <f t="shared" si="65"/>
        <v>-0.13046987741253893</v>
      </c>
      <c r="S151" s="12">
        <v>1.2625624968435938</v>
      </c>
      <c r="T151" s="10">
        <f t="shared" si="66"/>
        <v>59</v>
      </c>
      <c r="U151" s="33">
        <f t="shared" si="67"/>
        <v>-1.1190262242451676</v>
      </c>
      <c r="V151" s="18">
        <v>0.14143726908466461</v>
      </c>
      <c r="W151" s="99">
        <f t="shared" si="52"/>
        <v>76</v>
      </c>
      <c r="X151" s="33">
        <f t="shared" si="68"/>
        <v>-0.9605619043368776</v>
      </c>
      <c r="Y151" s="13">
        <v>72773</v>
      </c>
      <c r="Z151" s="10">
        <f t="shared" si="69"/>
        <v>271</v>
      </c>
      <c r="AA151" s="33">
        <f t="shared" si="70"/>
        <v>0.21391232873473379</v>
      </c>
      <c r="AB151" s="11">
        <v>3.396327331075058E-2</v>
      </c>
      <c r="AC151" s="99">
        <f t="shared" si="53"/>
        <v>85</v>
      </c>
      <c r="AD151" s="33">
        <f t="shared" si="71"/>
        <v>-0.76985349186105023</v>
      </c>
      <c r="AE151" s="11">
        <v>0.88573840849926122</v>
      </c>
      <c r="AF151" s="10">
        <f t="shared" si="72"/>
        <v>364</v>
      </c>
      <c r="AG151" s="33">
        <f t="shared" si="73"/>
        <v>0.25189959547408552</v>
      </c>
      <c r="AH151" s="14">
        <v>2.2159999999999997</v>
      </c>
      <c r="AI151" s="99">
        <f t="shared" si="54"/>
        <v>85</v>
      </c>
      <c r="AJ151" s="33">
        <f t="shared" si="74"/>
        <v>-0.27291637664605006</v>
      </c>
      <c r="AK151" s="13">
        <v>86967.268673299332</v>
      </c>
      <c r="AL151" s="38">
        <v>1</v>
      </c>
    </row>
    <row r="152" spans="1:38" x14ac:dyDescent="0.25">
      <c r="A152" t="s">
        <v>863</v>
      </c>
      <c r="B152" s="5" t="s">
        <v>242</v>
      </c>
      <c r="C152" s="6" t="s">
        <v>93</v>
      </c>
      <c r="D152" s="7" t="s">
        <v>34</v>
      </c>
      <c r="E152" s="36">
        <f t="shared" si="55"/>
        <v>-1.9550787128490725</v>
      </c>
      <c r="F152" s="8">
        <f t="shared" si="56"/>
        <v>35.736187108171123</v>
      </c>
      <c r="G152" s="9">
        <f t="shared" si="57"/>
        <v>146</v>
      </c>
      <c r="H152" s="99">
        <f t="shared" si="58"/>
        <v>248</v>
      </c>
      <c r="I152" s="33">
        <f t="shared" si="59"/>
        <v>-0.16721178621573596</v>
      </c>
      <c r="J152" s="11">
        <v>1.2738261273826046E-2</v>
      </c>
      <c r="K152" s="10">
        <f t="shared" si="60"/>
        <v>397</v>
      </c>
      <c r="L152" s="33">
        <f t="shared" si="61"/>
        <v>0.58955831914301537</v>
      </c>
      <c r="M152" s="11">
        <v>2.9556650246305417E-2</v>
      </c>
      <c r="N152" s="10">
        <f t="shared" si="62"/>
        <v>106</v>
      </c>
      <c r="O152" s="33">
        <f t="shared" si="63"/>
        <v>-0.54780521432972618</v>
      </c>
      <c r="P152" s="11">
        <v>9.1370558375634514E-2</v>
      </c>
      <c r="Q152" s="10">
        <f t="shared" si="64"/>
        <v>238</v>
      </c>
      <c r="R152" s="33">
        <f t="shared" si="65"/>
        <v>0.27829802554717098</v>
      </c>
      <c r="S152" s="12">
        <v>0.45905251560778554</v>
      </c>
      <c r="T152" s="10">
        <f t="shared" si="66"/>
        <v>152</v>
      </c>
      <c r="U152" s="33">
        <f t="shared" si="67"/>
        <v>-0.26786194517032785</v>
      </c>
      <c r="V152" s="18">
        <v>8.9738908161402231E-2</v>
      </c>
      <c r="W152" s="99">
        <f t="shared" si="52"/>
        <v>75</v>
      </c>
      <c r="X152" s="33">
        <f t="shared" si="68"/>
        <v>-0.9617293295288537</v>
      </c>
      <c r="Y152" s="13">
        <v>72722</v>
      </c>
      <c r="Z152" s="10">
        <f t="shared" si="69"/>
        <v>229</v>
      </c>
      <c r="AA152" s="33">
        <f t="shared" si="70"/>
        <v>5.463249483755183E-2</v>
      </c>
      <c r="AB152" s="11">
        <v>3.5862705864245038E-2</v>
      </c>
      <c r="AC152" s="99">
        <f t="shared" si="53"/>
        <v>112</v>
      </c>
      <c r="AD152" s="33">
        <f t="shared" si="71"/>
        <v>-0.53225326785752458</v>
      </c>
      <c r="AE152" s="11">
        <v>0.89923907707412865</v>
      </c>
      <c r="AF152" s="10">
        <f t="shared" si="72"/>
        <v>209</v>
      </c>
      <c r="AG152" s="33">
        <f t="shared" si="73"/>
        <v>-0.12262822669620936</v>
      </c>
      <c r="AH152" s="14">
        <v>2.6453333333333329</v>
      </c>
      <c r="AI152" s="99">
        <f t="shared" si="54"/>
        <v>233</v>
      </c>
      <c r="AJ152" s="33">
        <f t="shared" si="74"/>
        <v>-0.21315621162052195</v>
      </c>
      <c r="AK152" s="13">
        <v>140238.57666177012</v>
      </c>
      <c r="AL152" s="38"/>
    </row>
    <row r="153" spans="1:38" x14ac:dyDescent="0.25">
      <c r="A153" t="s">
        <v>1160</v>
      </c>
      <c r="B153" s="5" t="s">
        <v>200</v>
      </c>
      <c r="C153" s="6" t="s">
        <v>22</v>
      </c>
      <c r="D153" s="7" t="s">
        <v>20</v>
      </c>
      <c r="E153" s="36">
        <f t="shared" si="55"/>
        <v>-1.9188037521717938</v>
      </c>
      <c r="F153" s="8">
        <f t="shared" si="56"/>
        <v>35.646071289750459</v>
      </c>
      <c r="G153" s="9">
        <f t="shared" si="57"/>
        <v>147</v>
      </c>
      <c r="H153" s="99">
        <f t="shared" si="58"/>
        <v>311</v>
      </c>
      <c r="I153" s="33">
        <f t="shared" si="59"/>
        <v>4.547655526331288E-2</v>
      </c>
      <c r="J153" s="11">
        <v>2.8912983041423423E-2</v>
      </c>
      <c r="K153" s="10">
        <f t="shared" si="60"/>
        <v>22</v>
      </c>
      <c r="L153" s="33">
        <f t="shared" si="61"/>
        <v>-2.1184325263965387</v>
      </c>
      <c r="M153" s="11">
        <v>0.12621916236374067</v>
      </c>
      <c r="N153" s="10">
        <f t="shared" si="62"/>
        <v>175</v>
      </c>
      <c r="O153" s="33">
        <f t="shared" si="63"/>
        <v>-0.14289183923865706</v>
      </c>
      <c r="P153" s="11">
        <v>6.6316480630334865E-2</v>
      </c>
      <c r="Q153" s="10">
        <f t="shared" si="64"/>
        <v>222</v>
      </c>
      <c r="R153" s="33">
        <f t="shared" si="65"/>
        <v>0.2369170990569813</v>
      </c>
      <c r="S153" s="12">
        <v>0.54039448797622258</v>
      </c>
      <c r="T153" s="10">
        <f t="shared" si="66"/>
        <v>129</v>
      </c>
      <c r="U153" s="33">
        <f t="shared" si="67"/>
        <v>-0.41747388552590237</v>
      </c>
      <c r="V153" s="18">
        <v>9.8826098826098829E-2</v>
      </c>
      <c r="W153" s="99">
        <f t="shared" si="52"/>
        <v>151</v>
      </c>
      <c r="X153" s="33">
        <f t="shared" si="68"/>
        <v>-0.64570046285393656</v>
      </c>
      <c r="Y153" s="13">
        <v>86528</v>
      </c>
      <c r="Z153" s="10">
        <f t="shared" si="69"/>
        <v>186</v>
      </c>
      <c r="AA153" s="33">
        <f t="shared" si="70"/>
        <v>-0.10718845154259093</v>
      </c>
      <c r="AB153" s="11">
        <v>3.7792441511697659E-2</v>
      </c>
      <c r="AC153" s="99">
        <f t="shared" si="53"/>
        <v>211</v>
      </c>
      <c r="AD153" s="33">
        <f t="shared" si="71"/>
        <v>-5.4974297430350587E-3</v>
      </c>
      <c r="AE153" s="11">
        <v>0.92916984006092918</v>
      </c>
      <c r="AF153" s="10">
        <f t="shared" si="72"/>
        <v>39</v>
      </c>
      <c r="AG153" s="33">
        <f t="shared" si="73"/>
        <v>-0.99933737564297997</v>
      </c>
      <c r="AH153" s="14">
        <v>3.6503333333333337</v>
      </c>
      <c r="AI153" s="99">
        <f t="shared" si="54"/>
        <v>76</v>
      </c>
      <c r="AJ153" s="33">
        <f t="shared" si="74"/>
        <v>-0.27558178252240673</v>
      </c>
      <c r="AK153" s="13">
        <v>84591.276952175089</v>
      </c>
      <c r="AL153" s="38"/>
    </row>
    <row r="154" spans="1:38" x14ac:dyDescent="0.25">
      <c r="A154" t="s">
        <v>649</v>
      </c>
      <c r="B154" s="5" t="s">
        <v>174</v>
      </c>
      <c r="C154" s="6" t="s">
        <v>172</v>
      </c>
      <c r="D154" s="7" t="s">
        <v>39</v>
      </c>
      <c r="E154" s="36">
        <f t="shared" si="55"/>
        <v>-1.9112308054726668</v>
      </c>
      <c r="F154" s="8">
        <f t="shared" si="56"/>
        <v>35.627258249655959</v>
      </c>
      <c r="G154" s="9">
        <f t="shared" si="57"/>
        <v>148</v>
      </c>
      <c r="H154" s="99">
        <f t="shared" si="58"/>
        <v>537</v>
      </c>
      <c r="I154" s="33">
        <f t="shared" si="59"/>
        <v>1.5418046460266723</v>
      </c>
      <c r="J154" s="11">
        <v>0.14270714012982055</v>
      </c>
      <c r="K154" s="10">
        <f t="shared" si="60"/>
        <v>269</v>
      </c>
      <c r="L154" s="33">
        <f t="shared" si="61"/>
        <v>0.1860318183585126</v>
      </c>
      <c r="M154" s="11">
        <v>4.3960644756123088E-2</v>
      </c>
      <c r="N154" s="10">
        <f t="shared" si="62"/>
        <v>203</v>
      </c>
      <c r="O154" s="33">
        <f t="shared" si="63"/>
        <v>8.8060366527110117E-3</v>
      </c>
      <c r="P154" s="11">
        <v>5.6930151083862492E-2</v>
      </c>
      <c r="Q154" s="10">
        <f t="shared" si="64"/>
        <v>110</v>
      </c>
      <c r="R154" s="33">
        <f t="shared" si="65"/>
        <v>-0.25310955314879563</v>
      </c>
      <c r="S154" s="12">
        <v>1.5036337816389609</v>
      </c>
      <c r="T154" s="10">
        <f t="shared" si="66"/>
        <v>138</v>
      </c>
      <c r="U154" s="33">
        <f t="shared" si="67"/>
        <v>-0.34358223208762328</v>
      </c>
      <c r="V154" s="18">
        <v>9.4338037634408609E-2</v>
      </c>
      <c r="W154" s="99">
        <f t="shared" si="52"/>
        <v>102</v>
      </c>
      <c r="X154" s="33">
        <f t="shared" si="68"/>
        <v>-0.82314909203428988</v>
      </c>
      <c r="Y154" s="13">
        <v>78776</v>
      </c>
      <c r="Z154" s="10">
        <f t="shared" si="69"/>
        <v>255</v>
      </c>
      <c r="AA154" s="33">
        <f t="shared" si="70"/>
        <v>0.14123356901938702</v>
      </c>
      <c r="AB154" s="11">
        <v>3.4829976890062724E-2</v>
      </c>
      <c r="AC154" s="99">
        <f t="shared" si="53"/>
        <v>75</v>
      </c>
      <c r="AD154" s="33">
        <f t="shared" si="71"/>
        <v>-0.95805565163348139</v>
      </c>
      <c r="AE154" s="11">
        <v>0.87504458447271427</v>
      </c>
      <c r="AF154" s="10">
        <f t="shared" si="72"/>
        <v>186</v>
      </c>
      <c r="AG154" s="33">
        <f t="shared" si="73"/>
        <v>-0.19125288976467977</v>
      </c>
      <c r="AH154" s="14">
        <v>2.7239999999999998</v>
      </c>
      <c r="AI154" s="99">
        <f t="shared" si="54"/>
        <v>91</v>
      </c>
      <c r="AJ154" s="33">
        <f t="shared" si="74"/>
        <v>-0.2700791035828034</v>
      </c>
      <c r="AK154" s="13">
        <v>89496.465959401889</v>
      </c>
      <c r="AL154" s="38"/>
    </row>
    <row r="155" spans="1:38" x14ac:dyDescent="0.25">
      <c r="A155" t="s">
        <v>816</v>
      </c>
      <c r="B155" s="5" t="s">
        <v>124</v>
      </c>
      <c r="C155" s="6" t="s">
        <v>19</v>
      </c>
      <c r="D155" s="7" t="s">
        <v>20</v>
      </c>
      <c r="E155" s="36">
        <f t="shared" si="55"/>
        <v>-1.9044769941109623</v>
      </c>
      <c r="F155" s="8">
        <f t="shared" si="56"/>
        <v>35.610480140818481</v>
      </c>
      <c r="G155" s="9">
        <f t="shared" si="57"/>
        <v>149</v>
      </c>
      <c r="H155" s="99">
        <f t="shared" si="58"/>
        <v>459</v>
      </c>
      <c r="I155" s="33">
        <f t="shared" si="59"/>
        <v>0.57738642395993522</v>
      </c>
      <c r="J155" s="11">
        <v>6.9364161849710948E-2</v>
      </c>
      <c r="K155" s="10">
        <f t="shared" si="60"/>
        <v>204</v>
      </c>
      <c r="L155" s="33">
        <f t="shared" si="61"/>
        <v>-8.3213352496224496E-2</v>
      </c>
      <c r="M155" s="11">
        <v>5.3571428571428568E-2</v>
      </c>
      <c r="N155" s="10">
        <f t="shared" si="62"/>
        <v>94</v>
      </c>
      <c r="O155" s="33">
        <f t="shared" si="63"/>
        <v>-0.63390689525778177</v>
      </c>
      <c r="P155" s="11">
        <v>9.6698113207547176E-2</v>
      </c>
      <c r="Q155" s="10">
        <f t="shared" si="64"/>
        <v>74</v>
      </c>
      <c r="R155" s="33">
        <f t="shared" si="65"/>
        <v>-0.58812127849402718</v>
      </c>
      <c r="S155" s="12">
        <v>2.1621621621621618</v>
      </c>
      <c r="T155" s="10">
        <f t="shared" si="66"/>
        <v>378</v>
      </c>
      <c r="U155" s="33">
        <f t="shared" si="67"/>
        <v>0.55700839600667118</v>
      </c>
      <c r="V155" s="18">
        <v>3.9637599093997736E-2</v>
      </c>
      <c r="W155" s="99">
        <f t="shared" si="52"/>
        <v>48</v>
      </c>
      <c r="X155" s="33">
        <f t="shared" si="68"/>
        <v>-1.1516991661604006</v>
      </c>
      <c r="Y155" s="13">
        <v>64423</v>
      </c>
      <c r="Z155" s="10">
        <f t="shared" si="69"/>
        <v>179</v>
      </c>
      <c r="AA155" s="33">
        <f t="shared" si="70"/>
        <v>-0.13739097031633743</v>
      </c>
      <c r="AB155" s="11">
        <v>3.8152610441767071E-2</v>
      </c>
      <c r="AC155" s="99">
        <f t="shared" si="53"/>
        <v>372</v>
      </c>
      <c r="AD155" s="33">
        <f t="shared" si="71"/>
        <v>0.53255262446625962</v>
      </c>
      <c r="AE155" s="11">
        <v>0.95974235104669892</v>
      </c>
      <c r="AF155" s="10">
        <f t="shared" si="72"/>
        <v>5</v>
      </c>
      <c r="AG155" s="33">
        <f t="shared" si="73"/>
        <v>-2.1095448485049269</v>
      </c>
      <c r="AH155" s="14">
        <v>4.9230000000000009</v>
      </c>
      <c r="AI155" s="99">
        <f t="shared" si="54"/>
        <v>12</v>
      </c>
      <c r="AJ155" s="33">
        <f t="shared" si="74"/>
        <v>-0.3163070403801691</v>
      </c>
      <c r="AK155" s="13">
        <v>48288.034594594596</v>
      </c>
      <c r="AL155" s="38"/>
    </row>
    <row r="156" spans="1:38" x14ac:dyDescent="0.25">
      <c r="A156" t="s">
        <v>937</v>
      </c>
      <c r="B156" s="5" t="s">
        <v>184</v>
      </c>
      <c r="C156" s="6" t="s">
        <v>54</v>
      </c>
      <c r="D156" s="7" t="s">
        <v>39</v>
      </c>
      <c r="E156" s="36">
        <f t="shared" si="55"/>
        <v>-1.891497184900947</v>
      </c>
      <c r="F156" s="8">
        <f t="shared" si="56"/>
        <v>35.578235140188134</v>
      </c>
      <c r="G156" s="9">
        <f t="shared" si="57"/>
        <v>150</v>
      </c>
      <c r="H156" s="99">
        <f t="shared" si="58"/>
        <v>260</v>
      </c>
      <c r="I156" s="33">
        <f t="shared" si="59"/>
        <v>-0.13473214608831727</v>
      </c>
      <c r="J156" s="11">
        <v>1.5208303301138759E-2</v>
      </c>
      <c r="K156" s="10">
        <f t="shared" si="60"/>
        <v>224</v>
      </c>
      <c r="L156" s="33">
        <f t="shared" si="61"/>
        <v>-1.218887161247041E-2</v>
      </c>
      <c r="M156" s="11">
        <v>5.1036189297865762E-2</v>
      </c>
      <c r="N156" s="10">
        <f t="shared" si="62"/>
        <v>119</v>
      </c>
      <c r="O156" s="33">
        <f t="shared" si="63"/>
        <v>-0.46953452510932375</v>
      </c>
      <c r="P156" s="11">
        <v>8.652754736750197E-2</v>
      </c>
      <c r="Q156" s="10">
        <f t="shared" si="64"/>
        <v>174</v>
      </c>
      <c r="R156" s="33">
        <f t="shared" si="65"/>
        <v>9.646907398565209E-2</v>
      </c>
      <c r="S156" s="12">
        <v>0.81647142350017743</v>
      </c>
      <c r="T156" s="10">
        <f t="shared" si="66"/>
        <v>134</v>
      </c>
      <c r="U156" s="33">
        <f t="shared" si="67"/>
        <v>-0.36875797303309071</v>
      </c>
      <c r="V156" s="18">
        <v>9.586717199061541E-2</v>
      </c>
      <c r="W156" s="99">
        <f t="shared" si="52"/>
        <v>172</v>
      </c>
      <c r="X156" s="33">
        <f t="shared" si="68"/>
        <v>-0.58027887072320261</v>
      </c>
      <c r="Y156" s="13">
        <v>89386</v>
      </c>
      <c r="Z156" s="10">
        <f t="shared" si="69"/>
        <v>134</v>
      </c>
      <c r="AA156" s="33">
        <f t="shared" si="70"/>
        <v>-0.37904748627576113</v>
      </c>
      <c r="AB156" s="11">
        <v>4.1034395548811331E-2</v>
      </c>
      <c r="AC156" s="99">
        <f t="shared" si="53"/>
        <v>150</v>
      </c>
      <c r="AD156" s="33">
        <f t="shared" si="71"/>
        <v>-0.25588787816562963</v>
      </c>
      <c r="AE156" s="11">
        <v>0.91494241888469441</v>
      </c>
      <c r="AF156" s="10">
        <f t="shared" si="72"/>
        <v>460</v>
      </c>
      <c r="AG156" s="33">
        <f t="shared" si="73"/>
        <v>0.56681701116541283</v>
      </c>
      <c r="AH156" s="14">
        <v>1.8549999999999998</v>
      </c>
      <c r="AI156" s="99">
        <f t="shared" si="54"/>
        <v>355</v>
      </c>
      <c r="AJ156" s="33">
        <f t="shared" si="74"/>
        <v>-0.1577340957829895</v>
      </c>
      <c r="AK156" s="13">
        <v>189642.8679801207</v>
      </c>
      <c r="AL156" s="38">
        <v>1</v>
      </c>
    </row>
    <row r="157" spans="1:38" ht="22.5" x14ac:dyDescent="0.25">
      <c r="A157" t="s">
        <v>1061</v>
      </c>
      <c r="B157" s="5" t="s">
        <v>182</v>
      </c>
      <c r="C157" s="6" t="s">
        <v>93</v>
      </c>
      <c r="D157" s="7" t="s">
        <v>34</v>
      </c>
      <c r="E157" s="36">
        <f t="shared" si="55"/>
        <v>-1.8734152612615185</v>
      </c>
      <c r="F157" s="8">
        <f t="shared" si="56"/>
        <v>35.533315247320878</v>
      </c>
      <c r="G157" s="9">
        <f t="shared" si="57"/>
        <v>151</v>
      </c>
      <c r="H157" s="99">
        <f t="shared" si="58"/>
        <v>520</v>
      </c>
      <c r="I157" s="33">
        <f t="shared" si="59"/>
        <v>1.1045282529518425</v>
      </c>
      <c r="J157" s="11">
        <v>0.10945273631840791</v>
      </c>
      <c r="K157" s="10">
        <f t="shared" si="60"/>
        <v>250</v>
      </c>
      <c r="L157" s="33">
        <f t="shared" si="61"/>
        <v>0.12458949519352876</v>
      </c>
      <c r="M157" s="11">
        <v>4.6153846153846156E-2</v>
      </c>
      <c r="N157" s="10">
        <f t="shared" si="62"/>
        <v>190</v>
      </c>
      <c r="O157" s="33">
        <f t="shared" si="63"/>
        <v>-5.700434526283106E-2</v>
      </c>
      <c r="P157" s="11">
        <v>6.1002178649237473E-2</v>
      </c>
      <c r="Q157" s="10">
        <f t="shared" si="64"/>
        <v>270</v>
      </c>
      <c r="R157" s="33">
        <f t="shared" si="65"/>
        <v>0.3217232573460303</v>
      </c>
      <c r="S157" s="12">
        <v>0.37369207772795215</v>
      </c>
      <c r="T157" s="10">
        <f t="shared" si="66"/>
        <v>115</v>
      </c>
      <c r="U157" s="33">
        <f t="shared" si="67"/>
        <v>-0.49418562191580928</v>
      </c>
      <c r="V157" s="18">
        <v>0.10348544735896514</v>
      </c>
      <c r="W157" s="99">
        <f t="shared" si="52"/>
        <v>165</v>
      </c>
      <c r="X157" s="33">
        <f t="shared" si="68"/>
        <v>-0.6162859261541489</v>
      </c>
      <c r="Y157" s="13">
        <v>87813</v>
      </c>
      <c r="Z157" s="10">
        <f t="shared" si="69"/>
        <v>146</v>
      </c>
      <c r="AA157" s="33">
        <f t="shared" si="70"/>
        <v>-0.30700758557258789</v>
      </c>
      <c r="AB157" s="11">
        <v>4.0175310445580717E-2</v>
      </c>
      <c r="AC157" s="99">
        <f t="shared" si="53"/>
        <v>68</v>
      </c>
      <c r="AD157" s="33">
        <f t="shared" si="71"/>
        <v>-1.0424652290147693</v>
      </c>
      <c r="AE157" s="11">
        <v>0.87024835276229096</v>
      </c>
      <c r="AF157" s="10">
        <f t="shared" si="72"/>
        <v>292</v>
      </c>
      <c r="AG157" s="33">
        <f t="shared" si="73"/>
        <v>7.8302460508505589E-2</v>
      </c>
      <c r="AH157" s="14">
        <v>2.4150000000000005</v>
      </c>
      <c r="AI157" s="99">
        <f t="shared" si="54"/>
        <v>484</v>
      </c>
      <c r="AJ157" s="33">
        <f t="shared" si="74"/>
        <v>-2.0179451403486866E-2</v>
      </c>
      <c r="AK157" s="13">
        <v>312261.60276532138</v>
      </c>
      <c r="AL157" s="38"/>
    </row>
    <row r="158" spans="1:38" x14ac:dyDescent="0.25">
      <c r="A158" t="s">
        <v>748</v>
      </c>
      <c r="B158" s="5" t="s">
        <v>224</v>
      </c>
      <c r="C158" s="6" t="s">
        <v>44</v>
      </c>
      <c r="D158" s="7" t="s">
        <v>20</v>
      </c>
      <c r="E158" s="36">
        <f t="shared" si="55"/>
        <v>-1.8440073849334879</v>
      </c>
      <c r="F158" s="8">
        <f t="shared" si="56"/>
        <v>35.460258935368095</v>
      </c>
      <c r="G158" s="9">
        <f t="shared" si="57"/>
        <v>152</v>
      </c>
      <c r="H158" s="99">
        <f t="shared" si="58"/>
        <v>186</v>
      </c>
      <c r="I158" s="33">
        <f t="shared" si="59"/>
        <v>-0.35910860795977745</v>
      </c>
      <c r="J158" s="11">
        <v>-1.8552875695733162E-3</v>
      </c>
      <c r="K158" s="10">
        <f t="shared" si="60"/>
        <v>16</v>
      </c>
      <c r="L158" s="33">
        <f t="shared" si="61"/>
        <v>-2.4528949489583249</v>
      </c>
      <c r="M158" s="11">
        <v>0.13815789473684212</v>
      </c>
      <c r="N158" s="10">
        <f t="shared" si="62"/>
        <v>376</v>
      </c>
      <c r="O158" s="33">
        <f t="shared" si="63"/>
        <v>0.55303638669911681</v>
      </c>
      <c r="P158" s="11">
        <v>2.3255813953488372E-2</v>
      </c>
      <c r="Q158" s="10">
        <f t="shared" si="64"/>
        <v>409</v>
      </c>
      <c r="R158" s="33">
        <f t="shared" si="65"/>
        <v>0.51183082356515242</v>
      </c>
      <c r="S158" s="12">
        <v>0</v>
      </c>
      <c r="T158" s="10">
        <f t="shared" si="66"/>
        <v>214</v>
      </c>
      <c r="U158" s="33">
        <f t="shared" si="67"/>
        <v>2.8734090796652321E-2</v>
      </c>
      <c r="V158" s="18">
        <v>7.1724137931034479E-2</v>
      </c>
      <c r="W158" s="99">
        <f t="shared" si="52"/>
        <v>128</v>
      </c>
      <c r="X158" s="33">
        <f t="shared" si="68"/>
        <v>-0.74172690756647297</v>
      </c>
      <c r="Y158" s="13">
        <v>82333</v>
      </c>
      <c r="Z158" s="10">
        <f t="shared" si="69"/>
        <v>197</v>
      </c>
      <c r="AA158" s="33">
        <f t="shared" si="70"/>
        <v>-7.0616966608333623E-2</v>
      </c>
      <c r="AB158" s="11">
        <v>3.7356321839080463E-2</v>
      </c>
      <c r="AC158" s="99">
        <f t="shared" si="53"/>
        <v>53</v>
      </c>
      <c r="AD158" s="33">
        <f t="shared" si="71"/>
        <v>-1.3276586744923216</v>
      </c>
      <c r="AE158" s="11">
        <v>0.854043392504931</v>
      </c>
      <c r="AF158" s="10">
        <f t="shared" si="72"/>
        <v>203</v>
      </c>
      <c r="AG158" s="33">
        <f t="shared" si="73"/>
        <v>-0.13542265540389078</v>
      </c>
      <c r="AH158" s="14">
        <v>2.66</v>
      </c>
      <c r="AI158" s="99">
        <f t="shared" si="54"/>
        <v>159</v>
      </c>
      <c r="AJ158" s="33">
        <f t="shared" si="74"/>
        <v>-0.24299833698713114</v>
      </c>
      <c r="AK158" s="13">
        <v>113636.75836431226</v>
      </c>
      <c r="AL158" s="38"/>
    </row>
    <row r="159" spans="1:38" x14ac:dyDescent="0.25">
      <c r="A159" t="s">
        <v>995</v>
      </c>
      <c r="B159" s="5" t="s">
        <v>220</v>
      </c>
      <c r="C159" s="6" t="s">
        <v>22</v>
      </c>
      <c r="D159" s="7" t="s">
        <v>20</v>
      </c>
      <c r="E159" s="36">
        <f t="shared" si="55"/>
        <v>-1.8399681761034525</v>
      </c>
      <c r="F159" s="8">
        <f t="shared" si="56"/>
        <v>35.450224558963697</v>
      </c>
      <c r="G159" s="9">
        <f t="shared" si="57"/>
        <v>153</v>
      </c>
      <c r="H159" s="99">
        <f t="shared" si="58"/>
        <v>49</v>
      </c>
      <c r="I159" s="33">
        <f t="shared" si="59"/>
        <v>-0.94386462804085935</v>
      </c>
      <c r="J159" s="11">
        <v>-4.6325359887433692E-2</v>
      </c>
      <c r="K159" s="10">
        <f t="shared" si="60"/>
        <v>496</v>
      </c>
      <c r="L159" s="33">
        <f t="shared" si="61"/>
        <v>0.89894541276713047</v>
      </c>
      <c r="M159" s="11">
        <v>1.8512988951925949E-2</v>
      </c>
      <c r="N159" s="10">
        <f t="shared" si="62"/>
        <v>139</v>
      </c>
      <c r="O159" s="33">
        <f t="shared" si="63"/>
        <v>-0.29048349952121011</v>
      </c>
      <c r="P159" s="11">
        <v>7.5448737450562825E-2</v>
      </c>
      <c r="Q159" s="10">
        <f t="shared" si="64"/>
        <v>383</v>
      </c>
      <c r="R159" s="33">
        <f t="shared" si="65"/>
        <v>0.45409301319148643</v>
      </c>
      <c r="S159" s="12">
        <v>0.11349449551696743</v>
      </c>
      <c r="T159" s="10">
        <f t="shared" si="66"/>
        <v>126</v>
      </c>
      <c r="U159" s="33">
        <f t="shared" si="67"/>
        <v>-0.44096533012817501</v>
      </c>
      <c r="V159" s="18">
        <v>0.10025293170843873</v>
      </c>
      <c r="W159" s="99">
        <f t="shared" si="52"/>
        <v>89</v>
      </c>
      <c r="X159" s="33">
        <f t="shared" si="68"/>
        <v>-0.8864189593013817</v>
      </c>
      <c r="Y159" s="13">
        <v>76012</v>
      </c>
      <c r="Z159" s="10">
        <f t="shared" si="69"/>
        <v>165</v>
      </c>
      <c r="AA159" s="33">
        <f t="shared" si="70"/>
        <v>-0.19028890972707624</v>
      </c>
      <c r="AB159" s="11">
        <v>3.8783425188814044E-2</v>
      </c>
      <c r="AC159" s="99">
        <f t="shared" si="53"/>
        <v>154</v>
      </c>
      <c r="AD159" s="33">
        <f t="shared" si="71"/>
        <v>-0.24788618448727467</v>
      </c>
      <c r="AE159" s="11">
        <v>0.91539708265802266</v>
      </c>
      <c r="AF159" s="10">
        <f t="shared" si="72"/>
        <v>84</v>
      </c>
      <c r="AG159" s="33">
        <f t="shared" si="73"/>
        <v>-0.6288805080614922</v>
      </c>
      <c r="AH159" s="14">
        <v>3.2256666666666667</v>
      </c>
      <c r="AI159" s="99">
        <f t="shared" si="54"/>
        <v>69</v>
      </c>
      <c r="AJ159" s="33">
        <f t="shared" si="74"/>
        <v>-0.27827350118406474</v>
      </c>
      <c r="AK159" s="13">
        <v>82191.829531267736</v>
      </c>
      <c r="AL159" s="38"/>
    </row>
    <row r="160" spans="1:38" x14ac:dyDescent="0.25">
      <c r="A160" t="s">
        <v>737</v>
      </c>
      <c r="B160" s="5" t="s">
        <v>142</v>
      </c>
      <c r="C160" s="6" t="s">
        <v>24</v>
      </c>
      <c r="D160" s="7" t="s">
        <v>20</v>
      </c>
      <c r="E160" s="36">
        <f t="shared" si="55"/>
        <v>-1.7971349690072826</v>
      </c>
      <c r="F160" s="8">
        <f t="shared" si="56"/>
        <v>35.343816462552695</v>
      </c>
      <c r="G160" s="9">
        <f t="shared" si="57"/>
        <v>154</v>
      </c>
      <c r="H160" s="99">
        <f t="shared" si="58"/>
        <v>58</v>
      </c>
      <c r="I160" s="33">
        <f t="shared" si="59"/>
        <v>-0.89042804684953181</v>
      </c>
      <c r="J160" s="11">
        <v>-4.2261564820102793E-2</v>
      </c>
      <c r="K160" s="10">
        <f t="shared" si="60"/>
        <v>189</v>
      </c>
      <c r="L160" s="33">
        <f t="shared" si="61"/>
        <v>-0.16517785718239011</v>
      </c>
      <c r="M160" s="11">
        <v>5.6497175141242938E-2</v>
      </c>
      <c r="N160" s="10">
        <f t="shared" si="62"/>
        <v>444</v>
      </c>
      <c r="O160" s="33">
        <f t="shared" si="63"/>
        <v>0.71267861420582967</v>
      </c>
      <c r="P160" s="11">
        <v>1.3377926421404682E-2</v>
      </c>
      <c r="Q160" s="10">
        <f t="shared" si="64"/>
        <v>16</v>
      </c>
      <c r="R160" s="33">
        <f t="shared" si="65"/>
        <v>-2.5217281937417684</v>
      </c>
      <c r="S160" s="12">
        <v>5.9630292188431726</v>
      </c>
      <c r="T160" s="10">
        <f t="shared" si="66"/>
        <v>534</v>
      </c>
      <c r="U160" s="33">
        <f t="shared" si="67"/>
        <v>0.92376955623798696</v>
      </c>
      <c r="V160" s="18">
        <v>1.7361111111111112E-2</v>
      </c>
      <c r="W160" s="99">
        <f t="shared" si="52"/>
        <v>342</v>
      </c>
      <c r="X160" s="33">
        <f t="shared" si="68"/>
        <v>-1.4764373316000983E-2</v>
      </c>
      <c r="Y160" s="13">
        <v>114091</v>
      </c>
      <c r="Z160" s="10">
        <f t="shared" si="69"/>
        <v>46</v>
      </c>
      <c r="AA160" s="33">
        <f t="shared" si="70"/>
        <v>-1.3247009924528139</v>
      </c>
      <c r="AB160" s="11">
        <v>5.2311435523114354E-2</v>
      </c>
      <c r="AC160" s="99">
        <f t="shared" si="53"/>
        <v>428</v>
      </c>
      <c r="AD160" s="33">
        <f t="shared" si="71"/>
        <v>0.69155653791540572</v>
      </c>
      <c r="AE160" s="11">
        <v>0.96877710320902</v>
      </c>
      <c r="AF160" s="10">
        <f t="shared" si="72"/>
        <v>357</v>
      </c>
      <c r="AG160" s="33">
        <f t="shared" si="73"/>
        <v>0.23416186476570977</v>
      </c>
      <c r="AH160" s="14">
        <v>2.2363333333333331</v>
      </c>
      <c r="AI160" s="99">
        <f t="shared" si="54"/>
        <v>182</v>
      </c>
      <c r="AJ160" s="33">
        <f t="shared" si="74"/>
        <v>-0.23434043215747513</v>
      </c>
      <c r="AK160" s="13">
        <v>121354.57364341085</v>
      </c>
      <c r="AL160" s="38"/>
    </row>
    <row r="161" spans="1:38" x14ac:dyDescent="0.25">
      <c r="A161" t="s">
        <v>959</v>
      </c>
      <c r="B161" s="5" t="s">
        <v>233</v>
      </c>
      <c r="C161" s="6" t="s">
        <v>19</v>
      </c>
      <c r="D161" s="7" t="s">
        <v>20</v>
      </c>
      <c r="E161" s="36">
        <f t="shared" si="55"/>
        <v>-1.7723370034995938</v>
      </c>
      <c r="F161" s="8">
        <f t="shared" si="56"/>
        <v>35.282212289448992</v>
      </c>
      <c r="G161" s="9">
        <f t="shared" si="57"/>
        <v>155</v>
      </c>
      <c r="H161" s="99">
        <f t="shared" si="58"/>
        <v>102</v>
      </c>
      <c r="I161" s="33">
        <f t="shared" si="59"/>
        <v>-0.63601958344131426</v>
      </c>
      <c r="J161" s="11">
        <v>-2.2914072229140769E-2</v>
      </c>
      <c r="K161" s="10">
        <f t="shared" si="60"/>
        <v>372</v>
      </c>
      <c r="L161" s="33">
        <f t="shared" si="61"/>
        <v>0.53339371924468892</v>
      </c>
      <c r="M161" s="11">
        <v>3.1561461794019932E-2</v>
      </c>
      <c r="N161" s="10">
        <f t="shared" si="62"/>
        <v>151</v>
      </c>
      <c r="O161" s="33">
        <f t="shared" si="63"/>
        <v>-0.2301849590621638</v>
      </c>
      <c r="P161" s="11">
        <v>7.1717755928282251E-2</v>
      </c>
      <c r="Q161" s="10">
        <f t="shared" si="64"/>
        <v>35</v>
      </c>
      <c r="R161" s="33">
        <f t="shared" si="65"/>
        <v>-1.3036649349954361</v>
      </c>
      <c r="S161" s="12">
        <v>3.5686974254397144</v>
      </c>
      <c r="T161" s="10">
        <f t="shared" si="66"/>
        <v>199</v>
      </c>
      <c r="U161" s="33">
        <f t="shared" si="67"/>
        <v>-3.0578198431476241E-2</v>
      </c>
      <c r="V161" s="18">
        <v>7.5326671790930055E-2</v>
      </c>
      <c r="W161" s="99">
        <f t="shared" si="52"/>
        <v>119</v>
      </c>
      <c r="X161" s="33">
        <f t="shared" si="68"/>
        <v>-0.77196550910765549</v>
      </c>
      <c r="Y161" s="13">
        <v>81012</v>
      </c>
      <c r="Z161" s="10">
        <f t="shared" si="69"/>
        <v>336</v>
      </c>
      <c r="AA161" s="33">
        <f t="shared" si="70"/>
        <v>0.3845868677779759</v>
      </c>
      <c r="AB161" s="11">
        <v>3.1927957429390093E-2</v>
      </c>
      <c r="AC161" s="99">
        <f t="shared" si="53"/>
        <v>387</v>
      </c>
      <c r="AD161" s="33">
        <f t="shared" si="71"/>
        <v>0.57413785736101441</v>
      </c>
      <c r="AE161" s="11">
        <v>0.96210526315789469</v>
      </c>
      <c r="AF161" s="10">
        <f t="shared" si="72"/>
        <v>28</v>
      </c>
      <c r="AG161" s="33">
        <f t="shared" si="73"/>
        <v>-1.2037574524952446</v>
      </c>
      <c r="AH161" s="14">
        <v>3.8846666666666665</v>
      </c>
      <c r="AI161" s="99">
        <f t="shared" si="54"/>
        <v>87</v>
      </c>
      <c r="AJ161" s="33">
        <f t="shared" si="74"/>
        <v>-0.27228919147554004</v>
      </c>
      <c r="AK161" s="13">
        <v>87526.35304613816</v>
      </c>
      <c r="AL161" s="38"/>
    </row>
    <row r="162" spans="1:38" x14ac:dyDescent="0.25">
      <c r="A162" t="s">
        <v>1080</v>
      </c>
      <c r="B162" s="5" t="s">
        <v>219</v>
      </c>
      <c r="C162" s="6" t="s">
        <v>19</v>
      </c>
      <c r="D162" s="7" t="s">
        <v>20</v>
      </c>
      <c r="E162" s="36">
        <f t="shared" si="55"/>
        <v>-1.7516434059336872</v>
      </c>
      <c r="F162" s="8">
        <f t="shared" si="56"/>
        <v>35.230804363819246</v>
      </c>
      <c r="G162" s="9">
        <f t="shared" si="57"/>
        <v>156</v>
      </c>
      <c r="H162" s="99">
        <f t="shared" si="58"/>
        <v>149</v>
      </c>
      <c r="I162" s="33">
        <f t="shared" si="59"/>
        <v>-0.46740300088990672</v>
      </c>
      <c r="J162" s="11">
        <v>-1.0090960773166624E-2</v>
      </c>
      <c r="K162" s="10">
        <f t="shared" si="60"/>
        <v>530</v>
      </c>
      <c r="L162" s="33">
        <f t="shared" si="61"/>
        <v>1.0785241455844135</v>
      </c>
      <c r="M162" s="11">
        <v>1.2102874432677761E-2</v>
      </c>
      <c r="N162" s="10">
        <f t="shared" si="62"/>
        <v>157</v>
      </c>
      <c r="O162" s="33">
        <f t="shared" si="63"/>
        <v>-0.20341330584900782</v>
      </c>
      <c r="P162" s="11">
        <v>7.0061255742725884E-2</v>
      </c>
      <c r="Q162" s="10">
        <f t="shared" si="64"/>
        <v>124</v>
      </c>
      <c r="R162" s="33">
        <f t="shared" si="65"/>
        <v>-0.14553466456425693</v>
      </c>
      <c r="S162" s="12">
        <v>1.2921751615218953</v>
      </c>
      <c r="T162" s="10">
        <f t="shared" si="66"/>
        <v>140</v>
      </c>
      <c r="U162" s="33">
        <f t="shared" si="67"/>
        <v>-0.33749866495559444</v>
      </c>
      <c r="V162" s="18">
        <v>9.3968531468531472E-2</v>
      </c>
      <c r="W162" s="99">
        <f t="shared" si="52"/>
        <v>171</v>
      </c>
      <c r="X162" s="33">
        <f t="shared" si="68"/>
        <v>-0.58453653907040926</v>
      </c>
      <c r="Y162" s="13">
        <v>89200</v>
      </c>
      <c r="Z162" s="10">
        <f t="shared" si="69"/>
        <v>177</v>
      </c>
      <c r="AA162" s="33">
        <f t="shared" si="70"/>
        <v>-0.1441917222568167</v>
      </c>
      <c r="AB162" s="11">
        <v>3.8233710285406571E-2</v>
      </c>
      <c r="AC162" s="99">
        <f t="shared" si="53"/>
        <v>180</v>
      </c>
      <c r="AD162" s="33">
        <f t="shared" si="71"/>
        <v>-0.12904461194938985</v>
      </c>
      <c r="AE162" s="11">
        <v>0.92214977277217947</v>
      </c>
      <c r="AF162" s="10">
        <f t="shared" si="72"/>
        <v>31</v>
      </c>
      <c r="AG162" s="33">
        <f t="shared" si="73"/>
        <v>-1.1543244324882966</v>
      </c>
      <c r="AH162" s="14">
        <v>3.8280000000000007</v>
      </c>
      <c r="AI162" s="99">
        <f t="shared" si="54"/>
        <v>50</v>
      </c>
      <c r="AJ162" s="33">
        <f t="shared" si="74"/>
        <v>-0.28649230135905812</v>
      </c>
      <c r="AK162" s="13">
        <v>74865.440201005025</v>
      </c>
      <c r="AL162" s="38"/>
    </row>
    <row r="163" spans="1:38" x14ac:dyDescent="0.25">
      <c r="A163" t="s">
        <v>907</v>
      </c>
      <c r="B163" s="5" t="s">
        <v>335</v>
      </c>
      <c r="C163" s="6" t="s">
        <v>91</v>
      </c>
      <c r="D163" s="7" t="s">
        <v>39</v>
      </c>
      <c r="E163" s="36">
        <f t="shared" si="55"/>
        <v>-1.7355024058561752</v>
      </c>
      <c r="F163" s="8">
        <f t="shared" si="56"/>
        <v>35.19070619679286</v>
      </c>
      <c r="G163" s="9">
        <f t="shared" si="57"/>
        <v>157</v>
      </c>
      <c r="H163" s="99">
        <f t="shared" si="58"/>
        <v>198</v>
      </c>
      <c r="I163" s="33">
        <f t="shared" si="59"/>
        <v>-0.31308528848930672</v>
      </c>
      <c r="J163" s="11">
        <v>1.6447368421053099E-3</v>
      </c>
      <c r="K163" s="10">
        <f t="shared" si="60"/>
        <v>119</v>
      </c>
      <c r="L163" s="33">
        <f t="shared" si="61"/>
        <v>-0.56577093226741526</v>
      </c>
      <c r="M163" s="11">
        <v>7.0796460176991149E-2</v>
      </c>
      <c r="N163" s="10">
        <f t="shared" si="62"/>
        <v>207</v>
      </c>
      <c r="O163" s="33">
        <f t="shared" si="63"/>
        <v>3.6152325361371578E-2</v>
      </c>
      <c r="P163" s="11">
        <v>5.5238095238095239E-2</v>
      </c>
      <c r="Q163" s="10">
        <f t="shared" si="64"/>
        <v>41</v>
      </c>
      <c r="R163" s="33">
        <f t="shared" si="65"/>
        <v>-1.1588681820255557</v>
      </c>
      <c r="S163" s="12">
        <v>3.284072249589491</v>
      </c>
      <c r="T163" s="10">
        <f t="shared" si="66"/>
        <v>288</v>
      </c>
      <c r="U163" s="33">
        <f t="shared" si="67"/>
        <v>0.28317016633177239</v>
      </c>
      <c r="V163" s="18">
        <v>5.6270096463022508E-2</v>
      </c>
      <c r="W163" s="99">
        <f t="shared" si="52"/>
        <v>170</v>
      </c>
      <c r="X163" s="33">
        <f t="shared" si="68"/>
        <v>-0.58462810183056424</v>
      </c>
      <c r="Y163" s="13">
        <v>89196</v>
      </c>
      <c r="Z163" s="10">
        <f t="shared" si="69"/>
        <v>220</v>
      </c>
      <c r="AA163" s="33">
        <f t="shared" si="70"/>
        <v>3.2455647308368946E-2</v>
      </c>
      <c r="AB163" s="11">
        <v>3.6127167630057806E-2</v>
      </c>
      <c r="AC163" s="99">
        <f t="shared" si="53"/>
        <v>236</v>
      </c>
      <c r="AD163" s="33">
        <f t="shared" si="71"/>
        <v>8.8510065584914879E-2</v>
      </c>
      <c r="AE163" s="11">
        <v>0.93451143451143448</v>
      </c>
      <c r="AF163" s="10">
        <f t="shared" si="72"/>
        <v>90</v>
      </c>
      <c r="AG163" s="33">
        <f t="shared" si="73"/>
        <v>-0.60823495264682526</v>
      </c>
      <c r="AH163" s="14">
        <v>3.202</v>
      </c>
      <c r="AI163" s="99">
        <f t="shared" si="54"/>
        <v>163</v>
      </c>
      <c r="AJ163" s="33">
        <f t="shared" si="74"/>
        <v>-0.24208613294238568</v>
      </c>
      <c r="AK163" s="13">
        <v>114449.91379310345</v>
      </c>
      <c r="AL163" s="38"/>
    </row>
    <row r="164" spans="1:38" x14ac:dyDescent="0.25">
      <c r="A164" t="s">
        <v>890</v>
      </c>
      <c r="B164" s="5" t="s">
        <v>223</v>
      </c>
      <c r="C164" s="6" t="s">
        <v>44</v>
      </c>
      <c r="D164" s="7" t="s">
        <v>20</v>
      </c>
      <c r="E164" s="36">
        <f t="shared" si="55"/>
        <v>-1.7223790200589233</v>
      </c>
      <c r="F164" s="8">
        <f t="shared" si="56"/>
        <v>35.158104517025635</v>
      </c>
      <c r="G164" s="9">
        <f t="shared" si="57"/>
        <v>158</v>
      </c>
      <c r="H164" s="99">
        <f t="shared" si="58"/>
        <v>386</v>
      </c>
      <c r="I164" s="33">
        <f t="shared" si="59"/>
        <v>0.28096814630413491</v>
      </c>
      <c r="J164" s="11">
        <v>4.6821867643212167E-2</v>
      </c>
      <c r="K164" s="10">
        <f t="shared" si="60"/>
        <v>135</v>
      </c>
      <c r="L164" s="33">
        <f t="shared" si="61"/>
        <v>-0.4500751700225793</v>
      </c>
      <c r="M164" s="11">
        <v>6.6666666666666666E-2</v>
      </c>
      <c r="N164" s="10">
        <f t="shared" si="62"/>
        <v>100</v>
      </c>
      <c r="O164" s="33">
        <f t="shared" si="63"/>
        <v>-0.60348361773551562</v>
      </c>
      <c r="P164" s="11">
        <v>9.4815668202764977E-2</v>
      </c>
      <c r="Q164" s="10">
        <f t="shared" si="64"/>
        <v>161</v>
      </c>
      <c r="R164" s="33">
        <f t="shared" si="65"/>
        <v>2.8780893687839013E-2</v>
      </c>
      <c r="S164" s="12">
        <v>0.94952523738130923</v>
      </c>
      <c r="T164" s="10">
        <f t="shared" si="66"/>
        <v>105</v>
      </c>
      <c r="U164" s="33">
        <f t="shared" si="67"/>
        <v>-0.56513058125582849</v>
      </c>
      <c r="V164" s="18">
        <v>0.107794531050345</v>
      </c>
      <c r="W164" s="99">
        <f t="shared" si="52"/>
        <v>67</v>
      </c>
      <c r="X164" s="33">
        <f t="shared" si="68"/>
        <v>-0.98402486162659153</v>
      </c>
      <c r="Y164" s="13">
        <v>71748</v>
      </c>
      <c r="Z164" s="10">
        <f t="shared" si="69"/>
        <v>253</v>
      </c>
      <c r="AA164" s="33">
        <f t="shared" si="70"/>
        <v>0.13001161772712208</v>
      </c>
      <c r="AB164" s="11">
        <v>3.4963800105950911E-2</v>
      </c>
      <c r="AC164" s="99">
        <f t="shared" si="53"/>
        <v>364</v>
      </c>
      <c r="AD164" s="33">
        <f t="shared" si="71"/>
        <v>0.50660819933321255</v>
      </c>
      <c r="AE164" s="11">
        <v>0.95826816436797957</v>
      </c>
      <c r="AF164" s="10">
        <f t="shared" si="72"/>
        <v>107</v>
      </c>
      <c r="AG164" s="33">
        <f t="shared" si="73"/>
        <v>-0.49337587674832661</v>
      </c>
      <c r="AH164" s="14">
        <v>3.0703333333333336</v>
      </c>
      <c r="AI164" s="99">
        <f t="shared" si="54"/>
        <v>70</v>
      </c>
      <c r="AJ164" s="33">
        <f t="shared" si="74"/>
        <v>-0.2780797802898739</v>
      </c>
      <c r="AK164" s="13">
        <v>82364.515892053969</v>
      </c>
      <c r="AL164" s="38"/>
    </row>
    <row r="165" spans="1:38" x14ac:dyDescent="0.25">
      <c r="A165" t="s">
        <v>838</v>
      </c>
      <c r="B165" s="5" t="s">
        <v>177</v>
      </c>
      <c r="C165" s="6" t="s">
        <v>54</v>
      </c>
      <c r="D165" s="7" t="s">
        <v>39</v>
      </c>
      <c r="E165" s="36">
        <f t="shared" si="55"/>
        <v>-1.7027758500457317</v>
      </c>
      <c r="F165" s="8">
        <f t="shared" si="56"/>
        <v>35.109405478449283</v>
      </c>
      <c r="G165" s="9">
        <f t="shared" si="57"/>
        <v>159</v>
      </c>
      <c r="H165" s="99">
        <f t="shared" si="58"/>
        <v>190</v>
      </c>
      <c r="I165" s="33">
        <f t="shared" si="59"/>
        <v>-0.34938629133204918</v>
      </c>
      <c r="J165" s="11">
        <v>-1.1159157483610072E-3</v>
      </c>
      <c r="K165" s="10">
        <f t="shared" si="60"/>
        <v>79</v>
      </c>
      <c r="L165" s="33">
        <f t="shared" si="61"/>
        <v>-0.8902438497625772</v>
      </c>
      <c r="M165" s="11">
        <v>8.2378614293507915E-2</v>
      </c>
      <c r="N165" s="10">
        <f t="shared" si="62"/>
        <v>121</v>
      </c>
      <c r="O165" s="33">
        <f t="shared" si="63"/>
        <v>-0.44513520903652531</v>
      </c>
      <c r="P165" s="11">
        <v>8.5017835909631398E-2</v>
      </c>
      <c r="Q165" s="10">
        <f t="shared" si="64"/>
        <v>214</v>
      </c>
      <c r="R165" s="33">
        <f t="shared" si="65"/>
        <v>0.22766501029752459</v>
      </c>
      <c r="S165" s="12">
        <v>0.55858120374249409</v>
      </c>
      <c r="T165" s="10">
        <f t="shared" si="66"/>
        <v>188</v>
      </c>
      <c r="U165" s="33">
        <f t="shared" si="67"/>
        <v>-5.0166207917862519E-2</v>
      </c>
      <c r="V165" s="18">
        <v>7.65164162493044E-2</v>
      </c>
      <c r="W165" s="99">
        <f t="shared" si="52"/>
        <v>88</v>
      </c>
      <c r="X165" s="33">
        <f t="shared" si="68"/>
        <v>-0.89335483838312157</v>
      </c>
      <c r="Y165" s="13">
        <v>75709</v>
      </c>
      <c r="Z165" s="10">
        <f t="shared" si="69"/>
        <v>212</v>
      </c>
      <c r="AA165" s="33">
        <f t="shared" si="70"/>
        <v>-1.1321408114155367E-2</v>
      </c>
      <c r="AB165" s="11">
        <v>3.6649214659685861E-2</v>
      </c>
      <c r="AC165" s="99">
        <f t="shared" si="53"/>
        <v>161</v>
      </c>
      <c r="AD165" s="33">
        <f t="shared" si="71"/>
        <v>-0.21007514213946457</v>
      </c>
      <c r="AE165" s="11">
        <v>0.91754554170661551</v>
      </c>
      <c r="AF165" s="10">
        <f t="shared" si="72"/>
        <v>332</v>
      </c>
      <c r="AG165" s="33">
        <f t="shared" si="73"/>
        <v>0.16757267899164333</v>
      </c>
      <c r="AH165" s="14">
        <v>2.3126666666666664</v>
      </c>
      <c r="AI165" s="99">
        <f t="shared" si="54"/>
        <v>247</v>
      </c>
      <c r="AJ165" s="33">
        <f t="shared" si="74"/>
        <v>-0.20949475690552499</v>
      </c>
      <c r="AK165" s="13">
        <v>143502.46459991622</v>
      </c>
      <c r="AL165" s="38"/>
    </row>
    <row r="166" spans="1:38" x14ac:dyDescent="0.25">
      <c r="A166" t="s">
        <v>669</v>
      </c>
      <c r="B166" s="5" t="s">
        <v>262</v>
      </c>
      <c r="C166" s="6" t="s">
        <v>28</v>
      </c>
      <c r="D166" s="7" t="s">
        <v>20</v>
      </c>
      <c r="E166" s="36">
        <f t="shared" si="55"/>
        <v>-1.6815142862941292</v>
      </c>
      <c r="F166" s="8">
        <f t="shared" si="56"/>
        <v>35.056586586778401</v>
      </c>
      <c r="G166" s="9">
        <f t="shared" si="57"/>
        <v>160</v>
      </c>
      <c r="H166" s="99">
        <f t="shared" si="58"/>
        <v>392</v>
      </c>
      <c r="I166" s="33">
        <f t="shared" si="59"/>
        <v>0.30672288136280362</v>
      </c>
      <c r="J166" s="11">
        <v>4.8780487804878092E-2</v>
      </c>
      <c r="K166" s="10">
        <f t="shared" si="60"/>
        <v>3</v>
      </c>
      <c r="L166" s="33">
        <f t="shared" si="61"/>
        <v>-4.5086443681113435</v>
      </c>
      <c r="M166" s="11">
        <v>0.21153846153846154</v>
      </c>
      <c r="N166" s="10">
        <f t="shared" si="62"/>
        <v>525</v>
      </c>
      <c r="O166" s="33">
        <f t="shared" si="63"/>
        <v>0.92888698531728331</v>
      </c>
      <c r="P166" s="11">
        <v>0</v>
      </c>
      <c r="Q166" s="10">
        <f t="shared" si="64"/>
        <v>409</v>
      </c>
      <c r="R166" s="33">
        <f t="shared" si="65"/>
        <v>0.51183082356515242</v>
      </c>
      <c r="S166" s="12">
        <v>0</v>
      </c>
      <c r="T166" s="10">
        <f t="shared" si="66"/>
        <v>42</v>
      </c>
      <c r="U166" s="33">
        <f t="shared" si="67"/>
        <v>-1.5521075059751295</v>
      </c>
      <c r="V166" s="18">
        <v>0.16774193548387098</v>
      </c>
      <c r="W166" s="99">
        <f t="shared" si="52"/>
        <v>130</v>
      </c>
      <c r="X166" s="33">
        <f t="shared" si="68"/>
        <v>-0.73380672881306708</v>
      </c>
      <c r="Y166" s="13">
        <v>82679</v>
      </c>
      <c r="Z166" s="10">
        <f t="shared" si="69"/>
        <v>25</v>
      </c>
      <c r="AA166" s="33">
        <f t="shared" si="70"/>
        <v>-2.0202595175609983</v>
      </c>
      <c r="AB166" s="11">
        <v>6.0606060606060608E-2</v>
      </c>
      <c r="AC166" s="99">
        <f t="shared" si="53"/>
        <v>558</v>
      </c>
      <c r="AD166" s="33">
        <f t="shared" si="71"/>
        <v>1.2410528262241247</v>
      </c>
      <c r="AE166" s="11">
        <v>1</v>
      </c>
      <c r="AF166" s="10">
        <f t="shared" si="72"/>
        <v>562</v>
      </c>
      <c r="AG166" s="33">
        <f t="shared" si="73"/>
        <v>1.7366348905063267</v>
      </c>
      <c r="AH166" s="14">
        <v>0.5139999999999999</v>
      </c>
      <c r="AI166" s="99">
        <f t="shared" si="54"/>
        <v>553</v>
      </c>
      <c r="AJ166" s="33">
        <f t="shared" si="74"/>
        <v>2.2368419200362339</v>
      </c>
      <c r="AK166" s="13">
        <v>2324211.8803986711</v>
      </c>
      <c r="AL166" s="38"/>
    </row>
    <row r="167" spans="1:38" x14ac:dyDescent="0.25">
      <c r="A167" t="s">
        <v>935</v>
      </c>
      <c r="B167" s="5" t="s">
        <v>106</v>
      </c>
      <c r="C167" s="6" t="s">
        <v>47</v>
      </c>
      <c r="D167" s="7" t="s">
        <v>20</v>
      </c>
      <c r="E167" s="36">
        <f t="shared" si="55"/>
        <v>-1.6060157333660379</v>
      </c>
      <c r="F167" s="8">
        <f t="shared" si="56"/>
        <v>34.869029832486653</v>
      </c>
      <c r="G167" s="9">
        <f t="shared" si="57"/>
        <v>161</v>
      </c>
      <c r="H167" s="99">
        <f t="shared" si="58"/>
        <v>251</v>
      </c>
      <c r="I167" s="33">
        <f t="shared" si="59"/>
        <v>-0.16020131510506178</v>
      </c>
      <c r="J167" s="11">
        <v>1.3271400132714106E-2</v>
      </c>
      <c r="K167" s="10">
        <f t="shared" si="60"/>
        <v>209</v>
      </c>
      <c r="L167" s="33">
        <f t="shared" si="61"/>
        <v>-7.4183278221699941E-2</v>
      </c>
      <c r="M167" s="11">
        <v>5.3249097472924188E-2</v>
      </c>
      <c r="N167" s="10">
        <f t="shared" si="62"/>
        <v>310</v>
      </c>
      <c r="O167" s="33">
        <f t="shared" si="63"/>
        <v>0.35884093917667037</v>
      </c>
      <c r="P167" s="11">
        <v>3.5271687321258342E-2</v>
      </c>
      <c r="Q167" s="10">
        <f t="shared" si="64"/>
        <v>154</v>
      </c>
      <c r="R167" s="33">
        <f t="shared" si="65"/>
        <v>1.2098164230800052E-2</v>
      </c>
      <c r="S167" s="12">
        <v>0.98231827111984293</v>
      </c>
      <c r="T167" s="10">
        <f t="shared" si="66"/>
        <v>213</v>
      </c>
      <c r="U167" s="33">
        <f t="shared" si="67"/>
        <v>2.6199164151737245E-2</v>
      </c>
      <c r="V167" s="18">
        <v>7.1878105332891684E-2</v>
      </c>
      <c r="W167" s="99">
        <f t="shared" si="52"/>
        <v>133</v>
      </c>
      <c r="X167" s="33">
        <f t="shared" si="68"/>
        <v>-0.7235974810557867</v>
      </c>
      <c r="Y167" s="13">
        <v>83125</v>
      </c>
      <c r="Z167" s="10">
        <f t="shared" si="69"/>
        <v>99</v>
      </c>
      <c r="AA167" s="33">
        <f t="shared" si="70"/>
        <v>-0.66500237352798497</v>
      </c>
      <c r="AB167" s="11">
        <v>4.4444444444444446E-2</v>
      </c>
      <c r="AC167" s="99">
        <f t="shared" si="53"/>
        <v>181</v>
      </c>
      <c r="AD167" s="33">
        <f t="shared" si="71"/>
        <v>-0.12360900919579176</v>
      </c>
      <c r="AE167" s="11">
        <v>0.92245862884160756</v>
      </c>
      <c r="AF167" s="10">
        <f t="shared" si="72"/>
        <v>20</v>
      </c>
      <c r="AG167" s="33">
        <f t="shared" si="73"/>
        <v>-1.4294046497034352</v>
      </c>
      <c r="AH167" s="14">
        <v>4.1433333333333335</v>
      </c>
      <c r="AI167" s="99">
        <f t="shared" si="54"/>
        <v>28</v>
      </c>
      <c r="AJ167" s="33">
        <f t="shared" si="74"/>
        <v>-0.29999130555253162</v>
      </c>
      <c r="AK167" s="13">
        <v>62832.18009168304</v>
      </c>
      <c r="AL167" s="38"/>
    </row>
    <row r="168" spans="1:38" x14ac:dyDescent="0.25">
      <c r="A168" t="s">
        <v>657</v>
      </c>
      <c r="B168" s="5" t="s">
        <v>137</v>
      </c>
      <c r="C168" s="6" t="s">
        <v>24</v>
      </c>
      <c r="D168" s="7" t="s">
        <v>20</v>
      </c>
      <c r="E168" s="36">
        <f t="shared" si="55"/>
        <v>-1.5757498327993913</v>
      </c>
      <c r="F168" s="8">
        <f t="shared" si="56"/>
        <v>34.793841979794912</v>
      </c>
      <c r="G168" s="9">
        <f t="shared" si="57"/>
        <v>162</v>
      </c>
      <c r="H168" s="99">
        <f t="shared" si="58"/>
        <v>7</v>
      </c>
      <c r="I168" s="33">
        <f t="shared" si="59"/>
        <v>-2.7594794981248834</v>
      </c>
      <c r="J168" s="11">
        <v>-0.18440093636944033</v>
      </c>
      <c r="K168" s="10">
        <f t="shared" si="60"/>
        <v>364</v>
      </c>
      <c r="L168" s="33">
        <f t="shared" si="61"/>
        <v>0.50316101969763405</v>
      </c>
      <c r="M168" s="11">
        <v>3.2640626700032642E-2</v>
      </c>
      <c r="N168" s="10">
        <f t="shared" si="62"/>
        <v>236</v>
      </c>
      <c r="O168" s="33">
        <f t="shared" si="63"/>
        <v>0.15702944594587787</v>
      </c>
      <c r="P168" s="11">
        <v>4.7758804695837778E-2</v>
      </c>
      <c r="Q168" s="10">
        <f t="shared" si="64"/>
        <v>135</v>
      </c>
      <c r="R168" s="33">
        <f t="shared" si="65"/>
        <v>-8.5501286652895275E-2</v>
      </c>
      <c r="S168" s="12">
        <v>1.1741682974559686</v>
      </c>
      <c r="T168" s="10">
        <f t="shared" si="66"/>
        <v>118</v>
      </c>
      <c r="U168" s="33">
        <f t="shared" si="67"/>
        <v>-0.48248751365722725</v>
      </c>
      <c r="V168" s="18">
        <v>0.10277492291880781</v>
      </c>
      <c r="W168" s="99">
        <f t="shared" si="52"/>
        <v>188</v>
      </c>
      <c r="X168" s="33">
        <f t="shared" si="68"/>
        <v>-0.53630585515877305</v>
      </c>
      <c r="Y168" s="13">
        <v>91307</v>
      </c>
      <c r="Z168" s="10">
        <f t="shared" si="69"/>
        <v>215</v>
      </c>
      <c r="AA168" s="33">
        <f t="shared" si="70"/>
        <v>3.7721666241950203E-3</v>
      </c>
      <c r="AB168" s="11">
        <v>3.6469221835075491E-2</v>
      </c>
      <c r="AC168" s="99">
        <f t="shared" si="53"/>
        <v>132</v>
      </c>
      <c r="AD168" s="33">
        <f t="shared" si="71"/>
        <v>-0.37134972225974805</v>
      </c>
      <c r="AE168" s="11">
        <v>0.90838176812480886</v>
      </c>
      <c r="AF168" s="10">
        <f t="shared" si="72"/>
        <v>511</v>
      </c>
      <c r="AG168" s="33">
        <f t="shared" si="73"/>
        <v>0.90586937191895622</v>
      </c>
      <c r="AH168" s="14">
        <v>1.4663333333333333</v>
      </c>
      <c r="AI168" s="99">
        <f t="shared" si="54"/>
        <v>529</v>
      </c>
      <c r="AJ168" s="33">
        <f t="shared" si="74"/>
        <v>0.30682083594501097</v>
      </c>
      <c r="AK168" s="13">
        <v>603755.66092628834</v>
      </c>
      <c r="AL168" s="38"/>
    </row>
    <row r="169" spans="1:38" x14ac:dyDescent="0.25">
      <c r="A169" t="s">
        <v>699</v>
      </c>
      <c r="B169" s="5" t="s">
        <v>165</v>
      </c>
      <c r="C169" s="6" t="s">
        <v>26</v>
      </c>
      <c r="D169" s="7" t="s">
        <v>20</v>
      </c>
      <c r="E169" s="36">
        <f t="shared" si="55"/>
        <v>-1.5366991588019645</v>
      </c>
      <c r="F169" s="8">
        <f t="shared" si="56"/>
        <v>34.696830614890501</v>
      </c>
      <c r="G169" s="9">
        <f t="shared" si="57"/>
        <v>163</v>
      </c>
      <c r="H169" s="99">
        <f t="shared" si="58"/>
        <v>206</v>
      </c>
      <c r="I169" s="33">
        <f t="shared" si="59"/>
        <v>-0.28826314815912824</v>
      </c>
      <c r="J169" s="11">
        <v>3.5324341682723137E-3</v>
      </c>
      <c r="K169" s="10">
        <f t="shared" si="60"/>
        <v>72</v>
      </c>
      <c r="L169" s="33">
        <f t="shared" si="61"/>
        <v>-0.96869289812859849</v>
      </c>
      <c r="M169" s="11">
        <v>8.5178875638841564E-2</v>
      </c>
      <c r="N169" s="10">
        <f t="shared" si="62"/>
        <v>464</v>
      </c>
      <c r="O169" s="33">
        <f t="shared" si="63"/>
        <v>0.74831072005939325</v>
      </c>
      <c r="P169" s="11">
        <v>1.11731843575419E-2</v>
      </c>
      <c r="Q169" s="10">
        <f t="shared" si="64"/>
        <v>409</v>
      </c>
      <c r="R169" s="33">
        <f t="shared" si="65"/>
        <v>0.51183082356515242</v>
      </c>
      <c r="S169" s="12">
        <v>0</v>
      </c>
      <c r="T169" s="10">
        <f t="shared" si="66"/>
        <v>413</v>
      </c>
      <c r="U169" s="33">
        <f t="shared" si="67"/>
        <v>0.61562364367199418</v>
      </c>
      <c r="V169" s="18">
        <v>3.6077402427025257E-2</v>
      </c>
      <c r="W169" s="99">
        <f t="shared" si="52"/>
        <v>96</v>
      </c>
      <c r="X169" s="33">
        <f t="shared" si="68"/>
        <v>-0.84043156301354249</v>
      </c>
      <c r="Y169" s="13">
        <v>78021</v>
      </c>
      <c r="Z169" s="10">
        <f t="shared" si="69"/>
        <v>241</v>
      </c>
      <c r="AA169" s="33">
        <f t="shared" si="70"/>
        <v>9.6593217194915496E-2</v>
      </c>
      <c r="AB169" s="11">
        <v>3.5362318840579707E-2</v>
      </c>
      <c r="AC169" s="99">
        <f t="shared" si="53"/>
        <v>30</v>
      </c>
      <c r="AD169" s="33">
        <f t="shared" si="71"/>
        <v>-2.1174442165485114</v>
      </c>
      <c r="AE169" s="11">
        <v>0.80916703393565448</v>
      </c>
      <c r="AF169" s="10">
        <f t="shared" si="72"/>
        <v>78</v>
      </c>
      <c r="AG169" s="33">
        <f t="shared" si="73"/>
        <v>-0.6634836220663568</v>
      </c>
      <c r="AH169" s="14">
        <v>3.2653333333333339</v>
      </c>
      <c r="AI169" s="99">
        <f t="shared" si="54"/>
        <v>58</v>
      </c>
      <c r="AJ169" s="33">
        <f t="shared" si="74"/>
        <v>-0.28428746657137993</v>
      </c>
      <c r="AK169" s="13">
        <v>76830.8704</v>
      </c>
      <c r="AL169" s="38"/>
    </row>
    <row r="170" spans="1:38" x14ac:dyDescent="0.25">
      <c r="A170" t="s">
        <v>766</v>
      </c>
      <c r="B170" s="5" t="s">
        <v>167</v>
      </c>
      <c r="C170" s="6" t="s">
        <v>24</v>
      </c>
      <c r="D170" s="7" t="s">
        <v>20</v>
      </c>
      <c r="E170" s="36">
        <f t="shared" si="55"/>
        <v>-1.5363773887411416</v>
      </c>
      <c r="F170" s="8">
        <f t="shared" si="56"/>
        <v>34.696031259857911</v>
      </c>
      <c r="G170" s="9">
        <f t="shared" si="57"/>
        <v>164</v>
      </c>
      <c r="H170" s="99">
        <f t="shared" si="58"/>
        <v>272</v>
      </c>
      <c r="I170" s="33">
        <f t="shared" si="59"/>
        <v>-7.5172803196791441E-2</v>
      </c>
      <c r="J170" s="11">
        <v>1.9737727872472188E-2</v>
      </c>
      <c r="K170" s="10">
        <f t="shared" si="60"/>
        <v>307</v>
      </c>
      <c r="L170" s="33">
        <f t="shared" si="61"/>
        <v>0.32521647070505305</v>
      </c>
      <c r="M170" s="11">
        <v>3.8992408557625952E-2</v>
      </c>
      <c r="N170" s="10">
        <f t="shared" si="62"/>
        <v>149</v>
      </c>
      <c r="O170" s="33">
        <f t="shared" si="63"/>
        <v>-0.2370807855028314</v>
      </c>
      <c r="P170" s="11">
        <v>7.214443625644805E-2</v>
      </c>
      <c r="Q170" s="10">
        <f t="shared" si="64"/>
        <v>171</v>
      </c>
      <c r="R170" s="33">
        <f t="shared" si="65"/>
        <v>8.1957807708910979E-2</v>
      </c>
      <c r="S170" s="12">
        <v>0.84499603908106691</v>
      </c>
      <c r="T170" s="10">
        <f t="shared" si="66"/>
        <v>229</v>
      </c>
      <c r="U170" s="33">
        <f t="shared" si="67"/>
        <v>9.3721507771346552E-2</v>
      </c>
      <c r="V170" s="18">
        <v>6.7776905862179201E-2</v>
      </c>
      <c r="W170" s="99">
        <f t="shared" si="52"/>
        <v>155</v>
      </c>
      <c r="X170" s="33">
        <f t="shared" si="68"/>
        <v>-0.63949708585343668</v>
      </c>
      <c r="Y170" s="13">
        <v>86799</v>
      </c>
      <c r="Z170" s="10">
        <f t="shared" si="69"/>
        <v>92</v>
      </c>
      <c r="AA170" s="33">
        <f t="shared" si="70"/>
        <v>-0.74417506581826465</v>
      </c>
      <c r="AB170" s="11">
        <v>4.5388589006906961E-2</v>
      </c>
      <c r="AC170" s="99">
        <f t="shared" si="53"/>
        <v>198</v>
      </c>
      <c r="AD170" s="33">
        <f t="shared" si="71"/>
        <v>-4.9980101863605381E-2</v>
      </c>
      <c r="AE170" s="11">
        <v>0.92664229272319854</v>
      </c>
      <c r="AF170" s="10">
        <f t="shared" si="72"/>
        <v>196</v>
      </c>
      <c r="AG170" s="33">
        <f t="shared" si="73"/>
        <v>-0.15141569128849167</v>
      </c>
      <c r="AH170" s="14">
        <v>2.6783333333333332</v>
      </c>
      <c r="AI170" s="99">
        <f t="shared" si="54"/>
        <v>109</v>
      </c>
      <c r="AJ170" s="33">
        <f t="shared" si="74"/>
        <v>-0.26392263695281354</v>
      </c>
      <c r="AK170" s="13">
        <v>94984.453313968843</v>
      </c>
      <c r="AL170" s="38"/>
    </row>
    <row r="171" spans="1:38" x14ac:dyDescent="0.25">
      <c r="A171" t="s">
        <v>1156</v>
      </c>
      <c r="B171" s="5" t="s">
        <v>226</v>
      </c>
      <c r="C171" s="6" t="s">
        <v>33</v>
      </c>
      <c r="D171" s="7" t="s">
        <v>34</v>
      </c>
      <c r="E171" s="36">
        <f t="shared" si="55"/>
        <v>-1.5190189345756921</v>
      </c>
      <c r="F171" s="8">
        <f t="shared" si="56"/>
        <v>34.652908640992692</v>
      </c>
      <c r="G171" s="9">
        <f t="shared" si="57"/>
        <v>165</v>
      </c>
      <c r="H171" s="99">
        <f t="shared" si="58"/>
        <v>503</v>
      </c>
      <c r="I171" s="33">
        <f t="shared" si="59"/>
        <v>0.93911771157645085</v>
      </c>
      <c r="J171" s="11">
        <v>9.687344087809735E-2</v>
      </c>
      <c r="K171" s="10">
        <f t="shared" si="60"/>
        <v>549</v>
      </c>
      <c r="L171" s="33">
        <f t="shared" si="61"/>
        <v>1.4175849919297723</v>
      </c>
      <c r="M171" s="11">
        <v>0</v>
      </c>
      <c r="N171" s="10">
        <f t="shared" si="62"/>
        <v>145</v>
      </c>
      <c r="O171" s="33">
        <f t="shared" si="63"/>
        <v>-0.25560326540910311</v>
      </c>
      <c r="P171" s="11">
        <v>7.329051756705704E-2</v>
      </c>
      <c r="Q171" s="10">
        <f t="shared" si="64"/>
        <v>142</v>
      </c>
      <c r="R171" s="33">
        <f t="shared" si="65"/>
        <v>-2.8097147084016658E-2</v>
      </c>
      <c r="S171" s="12">
        <v>1.0613296944886665</v>
      </c>
      <c r="T171" s="10">
        <f t="shared" si="66"/>
        <v>116</v>
      </c>
      <c r="U171" s="33">
        <f t="shared" si="67"/>
        <v>-0.48810404408664559</v>
      </c>
      <c r="V171" s="18">
        <v>0.10311606202017161</v>
      </c>
      <c r="W171" s="99">
        <f t="shared" si="52"/>
        <v>181</v>
      </c>
      <c r="X171" s="33">
        <f t="shared" si="68"/>
        <v>-0.55883029415689833</v>
      </c>
      <c r="Y171" s="13">
        <v>90323</v>
      </c>
      <c r="Z171" s="10">
        <f t="shared" si="69"/>
        <v>123</v>
      </c>
      <c r="AA171" s="33">
        <f t="shared" si="70"/>
        <v>-0.46765675472284773</v>
      </c>
      <c r="AB171" s="11">
        <v>4.2091072498502094E-2</v>
      </c>
      <c r="AC171" s="99">
        <f t="shared" si="53"/>
        <v>158</v>
      </c>
      <c r="AD171" s="33">
        <f t="shared" si="71"/>
        <v>-0.22333813190779253</v>
      </c>
      <c r="AE171" s="11">
        <v>0.91679192613270344</v>
      </c>
      <c r="AF171" s="10">
        <f t="shared" si="72"/>
        <v>194</v>
      </c>
      <c r="AG171" s="33">
        <f t="shared" si="73"/>
        <v>-0.1615930777605106</v>
      </c>
      <c r="AH171" s="14">
        <v>2.69</v>
      </c>
      <c r="AI171" s="99">
        <f t="shared" si="54"/>
        <v>307</v>
      </c>
      <c r="AJ171" s="33">
        <f t="shared" si="74"/>
        <v>-0.18466681457926445</v>
      </c>
      <c r="AK171" s="13">
        <v>165634.54810097793</v>
      </c>
      <c r="AL171" s="38"/>
    </row>
    <row r="172" spans="1:38" x14ac:dyDescent="0.25">
      <c r="A172" t="s">
        <v>778</v>
      </c>
      <c r="B172" s="5" t="s">
        <v>210</v>
      </c>
      <c r="C172" s="6" t="s">
        <v>47</v>
      </c>
      <c r="D172" s="7" t="s">
        <v>20</v>
      </c>
      <c r="E172" s="36">
        <f t="shared" si="55"/>
        <v>-1.499414396442829</v>
      </c>
      <c r="F172" s="8">
        <f t="shared" si="56"/>
        <v>34.604206203674579</v>
      </c>
      <c r="G172" s="9">
        <f t="shared" si="57"/>
        <v>166</v>
      </c>
      <c r="H172" s="99">
        <f t="shared" si="58"/>
        <v>268</v>
      </c>
      <c r="I172" s="33">
        <f t="shared" si="59"/>
        <v>-9.2252376770375524E-2</v>
      </c>
      <c r="J172" s="11">
        <v>1.8438844499077955E-2</v>
      </c>
      <c r="K172" s="10">
        <f t="shared" si="60"/>
        <v>325</v>
      </c>
      <c r="L172" s="33">
        <f t="shared" si="61"/>
        <v>0.38407899970331111</v>
      </c>
      <c r="M172" s="11">
        <v>3.6891293654697489E-2</v>
      </c>
      <c r="N172" s="10">
        <f t="shared" si="62"/>
        <v>169</v>
      </c>
      <c r="O172" s="33">
        <f t="shared" si="63"/>
        <v>-0.16891157111647273</v>
      </c>
      <c r="P172" s="11">
        <v>6.7926455566905006E-2</v>
      </c>
      <c r="Q172" s="10">
        <f t="shared" si="64"/>
        <v>205</v>
      </c>
      <c r="R172" s="33">
        <f t="shared" si="65"/>
        <v>0.20481341426981706</v>
      </c>
      <c r="S172" s="12">
        <v>0.6035003017501509</v>
      </c>
      <c r="T172" s="10">
        <f t="shared" si="66"/>
        <v>197</v>
      </c>
      <c r="U172" s="33">
        <f t="shared" si="67"/>
        <v>-3.2013612127909305E-2</v>
      </c>
      <c r="V172" s="18">
        <v>7.5413856529736353E-2</v>
      </c>
      <c r="W172" s="99">
        <v>361</v>
      </c>
      <c r="X172" s="33">
        <f t="shared" si="68"/>
        <v>-0.55832669897604592</v>
      </c>
      <c r="Y172" s="13">
        <v>90345</v>
      </c>
      <c r="Z172" s="10">
        <f t="shared" si="69"/>
        <v>111</v>
      </c>
      <c r="AA172" s="33">
        <f t="shared" si="70"/>
        <v>-0.58970292549986547</v>
      </c>
      <c r="AB172" s="11">
        <v>4.354648881914476E-2</v>
      </c>
      <c r="AC172" s="99">
        <v>361</v>
      </c>
      <c r="AD172" s="33">
        <f t="shared" si="71"/>
        <v>-0.26865469615550802</v>
      </c>
      <c r="AE172" s="11">
        <v>0.91421699625868524</v>
      </c>
      <c r="AF172" s="10">
        <f t="shared" si="72"/>
        <v>121</v>
      </c>
      <c r="AG172" s="33">
        <f t="shared" si="73"/>
        <v>-0.4474322463889267</v>
      </c>
      <c r="AH172" s="14">
        <v>3.0176666666666665</v>
      </c>
      <c r="AI172" s="99">
        <v>361</v>
      </c>
      <c r="AJ172" s="33">
        <f t="shared" si="74"/>
        <v>-0.19086760389138638</v>
      </c>
      <c r="AK172" s="13">
        <v>160107.05069402535</v>
      </c>
      <c r="AL172" s="38"/>
    </row>
    <row r="173" spans="1:38" x14ac:dyDescent="0.25">
      <c r="A173" t="s">
        <v>809</v>
      </c>
      <c r="B173" s="5" t="s">
        <v>304</v>
      </c>
      <c r="C173" s="6" t="s">
        <v>91</v>
      </c>
      <c r="D173" s="7" t="s">
        <v>39</v>
      </c>
      <c r="E173" s="36">
        <f t="shared" si="55"/>
        <v>-1.4967466237053788</v>
      </c>
      <c r="F173" s="8">
        <f t="shared" si="56"/>
        <v>34.597578807831631</v>
      </c>
      <c r="G173" s="9">
        <f t="shared" si="57"/>
        <v>167</v>
      </c>
      <c r="H173" s="99">
        <f t="shared" si="58"/>
        <v>193</v>
      </c>
      <c r="I173" s="33">
        <f t="shared" si="59"/>
        <v>-0.34202600120709326</v>
      </c>
      <c r="J173" s="11">
        <v>-5.5617352614012461E-4</v>
      </c>
      <c r="K173" s="10">
        <f t="shared" si="60"/>
        <v>479</v>
      </c>
      <c r="L173" s="33">
        <f t="shared" si="61"/>
        <v>0.84429230920224274</v>
      </c>
      <c r="M173" s="11">
        <v>2.0463847203274217E-2</v>
      </c>
      <c r="N173" s="10">
        <f t="shared" si="62"/>
        <v>177</v>
      </c>
      <c r="O173" s="33">
        <f t="shared" si="63"/>
        <v>-0.12904346009680373</v>
      </c>
      <c r="P173" s="11">
        <v>6.545961002785515E-2</v>
      </c>
      <c r="Q173" s="10">
        <f t="shared" si="64"/>
        <v>72</v>
      </c>
      <c r="R173" s="33">
        <f t="shared" si="65"/>
        <v>-0.62056282630100379</v>
      </c>
      <c r="S173" s="12">
        <v>2.2259321090706736</v>
      </c>
      <c r="T173" s="10">
        <f t="shared" si="66"/>
        <v>97</v>
      </c>
      <c r="U173" s="33">
        <f t="shared" si="67"/>
        <v>-0.61973491350160648</v>
      </c>
      <c r="V173" s="18">
        <v>0.1111111111111111</v>
      </c>
      <c r="W173" s="99">
        <f t="shared" ref="W173:W181" si="75">RANK(Y173,Y$7:Y$570,1)</f>
        <v>279</v>
      </c>
      <c r="X173" s="33">
        <f t="shared" si="68"/>
        <v>-0.19743207982518815</v>
      </c>
      <c r="Y173" s="13">
        <v>106111</v>
      </c>
      <c r="Z173" s="10">
        <f t="shared" si="69"/>
        <v>168</v>
      </c>
      <c r="AA173" s="33">
        <f t="shared" si="70"/>
        <v>-0.17733469472774874</v>
      </c>
      <c r="AB173" s="11">
        <v>3.862894450489663E-2</v>
      </c>
      <c r="AC173" s="99">
        <f t="shared" ref="AC173:AC181" si="76">RANK(AE173,AE$7:AE$570,1)</f>
        <v>347</v>
      </c>
      <c r="AD173" s="33">
        <f t="shared" si="71"/>
        <v>0.4470516646878957</v>
      </c>
      <c r="AE173" s="11">
        <v>0.95488410596026485</v>
      </c>
      <c r="AF173" s="10">
        <f t="shared" si="72"/>
        <v>35</v>
      </c>
      <c r="AG173" s="33">
        <f t="shared" si="73"/>
        <v>-1.0609832594163513</v>
      </c>
      <c r="AH173" s="14">
        <v>3.7210000000000001</v>
      </c>
      <c r="AI173" s="99">
        <f t="shared" ref="AI173:AI181" si="77">RANK(AK173,AK$7:AK$570,1)</f>
        <v>171</v>
      </c>
      <c r="AJ173" s="33">
        <f t="shared" si="74"/>
        <v>-0.24004430434249394</v>
      </c>
      <c r="AK173" s="13">
        <v>116270.03728436283</v>
      </c>
      <c r="AL173" s="38"/>
    </row>
    <row r="174" spans="1:38" x14ac:dyDescent="0.25">
      <c r="A174" t="s">
        <v>706</v>
      </c>
      <c r="B174" s="5" t="s">
        <v>213</v>
      </c>
      <c r="C174" s="6" t="s">
        <v>47</v>
      </c>
      <c r="D174" s="7" t="s">
        <v>20</v>
      </c>
      <c r="E174" s="36">
        <f t="shared" si="55"/>
        <v>-1.4793842886654474</v>
      </c>
      <c r="F174" s="8">
        <f t="shared" si="56"/>
        <v>34.554446547931008</v>
      </c>
      <c r="G174" s="9">
        <f t="shared" si="57"/>
        <v>168</v>
      </c>
      <c r="H174" s="99">
        <f t="shared" si="58"/>
        <v>424</v>
      </c>
      <c r="I174" s="33">
        <f t="shared" si="59"/>
        <v>0.40991946318583222</v>
      </c>
      <c r="J174" s="11">
        <v>5.6628477905073638E-2</v>
      </c>
      <c r="K174" s="10">
        <f t="shared" si="60"/>
        <v>206</v>
      </c>
      <c r="L174" s="33">
        <f t="shared" si="61"/>
        <v>-7.8378306283511889E-2</v>
      </c>
      <c r="M174" s="11">
        <v>5.3398840206185565E-2</v>
      </c>
      <c r="N174" s="10">
        <f t="shared" si="62"/>
        <v>127</v>
      </c>
      <c r="O174" s="33">
        <f t="shared" si="63"/>
        <v>-0.39671150136018107</v>
      </c>
      <c r="P174" s="11">
        <v>8.2021611503445932E-2</v>
      </c>
      <c r="Q174" s="10">
        <f t="shared" si="64"/>
        <v>290</v>
      </c>
      <c r="R174" s="33">
        <f t="shared" si="65"/>
        <v>0.33847251132146972</v>
      </c>
      <c r="S174" s="12">
        <v>0.34076827757125155</v>
      </c>
      <c r="T174" s="10">
        <f t="shared" si="66"/>
        <v>141</v>
      </c>
      <c r="U174" s="33">
        <f t="shared" si="67"/>
        <v>-0.3263580828842384</v>
      </c>
      <c r="V174" s="18">
        <v>9.3291870279875608E-2</v>
      </c>
      <c r="W174" s="99">
        <f t="shared" si="75"/>
        <v>184</v>
      </c>
      <c r="X174" s="33">
        <f t="shared" si="68"/>
        <v>-0.54344775045086147</v>
      </c>
      <c r="Y174" s="13">
        <v>90995</v>
      </c>
      <c r="Z174" s="10">
        <f t="shared" si="69"/>
        <v>139</v>
      </c>
      <c r="AA174" s="33">
        <f t="shared" si="70"/>
        <v>-0.34218714311914949</v>
      </c>
      <c r="AB174" s="11">
        <v>4.0594831204653112E-2</v>
      </c>
      <c r="AC174" s="99">
        <f t="shared" si="76"/>
        <v>172</v>
      </c>
      <c r="AD174" s="33">
        <f t="shared" si="71"/>
        <v>-0.15579195720376465</v>
      </c>
      <c r="AE174" s="11">
        <v>0.92062996341572234</v>
      </c>
      <c r="AF174" s="10">
        <f t="shared" si="72"/>
        <v>156</v>
      </c>
      <c r="AG174" s="33">
        <f t="shared" si="73"/>
        <v>-0.29564379672053037</v>
      </c>
      <c r="AH174" s="14">
        <v>2.8436666666666661</v>
      </c>
      <c r="AI174" s="99">
        <f t="shared" si="77"/>
        <v>138</v>
      </c>
      <c r="AJ174" s="33">
        <f t="shared" si="74"/>
        <v>-0.24933882005667782</v>
      </c>
      <c r="AK174" s="13">
        <v>107984.735377943</v>
      </c>
      <c r="AL174" s="38"/>
    </row>
    <row r="175" spans="1:38" x14ac:dyDescent="0.25">
      <c r="A175" t="s">
        <v>609</v>
      </c>
      <c r="B175" s="5" t="s">
        <v>306</v>
      </c>
      <c r="C175" s="6" t="s">
        <v>71</v>
      </c>
      <c r="D175" s="7" t="s">
        <v>34</v>
      </c>
      <c r="E175" s="36">
        <f t="shared" si="55"/>
        <v>-1.3855321272887955</v>
      </c>
      <c r="F175" s="8">
        <f t="shared" si="56"/>
        <v>34.321294969677112</v>
      </c>
      <c r="G175" s="9">
        <f t="shared" si="57"/>
        <v>169</v>
      </c>
      <c r="H175" s="99">
        <f t="shared" si="58"/>
        <v>243</v>
      </c>
      <c r="I175" s="33">
        <f t="shared" si="59"/>
        <v>-0.17975304658382049</v>
      </c>
      <c r="J175" s="11">
        <v>1.1784511784511675E-2</v>
      </c>
      <c r="K175" s="10">
        <f t="shared" si="60"/>
        <v>55</v>
      </c>
      <c r="L175" s="33">
        <f t="shared" si="61"/>
        <v>-1.302308447806662</v>
      </c>
      <c r="M175" s="11">
        <v>9.7087378640776698E-2</v>
      </c>
      <c r="N175" s="10">
        <f t="shared" si="62"/>
        <v>168</v>
      </c>
      <c r="O175" s="33">
        <f t="shared" si="63"/>
        <v>-0.17172211529577069</v>
      </c>
      <c r="P175" s="11">
        <v>6.8100358422939072E-2</v>
      </c>
      <c r="Q175" s="10">
        <f t="shared" si="64"/>
        <v>409</v>
      </c>
      <c r="R175" s="33">
        <f t="shared" si="65"/>
        <v>0.51183082356515242</v>
      </c>
      <c r="S175" s="12">
        <v>0</v>
      </c>
      <c r="T175" s="10">
        <f t="shared" si="66"/>
        <v>368</v>
      </c>
      <c r="U175" s="33">
        <f t="shared" si="67"/>
        <v>0.52635675880838162</v>
      </c>
      <c r="V175" s="18">
        <v>4.1499330655957165E-2</v>
      </c>
      <c r="W175" s="99">
        <f t="shared" si="75"/>
        <v>101</v>
      </c>
      <c r="X175" s="33">
        <f t="shared" si="68"/>
        <v>-0.82374424997529727</v>
      </c>
      <c r="Y175" s="13">
        <v>78750</v>
      </c>
      <c r="Z175" s="10">
        <f t="shared" si="69"/>
        <v>281</v>
      </c>
      <c r="AA175" s="33">
        <f t="shared" si="70"/>
        <v>0.235329970752374</v>
      </c>
      <c r="AB175" s="11">
        <v>3.3707865168539325E-2</v>
      </c>
      <c r="AC175" s="99">
        <f t="shared" si="76"/>
        <v>58</v>
      </c>
      <c r="AD175" s="33">
        <f t="shared" si="71"/>
        <v>-1.1838815595168264</v>
      </c>
      <c r="AE175" s="11">
        <v>0.86221294363256784</v>
      </c>
      <c r="AF175" s="10">
        <f t="shared" si="72"/>
        <v>177</v>
      </c>
      <c r="AG175" s="33">
        <f t="shared" si="73"/>
        <v>-0.22120348423947839</v>
      </c>
      <c r="AH175" s="14">
        <v>2.7583333333333333</v>
      </c>
      <c r="AI175" s="99">
        <f t="shared" si="77"/>
        <v>222</v>
      </c>
      <c r="AJ175" s="33">
        <f t="shared" si="74"/>
        <v>-0.21554204387727582</v>
      </c>
      <c r="AK175" s="13">
        <v>138111.80199667221</v>
      </c>
      <c r="AL175" s="38"/>
    </row>
    <row r="176" spans="1:38" x14ac:dyDescent="0.25">
      <c r="A176" t="s">
        <v>1079</v>
      </c>
      <c r="B176" s="5" t="s">
        <v>261</v>
      </c>
      <c r="C176" s="6" t="s">
        <v>26</v>
      </c>
      <c r="D176" s="7" t="s">
        <v>20</v>
      </c>
      <c r="E176" s="36">
        <f t="shared" si="55"/>
        <v>-1.3831984854383337</v>
      </c>
      <c r="F176" s="8">
        <f t="shared" si="56"/>
        <v>34.315497636163066</v>
      </c>
      <c r="G176" s="9">
        <f t="shared" si="57"/>
        <v>170</v>
      </c>
      <c r="H176" s="99">
        <f t="shared" si="58"/>
        <v>21</v>
      </c>
      <c r="I176" s="33">
        <f t="shared" si="59"/>
        <v>-1.487689634577005</v>
      </c>
      <c r="J176" s="11">
        <v>-8.7682672233820425E-2</v>
      </c>
      <c r="K176" s="10">
        <f t="shared" si="60"/>
        <v>12</v>
      </c>
      <c r="L176" s="33">
        <f t="shared" si="61"/>
        <v>-2.7846503724630187</v>
      </c>
      <c r="M176" s="11">
        <v>0.15</v>
      </c>
      <c r="N176" s="10">
        <f t="shared" si="62"/>
        <v>329</v>
      </c>
      <c r="O176" s="33">
        <f t="shared" si="63"/>
        <v>0.43594132002722613</v>
      </c>
      <c r="P176" s="11">
        <v>3.0501089324618737E-2</v>
      </c>
      <c r="Q176" s="10">
        <f t="shared" si="64"/>
        <v>409</v>
      </c>
      <c r="R176" s="33">
        <f t="shared" si="65"/>
        <v>0.51183082356515242</v>
      </c>
      <c r="S176" s="12">
        <v>0</v>
      </c>
      <c r="T176" s="10">
        <f t="shared" si="66"/>
        <v>132</v>
      </c>
      <c r="U176" s="33">
        <f t="shared" si="67"/>
        <v>-0.3862652013313384</v>
      </c>
      <c r="V176" s="18">
        <v>9.6930533117932149E-2</v>
      </c>
      <c r="W176" s="99">
        <f t="shared" si="75"/>
        <v>243</v>
      </c>
      <c r="X176" s="33">
        <f t="shared" si="68"/>
        <v>-0.34141452016889584</v>
      </c>
      <c r="Y176" s="13">
        <v>99821</v>
      </c>
      <c r="Z176" s="10">
        <f t="shared" si="69"/>
        <v>203</v>
      </c>
      <c r="AA176" s="33">
        <f t="shared" si="70"/>
        <v>-5.5788224647759933E-2</v>
      </c>
      <c r="AB176" s="11">
        <v>3.7179487179487179E-2</v>
      </c>
      <c r="AC176" s="99">
        <f t="shared" si="76"/>
        <v>134</v>
      </c>
      <c r="AD176" s="33">
        <f t="shared" si="71"/>
        <v>-0.35171895695452965</v>
      </c>
      <c r="AE176" s="11">
        <v>0.90949720670391065</v>
      </c>
      <c r="AF176" s="10">
        <f t="shared" si="72"/>
        <v>165</v>
      </c>
      <c r="AG176" s="33">
        <f t="shared" si="73"/>
        <v>-0.26133146518629596</v>
      </c>
      <c r="AH176" s="14">
        <v>2.8043333333333336</v>
      </c>
      <c r="AI176" s="99">
        <f t="shared" si="77"/>
        <v>137</v>
      </c>
      <c r="AJ176" s="33">
        <f t="shared" si="74"/>
        <v>-0.24946343148643438</v>
      </c>
      <c r="AK176" s="13">
        <v>107873.65446224256</v>
      </c>
      <c r="AL176" s="38"/>
    </row>
    <row r="177" spans="1:38" x14ac:dyDescent="0.25">
      <c r="A177" t="s">
        <v>686</v>
      </c>
      <c r="B177" s="5" t="s">
        <v>230</v>
      </c>
      <c r="C177" s="6" t="s">
        <v>93</v>
      </c>
      <c r="D177" s="7" t="s">
        <v>34</v>
      </c>
      <c r="E177" s="36">
        <f t="shared" si="55"/>
        <v>-1.371262198355252</v>
      </c>
      <c r="F177" s="8">
        <f t="shared" si="56"/>
        <v>34.285844998108807</v>
      </c>
      <c r="G177" s="9">
        <f t="shared" si="57"/>
        <v>171</v>
      </c>
      <c r="H177" s="99">
        <f t="shared" si="58"/>
        <v>402</v>
      </c>
      <c r="I177" s="33">
        <f t="shared" si="59"/>
        <v>0.33630345351982699</v>
      </c>
      <c r="J177" s="11">
        <v>5.1030058801760037E-2</v>
      </c>
      <c r="K177" s="10">
        <f t="shared" si="60"/>
        <v>200</v>
      </c>
      <c r="L177" s="33">
        <f t="shared" si="61"/>
        <v>-0.10256506464736093</v>
      </c>
      <c r="M177" s="11">
        <v>5.4262193502699833E-2</v>
      </c>
      <c r="N177" s="10">
        <f t="shared" si="62"/>
        <v>159</v>
      </c>
      <c r="O177" s="33">
        <f t="shared" si="63"/>
        <v>-0.1965581047307873</v>
      </c>
      <c r="P177" s="11">
        <v>6.9637089112673384E-2</v>
      </c>
      <c r="Q177" s="10">
        <f t="shared" si="64"/>
        <v>188</v>
      </c>
      <c r="R177" s="33">
        <f t="shared" si="65"/>
        <v>0.15357177623953924</v>
      </c>
      <c r="S177" s="12">
        <v>0.70422535211267612</v>
      </c>
      <c r="T177" s="10">
        <f t="shared" si="66"/>
        <v>95</v>
      </c>
      <c r="U177" s="33">
        <f t="shared" si="67"/>
        <v>-0.62455805564955891</v>
      </c>
      <c r="V177" s="18">
        <v>0.11140406107350857</v>
      </c>
      <c r="W177" s="99">
        <f t="shared" si="75"/>
        <v>228</v>
      </c>
      <c r="X177" s="33">
        <f t="shared" si="68"/>
        <v>-0.41207808031850246</v>
      </c>
      <c r="Y177" s="13">
        <v>96734</v>
      </c>
      <c r="Z177" s="10">
        <f t="shared" si="69"/>
        <v>408</v>
      </c>
      <c r="AA177" s="33">
        <f t="shared" si="70"/>
        <v>0.56772347788170918</v>
      </c>
      <c r="AB177" s="11">
        <v>2.9744029744029746E-2</v>
      </c>
      <c r="AC177" s="99">
        <f t="shared" si="76"/>
        <v>73</v>
      </c>
      <c r="AD177" s="33">
        <f t="shared" si="71"/>
        <v>-0.97819973749199829</v>
      </c>
      <c r="AE177" s="11">
        <v>0.87389997853616652</v>
      </c>
      <c r="AF177" s="10">
        <f t="shared" si="72"/>
        <v>424</v>
      </c>
      <c r="AG177" s="33">
        <f t="shared" si="73"/>
        <v>0.44090820138300768</v>
      </c>
      <c r="AH177" s="14">
        <v>1.9993333333333332</v>
      </c>
      <c r="AI177" s="99">
        <f t="shared" si="77"/>
        <v>278</v>
      </c>
      <c r="AJ177" s="33">
        <f t="shared" si="74"/>
        <v>-0.19930048739808759</v>
      </c>
      <c r="AK177" s="13">
        <v>152589.82355242566</v>
      </c>
      <c r="AL177" s="38">
        <v>1</v>
      </c>
    </row>
    <row r="178" spans="1:38" x14ac:dyDescent="0.25">
      <c r="A178" t="s">
        <v>769</v>
      </c>
      <c r="B178" s="5" t="s">
        <v>286</v>
      </c>
      <c r="C178" s="6" t="s">
        <v>19</v>
      </c>
      <c r="D178" s="7" t="s">
        <v>20</v>
      </c>
      <c r="E178" s="36">
        <f t="shared" si="55"/>
        <v>-1.3222651216082122</v>
      </c>
      <c r="F178" s="8">
        <f t="shared" si="56"/>
        <v>34.164124351446731</v>
      </c>
      <c r="G178" s="9">
        <f t="shared" si="57"/>
        <v>172</v>
      </c>
      <c r="H178" s="99">
        <f t="shared" si="58"/>
        <v>129</v>
      </c>
      <c r="I178" s="33">
        <f t="shared" si="59"/>
        <v>-0.53808426121651287</v>
      </c>
      <c r="J178" s="11">
        <v>-1.546619531595228E-2</v>
      </c>
      <c r="K178" s="10">
        <f t="shared" si="60"/>
        <v>175</v>
      </c>
      <c r="L178" s="33">
        <f t="shared" si="61"/>
        <v>-0.20255394373973762</v>
      </c>
      <c r="M178" s="11">
        <v>5.7831325301204821E-2</v>
      </c>
      <c r="N178" s="10">
        <f t="shared" si="62"/>
        <v>79</v>
      </c>
      <c r="O178" s="33">
        <f t="shared" si="63"/>
        <v>-0.86913998326399666</v>
      </c>
      <c r="P178" s="11">
        <v>0.11125319693094629</v>
      </c>
      <c r="Q178" s="10">
        <f t="shared" si="64"/>
        <v>165</v>
      </c>
      <c r="R178" s="33">
        <f t="shared" si="65"/>
        <v>5.5163097171642014E-2</v>
      </c>
      <c r="S178" s="12">
        <v>0.89766606822262107</v>
      </c>
      <c r="T178" s="10">
        <f t="shared" si="66"/>
        <v>423</v>
      </c>
      <c r="U178" s="33">
        <f t="shared" si="67"/>
        <v>0.63141064698577953</v>
      </c>
      <c r="V178" s="18">
        <v>3.5118525021949079E-2</v>
      </c>
      <c r="W178" s="99">
        <f t="shared" si="75"/>
        <v>203</v>
      </c>
      <c r="X178" s="33">
        <f t="shared" si="68"/>
        <v>-0.49519417584918651</v>
      </c>
      <c r="Y178" s="13">
        <v>93103</v>
      </c>
      <c r="Z178" s="10">
        <f t="shared" si="69"/>
        <v>185</v>
      </c>
      <c r="AA178" s="33">
        <f t="shared" si="70"/>
        <v>-0.12499195568585186</v>
      </c>
      <c r="AB178" s="11">
        <v>3.800475059382423E-2</v>
      </c>
      <c r="AC178" s="99">
        <f t="shared" si="76"/>
        <v>199</v>
      </c>
      <c r="AD178" s="33">
        <f t="shared" si="71"/>
        <v>-4.6148196066659319E-2</v>
      </c>
      <c r="AE178" s="11">
        <v>0.92686002522068101</v>
      </c>
      <c r="AF178" s="10">
        <f t="shared" si="72"/>
        <v>48</v>
      </c>
      <c r="AG178" s="33">
        <f t="shared" si="73"/>
        <v>-0.91995376116123251</v>
      </c>
      <c r="AH178" s="14">
        <v>3.5593333333333335</v>
      </c>
      <c r="AI178" s="99">
        <f t="shared" si="77"/>
        <v>186</v>
      </c>
      <c r="AJ178" s="33">
        <f t="shared" si="74"/>
        <v>-0.2328662534822743</v>
      </c>
      <c r="AK178" s="13">
        <v>122668.68357271096</v>
      </c>
      <c r="AL178" s="38"/>
    </row>
    <row r="179" spans="1:38" x14ac:dyDescent="0.25">
      <c r="A179" t="s">
        <v>1102</v>
      </c>
      <c r="B179" s="5" t="s">
        <v>285</v>
      </c>
      <c r="C179" s="6" t="s">
        <v>22</v>
      </c>
      <c r="D179" s="7" t="s">
        <v>20</v>
      </c>
      <c r="E179" s="36">
        <f t="shared" si="55"/>
        <v>-1.2915933210958681</v>
      </c>
      <c r="F179" s="8">
        <f t="shared" si="56"/>
        <v>34.087928144641836</v>
      </c>
      <c r="G179" s="9">
        <f t="shared" si="57"/>
        <v>173</v>
      </c>
      <c r="H179" s="99">
        <f t="shared" si="58"/>
        <v>181</v>
      </c>
      <c r="I179" s="33">
        <f t="shared" si="59"/>
        <v>-0.37273874536046059</v>
      </c>
      <c r="J179" s="11">
        <v>-2.8918449971081506E-3</v>
      </c>
      <c r="K179" s="10">
        <f t="shared" si="60"/>
        <v>60</v>
      </c>
      <c r="L179" s="33">
        <f t="shared" si="61"/>
        <v>-1.1841306565610656</v>
      </c>
      <c r="M179" s="11">
        <v>9.2868988391376445E-2</v>
      </c>
      <c r="N179" s="10">
        <f t="shared" si="62"/>
        <v>263</v>
      </c>
      <c r="O179" s="33">
        <f t="shared" si="63"/>
        <v>0.2493326123129567</v>
      </c>
      <c r="P179" s="11">
        <v>4.2047531992687383E-2</v>
      </c>
      <c r="Q179" s="10">
        <f t="shared" si="64"/>
        <v>113</v>
      </c>
      <c r="R179" s="33">
        <f t="shared" si="65"/>
        <v>-0.22588357202993267</v>
      </c>
      <c r="S179" s="12">
        <v>1.4501160092807426</v>
      </c>
      <c r="T179" s="10">
        <f t="shared" si="66"/>
        <v>182</v>
      </c>
      <c r="U179" s="33">
        <f t="shared" si="67"/>
        <v>-8.9929457701968446E-2</v>
      </c>
      <c r="V179" s="18">
        <v>7.8931572629051622E-2</v>
      </c>
      <c r="W179" s="99">
        <f t="shared" si="75"/>
        <v>117</v>
      </c>
      <c r="X179" s="33">
        <f t="shared" si="68"/>
        <v>-0.77333895050998014</v>
      </c>
      <c r="Y179" s="13">
        <v>80952</v>
      </c>
      <c r="Z179" s="10">
        <f t="shared" si="69"/>
        <v>187</v>
      </c>
      <c r="AA179" s="33">
        <f t="shared" si="70"/>
        <v>-0.10520084984148337</v>
      </c>
      <c r="AB179" s="11">
        <v>3.7768739105171409E-2</v>
      </c>
      <c r="AC179" s="99">
        <f t="shared" si="76"/>
        <v>252</v>
      </c>
      <c r="AD179" s="33">
        <f t="shared" si="71"/>
        <v>0.15577221717142622</v>
      </c>
      <c r="AE179" s="11">
        <v>0.93833333333333335</v>
      </c>
      <c r="AF179" s="10">
        <f t="shared" si="72"/>
        <v>183</v>
      </c>
      <c r="AG179" s="33">
        <f t="shared" si="73"/>
        <v>-0.20084871129544132</v>
      </c>
      <c r="AH179" s="14">
        <v>2.7350000000000008</v>
      </c>
      <c r="AI179" s="99">
        <f t="shared" si="77"/>
        <v>133</v>
      </c>
      <c r="AJ179" s="33">
        <f t="shared" si="74"/>
        <v>-0.25166316877057809</v>
      </c>
      <c r="AK179" s="13">
        <v>105912.76827146171</v>
      </c>
      <c r="AL179" s="38"/>
    </row>
    <row r="180" spans="1:38" x14ac:dyDescent="0.25">
      <c r="A180" t="s">
        <v>1054</v>
      </c>
      <c r="B180" s="5" t="s">
        <v>138</v>
      </c>
      <c r="C180" s="6" t="s">
        <v>54</v>
      </c>
      <c r="D180" s="7" t="s">
        <v>39</v>
      </c>
      <c r="E180" s="36">
        <f t="shared" si="55"/>
        <v>-1.2856833894817015</v>
      </c>
      <c r="F180" s="8">
        <f t="shared" si="56"/>
        <v>34.073246438189855</v>
      </c>
      <c r="G180" s="9">
        <f t="shared" si="57"/>
        <v>174</v>
      </c>
      <c r="H180" s="99">
        <f t="shared" si="58"/>
        <v>412</v>
      </c>
      <c r="I180" s="33">
        <f t="shared" si="59"/>
        <v>0.36007123664107676</v>
      </c>
      <c r="J180" s="11">
        <v>5.2837573385518644E-2</v>
      </c>
      <c r="K180" s="10">
        <f t="shared" si="60"/>
        <v>417</v>
      </c>
      <c r="L180" s="33">
        <f t="shared" si="61"/>
        <v>0.63064953043299488</v>
      </c>
      <c r="M180" s="11">
        <v>2.8089887640449437E-2</v>
      </c>
      <c r="N180" s="10">
        <f t="shared" si="62"/>
        <v>122</v>
      </c>
      <c r="O180" s="33">
        <f t="shared" si="63"/>
        <v>-0.44126587130231398</v>
      </c>
      <c r="P180" s="11">
        <v>8.477842003853564E-2</v>
      </c>
      <c r="Q180" s="10">
        <f t="shared" si="64"/>
        <v>409</v>
      </c>
      <c r="R180" s="33">
        <f t="shared" si="65"/>
        <v>0.51183082356515242</v>
      </c>
      <c r="S180" s="12">
        <v>0</v>
      </c>
      <c r="T180" s="10">
        <f t="shared" si="66"/>
        <v>77</v>
      </c>
      <c r="U180" s="33">
        <f t="shared" si="67"/>
        <v>-0.80137137329759756</v>
      </c>
      <c r="V180" s="18">
        <v>0.12214342001576044</v>
      </c>
      <c r="W180" s="99">
        <f t="shared" si="75"/>
        <v>95</v>
      </c>
      <c r="X180" s="33">
        <f t="shared" si="68"/>
        <v>-0.8487866648776845</v>
      </c>
      <c r="Y180" s="13">
        <v>77656</v>
      </c>
      <c r="Z180" s="10">
        <f t="shared" si="69"/>
        <v>218</v>
      </c>
      <c r="AA180" s="33">
        <f t="shared" si="70"/>
        <v>2.2673409605735603E-2</v>
      </c>
      <c r="AB180" s="11">
        <v>3.6243822075782535E-2</v>
      </c>
      <c r="AC180" s="99">
        <f t="shared" si="76"/>
        <v>248</v>
      </c>
      <c r="AD180" s="33">
        <f t="shared" si="71"/>
        <v>0.13283598808354039</v>
      </c>
      <c r="AE180" s="11">
        <v>0.93703007518796988</v>
      </c>
      <c r="AF180" s="10">
        <f t="shared" si="72"/>
        <v>202</v>
      </c>
      <c r="AG180" s="33">
        <f t="shared" si="73"/>
        <v>-0.13571343787451987</v>
      </c>
      <c r="AH180" s="14">
        <v>2.6603333333333334</v>
      </c>
      <c r="AI180" s="99">
        <f t="shared" si="77"/>
        <v>25</v>
      </c>
      <c r="AJ180" s="33">
        <f t="shared" si="74"/>
        <v>-0.3014061342336869</v>
      </c>
      <c r="AK180" s="13">
        <v>61570.975836431229</v>
      </c>
      <c r="AL180" s="38"/>
    </row>
    <row r="181" spans="1:38" x14ac:dyDescent="0.25">
      <c r="A181" t="s">
        <v>951</v>
      </c>
      <c r="B181" s="5" t="s">
        <v>298</v>
      </c>
      <c r="C181" s="6" t="s">
        <v>44</v>
      </c>
      <c r="D181" s="7" t="s">
        <v>20</v>
      </c>
      <c r="E181" s="36">
        <f t="shared" si="55"/>
        <v>-1.2822769984268361</v>
      </c>
      <c r="F181" s="8">
        <f t="shared" si="56"/>
        <v>34.064784134936076</v>
      </c>
      <c r="G181" s="9">
        <f t="shared" si="57"/>
        <v>175</v>
      </c>
      <c r="H181" s="99">
        <f t="shared" si="58"/>
        <v>345</v>
      </c>
      <c r="I181" s="33">
        <f t="shared" si="59"/>
        <v>0.14850878346901664</v>
      </c>
      <c r="J181" s="11">
        <v>3.6748474224126637E-2</v>
      </c>
      <c r="K181" s="10">
        <f t="shared" si="60"/>
        <v>112</v>
      </c>
      <c r="L181" s="33">
        <f t="shared" si="61"/>
        <v>-0.65000421661455332</v>
      </c>
      <c r="M181" s="11">
        <v>7.3803191489361708E-2</v>
      </c>
      <c r="N181" s="10">
        <f t="shared" si="62"/>
        <v>196</v>
      </c>
      <c r="O181" s="33">
        <f t="shared" si="63"/>
        <v>-1.9057183705649131E-2</v>
      </c>
      <c r="P181" s="11">
        <v>5.8654192155451604E-2</v>
      </c>
      <c r="Q181" s="10">
        <f t="shared" si="64"/>
        <v>323</v>
      </c>
      <c r="R181" s="33">
        <f t="shared" si="65"/>
        <v>0.38439398809361669</v>
      </c>
      <c r="S181" s="12">
        <v>0.25050100200400799</v>
      </c>
      <c r="T181" s="10">
        <f t="shared" si="66"/>
        <v>192</v>
      </c>
      <c r="U181" s="33">
        <f t="shared" si="67"/>
        <v>-4.2982854942769259E-2</v>
      </c>
      <c r="V181" s="18">
        <v>7.6080110845194615E-2</v>
      </c>
      <c r="W181" s="99">
        <f t="shared" si="75"/>
        <v>123</v>
      </c>
      <c r="X181" s="33">
        <f t="shared" si="68"/>
        <v>-0.76246587274157618</v>
      </c>
      <c r="Y181" s="13">
        <v>81427</v>
      </c>
      <c r="Z181" s="10">
        <f t="shared" si="69"/>
        <v>158</v>
      </c>
      <c r="AA181" s="33">
        <f t="shared" si="70"/>
        <v>-0.25057401280404795</v>
      </c>
      <c r="AB181" s="11">
        <v>3.9502332814930013E-2</v>
      </c>
      <c r="AC181" s="99">
        <f t="shared" si="76"/>
        <v>120</v>
      </c>
      <c r="AD181" s="33">
        <f t="shared" si="71"/>
        <v>-0.47091168427631758</v>
      </c>
      <c r="AE181" s="11">
        <v>0.90272456364410392</v>
      </c>
      <c r="AF181" s="10">
        <f t="shared" si="72"/>
        <v>390</v>
      </c>
      <c r="AG181" s="33">
        <f t="shared" si="73"/>
        <v>0.32343208324884637</v>
      </c>
      <c r="AH181" s="14">
        <v>2.1340000000000003</v>
      </c>
      <c r="AI181" s="99">
        <f t="shared" si="77"/>
        <v>19</v>
      </c>
      <c r="AJ181" s="33">
        <f t="shared" si="74"/>
        <v>-0.30465416230368109</v>
      </c>
      <c r="AK181" s="13">
        <v>58675.623997995994</v>
      </c>
      <c r="AL181" s="38"/>
    </row>
    <row r="182" spans="1:38" x14ac:dyDescent="0.25">
      <c r="A182" t="s">
        <v>915</v>
      </c>
      <c r="B182" s="5" t="s">
        <v>211</v>
      </c>
      <c r="C182" s="6" t="s">
        <v>47</v>
      </c>
      <c r="D182" s="7" t="s">
        <v>20</v>
      </c>
      <c r="E182" s="36">
        <f t="shared" si="55"/>
        <v>-1.2438504124230203</v>
      </c>
      <c r="F182" s="8">
        <f t="shared" si="56"/>
        <v>33.969323156283245</v>
      </c>
      <c r="G182" s="9">
        <f t="shared" si="57"/>
        <v>176</v>
      </c>
      <c r="H182" s="99">
        <f t="shared" si="58"/>
        <v>325</v>
      </c>
      <c r="I182" s="33">
        <f t="shared" si="59"/>
        <v>9.2712136158413422E-2</v>
      </c>
      <c r="J182" s="11">
        <v>3.2505198642880595E-2</v>
      </c>
      <c r="K182" s="10">
        <f t="shared" si="60"/>
        <v>297</v>
      </c>
      <c r="L182" s="33">
        <f t="shared" si="61"/>
        <v>0.28737515909771594</v>
      </c>
      <c r="M182" s="11">
        <v>4.0343165059557574E-2</v>
      </c>
      <c r="N182" s="10">
        <f t="shared" si="62"/>
        <v>142</v>
      </c>
      <c r="O182" s="33">
        <f t="shared" si="63"/>
        <v>-0.27655755736586829</v>
      </c>
      <c r="P182" s="11">
        <v>7.4587067624620404E-2</v>
      </c>
      <c r="Q182" s="10">
        <f t="shared" si="64"/>
        <v>121</v>
      </c>
      <c r="R182" s="33">
        <f t="shared" si="65"/>
        <v>-0.14874964370525678</v>
      </c>
      <c r="S182" s="12">
        <v>1.2984948060207759</v>
      </c>
      <c r="T182" s="10">
        <f t="shared" si="66"/>
        <v>227</v>
      </c>
      <c r="U182" s="33">
        <f t="shared" si="67"/>
        <v>8.8024921274523382E-2</v>
      </c>
      <c r="V182" s="18">
        <v>6.8122907441408365E-2</v>
      </c>
      <c r="W182" s="99">
        <v>87</v>
      </c>
      <c r="X182" s="33">
        <f t="shared" si="68"/>
        <v>-0.36146676464283672</v>
      </c>
      <c r="Y182" s="13">
        <v>98945</v>
      </c>
      <c r="Z182" s="10">
        <f t="shared" si="69"/>
        <v>148</v>
      </c>
      <c r="AA182" s="33">
        <f t="shared" si="70"/>
        <v>-0.29686959012860031</v>
      </c>
      <c r="AB182" s="11">
        <v>4.0054413542926243E-2</v>
      </c>
      <c r="AC182" s="99">
        <v>87</v>
      </c>
      <c r="AD182" s="33">
        <f t="shared" si="71"/>
        <v>-0.12152792224619169</v>
      </c>
      <c r="AE182" s="11">
        <v>0.92257687816270928</v>
      </c>
      <c r="AF182" s="10">
        <f t="shared" si="72"/>
        <v>88</v>
      </c>
      <c r="AG182" s="33">
        <f t="shared" si="73"/>
        <v>-0.62161094629576408</v>
      </c>
      <c r="AH182" s="14">
        <v>3.2173333333333329</v>
      </c>
      <c r="AI182" s="99">
        <v>87</v>
      </c>
      <c r="AJ182" s="33">
        <f t="shared" si="74"/>
        <v>-0.26529177139552562</v>
      </c>
      <c r="AK182" s="13">
        <v>93763.981741573036</v>
      </c>
      <c r="AL182" s="38">
        <v>1</v>
      </c>
    </row>
    <row r="183" spans="1:38" x14ac:dyDescent="0.25">
      <c r="A183" t="s">
        <v>607</v>
      </c>
      <c r="B183" s="5" t="s">
        <v>199</v>
      </c>
      <c r="C183" s="6" t="s">
        <v>63</v>
      </c>
      <c r="D183" s="7" t="s">
        <v>34</v>
      </c>
      <c r="E183" s="36">
        <f t="shared" si="55"/>
        <v>-1.2283481730862196</v>
      </c>
      <c r="F183" s="8">
        <f t="shared" si="56"/>
        <v>33.930811826178235</v>
      </c>
      <c r="G183" s="9">
        <f t="shared" si="57"/>
        <v>177</v>
      </c>
      <c r="H183" s="99">
        <f t="shared" si="58"/>
        <v>215</v>
      </c>
      <c r="I183" s="33">
        <f t="shared" si="59"/>
        <v>-0.25002331922477394</v>
      </c>
      <c r="J183" s="11">
        <v>6.440532417346434E-3</v>
      </c>
      <c r="K183" s="10">
        <f t="shared" si="60"/>
        <v>167</v>
      </c>
      <c r="L183" s="33">
        <f t="shared" si="61"/>
        <v>-0.26275822162617823</v>
      </c>
      <c r="M183" s="11">
        <v>5.9980334316617499E-2</v>
      </c>
      <c r="N183" s="10">
        <f t="shared" si="62"/>
        <v>273</v>
      </c>
      <c r="O183" s="33">
        <f t="shared" si="63"/>
        <v>0.26957584108855392</v>
      </c>
      <c r="P183" s="11">
        <v>4.079497907949791E-2</v>
      </c>
      <c r="Q183" s="10">
        <f t="shared" si="64"/>
        <v>169</v>
      </c>
      <c r="R183" s="33">
        <f t="shared" si="65"/>
        <v>7.776269455289074E-2</v>
      </c>
      <c r="S183" s="12">
        <v>0.85324232081911267</v>
      </c>
      <c r="T183" s="10">
        <f t="shared" si="66"/>
        <v>208</v>
      </c>
      <c r="U183" s="33">
        <f t="shared" si="67"/>
        <v>1.5903954109652278E-2</v>
      </c>
      <c r="V183" s="18">
        <v>7.2503419972640218E-2</v>
      </c>
      <c r="W183" s="99">
        <f>RANK(Y183,Y$7:Y$570,1)</f>
        <v>97</v>
      </c>
      <c r="X183" s="33">
        <f t="shared" si="68"/>
        <v>-0.82946692248498355</v>
      </c>
      <c r="Y183" s="13">
        <v>78500</v>
      </c>
      <c r="Z183" s="10">
        <f t="shared" si="69"/>
        <v>266</v>
      </c>
      <c r="AA183" s="33">
        <f t="shared" si="70"/>
        <v>0.19186500604199502</v>
      </c>
      <c r="AB183" s="11">
        <v>3.4226190476190479E-2</v>
      </c>
      <c r="AC183" s="99">
        <f>RANK(AE183,AE$7:AE$570,1)</f>
        <v>96</v>
      </c>
      <c r="AD183" s="33">
        <f t="shared" si="71"/>
        <v>-0.63377018189143108</v>
      </c>
      <c r="AE183" s="11">
        <v>0.89347079037800692</v>
      </c>
      <c r="AF183" s="10">
        <f t="shared" si="72"/>
        <v>102</v>
      </c>
      <c r="AG183" s="33">
        <f t="shared" si="73"/>
        <v>-0.51402143216299312</v>
      </c>
      <c r="AH183" s="14">
        <v>3.0939999999999999</v>
      </c>
      <c r="AI183" s="99">
        <f>RANK(AK183,AK$7:AK$570,1)</f>
        <v>126</v>
      </c>
      <c r="AJ183" s="33">
        <f t="shared" si="74"/>
        <v>-0.25407128499764253</v>
      </c>
      <c r="AK183" s="13">
        <v>103766.1292662116</v>
      </c>
      <c r="AL183" s="38"/>
    </row>
    <row r="184" spans="1:38" x14ac:dyDescent="0.25">
      <c r="A184" t="s">
        <v>889</v>
      </c>
      <c r="B184" s="5" t="s">
        <v>171</v>
      </c>
      <c r="C184" s="6" t="s">
        <v>172</v>
      </c>
      <c r="D184" s="7" t="s">
        <v>39</v>
      </c>
      <c r="E184" s="36">
        <f t="shared" si="55"/>
        <v>-1.2209502926766125</v>
      </c>
      <c r="F184" s="8">
        <f t="shared" si="56"/>
        <v>33.912433693294211</v>
      </c>
      <c r="G184" s="9">
        <f t="shared" si="57"/>
        <v>178</v>
      </c>
      <c r="H184" s="99">
        <f t="shared" si="58"/>
        <v>381</v>
      </c>
      <c r="I184" s="33">
        <f t="shared" si="59"/>
        <v>0.26718444809771902</v>
      </c>
      <c r="J184" s="11">
        <v>4.5773632080007731E-2</v>
      </c>
      <c r="K184" s="10">
        <f t="shared" si="60"/>
        <v>240</v>
      </c>
      <c r="L184" s="33">
        <f t="shared" si="61"/>
        <v>6.9371608166206078E-2</v>
      </c>
      <c r="M184" s="11">
        <v>4.8124864513331887E-2</v>
      </c>
      <c r="N184" s="10">
        <f t="shared" si="62"/>
        <v>398</v>
      </c>
      <c r="O184" s="33">
        <f t="shared" si="63"/>
        <v>0.60867357392339572</v>
      </c>
      <c r="P184" s="11">
        <v>1.9813254383967204E-2</v>
      </c>
      <c r="Q184" s="10">
        <f t="shared" si="64"/>
        <v>105</v>
      </c>
      <c r="R184" s="33">
        <f t="shared" si="65"/>
        <v>-0.28342190309602472</v>
      </c>
      <c r="S184" s="12">
        <v>1.5632183908045978</v>
      </c>
      <c r="T184" s="10">
        <f t="shared" si="66"/>
        <v>111</v>
      </c>
      <c r="U184" s="33">
        <f t="shared" si="67"/>
        <v>-0.53021623096233716</v>
      </c>
      <c r="V184" s="18">
        <v>0.10567388909291223</v>
      </c>
      <c r="W184" s="99">
        <f>RANK(Y184,Y$7:Y$570,1)</f>
        <v>149</v>
      </c>
      <c r="X184" s="33">
        <f t="shared" si="68"/>
        <v>-0.65950354894730001</v>
      </c>
      <c r="Y184" s="13">
        <v>85925</v>
      </c>
      <c r="Z184" s="10">
        <f t="shared" si="69"/>
        <v>130</v>
      </c>
      <c r="AA184" s="33">
        <f t="shared" si="70"/>
        <v>-0.40545367129750581</v>
      </c>
      <c r="AB184" s="11">
        <v>4.1349292709466814E-2</v>
      </c>
      <c r="AC184" s="99">
        <f>RANK(AE184,AE$7:AE$570,1)</f>
        <v>238</v>
      </c>
      <c r="AD184" s="33">
        <f t="shared" si="71"/>
        <v>9.5546346174898406E-2</v>
      </c>
      <c r="AE184" s="11">
        <v>0.9349112426035503</v>
      </c>
      <c r="AF184" s="10">
        <f t="shared" si="72"/>
        <v>163</v>
      </c>
      <c r="AG184" s="33">
        <f t="shared" si="73"/>
        <v>-0.26656554965762014</v>
      </c>
      <c r="AH184" s="14">
        <v>2.8103333333333338</v>
      </c>
      <c r="AI184" s="99">
        <f>RANK(AK184,AK$7:AK$570,1)</f>
        <v>123</v>
      </c>
      <c r="AJ184" s="33">
        <f t="shared" si="74"/>
        <v>-0.25628994049326076</v>
      </c>
      <c r="AK184" s="13">
        <v>101788.37903448276</v>
      </c>
      <c r="AL184" s="38"/>
    </row>
    <row r="185" spans="1:38" x14ac:dyDescent="0.25">
      <c r="A185" t="s">
        <v>619</v>
      </c>
      <c r="B185" s="5" t="s">
        <v>215</v>
      </c>
      <c r="C185" s="6" t="s">
        <v>30</v>
      </c>
      <c r="D185" s="7" t="s">
        <v>20</v>
      </c>
      <c r="E185" s="36">
        <f t="shared" si="55"/>
        <v>-1.1618643029281084</v>
      </c>
      <c r="F185" s="8">
        <f t="shared" si="56"/>
        <v>33.765649734773845</v>
      </c>
      <c r="G185" s="9">
        <f t="shared" si="57"/>
        <v>179</v>
      </c>
      <c r="H185" s="99">
        <f t="shared" si="58"/>
        <v>547</v>
      </c>
      <c r="I185" s="33">
        <f t="shared" si="59"/>
        <v>1.9925485499351456</v>
      </c>
      <c r="J185" s="11">
        <v>0.17698573379160987</v>
      </c>
      <c r="K185" s="10">
        <f t="shared" si="60"/>
        <v>261</v>
      </c>
      <c r="L185" s="33">
        <f t="shared" si="61"/>
        <v>0.15576727559708697</v>
      </c>
      <c r="M185" s="11">
        <v>4.5040946314831666E-2</v>
      </c>
      <c r="N185" s="10">
        <f t="shared" si="62"/>
        <v>218</v>
      </c>
      <c r="O185" s="33">
        <f t="shared" si="63"/>
        <v>7.9932617621385774E-2</v>
      </c>
      <c r="P185" s="11">
        <v>5.2529182879377433E-2</v>
      </c>
      <c r="Q185" s="10">
        <f t="shared" si="64"/>
        <v>93</v>
      </c>
      <c r="R185" s="33">
        <f t="shared" si="65"/>
        <v>-0.36325108017522428</v>
      </c>
      <c r="S185" s="12">
        <v>1.7201376110088806</v>
      </c>
      <c r="T185" s="10">
        <f t="shared" si="66"/>
        <v>187</v>
      </c>
      <c r="U185" s="33">
        <f t="shared" si="67"/>
        <v>-6.5238620101970735E-2</v>
      </c>
      <c r="V185" s="18">
        <v>7.7431890528752739E-2</v>
      </c>
      <c r="W185" s="99">
        <f>RANK(Y185,Y$7:Y$570,1)</f>
        <v>132</v>
      </c>
      <c r="X185" s="33">
        <f t="shared" si="68"/>
        <v>-0.72812983768345829</v>
      </c>
      <c r="Y185" s="13">
        <v>82927</v>
      </c>
      <c r="Z185" s="10">
        <f t="shared" si="69"/>
        <v>96</v>
      </c>
      <c r="AA185" s="33">
        <f t="shared" si="70"/>
        <v>-0.70624636609035751</v>
      </c>
      <c r="AB185" s="11">
        <v>4.493628437290409E-2</v>
      </c>
      <c r="AC185" s="99">
        <f>RANK(AE185,AE$7:AE$570,1)</f>
        <v>242</v>
      </c>
      <c r="AD185" s="33">
        <f t="shared" si="71"/>
        <v>0.10763301301708376</v>
      </c>
      <c r="AE185" s="11">
        <v>0.93559801840056622</v>
      </c>
      <c r="AF185" s="10">
        <f t="shared" si="72"/>
        <v>306</v>
      </c>
      <c r="AG185" s="33">
        <f t="shared" si="73"/>
        <v>0.11988435380846893</v>
      </c>
      <c r="AH185" s="14">
        <v>2.3673333333333333</v>
      </c>
      <c r="AI185" s="99">
        <f>RANK(AK185,AK$7:AK$570,1)</f>
        <v>227</v>
      </c>
      <c r="AJ185" s="33">
        <f t="shared" si="74"/>
        <v>-0.21445629740297012</v>
      </c>
      <c r="AK185" s="13">
        <v>139079.65633250659</v>
      </c>
      <c r="AL185" s="38"/>
    </row>
    <row r="186" spans="1:38" x14ac:dyDescent="0.25">
      <c r="A186" t="s">
        <v>1119</v>
      </c>
      <c r="B186" s="5" t="s">
        <v>152</v>
      </c>
      <c r="C186" s="6" t="s">
        <v>44</v>
      </c>
      <c r="D186" s="7" t="s">
        <v>20</v>
      </c>
      <c r="E186" s="36">
        <f t="shared" si="55"/>
        <v>-1.1128689311180529</v>
      </c>
      <c r="F186" s="8">
        <f t="shared" si="56"/>
        <v>33.643933323589593</v>
      </c>
      <c r="G186" s="9">
        <f t="shared" si="57"/>
        <v>180</v>
      </c>
      <c r="H186" s="99">
        <f t="shared" si="58"/>
        <v>298</v>
      </c>
      <c r="I186" s="33">
        <f t="shared" si="59"/>
        <v>-6.9409683522349214E-3</v>
      </c>
      <c r="J186" s="11">
        <v>2.4926686217008776E-2</v>
      </c>
      <c r="K186" s="10">
        <f t="shared" si="60"/>
        <v>13</v>
      </c>
      <c r="L186" s="33">
        <f t="shared" si="61"/>
        <v>-2.693817071071138</v>
      </c>
      <c r="M186" s="11">
        <v>0.14675767918088736</v>
      </c>
      <c r="N186" s="10">
        <f t="shared" si="62"/>
        <v>337</v>
      </c>
      <c r="O186" s="33">
        <f t="shared" si="63"/>
        <v>0.46332719032111819</v>
      </c>
      <c r="P186" s="11">
        <v>2.8806584362139918E-2</v>
      </c>
      <c r="Q186" s="10">
        <f t="shared" si="64"/>
        <v>409</v>
      </c>
      <c r="R186" s="33">
        <f t="shared" si="65"/>
        <v>0.51183082356515242</v>
      </c>
      <c r="S186" s="12">
        <v>0</v>
      </c>
      <c r="T186" s="10">
        <f t="shared" si="66"/>
        <v>435</v>
      </c>
      <c r="U186" s="33">
        <f t="shared" si="67"/>
        <v>0.64799347337408053</v>
      </c>
      <c r="V186" s="18">
        <v>3.4111310592459608E-2</v>
      </c>
      <c r="W186" s="99">
        <v>263</v>
      </c>
      <c r="X186" s="33">
        <f t="shared" si="68"/>
        <v>-0.86824375141061805</v>
      </c>
      <c r="Y186" s="13">
        <v>76806</v>
      </c>
      <c r="Z186" s="10">
        <f t="shared" si="69"/>
        <v>66</v>
      </c>
      <c r="AA186" s="33">
        <f t="shared" si="70"/>
        <v>-1.0242747255346181</v>
      </c>
      <c r="AB186" s="11">
        <v>4.8728813559322036E-2</v>
      </c>
      <c r="AC186" s="99">
        <v>263</v>
      </c>
      <c r="AD186" s="33">
        <f t="shared" si="71"/>
        <v>-0.42748913876446776</v>
      </c>
      <c r="AE186" s="11">
        <v>0.90519187358916475</v>
      </c>
      <c r="AF186" s="10">
        <f t="shared" si="72"/>
        <v>530</v>
      </c>
      <c r="AG186" s="33">
        <f t="shared" si="73"/>
        <v>1.2234038298459455</v>
      </c>
      <c r="AH186" s="14">
        <v>1.1023333333333334</v>
      </c>
      <c r="AI186" s="99">
        <v>263</v>
      </c>
      <c r="AJ186" s="33">
        <f t="shared" si="74"/>
        <v>-0.18669700109737372</v>
      </c>
      <c r="AK186" s="13">
        <v>163824.80257510729</v>
      </c>
      <c r="AL186" s="38"/>
    </row>
    <row r="187" spans="1:38" x14ac:dyDescent="0.25">
      <c r="A187" t="s">
        <v>752</v>
      </c>
      <c r="B187" s="5" t="s">
        <v>150</v>
      </c>
      <c r="C187" s="6" t="s">
        <v>24</v>
      </c>
      <c r="D187" s="7" t="s">
        <v>20</v>
      </c>
      <c r="E187" s="36">
        <f t="shared" si="55"/>
        <v>-1.0696905526681684</v>
      </c>
      <c r="F187" s="8">
        <f t="shared" si="56"/>
        <v>33.536667737647115</v>
      </c>
      <c r="G187" s="9">
        <f t="shared" si="57"/>
        <v>181</v>
      </c>
      <c r="H187" s="99">
        <f t="shared" si="58"/>
        <v>82</v>
      </c>
      <c r="I187" s="33">
        <f t="shared" si="59"/>
        <v>-0.72933641849538078</v>
      </c>
      <c r="J187" s="11">
        <v>-3.0010718113612E-2</v>
      </c>
      <c r="K187" s="10">
        <f t="shared" si="60"/>
        <v>464</v>
      </c>
      <c r="L187" s="33">
        <f t="shared" si="61"/>
        <v>0.78280623597919963</v>
      </c>
      <c r="M187" s="11">
        <v>2.2658610271903322E-2</v>
      </c>
      <c r="N187" s="10">
        <f t="shared" si="62"/>
        <v>243</v>
      </c>
      <c r="O187" s="33">
        <f t="shared" si="63"/>
        <v>0.17249498497807142</v>
      </c>
      <c r="P187" s="11">
        <v>4.6801872074882997E-2</v>
      </c>
      <c r="Q187" s="10">
        <f t="shared" si="64"/>
        <v>216</v>
      </c>
      <c r="R187" s="33">
        <f t="shared" si="65"/>
        <v>0.23076571461356638</v>
      </c>
      <c r="S187" s="12">
        <v>0.5524861878453039</v>
      </c>
      <c r="T187" s="10">
        <f t="shared" si="66"/>
        <v>226</v>
      </c>
      <c r="U187" s="33">
        <f t="shared" si="67"/>
        <v>8.1285201443262067E-2</v>
      </c>
      <c r="V187" s="18">
        <v>6.8532267275842371E-2</v>
      </c>
      <c r="W187" s="99">
        <f t="shared" ref="W187:W228" si="78">RANK(Y187,Y$7:Y$570,1)</f>
        <v>332</v>
      </c>
      <c r="X187" s="33">
        <f t="shared" si="68"/>
        <v>-3.9989913738698257E-2</v>
      </c>
      <c r="Y187" s="13">
        <v>112989</v>
      </c>
      <c r="Z187" s="10">
        <f t="shared" si="69"/>
        <v>42</v>
      </c>
      <c r="AA187" s="33">
        <f t="shared" si="70"/>
        <v>-1.3896884852678604</v>
      </c>
      <c r="AB187" s="11">
        <v>5.3086419753086422E-2</v>
      </c>
      <c r="AC187" s="99">
        <f t="shared" ref="AC187:AC228" si="79">RANK(AE187,AE$7:AE$570,1)</f>
        <v>165</v>
      </c>
      <c r="AD187" s="33">
        <f t="shared" si="71"/>
        <v>-0.19093619018477637</v>
      </c>
      <c r="AE187" s="11">
        <v>0.91863303498779492</v>
      </c>
      <c r="AF187" s="10">
        <f t="shared" si="72"/>
        <v>427</v>
      </c>
      <c r="AG187" s="33">
        <f t="shared" si="73"/>
        <v>0.45806436715012505</v>
      </c>
      <c r="AH187" s="14">
        <v>1.9796666666666667</v>
      </c>
      <c r="AI187" s="99">
        <f t="shared" ref="AI187:AI228" si="80">RANK(AK187,AK$7:AK$570,1)</f>
        <v>151</v>
      </c>
      <c r="AJ187" s="33">
        <f t="shared" si="74"/>
        <v>-0.24602164268087595</v>
      </c>
      <c r="AK187" s="13">
        <v>110941.72817679559</v>
      </c>
      <c r="AL187" s="38"/>
    </row>
    <row r="188" spans="1:38" ht="22.5" x14ac:dyDescent="0.25">
      <c r="A188" t="s">
        <v>874</v>
      </c>
      <c r="B188" s="5" t="s">
        <v>254</v>
      </c>
      <c r="C188" s="6" t="s">
        <v>22</v>
      </c>
      <c r="D188" s="7" t="s">
        <v>20</v>
      </c>
      <c r="E188" s="36">
        <f t="shared" si="55"/>
        <v>-1.0550598826569668</v>
      </c>
      <c r="F188" s="8">
        <f t="shared" si="56"/>
        <v>33.500321597569062</v>
      </c>
      <c r="G188" s="9">
        <f t="shared" si="57"/>
        <v>182</v>
      </c>
      <c r="H188" s="99">
        <f t="shared" si="58"/>
        <v>130</v>
      </c>
      <c r="I188" s="33">
        <f t="shared" si="59"/>
        <v>-0.53701153177217775</v>
      </c>
      <c r="J188" s="11">
        <v>-1.538461538461533E-2</v>
      </c>
      <c r="K188" s="10">
        <f t="shared" si="60"/>
        <v>312</v>
      </c>
      <c r="L188" s="33">
        <f t="shared" si="61"/>
        <v>0.34008874464956934</v>
      </c>
      <c r="M188" s="11">
        <v>3.8461538461538464E-2</v>
      </c>
      <c r="N188" s="10">
        <f t="shared" si="62"/>
        <v>308</v>
      </c>
      <c r="O188" s="33">
        <f t="shared" si="63"/>
        <v>0.35425318120773092</v>
      </c>
      <c r="P188" s="11">
        <v>3.5555555555555556E-2</v>
      </c>
      <c r="Q188" s="10">
        <f t="shared" si="64"/>
        <v>409</v>
      </c>
      <c r="R188" s="33">
        <f t="shared" si="65"/>
        <v>0.51183082356515242</v>
      </c>
      <c r="S188" s="12">
        <v>0</v>
      </c>
      <c r="T188" s="10">
        <f t="shared" si="66"/>
        <v>190</v>
      </c>
      <c r="U188" s="33">
        <f t="shared" si="67"/>
        <v>-4.5369063903005345E-2</v>
      </c>
      <c r="V188" s="18">
        <v>7.6225045372050812E-2</v>
      </c>
      <c r="W188" s="99">
        <f t="shared" si="78"/>
        <v>79</v>
      </c>
      <c r="X188" s="33">
        <f t="shared" si="68"/>
        <v>-0.93343643664096454</v>
      </c>
      <c r="Y188" s="13">
        <v>73958</v>
      </c>
      <c r="Z188" s="10">
        <f t="shared" si="69"/>
        <v>78</v>
      </c>
      <c r="AA188" s="33">
        <f t="shared" si="70"/>
        <v>-0.95639120462209415</v>
      </c>
      <c r="AB188" s="11">
        <v>4.7919293820933163E-2</v>
      </c>
      <c r="AC188" s="99">
        <f t="shared" si="79"/>
        <v>166</v>
      </c>
      <c r="AD188" s="33">
        <f t="shared" si="71"/>
        <v>-0.18473715426267887</v>
      </c>
      <c r="AE188" s="11">
        <v>0.9189852700490998</v>
      </c>
      <c r="AF188" s="10">
        <f t="shared" si="72"/>
        <v>525</v>
      </c>
      <c r="AG188" s="33">
        <f t="shared" si="73"/>
        <v>1.1556515141893626</v>
      </c>
      <c r="AH188" s="14">
        <v>1.18</v>
      </c>
      <c r="AI188" s="99">
        <f t="shared" si="80"/>
        <v>343</v>
      </c>
      <c r="AJ188" s="33">
        <f t="shared" si="74"/>
        <v>-0.16356883907118275</v>
      </c>
      <c r="AK188" s="13">
        <v>184441.67071759258</v>
      </c>
      <c r="AL188" s="38"/>
    </row>
    <row r="189" spans="1:38" x14ac:dyDescent="0.25">
      <c r="A189" t="s">
        <v>837</v>
      </c>
      <c r="B189" s="5" t="s">
        <v>350</v>
      </c>
      <c r="C189" s="6" t="s">
        <v>61</v>
      </c>
      <c r="D189" s="7" t="s">
        <v>39</v>
      </c>
      <c r="E189" s="36">
        <f t="shared" si="55"/>
        <v>-1.0432397293742681</v>
      </c>
      <c r="F189" s="8">
        <f t="shared" si="56"/>
        <v>33.470957464099577</v>
      </c>
      <c r="G189" s="9">
        <f t="shared" si="57"/>
        <v>183</v>
      </c>
      <c r="H189" s="99">
        <f t="shared" si="58"/>
        <v>334</v>
      </c>
      <c r="I189" s="33">
        <f t="shared" si="59"/>
        <v>0.12058631176333416</v>
      </c>
      <c r="J189" s="11">
        <v>3.4624999999999906E-2</v>
      </c>
      <c r="K189" s="10">
        <f t="shared" si="60"/>
        <v>342</v>
      </c>
      <c r="L189" s="33">
        <f t="shared" si="61"/>
        <v>0.43359048511603326</v>
      </c>
      <c r="M189" s="11">
        <v>3.5123966942148761E-2</v>
      </c>
      <c r="N189" s="10">
        <f t="shared" si="62"/>
        <v>198</v>
      </c>
      <c r="O189" s="33">
        <f t="shared" si="63"/>
        <v>-1.1276057407459419E-2</v>
      </c>
      <c r="P189" s="11">
        <v>5.8172733761598858E-2</v>
      </c>
      <c r="Q189" s="10">
        <f t="shared" si="64"/>
        <v>119</v>
      </c>
      <c r="R189" s="33">
        <f t="shared" si="65"/>
        <v>-0.16426031081035528</v>
      </c>
      <c r="S189" s="12">
        <v>1.3289839313761025</v>
      </c>
      <c r="T189" s="10">
        <f t="shared" si="66"/>
        <v>178</v>
      </c>
      <c r="U189" s="33">
        <f t="shared" si="67"/>
        <v>-0.10775710332140163</v>
      </c>
      <c r="V189" s="18">
        <v>8.0014395393474089E-2</v>
      </c>
      <c r="W189" s="99">
        <f t="shared" si="78"/>
        <v>230</v>
      </c>
      <c r="X189" s="33">
        <f t="shared" si="68"/>
        <v>-0.39225474274494909</v>
      </c>
      <c r="Y189" s="13">
        <v>97600</v>
      </c>
      <c r="Z189" s="10">
        <f t="shared" si="69"/>
        <v>202</v>
      </c>
      <c r="AA189" s="33">
        <f t="shared" si="70"/>
        <v>-5.8552310175593279E-2</v>
      </c>
      <c r="AB189" s="11">
        <v>3.7212449255751012E-2</v>
      </c>
      <c r="AC189" s="99">
        <f t="shared" si="79"/>
        <v>121</v>
      </c>
      <c r="AD189" s="33">
        <f t="shared" si="71"/>
        <v>-0.45747300718077699</v>
      </c>
      <c r="AE189" s="11">
        <v>0.90348816193746606</v>
      </c>
      <c r="AF189" s="10">
        <f t="shared" si="72"/>
        <v>307</v>
      </c>
      <c r="AG189" s="33">
        <f t="shared" si="73"/>
        <v>0.12017513627909801</v>
      </c>
      <c r="AH189" s="14">
        <v>2.367</v>
      </c>
      <c r="AI189" s="99">
        <f t="shared" si="80"/>
        <v>440</v>
      </c>
      <c r="AJ189" s="33">
        <f t="shared" si="74"/>
        <v>-8.1016724093395595E-2</v>
      </c>
      <c r="AK189" s="13">
        <v>258030.1412347469</v>
      </c>
      <c r="AL189" s="38"/>
    </row>
    <row r="190" spans="1:38" x14ac:dyDescent="0.25">
      <c r="A190" t="s">
        <v>1057</v>
      </c>
      <c r="B190" s="5" t="s">
        <v>234</v>
      </c>
      <c r="C190" s="6" t="s">
        <v>172</v>
      </c>
      <c r="D190" s="7" t="s">
        <v>39</v>
      </c>
      <c r="E190" s="36">
        <f t="shared" si="55"/>
        <v>-1.0023453735822623</v>
      </c>
      <c r="F190" s="8">
        <f t="shared" si="56"/>
        <v>33.369365945537545</v>
      </c>
      <c r="G190" s="9">
        <f t="shared" si="57"/>
        <v>184</v>
      </c>
      <c r="H190" s="99">
        <f t="shared" si="58"/>
        <v>389</v>
      </c>
      <c r="I190" s="33">
        <f t="shared" si="59"/>
        <v>0.28484855642329437</v>
      </c>
      <c r="J190" s="11">
        <v>4.7116968698517336E-2</v>
      </c>
      <c r="K190" s="10">
        <f t="shared" si="60"/>
        <v>313</v>
      </c>
      <c r="L190" s="33">
        <f t="shared" si="61"/>
        <v>0.34210652788417661</v>
      </c>
      <c r="M190" s="11">
        <v>3.8389513108614229E-2</v>
      </c>
      <c r="N190" s="10">
        <f t="shared" si="62"/>
        <v>154</v>
      </c>
      <c r="O190" s="33">
        <f t="shared" si="63"/>
        <v>-0.21674370009100152</v>
      </c>
      <c r="P190" s="11">
        <v>7.0886075949367092E-2</v>
      </c>
      <c r="Q190" s="10">
        <f t="shared" si="64"/>
        <v>63</v>
      </c>
      <c r="R190" s="33">
        <f t="shared" si="65"/>
        <v>-0.72877358669865266</v>
      </c>
      <c r="S190" s="12">
        <v>2.4386406544996855</v>
      </c>
      <c r="T190" s="10">
        <f t="shared" si="66"/>
        <v>339</v>
      </c>
      <c r="U190" s="33">
        <f t="shared" si="67"/>
        <v>0.45252819539718642</v>
      </c>
      <c r="V190" s="18">
        <v>4.598355986001465E-2</v>
      </c>
      <c r="W190" s="99">
        <f t="shared" si="78"/>
        <v>259</v>
      </c>
      <c r="X190" s="33">
        <f t="shared" si="68"/>
        <v>-0.2818529446880807</v>
      </c>
      <c r="Y190" s="13">
        <v>102423</v>
      </c>
      <c r="Z190" s="10">
        <f t="shared" si="69"/>
        <v>302</v>
      </c>
      <c r="AA190" s="33">
        <f t="shared" si="70"/>
        <v>0.29055046115201927</v>
      </c>
      <c r="AB190" s="11">
        <v>3.3049353701527617E-2</v>
      </c>
      <c r="AC190" s="99">
        <f t="shared" si="79"/>
        <v>117</v>
      </c>
      <c r="AD190" s="33">
        <f t="shared" si="71"/>
        <v>-0.5000081964646792</v>
      </c>
      <c r="AE190" s="11">
        <v>0.90107127240926976</v>
      </c>
      <c r="AF190" s="10">
        <f t="shared" si="72"/>
        <v>117</v>
      </c>
      <c r="AG190" s="33">
        <f t="shared" si="73"/>
        <v>-0.46458841215604429</v>
      </c>
      <c r="AH190" s="14">
        <v>3.0373333333333332</v>
      </c>
      <c r="AI190" s="99">
        <f t="shared" si="80"/>
        <v>181</v>
      </c>
      <c r="AJ190" s="33">
        <f t="shared" si="74"/>
        <v>-0.23454908090764215</v>
      </c>
      <c r="AK190" s="13">
        <v>121168.58031780994</v>
      </c>
      <c r="AL190" s="38"/>
    </row>
    <row r="191" spans="1:38" x14ac:dyDescent="0.25">
      <c r="A191" t="s">
        <v>721</v>
      </c>
      <c r="B191" s="5" t="s">
        <v>229</v>
      </c>
      <c r="C191" s="6" t="s">
        <v>54</v>
      </c>
      <c r="D191" s="7" t="s">
        <v>39</v>
      </c>
      <c r="E191" s="36">
        <f t="shared" si="55"/>
        <v>-1.0002648497289699</v>
      </c>
      <c r="F191" s="8">
        <f t="shared" si="56"/>
        <v>33.364197418645098</v>
      </c>
      <c r="G191" s="9">
        <f t="shared" si="57"/>
        <v>185</v>
      </c>
      <c r="H191" s="99">
        <f t="shared" si="58"/>
        <v>516</v>
      </c>
      <c r="I191" s="33">
        <f t="shared" si="59"/>
        <v>1.0577439506592754</v>
      </c>
      <c r="J191" s="11">
        <v>0.10589483997387328</v>
      </c>
      <c r="K191" s="10">
        <f t="shared" si="60"/>
        <v>347</v>
      </c>
      <c r="L191" s="33">
        <f t="shared" si="61"/>
        <v>0.44867640220271238</v>
      </c>
      <c r="M191" s="11">
        <v>3.4585470792652659E-2</v>
      </c>
      <c r="N191" s="10">
        <f t="shared" si="62"/>
        <v>89</v>
      </c>
      <c r="O191" s="33">
        <f t="shared" si="63"/>
        <v>-0.74097468258284704</v>
      </c>
      <c r="P191" s="11">
        <v>0.10332294911734165</v>
      </c>
      <c r="Q191" s="10">
        <f t="shared" si="64"/>
        <v>272</v>
      </c>
      <c r="R191" s="33">
        <f t="shared" si="65"/>
        <v>0.32403907487472394</v>
      </c>
      <c r="S191" s="12">
        <v>0.36913990402362495</v>
      </c>
      <c r="T191" s="10">
        <f t="shared" si="66"/>
        <v>220</v>
      </c>
      <c r="U191" s="33">
        <f t="shared" si="67"/>
        <v>5.4123777704041198E-2</v>
      </c>
      <c r="V191" s="18">
        <v>7.0182008838289262E-2</v>
      </c>
      <c r="W191" s="99">
        <f t="shared" si="78"/>
        <v>168</v>
      </c>
      <c r="X191" s="33">
        <f t="shared" si="68"/>
        <v>-0.60300932593167667</v>
      </c>
      <c r="Y191" s="13">
        <v>88393</v>
      </c>
      <c r="Z191" s="10">
        <f t="shared" si="69"/>
        <v>196</v>
      </c>
      <c r="AA191" s="33">
        <f t="shared" si="70"/>
        <v>-7.2764737369218346E-2</v>
      </c>
      <c r="AB191" s="11">
        <v>3.7381934282293465E-2</v>
      </c>
      <c r="AC191" s="99">
        <f t="shared" si="79"/>
        <v>122</v>
      </c>
      <c r="AD191" s="33">
        <f t="shared" si="71"/>
        <v>-0.44206923107800361</v>
      </c>
      <c r="AE191" s="11">
        <v>0.90436341900777051</v>
      </c>
      <c r="AF191" s="10">
        <f t="shared" si="72"/>
        <v>443</v>
      </c>
      <c r="AG191" s="33">
        <f t="shared" si="73"/>
        <v>0.51156834174588162</v>
      </c>
      <c r="AH191" s="14">
        <v>1.9183333333333332</v>
      </c>
      <c r="AI191" s="99">
        <f t="shared" si="80"/>
        <v>427</v>
      </c>
      <c r="AJ191" s="33">
        <f t="shared" si="74"/>
        <v>-9.6427595991826029E-2</v>
      </c>
      <c r="AK191" s="13">
        <v>244292.60716131414</v>
      </c>
      <c r="AL191" s="38"/>
    </row>
    <row r="192" spans="1:38" x14ac:dyDescent="0.25">
      <c r="A192" t="s">
        <v>775</v>
      </c>
      <c r="B192" s="5" t="s">
        <v>235</v>
      </c>
      <c r="C192" s="6" t="s">
        <v>19</v>
      </c>
      <c r="D192" s="7" t="s">
        <v>20</v>
      </c>
      <c r="E192" s="36">
        <f t="shared" si="55"/>
        <v>-0.99015932152660158</v>
      </c>
      <c r="F192" s="8">
        <f t="shared" si="56"/>
        <v>33.339092830589678</v>
      </c>
      <c r="G192" s="9">
        <f t="shared" si="57"/>
        <v>186</v>
      </c>
      <c r="H192" s="99">
        <f t="shared" si="58"/>
        <v>301</v>
      </c>
      <c r="I192" s="33">
        <f t="shared" si="59"/>
        <v>6.0742893217723805E-3</v>
      </c>
      <c r="J192" s="11">
        <v>2.591648269643354E-2</v>
      </c>
      <c r="K192" s="10">
        <f t="shared" si="60"/>
        <v>160</v>
      </c>
      <c r="L192" s="33">
        <f t="shared" si="61"/>
        <v>-0.30652454406369578</v>
      </c>
      <c r="M192" s="11">
        <v>6.1542585784313729E-2</v>
      </c>
      <c r="N192" s="10">
        <f t="shared" si="62"/>
        <v>137</v>
      </c>
      <c r="O192" s="33">
        <f t="shared" si="63"/>
        <v>-0.30918382563172464</v>
      </c>
      <c r="P192" s="11">
        <v>7.6605823022581565E-2</v>
      </c>
      <c r="Q192" s="10">
        <f t="shared" si="64"/>
        <v>186</v>
      </c>
      <c r="R192" s="33">
        <f t="shared" si="65"/>
        <v>0.14178526043017858</v>
      </c>
      <c r="S192" s="12">
        <v>0.72739395959932707</v>
      </c>
      <c r="T192" s="10">
        <f t="shared" si="66"/>
        <v>189</v>
      </c>
      <c r="U192" s="33">
        <f t="shared" si="67"/>
        <v>-4.8780389501144342E-2</v>
      </c>
      <c r="V192" s="18">
        <v>7.6432243848696291E-2</v>
      </c>
      <c r="W192" s="99">
        <f t="shared" si="78"/>
        <v>216</v>
      </c>
      <c r="X192" s="33">
        <f t="shared" si="68"/>
        <v>-0.44984771888243213</v>
      </c>
      <c r="Y192" s="13">
        <v>95084</v>
      </c>
      <c r="Z192" s="10">
        <f t="shared" si="69"/>
        <v>190</v>
      </c>
      <c r="AA192" s="33">
        <f t="shared" si="70"/>
        <v>-9.8568375546126782E-2</v>
      </c>
      <c r="AB192" s="11">
        <v>3.7689645994144261E-2</v>
      </c>
      <c r="AC192" s="99">
        <f t="shared" si="79"/>
        <v>246</v>
      </c>
      <c r="AD192" s="33">
        <f t="shared" si="71"/>
        <v>0.12438406187892008</v>
      </c>
      <c r="AE192" s="11">
        <v>0.93654982877832793</v>
      </c>
      <c r="AF192" s="10">
        <f t="shared" si="72"/>
        <v>56</v>
      </c>
      <c r="AG192" s="33">
        <f t="shared" si="73"/>
        <v>-0.8248678932655128</v>
      </c>
      <c r="AH192" s="14">
        <v>3.450333333333333</v>
      </c>
      <c r="AI192" s="99">
        <f t="shared" si="80"/>
        <v>78</v>
      </c>
      <c r="AJ192" s="33">
        <f t="shared" si="74"/>
        <v>-0.27447518908965307</v>
      </c>
      <c r="AK192" s="13">
        <v>85577.714649411268</v>
      </c>
      <c r="AL192" s="38">
        <v>1</v>
      </c>
    </row>
    <row r="193" spans="1:38" x14ac:dyDescent="0.25">
      <c r="A193" t="s">
        <v>662</v>
      </c>
      <c r="B193" s="5" t="s">
        <v>272</v>
      </c>
      <c r="C193" s="6" t="s">
        <v>44</v>
      </c>
      <c r="D193" s="7" t="s">
        <v>20</v>
      </c>
      <c r="E193" s="36">
        <f t="shared" si="55"/>
        <v>-0.98602856052098919</v>
      </c>
      <c r="F193" s="8">
        <f t="shared" si="56"/>
        <v>33.328831016330724</v>
      </c>
      <c r="G193" s="9">
        <f t="shared" si="57"/>
        <v>187</v>
      </c>
      <c r="H193" s="99">
        <f t="shared" si="58"/>
        <v>457</v>
      </c>
      <c r="I193" s="33">
        <f t="shared" si="59"/>
        <v>0.55261123982886073</v>
      </c>
      <c r="J193" s="11">
        <v>6.7480035492457846E-2</v>
      </c>
      <c r="K193" s="10">
        <f t="shared" si="60"/>
        <v>234</v>
      </c>
      <c r="L193" s="33">
        <f t="shared" si="61"/>
        <v>4.2880527717113988E-2</v>
      </c>
      <c r="M193" s="11">
        <v>4.9070471249459575E-2</v>
      </c>
      <c r="N193" s="10">
        <f t="shared" si="62"/>
        <v>112</v>
      </c>
      <c r="O193" s="33">
        <f t="shared" si="63"/>
        <v>-0.50753298658639112</v>
      </c>
      <c r="P193" s="11">
        <v>8.8878708051769562E-2</v>
      </c>
      <c r="Q193" s="10">
        <f t="shared" si="64"/>
        <v>159</v>
      </c>
      <c r="R193" s="33">
        <f t="shared" si="65"/>
        <v>2.5535969417173333E-2</v>
      </c>
      <c r="S193" s="12">
        <v>0.95590374464901706</v>
      </c>
      <c r="T193" s="10">
        <f t="shared" si="66"/>
        <v>122</v>
      </c>
      <c r="U193" s="33">
        <f t="shared" si="67"/>
        <v>-0.45982275215754487</v>
      </c>
      <c r="V193" s="18">
        <v>0.10139830144977267</v>
      </c>
      <c r="W193" s="99">
        <f t="shared" si="78"/>
        <v>232</v>
      </c>
      <c r="X193" s="33">
        <f t="shared" si="68"/>
        <v>-0.38087806979569266</v>
      </c>
      <c r="Y193" s="13">
        <v>98097</v>
      </c>
      <c r="Z193" s="10">
        <f t="shared" si="69"/>
        <v>326</v>
      </c>
      <c r="AA193" s="33">
        <f t="shared" si="70"/>
        <v>0.34891083980422682</v>
      </c>
      <c r="AB193" s="11">
        <v>3.2353398662311399E-2</v>
      </c>
      <c r="AC193" s="99">
        <f t="shared" si="79"/>
        <v>185</v>
      </c>
      <c r="AD193" s="33">
        <f t="shared" si="71"/>
        <v>-0.1132950801113657</v>
      </c>
      <c r="AE193" s="11">
        <v>0.92304467600910289</v>
      </c>
      <c r="AF193" s="10">
        <f t="shared" si="72"/>
        <v>281</v>
      </c>
      <c r="AG193" s="33">
        <f t="shared" si="73"/>
        <v>3.3231177560994064E-2</v>
      </c>
      <c r="AH193" s="14">
        <v>2.4666666666666663</v>
      </c>
      <c r="AI193" s="99">
        <f t="shared" si="80"/>
        <v>202</v>
      </c>
      <c r="AJ193" s="33">
        <f t="shared" si="74"/>
        <v>-0.22450886947254919</v>
      </c>
      <c r="AK193" s="13">
        <v>130118.60907692947</v>
      </c>
      <c r="AL193" s="38"/>
    </row>
    <row r="194" spans="1:38" x14ac:dyDescent="0.25">
      <c r="A194" t="s">
        <v>652</v>
      </c>
      <c r="B194" s="5" t="s">
        <v>255</v>
      </c>
      <c r="C194" s="6" t="s">
        <v>71</v>
      </c>
      <c r="D194" s="7" t="s">
        <v>34</v>
      </c>
      <c r="E194" s="36">
        <f t="shared" si="55"/>
        <v>-0.95807787414402201</v>
      </c>
      <c r="F194" s="8">
        <f t="shared" si="56"/>
        <v>33.25939471836508</v>
      </c>
      <c r="G194" s="9">
        <f t="shared" si="57"/>
        <v>188</v>
      </c>
      <c r="H194" s="99">
        <f t="shared" si="58"/>
        <v>99</v>
      </c>
      <c r="I194" s="33">
        <f t="shared" si="59"/>
        <v>-0.6702387501835354</v>
      </c>
      <c r="J194" s="11">
        <v>-2.5516403402187082E-2</v>
      </c>
      <c r="K194" s="10">
        <f t="shared" si="60"/>
        <v>1</v>
      </c>
      <c r="L194" s="33">
        <f t="shared" si="61"/>
        <v>-5.6390654940362914</v>
      </c>
      <c r="M194" s="11">
        <v>0.25188916876574308</v>
      </c>
      <c r="N194" s="10">
        <f t="shared" si="62"/>
        <v>275</v>
      </c>
      <c r="O194" s="33">
        <f t="shared" si="63"/>
        <v>0.27589402610188285</v>
      </c>
      <c r="P194" s="11">
        <v>4.0404040404040407E-2</v>
      </c>
      <c r="Q194" s="10">
        <f t="shared" si="64"/>
        <v>409</v>
      </c>
      <c r="R194" s="33">
        <f t="shared" si="65"/>
        <v>0.51183082356515242</v>
      </c>
      <c r="S194" s="12">
        <v>0</v>
      </c>
      <c r="T194" s="10">
        <f t="shared" si="66"/>
        <v>212</v>
      </c>
      <c r="U194" s="33">
        <f t="shared" si="67"/>
        <v>2.3634181229774467E-2</v>
      </c>
      <c r="V194" s="18">
        <v>7.2033898305084748E-2</v>
      </c>
      <c r="W194" s="99">
        <f t="shared" si="78"/>
        <v>357</v>
      </c>
      <c r="X194" s="33">
        <f t="shared" si="68"/>
        <v>7.7576670300297398E-2</v>
      </c>
      <c r="Y194" s="13">
        <v>118125</v>
      </c>
      <c r="Z194" s="10">
        <f t="shared" si="69"/>
        <v>112</v>
      </c>
      <c r="AA194" s="33">
        <f t="shared" si="70"/>
        <v>-0.58398156600427198</v>
      </c>
      <c r="AB194" s="11">
        <v>4.3478260869565216E-2</v>
      </c>
      <c r="AC194" s="99">
        <f t="shared" si="79"/>
        <v>301</v>
      </c>
      <c r="AD194" s="33">
        <f t="shared" si="71"/>
        <v>0.30113532099706031</v>
      </c>
      <c r="AE194" s="11">
        <v>0.94659300184162065</v>
      </c>
      <c r="AF194" s="10">
        <f t="shared" si="72"/>
        <v>354</v>
      </c>
      <c r="AG194" s="33">
        <f t="shared" si="73"/>
        <v>0.22427526076431956</v>
      </c>
      <c r="AH194" s="14">
        <v>2.2476666666666669</v>
      </c>
      <c r="AI194" s="99">
        <f t="shared" si="80"/>
        <v>332</v>
      </c>
      <c r="AJ194" s="33">
        <f t="shared" si="74"/>
        <v>-0.17164033788016286</v>
      </c>
      <c r="AK194" s="13">
        <v>177246.58852867832</v>
      </c>
      <c r="AL194" s="38"/>
    </row>
    <row r="195" spans="1:38" x14ac:dyDescent="0.25">
      <c r="A195" t="s">
        <v>810</v>
      </c>
      <c r="B195" s="5" t="s">
        <v>307</v>
      </c>
      <c r="C195" s="6" t="s">
        <v>49</v>
      </c>
      <c r="D195" s="7" t="s">
        <v>39</v>
      </c>
      <c r="E195" s="36">
        <f t="shared" si="55"/>
        <v>-0.93033935783625821</v>
      </c>
      <c r="F195" s="8">
        <f t="shared" si="56"/>
        <v>33.190485502416159</v>
      </c>
      <c r="G195" s="9">
        <f t="shared" si="57"/>
        <v>189</v>
      </c>
      <c r="H195" s="99">
        <f t="shared" si="58"/>
        <v>443</v>
      </c>
      <c r="I195" s="33">
        <f t="shared" si="59"/>
        <v>0.47560061356438793</v>
      </c>
      <c r="J195" s="11">
        <v>6.162345941351477E-2</v>
      </c>
      <c r="K195" s="10">
        <f t="shared" si="60"/>
        <v>230</v>
      </c>
      <c r="L195" s="33">
        <f t="shared" si="61"/>
        <v>1.3207860643215717E-2</v>
      </c>
      <c r="M195" s="11">
        <v>5.0129645635263613E-2</v>
      </c>
      <c r="N195" s="10">
        <f t="shared" si="62"/>
        <v>124</v>
      </c>
      <c r="O195" s="33">
        <f t="shared" si="63"/>
        <v>-0.42881374132387123</v>
      </c>
      <c r="P195" s="11">
        <v>8.4007942569115632E-2</v>
      </c>
      <c r="Q195" s="10">
        <f t="shared" si="64"/>
        <v>78</v>
      </c>
      <c r="R195" s="33">
        <f t="shared" si="65"/>
        <v>-0.54038183077655366</v>
      </c>
      <c r="S195" s="12">
        <v>2.0683213237256473</v>
      </c>
      <c r="T195" s="10">
        <f t="shared" si="66"/>
        <v>113</v>
      </c>
      <c r="U195" s="33">
        <f t="shared" si="67"/>
        <v>-0.52519197296471298</v>
      </c>
      <c r="V195" s="18">
        <v>0.10536872367453366</v>
      </c>
      <c r="W195" s="99">
        <f t="shared" si="78"/>
        <v>210</v>
      </c>
      <c r="X195" s="33">
        <f t="shared" si="68"/>
        <v>-0.47633224725726042</v>
      </c>
      <c r="Y195" s="13">
        <v>93927</v>
      </c>
      <c r="Z195" s="10">
        <f t="shared" si="69"/>
        <v>435</v>
      </c>
      <c r="AA195" s="33">
        <f t="shared" si="70"/>
        <v>0.64705026423552003</v>
      </c>
      <c r="AB195" s="11">
        <v>2.8798047589993898E-2</v>
      </c>
      <c r="AC195" s="99">
        <f t="shared" si="79"/>
        <v>373</v>
      </c>
      <c r="AD195" s="33">
        <f t="shared" si="71"/>
        <v>0.53275313724962881</v>
      </c>
      <c r="AE195" s="11">
        <v>0.95975374437195626</v>
      </c>
      <c r="AF195" s="10">
        <f t="shared" si="72"/>
        <v>58</v>
      </c>
      <c r="AG195" s="33">
        <f t="shared" si="73"/>
        <v>-0.79462651632008541</v>
      </c>
      <c r="AH195" s="14">
        <v>3.4156666666666666</v>
      </c>
      <c r="AI195" s="99">
        <f t="shared" si="80"/>
        <v>130</v>
      </c>
      <c r="AJ195" s="33">
        <f t="shared" si="74"/>
        <v>-0.25187382588355367</v>
      </c>
      <c r="AK195" s="13">
        <v>105724.98465439018</v>
      </c>
      <c r="AL195" s="38"/>
    </row>
    <row r="196" spans="1:38" x14ac:dyDescent="0.25">
      <c r="A196" t="s">
        <v>747</v>
      </c>
      <c r="B196" s="5" t="s">
        <v>196</v>
      </c>
      <c r="C196" s="6" t="s">
        <v>54</v>
      </c>
      <c r="D196" s="7" t="s">
        <v>39</v>
      </c>
      <c r="E196" s="36">
        <f t="shared" si="55"/>
        <v>-0.90783102229609014</v>
      </c>
      <c r="F196" s="8">
        <f t="shared" si="56"/>
        <v>33.134569326612834</v>
      </c>
      <c r="G196" s="9">
        <f t="shared" si="57"/>
        <v>190</v>
      </c>
      <c r="H196" s="99">
        <f t="shared" si="58"/>
        <v>540</v>
      </c>
      <c r="I196" s="33">
        <f t="shared" si="59"/>
        <v>1.6170770015485432</v>
      </c>
      <c r="J196" s="11">
        <v>0.14843152257077286</v>
      </c>
      <c r="K196" s="10">
        <f t="shared" si="60"/>
        <v>255</v>
      </c>
      <c r="L196" s="33">
        <f t="shared" si="61"/>
        <v>0.13295101810011248</v>
      </c>
      <c r="M196" s="11">
        <v>4.585537918871252E-2</v>
      </c>
      <c r="N196" s="10">
        <f t="shared" si="62"/>
        <v>113</v>
      </c>
      <c r="O196" s="33">
        <f t="shared" si="63"/>
        <v>-0.50504210072318934</v>
      </c>
      <c r="P196" s="11">
        <v>8.8724584103512014E-2</v>
      </c>
      <c r="Q196" s="10">
        <f t="shared" si="64"/>
        <v>39</v>
      </c>
      <c r="R196" s="33">
        <f t="shared" si="65"/>
        <v>-1.1827989139510724</v>
      </c>
      <c r="S196" s="12">
        <v>3.3311125916055966</v>
      </c>
      <c r="T196" s="10">
        <f t="shared" si="66"/>
        <v>503</v>
      </c>
      <c r="U196" s="33">
        <f t="shared" si="67"/>
        <v>0.82469762529944757</v>
      </c>
      <c r="V196" s="18">
        <v>2.3378582202111614E-2</v>
      </c>
      <c r="W196" s="99">
        <f t="shared" si="78"/>
        <v>208</v>
      </c>
      <c r="X196" s="33">
        <f t="shared" si="68"/>
        <v>-0.48558008603291353</v>
      </c>
      <c r="Y196" s="13">
        <v>93523</v>
      </c>
      <c r="Z196" s="10">
        <f t="shared" si="69"/>
        <v>156</v>
      </c>
      <c r="AA196" s="33">
        <f t="shared" si="70"/>
        <v>-0.25716305835623393</v>
      </c>
      <c r="AB196" s="11">
        <v>3.9580908032596042E-2</v>
      </c>
      <c r="AC196" s="99">
        <f t="shared" si="79"/>
        <v>274</v>
      </c>
      <c r="AD196" s="33">
        <f t="shared" si="71"/>
        <v>0.23428105437968036</v>
      </c>
      <c r="AE196" s="11">
        <v>0.94279427942794281</v>
      </c>
      <c r="AF196" s="10">
        <f t="shared" si="72"/>
        <v>389</v>
      </c>
      <c r="AG196" s="33">
        <f t="shared" si="73"/>
        <v>0.32197817089570097</v>
      </c>
      <c r="AH196" s="14">
        <v>2.1356666666666668</v>
      </c>
      <c r="AI196" s="99">
        <f t="shared" si="80"/>
        <v>216</v>
      </c>
      <c r="AJ196" s="33">
        <f t="shared" si="74"/>
        <v>-0.21690836219159179</v>
      </c>
      <c r="AK196" s="13">
        <v>136893.84077281813</v>
      </c>
      <c r="AL196" s="38"/>
    </row>
    <row r="197" spans="1:38" x14ac:dyDescent="0.25">
      <c r="A197" t="s">
        <v>832</v>
      </c>
      <c r="B197" s="5" t="s">
        <v>205</v>
      </c>
      <c r="C197" s="6" t="s">
        <v>49</v>
      </c>
      <c r="D197" s="7" t="s">
        <v>39</v>
      </c>
      <c r="E197" s="36">
        <f t="shared" si="55"/>
        <v>-0.89508797115783878</v>
      </c>
      <c r="F197" s="8">
        <f t="shared" si="56"/>
        <v>33.102912490573338</v>
      </c>
      <c r="G197" s="9">
        <f t="shared" si="57"/>
        <v>191</v>
      </c>
      <c r="H197" s="99">
        <f t="shared" si="58"/>
        <v>81</v>
      </c>
      <c r="I197" s="33">
        <f t="shared" si="59"/>
        <v>-0.73015075328369161</v>
      </c>
      <c r="J197" s="11">
        <v>-3.0072647406656494E-2</v>
      </c>
      <c r="K197" s="10">
        <f t="shared" si="60"/>
        <v>220</v>
      </c>
      <c r="L197" s="33">
        <f t="shared" si="61"/>
        <v>-2.6613901550718602E-2</v>
      </c>
      <c r="M197" s="11">
        <v>5.1551094890510948E-2</v>
      </c>
      <c r="N197" s="10">
        <f t="shared" si="62"/>
        <v>129</v>
      </c>
      <c r="O197" s="33">
        <f t="shared" si="63"/>
        <v>-0.38487265881846272</v>
      </c>
      <c r="P197" s="11">
        <v>8.1289081289081286E-2</v>
      </c>
      <c r="Q197" s="10">
        <f t="shared" si="64"/>
        <v>355</v>
      </c>
      <c r="R197" s="33">
        <f t="shared" si="65"/>
        <v>0.42321771657989365</v>
      </c>
      <c r="S197" s="12">
        <v>0.17418568193694478</v>
      </c>
      <c r="T197" s="10">
        <f t="shared" si="66"/>
        <v>284</v>
      </c>
      <c r="U197" s="33">
        <f t="shared" si="67"/>
        <v>0.27864338694436375</v>
      </c>
      <c r="V197" s="18">
        <v>5.65450458239668E-2</v>
      </c>
      <c r="W197" s="99">
        <f t="shared" si="78"/>
        <v>331</v>
      </c>
      <c r="X197" s="33">
        <f t="shared" si="68"/>
        <v>-4.4018675185517428E-2</v>
      </c>
      <c r="Y197" s="13">
        <v>112813</v>
      </c>
      <c r="Z197" s="10">
        <f t="shared" si="69"/>
        <v>205</v>
      </c>
      <c r="AA197" s="33">
        <f t="shared" si="70"/>
        <v>-4.7956488413616334E-2</v>
      </c>
      <c r="AB197" s="11">
        <v>3.7086092715231792E-2</v>
      </c>
      <c r="AC197" s="99">
        <f t="shared" si="79"/>
        <v>88</v>
      </c>
      <c r="AD197" s="33">
        <f t="shared" si="71"/>
        <v>-0.73749581728445845</v>
      </c>
      <c r="AE197" s="11">
        <v>0.88757700205338808</v>
      </c>
      <c r="AF197" s="10">
        <f t="shared" si="72"/>
        <v>106</v>
      </c>
      <c r="AG197" s="33">
        <f t="shared" si="73"/>
        <v>-0.50646108792663636</v>
      </c>
      <c r="AH197" s="14">
        <v>3.0853333333333333</v>
      </c>
      <c r="AI197" s="99">
        <f t="shared" si="80"/>
        <v>102</v>
      </c>
      <c r="AJ197" s="33">
        <f t="shared" si="74"/>
        <v>-0.26719599715911818</v>
      </c>
      <c r="AK197" s="13">
        <v>92066.519944260581</v>
      </c>
      <c r="AL197" s="38"/>
    </row>
    <row r="198" spans="1:38" x14ac:dyDescent="0.25">
      <c r="A198" t="s">
        <v>642</v>
      </c>
      <c r="B198" s="5" t="s">
        <v>296</v>
      </c>
      <c r="C198" s="6" t="s">
        <v>33</v>
      </c>
      <c r="D198" s="7" t="s">
        <v>34</v>
      </c>
      <c r="E198" s="36">
        <f t="shared" si="55"/>
        <v>-0.88308652910117125</v>
      </c>
      <c r="F198" s="8">
        <f t="shared" si="56"/>
        <v>33.073097991729725</v>
      </c>
      <c r="G198" s="9">
        <f t="shared" si="57"/>
        <v>192</v>
      </c>
      <c r="H198" s="99">
        <f t="shared" si="58"/>
        <v>151</v>
      </c>
      <c r="I198" s="33">
        <f t="shared" si="59"/>
        <v>-0.46454978670286995</v>
      </c>
      <c r="J198" s="11">
        <v>-9.873976874106849E-3</v>
      </c>
      <c r="K198" s="10">
        <f t="shared" si="60"/>
        <v>461</v>
      </c>
      <c r="L198" s="33">
        <f t="shared" si="61"/>
        <v>0.77708523460018841</v>
      </c>
      <c r="M198" s="11">
        <v>2.2862823061630219E-2</v>
      </c>
      <c r="N198" s="10">
        <f t="shared" si="62"/>
        <v>125</v>
      </c>
      <c r="O198" s="33">
        <f t="shared" si="63"/>
        <v>-0.41380072456484085</v>
      </c>
      <c r="P198" s="11">
        <v>8.3079009833841977E-2</v>
      </c>
      <c r="Q198" s="10">
        <f t="shared" si="64"/>
        <v>261</v>
      </c>
      <c r="R198" s="33">
        <f t="shared" si="65"/>
        <v>0.31157055042421133</v>
      </c>
      <c r="S198" s="12">
        <v>0.39364912741110086</v>
      </c>
      <c r="T198" s="10">
        <f t="shared" si="66"/>
        <v>147</v>
      </c>
      <c r="U198" s="33">
        <f t="shared" si="67"/>
        <v>-0.2886980251581206</v>
      </c>
      <c r="V198" s="18">
        <v>9.100445843168109E-2</v>
      </c>
      <c r="W198" s="99">
        <f t="shared" si="78"/>
        <v>390</v>
      </c>
      <c r="X198" s="33">
        <f t="shared" si="68"/>
        <v>0.25475061120018572</v>
      </c>
      <c r="Y198" s="13">
        <v>125865</v>
      </c>
      <c r="Z198" s="10">
        <f t="shared" si="69"/>
        <v>150</v>
      </c>
      <c r="AA198" s="33">
        <f t="shared" si="70"/>
        <v>-0.2899406151158388</v>
      </c>
      <c r="AB198" s="11">
        <v>3.9971784622619327E-2</v>
      </c>
      <c r="AC198" s="99">
        <f t="shared" si="79"/>
        <v>143</v>
      </c>
      <c r="AD198" s="33">
        <f t="shared" si="71"/>
        <v>-0.28492221730907225</v>
      </c>
      <c r="AE198" s="11">
        <v>0.91329266038084678</v>
      </c>
      <c r="AF198" s="10">
        <f t="shared" si="72"/>
        <v>60</v>
      </c>
      <c r="AG198" s="33">
        <f t="shared" si="73"/>
        <v>-0.78648460714247004</v>
      </c>
      <c r="AH198" s="14">
        <v>3.406333333333333</v>
      </c>
      <c r="AI198" s="99">
        <f t="shared" si="80"/>
        <v>230</v>
      </c>
      <c r="AJ198" s="33">
        <f t="shared" si="74"/>
        <v>-0.21423527506563156</v>
      </c>
      <c r="AK198" s="13">
        <v>139276.67970082667</v>
      </c>
      <c r="AL198" s="38"/>
    </row>
    <row r="199" spans="1:38" x14ac:dyDescent="0.25">
      <c r="A199" t="s">
        <v>1007</v>
      </c>
      <c r="B199" s="5" t="s">
        <v>157</v>
      </c>
      <c r="C199" s="6" t="s">
        <v>22</v>
      </c>
      <c r="D199" s="7" t="s">
        <v>20</v>
      </c>
      <c r="E199" s="36">
        <f t="shared" ref="E199:E262" si="81">((I199+L199+AG199+AJ199)*0.25)+(O199+R199+U199+X199+AA199+AD199)</f>
        <v>-0.86313297688544965</v>
      </c>
      <c r="F199" s="8">
        <f t="shared" ref="F199:F262" si="82">((E199*$I$579)+$J$579)</f>
        <v>33.023528518607023</v>
      </c>
      <c r="G199" s="9">
        <f t="shared" ref="G199:G262" si="83">RANK(E199,$E$7:$E$570,1)</f>
        <v>193</v>
      </c>
      <c r="H199" s="99">
        <f t="shared" ref="H199:H262" si="84">RANK(J199,J$7:J$570,1)</f>
        <v>240</v>
      </c>
      <c r="I199" s="33">
        <f t="shared" ref="I199:I262" si="85">(J199-J$572)/J$573</f>
        <v>-0.18650687917426909</v>
      </c>
      <c r="J199" s="11">
        <v>1.1270890011659596E-2</v>
      </c>
      <c r="K199" s="10">
        <f t="shared" ref="K199:K262" si="86">RANK(M199,M$7:M$570,0)</f>
        <v>87</v>
      </c>
      <c r="L199" s="33">
        <f t="shared" ref="L199:L262" si="87">-(M199-M$572)/M$573</f>
        <v>-0.81496507312895128</v>
      </c>
      <c r="M199" s="11">
        <v>7.9691516709511565E-2</v>
      </c>
      <c r="N199" s="10">
        <f t="shared" ref="N199:N262" si="88">RANK(P199,P$7:P$570,0)</f>
        <v>293</v>
      </c>
      <c r="O199" s="33">
        <f t="shared" ref="O199:O262" si="89">-(P199-P$572)/P$573</f>
        <v>0.3269661011243164</v>
      </c>
      <c r="P199" s="11">
        <v>3.7243947858473E-2</v>
      </c>
      <c r="Q199" s="10">
        <f t="shared" ref="Q199:Q262" si="90">RANK(S199,S$7:S$570,0)</f>
        <v>409</v>
      </c>
      <c r="R199" s="33">
        <f t="shared" ref="R199:R262" si="91">-(S199-S$572)/S$573</f>
        <v>0.51183082356515242</v>
      </c>
      <c r="S199" s="12">
        <v>0</v>
      </c>
      <c r="T199" s="10">
        <f t="shared" ref="T199:T262" si="92">RANK(V199,V$7:V$570,0)</f>
        <v>344</v>
      </c>
      <c r="U199" s="33">
        <f t="shared" ref="U199:U262" si="93">-(V199-V$572)/V$573</f>
        <v>0.47029661738655676</v>
      </c>
      <c r="V199" s="18">
        <v>4.4904334244435767E-2</v>
      </c>
      <c r="W199" s="99">
        <f t="shared" si="78"/>
        <v>110</v>
      </c>
      <c r="X199" s="33">
        <f t="shared" ref="X199:X262" si="94">(Y199-Y$572)/Y$573</f>
        <v>-0.79513088742686566</v>
      </c>
      <c r="Y199" s="13">
        <v>80000</v>
      </c>
      <c r="Z199" s="10">
        <f t="shared" ref="Z199:Z262" si="95">RANK(AB199,AB$7:AB$570,0)</f>
        <v>71</v>
      </c>
      <c r="AA199" s="33">
        <f t="shared" ref="AA199:AA262" si="96">-(AB199-AB$572)/AB$573</f>
        <v>-0.99340228599090274</v>
      </c>
      <c r="AB199" s="11">
        <v>4.836065573770492E-2</v>
      </c>
      <c r="AC199" s="99">
        <f t="shared" si="79"/>
        <v>221</v>
      </c>
      <c r="AD199" s="33">
        <f t="shared" ref="AD199:AD262" si="97">(AE199-AE$572)/AE$573</f>
        <v>3.1000388617201436E-2</v>
      </c>
      <c r="AE199" s="11">
        <v>0.93124368048533868</v>
      </c>
      <c r="AF199" s="10">
        <f t="shared" ref="AF199:AF262" si="98">RANK(AH199,AH$7:AH$570,0)</f>
        <v>137</v>
      </c>
      <c r="AG199" s="33">
        <f t="shared" ref="AG199:AG262" si="99">-(AH199-AH$572)/AH$573</f>
        <v>-0.38316932037989365</v>
      </c>
      <c r="AH199" s="14">
        <v>2.9440000000000004</v>
      </c>
      <c r="AI199" s="99">
        <f t="shared" si="80"/>
        <v>79</v>
      </c>
      <c r="AJ199" s="33">
        <f t="shared" ref="AJ199:AJ262" si="100">(AK199-AK$572)/AK$573</f>
        <v>-0.27413366396051936</v>
      </c>
      <c r="AK199" s="13">
        <v>85882.156418139886</v>
      </c>
      <c r="AL199" s="38"/>
    </row>
    <row r="200" spans="1:38" x14ac:dyDescent="0.25">
      <c r="A200" t="s">
        <v>691</v>
      </c>
      <c r="B200" s="5" t="s">
        <v>250</v>
      </c>
      <c r="C200" s="6" t="s">
        <v>19</v>
      </c>
      <c r="D200" s="7" t="s">
        <v>20</v>
      </c>
      <c r="E200" s="36">
        <f t="shared" si="81"/>
        <v>-0.82832378218484415</v>
      </c>
      <c r="F200" s="8">
        <f t="shared" si="82"/>
        <v>32.937054019105382</v>
      </c>
      <c r="G200" s="9">
        <f t="shared" si="83"/>
        <v>194</v>
      </c>
      <c r="H200" s="99">
        <f t="shared" si="84"/>
        <v>280</v>
      </c>
      <c r="I200" s="33">
        <f t="shared" si="85"/>
        <v>-6.4421471268479455E-2</v>
      </c>
      <c r="J200" s="11">
        <v>2.0555355210962967E-2</v>
      </c>
      <c r="K200" s="10">
        <f t="shared" si="86"/>
        <v>233</v>
      </c>
      <c r="L200" s="33">
        <f t="shared" si="87"/>
        <v>2.4556929334996636E-2</v>
      </c>
      <c r="M200" s="11">
        <v>4.9724537364034468E-2</v>
      </c>
      <c r="N200" s="10">
        <f t="shared" si="88"/>
        <v>135</v>
      </c>
      <c r="O200" s="33">
        <f t="shared" si="89"/>
        <v>-0.32823170098352067</v>
      </c>
      <c r="P200" s="11">
        <v>7.7784413257688867E-2</v>
      </c>
      <c r="Q200" s="10">
        <f t="shared" si="90"/>
        <v>179</v>
      </c>
      <c r="R200" s="33">
        <f t="shared" si="91"/>
        <v>0.11635334517461693</v>
      </c>
      <c r="S200" s="12">
        <v>0.77738515901060068</v>
      </c>
      <c r="T200" s="10">
        <f t="shared" si="92"/>
        <v>84</v>
      </c>
      <c r="U200" s="33">
        <f t="shared" si="93"/>
        <v>-0.74079986801109621</v>
      </c>
      <c r="V200" s="18">
        <v>0.1184644033806045</v>
      </c>
      <c r="W200" s="99">
        <f t="shared" si="78"/>
        <v>103</v>
      </c>
      <c r="X200" s="33">
        <f t="shared" si="94"/>
        <v>-0.82010463025913671</v>
      </c>
      <c r="Y200" s="13">
        <v>78909</v>
      </c>
      <c r="Z200" s="10">
        <f t="shared" si="95"/>
        <v>464</v>
      </c>
      <c r="AA200" s="33">
        <f t="shared" si="96"/>
        <v>0.73755209387029963</v>
      </c>
      <c r="AB200" s="11">
        <v>2.7718801604151924E-2</v>
      </c>
      <c r="AC200" s="99">
        <f t="shared" si="79"/>
        <v>337</v>
      </c>
      <c r="AD200" s="33">
        <f t="shared" si="97"/>
        <v>0.4237192137617109</v>
      </c>
      <c r="AE200" s="11">
        <v>0.95355833411676227</v>
      </c>
      <c r="AF200" s="10">
        <f t="shared" si="98"/>
        <v>93</v>
      </c>
      <c r="AG200" s="33">
        <f t="shared" si="99"/>
        <v>-0.56607149440560411</v>
      </c>
      <c r="AH200" s="14">
        <v>3.1536666666666666</v>
      </c>
      <c r="AI200" s="99">
        <f t="shared" si="80"/>
        <v>113</v>
      </c>
      <c r="AJ200" s="33">
        <f t="shared" si="100"/>
        <v>-0.26131290661178497</v>
      </c>
      <c r="AK200" s="13">
        <v>97310.814840989406</v>
      </c>
      <c r="AL200" s="38"/>
    </row>
    <row r="201" spans="1:38" x14ac:dyDescent="0.25">
      <c r="A201" t="s">
        <v>1131</v>
      </c>
      <c r="B201" s="5" t="s">
        <v>140</v>
      </c>
      <c r="C201" s="6" t="s">
        <v>28</v>
      </c>
      <c r="D201" s="7" t="s">
        <v>20</v>
      </c>
      <c r="E201" s="36">
        <f t="shared" si="81"/>
        <v>-0.82591761727326662</v>
      </c>
      <c r="F201" s="8">
        <f t="shared" si="82"/>
        <v>32.931076520681856</v>
      </c>
      <c r="G201" s="9">
        <f t="shared" si="83"/>
        <v>195</v>
      </c>
      <c r="H201" s="99">
        <f t="shared" si="84"/>
        <v>185</v>
      </c>
      <c r="I201" s="33">
        <f t="shared" si="85"/>
        <v>-0.36069964951836325</v>
      </c>
      <c r="J201" s="11">
        <v>-1.9762845849802257E-3</v>
      </c>
      <c r="K201" s="10">
        <f t="shared" si="86"/>
        <v>52</v>
      </c>
      <c r="L201" s="33">
        <f t="shared" si="87"/>
        <v>-1.3264119810879087</v>
      </c>
      <c r="M201" s="11">
        <v>9.7947761194029856E-2</v>
      </c>
      <c r="N201" s="10">
        <f t="shared" si="88"/>
        <v>228</v>
      </c>
      <c r="O201" s="33">
        <f t="shared" si="89"/>
        <v>0.12272762533580026</v>
      </c>
      <c r="P201" s="11">
        <v>4.9881235154394299E-2</v>
      </c>
      <c r="Q201" s="10">
        <f t="shared" si="90"/>
        <v>409</v>
      </c>
      <c r="R201" s="33">
        <f t="shared" si="91"/>
        <v>0.51183082356515242</v>
      </c>
      <c r="S201" s="12">
        <v>0</v>
      </c>
      <c r="T201" s="10">
        <f t="shared" si="92"/>
        <v>452</v>
      </c>
      <c r="U201" s="33">
        <f t="shared" si="93"/>
        <v>0.73006834806138921</v>
      </c>
      <c r="V201" s="18">
        <v>2.9126213592233011E-2</v>
      </c>
      <c r="W201" s="99">
        <f t="shared" si="78"/>
        <v>160</v>
      </c>
      <c r="X201" s="33">
        <f t="shared" si="94"/>
        <v>-0.63004323086743486</v>
      </c>
      <c r="Y201" s="13">
        <v>87212</v>
      </c>
      <c r="Z201" s="10">
        <f t="shared" si="95"/>
        <v>19</v>
      </c>
      <c r="AA201" s="33">
        <f t="shared" si="96"/>
        <v>-2.2802569667661734</v>
      </c>
      <c r="AB201" s="11">
        <v>6.3706563706563704E-2</v>
      </c>
      <c r="AC201" s="99">
        <f t="shared" si="79"/>
        <v>414</v>
      </c>
      <c r="AD201" s="33">
        <f t="shared" si="97"/>
        <v>0.63916688191272231</v>
      </c>
      <c r="AE201" s="11">
        <v>0.96580027359781118</v>
      </c>
      <c r="AF201" s="10">
        <f t="shared" si="98"/>
        <v>539</v>
      </c>
      <c r="AG201" s="33">
        <f t="shared" si="99"/>
        <v>1.3731568022199376</v>
      </c>
      <c r="AH201" s="14">
        <v>0.93066666666666664</v>
      </c>
      <c r="AI201" s="99">
        <f t="shared" si="80"/>
        <v>537</v>
      </c>
      <c r="AJ201" s="33">
        <f t="shared" si="100"/>
        <v>0.6363104343274445</v>
      </c>
      <c r="AK201" s="13">
        <v>897468.73663366341</v>
      </c>
      <c r="AL201" s="38"/>
    </row>
    <row r="202" spans="1:38" x14ac:dyDescent="0.25">
      <c r="A202" t="s">
        <v>861</v>
      </c>
      <c r="B202" s="5" t="s">
        <v>180</v>
      </c>
      <c r="C202" s="6" t="s">
        <v>30</v>
      </c>
      <c r="D202" s="7" t="s">
        <v>20</v>
      </c>
      <c r="E202" s="36">
        <f t="shared" si="81"/>
        <v>-0.8094484149949388</v>
      </c>
      <c r="F202" s="8">
        <f t="shared" si="82"/>
        <v>32.890163019623905</v>
      </c>
      <c r="G202" s="9">
        <f t="shared" si="83"/>
        <v>196</v>
      </c>
      <c r="H202" s="99">
        <f t="shared" si="84"/>
        <v>415</v>
      </c>
      <c r="I202" s="33">
        <f t="shared" si="85"/>
        <v>0.37615499071239572</v>
      </c>
      <c r="J202" s="11">
        <v>5.4060725746729155E-2</v>
      </c>
      <c r="K202" s="10">
        <f t="shared" si="86"/>
        <v>276</v>
      </c>
      <c r="L202" s="33">
        <f t="shared" si="87"/>
        <v>0.21785796306744154</v>
      </c>
      <c r="M202" s="11">
        <v>4.2824601366742598E-2</v>
      </c>
      <c r="N202" s="10">
        <f t="shared" si="88"/>
        <v>279</v>
      </c>
      <c r="O202" s="33">
        <f t="shared" si="89"/>
        <v>0.28580473097401288</v>
      </c>
      <c r="P202" s="11">
        <v>3.9790814006366533E-2</v>
      </c>
      <c r="Q202" s="10">
        <f t="shared" si="90"/>
        <v>148</v>
      </c>
      <c r="R202" s="33">
        <f t="shared" si="91"/>
        <v>-1.2385225074292766E-2</v>
      </c>
      <c r="S202" s="12">
        <v>1.0304449648711944</v>
      </c>
      <c r="T202" s="10">
        <f t="shared" si="92"/>
        <v>155</v>
      </c>
      <c r="U202" s="33">
        <f t="shared" si="93"/>
        <v>-0.26433279739334364</v>
      </c>
      <c r="V202" s="18">
        <v>8.9524553353509714E-2</v>
      </c>
      <c r="W202" s="99">
        <f t="shared" si="78"/>
        <v>136</v>
      </c>
      <c r="X202" s="33">
        <f t="shared" si="94"/>
        <v>-0.69612865300929239</v>
      </c>
      <c r="Y202" s="13">
        <v>84325</v>
      </c>
      <c r="Z202" s="10">
        <f t="shared" si="95"/>
        <v>97</v>
      </c>
      <c r="AA202" s="33">
        <f t="shared" si="96"/>
        <v>-0.6992108181883564</v>
      </c>
      <c r="AB202" s="11">
        <v>4.4852384557153673E-2</v>
      </c>
      <c r="AC202" s="99">
        <f t="shared" si="79"/>
        <v>333</v>
      </c>
      <c r="AD202" s="33">
        <f t="shared" si="97"/>
        <v>0.41065676357001452</v>
      </c>
      <c r="AE202" s="11">
        <v>0.95281611339052596</v>
      </c>
      <c r="AF202" s="10">
        <f t="shared" si="98"/>
        <v>374</v>
      </c>
      <c r="AG202" s="33">
        <f t="shared" si="99"/>
        <v>0.27050967359434852</v>
      </c>
      <c r="AH202" s="14">
        <v>2.1946666666666665</v>
      </c>
      <c r="AI202" s="99">
        <f t="shared" si="80"/>
        <v>274</v>
      </c>
      <c r="AJ202" s="33">
        <f t="shared" si="100"/>
        <v>-0.19993229086891012</v>
      </c>
      <c r="AK202" s="13">
        <v>152026.62234192039</v>
      </c>
      <c r="AL202" s="38"/>
    </row>
    <row r="203" spans="1:38" x14ac:dyDescent="0.25">
      <c r="A203" t="s">
        <v>711</v>
      </c>
      <c r="B203" s="5" t="s">
        <v>360</v>
      </c>
      <c r="C203" s="6" t="s">
        <v>30</v>
      </c>
      <c r="D203" s="7" t="s">
        <v>20</v>
      </c>
      <c r="E203" s="36">
        <f t="shared" si="81"/>
        <v>-0.80259951951896669</v>
      </c>
      <c r="F203" s="8">
        <f t="shared" si="82"/>
        <v>32.873148698737779</v>
      </c>
      <c r="G203" s="9">
        <f t="shared" si="83"/>
        <v>197</v>
      </c>
      <c r="H203" s="99">
        <f t="shared" si="84"/>
        <v>513</v>
      </c>
      <c r="I203" s="33">
        <f t="shared" si="85"/>
        <v>1.0278373440859099</v>
      </c>
      <c r="J203" s="11">
        <v>0.10362047440699129</v>
      </c>
      <c r="K203" s="10">
        <f t="shared" si="86"/>
        <v>26</v>
      </c>
      <c r="L203" s="33">
        <f t="shared" si="87"/>
        <v>-2.0457015996954575</v>
      </c>
      <c r="M203" s="11">
        <v>0.12362301101591187</v>
      </c>
      <c r="N203" s="10">
        <f t="shared" si="88"/>
        <v>257</v>
      </c>
      <c r="O203" s="33">
        <f t="shared" si="89"/>
        <v>0.22971731933540276</v>
      </c>
      <c r="P203" s="11">
        <v>4.3261231281198007E-2</v>
      </c>
      <c r="Q203" s="10">
        <f t="shared" si="90"/>
        <v>211</v>
      </c>
      <c r="R203" s="33">
        <f t="shared" si="91"/>
        <v>0.22408882854118711</v>
      </c>
      <c r="S203" s="12">
        <v>0.56561085972850678</v>
      </c>
      <c r="T203" s="10">
        <f t="shared" si="92"/>
        <v>205</v>
      </c>
      <c r="U203" s="33">
        <f t="shared" si="93"/>
        <v>4.4314432876246968E-3</v>
      </c>
      <c r="V203" s="18">
        <v>7.3200241984271025E-2</v>
      </c>
      <c r="W203" s="99">
        <f t="shared" si="78"/>
        <v>206</v>
      </c>
      <c r="X203" s="33">
        <f t="shared" si="94"/>
        <v>-0.48752579468620683</v>
      </c>
      <c r="Y203" s="13">
        <v>93438</v>
      </c>
      <c r="Z203" s="10">
        <f t="shared" si="95"/>
        <v>126</v>
      </c>
      <c r="AA203" s="33">
        <f t="shared" si="96"/>
        <v>-0.43206755189731039</v>
      </c>
      <c r="AB203" s="11">
        <v>4.1666666666666664E-2</v>
      </c>
      <c r="AC203" s="99">
        <f t="shared" si="79"/>
        <v>197</v>
      </c>
      <c r="AD203" s="33">
        <f t="shared" si="97"/>
        <v>-5.2360803865238413E-2</v>
      </c>
      <c r="AE203" s="11">
        <v>0.92650701899256815</v>
      </c>
      <c r="AF203" s="10">
        <f t="shared" si="98"/>
        <v>285</v>
      </c>
      <c r="AG203" s="33">
        <f t="shared" si="99"/>
        <v>4.9805778386853121E-2</v>
      </c>
      <c r="AH203" s="14">
        <v>2.4476666666666667</v>
      </c>
      <c r="AI203" s="99">
        <f t="shared" si="80"/>
        <v>301</v>
      </c>
      <c r="AJ203" s="33">
        <f t="shared" si="100"/>
        <v>-0.18747336371500778</v>
      </c>
      <c r="AK203" s="13">
        <v>163132.73868778281</v>
      </c>
      <c r="AL203" s="38"/>
    </row>
    <row r="204" spans="1:38" x14ac:dyDescent="0.25">
      <c r="A204" t="s">
        <v>848</v>
      </c>
      <c r="B204" s="5" t="s">
        <v>217</v>
      </c>
      <c r="C204" s="6" t="s">
        <v>19</v>
      </c>
      <c r="D204" s="7" t="s">
        <v>20</v>
      </c>
      <c r="E204" s="36">
        <f t="shared" si="81"/>
        <v>-0.79623725851145088</v>
      </c>
      <c r="F204" s="8">
        <f t="shared" si="82"/>
        <v>32.857343296140684</v>
      </c>
      <c r="G204" s="9">
        <f t="shared" si="83"/>
        <v>198</v>
      </c>
      <c r="H204" s="99">
        <f t="shared" si="84"/>
        <v>373</v>
      </c>
      <c r="I204" s="33">
        <f t="shared" si="85"/>
        <v>0.2345867855363154</v>
      </c>
      <c r="J204" s="11">
        <v>4.3294614572333634E-2</v>
      </c>
      <c r="K204" s="10">
        <f t="shared" si="86"/>
        <v>149</v>
      </c>
      <c r="L204" s="33">
        <f t="shared" si="87"/>
        <v>-0.3935572559057271</v>
      </c>
      <c r="M204" s="11">
        <v>6.4649243466299869E-2</v>
      </c>
      <c r="N204" s="10">
        <f t="shared" si="88"/>
        <v>130</v>
      </c>
      <c r="O204" s="33">
        <f t="shared" si="89"/>
        <v>-0.37829928781795769</v>
      </c>
      <c r="P204" s="11">
        <v>8.0882352941176475E-2</v>
      </c>
      <c r="Q204" s="10">
        <f t="shared" si="90"/>
        <v>81</v>
      </c>
      <c r="R204" s="33">
        <f t="shared" si="91"/>
        <v>-0.51798263231009178</v>
      </c>
      <c r="S204" s="12">
        <v>2.0242914979757085</v>
      </c>
      <c r="T204" s="10">
        <f t="shared" si="92"/>
        <v>235</v>
      </c>
      <c r="U204" s="33">
        <f t="shared" si="93"/>
        <v>0.11692989441136854</v>
      </c>
      <c r="V204" s="18">
        <v>6.6367265469061881E-2</v>
      </c>
      <c r="W204" s="99">
        <f t="shared" si="78"/>
        <v>336</v>
      </c>
      <c r="X204" s="33">
        <f t="shared" si="94"/>
        <v>-2.8292771128899434E-2</v>
      </c>
      <c r="Y204" s="13">
        <v>113500</v>
      </c>
      <c r="Z204" s="10">
        <f t="shared" si="95"/>
        <v>323</v>
      </c>
      <c r="AA204" s="33">
        <f t="shared" si="96"/>
        <v>0.34073499467414053</v>
      </c>
      <c r="AB204" s="11">
        <v>3.2450896669513236E-2</v>
      </c>
      <c r="AC204" s="99">
        <f t="shared" si="79"/>
        <v>281</v>
      </c>
      <c r="AD204" s="33">
        <f t="shared" si="97"/>
        <v>0.25203235982568589</v>
      </c>
      <c r="AE204" s="11">
        <v>0.9438029253271748</v>
      </c>
      <c r="AF204" s="10">
        <f t="shared" si="98"/>
        <v>8</v>
      </c>
      <c r="AG204" s="33">
        <f t="shared" si="99"/>
        <v>-1.874301829765975</v>
      </c>
      <c r="AH204" s="14">
        <v>4.6533333333333333</v>
      </c>
      <c r="AI204" s="99">
        <f t="shared" si="80"/>
        <v>38</v>
      </c>
      <c r="AJ204" s="33">
        <f t="shared" si="100"/>
        <v>-0.29216696452740148</v>
      </c>
      <c r="AK204" s="13">
        <v>69806.941295546552</v>
      </c>
      <c r="AL204" s="38"/>
    </row>
    <row r="205" spans="1:38" x14ac:dyDescent="0.25">
      <c r="A205" t="s">
        <v>811</v>
      </c>
      <c r="B205" s="5" t="s">
        <v>227</v>
      </c>
      <c r="C205" s="6" t="s">
        <v>54</v>
      </c>
      <c r="D205" s="7" t="s">
        <v>39</v>
      </c>
      <c r="E205" s="36">
        <f t="shared" si="81"/>
        <v>-0.73776523040020425</v>
      </c>
      <c r="F205" s="8">
        <f t="shared" si="82"/>
        <v>32.712084567541652</v>
      </c>
      <c r="G205" s="9">
        <f t="shared" si="83"/>
        <v>199</v>
      </c>
      <c r="H205" s="99">
        <f t="shared" si="84"/>
        <v>28</v>
      </c>
      <c r="I205" s="33">
        <f t="shared" si="85"/>
        <v>-1.263187647497426</v>
      </c>
      <c r="J205" s="11">
        <v>-7.0609535304767657E-2</v>
      </c>
      <c r="K205" s="10">
        <f t="shared" si="86"/>
        <v>164</v>
      </c>
      <c r="L205" s="33">
        <f t="shared" si="87"/>
        <v>-0.27767577045774683</v>
      </c>
      <c r="M205" s="11">
        <v>6.051282051282051E-2</v>
      </c>
      <c r="N205" s="10">
        <f t="shared" si="88"/>
        <v>160</v>
      </c>
      <c r="O205" s="33">
        <f t="shared" si="89"/>
        <v>-0.19567593897762844</v>
      </c>
      <c r="P205" s="11">
        <v>6.9582504970178927E-2</v>
      </c>
      <c r="Q205" s="10">
        <f t="shared" si="90"/>
        <v>409</v>
      </c>
      <c r="R205" s="33">
        <f t="shared" si="91"/>
        <v>0.51183082356515242</v>
      </c>
      <c r="S205" s="12">
        <v>0</v>
      </c>
      <c r="T205" s="10">
        <f t="shared" si="92"/>
        <v>262</v>
      </c>
      <c r="U205" s="33">
        <f t="shared" si="93"/>
        <v>0.21027925647937284</v>
      </c>
      <c r="V205" s="18">
        <v>6.0697374085234609E-2</v>
      </c>
      <c r="W205" s="99">
        <f t="shared" si="78"/>
        <v>157</v>
      </c>
      <c r="X205" s="33">
        <f t="shared" si="94"/>
        <v>-0.63716223546948458</v>
      </c>
      <c r="Y205" s="13">
        <v>86901</v>
      </c>
      <c r="Z205" s="10">
        <f t="shared" si="95"/>
        <v>233</v>
      </c>
      <c r="AA205" s="33">
        <f t="shared" si="96"/>
        <v>5.9791690857762848E-2</v>
      </c>
      <c r="AB205" s="11">
        <v>3.5801181786583244E-2</v>
      </c>
      <c r="AC205" s="99">
        <f t="shared" si="79"/>
        <v>138</v>
      </c>
      <c r="AD205" s="33">
        <f t="shared" si="97"/>
        <v>-0.31711098494174567</v>
      </c>
      <c r="AE205" s="11">
        <v>0.91146366427840331</v>
      </c>
      <c r="AF205" s="10">
        <f t="shared" si="98"/>
        <v>348</v>
      </c>
      <c r="AG205" s="33">
        <f t="shared" si="99"/>
        <v>0.20682831252657324</v>
      </c>
      <c r="AH205" s="14">
        <v>2.2676666666666665</v>
      </c>
      <c r="AI205" s="99">
        <f t="shared" si="80"/>
        <v>369</v>
      </c>
      <c r="AJ205" s="33">
        <f t="shared" si="100"/>
        <v>-0.14483626222593513</v>
      </c>
      <c r="AK205" s="13">
        <v>201140.23354978356</v>
      </c>
      <c r="AL205" s="38"/>
    </row>
    <row r="206" spans="1:38" ht="22.5" x14ac:dyDescent="0.25">
      <c r="A206" t="s">
        <v>948</v>
      </c>
      <c r="B206" s="5" t="s">
        <v>308</v>
      </c>
      <c r="C206" s="6" t="s">
        <v>49</v>
      </c>
      <c r="D206" s="7" t="s">
        <v>39</v>
      </c>
      <c r="E206" s="36">
        <f t="shared" si="81"/>
        <v>-0.73337154811306837</v>
      </c>
      <c r="F206" s="8">
        <f t="shared" si="82"/>
        <v>32.70116959292023</v>
      </c>
      <c r="G206" s="9">
        <f t="shared" si="83"/>
        <v>200</v>
      </c>
      <c r="H206" s="99">
        <f t="shared" si="84"/>
        <v>396</v>
      </c>
      <c r="I206" s="33">
        <f t="shared" si="85"/>
        <v>0.31903251629125207</v>
      </c>
      <c r="J206" s="11">
        <v>4.9716622426285939E-2</v>
      </c>
      <c r="K206" s="10">
        <f t="shared" si="86"/>
        <v>460</v>
      </c>
      <c r="L206" s="33">
        <f t="shared" si="87"/>
        <v>0.77691517690312117</v>
      </c>
      <c r="M206" s="11">
        <v>2.2868893320039881E-2</v>
      </c>
      <c r="N206" s="10">
        <f t="shared" si="88"/>
        <v>140</v>
      </c>
      <c r="O206" s="33">
        <f t="shared" si="89"/>
        <v>-0.28315389670066488</v>
      </c>
      <c r="P206" s="11">
        <v>7.4995217141763923E-2</v>
      </c>
      <c r="Q206" s="10">
        <f t="shared" si="90"/>
        <v>176</v>
      </c>
      <c r="R206" s="33">
        <f t="shared" si="91"/>
        <v>0.10620218651205024</v>
      </c>
      <c r="S206" s="12">
        <v>0.79733916529979953</v>
      </c>
      <c r="T206" s="10">
        <f t="shared" si="92"/>
        <v>172</v>
      </c>
      <c r="U206" s="33">
        <f t="shared" si="93"/>
        <v>-0.14979508767566338</v>
      </c>
      <c r="V206" s="18">
        <v>8.2567715523396965E-2</v>
      </c>
      <c r="W206" s="99">
        <f t="shared" si="78"/>
        <v>308</v>
      </c>
      <c r="X206" s="33">
        <f t="shared" si="94"/>
        <v>-0.10188633960346545</v>
      </c>
      <c r="Y206" s="13">
        <v>110285</v>
      </c>
      <c r="Z206" s="10">
        <f t="shared" si="95"/>
        <v>322</v>
      </c>
      <c r="AA206" s="33">
        <f t="shared" si="96"/>
        <v>0.33944910149363727</v>
      </c>
      <c r="AB206" s="11">
        <v>3.2466231111467396E-2</v>
      </c>
      <c r="AC206" s="99">
        <f t="shared" si="79"/>
        <v>80</v>
      </c>
      <c r="AD206" s="33">
        <f t="shared" si="97"/>
        <v>-0.83636461760184688</v>
      </c>
      <c r="AE206" s="11">
        <v>0.88195918367346937</v>
      </c>
      <c r="AF206" s="10">
        <f t="shared" si="98"/>
        <v>214</v>
      </c>
      <c r="AG206" s="33">
        <f t="shared" si="99"/>
        <v>-0.11623101234236924</v>
      </c>
      <c r="AH206" s="14">
        <v>2.6379999999999999</v>
      </c>
      <c r="AI206" s="99">
        <f t="shared" si="80"/>
        <v>239</v>
      </c>
      <c r="AJ206" s="33">
        <f t="shared" si="100"/>
        <v>-0.21100825900046521</v>
      </c>
      <c r="AK206" s="13">
        <v>142153.30105248769</v>
      </c>
      <c r="AL206" s="38"/>
    </row>
    <row r="207" spans="1:38" x14ac:dyDescent="0.25">
      <c r="A207" t="s">
        <v>718</v>
      </c>
      <c r="B207" s="5" t="s">
        <v>284</v>
      </c>
      <c r="C207" s="6" t="s">
        <v>93</v>
      </c>
      <c r="D207" s="7" t="s">
        <v>34</v>
      </c>
      <c r="E207" s="36">
        <f t="shared" si="81"/>
        <v>-0.73147953318353964</v>
      </c>
      <c r="F207" s="8">
        <f t="shared" si="82"/>
        <v>32.696469368008742</v>
      </c>
      <c r="G207" s="9">
        <f t="shared" si="83"/>
        <v>201</v>
      </c>
      <c r="H207" s="99">
        <f t="shared" si="84"/>
        <v>543</v>
      </c>
      <c r="I207" s="33">
        <f t="shared" si="85"/>
        <v>1.7317306042253759</v>
      </c>
      <c r="J207" s="11">
        <v>0.15715080690038952</v>
      </c>
      <c r="K207" s="10">
        <f t="shared" si="86"/>
        <v>185</v>
      </c>
      <c r="L207" s="33">
        <f t="shared" si="87"/>
        <v>-0.17480205956958905</v>
      </c>
      <c r="M207" s="11">
        <v>5.6840713813615336E-2</v>
      </c>
      <c r="N207" s="10">
        <f t="shared" si="88"/>
        <v>107</v>
      </c>
      <c r="O207" s="33">
        <f t="shared" si="89"/>
        <v>-0.53241096210492123</v>
      </c>
      <c r="P207" s="11">
        <v>9.0418036636918747E-2</v>
      </c>
      <c r="Q207" s="10">
        <f t="shared" si="90"/>
        <v>309</v>
      </c>
      <c r="R207" s="33">
        <f t="shared" si="91"/>
        <v>0.36504006261419425</v>
      </c>
      <c r="S207" s="12">
        <v>0.28854477253053767</v>
      </c>
      <c r="T207" s="10">
        <f t="shared" si="92"/>
        <v>279</v>
      </c>
      <c r="U207" s="33">
        <f t="shared" si="93"/>
        <v>0.26894219801991098</v>
      </c>
      <c r="V207" s="18">
        <v>5.7134280568341002E-2</v>
      </c>
      <c r="W207" s="99">
        <f t="shared" si="78"/>
        <v>200</v>
      </c>
      <c r="X207" s="33">
        <f t="shared" si="94"/>
        <v>-0.50817319710115505</v>
      </c>
      <c r="Y207" s="13">
        <v>92536</v>
      </c>
      <c r="Z207" s="10">
        <f t="shared" si="95"/>
        <v>164</v>
      </c>
      <c r="AA207" s="33">
        <f t="shared" si="96"/>
        <v>-0.19836523497296024</v>
      </c>
      <c r="AB207" s="11">
        <v>3.887973640856672E-2</v>
      </c>
      <c r="AC207" s="99">
        <f t="shared" si="79"/>
        <v>91</v>
      </c>
      <c r="AD207" s="33">
        <f t="shared" si="97"/>
        <v>-0.68716406265034513</v>
      </c>
      <c r="AE207" s="11">
        <v>0.8904368997700528</v>
      </c>
      <c r="AF207" s="10">
        <f t="shared" si="98"/>
        <v>500</v>
      </c>
      <c r="AG207" s="33">
        <f t="shared" si="99"/>
        <v>0.77356334778271052</v>
      </c>
      <c r="AH207" s="14">
        <v>1.6180000000000001</v>
      </c>
      <c r="AI207" s="99">
        <f t="shared" si="80"/>
        <v>436</v>
      </c>
      <c r="AJ207" s="33">
        <f t="shared" si="100"/>
        <v>-8.788524039155024E-2</v>
      </c>
      <c r="AK207" s="13">
        <v>251907.41973646244</v>
      </c>
      <c r="AL207" s="38"/>
    </row>
    <row r="208" spans="1:38" x14ac:dyDescent="0.25">
      <c r="A208" t="s">
        <v>946</v>
      </c>
      <c r="B208" s="5" t="s">
        <v>267</v>
      </c>
      <c r="C208" s="6" t="s">
        <v>93</v>
      </c>
      <c r="D208" s="7" t="s">
        <v>34</v>
      </c>
      <c r="E208" s="36">
        <f t="shared" si="81"/>
        <v>-0.70583360188968802</v>
      </c>
      <c r="F208" s="8">
        <f t="shared" si="82"/>
        <v>32.632758641806547</v>
      </c>
      <c r="G208" s="9">
        <f t="shared" si="83"/>
        <v>202</v>
      </c>
      <c r="H208" s="99">
        <f t="shared" si="84"/>
        <v>380</v>
      </c>
      <c r="I208" s="33">
        <f t="shared" si="85"/>
        <v>0.26643780245647813</v>
      </c>
      <c r="J208" s="11">
        <v>4.5716850474480708E-2</v>
      </c>
      <c r="K208" s="10">
        <f t="shared" si="86"/>
        <v>254</v>
      </c>
      <c r="L208" s="33">
        <f t="shared" si="87"/>
        <v>0.13227593469663509</v>
      </c>
      <c r="M208" s="11">
        <v>4.5879476484970518E-2</v>
      </c>
      <c r="N208" s="10">
        <f t="shared" si="88"/>
        <v>247</v>
      </c>
      <c r="O208" s="33">
        <f t="shared" si="89"/>
        <v>0.19559872817002236</v>
      </c>
      <c r="P208" s="11">
        <v>4.5372324389508591E-2</v>
      </c>
      <c r="Q208" s="10">
        <f t="shared" si="90"/>
        <v>275</v>
      </c>
      <c r="R208" s="33">
        <f t="shared" si="91"/>
        <v>0.32467237833771817</v>
      </c>
      <c r="S208" s="12">
        <v>0.36789502728554785</v>
      </c>
      <c r="T208" s="10">
        <f t="shared" si="92"/>
        <v>146</v>
      </c>
      <c r="U208" s="33">
        <f t="shared" si="93"/>
        <v>-0.29362666320872299</v>
      </c>
      <c r="V208" s="18">
        <v>9.1303816046966732E-2</v>
      </c>
      <c r="W208" s="99">
        <f t="shared" si="78"/>
        <v>229</v>
      </c>
      <c r="X208" s="33">
        <f t="shared" si="94"/>
        <v>-0.40898783716327186</v>
      </c>
      <c r="Y208" s="13">
        <v>96869</v>
      </c>
      <c r="Z208" s="10">
        <f t="shared" si="95"/>
        <v>103</v>
      </c>
      <c r="AA208" s="33">
        <f t="shared" si="96"/>
        <v>-0.656269416985234</v>
      </c>
      <c r="AB208" s="11">
        <v>4.4340302811824078E-2</v>
      </c>
      <c r="AC208" s="99">
        <f t="shared" si="79"/>
        <v>229</v>
      </c>
      <c r="AD208" s="33">
        <f t="shared" si="97"/>
        <v>5.7355789912678562E-2</v>
      </c>
      <c r="AE208" s="11">
        <v>0.93274121921679454</v>
      </c>
      <c r="AF208" s="10">
        <f t="shared" si="98"/>
        <v>302</v>
      </c>
      <c r="AG208" s="33">
        <f t="shared" si="99"/>
        <v>0.10360053545323895</v>
      </c>
      <c r="AH208" s="14">
        <v>2.3859999999999997</v>
      </c>
      <c r="AI208" s="99">
        <f t="shared" si="80"/>
        <v>271</v>
      </c>
      <c r="AJ208" s="33">
        <f t="shared" si="100"/>
        <v>-0.20062059641786484</v>
      </c>
      <c r="AK208" s="13">
        <v>151413.05414188484</v>
      </c>
      <c r="AL208" s="38"/>
    </row>
    <row r="209" spans="1:38" x14ac:dyDescent="0.25">
      <c r="A209" t="s">
        <v>1132</v>
      </c>
      <c r="B209" s="5" t="s">
        <v>270</v>
      </c>
      <c r="C209" s="6" t="s">
        <v>47</v>
      </c>
      <c r="D209" s="7" t="s">
        <v>20</v>
      </c>
      <c r="E209" s="36">
        <f t="shared" si="81"/>
        <v>-0.64302406454488892</v>
      </c>
      <c r="F209" s="8">
        <f t="shared" si="82"/>
        <v>32.47672448610323</v>
      </c>
      <c r="G209" s="9">
        <f t="shared" si="83"/>
        <v>203</v>
      </c>
      <c r="H209" s="99">
        <f t="shared" si="84"/>
        <v>366</v>
      </c>
      <c r="I209" s="33">
        <f t="shared" si="85"/>
        <v>0.22176690510732053</v>
      </c>
      <c r="J209" s="11">
        <v>4.2319676324233724E-2</v>
      </c>
      <c r="K209" s="10">
        <f t="shared" si="86"/>
        <v>168</v>
      </c>
      <c r="L209" s="33">
        <f t="shared" si="87"/>
        <v>-0.26226468770529138</v>
      </c>
      <c r="M209" s="11">
        <v>5.9962717481358743E-2</v>
      </c>
      <c r="N209" s="10">
        <f t="shared" si="88"/>
        <v>162</v>
      </c>
      <c r="O209" s="33">
        <f t="shared" si="89"/>
        <v>-0.19389091846287451</v>
      </c>
      <c r="P209" s="11">
        <v>6.9472056549591335E-2</v>
      </c>
      <c r="Q209" s="10">
        <f t="shared" si="90"/>
        <v>155</v>
      </c>
      <c r="R209" s="33">
        <f t="shared" si="91"/>
        <v>1.247720564465297E-2</v>
      </c>
      <c r="S209" s="12">
        <v>0.9815731941284076</v>
      </c>
      <c r="T209" s="10">
        <f t="shared" si="92"/>
        <v>216</v>
      </c>
      <c r="U209" s="33">
        <f t="shared" si="93"/>
        <v>3.0049381930293034E-2</v>
      </c>
      <c r="V209" s="18">
        <v>7.1644249245127647E-2</v>
      </c>
      <c r="W209" s="99">
        <f t="shared" si="78"/>
        <v>139</v>
      </c>
      <c r="X209" s="33">
        <f t="shared" si="94"/>
        <v>-0.68825425563596399</v>
      </c>
      <c r="Y209" s="13">
        <v>84669</v>
      </c>
      <c r="Z209" s="10">
        <f t="shared" si="95"/>
        <v>213</v>
      </c>
      <c r="AA209" s="33">
        <f t="shared" si="96"/>
        <v>-7.5162024762063986E-3</v>
      </c>
      <c r="AB209" s="11">
        <v>3.6603837091888254E-2</v>
      </c>
      <c r="AC209" s="99">
        <f t="shared" si="79"/>
        <v>319</v>
      </c>
      <c r="AD209" s="33">
        <f t="shared" si="97"/>
        <v>0.37246733087916156</v>
      </c>
      <c r="AE209" s="11">
        <v>0.95064615384615381</v>
      </c>
      <c r="AF209" s="10">
        <f t="shared" si="98"/>
        <v>133</v>
      </c>
      <c r="AG209" s="33">
        <f t="shared" si="99"/>
        <v>-0.40294252838267258</v>
      </c>
      <c r="AH209" s="14">
        <v>2.9666666666666663</v>
      </c>
      <c r="AI209" s="99">
        <f t="shared" si="80"/>
        <v>191</v>
      </c>
      <c r="AJ209" s="33">
        <f t="shared" si="100"/>
        <v>-0.22998611471516262</v>
      </c>
      <c r="AK209" s="13">
        <v>125236.09213402936</v>
      </c>
      <c r="AL209" s="38"/>
    </row>
    <row r="210" spans="1:38" x14ac:dyDescent="0.25">
      <c r="A210" t="s">
        <v>670</v>
      </c>
      <c r="B210" s="5" t="s">
        <v>292</v>
      </c>
      <c r="C210" s="6" t="s">
        <v>93</v>
      </c>
      <c r="D210" s="7" t="s">
        <v>34</v>
      </c>
      <c r="E210" s="36">
        <f t="shared" si="81"/>
        <v>-0.6223380485739316</v>
      </c>
      <c r="F210" s="8">
        <f t="shared" si="82"/>
        <v>32.42533539499793</v>
      </c>
      <c r="G210" s="9">
        <f t="shared" si="83"/>
        <v>204</v>
      </c>
      <c r="H210" s="99">
        <f t="shared" si="84"/>
        <v>290</v>
      </c>
      <c r="I210" s="33">
        <f t="shared" si="85"/>
        <v>-2.3710449213761108E-2</v>
      </c>
      <c r="J210" s="11">
        <v>2.3651385063988339E-2</v>
      </c>
      <c r="K210" s="10">
        <f t="shared" si="86"/>
        <v>151</v>
      </c>
      <c r="L210" s="33">
        <f t="shared" si="87"/>
        <v>-0.36757895722091855</v>
      </c>
      <c r="M210" s="11">
        <v>6.3721940622737144E-2</v>
      </c>
      <c r="N210" s="10">
        <f t="shared" si="88"/>
        <v>239</v>
      </c>
      <c r="O210" s="33">
        <f t="shared" si="89"/>
        <v>0.16643058920324555</v>
      </c>
      <c r="P210" s="11">
        <v>4.7177107501933491E-2</v>
      </c>
      <c r="Q210" s="10">
        <f t="shared" si="90"/>
        <v>127</v>
      </c>
      <c r="R210" s="33">
        <f t="shared" si="91"/>
        <v>-0.13223038511010712</v>
      </c>
      <c r="S210" s="12">
        <v>1.2660231049216648</v>
      </c>
      <c r="T210" s="10">
        <f t="shared" si="92"/>
        <v>136</v>
      </c>
      <c r="U210" s="33">
        <f t="shared" si="93"/>
        <v>-0.36087714136025739</v>
      </c>
      <c r="V210" s="18">
        <v>9.5388502842703726E-2</v>
      </c>
      <c r="W210" s="99">
        <f t="shared" si="78"/>
        <v>174</v>
      </c>
      <c r="X210" s="33">
        <f t="shared" si="94"/>
        <v>-0.57380080544223777</v>
      </c>
      <c r="Y210" s="13">
        <v>89669</v>
      </c>
      <c r="Z210" s="10">
        <f t="shared" si="95"/>
        <v>210</v>
      </c>
      <c r="AA210" s="33">
        <f t="shared" si="96"/>
        <v>-3.4065008927898641E-2</v>
      </c>
      <c r="AB210" s="11">
        <v>3.692043503148254E-2</v>
      </c>
      <c r="AC210" s="99">
        <f t="shared" si="79"/>
        <v>271</v>
      </c>
      <c r="AD210" s="33">
        <f t="shared" si="97"/>
        <v>0.21615694114669748</v>
      </c>
      <c r="AE210" s="11">
        <v>0.94176445023902655</v>
      </c>
      <c r="AF210" s="10">
        <f t="shared" si="98"/>
        <v>475</v>
      </c>
      <c r="AG210" s="33">
        <f t="shared" si="99"/>
        <v>0.6456190607059018</v>
      </c>
      <c r="AH210" s="14">
        <v>1.7646666666666666</v>
      </c>
      <c r="AI210" s="99">
        <f t="shared" si="80"/>
        <v>516</v>
      </c>
      <c r="AJ210" s="33">
        <f t="shared" si="100"/>
        <v>0.12986139339528308</v>
      </c>
      <c r="AK210" s="13">
        <v>446010.76578572561</v>
      </c>
      <c r="AL210" s="38"/>
    </row>
    <row r="211" spans="1:38" x14ac:dyDescent="0.25">
      <c r="A211" t="s">
        <v>641</v>
      </c>
      <c r="B211" s="5" t="s">
        <v>236</v>
      </c>
      <c r="C211" s="6" t="s">
        <v>41</v>
      </c>
      <c r="D211" s="7" t="s">
        <v>34</v>
      </c>
      <c r="E211" s="36">
        <f t="shared" si="81"/>
        <v>-0.57982728985121357</v>
      </c>
      <c r="F211" s="8">
        <f t="shared" si="82"/>
        <v>32.319728338712942</v>
      </c>
      <c r="G211" s="9">
        <f t="shared" si="83"/>
        <v>205</v>
      </c>
      <c r="H211" s="99">
        <f t="shared" si="84"/>
        <v>523</v>
      </c>
      <c r="I211" s="33">
        <f t="shared" si="85"/>
        <v>1.207480263464485</v>
      </c>
      <c r="J211" s="11">
        <v>0.11728212703101915</v>
      </c>
      <c r="K211" s="10">
        <f t="shared" si="86"/>
        <v>290</v>
      </c>
      <c r="L211" s="33">
        <f t="shared" si="87"/>
        <v>0.25181871135906692</v>
      </c>
      <c r="M211" s="11">
        <v>4.1612362688512379E-2</v>
      </c>
      <c r="N211" s="10">
        <f t="shared" si="88"/>
        <v>172</v>
      </c>
      <c r="O211" s="33">
        <f t="shared" si="89"/>
        <v>-0.15666227399421462</v>
      </c>
      <c r="P211" s="11">
        <v>6.7168528411850406E-2</v>
      </c>
      <c r="Q211" s="10">
        <f t="shared" si="90"/>
        <v>291</v>
      </c>
      <c r="R211" s="33">
        <f t="shared" si="91"/>
        <v>0.33888564622809209</v>
      </c>
      <c r="S211" s="12">
        <v>0.33995618342524742</v>
      </c>
      <c r="T211" s="10">
        <f t="shared" si="92"/>
        <v>168</v>
      </c>
      <c r="U211" s="33">
        <f t="shared" si="93"/>
        <v>-0.19766661096145258</v>
      </c>
      <c r="V211" s="18">
        <v>8.5475355505029091E-2</v>
      </c>
      <c r="W211" s="99">
        <f t="shared" si="78"/>
        <v>197</v>
      </c>
      <c r="X211" s="33">
        <f t="shared" si="94"/>
        <v>-0.51510907618289492</v>
      </c>
      <c r="Y211" s="13">
        <v>92233</v>
      </c>
      <c r="Z211" s="10">
        <f t="shared" si="95"/>
        <v>173</v>
      </c>
      <c r="AA211" s="33">
        <f t="shared" si="96"/>
        <v>-0.15216277762207936</v>
      </c>
      <c r="AB211" s="11">
        <v>3.8328766148261501E-2</v>
      </c>
      <c r="AC211" s="99">
        <f t="shared" si="79"/>
        <v>190</v>
      </c>
      <c r="AD211" s="33">
        <f t="shared" si="97"/>
        <v>-0.10058603116740693</v>
      </c>
      <c r="AE211" s="11">
        <v>0.92376681614349776</v>
      </c>
      <c r="AF211" s="10">
        <f t="shared" si="98"/>
        <v>131</v>
      </c>
      <c r="AG211" s="33">
        <f t="shared" si="99"/>
        <v>-0.40585035308896411</v>
      </c>
      <c r="AH211" s="14">
        <v>2.97</v>
      </c>
      <c r="AI211" s="99">
        <f t="shared" si="80"/>
        <v>173</v>
      </c>
      <c r="AJ211" s="33">
        <f t="shared" si="100"/>
        <v>-0.23955328633961684</v>
      </c>
      <c r="AK211" s="13">
        <v>116707.73974465513</v>
      </c>
      <c r="AL211" s="38">
        <v>1</v>
      </c>
    </row>
    <row r="212" spans="1:38" x14ac:dyDescent="0.25">
      <c r="A212" t="s">
        <v>1058</v>
      </c>
      <c r="B212" s="5" t="s">
        <v>214</v>
      </c>
      <c r="C212" s="6" t="s">
        <v>49</v>
      </c>
      <c r="D212" s="7" t="s">
        <v>39</v>
      </c>
      <c r="E212" s="36">
        <f t="shared" si="81"/>
        <v>-0.57262692534160919</v>
      </c>
      <c r="F212" s="8">
        <f t="shared" si="82"/>
        <v>32.301840883327863</v>
      </c>
      <c r="G212" s="9">
        <f t="shared" si="83"/>
        <v>206</v>
      </c>
      <c r="H212" s="99">
        <f t="shared" si="84"/>
        <v>480</v>
      </c>
      <c r="I212" s="33">
        <f t="shared" si="85"/>
        <v>0.71882496467713097</v>
      </c>
      <c r="J212" s="11">
        <v>8.0120412180155087E-2</v>
      </c>
      <c r="K212" s="10">
        <f t="shared" si="86"/>
        <v>212</v>
      </c>
      <c r="L212" s="33">
        <f t="shared" si="87"/>
        <v>-6.3466005859040373E-2</v>
      </c>
      <c r="M212" s="11">
        <v>5.2866541353383457E-2</v>
      </c>
      <c r="N212" s="10">
        <f t="shared" si="88"/>
        <v>351</v>
      </c>
      <c r="O212" s="33">
        <f t="shared" si="89"/>
        <v>0.50790820765391886</v>
      </c>
      <c r="P212" s="11">
        <v>2.6048127015628877E-2</v>
      </c>
      <c r="Q212" s="10">
        <f t="shared" si="90"/>
        <v>75</v>
      </c>
      <c r="R212" s="33">
        <f t="shared" si="91"/>
        <v>-0.57880664497889434</v>
      </c>
      <c r="S212" s="12">
        <v>2.1438525029477971</v>
      </c>
      <c r="T212" s="10">
        <f t="shared" si="92"/>
        <v>206</v>
      </c>
      <c r="U212" s="33">
        <f t="shared" si="93"/>
        <v>4.7878492385053815E-3</v>
      </c>
      <c r="V212" s="18">
        <v>7.3178594455190205E-2</v>
      </c>
      <c r="W212" s="99">
        <f t="shared" si="78"/>
        <v>214</v>
      </c>
      <c r="X212" s="33">
        <f t="shared" si="94"/>
        <v>-0.45689805141436568</v>
      </c>
      <c r="Y212" s="13">
        <v>94776</v>
      </c>
      <c r="Z212" s="10">
        <f t="shared" si="95"/>
        <v>277</v>
      </c>
      <c r="AA212" s="33">
        <f t="shared" si="96"/>
        <v>0.22844625738419005</v>
      </c>
      <c r="AB212" s="11">
        <v>3.3789954337899546E-2</v>
      </c>
      <c r="AC212" s="99">
        <f t="shared" si="79"/>
        <v>125</v>
      </c>
      <c r="AD212" s="33">
        <f t="shared" si="97"/>
        <v>-0.40615779063125618</v>
      </c>
      <c r="AE212" s="11">
        <v>0.90640394088669951</v>
      </c>
      <c r="AF212" s="10">
        <f t="shared" si="98"/>
        <v>297</v>
      </c>
      <c r="AG212" s="33">
        <f t="shared" si="99"/>
        <v>8.5862804744863186E-2</v>
      </c>
      <c r="AH212" s="14">
        <v>2.406333333333333</v>
      </c>
      <c r="AI212" s="99">
        <f t="shared" si="80"/>
        <v>193</v>
      </c>
      <c r="AJ212" s="33">
        <f t="shared" si="100"/>
        <v>-0.22884877393778316</v>
      </c>
      <c r="AK212" s="13">
        <v>126249.93857862579</v>
      </c>
      <c r="AL212" s="38"/>
    </row>
    <row r="213" spans="1:38" x14ac:dyDescent="0.25">
      <c r="A213" t="s">
        <v>1145</v>
      </c>
      <c r="B213" s="5" t="s">
        <v>265</v>
      </c>
      <c r="C213" s="6" t="s">
        <v>63</v>
      </c>
      <c r="D213" s="7" t="s">
        <v>34</v>
      </c>
      <c r="E213" s="36">
        <f t="shared" si="81"/>
        <v>-0.52361315259652763</v>
      </c>
      <c r="F213" s="8">
        <f t="shared" si="82"/>
        <v>32.180078759748938</v>
      </c>
      <c r="G213" s="9">
        <f t="shared" si="83"/>
        <v>207</v>
      </c>
      <c r="H213" s="99">
        <f t="shared" si="84"/>
        <v>91</v>
      </c>
      <c r="I213" s="33">
        <f t="shared" si="85"/>
        <v>-0.68470781336066433</v>
      </c>
      <c r="J213" s="11">
        <v>-2.6616760241214399E-2</v>
      </c>
      <c r="K213" s="10">
        <f t="shared" si="86"/>
        <v>549</v>
      </c>
      <c r="L213" s="33">
        <f t="shared" si="87"/>
        <v>1.4175849919297723</v>
      </c>
      <c r="M213" s="11">
        <v>0</v>
      </c>
      <c r="N213" s="10">
        <f t="shared" si="88"/>
        <v>226</v>
      </c>
      <c r="O213" s="33">
        <f t="shared" si="89"/>
        <v>0.11140352126819146</v>
      </c>
      <c r="P213" s="11">
        <v>5.0581915846016116E-2</v>
      </c>
      <c r="Q213" s="10">
        <f t="shared" si="90"/>
        <v>409</v>
      </c>
      <c r="R213" s="33">
        <f t="shared" si="91"/>
        <v>0.51183082356515242</v>
      </c>
      <c r="S213" s="12">
        <v>0</v>
      </c>
      <c r="T213" s="10">
        <f t="shared" si="92"/>
        <v>161</v>
      </c>
      <c r="U213" s="33">
        <f t="shared" si="93"/>
        <v>-0.24033443128761783</v>
      </c>
      <c r="V213" s="18">
        <v>8.8066930867459273E-2</v>
      </c>
      <c r="W213" s="99">
        <f t="shared" si="78"/>
        <v>25</v>
      </c>
      <c r="X213" s="33">
        <f t="shared" si="94"/>
        <v>-1.327774353938429</v>
      </c>
      <c r="Y213" s="13">
        <v>56731</v>
      </c>
      <c r="Z213" s="10">
        <f t="shared" si="95"/>
        <v>172</v>
      </c>
      <c r="AA213" s="33">
        <f t="shared" si="96"/>
        <v>-0.15323117379728377</v>
      </c>
      <c r="AB213" s="11">
        <v>3.8341506910387874E-2</v>
      </c>
      <c r="AC213" s="99">
        <f t="shared" si="79"/>
        <v>313</v>
      </c>
      <c r="AD213" s="33">
        <f t="shared" si="97"/>
        <v>0.34882149381941424</v>
      </c>
      <c r="AE213" s="11">
        <v>0.9493025751072961</v>
      </c>
      <c r="AF213" s="10">
        <f t="shared" si="98"/>
        <v>409</v>
      </c>
      <c r="AG213" s="33">
        <f t="shared" si="99"/>
        <v>0.37780840525649073</v>
      </c>
      <c r="AH213" s="14">
        <v>2.0716666666666663</v>
      </c>
      <c r="AI213" s="99">
        <f t="shared" si="80"/>
        <v>252</v>
      </c>
      <c r="AJ213" s="33">
        <f t="shared" si="100"/>
        <v>-0.20800171272941925</v>
      </c>
      <c r="AK213" s="13">
        <v>144833.3915829951</v>
      </c>
      <c r="AL213" s="38"/>
    </row>
    <row r="214" spans="1:38" x14ac:dyDescent="0.25">
      <c r="A214" t="s">
        <v>877</v>
      </c>
      <c r="B214" s="5" t="s">
        <v>243</v>
      </c>
      <c r="C214" s="6" t="s">
        <v>93</v>
      </c>
      <c r="D214" s="7" t="s">
        <v>34</v>
      </c>
      <c r="E214" s="36">
        <f t="shared" si="81"/>
        <v>-0.52226525913325572</v>
      </c>
      <c r="F214" s="8">
        <f t="shared" si="82"/>
        <v>32.176730264800391</v>
      </c>
      <c r="G214" s="9">
        <f t="shared" si="83"/>
        <v>208</v>
      </c>
      <c r="H214" s="99">
        <f t="shared" si="84"/>
        <v>465</v>
      </c>
      <c r="I214" s="33">
        <f t="shared" si="85"/>
        <v>0.62574200558671789</v>
      </c>
      <c r="J214" s="11">
        <v>7.3041552313544145E-2</v>
      </c>
      <c r="K214" s="10">
        <f t="shared" si="86"/>
        <v>253</v>
      </c>
      <c r="L214" s="33">
        <f t="shared" si="87"/>
        <v>0.12957737892633558</v>
      </c>
      <c r="M214" s="11">
        <v>4.5975802209363495E-2</v>
      </c>
      <c r="N214" s="10">
        <f t="shared" si="88"/>
        <v>220</v>
      </c>
      <c r="O214" s="33">
        <f t="shared" si="89"/>
        <v>8.2880701381836563E-2</v>
      </c>
      <c r="P214" s="11">
        <v>5.2346769740474877E-2</v>
      </c>
      <c r="Q214" s="10">
        <f t="shared" si="90"/>
        <v>200</v>
      </c>
      <c r="R214" s="33">
        <f t="shared" si="91"/>
        <v>0.19224947828860259</v>
      </c>
      <c r="S214" s="12">
        <v>0.62819707439648209</v>
      </c>
      <c r="T214" s="10">
        <f t="shared" si="92"/>
        <v>268</v>
      </c>
      <c r="U214" s="33">
        <f t="shared" si="93"/>
        <v>0.23157073432158679</v>
      </c>
      <c r="V214" s="18">
        <v>5.9404163675520462E-2</v>
      </c>
      <c r="W214" s="99">
        <f t="shared" si="78"/>
        <v>273</v>
      </c>
      <c r="X214" s="33">
        <f t="shared" si="94"/>
        <v>-0.2380172732638835</v>
      </c>
      <c r="Y214" s="13">
        <v>104338</v>
      </c>
      <c r="Z214" s="10">
        <f t="shared" si="95"/>
        <v>138</v>
      </c>
      <c r="AA214" s="33">
        <f t="shared" si="96"/>
        <v>-0.3432807364775467</v>
      </c>
      <c r="AB214" s="11">
        <v>4.0607872446437467E-2</v>
      </c>
      <c r="AC214" s="99">
        <f t="shared" si="79"/>
        <v>93</v>
      </c>
      <c r="AD214" s="33">
        <f t="shared" si="97"/>
        <v>-0.66597192212043999</v>
      </c>
      <c r="AE214" s="11">
        <v>0.89164105716041797</v>
      </c>
      <c r="AF214" s="10">
        <f t="shared" si="98"/>
        <v>377</v>
      </c>
      <c r="AG214" s="33">
        <f t="shared" si="99"/>
        <v>0.28097784253699654</v>
      </c>
      <c r="AH214" s="14">
        <v>2.1826666666666665</v>
      </c>
      <c r="AI214" s="99">
        <f t="shared" si="80"/>
        <v>346</v>
      </c>
      <c r="AJ214" s="33">
        <f t="shared" si="100"/>
        <v>-0.16308219210369634</v>
      </c>
      <c r="AK214" s="13">
        <v>184875.47675670826</v>
      </c>
      <c r="AL214" s="38"/>
    </row>
    <row r="215" spans="1:38" x14ac:dyDescent="0.25">
      <c r="A215" t="s">
        <v>989</v>
      </c>
      <c r="B215" s="5" t="s">
        <v>337</v>
      </c>
      <c r="C215" s="6" t="s">
        <v>22</v>
      </c>
      <c r="D215" s="7" t="s">
        <v>20</v>
      </c>
      <c r="E215" s="36">
        <f t="shared" si="81"/>
        <v>-0.52092420016844754</v>
      </c>
      <c r="F215" s="8">
        <f t="shared" si="82"/>
        <v>32.173398748407052</v>
      </c>
      <c r="G215" s="9">
        <f t="shared" si="83"/>
        <v>209</v>
      </c>
      <c r="H215" s="99">
        <f t="shared" si="84"/>
        <v>255</v>
      </c>
      <c r="I215" s="33">
        <f t="shared" si="85"/>
        <v>-0.15089320336181977</v>
      </c>
      <c r="J215" s="11">
        <v>1.3979272113762375E-2</v>
      </c>
      <c r="K215" s="10">
        <f t="shared" si="86"/>
        <v>207</v>
      </c>
      <c r="L215" s="33">
        <f t="shared" si="87"/>
        <v>-7.5314413841350888E-2</v>
      </c>
      <c r="M215" s="11">
        <v>5.3289473684210525E-2</v>
      </c>
      <c r="N215" s="10">
        <f t="shared" si="88"/>
        <v>117</v>
      </c>
      <c r="O215" s="33">
        <f t="shared" si="89"/>
        <v>-0.4862336146224151</v>
      </c>
      <c r="P215" s="11">
        <v>8.7560806115357881E-2</v>
      </c>
      <c r="Q215" s="10">
        <f t="shared" si="90"/>
        <v>160</v>
      </c>
      <c r="R215" s="33">
        <f t="shared" si="91"/>
        <v>2.8134272861686106E-2</v>
      </c>
      <c r="S215" s="12">
        <v>0.95079629189446169</v>
      </c>
      <c r="T215" s="10">
        <f t="shared" si="92"/>
        <v>519</v>
      </c>
      <c r="U215" s="33">
        <f t="shared" si="93"/>
        <v>0.86829572004355082</v>
      </c>
      <c r="V215" s="18">
        <v>2.0730503455083909E-2</v>
      </c>
      <c r="W215" s="99">
        <f t="shared" si="78"/>
        <v>443</v>
      </c>
      <c r="X215" s="33">
        <f t="shared" si="94"/>
        <v>0.70844408776811674</v>
      </c>
      <c r="Y215" s="13">
        <v>145685</v>
      </c>
      <c r="Z215" s="10">
        <f t="shared" si="95"/>
        <v>132</v>
      </c>
      <c r="AA215" s="33">
        <f t="shared" si="96"/>
        <v>-0.39740101186350241</v>
      </c>
      <c r="AB215" s="11">
        <v>4.1253263707571798E-2</v>
      </c>
      <c r="AC215" s="99">
        <f t="shared" si="79"/>
        <v>70</v>
      </c>
      <c r="AD215" s="33">
        <f t="shared" si="97"/>
        <v>-0.99125384405758321</v>
      </c>
      <c r="AE215" s="11">
        <v>0.87315823190262654</v>
      </c>
      <c r="AF215" s="10">
        <f t="shared" si="98"/>
        <v>96</v>
      </c>
      <c r="AG215" s="33">
        <f t="shared" si="99"/>
        <v>-0.55531254299232702</v>
      </c>
      <c r="AH215" s="14">
        <v>3.1413333333333333</v>
      </c>
      <c r="AI215" s="99">
        <f t="shared" si="80"/>
        <v>207</v>
      </c>
      <c r="AJ215" s="33">
        <f t="shared" si="100"/>
        <v>-0.222119080997704</v>
      </c>
      <c r="AK215" s="13">
        <v>132248.91038744949</v>
      </c>
      <c r="AL215" s="38"/>
    </row>
    <row r="216" spans="1:38" x14ac:dyDescent="0.25">
      <c r="A216" t="s">
        <v>972</v>
      </c>
      <c r="B216" s="5" t="s">
        <v>221</v>
      </c>
      <c r="C216" s="6" t="s">
        <v>44</v>
      </c>
      <c r="D216" s="7" t="s">
        <v>20</v>
      </c>
      <c r="E216" s="36">
        <f t="shared" si="81"/>
        <v>-0.46566081361858469</v>
      </c>
      <c r="F216" s="8">
        <f t="shared" si="82"/>
        <v>32.036111065259874</v>
      </c>
      <c r="G216" s="9">
        <f t="shared" si="83"/>
        <v>210</v>
      </c>
      <c r="H216" s="99">
        <f t="shared" si="84"/>
        <v>259</v>
      </c>
      <c r="I216" s="33">
        <f t="shared" si="85"/>
        <v>-0.1363723027116894</v>
      </c>
      <c r="J216" s="11">
        <v>1.5083571137382901E-2</v>
      </c>
      <c r="K216" s="10">
        <f t="shared" si="86"/>
        <v>155</v>
      </c>
      <c r="L216" s="33">
        <f t="shared" si="87"/>
        <v>-0.33078131848269876</v>
      </c>
      <c r="M216" s="11">
        <v>6.2408438324055085E-2</v>
      </c>
      <c r="N216" s="10">
        <f t="shared" si="88"/>
        <v>270</v>
      </c>
      <c r="O216" s="33">
        <f t="shared" si="89"/>
        <v>0.267272478437242</v>
      </c>
      <c r="P216" s="11">
        <v>4.0937500000000002E-2</v>
      </c>
      <c r="Q216" s="10">
        <f t="shared" si="90"/>
        <v>223</v>
      </c>
      <c r="R216" s="33">
        <f t="shared" si="91"/>
        <v>0.2394196604045791</v>
      </c>
      <c r="S216" s="12">
        <v>0.53547523427041499</v>
      </c>
      <c r="T216" s="10">
        <f t="shared" si="92"/>
        <v>158</v>
      </c>
      <c r="U216" s="33">
        <f t="shared" si="93"/>
        <v>-0.25613048957394824</v>
      </c>
      <c r="V216" s="18">
        <v>8.9026358257127486E-2</v>
      </c>
      <c r="W216" s="99">
        <f t="shared" si="78"/>
        <v>140</v>
      </c>
      <c r="X216" s="33">
        <f t="shared" si="94"/>
        <v>-0.68374478969833119</v>
      </c>
      <c r="Y216" s="13">
        <v>84866</v>
      </c>
      <c r="Z216" s="10">
        <f t="shared" si="95"/>
        <v>263</v>
      </c>
      <c r="AA216" s="33">
        <f t="shared" si="96"/>
        <v>0.16828564140592642</v>
      </c>
      <c r="AB216" s="11">
        <v>3.4507377439314611E-2</v>
      </c>
      <c r="AC216" s="99">
        <f t="shared" si="79"/>
        <v>260</v>
      </c>
      <c r="AD216" s="33">
        <f t="shared" si="97"/>
        <v>0.1784999507288155</v>
      </c>
      <c r="AE216" s="11">
        <v>0.93962474456622702</v>
      </c>
      <c r="AF216" s="10">
        <f t="shared" si="98"/>
        <v>65</v>
      </c>
      <c r="AG216" s="33">
        <f t="shared" si="99"/>
        <v>-0.77427174337604765</v>
      </c>
      <c r="AH216" s="14">
        <v>3.3923333333333332</v>
      </c>
      <c r="AI216" s="99">
        <f t="shared" si="80"/>
        <v>75</v>
      </c>
      <c r="AJ216" s="33">
        <f t="shared" si="100"/>
        <v>-0.27562769672103687</v>
      </c>
      <c r="AK216" s="13">
        <v>84550.348192771082</v>
      </c>
      <c r="AL216" s="38"/>
    </row>
    <row r="217" spans="1:38" x14ac:dyDescent="0.25">
      <c r="A217" t="s">
        <v>729</v>
      </c>
      <c r="B217" s="5" t="s">
        <v>231</v>
      </c>
      <c r="C217" s="6" t="s">
        <v>22</v>
      </c>
      <c r="D217" s="7" t="s">
        <v>20</v>
      </c>
      <c r="E217" s="36">
        <f t="shared" si="81"/>
        <v>-0.44420449876416795</v>
      </c>
      <c r="F217" s="8">
        <f t="shared" si="82"/>
        <v>31.982808364518188</v>
      </c>
      <c r="G217" s="9">
        <f t="shared" si="83"/>
        <v>211</v>
      </c>
      <c r="H217" s="99">
        <f t="shared" si="84"/>
        <v>127</v>
      </c>
      <c r="I217" s="33">
        <f t="shared" si="85"/>
        <v>-0.54434120185831569</v>
      </c>
      <c r="J217" s="11">
        <v>-1.5942028985507228E-2</v>
      </c>
      <c r="K217" s="10">
        <f t="shared" si="86"/>
        <v>54</v>
      </c>
      <c r="L217" s="33">
        <f t="shared" si="87"/>
        <v>-1.3028704092611529</v>
      </c>
      <c r="M217" s="11">
        <v>9.7107438016528921E-2</v>
      </c>
      <c r="N217" s="10">
        <f t="shared" si="88"/>
        <v>299</v>
      </c>
      <c r="O217" s="33">
        <f t="shared" si="89"/>
        <v>0.33715881174909434</v>
      </c>
      <c r="P217" s="11">
        <v>3.6613272311212815E-2</v>
      </c>
      <c r="Q217" s="10">
        <f t="shared" si="90"/>
        <v>184</v>
      </c>
      <c r="R217" s="33">
        <f t="shared" si="91"/>
        <v>0.13721532488888538</v>
      </c>
      <c r="S217" s="12">
        <v>0.73637702503681879</v>
      </c>
      <c r="T217" s="10">
        <f t="shared" si="92"/>
        <v>388</v>
      </c>
      <c r="U217" s="33">
        <f t="shared" si="93"/>
        <v>0.57337474554701473</v>
      </c>
      <c r="V217" s="18">
        <v>3.8643533123028394E-2</v>
      </c>
      <c r="W217" s="99">
        <f t="shared" si="78"/>
        <v>185</v>
      </c>
      <c r="X217" s="33">
        <f t="shared" si="94"/>
        <v>-0.54067797695617337</v>
      </c>
      <c r="Y217" s="13">
        <v>91116</v>
      </c>
      <c r="Z217" s="10">
        <f t="shared" si="95"/>
        <v>107</v>
      </c>
      <c r="AA217" s="33">
        <f t="shared" si="96"/>
        <v>-0.62013107644332222</v>
      </c>
      <c r="AB217" s="11">
        <v>4.3909348441926344E-2</v>
      </c>
      <c r="AC217" s="99">
        <f t="shared" si="79"/>
        <v>335</v>
      </c>
      <c r="AD217" s="33">
        <f t="shared" si="97"/>
        <v>0.41793023102374011</v>
      </c>
      <c r="AE217" s="11">
        <v>0.95322939866369716</v>
      </c>
      <c r="AF217" s="10">
        <f t="shared" si="98"/>
        <v>51</v>
      </c>
      <c r="AG217" s="33">
        <f t="shared" si="99"/>
        <v>-0.87982578021441493</v>
      </c>
      <c r="AH217" s="14">
        <v>3.5133333333333332</v>
      </c>
      <c r="AI217" s="99">
        <f t="shared" si="80"/>
        <v>95</v>
      </c>
      <c r="AJ217" s="33">
        <f t="shared" si="100"/>
        <v>-0.26926084295974434</v>
      </c>
      <c r="AK217" s="13">
        <v>90225.878497790865</v>
      </c>
      <c r="AL217" s="38"/>
    </row>
    <row r="218" spans="1:38" x14ac:dyDescent="0.25">
      <c r="A218" t="s">
        <v>1093</v>
      </c>
      <c r="B218" s="5" t="s">
        <v>274</v>
      </c>
      <c r="C218" s="6" t="s">
        <v>33</v>
      </c>
      <c r="D218" s="7" t="s">
        <v>34</v>
      </c>
      <c r="E218" s="36">
        <f t="shared" si="81"/>
        <v>-0.38462296930987705</v>
      </c>
      <c r="F218" s="8">
        <f t="shared" si="82"/>
        <v>31.834793364934974</v>
      </c>
      <c r="G218" s="9">
        <f t="shared" si="83"/>
        <v>212</v>
      </c>
      <c r="H218" s="99">
        <f t="shared" si="84"/>
        <v>182</v>
      </c>
      <c r="I218" s="33">
        <f t="shared" si="85"/>
        <v>-0.37106380252894644</v>
      </c>
      <c r="J218" s="11">
        <v>-2.7644673792849295E-3</v>
      </c>
      <c r="K218" s="10">
        <f t="shared" si="86"/>
        <v>478</v>
      </c>
      <c r="L218" s="33">
        <f t="shared" si="87"/>
        <v>0.84422299920605814</v>
      </c>
      <c r="M218" s="11">
        <v>2.0466321243523315E-2</v>
      </c>
      <c r="N218" s="10">
        <f t="shared" si="88"/>
        <v>116</v>
      </c>
      <c r="O218" s="33">
        <f t="shared" si="89"/>
        <v>-0.49021990330290843</v>
      </c>
      <c r="P218" s="11">
        <v>8.7807458344353342E-2</v>
      </c>
      <c r="Q218" s="10">
        <f t="shared" si="90"/>
        <v>172</v>
      </c>
      <c r="R218" s="33">
        <f t="shared" si="91"/>
        <v>8.8752776547841736E-2</v>
      </c>
      <c r="S218" s="12">
        <v>0.83163925337275924</v>
      </c>
      <c r="T218" s="10">
        <f t="shared" si="92"/>
        <v>387</v>
      </c>
      <c r="U218" s="33">
        <f t="shared" si="93"/>
        <v>0.57334129326394245</v>
      </c>
      <c r="V218" s="18">
        <v>3.8645564961354434E-2</v>
      </c>
      <c r="W218" s="99">
        <f t="shared" si="78"/>
        <v>325</v>
      </c>
      <c r="X218" s="33">
        <f t="shared" si="94"/>
        <v>-6.0408409253259035E-2</v>
      </c>
      <c r="Y218" s="13">
        <v>112097</v>
      </c>
      <c r="Z218" s="10">
        <f t="shared" si="95"/>
        <v>95</v>
      </c>
      <c r="AA218" s="33">
        <f t="shared" si="96"/>
        <v>-0.7136869165703047</v>
      </c>
      <c r="AB218" s="11">
        <v>4.5025013896609227E-2</v>
      </c>
      <c r="AC218" s="99">
        <f t="shared" si="79"/>
        <v>215</v>
      </c>
      <c r="AD218" s="33">
        <f t="shared" si="97"/>
        <v>1.0968983751643157E-2</v>
      </c>
      <c r="AE218" s="11">
        <v>0.93010547718896941</v>
      </c>
      <c r="AF218" s="10">
        <f t="shared" si="98"/>
        <v>401</v>
      </c>
      <c r="AG218" s="33">
        <f t="shared" si="99"/>
        <v>0.36297849925440573</v>
      </c>
      <c r="AH218" s="14">
        <v>2.0886666666666667</v>
      </c>
      <c r="AI218" s="99">
        <f t="shared" si="80"/>
        <v>489</v>
      </c>
      <c r="AJ218" s="33">
        <f t="shared" si="100"/>
        <v>-9.620870918846133E-3</v>
      </c>
      <c r="AK218" s="13">
        <v>321673.71520975791</v>
      </c>
      <c r="AL218" s="38"/>
    </row>
    <row r="219" spans="1:38" x14ac:dyDescent="0.25">
      <c r="A219" t="s">
        <v>954</v>
      </c>
      <c r="B219" s="5" t="s">
        <v>193</v>
      </c>
      <c r="C219" s="6" t="s">
        <v>24</v>
      </c>
      <c r="D219" s="7" t="s">
        <v>20</v>
      </c>
      <c r="E219" s="36">
        <f t="shared" si="81"/>
        <v>-0.35867180386923014</v>
      </c>
      <c r="F219" s="8">
        <f t="shared" si="82"/>
        <v>31.770324362929443</v>
      </c>
      <c r="G219" s="9">
        <f t="shared" si="83"/>
        <v>213</v>
      </c>
      <c r="H219" s="99">
        <f t="shared" si="84"/>
        <v>171</v>
      </c>
      <c r="I219" s="33">
        <f t="shared" si="85"/>
        <v>-0.3920322463695301</v>
      </c>
      <c r="J219" s="11">
        <v>-4.3590951932139799E-3</v>
      </c>
      <c r="K219" s="10">
        <f t="shared" si="86"/>
        <v>298</v>
      </c>
      <c r="L219" s="33">
        <f t="shared" si="87"/>
        <v>0.29392436577794723</v>
      </c>
      <c r="M219" s="11">
        <v>4.0109389243391066E-2</v>
      </c>
      <c r="N219" s="10">
        <f t="shared" si="88"/>
        <v>400</v>
      </c>
      <c r="O219" s="33">
        <f t="shared" si="89"/>
        <v>0.61169239971550038</v>
      </c>
      <c r="P219" s="11">
        <v>1.9626464070908515E-2</v>
      </c>
      <c r="Q219" s="10">
        <f t="shared" si="90"/>
        <v>115</v>
      </c>
      <c r="R219" s="33">
        <f t="shared" si="91"/>
        <v>-0.210537436573109</v>
      </c>
      <c r="S219" s="12">
        <v>1.419950301739439</v>
      </c>
      <c r="T219" s="10">
        <f t="shared" si="92"/>
        <v>304</v>
      </c>
      <c r="U219" s="33">
        <f t="shared" si="93"/>
        <v>0.32998216848759399</v>
      </c>
      <c r="V219" s="18">
        <v>5.3426810105161371E-2</v>
      </c>
      <c r="W219" s="99">
        <f t="shared" si="78"/>
        <v>269</v>
      </c>
      <c r="X219" s="33">
        <f t="shared" si="94"/>
        <v>-0.24628081236787056</v>
      </c>
      <c r="Y219" s="13">
        <v>103977</v>
      </c>
      <c r="Z219" s="10">
        <f t="shared" si="95"/>
        <v>105</v>
      </c>
      <c r="AA219" s="33">
        <f t="shared" si="96"/>
        <v>-0.63759827686555282</v>
      </c>
      <c r="AB219" s="11">
        <v>4.4117647058823532E-2</v>
      </c>
      <c r="AC219" s="99">
        <f t="shared" si="79"/>
        <v>228</v>
      </c>
      <c r="AD219" s="33">
        <f t="shared" si="97"/>
        <v>4.9978834769524541E-2</v>
      </c>
      <c r="AE219" s="11">
        <v>0.93232205367561261</v>
      </c>
      <c r="AF219" s="10">
        <f t="shared" si="98"/>
        <v>76</v>
      </c>
      <c r="AG219" s="33">
        <f t="shared" si="99"/>
        <v>-0.68703700218731423</v>
      </c>
      <c r="AH219" s="14">
        <v>3.2923333333333331</v>
      </c>
      <c r="AI219" s="99">
        <f t="shared" si="80"/>
        <v>175</v>
      </c>
      <c r="AJ219" s="33">
        <f t="shared" si="100"/>
        <v>-0.23848984136236956</v>
      </c>
      <c r="AK219" s="13">
        <v>117655.71411667258</v>
      </c>
      <c r="AL219" s="38"/>
    </row>
    <row r="220" spans="1:38" x14ac:dyDescent="0.25">
      <c r="A220" t="s">
        <v>824</v>
      </c>
      <c r="B220" s="5" t="s">
        <v>238</v>
      </c>
      <c r="C220" s="6" t="s">
        <v>26</v>
      </c>
      <c r="D220" s="7" t="s">
        <v>20</v>
      </c>
      <c r="E220" s="36">
        <f t="shared" si="81"/>
        <v>-0.2851858672714197</v>
      </c>
      <c r="F220" s="8">
        <f t="shared" si="82"/>
        <v>31.58776743673906</v>
      </c>
      <c r="G220" s="9">
        <f t="shared" si="83"/>
        <v>214</v>
      </c>
      <c r="H220" s="99">
        <f t="shared" si="84"/>
        <v>54</v>
      </c>
      <c r="I220" s="33">
        <f t="shared" si="85"/>
        <v>-0.92452867509140624</v>
      </c>
      <c r="J220" s="11">
        <v>-4.4854881266490731E-2</v>
      </c>
      <c r="K220" s="10">
        <f t="shared" si="86"/>
        <v>81</v>
      </c>
      <c r="L220" s="33">
        <f t="shared" si="87"/>
        <v>-0.88754511786727419</v>
      </c>
      <c r="M220" s="11">
        <v>8.2282282282282279E-2</v>
      </c>
      <c r="N220" s="10">
        <f t="shared" si="88"/>
        <v>388</v>
      </c>
      <c r="O220" s="33">
        <f t="shared" si="89"/>
        <v>0.57984771866860652</v>
      </c>
      <c r="P220" s="11">
        <v>2.1596858638743454E-2</v>
      </c>
      <c r="Q220" s="10">
        <f t="shared" si="90"/>
        <v>409</v>
      </c>
      <c r="R220" s="33">
        <f t="shared" si="91"/>
        <v>0.51183082356515242</v>
      </c>
      <c r="S220" s="12">
        <v>0</v>
      </c>
      <c r="T220" s="10">
        <f t="shared" si="92"/>
        <v>257</v>
      </c>
      <c r="U220" s="33">
        <f t="shared" si="93"/>
        <v>0.19858520145821845</v>
      </c>
      <c r="V220" s="18">
        <v>6.1407652338214457E-2</v>
      </c>
      <c r="W220" s="99">
        <f t="shared" si="78"/>
        <v>179</v>
      </c>
      <c r="X220" s="33">
        <f t="shared" si="94"/>
        <v>-0.56448429459646843</v>
      </c>
      <c r="Y220" s="13">
        <v>90076</v>
      </c>
      <c r="Z220" s="10">
        <f t="shared" si="95"/>
        <v>251</v>
      </c>
      <c r="AA220" s="33">
        <f t="shared" si="96"/>
        <v>0.12644550629348791</v>
      </c>
      <c r="AB220" s="11">
        <v>3.5006326444538167E-2</v>
      </c>
      <c r="AC220" s="99">
        <f t="shared" si="79"/>
        <v>116</v>
      </c>
      <c r="AD220" s="33">
        <f t="shared" si="97"/>
        <v>-0.50727966161602744</v>
      </c>
      <c r="AE220" s="11">
        <v>0.90065810090880605</v>
      </c>
      <c r="AF220" s="10">
        <f t="shared" si="98"/>
        <v>126</v>
      </c>
      <c r="AG220" s="33">
        <f t="shared" si="99"/>
        <v>-0.43551016509313328</v>
      </c>
      <c r="AH220" s="14">
        <v>3.004</v>
      </c>
      <c r="AI220" s="99">
        <f t="shared" si="80"/>
        <v>84</v>
      </c>
      <c r="AJ220" s="33">
        <f t="shared" si="100"/>
        <v>-0.27294068612574279</v>
      </c>
      <c r="AK220" s="13">
        <v>86945.598756906082</v>
      </c>
      <c r="AL220" s="38"/>
    </row>
    <row r="221" spans="1:38" x14ac:dyDescent="0.25">
      <c r="A221" t="s">
        <v>1048</v>
      </c>
      <c r="B221" s="5" t="s">
        <v>264</v>
      </c>
      <c r="C221" s="6" t="s">
        <v>30</v>
      </c>
      <c r="D221" s="7" t="s">
        <v>20</v>
      </c>
      <c r="E221" s="36">
        <f t="shared" si="81"/>
        <v>-0.25302361195792078</v>
      </c>
      <c r="F221" s="8">
        <f t="shared" si="82"/>
        <v>31.507868577974872</v>
      </c>
      <c r="G221" s="9">
        <f t="shared" si="83"/>
        <v>215</v>
      </c>
      <c r="H221" s="99">
        <f t="shared" si="84"/>
        <v>36</v>
      </c>
      <c r="I221" s="33">
        <f t="shared" si="85"/>
        <v>-1.1471295348785202</v>
      </c>
      <c r="J221" s="11">
        <v>-6.1783439490445846E-2</v>
      </c>
      <c r="K221" s="10">
        <f t="shared" si="86"/>
        <v>241</v>
      </c>
      <c r="L221" s="33">
        <f t="shared" si="87"/>
        <v>7.3772389133590938E-2</v>
      </c>
      <c r="M221" s="11">
        <v>4.7967777370926404E-2</v>
      </c>
      <c r="N221" s="10">
        <f t="shared" si="88"/>
        <v>440</v>
      </c>
      <c r="O221" s="33">
        <f t="shared" si="89"/>
        <v>0.70772858044617259</v>
      </c>
      <c r="P221" s="11">
        <v>1.368421052631579E-2</v>
      </c>
      <c r="Q221" s="10">
        <f t="shared" si="90"/>
        <v>79</v>
      </c>
      <c r="R221" s="33">
        <f t="shared" si="91"/>
        <v>-0.524274771551692</v>
      </c>
      <c r="S221" s="12">
        <v>2.0366598778004072</v>
      </c>
      <c r="T221" s="10">
        <f t="shared" si="92"/>
        <v>128</v>
      </c>
      <c r="U221" s="33">
        <f t="shared" si="93"/>
        <v>-0.41941267321917808</v>
      </c>
      <c r="V221" s="18">
        <v>9.8943857698721507E-2</v>
      </c>
      <c r="W221" s="99">
        <f t="shared" si="78"/>
        <v>116</v>
      </c>
      <c r="X221" s="33">
        <f t="shared" si="94"/>
        <v>-0.78006881338137124</v>
      </c>
      <c r="Y221" s="13">
        <v>80658</v>
      </c>
      <c r="Z221" s="10">
        <f t="shared" si="95"/>
        <v>136</v>
      </c>
      <c r="AA221" s="33">
        <f t="shared" si="96"/>
        <v>-0.37206452651028116</v>
      </c>
      <c r="AB221" s="11">
        <v>4.0951122853368563E-2</v>
      </c>
      <c r="AC221" s="99">
        <f t="shared" si="79"/>
        <v>517</v>
      </c>
      <c r="AD221" s="33">
        <f t="shared" si="97"/>
        <v>0.95901524590897336</v>
      </c>
      <c r="AE221" s="11">
        <v>0.98397435897435892</v>
      </c>
      <c r="AF221" s="10">
        <f t="shared" si="98"/>
        <v>518</v>
      </c>
      <c r="AG221" s="33">
        <f t="shared" si="99"/>
        <v>1.010260278874807</v>
      </c>
      <c r="AH221" s="14">
        <v>1.3466666666666667</v>
      </c>
      <c r="AI221" s="99">
        <f t="shared" si="80"/>
        <v>539</v>
      </c>
      <c r="AJ221" s="33">
        <f t="shared" si="100"/>
        <v>0.76731025226794558</v>
      </c>
      <c r="AK221" s="13">
        <v>1014244.3788187372</v>
      </c>
      <c r="AL221" s="38"/>
    </row>
    <row r="222" spans="1:38" x14ac:dyDescent="0.25">
      <c r="A222" t="s">
        <v>1026</v>
      </c>
      <c r="B222" s="5" t="s">
        <v>404</v>
      </c>
      <c r="C222" s="6" t="s">
        <v>81</v>
      </c>
      <c r="D222" s="7" t="s">
        <v>34</v>
      </c>
      <c r="E222" s="36">
        <f t="shared" si="81"/>
        <v>-0.24449358205274957</v>
      </c>
      <c r="F222" s="8">
        <f t="shared" si="82"/>
        <v>31.486677910591496</v>
      </c>
      <c r="G222" s="9">
        <f t="shared" si="83"/>
        <v>216</v>
      </c>
      <c r="H222" s="99">
        <f t="shared" si="84"/>
        <v>274</v>
      </c>
      <c r="I222" s="33">
        <f t="shared" si="85"/>
        <v>-7.2253062993664061E-2</v>
      </c>
      <c r="J222" s="11">
        <v>1.9959771004177673E-2</v>
      </c>
      <c r="K222" s="10">
        <f t="shared" si="86"/>
        <v>528</v>
      </c>
      <c r="L222" s="33">
        <f t="shared" si="87"/>
        <v>1.0718513419049351</v>
      </c>
      <c r="M222" s="11">
        <v>1.2341062079281975E-2</v>
      </c>
      <c r="N222" s="10">
        <f t="shared" si="88"/>
        <v>88</v>
      </c>
      <c r="O222" s="33">
        <f t="shared" si="89"/>
        <v>-0.74173405867312059</v>
      </c>
      <c r="P222" s="11">
        <v>0.10336993563044301</v>
      </c>
      <c r="Q222" s="10">
        <f t="shared" si="90"/>
        <v>304</v>
      </c>
      <c r="R222" s="33">
        <f t="shared" si="91"/>
        <v>0.35748378254501567</v>
      </c>
      <c r="S222" s="12">
        <v>0.30339805825242722</v>
      </c>
      <c r="T222" s="10">
        <f t="shared" si="92"/>
        <v>222</v>
      </c>
      <c r="U222" s="33">
        <f t="shared" si="93"/>
        <v>6.2692519267022725E-2</v>
      </c>
      <c r="V222" s="18">
        <v>6.9661557140689029E-2</v>
      </c>
      <c r="W222" s="99">
        <f t="shared" si="78"/>
        <v>209</v>
      </c>
      <c r="X222" s="33">
        <f t="shared" si="94"/>
        <v>-0.48038389939411835</v>
      </c>
      <c r="Y222" s="13">
        <v>93750</v>
      </c>
      <c r="Z222" s="10">
        <f t="shared" si="95"/>
        <v>383</v>
      </c>
      <c r="AA222" s="33">
        <f t="shared" si="96"/>
        <v>0.50035482794395125</v>
      </c>
      <c r="AB222" s="11">
        <v>3.0547409579667645E-2</v>
      </c>
      <c r="AC222" s="99">
        <f t="shared" si="79"/>
        <v>196</v>
      </c>
      <c r="AD222" s="33">
        <f t="shared" si="97"/>
        <v>-5.4007262031788184E-2</v>
      </c>
      <c r="AE222" s="11">
        <v>0.92641346568839011</v>
      </c>
      <c r="AF222" s="10">
        <f t="shared" si="98"/>
        <v>142</v>
      </c>
      <c r="AG222" s="33">
        <f t="shared" si="99"/>
        <v>-0.33955194978552677</v>
      </c>
      <c r="AH222" s="14">
        <v>2.8940000000000001</v>
      </c>
      <c r="AI222" s="99">
        <f t="shared" si="80"/>
        <v>221</v>
      </c>
      <c r="AJ222" s="33">
        <f t="shared" si="100"/>
        <v>-0.21564429596459272</v>
      </c>
      <c r="AK222" s="13">
        <v>138020.6526092233</v>
      </c>
      <c r="AL222" s="38"/>
    </row>
    <row r="223" spans="1:38" x14ac:dyDescent="0.25">
      <c r="A223" t="s">
        <v>917</v>
      </c>
      <c r="B223" s="5" t="s">
        <v>176</v>
      </c>
      <c r="C223" s="6" t="s">
        <v>71</v>
      </c>
      <c r="D223" s="7" t="s">
        <v>34</v>
      </c>
      <c r="E223" s="36">
        <f t="shared" si="81"/>
        <v>-0.21286553104140604</v>
      </c>
      <c r="F223" s="8">
        <f t="shared" si="82"/>
        <v>31.408106145144398</v>
      </c>
      <c r="G223" s="9">
        <f t="shared" si="83"/>
        <v>217</v>
      </c>
      <c r="H223" s="99">
        <f t="shared" si="84"/>
        <v>194</v>
      </c>
      <c r="I223" s="33">
        <f t="shared" si="85"/>
        <v>-0.33471263739478524</v>
      </c>
      <c r="J223" s="11">
        <v>0</v>
      </c>
      <c r="K223" s="10">
        <f t="shared" si="86"/>
        <v>8</v>
      </c>
      <c r="L223" s="33">
        <f t="shared" si="87"/>
        <v>-3.4640350762142771</v>
      </c>
      <c r="M223" s="11">
        <v>0.17425083240843509</v>
      </c>
      <c r="N223" s="10">
        <f t="shared" si="88"/>
        <v>485</v>
      </c>
      <c r="O223" s="33">
        <f t="shared" si="89"/>
        <v>0.79855169708679008</v>
      </c>
      <c r="P223" s="11">
        <v>8.0645161290322578E-3</v>
      </c>
      <c r="Q223" s="10">
        <f t="shared" si="90"/>
        <v>409</v>
      </c>
      <c r="R223" s="33">
        <f t="shared" si="91"/>
        <v>0.51183082356515242</v>
      </c>
      <c r="S223" s="12">
        <v>0</v>
      </c>
      <c r="T223" s="10">
        <f t="shared" si="92"/>
        <v>176</v>
      </c>
      <c r="U223" s="33">
        <f t="shared" si="93"/>
        <v>-0.12367579652324982</v>
      </c>
      <c r="V223" s="18">
        <v>8.0981271432339755E-2</v>
      </c>
      <c r="W223" s="99">
        <f t="shared" si="78"/>
        <v>264</v>
      </c>
      <c r="X223" s="33">
        <f t="shared" si="94"/>
        <v>-0.27489417491630214</v>
      </c>
      <c r="Y223" s="13">
        <v>102727</v>
      </c>
      <c r="Z223" s="10">
        <f t="shared" si="95"/>
        <v>75</v>
      </c>
      <c r="AA223" s="33">
        <f t="shared" si="96"/>
        <v>-0.97269539105652958</v>
      </c>
      <c r="AB223" s="11">
        <v>4.8113723346090757E-2</v>
      </c>
      <c r="AC223" s="99">
        <f t="shared" si="79"/>
        <v>496</v>
      </c>
      <c r="AD223" s="33">
        <f t="shared" si="97"/>
        <v>0.86500271913725679</v>
      </c>
      <c r="AE223" s="11">
        <v>0.9786324786324786</v>
      </c>
      <c r="AF223" s="10">
        <f t="shared" si="98"/>
        <v>251</v>
      </c>
      <c r="AG223" s="33">
        <f t="shared" si="99"/>
        <v>-2.6960793859231887E-2</v>
      </c>
      <c r="AH223" s="14">
        <v>2.5356666666666663</v>
      </c>
      <c r="AI223" s="99">
        <f t="shared" si="80"/>
        <v>162</v>
      </c>
      <c r="AJ223" s="33">
        <f t="shared" si="100"/>
        <v>-0.24223312586980178</v>
      </c>
      <c r="AK223" s="13">
        <v>114318.88159958181</v>
      </c>
      <c r="AL223" s="38"/>
    </row>
    <row r="224" spans="1:38" x14ac:dyDescent="0.25">
      <c r="A224" t="s">
        <v>971</v>
      </c>
      <c r="B224" s="5" t="s">
        <v>287</v>
      </c>
      <c r="C224" s="6" t="s">
        <v>93</v>
      </c>
      <c r="D224" s="7" t="s">
        <v>34</v>
      </c>
      <c r="E224" s="36">
        <f t="shared" si="81"/>
        <v>-0.18272019166517167</v>
      </c>
      <c r="F224" s="8">
        <f t="shared" si="82"/>
        <v>31.333217795750272</v>
      </c>
      <c r="G224" s="9">
        <f t="shared" si="83"/>
        <v>218</v>
      </c>
      <c r="H224" s="99">
        <f t="shared" si="84"/>
        <v>204</v>
      </c>
      <c r="I224" s="33">
        <f t="shared" si="85"/>
        <v>-0.29206442479339495</v>
      </c>
      <c r="J224" s="11">
        <v>3.2433511301830364E-3</v>
      </c>
      <c r="K224" s="10">
        <f t="shared" si="86"/>
        <v>314</v>
      </c>
      <c r="L224" s="33">
        <f t="shared" si="87"/>
        <v>0.35186227709658086</v>
      </c>
      <c r="M224" s="11">
        <v>3.8041278834479969E-2</v>
      </c>
      <c r="N224" s="10">
        <f t="shared" si="88"/>
        <v>164</v>
      </c>
      <c r="O224" s="33">
        <f t="shared" si="89"/>
        <v>-0.18578272793251996</v>
      </c>
      <c r="P224" s="11">
        <v>6.8970361005759234E-2</v>
      </c>
      <c r="Q224" s="10">
        <f t="shared" si="90"/>
        <v>387</v>
      </c>
      <c r="R224" s="33">
        <f t="shared" si="91"/>
        <v>0.46122624312126792</v>
      </c>
      <c r="S224" s="12">
        <v>9.9472794190788805E-2</v>
      </c>
      <c r="T224" s="10">
        <f t="shared" si="92"/>
        <v>79</v>
      </c>
      <c r="U224" s="33">
        <f t="shared" si="93"/>
        <v>-0.77770311022999039</v>
      </c>
      <c r="V224" s="18">
        <v>0.12070584746181602</v>
      </c>
      <c r="W224" s="99">
        <f t="shared" si="78"/>
        <v>205</v>
      </c>
      <c r="X224" s="33">
        <f t="shared" si="94"/>
        <v>-0.49182924441349096</v>
      </c>
      <c r="Y224" s="13">
        <v>93250</v>
      </c>
      <c r="Z224" s="10">
        <f t="shared" si="95"/>
        <v>507</v>
      </c>
      <c r="AA224" s="33">
        <f t="shared" si="96"/>
        <v>0.89261239902478107</v>
      </c>
      <c r="AB224" s="11">
        <v>2.5869687474893547E-2</v>
      </c>
      <c r="AC224" s="99">
        <f t="shared" si="79"/>
        <v>142</v>
      </c>
      <c r="AD224" s="33">
        <f t="shared" si="97"/>
        <v>-0.29901475020122176</v>
      </c>
      <c r="AE224" s="11">
        <v>0.91249190938511326</v>
      </c>
      <c r="AF224" s="10">
        <f t="shared" si="98"/>
        <v>514</v>
      </c>
      <c r="AG224" s="33">
        <f t="shared" si="99"/>
        <v>0.95995491145597078</v>
      </c>
      <c r="AH224" s="14">
        <v>1.4043333333333334</v>
      </c>
      <c r="AI224" s="99">
        <f t="shared" si="80"/>
        <v>365</v>
      </c>
      <c r="AJ224" s="33">
        <f t="shared" si="100"/>
        <v>-0.14866876789514724</v>
      </c>
      <c r="AK224" s="13">
        <v>197723.86765144733</v>
      </c>
      <c r="AL224" s="38"/>
    </row>
    <row r="225" spans="1:38" x14ac:dyDescent="0.25">
      <c r="A225" t="s">
        <v>624</v>
      </c>
      <c r="B225" s="5" t="s">
        <v>368</v>
      </c>
      <c r="C225" s="6" t="s">
        <v>30</v>
      </c>
      <c r="D225" s="7" t="s">
        <v>20</v>
      </c>
      <c r="E225" s="36">
        <f t="shared" si="81"/>
        <v>-4.8259655853871264E-2</v>
      </c>
      <c r="F225" s="8">
        <f t="shared" si="82"/>
        <v>30.999185146129609</v>
      </c>
      <c r="G225" s="9">
        <f t="shared" si="83"/>
        <v>219</v>
      </c>
      <c r="H225" s="99">
        <f t="shared" si="84"/>
        <v>19</v>
      </c>
      <c r="I225" s="33">
        <f t="shared" si="85"/>
        <v>-1.5352150353425407</v>
      </c>
      <c r="J225" s="11">
        <v>-9.1296928327645022E-2</v>
      </c>
      <c r="K225" s="10">
        <f t="shared" si="86"/>
        <v>380</v>
      </c>
      <c r="L225" s="33">
        <f t="shared" si="87"/>
        <v>0.55318465675108164</v>
      </c>
      <c r="M225" s="11">
        <v>3.0855018587360596E-2</v>
      </c>
      <c r="N225" s="10">
        <f t="shared" si="88"/>
        <v>234</v>
      </c>
      <c r="O225" s="33">
        <f t="shared" si="89"/>
        <v>0.13891179636830603</v>
      </c>
      <c r="P225" s="11">
        <v>4.8879837067209775E-2</v>
      </c>
      <c r="Q225" s="10">
        <f t="shared" si="90"/>
        <v>409</v>
      </c>
      <c r="R225" s="33">
        <f t="shared" si="91"/>
        <v>0.51183082356515242</v>
      </c>
      <c r="S225" s="12">
        <v>0</v>
      </c>
      <c r="T225" s="10">
        <f t="shared" si="92"/>
        <v>160</v>
      </c>
      <c r="U225" s="33">
        <f t="shared" si="93"/>
        <v>-0.25142341436103061</v>
      </c>
      <c r="V225" s="18">
        <v>8.8740458015267171E-2</v>
      </c>
      <c r="W225" s="99">
        <f t="shared" si="78"/>
        <v>313</v>
      </c>
      <c r="X225" s="33">
        <f t="shared" si="94"/>
        <v>-8.975427388293046E-2</v>
      </c>
      <c r="Y225" s="13">
        <v>110815</v>
      </c>
      <c r="Z225" s="10">
        <f t="shared" si="95"/>
        <v>99</v>
      </c>
      <c r="AA225" s="33">
        <f t="shared" si="96"/>
        <v>-0.66500237352798497</v>
      </c>
      <c r="AB225" s="11">
        <v>4.4444444444444446E-2</v>
      </c>
      <c r="AC225" s="99">
        <f t="shared" si="79"/>
        <v>111</v>
      </c>
      <c r="AD225" s="33">
        <f t="shared" si="97"/>
        <v>-0.53482461826365302</v>
      </c>
      <c r="AE225" s="11">
        <v>0.89909297052154191</v>
      </c>
      <c r="AF225" s="10">
        <f t="shared" si="98"/>
        <v>540</v>
      </c>
      <c r="AG225" s="33">
        <f t="shared" si="99"/>
        <v>1.4092138285779472</v>
      </c>
      <c r="AH225" s="14">
        <v>0.88933333333333342</v>
      </c>
      <c r="AI225" s="99">
        <f t="shared" si="80"/>
        <v>556</v>
      </c>
      <c r="AJ225" s="33">
        <f t="shared" si="100"/>
        <v>2.9408261670065885</v>
      </c>
      <c r="AK225" s="13">
        <v>2951756.3596244133</v>
      </c>
      <c r="AL225" s="38"/>
    </row>
    <row r="226" spans="1:38" ht="22.5" x14ac:dyDescent="0.25">
      <c r="A226" t="s">
        <v>804</v>
      </c>
      <c r="B226" s="5" t="s">
        <v>358</v>
      </c>
      <c r="C226" s="6" t="s">
        <v>93</v>
      </c>
      <c r="D226" s="7" t="s">
        <v>34</v>
      </c>
      <c r="E226" s="36">
        <f t="shared" si="81"/>
        <v>-1.8815403596996849E-2</v>
      </c>
      <c r="F226" s="8">
        <f t="shared" si="82"/>
        <v>30.92603846752894</v>
      </c>
      <c r="G226" s="9">
        <f t="shared" si="83"/>
        <v>220</v>
      </c>
      <c r="H226" s="99">
        <f t="shared" si="84"/>
        <v>196</v>
      </c>
      <c r="I226" s="33">
        <f t="shared" si="85"/>
        <v>-0.32814449147344082</v>
      </c>
      <c r="J226" s="11">
        <v>4.995004995005381E-4</v>
      </c>
      <c r="K226" s="10">
        <f t="shared" si="86"/>
        <v>187</v>
      </c>
      <c r="L226" s="33">
        <f t="shared" si="87"/>
        <v>-0.16828063016853509</v>
      </c>
      <c r="M226" s="11">
        <v>5.6607929515418501E-2</v>
      </c>
      <c r="N226" s="10">
        <f t="shared" si="88"/>
        <v>276</v>
      </c>
      <c r="O226" s="33">
        <f t="shared" si="89"/>
        <v>0.27608460308040711</v>
      </c>
      <c r="P226" s="11">
        <v>4.0392248424001867E-2</v>
      </c>
      <c r="Q226" s="10">
        <f t="shared" si="90"/>
        <v>131</v>
      </c>
      <c r="R226" s="33">
        <f t="shared" si="91"/>
        <v>-0.12312654937839557</v>
      </c>
      <c r="S226" s="12">
        <v>1.2481278082875686</v>
      </c>
      <c r="T226" s="10">
        <f t="shared" si="92"/>
        <v>143</v>
      </c>
      <c r="U226" s="33">
        <f t="shared" si="93"/>
        <v>-0.30773821296822623</v>
      </c>
      <c r="V226" s="18">
        <v>9.216092907507259E-2</v>
      </c>
      <c r="W226" s="99">
        <f t="shared" si="78"/>
        <v>343</v>
      </c>
      <c r="X226" s="33">
        <f t="shared" si="94"/>
        <v>-1.1834364991041591E-2</v>
      </c>
      <c r="Y226" s="13">
        <v>114219</v>
      </c>
      <c r="Z226" s="10">
        <f t="shared" si="95"/>
        <v>279</v>
      </c>
      <c r="AA226" s="33">
        <f t="shared" si="96"/>
        <v>0.23426584395810277</v>
      </c>
      <c r="AB226" s="11">
        <v>3.3720555017747664E-2</v>
      </c>
      <c r="AC226" s="99">
        <f t="shared" si="79"/>
        <v>235</v>
      </c>
      <c r="AD226" s="33">
        <f t="shared" si="97"/>
        <v>8.7484998606447192E-2</v>
      </c>
      <c r="AE226" s="11">
        <v>0.93445318923998588</v>
      </c>
      <c r="AF226" s="10">
        <f t="shared" si="98"/>
        <v>245</v>
      </c>
      <c r="AG226" s="33">
        <f t="shared" si="99"/>
        <v>-3.9173657625654758E-2</v>
      </c>
      <c r="AH226" s="14">
        <v>2.5496666666666665</v>
      </c>
      <c r="AI226" s="99">
        <f t="shared" si="80"/>
        <v>350</v>
      </c>
      <c r="AJ226" s="33">
        <f t="shared" si="100"/>
        <v>-0.16020810834953142</v>
      </c>
      <c r="AK226" s="13">
        <v>187437.48776834749</v>
      </c>
      <c r="AL226" s="38"/>
    </row>
    <row r="227" spans="1:38" x14ac:dyDescent="0.25">
      <c r="A227" t="s">
        <v>999</v>
      </c>
      <c r="B227" s="5" t="s">
        <v>311</v>
      </c>
      <c r="C227" s="6" t="s">
        <v>30</v>
      </c>
      <c r="D227" s="7" t="s">
        <v>20</v>
      </c>
      <c r="E227" s="36">
        <f t="shared" si="81"/>
        <v>-1.0894886225953145E-2</v>
      </c>
      <c r="F227" s="8">
        <f t="shared" si="82"/>
        <v>30.906361977413436</v>
      </c>
      <c r="G227" s="9">
        <f t="shared" si="83"/>
        <v>221</v>
      </c>
      <c r="H227" s="99">
        <f t="shared" si="84"/>
        <v>238</v>
      </c>
      <c r="I227" s="33">
        <f t="shared" si="85"/>
        <v>-0.19251442465060342</v>
      </c>
      <c r="J227" s="11">
        <v>1.0814022578728544E-2</v>
      </c>
      <c r="K227" s="10">
        <f t="shared" si="86"/>
        <v>245</v>
      </c>
      <c r="L227" s="33">
        <f t="shared" si="87"/>
        <v>9.4924638328704208E-2</v>
      </c>
      <c r="M227" s="11">
        <v>4.7212741751990896E-2</v>
      </c>
      <c r="N227" s="10">
        <f t="shared" si="88"/>
        <v>363</v>
      </c>
      <c r="O227" s="33">
        <f t="shared" si="89"/>
        <v>0.53329020599559518</v>
      </c>
      <c r="P227" s="11">
        <v>2.4477611940298509E-2</v>
      </c>
      <c r="Q227" s="10">
        <f t="shared" si="90"/>
        <v>381</v>
      </c>
      <c r="R227" s="33">
        <f t="shared" si="91"/>
        <v>0.45202270609485251</v>
      </c>
      <c r="S227" s="12">
        <v>0.1175640724194686</v>
      </c>
      <c r="T227" s="10">
        <f t="shared" si="92"/>
        <v>183</v>
      </c>
      <c r="U227" s="33">
        <f t="shared" si="93"/>
        <v>-8.5704381528211471E-2</v>
      </c>
      <c r="V227" s="18">
        <v>7.8674948240165632E-2</v>
      </c>
      <c r="W227" s="99">
        <f t="shared" si="78"/>
        <v>158</v>
      </c>
      <c r="X227" s="33">
        <f t="shared" si="94"/>
        <v>-0.63704778201929091</v>
      </c>
      <c r="Y227" s="13">
        <v>86906</v>
      </c>
      <c r="Z227" s="10">
        <f t="shared" si="95"/>
        <v>200</v>
      </c>
      <c r="AA227" s="33">
        <f t="shared" si="96"/>
        <v>-6.4714240090860312E-2</v>
      </c>
      <c r="AB227" s="11">
        <v>3.7285931064383264E-2</v>
      </c>
      <c r="AC227" s="99">
        <f t="shared" si="79"/>
        <v>151</v>
      </c>
      <c r="AD227" s="33">
        <f t="shared" si="97"/>
        <v>-0.24953597248032203</v>
      </c>
      <c r="AE227" s="11">
        <v>0.91530334014996595</v>
      </c>
      <c r="AF227" s="10">
        <f t="shared" si="98"/>
        <v>437</v>
      </c>
      <c r="AG227" s="33">
        <f t="shared" si="99"/>
        <v>0.48801496162492353</v>
      </c>
      <c r="AH227" s="14">
        <v>1.9453333333333334</v>
      </c>
      <c r="AI227" s="99">
        <f t="shared" si="80"/>
        <v>199</v>
      </c>
      <c r="AJ227" s="33">
        <f t="shared" si="100"/>
        <v>-0.22724686409388886</v>
      </c>
      <c r="AK227" s="13">
        <v>127677.91041617682</v>
      </c>
      <c r="AL227" s="38"/>
    </row>
    <row r="228" spans="1:38" x14ac:dyDescent="0.25">
      <c r="A228" t="s">
        <v>904</v>
      </c>
      <c r="B228" s="5" t="s">
        <v>362</v>
      </c>
      <c r="C228" s="6" t="s">
        <v>49</v>
      </c>
      <c r="D228" s="7" t="s">
        <v>39</v>
      </c>
      <c r="E228" s="36">
        <f t="shared" si="81"/>
        <v>-4.8607054629853652E-3</v>
      </c>
      <c r="F228" s="8">
        <f t="shared" si="82"/>
        <v>30.891371605878902</v>
      </c>
      <c r="G228" s="9">
        <f t="shared" si="83"/>
        <v>222</v>
      </c>
      <c r="H228" s="99">
        <f t="shared" si="84"/>
        <v>432</v>
      </c>
      <c r="I228" s="33">
        <f t="shared" si="85"/>
        <v>0.45381124679552987</v>
      </c>
      <c r="J228" s="11">
        <v>5.9966401285516113E-2</v>
      </c>
      <c r="K228" s="10">
        <f t="shared" si="86"/>
        <v>368</v>
      </c>
      <c r="L228" s="33">
        <f t="shared" si="87"/>
        <v>0.52328553894773022</v>
      </c>
      <c r="M228" s="11">
        <v>3.1922276197085354E-2</v>
      </c>
      <c r="N228" s="10">
        <f t="shared" si="88"/>
        <v>277</v>
      </c>
      <c r="O228" s="33">
        <f t="shared" si="89"/>
        <v>0.28010688390327254</v>
      </c>
      <c r="P228" s="11">
        <v>4.014336917562724E-2</v>
      </c>
      <c r="Q228" s="10">
        <f t="shared" si="90"/>
        <v>252</v>
      </c>
      <c r="R228" s="33">
        <f t="shared" si="91"/>
        <v>0.30149681838225384</v>
      </c>
      <c r="S228" s="12">
        <v>0.41345093715545755</v>
      </c>
      <c r="T228" s="10">
        <f t="shared" si="92"/>
        <v>217</v>
      </c>
      <c r="U228" s="33">
        <f t="shared" si="93"/>
        <v>3.3357252176550917E-2</v>
      </c>
      <c r="V228" s="18">
        <v>7.1443334481570794E-2</v>
      </c>
      <c r="W228" s="99">
        <f t="shared" si="78"/>
        <v>256</v>
      </c>
      <c r="X228" s="33">
        <f t="shared" si="94"/>
        <v>-0.29455727765958428</v>
      </c>
      <c r="Y228" s="13">
        <v>101868</v>
      </c>
      <c r="Z228" s="10">
        <f t="shared" si="95"/>
        <v>214</v>
      </c>
      <c r="AA228" s="33">
        <f t="shared" si="96"/>
        <v>8.0857306080552634E-4</v>
      </c>
      <c r="AB228" s="11">
        <v>3.65045630703838E-2</v>
      </c>
      <c r="AC228" s="99">
        <f t="shared" si="79"/>
        <v>114</v>
      </c>
      <c r="AD228" s="33">
        <f t="shared" si="97"/>
        <v>-0.5163887271655998</v>
      </c>
      <c r="AE228" s="11">
        <v>0.9001405152224824</v>
      </c>
      <c r="AF228" s="10">
        <f t="shared" si="98"/>
        <v>263</v>
      </c>
      <c r="AG228" s="33">
        <f t="shared" si="99"/>
        <v>-6.024455973936256E-3</v>
      </c>
      <c r="AH228" s="14">
        <v>2.5116666666666667</v>
      </c>
      <c r="AI228" s="99">
        <f t="shared" si="80"/>
        <v>244</v>
      </c>
      <c r="AJ228" s="33">
        <f t="shared" si="100"/>
        <v>-0.2098092424120602</v>
      </c>
      <c r="AK228" s="13">
        <v>143222.12644707828</v>
      </c>
      <c r="AL228" s="38"/>
    </row>
    <row r="229" spans="1:38" x14ac:dyDescent="0.25">
      <c r="A229" t="s">
        <v>1098</v>
      </c>
      <c r="B229" s="5" t="s">
        <v>269</v>
      </c>
      <c r="C229" s="6" t="s">
        <v>61</v>
      </c>
      <c r="D229" s="7" t="s">
        <v>34</v>
      </c>
      <c r="E229" s="36">
        <f t="shared" si="81"/>
        <v>2.8231763189792258E-2</v>
      </c>
      <c r="F229" s="8">
        <f t="shared" si="82"/>
        <v>30.809161871105204</v>
      </c>
      <c r="G229" s="9">
        <f t="shared" si="83"/>
        <v>223</v>
      </c>
      <c r="H229" s="99">
        <f t="shared" si="84"/>
        <v>439</v>
      </c>
      <c r="I229" s="33">
        <f t="shared" si="85"/>
        <v>0.46856942438556815</v>
      </c>
      <c r="J229" s="11">
        <v>6.1088744967617625E-2</v>
      </c>
      <c r="K229" s="10">
        <f t="shared" si="86"/>
        <v>315</v>
      </c>
      <c r="L229" s="33">
        <f t="shared" si="87"/>
        <v>0.35614119931752897</v>
      </c>
      <c r="M229" s="11">
        <v>3.7888541475078169E-2</v>
      </c>
      <c r="N229" s="10">
        <f t="shared" si="88"/>
        <v>258</v>
      </c>
      <c r="O229" s="33">
        <f t="shared" si="89"/>
        <v>0.23791714109173742</v>
      </c>
      <c r="P229" s="11">
        <v>4.2753866041078184E-2</v>
      </c>
      <c r="Q229" s="10">
        <f t="shared" si="90"/>
        <v>196</v>
      </c>
      <c r="R229" s="33">
        <f t="shared" si="91"/>
        <v>0.16775557224055329</v>
      </c>
      <c r="S229" s="12">
        <v>0.67634444077862099</v>
      </c>
      <c r="T229" s="10">
        <f t="shared" si="92"/>
        <v>273</v>
      </c>
      <c r="U229" s="33">
        <f t="shared" si="93"/>
        <v>0.24167875218438029</v>
      </c>
      <c r="V229" s="18">
        <v>5.8790218790218791E-2</v>
      </c>
      <c r="W229" s="99">
        <v>227</v>
      </c>
      <c r="X229" s="33">
        <f t="shared" si="94"/>
        <v>-2.7651831807814563E-2</v>
      </c>
      <c r="Y229" s="13">
        <v>113528</v>
      </c>
      <c r="Z229" s="10">
        <f t="shared" si="95"/>
        <v>175</v>
      </c>
      <c r="AA229" s="33">
        <f t="shared" si="96"/>
        <v>-0.14705935821206076</v>
      </c>
      <c r="AB229" s="11">
        <v>3.8267907213866942E-2</v>
      </c>
      <c r="AC229" s="99">
        <v>227</v>
      </c>
      <c r="AD229" s="33">
        <f t="shared" si="97"/>
        <v>-0.59256265037092526</v>
      </c>
      <c r="AE229" s="11">
        <v>0.89581224114127933</v>
      </c>
      <c r="AF229" s="10">
        <f t="shared" si="98"/>
        <v>243</v>
      </c>
      <c r="AG229" s="33">
        <f t="shared" si="99"/>
        <v>-4.2081482331945932E-2</v>
      </c>
      <c r="AH229" s="14">
        <v>2.5529999999999999</v>
      </c>
      <c r="AI229" s="99">
        <v>227</v>
      </c>
      <c r="AJ229" s="33">
        <f t="shared" si="100"/>
        <v>-0.19001258911546365</v>
      </c>
      <c r="AK229" s="13">
        <v>160869.22655889145</v>
      </c>
      <c r="AL229" s="38"/>
    </row>
    <row r="230" spans="1:38" x14ac:dyDescent="0.25">
      <c r="A230" t="s">
        <v>841</v>
      </c>
      <c r="B230" s="5" t="s">
        <v>320</v>
      </c>
      <c r="C230" s="6" t="s">
        <v>63</v>
      </c>
      <c r="D230" s="7" t="s">
        <v>34</v>
      </c>
      <c r="E230" s="36">
        <f t="shared" si="81"/>
        <v>2.8301762260910523E-2</v>
      </c>
      <c r="F230" s="8">
        <f t="shared" si="82"/>
        <v>30.808987976400296</v>
      </c>
      <c r="G230" s="9">
        <f t="shared" si="83"/>
        <v>224</v>
      </c>
      <c r="H230" s="99">
        <f t="shared" si="84"/>
        <v>76</v>
      </c>
      <c r="I230" s="33">
        <f t="shared" si="85"/>
        <v>-0.76969206625785302</v>
      </c>
      <c r="J230" s="11">
        <v>-3.3079722130334055E-2</v>
      </c>
      <c r="K230" s="10">
        <f t="shared" si="86"/>
        <v>132</v>
      </c>
      <c r="L230" s="33">
        <f t="shared" si="87"/>
        <v>-0.46870519657571996</v>
      </c>
      <c r="M230" s="11">
        <v>6.7331670822942641E-2</v>
      </c>
      <c r="N230" s="10">
        <f t="shared" si="88"/>
        <v>261</v>
      </c>
      <c r="O230" s="33">
        <f t="shared" si="89"/>
        <v>0.24746399350542875</v>
      </c>
      <c r="P230" s="11">
        <v>4.2163153070577448E-2</v>
      </c>
      <c r="Q230" s="10">
        <f t="shared" si="90"/>
        <v>287</v>
      </c>
      <c r="R230" s="33">
        <f t="shared" si="91"/>
        <v>0.33778776944186445</v>
      </c>
      <c r="S230" s="12">
        <v>0.34211426616489909</v>
      </c>
      <c r="T230" s="10">
        <f t="shared" si="92"/>
        <v>456</v>
      </c>
      <c r="U230" s="33">
        <f t="shared" si="93"/>
        <v>0.7367308943473786</v>
      </c>
      <c r="V230" s="18">
        <v>2.8721541155866899E-2</v>
      </c>
      <c r="W230" s="99">
        <f t="shared" ref="W230:W253" si="101">RANK(Y230,Y$7:Y$570,1)</f>
        <v>255</v>
      </c>
      <c r="X230" s="33">
        <f t="shared" si="94"/>
        <v>-0.29581626561171531</v>
      </c>
      <c r="Y230" s="13">
        <v>101813</v>
      </c>
      <c r="Z230" s="10">
        <f t="shared" si="95"/>
        <v>151</v>
      </c>
      <c r="AA230" s="33">
        <f t="shared" si="96"/>
        <v>-0.2833857508564549</v>
      </c>
      <c r="AB230" s="11">
        <v>3.9893617021276598E-2</v>
      </c>
      <c r="AC230" s="99">
        <f t="shared" ref="AC230:AC253" si="102">RANK(AE230,AE$7:AE$570,1)</f>
        <v>140</v>
      </c>
      <c r="AD230" s="33">
        <f t="shared" si="97"/>
        <v>-0.30648658546581631</v>
      </c>
      <c r="AE230" s="11">
        <v>0.912067352666043</v>
      </c>
      <c r="AF230" s="10">
        <f t="shared" si="98"/>
        <v>189</v>
      </c>
      <c r="AG230" s="33">
        <f t="shared" si="99"/>
        <v>-0.172061246703159</v>
      </c>
      <c r="AH230" s="14">
        <v>2.7020000000000004</v>
      </c>
      <c r="AI230" s="99">
        <f t="shared" ref="AI230:AI253" si="103">RANK(AK230,AK$7:AK$570,1)</f>
        <v>209</v>
      </c>
      <c r="AJ230" s="33">
        <f t="shared" si="100"/>
        <v>-0.22151066286236665</v>
      </c>
      <c r="AK230" s="13">
        <v>132791.26548067055</v>
      </c>
      <c r="AL230" s="38"/>
    </row>
    <row r="231" spans="1:38" x14ac:dyDescent="0.25">
      <c r="A231" t="s">
        <v>1025</v>
      </c>
      <c r="B231" s="5" t="s">
        <v>316</v>
      </c>
      <c r="C231" s="6" t="s">
        <v>93</v>
      </c>
      <c r="D231" s="7" t="s">
        <v>34</v>
      </c>
      <c r="E231" s="36">
        <f t="shared" si="81"/>
        <v>6.2647736387486441E-2</v>
      </c>
      <c r="F231" s="8">
        <f t="shared" si="82"/>
        <v>30.723664229383527</v>
      </c>
      <c r="G231" s="9">
        <f t="shared" si="83"/>
        <v>225</v>
      </c>
      <c r="H231" s="99">
        <f t="shared" si="84"/>
        <v>372</v>
      </c>
      <c r="I231" s="33">
        <f t="shared" si="85"/>
        <v>0.2291038900814989</v>
      </c>
      <c r="J231" s="11">
        <v>4.2877646214567688E-2</v>
      </c>
      <c r="K231" s="10">
        <f t="shared" si="86"/>
        <v>407</v>
      </c>
      <c r="L231" s="33">
        <f t="shared" si="87"/>
        <v>0.61585025356101952</v>
      </c>
      <c r="M231" s="11">
        <v>2.8618152085036794E-2</v>
      </c>
      <c r="N231" s="10">
        <f t="shared" si="88"/>
        <v>174</v>
      </c>
      <c r="O231" s="33">
        <f t="shared" si="89"/>
        <v>-0.14583059339139659</v>
      </c>
      <c r="P231" s="11">
        <v>6.6498316498316501E-2</v>
      </c>
      <c r="Q231" s="10">
        <f t="shared" si="90"/>
        <v>286</v>
      </c>
      <c r="R231" s="33">
        <f t="shared" si="91"/>
        <v>0.33679973902967303</v>
      </c>
      <c r="S231" s="12">
        <v>0.34405642525374164</v>
      </c>
      <c r="T231" s="10">
        <f t="shared" si="92"/>
        <v>292</v>
      </c>
      <c r="U231" s="33">
        <f t="shared" si="93"/>
        <v>0.29836379943997077</v>
      </c>
      <c r="V231" s="18">
        <v>5.5347259417961078E-2</v>
      </c>
      <c r="W231" s="99">
        <f t="shared" si="101"/>
        <v>316</v>
      </c>
      <c r="X231" s="33">
        <f t="shared" si="94"/>
        <v>-8.6801374867932324E-2</v>
      </c>
      <c r="Y231" s="13">
        <v>110944</v>
      </c>
      <c r="Z231" s="10">
        <f t="shared" si="95"/>
        <v>166</v>
      </c>
      <c r="AA231" s="33">
        <f t="shared" si="96"/>
        <v>-0.18639410720870869</v>
      </c>
      <c r="AB231" s="11">
        <v>3.8736979166666664E-2</v>
      </c>
      <c r="AC231" s="99">
        <f t="shared" si="102"/>
        <v>133</v>
      </c>
      <c r="AD231" s="33">
        <f t="shared" si="97"/>
        <v>-0.36725554881639855</v>
      </c>
      <c r="AE231" s="11">
        <v>0.90861440291704654</v>
      </c>
      <c r="AF231" s="10">
        <f t="shared" si="98"/>
        <v>330</v>
      </c>
      <c r="AG231" s="33">
        <f t="shared" si="99"/>
        <v>0.16030311722591556</v>
      </c>
      <c r="AH231" s="14">
        <v>2.3209999999999997</v>
      </c>
      <c r="AI231" s="99">
        <f t="shared" si="103"/>
        <v>362</v>
      </c>
      <c r="AJ231" s="33">
        <f t="shared" si="100"/>
        <v>-0.15019397205931886</v>
      </c>
      <c r="AK231" s="13">
        <v>196364.27266471702</v>
      </c>
      <c r="AL231" s="38"/>
    </row>
    <row r="232" spans="1:38" x14ac:dyDescent="0.25">
      <c r="A232" t="s">
        <v>1152</v>
      </c>
      <c r="B232" s="5" t="s">
        <v>302</v>
      </c>
      <c r="C232" s="6" t="s">
        <v>49</v>
      </c>
      <c r="D232" s="7" t="s">
        <v>39</v>
      </c>
      <c r="E232" s="36">
        <f t="shared" si="81"/>
        <v>9.3083570083330472E-2</v>
      </c>
      <c r="F232" s="8">
        <f t="shared" si="82"/>
        <v>30.648054221499098</v>
      </c>
      <c r="G232" s="9">
        <f t="shared" si="83"/>
        <v>226</v>
      </c>
      <c r="H232" s="99">
        <f t="shared" si="84"/>
        <v>326</v>
      </c>
      <c r="I232" s="33">
        <f t="shared" si="85"/>
        <v>9.6536929142729322E-2</v>
      </c>
      <c r="J232" s="11">
        <v>3.2796070074336381E-2</v>
      </c>
      <c r="K232" s="10">
        <f t="shared" si="86"/>
        <v>284</v>
      </c>
      <c r="L232" s="33">
        <f t="shared" si="87"/>
        <v>0.23393105038188658</v>
      </c>
      <c r="M232" s="11">
        <v>4.2250867892031543E-2</v>
      </c>
      <c r="N232" s="10">
        <f t="shared" si="88"/>
        <v>210</v>
      </c>
      <c r="O232" s="33">
        <f t="shared" si="89"/>
        <v>5.2722643695647171E-2</v>
      </c>
      <c r="P232" s="11">
        <v>5.4212804226856273E-2</v>
      </c>
      <c r="Q232" s="10">
        <f t="shared" si="90"/>
        <v>277</v>
      </c>
      <c r="R232" s="33">
        <f t="shared" si="91"/>
        <v>0.3294893270236019</v>
      </c>
      <c r="S232" s="12">
        <v>0.35842641118290403</v>
      </c>
      <c r="T232" s="10">
        <f t="shared" si="92"/>
        <v>243</v>
      </c>
      <c r="U232" s="33">
        <f t="shared" si="93"/>
        <v>0.15644699631081704</v>
      </c>
      <c r="V232" s="18">
        <v>6.396705971928629E-2</v>
      </c>
      <c r="W232" s="99">
        <f t="shared" si="101"/>
        <v>282</v>
      </c>
      <c r="X232" s="33">
        <f t="shared" si="94"/>
        <v>-0.18736017620814024</v>
      </c>
      <c r="Y232" s="13">
        <v>106551</v>
      </c>
      <c r="Z232" s="10">
        <f t="shared" si="95"/>
        <v>256</v>
      </c>
      <c r="AA232" s="33">
        <f t="shared" si="96"/>
        <v>0.14461938120441492</v>
      </c>
      <c r="AB232" s="11">
        <v>3.4789600643259179E-2</v>
      </c>
      <c r="AC232" s="99">
        <f t="shared" si="102"/>
        <v>126</v>
      </c>
      <c r="AD232" s="33">
        <f t="shared" si="97"/>
        <v>-0.40246741042111772</v>
      </c>
      <c r="AE232" s="11">
        <v>0.90661363176700605</v>
      </c>
      <c r="AF232" s="10">
        <f t="shared" si="98"/>
        <v>213</v>
      </c>
      <c r="AG232" s="33">
        <f t="shared" si="99"/>
        <v>-0.11652179481299831</v>
      </c>
      <c r="AH232" s="14">
        <v>2.6383333333333332</v>
      </c>
      <c r="AI232" s="99">
        <f t="shared" si="103"/>
        <v>223</v>
      </c>
      <c r="AJ232" s="33">
        <f t="shared" si="100"/>
        <v>-0.21541495079918788</v>
      </c>
      <c r="AK232" s="13">
        <v>138225.09509924537</v>
      </c>
      <c r="AL232" s="38">
        <v>1</v>
      </c>
    </row>
    <row r="233" spans="1:38" x14ac:dyDescent="0.25">
      <c r="A233" t="s">
        <v>735</v>
      </c>
      <c r="B233" s="5" t="s">
        <v>372</v>
      </c>
      <c r="C233" s="6" t="s">
        <v>54</v>
      </c>
      <c r="D233" s="7" t="s">
        <v>39</v>
      </c>
      <c r="E233" s="36">
        <f t="shared" si="81"/>
        <v>9.5420620517997767E-2</v>
      </c>
      <c r="F233" s="8">
        <f t="shared" si="82"/>
        <v>30.642248420233479</v>
      </c>
      <c r="G233" s="9">
        <f t="shared" si="83"/>
        <v>227</v>
      </c>
      <c r="H233" s="99">
        <f t="shared" si="84"/>
        <v>554</v>
      </c>
      <c r="I233" s="33">
        <f t="shared" si="85"/>
        <v>2.5449234148999205</v>
      </c>
      <c r="J233" s="11">
        <v>0.21899325376232492</v>
      </c>
      <c r="K233" s="10">
        <f t="shared" si="86"/>
        <v>77</v>
      </c>
      <c r="L233" s="33">
        <f t="shared" si="87"/>
        <v>-0.9199416330169129</v>
      </c>
      <c r="M233" s="11">
        <v>8.3438685208596708E-2</v>
      </c>
      <c r="N233" s="10">
        <f t="shared" si="88"/>
        <v>208</v>
      </c>
      <c r="O233" s="33">
        <f t="shared" si="89"/>
        <v>3.7213841009357235E-2</v>
      </c>
      <c r="P233" s="11">
        <v>5.5172413793103448E-2</v>
      </c>
      <c r="Q233" s="10">
        <f t="shared" si="90"/>
        <v>248</v>
      </c>
      <c r="R233" s="33">
        <f t="shared" si="91"/>
        <v>0.29525873024783839</v>
      </c>
      <c r="S233" s="12">
        <v>0.42571306939123027</v>
      </c>
      <c r="T233" s="10">
        <f t="shared" si="92"/>
        <v>69</v>
      </c>
      <c r="U233" s="33">
        <f t="shared" si="93"/>
        <v>-0.93614668249215216</v>
      </c>
      <c r="V233" s="18">
        <v>0.13032945736434109</v>
      </c>
      <c r="W233" s="99">
        <f t="shared" si="101"/>
        <v>254</v>
      </c>
      <c r="X233" s="33">
        <f t="shared" si="94"/>
        <v>-0.29725837908415625</v>
      </c>
      <c r="Y233" s="13">
        <v>101750</v>
      </c>
      <c r="Z233" s="10">
        <f t="shared" si="95"/>
        <v>307</v>
      </c>
      <c r="AA233" s="33">
        <f t="shared" si="96"/>
        <v>0.29909473327466329</v>
      </c>
      <c r="AB233" s="11">
        <v>3.2947462154942118E-2</v>
      </c>
      <c r="AC233" s="99">
        <f t="shared" si="102"/>
        <v>282</v>
      </c>
      <c r="AD233" s="33">
        <f t="shared" si="97"/>
        <v>0.25917962288968582</v>
      </c>
      <c r="AE233" s="11">
        <v>0.9442090395480226</v>
      </c>
      <c r="AF233" s="10">
        <f t="shared" si="98"/>
        <v>395</v>
      </c>
      <c r="AG233" s="33">
        <f t="shared" si="99"/>
        <v>0.3464038984285463</v>
      </c>
      <c r="AH233" s="14">
        <v>2.1076666666666668</v>
      </c>
      <c r="AI233" s="99">
        <f t="shared" si="103"/>
        <v>215</v>
      </c>
      <c r="AJ233" s="33">
        <f t="shared" si="100"/>
        <v>-0.21907066162050839</v>
      </c>
      <c r="AK233" s="13">
        <v>134966.32737335036</v>
      </c>
      <c r="AL233" s="38"/>
    </row>
    <row r="234" spans="1:38" x14ac:dyDescent="0.25">
      <c r="A234" t="s">
        <v>634</v>
      </c>
      <c r="B234" s="5" t="s">
        <v>246</v>
      </c>
      <c r="C234" s="6" t="s">
        <v>19</v>
      </c>
      <c r="D234" s="7" t="s">
        <v>20</v>
      </c>
      <c r="E234" s="36">
        <f t="shared" si="81"/>
        <v>9.8526555911280067E-2</v>
      </c>
      <c r="F234" s="8">
        <f t="shared" si="82"/>
        <v>30.634532521864426</v>
      </c>
      <c r="G234" s="9">
        <f t="shared" si="83"/>
        <v>228</v>
      </c>
      <c r="H234" s="99">
        <f t="shared" si="84"/>
        <v>124</v>
      </c>
      <c r="I234" s="33">
        <f t="shared" si="85"/>
        <v>-0.56196119902846353</v>
      </c>
      <c r="J234" s="11">
        <v>-1.7282010997643371E-2</v>
      </c>
      <c r="K234" s="10">
        <f t="shared" si="86"/>
        <v>184</v>
      </c>
      <c r="L234" s="33">
        <f t="shared" si="87"/>
        <v>-0.18486370040047961</v>
      </c>
      <c r="M234" s="11">
        <v>5.7199866977053544E-2</v>
      </c>
      <c r="N234" s="10">
        <f t="shared" si="88"/>
        <v>286</v>
      </c>
      <c r="O234" s="33">
        <f t="shared" si="89"/>
        <v>0.29610571293474047</v>
      </c>
      <c r="P234" s="11">
        <v>3.9153439153439155E-2</v>
      </c>
      <c r="Q234" s="10">
        <f t="shared" si="90"/>
        <v>118</v>
      </c>
      <c r="R234" s="33">
        <f t="shared" si="91"/>
        <v>-0.1659307634350749</v>
      </c>
      <c r="S234" s="12">
        <v>1.332267519317879</v>
      </c>
      <c r="T234" s="10">
        <f t="shared" si="92"/>
        <v>383</v>
      </c>
      <c r="U234" s="33">
        <f t="shared" si="93"/>
        <v>0.57011506073533003</v>
      </c>
      <c r="V234" s="18">
        <v>3.8841521180132628E-2</v>
      </c>
      <c r="W234" s="99">
        <f t="shared" si="101"/>
        <v>236</v>
      </c>
      <c r="X234" s="33">
        <f t="shared" si="94"/>
        <v>-0.3669376395620968</v>
      </c>
      <c r="Y234" s="13">
        <v>98706</v>
      </c>
      <c r="Z234" s="10">
        <f t="shared" si="95"/>
        <v>207</v>
      </c>
      <c r="AA234" s="33">
        <f t="shared" si="96"/>
        <v>-4.5281384437390673E-2</v>
      </c>
      <c r="AB234" s="11">
        <v>3.7054191755442334E-2</v>
      </c>
      <c r="AC234" s="99">
        <f t="shared" si="102"/>
        <v>263</v>
      </c>
      <c r="AD234" s="33">
        <f t="shared" si="97"/>
        <v>0.18344513306434371</v>
      </c>
      <c r="AE234" s="11">
        <v>0.93990573448546744</v>
      </c>
      <c r="AF234" s="10">
        <f t="shared" si="98"/>
        <v>104</v>
      </c>
      <c r="AG234" s="33">
        <f t="shared" si="99"/>
        <v>-0.5093689126329275</v>
      </c>
      <c r="AH234" s="14">
        <v>3.0886666666666667</v>
      </c>
      <c r="AI234" s="99">
        <f t="shared" si="103"/>
        <v>180</v>
      </c>
      <c r="AJ234" s="33">
        <f t="shared" si="100"/>
        <v>-0.23576444149241629</v>
      </c>
      <c r="AK234" s="13">
        <v>120085.18558486544</v>
      </c>
      <c r="AL234" s="38"/>
    </row>
    <row r="235" spans="1:38" x14ac:dyDescent="0.25">
      <c r="A235" t="s">
        <v>791</v>
      </c>
      <c r="B235" s="5" t="s">
        <v>121</v>
      </c>
      <c r="C235" s="6" t="s">
        <v>38</v>
      </c>
      <c r="D235" s="7" t="s">
        <v>39</v>
      </c>
      <c r="E235" s="36">
        <f t="shared" si="81"/>
        <v>0.1159996887350906</v>
      </c>
      <c r="F235" s="8">
        <f t="shared" si="82"/>
        <v>30.591125013340868</v>
      </c>
      <c r="G235" s="9">
        <f t="shared" si="83"/>
        <v>229</v>
      </c>
      <c r="H235" s="99">
        <f t="shared" si="84"/>
        <v>331</v>
      </c>
      <c r="I235" s="33">
        <f t="shared" si="85"/>
        <v>0.11603660799456267</v>
      </c>
      <c r="J235" s="11">
        <v>3.4278999875718918E-2</v>
      </c>
      <c r="K235" s="10">
        <f t="shared" si="86"/>
        <v>352</v>
      </c>
      <c r="L235" s="33">
        <f t="shared" si="87"/>
        <v>0.46104142260648512</v>
      </c>
      <c r="M235" s="11">
        <v>3.4144097832850842E-2</v>
      </c>
      <c r="N235" s="10">
        <f t="shared" si="88"/>
        <v>223</v>
      </c>
      <c r="O235" s="33">
        <f t="shared" si="89"/>
        <v>9.8982947203887214E-2</v>
      </c>
      <c r="P235" s="11">
        <v>5.1350440788365433E-2</v>
      </c>
      <c r="Q235" s="10">
        <f t="shared" si="90"/>
        <v>226</v>
      </c>
      <c r="R235" s="33">
        <f t="shared" si="91"/>
        <v>0.24508255591264164</v>
      </c>
      <c r="S235" s="12">
        <v>0.52434375102410891</v>
      </c>
      <c r="T235" s="10">
        <f t="shared" si="92"/>
        <v>238</v>
      </c>
      <c r="U235" s="33">
        <f t="shared" si="93"/>
        <v>0.12861904723510317</v>
      </c>
      <c r="V235" s="18">
        <v>6.5657284967735569E-2</v>
      </c>
      <c r="W235" s="99">
        <f t="shared" si="101"/>
        <v>186</v>
      </c>
      <c r="X235" s="33">
        <f t="shared" si="94"/>
        <v>-0.54044907005578591</v>
      </c>
      <c r="Y235" s="13">
        <v>91126</v>
      </c>
      <c r="Z235" s="10">
        <f t="shared" si="95"/>
        <v>374</v>
      </c>
      <c r="AA235" s="33">
        <f t="shared" si="96"/>
        <v>0.47202433457676923</v>
      </c>
      <c r="AB235" s="11">
        <v>3.0885254365423265E-2</v>
      </c>
      <c r="AC235" s="99">
        <f t="shared" si="102"/>
        <v>139</v>
      </c>
      <c r="AD235" s="33">
        <f t="shared" si="97"/>
        <v>-0.30719435310754795</v>
      </c>
      <c r="AE235" s="11">
        <v>0.91202713664184054</v>
      </c>
      <c r="AF235" s="10">
        <f t="shared" si="98"/>
        <v>166</v>
      </c>
      <c r="AG235" s="33">
        <f t="shared" si="99"/>
        <v>-0.25958677036252109</v>
      </c>
      <c r="AH235" s="14">
        <v>2.8023333333333333</v>
      </c>
      <c r="AI235" s="99">
        <f t="shared" si="103"/>
        <v>164</v>
      </c>
      <c r="AJ235" s="33">
        <f t="shared" si="100"/>
        <v>-0.24175435235843395</v>
      </c>
      <c r="AK235" s="13">
        <v>114745.6690953978</v>
      </c>
      <c r="AL235" s="38"/>
    </row>
    <row r="236" spans="1:38" x14ac:dyDescent="0.25">
      <c r="A236" t="s">
        <v>844</v>
      </c>
      <c r="B236" s="5" t="s">
        <v>192</v>
      </c>
      <c r="C236" s="6" t="s">
        <v>54</v>
      </c>
      <c r="D236" s="7" t="s">
        <v>39</v>
      </c>
      <c r="E236" s="36">
        <f t="shared" si="81"/>
        <v>0.12232654644362888</v>
      </c>
      <c r="F236" s="8">
        <f t="shared" si="82"/>
        <v>30.575407561142686</v>
      </c>
      <c r="G236" s="9">
        <f t="shared" si="83"/>
        <v>230</v>
      </c>
      <c r="H236" s="99">
        <f t="shared" si="84"/>
        <v>80</v>
      </c>
      <c r="I236" s="33">
        <f t="shared" si="85"/>
        <v>-0.73386480871787785</v>
      </c>
      <c r="J236" s="11">
        <v>-3.0355097365406647E-2</v>
      </c>
      <c r="K236" s="10">
        <f t="shared" si="86"/>
        <v>117</v>
      </c>
      <c r="L236" s="33">
        <f t="shared" si="87"/>
        <v>-0.57635824147131509</v>
      </c>
      <c r="M236" s="11">
        <v>7.1174377224199295E-2</v>
      </c>
      <c r="N236" s="10">
        <f t="shared" si="88"/>
        <v>185</v>
      </c>
      <c r="O236" s="33">
        <f t="shared" si="89"/>
        <v>-0.1006364693110838</v>
      </c>
      <c r="P236" s="11">
        <v>6.3701923076923073E-2</v>
      </c>
      <c r="Q236" s="10">
        <f t="shared" si="90"/>
        <v>207</v>
      </c>
      <c r="R236" s="33">
        <f t="shared" si="91"/>
        <v>0.21134184116564228</v>
      </c>
      <c r="S236" s="12">
        <v>0.59066745422327227</v>
      </c>
      <c r="T236" s="10">
        <f t="shared" si="92"/>
        <v>272</v>
      </c>
      <c r="U236" s="33">
        <f t="shared" si="93"/>
        <v>0.237165813558503</v>
      </c>
      <c r="V236" s="18">
        <v>5.9064327485380118E-2</v>
      </c>
      <c r="W236" s="99">
        <f t="shared" si="101"/>
        <v>129</v>
      </c>
      <c r="X236" s="33">
        <f t="shared" si="94"/>
        <v>-0.73790416233000256</v>
      </c>
      <c r="Y236" s="13">
        <v>82500</v>
      </c>
      <c r="Z236" s="10">
        <f t="shared" si="95"/>
        <v>219</v>
      </c>
      <c r="AA236" s="33">
        <f t="shared" si="96"/>
        <v>2.4897138424434466E-2</v>
      </c>
      <c r="AB236" s="11">
        <v>3.6217303822937627E-2</v>
      </c>
      <c r="AC236" s="99">
        <f t="shared" si="102"/>
        <v>385</v>
      </c>
      <c r="AD236" s="33">
        <f t="shared" si="97"/>
        <v>0.56863876258959034</v>
      </c>
      <c r="AE236" s="11">
        <v>0.96179279941219686</v>
      </c>
      <c r="AF236" s="10">
        <f t="shared" si="98"/>
        <v>515</v>
      </c>
      <c r="AG236" s="33">
        <f t="shared" si="99"/>
        <v>0.98205437922378302</v>
      </c>
      <c r="AH236" s="14">
        <v>1.3790000000000002</v>
      </c>
      <c r="AI236" s="99">
        <f t="shared" si="103"/>
        <v>496</v>
      </c>
      <c r="AJ236" s="33">
        <f t="shared" si="100"/>
        <v>3.4631603515903769E-3</v>
      </c>
      <c r="AK236" s="13">
        <v>333337.06083874777</v>
      </c>
      <c r="AL236" s="38"/>
    </row>
    <row r="237" spans="1:38" x14ac:dyDescent="0.25">
      <c r="A237" t="s">
        <v>783</v>
      </c>
      <c r="B237" s="5" t="s">
        <v>202</v>
      </c>
      <c r="C237" s="6" t="s">
        <v>63</v>
      </c>
      <c r="D237" s="7" t="s">
        <v>34</v>
      </c>
      <c r="E237" s="36">
        <f t="shared" si="81"/>
        <v>0.12305671596633629</v>
      </c>
      <c r="F237" s="8">
        <f t="shared" si="82"/>
        <v>30.573593642591263</v>
      </c>
      <c r="G237" s="9">
        <f t="shared" si="83"/>
        <v>231</v>
      </c>
      <c r="H237" s="99">
        <f t="shared" si="84"/>
        <v>416</v>
      </c>
      <c r="I237" s="33">
        <f t="shared" si="85"/>
        <v>0.37680688705431803</v>
      </c>
      <c r="J237" s="11">
        <v>5.4110301768990565E-2</v>
      </c>
      <c r="K237" s="10">
        <f t="shared" si="86"/>
        <v>430</v>
      </c>
      <c r="L237" s="33">
        <f t="shared" si="87"/>
        <v>0.66560603198579904</v>
      </c>
      <c r="M237" s="11">
        <v>2.6842105263157896E-2</v>
      </c>
      <c r="N237" s="10">
        <f t="shared" si="88"/>
        <v>200</v>
      </c>
      <c r="O237" s="33">
        <f t="shared" si="89"/>
        <v>-6.3691554302473703E-3</v>
      </c>
      <c r="P237" s="11">
        <v>5.78691184424013E-2</v>
      </c>
      <c r="Q237" s="10">
        <f t="shared" si="90"/>
        <v>307</v>
      </c>
      <c r="R237" s="33">
        <f t="shared" si="91"/>
        <v>0.36117104650620746</v>
      </c>
      <c r="S237" s="12">
        <v>0.29615004935834155</v>
      </c>
      <c r="T237" s="10">
        <f t="shared" si="92"/>
        <v>233</v>
      </c>
      <c r="U237" s="33">
        <f t="shared" si="93"/>
        <v>0.10646125508818982</v>
      </c>
      <c r="V237" s="18">
        <v>6.7003113926769026E-2</v>
      </c>
      <c r="W237" s="99">
        <f t="shared" si="101"/>
        <v>217</v>
      </c>
      <c r="X237" s="33">
        <f t="shared" si="94"/>
        <v>-0.44778755677894505</v>
      </c>
      <c r="Y237" s="13">
        <v>95174</v>
      </c>
      <c r="Z237" s="10">
        <f t="shared" si="95"/>
        <v>169</v>
      </c>
      <c r="AA237" s="33">
        <f t="shared" si="96"/>
        <v>-0.17477866797135536</v>
      </c>
      <c r="AB237" s="11">
        <v>3.8598463556305043E-2</v>
      </c>
      <c r="AC237" s="99">
        <f t="shared" si="102"/>
        <v>268</v>
      </c>
      <c r="AD237" s="33">
        <f t="shared" si="97"/>
        <v>0.19574155009738142</v>
      </c>
      <c r="AE237" s="11">
        <v>0.94060442848593662</v>
      </c>
      <c r="AF237" s="10">
        <f t="shared" si="98"/>
        <v>123</v>
      </c>
      <c r="AG237" s="33">
        <f t="shared" si="99"/>
        <v>-0.44423363921200643</v>
      </c>
      <c r="AH237" s="14">
        <v>3.0139999999999998</v>
      </c>
      <c r="AI237" s="99">
        <f t="shared" si="103"/>
        <v>157</v>
      </c>
      <c r="AJ237" s="33">
        <f t="shared" si="100"/>
        <v>-0.24370630200768922</v>
      </c>
      <c r="AK237" s="13">
        <v>113005.66535044422</v>
      </c>
      <c r="AL237" s="38"/>
    </row>
    <row r="238" spans="1:38" x14ac:dyDescent="0.25">
      <c r="A238" t="s">
        <v>1092</v>
      </c>
      <c r="B238" s="5" t="s">
        <v>268</v>
      </c>
      <c r="C238" s="6" t="s">
        <v>30</v>
      </c>
      <c r="D238" s="7" t="s">
        <v>20</v>
      </c>
      <c r="E238" s="36">
        <f t="shared" si="81"/>
        <v>0.1337534900469326</v>
      </c>
      <c r="F238" s="8">
        <f t="shared" si="82"/>
        <v>30.547020256080671</v>
      </c>
      <c r="G238" s="9">
        <f t="shared" si="83"/>
        <v>232</v>
      </c>
      <c r="H238" s="99">
        <f t="shared" si="84"/>
        <v>466</v>
      </c>
      <c r="I238" s="33">
        <f t="shared" si="85"/>
        <v>0.62604760052340924</v>
      </c>
      <c r="J238" s="11">
        <v>7.3064792482893326E-2</v>
      </c>
      <c r="K238" s="10">
        <f t="shared" si="86"/>
        <v>246</v>
      </c>
      <c r="L238" s="33">
        <f t="shared" si="87"/>
        <v>9.5813265148652779E-2</v>
      </c>
      <c r="M238" s="11">
        <v>4.7181021962061531E-2</v>
      </c>
      <c r="N238" s="10">
        <f t="shared" si="88"/>
        <v>240</v>
      </c>
      <c r="O238" s="33">
        <f t="shared" si="89"/>
        <v>0.16680351095699547</v>
      </c>
      <c r="P238" s="11">
        <v>4.7154032910709472E-2</v>
      </c>
      <c r="Q238" s="10">
        <f t="shared" si="90"/>
        <v>120</v>
      </c>
      <c r="R238" s="33">
        <f t="shared" si="91"/>
        <v>-0.16077479586722754</v>
      </c>
      <c r="S238" s="12">
        <v>1.3221324980168014</v>
      </c>
      <c r="T238" s="10">
        <f t="shared" si="92"/>
        <v>223</v>
      </c>
      <c r="U238" s="33">
        <f t="shared" si="93"/>
        <v>6.7032282681490959E-2</v>
      </c>
      <c r="V238" s="18">
        <v>6.939796683169884E-2</v>
      </c>
      <c r="W238" s="99">
        <f t="shared" si="101"/>
        <v>190</v>
      </c>
      <c r="X238" s="33">
        <f t="shared" si="94"/>
        <v>-0.53410834891505343</v>
      </c>
      <c r="Y238" s="13">
        <v>91403</v>
      </c>
      <c r="Z238" s="10">
        <f t="shared" si="95"/>
        <v>262</v>
      </c>
      <c r="AA238" s="33">
        <f t="shared" si="96"/>
        <v>0.16788069796682337</v>
      </c>
      <c r="AB238" s="11">
        <v>3.4512206442031006E-2</v>
      </c>
      <c r="AC238" s="99">
        <f t="shared" si="102"/>
        <v>244</v>
      </c>
      <c r="AD238" s="33">
        <f t="shared" si="97"/>
        <v>0.1085314671976651</v>
      </c>
      <c r="AE238" s="11">
        <v>0.93564906941355497</v>
      </c>
      <c r="AF238" s="10">
        <f t="shared" si="98"/>
        <v>482</v>
      </c>
      <c r="AG238" s="33">
        <f t="shared" si="99"/>
        <v>0.67615122012195839</v>
      </c>
      <c r="AH238" s="14">
        <v>1.7296666666666667</v>
      </c>
      <c r="AI238" s="99">
        <f t="shared" si="103"/>
        <v>396</v>
      </c>
      <c r="AJ238" s="33">
        <f t="shared" si="100"/>
        <v>-0.12445738168906566</v>
      </c>
      <c r="AK238" s="13">
        <v>219306.34171022923</v>
      </c>
      <c r="AL238" s="38"/>
    </row>
    <row r="239" spans="1:38" x14ac:dyDescent="0.25">
      <c r="A239" t="s">
        <v>647</v>
      </c>
      <c r="B239" s="5" t="s">
        <v>305</v>
      </c>
      <c r="C239" s="6" t="s">
        <v>44</v>
      </c>
      <c r="D239" s="7" t="s">
        <v>20</v>
      </c>
      <c r="E239" s="36">
        <f t="shared" si="81"/>
        <v>0.1446451539081145</v>
      </c>
      <c r="F239" s="8">
        <f t="shared" si="82"/>
        <v>30.519962715989994</v>
      </c>
      <c r="G239" s="9">
        <f t="shared" si="83"/>
        <v>233</v>
      </c>
      <c r="H239" s="99">
        <f t="shared" si="84"/>
        <v>300</v>
      </c>
      <c r="I239" s="33">
        <f t="shared" si="85"/>
        <v>4.6924844011742598E-3</v>
      </c>
      <c r="J239" s="11">
        <v>2.5811397904421218E-2</v>
      </c>
      <c r="K239" s="10">
        <f t="shared" si="86"/>
        <v>41</v>
      </c>
      <c r="L239" s="33">
        <f t="shared" si="87"/>
        <v>-1.645701545376469</v>
      </c>
      <c r="M239" s="11">
        <v>0.10934489402697495</v>
      </c>
      <c r="N239" s="10">
        <f t="shared" si="88"/>
        <v>432</v>
      </c>
      <c r="O239" s="33">
        <f t="shared" si="89"/>
        <v>0.67540634903991525</v>
      </c>
      <c r="P239" s="11">
        <v>1.5684153596538668E-2</v>
      </c>
      <c r="Q239" s="10">
        <f t="shared" si="90"/>
        <v>92</v>
      </c>
      <c r="R239" s="33">
        <f t="shared" si="91"/>
        <v>-0.37533781879075051</v>
      </c>
      <c r="S239" s="12">
        <v>1.7438963627304434</v>
      </c>
      <c r="T239" s="10">
        <f t="shared" si="92"/>
        <v>307</v>
      </c>
      <c r="U239" s="33">
        <f t="shared" si="93"/>
        <v>0.33510884578344746</v>
      </c>
      <c r="V239" s="18">
        <v>5.3115423901940753E-2</v>
      </c>
      <c r="W239" s="99">
        <f t="shared" si="101"/>
        <v>167</v>
      </c>
      <c r="X239" s="33">
        <f t="shared" si="94"/>
        <v>-0.60850309154097559</v>
      </c>
      <c r="Y239" s="13">
        <v>88153</v>
      </c>
      <c r="Z239" s="10">
        <f t="shared" si="95"/>
        <v>457</v>
      </c>
      <c r="AA239" s="33">
        <f t="shared" si="96"/>
        <v>0.71491058819935172</v>
      </c>
      <c r="AB239" s="11">
        <v>2.7988804478208718E-2</v>
      </c>
      <c r="AC239" s="99">
        <f t="shared" si="102"/>
        <v>209</v>
      </c>
      <c r="AD239" s="33">
        <f t="shared" si="97"/>
        <v>-7.0322787020474101E-3</v>
      </c>
      <c r="AE239" s="11">
        <v>0.92908262849707224</v>
      </c>
      <c r="AF239" s="10">
        <f t="shared" si="98"/>
        <v>116</v>
      </c>
      <c r="AG239" s="33">
        <f t="shared" si="99"/>
        <v>-0.46691467192107772</v>
      </c>
      <c r="AH239" s="14">
        <v>3.0400000000000005</v>
      </c>
      <c r="AI239" s="99">
        <f t="shared" si="103"/>
        <v>132</v>
      </c>
      <c r="AJ239" s="33">
        <f t="shared" si="100"/>
        <v>-0.2517060274269336</v>
      </c>
      <c r="AK239" s="13">
        <v>105874.56327852517</v>
      </c>
      <c r="AL239" s="38"/>
    </row>
    <row r="240" spans="1:38" x14ac:dyDescent="0.25">
      <c r="A240" t="s">
        <v>960</v>
      </c>
      <c r="B240" s="5" t="s">
        <v>228</v>
      </c>
      <c r="C240" s="6" t="s">
        <v>28</v>
      </c>
      <c r="D240" s="7" t="s">
        <v>20</v>
      </c>
      <c r="E240" s="36">
        <f t="shared" si="81"/>
        <v>0.16512572699021039</v>
      </c>
      <c r="F240" s="8">
        <f t="shared" si="82"/>
        <v>30.469083994950513</v>
      </c>
      <c r="G240" s="9">
        <f t="shared" si="83"/>
        <v>234</v>
      </c>
      <c r="H240" s="99">
        <f t="shared" si="84"/>
        <v>109</v>
      </c>
      <c r="I240" s="33">
        <f t="shared" si="85"/>
        <v>-0.61703089359455765</v>
      </c>
      <c r="J240" s="11">
        <v>-2.1470002597177684E-2</v>
      </c>
      <c r="K240" s="10">
        <f t="shared" si="86"/>
        <v>94</v>
      </c>
      <c r="L240" s="33">
        <f t="shared" si="87"/>
        <v>-0.76916702909743984</v>
      </c>
      <c r="M240" s="11">
        <v>7.8056742355143774E-2</v>
      </c>
      <c r="N240" s="10">
        <f t="shared" si="88"/>
        <v>280</v>
      </c>
      <c r="O240" s="33">
        <f t="shared" si="89"/>
        <v>0.28781017184376873</v>
      </c>
      <c r="P240" s="11">
        <v>3.9666727042202497E-2</v>
      </c>
      <c r="Q240" s="10">
        <f t="shared" si="90"/>
        <v>177</v>
      </c>
      <c r="R240" s="33">
        <f t="shared" si="91"/>
        <v>0.10675689409321262</v>
      </c>
      <c r="S240" s="12">
        <v>0.7962487835088029</v>
      </c>
      <c r="T240" s="10">
        <f t="shared" si="92"/>
        <v>119</v>
      </c>
      <c r="U240" s="33">
        <f t="shared" si="93"/>
        <v>-0.47939578390177551</v>
      </c>
      <c r="V240" s="18">
        <v>0.10258713618397412</v>
      </c>
      <c r="W240" s="99">
        <f t="shared" si="101"/>
        <v>235</v>
      </c>
      <c r="X240" s="33">
        <f t="shared" si="94"/>
        <v>-0.36991342926713372</v>
      </c>
      <c r="Y240" s="13">
        <v>98576</v>
      </c>
      <c r="Z240" s="10">
        <f t="shared" si="95"/>
        <v>142</v>
      </c>
      <c r="AA240" s="33">
        <f t="shared" si="96"/>
        <v>-0.32679933465306782</v>
      </c>
      <c r="AB240" s="11">
        <v>4.0411329604907092E-2</v>
      </c>
      <c r="AC240" s="99">
        <f t="shared" si="102"/>
        <v>381</v>
      </c>
      <c r="AD240" s="33">
        <f t="shared" si="97"/>
        <v>0.55639095920024517</v>
      </c>
      <c r="AE240" s="11">
        <v>0.96109686768476199</v>
      </c>
      <c r="AF240" s="10">
        <f t="shared" si="98"/>
        <v>550</v>
      </c>
      <c r="AG240" s="33">
        <f t="shared" si="99"/>
        <v>1.5034273490617793</v>
      </c>
      <c r="AH240" s="14">
        <v>0.78133333333333332</v>
      </c>
      <c r="AI240" s="99">
        <f t="shared" si="103"/>
        <v>544</v>
      </c>
      <c r="AJ240" s="33">
        <f t="shared" si="100"/>
        <v>1.443875572330062</v>
      </c>
      <c r="AK240" s="13">
        <v>1617347.1233300893</v>
      </c>
      <c r="AL240" s="38"/>
    </row>
    <row r="241" spans="1:38" x14ac:dyDescent="0.25">
      <c r="A241" t="s">
        <v>620</v>
      </c>
      <c r="B241" s="5" t="s">
        <v>212</v>
      </c>
      <c r="C241" s="6" t="s">
        <v>19</v>
      </c>
      <c r="D241" s="7" t="s">
        <v>20</v>
      </c>
      <c r="E241" s="36">
        <f t="shared" si="81"/>
        <v>0.17501711095752376</v>
      </c>
      <c r="F241" s="8">
        <f t="shared" si="82"/>
        <v>30.444511393219592</v>
      </c>
      <c r="G241" s="9">
        <f t="shared" si="83"/>
        <v>235</v>
      </c>
      <c r="H241" s="99">
        <f t="shared" si="84"/>
        <v>297</v>
      </c>
      <c r="I241" s="33">
        <f t="shared" si="85"/>
        <v>-7.1740778893620181E-3</v>
      </c>
      <c r="J241" s="11">
        <v>2.4908958485069244E-2</v>
      </c>
      <c r="K241" s="10">
        <f t="shared" si="86"/>
        <v>476</v>
      </c>
      <c r="L241" s="33">
        <f t="shared" si="87"/>
        <v>0.83275664315953746</v>
      </c>
      <c r="M241" s="11">
        <v>2.0875616120614671E-2</v>
      </c>
      <c r="N241" s="10">
        <f t="shared" si="88"/>
        <v>128</v>
      </c>
      <c r="O241" s="33">
        <f t="shared" si="89"/>
        <v>-0.38720224437173617</v>
      </c>
      <c r="P241" s="11">
        <v>8.143322475570032E-2</v>
      </c>
      <c r="Q241" s="10">
        <f t="shared" si="90"/>
        <v>375</v>
      </c>
      <c r="R241" s="33">
        <f t="shared" si="91"/>
        <v>0.43952726370125661</v>
      </c>
      <c r="S241" s="12">
        <v>0.14212620807276863</v>
      </c>
      <c r="T241" s="10">
        <f t="shared" si="92"/>
        <v>258</v>
      </c>
      <c r="U241" s="33">
        <f t="shared" si="93"/>
        <v>0.19906476132211856</v>
      </c>
      <c r="V241" s="18">
        <v>6.13785246368556E-2</v>
      </c>
      <c r="W241" s="99">
        <f t="shared" si="101"/>
        <v>127</v>
      </c>
      <c r="X241" s="33">
        <f t="shared" si="94"/>
        <v>-0.747747159046663</v>
      </c>
      <c r="Y241" s="13">
        <v>82070</v>
      </c>
      <c r="Z241" s="10">
        <f t="shared" si="95"/>
        <v>331</v>
      </c>
      <c r="AA241" s="33">
        <f t="shared" si="96"/>
        <v>0.37496297164287551</v>
      </c>
      <c r="AB241" s="11">
        <v>3.2042723631508681E-2</v>
      </c>
      <c r="AC241" s="99">
        <f t="shared" si="102"/>
        <v>344</v>
      </c>
      <c r="AD241" s="33">
        <f t="shared" si="97"/>
        <v>0.44561124377597117</v>
      </c>
      <c r="AE241" s="11">
        <v>0.95480225988700562</v>
      </c>
      <c r="AF241" s="10">
        <f t="shared" si="98"/>
        <v>30</v>
      </c>
      <c r="AG241" s="33">
        <f t="shared" si="99"/>
        <v>-1.1549059974295544</v>
      </c>
      <c r="AH241" s="14">
        <v>3.8286666666666669</v>
      </c>
      <c r="AI241" s="99">
        <f t="shared" si="103"/>
        <v>99</v>
      </c>
      <c r="AJ241" s="33">
        <f t="shared" si="100"/>
        <v>-0.26747547210581674</v>
      </c>
      <c r="AK241" s="13">
        <v>91817.390847072194</v>
      </c>
      <c r="AL241" s="38"/>
    </row>
    <row r="242" spans="1:38" x14ac:dyDescent="0.25">
      <c r="A242" t="s">
        <v>1014</v>
      </c>
      <c r="B242" s="5" t="s">
        <v>164</v>
      </c>
      <c r="C242" s="6" t="s">
        <v>54</v>
      </c>
      <c r="D242" s="7" t="s">
        <v>39</v>
      </c>
      <c r="E242" s="36">
        <f t="shared" si="81"/>
        <v>0.1874041933536125</v>
      </c>
      <c r="F242" s="8">
        <f t="shared" si="82"/>
        <v>30.413738870048618</v>
      </c>
      <c r="G242" s="9">
        <f t="shared" si="83"/>
        <v>236</v>
      </c>
      <c r="H242" s="99">
        <f t="shared" si="84"/>
        <v>398</v>
      </c>
      <c r="I242" s="33">
        <f t="shared" si="85"/>
        <v>0.327055968068518</v>
      </c>
      <c r="J242" s="11">
        <v>5.0326797385620958E-2</v>
      </c>
      <c r="K242" s="10">
        <f t="shared" si="86"/>
        <v>257</v>
      </c>
      <c r="L242" s="33">
        <f t="shared" si="87"/>
        <v>0.13680348114985999</v>
      </c>
      <c r="M242" s="11">
        <v>4.5717864412087049E-2</v>
      </c>
      <c r="N242" s="10">
        <f t="shared" si="88"/>
        <v>274</v>
      </c>
      <c r="O242" s="33">
        <f t="shared" si="89"/>
        <v>0.27009823060588822</v>
      </c>
      <c r="P242" s="11">
        <v>4.076265614727153E-2</v>
      </c>
      <c r="Q242" s="10">
        <f t="shared" si="90"/>
        <v>365</v>
      </c>
      <c r="R242" s="33">
        <f t="shared" si="91"/>
        <v>0.43268834578009163</v>
      </c>
      <c r="S242" s="12">
        <v>0.15556938394523959</v>
      </c>
      <c r="T242" s="10">
        <f t="shared" si="92"/>
        <v>117</v>
      </c>
      <c r="U242" s="33">
        <f t="shared" si="93"/>
        <v>-0.48413761916642473</v>
      </c>
      <c r="V242" s="18">
        <v>0.10287514769594329</v>
      </c>
      <c r="W242" s="99">
        <f t="shared" si="101"/>
        <v>173</v>
      </c>
      <c r="X242" s="33">
        <f t="shared" si="94"/>
        <v>-0.57766933205878568</v>
      </c>
      <c r="Y242" s="13">
        <v>89500</v>
      </c>
      <c r="Z242" s="10">
        <f t="shared" si="95"/>
        <v>410</v>
      </c>
      <c r="AA242" s="33">
        <f t="shared" si="96"/>
        <v>0.57196185168318159</v>
      </c>
      <c r="AB242" s="11">
        <v>2.9693486590038315E-2</v>
      </c>
      <c r="AC242" s="99">
        <f t="shared" si="102"/>
        <v>159</v>
      </c>
      <c r="AD242" s="33">
        <f t="shared" si="97"/>
        <v>-0.21953195445712087</v>
      </c>
      <c r="AE242" s="11">
        <v>0.91700819672131151</v>
      </c>
      <c r="AF242" s="10">
        <f t="shared" si="98"/>
        <v>421</v>
      </c>
      <c r="AG242" s="33">
        <f t="shared" si="99"/>
        <v>0.4339294220879088</v>
      </c>
      <c r="AH242" s="14">
        <v>2.0073333333333334</v>
      </c>
      <c r="AI242" s="99">
        <f t="shared" si="103"/>
        <v>399</v>
      </c>
      <c r="AJ242" s="33">
        <f t="shared" si="100"/>
        <v>-0.12181018743915743</v>
      </c>
      <c r="AK242" s="13">
        <v>221666.09925326696</v>
      </c>
      <c r="AL242" s="38"/>
    </row>
    <row r="243" spans="1:38" x14ac:dyDescent="0.25">
      <c r="A243" t="s">
        <v>1067</v>
      </c>
      <c r="B243" s="5" t="s">
        <v>247</v>
      </c>
      <c r="C243" s="6" t="s">
        <v>44</v>
      </c>
      <c r="D243" s="7" t="s">
        <v>20</v>
      </c>
      <c r="E243" s="36">
        <f t="shared" si="81"/>
        <v>0.20048975899274268</v>
      </c>
      <c r="F243" s="8">
        <f t="shared" si="82"/>
        <v>30.381231144745797</v>
      </c>
      <c r="G243" s="9">
        <f t="shared" si="83"/>
        <v>237</v>
      </c>
      <c r="H243" s="99">
        <f t="shared" si="84"/>
        <v>169</v>
      </c>
      <c r="I243" s="33">
        <f t="shared" si="85"/>
        <v>-0.40047242418028156</v>
      </c>
      <c r="J243" s="11">
        <v>-5.0009617234083592E-3</v>
      </c>
      <c r="K243" s="10">
        <f t="shared" si="86"/>
        <v>139</v>
      </c>
      <c r="L243" s="33">
        <f t="shared" si="87"/>
        <v>-0.41936096116061788</v>
      </c>
      <c r="M243" s="11">
        <v>6.5570314147164244E-2</v>
      </c>
      <c r="N243" s="10">
        <f t="shared" si="88"/>
        <v>392</v>
      </c>
      <c r="O243" s="33">
        <f t="shared" si="89"/>
        <v>0.5897564474395649</v>
      </c>
      <c r="P243" s="11">
        <v>2.0983754512635379E-2</v>
      </c>
      <c r="Q243" s="10">
        <f t="shared" si="90"/>
        <v>409</v>
      </c>
      <c r="R243" s="33">
        <f t="shared" si="91"/>
        <v>0.51183082356515242</v>
      </c>
      <c r="S243" s="12">
        <v>0</v>
      </c>
      <c r="T243" s="10">
        <f t="shared" si="92"/>
        <v>322</v>
      </c>
      <c r="U243" s="33">
        <f t="shared" si="93"/>
        <v>0.38255459332825753</v>
      </c>
      <c r="V243" s="18">
        <v>5.0233644859813083E-2</v>
      </c>
      <c r="W243" s="99">
        <f t="shared" si="101"/>
        <v>131</v>
      </c>
      <c r="X243" s="33">
        <f t="shared" si="94"/>
        <v>-0.73135742497892131</v>
      </c>
      <c r="Y243" s="13">
        <v>82786</v>
      </c>
      <c r="Z243" s="10">
        <f t="shared" si="95"/>
        <v>133</v>
      </c>
      <c r="AA243" s="33">
        <f t="shared" si="96"/>
        <v>-0.38109181977721723</v>
      </c>
      <c r="AB243" s="11">
        <v>4.1058774489370571E-2</v>
      </c>
      <c r="AC243" s="99">
        <f t="shared" si="102"/>
        <v>217</v>
      </c>
      <c r="AD243" s="33">
        <f t="shared" si="97"/>
        <v>2.1043156706148633E-2</v>
      </c>
      <c r="AE243" s="11">
        <v>0.93067790118728455</v>
      </c>
      <c r="AF243" s="10">
        <f t="shared" si="98"/>
        <v>368</v>
      </c>
      <c r="AG243" s="33">
        <f t="shared" si="99"/>
        <v>0.26091385206358736</v>
      </c>
      <c r="AH243" s="14">
        <v>2.2056666666666671</v>
      </c>
      <c r="AI243" s="99">
        <f t="shared" si="103"/>
        <v>242</v>
      </c>
      <c r="AJ243" s="33">
        <f t="shared" si="100"/>
        <v>-0.21006453588365637</v>
      </c>
      <c r="AK243" s="13">
        <v>142994.55316064181</v>
      </c>
      <c r="AL243" s="38"/>
    </row>
    <row r="244" spans="1:38" x14ac:dyDescent="0.25">
      <c r="A244" t="s">
        <v>704</v>
      </c>
      <c r="B244" s="5" t="s">
        <v>194</v>
      </c>
      <c r="C244" s="6" t="s">
        <v>28</v>
      </c>
      <c r="D244" s="7" t="s">
        <v>20</v>
      </c>
      <c r="E244" s="36">
        <f t="shared" si="81"/>
        <v>0.21375553090311247</v>
      </c>
      <c r="F244" s="8">
        <f t="shared" si="82"/>
        <v>30.348275743268722</v>
      </c>
      <c r="G244" s="9">
        <f t="shared" si="83"/>
        <v>238</v>
      </c>
      <c r="H244" s="99">
        <f t="shared" si="84"/>
        <v>106</v>
      </c>
      <c r="I244" s="33">
        <f t="shared" si="85"/>
        <v>-0.62294184341236436</v>
      </c>
      <c r="J244" s="11">
        <v>-2.1919524033192417E-2</v>
      </c>
      <c r="K244" s="10">
        <f t="shared" si="86"/>
        <v>367</v>
      </c>
      <c r="L244" s="33">
        <f t="shared" si="87"/>
        <v>0.51286039226077718</v>
      </c>
      <c r="M244" s="11">
        <v>3.2294404806609091E-2</v>
      </c>
      <c r="N244" s="10">
        <f t="shared" si="88"/>
        <v>260</v>
      </c>
      <c r="O244" s="33">
        <f t="shared" si="89"/>
        <v>0.24407445393672569</v>
      </c>
      <c r="P244" s="11">
        <v>4.2372881355932202E-2</v>
      </c>
      <c r="Q244" s="10">
        <f t="shared" si="90"/>
        <v>409</v>
      </c>
      <c r="R244" s="33">
        <f t="shared" si="91"/>
        <v>0.51183082356515242</v>
      </c>
      <c r="S244" s="12">
        <v>0</v>
      </c>
      <c r="T244" s="10">
        <f t="shared" si="92"/>
        <v>309</v>
      </c>
      <c r="U244" s="33">
        <f t="shared" si="93"/>
        <v>0.34209147749911428</v>
      </c>
      <c r="V244" s="18">
        <v>5.2691309987029832E-2</v>
      </c>
      <c r="W244" s="99">
        <f t="shared" si="101"/>
        <v>309</v>
      </c>
      <c r="X244" s="33">
        <f t="shared" si="94"/>
        <v>-0.10154297925288426</v>
      </c>
      <c r="Y244" s="13">
        <v>110300</v>
      </c>
      <c r="Z244" s="10">
        <f t="shared" si="95"/>
        <v>87</v>
      </c>
      <c r="AA244" s="33">
        <f t="shared" si="96"/>
        <v>-0.79765136286140459</v>
      </c>
      <c r="AB244" s="11">
        <v>4.6026300743281873E-2</v>
      </c>
      <c r="AC244" s="99">
        <f t="shared" si="102"/>
        <v>179</v>
      </c>
      <c r="AD244" s="33">
        <f t="shared" si="97"/>
        <v>-0.13294695404846241</v>
      </c>
      <c r="AE244" s="11">
        <v>0.921928038017651</v>
      </c>
      <c r="AF244" s="10">
        <f t="shared" si="98"/>
        <v>507</v>
      </c>
      <c r="AG244" s="33">
        <f t="shared" si="99"/>
        <v>0.86632295591339725</v>
      </c>
      <c r="AH244" s="14">
        <v>1.5116666666666665</v>
      </c>
      <c r="AI244" s="99">
        <f t="shared" si="103"/>
        <v>342</v>
      </c>
      <c r="AJ244" s="33">
        <f t="shared" si="100"/>
        <v>-0.16464121650232463</v>
      </c>
      <c r="AK244" s="13">
        <v>183485.73379222027</v>
      </c>
      <c r="AL244" s="38"/>
    </row>
    <row r="245" spans="1:38" x14ac:dyDescent="0.25">
      <c r="A245" t="s">
        <v>1136</v>
      </c>
      <c r="B245" s="5" t="s">
        <v>331</v>
      </c>
      <c r="C245" s="6" t="s">
        <v>41</v>
      </c>
      <c r="D245" s="7" t="s">
        <v>34</v>
      </c>
      <c r="E245" s="36">
        <f t="shared" si="81"/>
        <v>0.21562334481451295</v>
      </c>
      <c r="F245" s="8">
        <f t="shared" si="82"/>
        <v>30.343635639567967</v>
      </c>
      <c r="G245" s="9">
        <f t="shared" si="83"/>
        <v>239</v>
      </c>
      <c r="H245" s="99">
        <f t="shared" si="84"/>
        <v>323</v>
      </c>
      <c r="I245" s="33">
        <f t="shared" si="85"/>
        <v>8.4889762302009342E-2</v>
      </c>
      <c r="J245" s="11">
        <v>3.1910315445195181E-2</v>
      </c>
      <c r="K245" s="10">
        <f t="shared" si="86"/>
        <v>225</v>
      </c>
      <c r="L245" s="33">
        <f t="shared" si="87"/>
        <v>-1.0422082778930288E-2</v>
      </c>
      <c r="M245" s="11">
        <v>5.0973123262279887E-2</v>
      </c>
      <c r="N245" s="10">
        <f t="shared" si="88"/>
        <v>161</v>
      </c>
      <c r="O245" s="33">
        <f t="shared" si="89"/>
        <v>-0.19489416915347765</v>
      </c>
      <c r="P245" s="11">
        <v>6.9534132841328408E-2</v>
      </c>
      <c r="Q245" s="10">
        <f t="shared" si="90"/>
        <v>250</v>
      </c>
      <c r="R245" s="33">
        <f t="shared" si="91"/>
        <v>0.29967082723411809</v>
      </c>
      <c r="S245" s="12">
        <v>0.41704026523760868</v>
      </c>
      <c r="T245" s="10">
        <f t="shared" si="92"/>
        <v>237</v>
      </c>
      <c r="U245" s="33">
        <f t="shared" si="93"/>
        <v>0.12222142478552848</v>
      </c>
      <c r="V245" s="18">
        <v>6.6045866352763119E-2</v>
      </c>
      <c r="W245" s="99">
        <f t="shared" si="101"/>
        <v>398</v>
      </c>
      <c r="X245" s="33">
        <f t="shared" si="94"/>
        <v>0.30204277682023345</v>
      </c>
      <c r="Y245" s="13">
        <v>127931</v>
      </c>
      <c r="Z245" s="10">
        <f t="shared" si="95"/>
        <v>243</v>
      </c>
      <c r="AA245" s="33">
        <f t="shared" si="96"/>
        <v>0.10930743238572861</v>
      </c>
      <c r="AB245" s="11">
        <v>3.5210700185319473E-2</v>
      </c>
      <c r="AC245" s="99">
        <f t="shared" si="102"/>
        <v>171</v>
      </c>
      <c r="AD245" s="33">
        <f t="shared" si="97"/>
        <v>-0.15799301236063171</v>
      </c>
      <c r="AE245" s="11">
        <v>0.92050489738805974</v>
      </c>
      <c r="AF245" s="10">
        <f t="shared" si="98"/>
        <v>47</v>
      </c>
      <c r="AG245" s="33">
        <f t="shared" si="99"/>
        <v>-0.92780488786821835</v>
      </c>
      <c r="AH245" s="14">
        <v>3.5683333333333334</v>
      </c>
      <c r="AI245" s="99">
        <f t="shared" si="103"/>
        <v>257</v>
      </c>
      <c r="AJ245" s="33">
        <f t="shared" si="100"/>
        <v>-0.20559053124280594</v>
      </c>
      <c r="AK245" s="13">
        <v>146982.76301686928</v>
      </c>
      <c r="AL245" s="38"/>
    </row>
    <row r="246" spans="1:38" x14ac:dyDescent="0.25">
      <c r="A246" t="s">
        <v>750</v>
      </c>
      <c r="B246" s="5" t="s">
        <v>263</v>
      </c>
      <c r="C246" s="6" t="s">
        <v>44</v>
      </c>
      <c r="D246" s="7" t="s">
        <v>20</v>
      </c>
      <c r="E246" s="36">
        <f t="shared" si="81"/>
        <v>0.22697071128410815</v>
      </c>
      <c r="F246" s="8">
        <f t="shared" si="82"/>
        <v>30.315446023446142</v>
      </c>
      <c r="G246" s="9">
        <f t="shared" si="83"/>
        <v>240</v>
      </c>
      <c r="H246" s="99">
        <f t="shared" si="84"/>
        <v>279</v>
      </c>
      <c r="I246" s="33">
        <f t="shared" si="85"/>
        <v>-6.6399574228897557E-2</v>
      </c>
      <c r="J246" s="11">
        <v>2.0404922588328711E-2</v>
      </c>
      <c r="K246" s="10">
        <f t="shared" si="86"/>
        <v>310</v>
      </c>
      <c r="L246" s="33">
        <f t="shared" si="87"/>
        <v>0.3295209117025294</v>
      </c>
      <c r="M246" s="11">
        <v>3.8838760298156139E-2</v>
      </c>
      <c r="N246" s="10">
        <f t="shared" si="88"/>
        <v>237</v>
      </c>
      <c r="O246" s="33">
        <f t="shared" si="89"/>
        <v>0.1603875674488322</v>
      </c>
      <c r="P246" s="11">
        <v>4.7551020408163266E-2</v>
      </c>
      <c r="Q246" s="10">
        <f t="shared" si="90"/>
        <v>190</v>
      </c>
      <c r="R246" s="33">
        <f t="shared" si="91"/>
        <v>0.1555788297259573</v>
      </c>
      <c r="S246" s="12">
        <v>0.70028011204481788</v>
      </c>
      <c r="T246" s="10">
        <f t="shared" si="92"/>
        <v>185</v>
      </c>
      <c r="U246" s="33">
        <f t="shared" si="93"/>
        <v>-7.7099961082775531E-2</v>
      </c>
      <c r="V246" s="18">
        <v>7.8152329464143744E-2</v>
      </c>
      <c r="W246" s="99">
        <f t="shared" si="101"/>
        <v>260</v>
      </c>
      <c r="X246" s="33">
        <f t="shared" si="94"/>
        <v>-0.28157825640761575</v>
      </c>
      <c r="Y246" s="13">
        <v>102435</v>
      </c>
      <c r="Z246" s="10">
        <f t="shared" si="95"/>
        <v>346</v>
      </c>
      <c r="AA246" s="33">
        <f t="shared" si="96"/>
        <v>0.4042924321604055</v>
      </c>
      <c r="AB246" s="11">
        <v>3.1692966033698852E-2</v>
      </c>
      <c r="AC246" s="99">
        <f t="shared" si="102"/>
        <v>167</v>
      </c>
      <c r="AD246" s="33">
        <f t="shared" si="97"/>
        <v>-0.18316692246256633</v>
      </c>
      <c r="AE246" s="11">
        <v>0.91907449209932279</v>
      </c>
      <c r="AF246" s="10">
        <f t="shared" si="98"/>
        <v>335</v>
      </c>
      <c r="AG246" s="33">
        <f t="shared" si="99"/>
        <v>0.17949476028743672</v>
      </c>
      <c r="AH246" s="14">
        <v>2.2989999999999999</v>
      </c>
      <c r="AI246" s="99">
        <f t="shared" si="103"/>
        <v>145</v>
      </c>
      <c r="AJ246" s="33">
        <f t="shared" si="100"/>
        <v>-0.24838801015358558</v>
      </c>
      <c r="AK246" s="13">
        <v>108832.30477746655</v>
      </c>
      <c r="AL246" s="38"/>
    </row>
    <row r="247" spans="1:38" x14ac:dyDescent="0.25">
      <c r="A247" t="s">
        <v>700</v>
      </c>
      <c r="B247" s="5" t="s">
        <v>309</v>
      </c>
      <c r="C247" s="6" t="s">
        <v>44</v>
      </c>
      <c r="D247" s="7" t="s">
        <v>20</v>
      </c>
      <c r="E247" s="36">
        <f t="shared" si="81"/>
        <v>0.29683689671706981</v>
      </c>
      <c r="F247" s="8">
        <f t="shared" si="82"/>
        <v>30.141881438876791</v>
      </c>
      <c r="G247" s="9">
        <f t="shared" si="83"/>
        <v>241</v>
      </c>
      <c r="H247" s="99">
        <f t="shared" si="84"/>
        <v>470</v>
      </c>
      <c r="I247" s="33">
        <f t="shared" si="85"/>
        <v>0.64872217870303861</v>
      </c>
      <c r="J247" s="11">
        <v>7.47891699955614E-2</v>
      </c>
      <c r="K247" s="10">
        <f t="shared" si="86"/>
        <v>248</v>
      </c>
      <c r="L247" s="33">
        <f t="shared" si="87"/>
        <v>0.11223111529640814</v>
      </c>
      <c r="M247" s="11">
        <v>4.6594982078853049E-2</v>
      </c>
      <c r="N247" s="10">
        <f t="shared" si="88"/>
        <v>458</v>
      </c>
      <c r="O247" s="33">
        <f t="shared" si="89"/>
        <v>0.73901884926722272</v>
      </c>
      <c r="P247" s="11">
        <v>1.1748120300751879E-2</v>
      </c>
      <c r="Q247" s="10">
        <f t="shared" si="90"/>
        <v>147</v>
      </c>
      <c r="R247" s="33">
        <f t="shared" si="91"/>
        <v>-1.3388923701387565E-2</v>
      </c>
      <c r="S247" s="12">
        <v>1.0324179227751393</v>
      </c>
      <c r="T247" s="10">
        <f t="shared" si="92"/>
        <v>234</v>
      </c>
      <c r="U247" s="33">
        <f t="shared" si="93"/>
        <v>0.10855977650439678</v>
      </c>
      <c r="V247" s="18">
        <v>6.6875653082549641E-2</v>
      </c>
      <c r="W247" s="99">
        <f t="shared" si="101"/>
        <v>74</v>
      </c>
      <c r="X247" s="33">
        <f t="shared" si="94"/>
        <v>-0.96910013172132969</v>
      </c>
      <c r="Y247" s="13">
        <v>72400</v>
      </c>
      <c r="Z247" s="10">
        <f t="shared" si="95"/>
        <v>249</v>
      </c>
      <c r="AA247" s="33">
        <f t="shared" si="96"/>
        <v>0.12350042885708566</v>
      </c>
      <c r="AB247" s="11">
        <v>3.5041446872645064E-2</v>
      </c>
      <c r="AC247" s="99">
        <f t="shared" si="102"/>
        <v>277</v>
      </c>
      <c r="AD247" s="33">
        <f t="shared" si="97"/>
        <v>0.24878686623962459</v>
      </c>
      <c r="AE247" s="11">
        <v>0.94361851332398317</v>
      </c>
      <c r="AF247" s="10">
        <f t="shared" si="98"/>
        <v>160</v>
      </c>
      <c r="AG247" s="33">
        <f t="shared" si="99"/>
        <v>-0.27470745883523473</v>
      </c>
      <c r="AH247" s="14">
        <v>2.8196666666666665</v>
      </c>
      <c r="AI247" s="99">
        <f t="shared" si="103"/>
        <v>144</v>
      </c>
      <c r="AJ247" s="33">
        <f t="shared" si="100"/>
        <v>-0.24840571007838264</v>
      </c>
      <c r="AK247" s="13">
        <v>108816.5267396242</v>
      </c>
      <c r="AL247" s="38"/>
    </row>
    <row r="248" spans="1:38" x14ac:dyDescent="0.25">
      <c r="A248" t="s">
        <v>635</v>
      </c>
      <c r="B248" s="5" t="s">
        <v>134</v>
      </c>
      <c r="C248" s="6" t="s">
        <v>19</v>
      </c>
      <c r="D248" s="7" t="s">
        <v>20</v>
      </c>
      <c r="E248" s="36">
        <f t="shared" si="81"/>
        <v>0.3107468065679963</v>
      </c>
      <c r="F248" s="8">
        <f t="shared" si="82"/>
        <v>30.107325842207072</v>
      </c>
      <c r="G248" s="9">
        <f t="shared" si="83"/>
        <v>242</v>
      </c>
      <c r="H248" s="99">
        <f t="shared" si="84"/>
        <v>517</v>
      </c>
      <c r="I248" s="33">
        <f t="shared" si="85"/>
        <v>1.0587013869001438</v>
      </c>
      <c r="J248" s="11">
        <v>0.10596765197992197</v>
      </c>
      <c r="K248" s="10">
        <f t="shared" si="86"/>
        <v>327</v>
      </c>
      <c r="L248" s="33">
        <f t="shared" si="87"/>
        <v>0.38657969948145632</v>
      </c>
      <c r="M248" s="11">
        <v>3.6802030456852791E-2</v>
      </c>
      <c r="N248" s="10">
        <f t="shared" si="88"/>
        <v>413</v>
      </c>
      <c r="O248" s="33">
        <f t="shared" si="89"/>
        <v>0.64359879925230257</v>
      </c>
      <c r="P248" s="11">
        <v>1.7652250661959398E-2</v>
      </c>
      <c r="Q248" s="10">
        <f t="shared" si="90"/>
        <v>358</v>
      </c>
      <c r="R248" s="33">
        <f t="shared" si="91"/>
        <v>0.42631597279991951</v>
      </c>
      <c r="S248" s="12">
        <v>0.16809547823163556</v>
      </c>
      <c r="T248" s="10">
        <f t="shared" si="92"/>
        <v>455</v>
      </c>
      <c r="U248" s="33">
        <f t="shared" si="93"/>
        <v>0.73648280972553481</v>
      </c>
      <c r="V248" s="18">
        <v>2.8736609420166637E-2</v>
      </c>
      <c r="W248" s="99">
        <f t="shared" si="101"/>
        <v>163</v>
      </c>
      <c r="X248" s="33">
        <f t="shared" si="94"/>
        <v>-0.62132187796267291</v>
      </c>
      <c r="Y248" s="13">
        <v>87593</v>
      </c>
      <c r="Z248" s="10">
        <f t="shared" si="95"/>
        <v>135</v>
      </c>
      <c r="AA248" s="33">
        <f t="shared" si="96"/>
        <v>-0.37671025505125127</v>
      </c>
      <c r="AB248" s="11">
        <v>4.1006523765144458E-2</v>
      </c>
      <c r="AC248" s="99">
        <f t="shared" si="102"/>
        <v>94</v>
      </c>
      <c r="AD248" s="33">
        <f t="shared" si="97"/>
        <v>-0.64485464783970026</v>
      </c>
      <c r="AE248" s="11">
        <v>0.89284096057997286</v>
      </c>
      <c r="AF248" s="10">
        <f t="shared" si="98"/>
        <v>83</v>
      </c>
      <c r="AG248" s="33">
        <f t="shared" si="99"/>
        <v>-0.63469615747407415</v>
      </c>
      <c r="AH248" s="14">
        <v>3.2323333333333331</v>
      </c>
      <c r="AI248" s="99">
        <f t="shared" si="103"/>
        <v>208</v>
      </c>
      <c r="AJ248" s="33">
        <f t="shared" si="100"/>
        <v>-0.22164090633206993</v>
      </c>
      <c r="AK248" s="13">
        <v>132675.16406118675</v>
      </c>
      <c r="AL248" s="38"/>
    </row>
    <row r="249" spans="1:38" x14ac:dyDescent="0.25">
      <c r="A249" t="s">
        <v>1095</v>
      </c>
      <c r="B249" s="5" t="s">
        <v>201</v>
      </c>
      <c r="C249" s="6" t="s">
        <v>30</v>
      </c>
      <c r="D249" s="7" t="s">
        <v>20</v>
      </c>
      <c r="E249" s="36">
        <f t="shared" si="81"/>
        <v>0.32531053196021631</v>
      </c>
      <c r="F249" s="8">
        <f t="shared" si="82"/>
        <v>30.071146008832482</v>
      </c>
      <c r="G249" s="9">
        <f t="shared" si="83"/>
        <v>243</v>
      </c>
      <c r="H249" s="99">
        <f t="shared" si="84"/>
        <v>500</v>
      </c>
      <c r="I249" s="33">
        <f t="shared" si="85"/>
        <v>0.92957994526237853</v>
      </c>
      <c r="J249" s="11">
        <v>9.6148103911615435E-2</v>
      </c>
      <c r="K249" s="10">
        <f t="shared" si="86"/>
        <v>431</v>
      </c>
      <c r="L249" s="33">
        <f t="shared" si="87"/>
        <v>0.66634738488748557</v>
      </c>
      <c r="M249" s="11">
        <v>2.6815642458100558E-2</v>
      </c>
      <c r="N249" s="10">
        <f t="shared" si="88"/>
        <v>144</v>
      </c>
      <c r="O249" s="33">
        <f t="shared" si="89"/>
        <v>-0.25776542448497208</v>
      </c>
      <c r="P249" s="11">
        <v>7.3424301494476929E-2</v>
      </c>
      <c r="Q249" s="10">
        <f t="shared" si="90"/>
        <v>219</v>
      </c>
      <c r="R249" s="33">
        <f t="shared" si="91"/>
        <v>0.23467046006617626</v>
      </c>
      <c r="S249" s="12">
        <v>0.54481067828929453</v>
      </c>
      <c r="T249" s="10">
        <f t="shared" si="92"/>
        <v>396</v>
      </c>
      <c r="U249" s="33">
        <f t="shared" si="93"/>
        <v>0.59530857468733844</v>
      </c>
      <c r="V249" s="18">
        <v>3.7311307319851897E-2</v>
      </c>
      <c r="W249" s="99">
        <f t="shared" si="101"/>
        <v>118</v>
      </c>
      <c r="X249" s="33">
        <f t="shared" si="94"/>
        <v>-0.77322449705978646</v>
      </c>
      <c r="Y249" s="13">
        <v>80957</v>
      </c>
      <c r="Z249" s="10">
        <f t="shared" si="95"/>
        <v>174</v>
      </c>
      <c r="AA249" s="33">
        <f t="shared" si="96"/>
        <v>-0.1476484839762989</v>
      </c>
      <c r="AB249" s="11">
        <v>3.8274932614555258E-2</v>
      </c>
      <c r="AC249" s="99">
        <f t="shared" si="102"/>
        <v>291</v>
      </c>
      <c r="AD249" s="33">
        <f t="shared" si="97"/>
        <v>0.28206145956065992</v>
      </c>
      <c r="AE249" s="11">
        <v>0.94550920706501318</v>
      </c>
      <c r="AF249" s="10">
        <f t="shared" si="98"/>
        <v>333</v>
      </c>
      <c r="AG249" s="33">
        <f t="shared" si="99"/>
        <v>0.17222519852170898</v>
      </c>
      <c r="AH249" s="14">
        <v>2.3073333333333332</v>
      </c>
      <c r="AI249" s="99">
        <f t="shared" si="103"/>
        <v>272</v>
      </c>
      <c r="AJ249" s="33">
        <f t="shared" si="100"/>
        <v>-0.20051875600317651</v>
      </c>
      <c r="AK249" s="13">
        <v>151503.83655679651</v>
      </c>
      <c r="AL249" s="38"/>
    </row>
    <row r="250" spans="1:38" x14ac:dyDescent="0.25">
      <c r="A250" t="s">
        <v>1033</v>
      </c>
      <c r="B250" s="5" t="s">
        <v>253</v>
      </c>
      <c r="C250" s="6" t="s">
        <v>61</v>
      </c>
      <c r="D250" s="7" t="s">
        <v>39</v>
      </c>
      <c r="E250" s="36">
        <f t="shared" si="81"/>
        <v>0.32693766721404544</v>
      </c>
      <c r="F250" s="8">
        <f t="shared" si="82"/>
        <v>30.067103809410558</v>
      </c>
      <c r="G250" s="9">
        <f t="shared" si="83"/>
        <v>244</v>
      </c>
      <c r="H250" s="99">
        <f t="shared" si="84"/>
        <v>319</v>
      </c>
      <c r="I250" s="33">
        <f t="shared" si="85"/>
        <v>6.9372123657395729E-2</v>
      </c>
      <c r="J250" s="11">
        <v>3.0730215559036322E-2</v>
      </c>
      <c r="K250" s="10">
        <f t="shared" si="86"/>
        <v>405</v>
      </c>
      <c r="L250" s="33">
        <f t="shared" si="87"/>
        <v>0.6067957365506097</v>
      </c>
      <c r="M250" s="11">
        <v>2.8941355674028942E-2</v>
      </c>
      <c r="N250" s="10">
        <f t="shared" si="88"/>
        <v>301</v>
      </c>
      <c r="O250" s="33">
        <f t="shared" si="89"/>
        <v>0.34263374766875099</v>
      </c>
      <c r="P250" s="11">
        <v>3.6274509803921572E-2</v>
      </c>
      <c r="Q250" s="10">
        <f t="shared" si="90"/>
        <v>308</v>
      </c>
      <c r="R250" s="33">
        <f t="shared" si="91"/>
        <v>0.36457621839766685</v>
      </c>
      <c r="S250" s="12">
        <v>0.28945654533613141</v>
      </c>
      <c r="T250" s="10">
        <f t="shared" si="92"/>
        <v>332</v>
      </c>
      <c r="U250" s="33">
        <f t="shared" si="93"/>
        <v>0.42931150287168113</v>
      </c>
      <c r="V250" s="18">
        <v>4.7393704739370476E-2</v>
      </c>
      <c r="W250" s="99">
        <f t="shared" si="101"/>
        <v>231</v>
      </c>
      <c r="X250" s="33">
        <f t="shared" si="94"/>
        <v>-0.38838621612840113</v>
      </c>
      <c r="Y250" s="13">
        <v>97769</v>
      </c>
      <c r="Z250" s="10">
        <f t="shared" si="95"/>
        <v>176</v>
      </c>
      <c r="AA250" s="33">
        <f t="shared" si="96"/>
        <v>-0.14599570715043533</v>
      </c>
      <c r="AB250" s="11">
        <v>3.8255223037831736E-2</v>
      </c>
      <c r="AC250" s="99">
        <f t="shared" si="102"/>
        <v>149</v>
      </c>
      <c r="AD250" s="33">
        <f t="shared" si="97"/>
        <v>-0.25667281303498934</v>
      </c>
      <c r="AE250" s="11">
        <v>0.91489781814591764</v>
      </c>
      <c r="AF250" s="10">
        <f t="shared" si="98"/>
        <v>103</v>
      </c>
      <c r="AG250" s="33">
        <f t="shared" si="99"/>
        <v>-0.51053204251544382</v>
      </c>
      <c r="AH250" s="14">
        <v>3.09</v>
      </c>
      <c r="AI250" s="99">
        <f t="shared" si="103"/>
        <v>172</v>
      </c>
      <c r="AJ250" s="33">
        <f t="shared" si="100"/>
        <v>-0.23975207933347265</v>
      </c>
      <c r="AK250" s="13">
        <v>116530.53202113033</v>
      </c>
      <c r="AL250" s="38"/>
    </row>
    <row r="251" spans="1:38" x14ac:dyDescent="0.25">
      <c r="A251" t="s">
        <v>1116</v>
      </c>
      <c r="B251" s="5" t="s">
        <v>370</v>
      </c>
      <c r="C251" s="6" t="s">
        <v>71</v>
      </c>
      <c r="D251" s="7" t="s">
        <v>34</v>
      </c>
      <c r="E251" s="36">
        <f t="shared" si="81"/>
        <v>0.34685095698141472</v>
      </c>
      <c r="F251" s="8">
        <f t="shared" si="82"/>
        <v>30.017634357994766</v>
      </c>
      <c r="G251" s="9">
        <f t="shared" si="83"/>
        <v>245</v>
      </c>
      <c r="H251" s="99">
        <f t="shared" si="84"/>
        <v>90</v>
      </c>
      <c r="I251" s="33">
        <f t="shared" si="85"/>
        <v>-0.68703397160287649</v>
      </c>
      <c r="J251" s="11">
        <v>-2.6793662097204907E-2</v>
      </c>
      <c r="K251" s="10">
        <f t="shared" si="86"/>
        <v>194</v>
      </c>
      <c r="L251" s="33">
        <f t="shared" si="87"/>
        <v>-0.13192622772393342</v>
      </c>
      <c r="M251" s="11">
        <v>5.5310248663722986E-2</v>
      </c>
      <c r="N251" s="10">
        <f t="shared" si="88"/>
        <v>326</v>
      </c>
      <c r="O251" s="33">
        <f t="shared" si="89"/>
        <v>0.42396198678006131</v>
      </c>
      <c r="P251" s="11">
        <v>3.1242312423124231E-2</v>
      </c>
      <c r="Q251" s="10">
        <f t="shared" si="90"/>
        <v>240</v>
      </c>
      <c r="R251" s="33">
        <f t="shared" si="91"/>
        <v>0.2791738002401864</v>
      </c>
      <c r="S251" s="12">
        <v>0.45733101618951799</v>
      </c>
      <c r="T251" s="10">
        <f t="shared" si="92"/>
        <v>281</v>
      </c>
      <c r="U251" s="33">
        <f t="shared" si="93"/>
        <v>0.27632637070042254</v>
      </c>
      <c r="V251" s="18">
        <v>5.6685777695579802E-2</v>
      </c>
      <c r="W251" s="99">
        <f t="shared" si="101"/>
        <v>249</v>
      </c>
      <c r="X251" s="33">
        <f t="shared" si="94"/>
        <v>-0.3163949959565473</v>
      </c>
      <c r="Y251" s="13">
        <v>100914</v>
      </c>
      <c r="Z251" s="10">
        <f t="shared" si="95"/>
        <v>194</v>
      </c>
      <c r="AA251" s="33">
        <f t="shared" si="96"/>
        <v>-7.4926303638303104E-2</v>
      </c>
      <c r="AB251" s="11">
        <v>3.7407711238720262E-2</v>
      </c>
      <c r="AC251" s="99">
        <f t="shared" si="102"/>
        <v>219</v>
      </c>
      <c r="AD251" s="33">
        <f t="shared" si="97"/>
        <v>2.5616281870531655E-2</v>
      </c>
      <c r="AE251" s="11">
        <v>0.93093775046753946</v>
      </c>
      <c r="AF251" s="10">
        <f t="shared" si="98"/>
        <v>252</v>
      </c>
      <c r="AG251" s="33">
        <f t="shared" si="99"/>
        <v>-2.6088446447345037E-2</v>
      </c>
      <c r="AH251" s="14">
        <v>2.5346666666666668</v>
      </c>
      <c r="AI251" s="99">
        <f t="shared" si="103"/>
        <v>206</v>
      </c>
      <c r="AJ251" s="33">
        <f t="shared" si="100"/>
        <v>-0.22257608628559231</v>
      </c>
      <c r="AK251" s="13">
        <v>131841.52748559407</v>
      </c>
      <c r="AL251" s="38"/>
    </row>
    <row r="252" spans="1:38" x14ac:dyDescent="0.25">
      <c r="A252" t="s">
        <v>873</v>
      </c>
      <c r="B252" s="5" t="s">
        <v>275</v>
      </c>
      <c r="C252" s="6" t="s">
        <v>63</v>
      </c>
      <c r="D252" s="7" t="s">
        <v>34</v>
      </c>
      <c r="E252" s="36">
        <f t="shared" si="81"/>
        <v>0.35985104917812694</v>
      </c>
      <c r="F252" s="8">
        <f t="shared" si="82"/>
        <v>29.985338969495981</v>
      </c>
      <c r="G252" s="9">
        <f t="shared" si="83"/>
        <v>246</v>
      </c>
      <c r="H252" s="99">
        <f t="shared" si="84"/>
        <v>541</v>
      </c>
      <c r="I252" s="33">
        <f t="shared" si="85"/>
        <v>1.6509554352111748</v>
      </c>
      <c r="J252" s="11">
        <v>0.15100794135613937</v>
      </c>
      <c r="K252" s="10">
        <f t="shared" si="86"/>
        <v>442</v>
      </c>
      <c r="L252" s="33">
        <f t="shared" si="87"/>
        <v>0.72543598376983764</v>
      </c>
      <c r="M252" s="11">
        <v>2.4706457925636006E-2</v>
      </c>
      <c r="N252" s="10">
        <f t="shared" si="88"/>
        <v>187</v>
      </c>
      <c r="O252" s="33">
        <f t="shared" si="89"/>
        <v>-9.2612158556921009E-2</v>
      </c>
      <c r="P252" s="11">
        <v>6.320541760722348E-2</v>
      </c>
      <c r="Q252" s="10">
        <f t="shared" si="90"/>
        <v>225</v>
      </c>
      <c r="R252" s="33">
        <f t="shared" si="91"/>
        <v>0.24183408903465103</v>
      </c>
      <c r="S252" s="12">
        <v>0.53072922195096062</v>
      </c>
      <c r="T252" s="10">
        <f t="shared" si="92"/>
        <v>112</v>
      </c>
      <c r="U252" s="33">
        <f t="shared" si="93"/>
        <v>-0.52552720458936764</v>
      </c>
      <c r="V252" s="18">
        <v>0.10538908510880711</v>
      </c>
      <c r="W252" s="99">
        <f t="shared" si="101"/>
        <v>195</v>
      </c>
      <c r="X252" s="33">
        <f t="shared" si="94"/>
        <v>-0.52149557870370478</v>
      </c>
      <c r="Y252" s="13">
        <v>91954</v>
      </c>
      <c r="Z252" s="10">
        <f t="shared" si="95"/>
        <v>380</v>
      </c>
      <c r="AA252" s="33">
        <f t="shared" si="96"/>
        <v>0.48338395855517063</v>
      </c>
      <c r="AB252" s="11">
        <v>3.0749789385004212E-2</v>
      </c>
      <c r="AC252" s="99">
        <f t="shared" si="102"/>
        <v>299</v>
      </c>
      <c r="AD252" s="33">
        <f t="shared" si="97"/>
        <v>0.29743909368376803</v>
      </c>
      <c r="AE252" s="11">
        <v>0.94638297872340427</v>
      </c>
      <c r="AF252" s="10">
        <f t="shared" si="98"/>
        <v>174</v>
      </c>
      <c r="AG252" s="33">
        <f t="shared" si="99"/>
        <v>-0.22876382847583485</v>
      </c>
      <c r="AH252" s="14">
        <v>2.7669999999999995</v>
      </c>
      <c r="AI252" s="99">
        <f t="shared" si="103"/>
        <v>168</v>
      </c>
      <c r="AJ252" s="33">
        <f t="shared" si="100"/>
        <v>-0.2403121914870549</v>
      </c>
      <c r="AK252" s="13">
        <v>116031.23776669144</v>
      </c>
      <c r="AL252" s="38"/>
    </row>
    <row r="253" spans="1:38" x14ac:dyDescent="0.25">
      <c r="A253" t="s">
        <v>629</v>
      </c>
      <c r="B253" s="5" t="s">
        <v>266</v>
      </c>
      <c r="C253" s="6" t="s">
        <v>54</v>
      </c>
      <c r="D253" s="7" t="s">
        <v>39</v>
      </c>
      <c r="E253" s="36">
        <f t="shared" si="81"/>
        <v>0.363317989987337</v>
      </c>
      <c r="F253" s="8">
        <f t="shared" si="82"/>
        <v>29.976726245936678</v>
      </c>
      <c r="G253" s="9">
        <f t="shared" si="83"/>
        <v>247</v>
      </c>
      <c r="H253" s="99">
        <f t="shared" si="84"/>
        <v>270</v>
      </c>
      <c r="I253" s="33">
        <f t="shared" si="85"/>
        <v>-8.0694794907335152E-2</v>
      </c>
      <c r="J253" s="11">
        <v>1.9317786286112026E-2</v>
      </c>
      <c r="K253" s="10">
        <f t="shared" si="86"/>
        <v>73</v>
      </c>
      <c r="L253" s="33">
        <f t="shared" si="87"/>
        <v>-0.96635084517463876</v>
      </c>
      <c r="M253" s="11">
        <v>8.5095275385016961E-2</v>
      </c>
      <c r="N253" s="10">
        <f t="shared" si="88"/>
        <v>265</v>
      </c>
      <c r="O253" s="33">
        <f t="shared" si="89"/>
        <v>0.25224450340336291</v>
      </c>
      <c r="P253" s="11">
        <v>4.1867358280844758E-2</v>
      </c>
      <c r="Q253" s="10">
        <f t="shared" si="90"/>
        <v>288</v>
      </c>
      <c r="R253" s="33">
        <f t="shared" si="91"/>
        <v>0.3381146387598355</v>
      </c>
      <c r="S253" s="12">
        <v>0.34147174321324908</v>
      </c>
      <c r="T253" s="10">
        <f t="shared" si="92"/>
        <v>201</v>
      </c>
      <c r="U253" s="33">
        <f t="shared" si="93"/>
        <v>-9.2289477079262414E-3</v>
      </c>
      <c r="V253" s="18">
        <v>7.4029952348536418E-2</v>
      </c>
      <c r="W253" s="99">
        <f t="shared" si="101"/>
        <v>175</v>
      </c>
      <c r="X253" s="33">
        <f t="shared" si="94"/>
        <v>-0.57226712920964184</v>
      </c>
      <c r="Y253" s="13">
        <v>89736</v>
      </c>
      <c r="Z253" s="10">
        <f t="shared" si="95"/>
        <v>316</v>
      </c>
      <c r="AA253" s="33">
        <f t="shared" si="96"/>
        <v>0.319536348176855</v>
      </c>
      <c r="AB253" s="11">
        <v>3.2703693261911478E-2</v>
      </c>
      <c r="AC253" s="99">
        <f t="shared" si="102"/>
        <v>203</v>
      </c>
      <c r="AD253" s="33">
        <f t="shared" si="97"/>
        <v>-2.5723678471585104E-2</v>
      </c>
      <c r="AE253" s="11">
        <v>0.92802056555269918</v>
      </c>
      <c r="AF253" s="10">
        <f t="shared" si="98"/>
        <v>529</v>
      </c>
      <c r="AG253" s="33">
        <f t="shared" si="99"/>
        <v>1.2079923589026027</v>
      </c>
      <c r="AH253" s="14">
        <v>1.1199999999999999</v>
      </c>
      <c r="AI253" s="99">
        <f t="shared" si="103"/>
        <v>511</v>
      </c>
      <c r="AJ253" s="33">
        <f t="shared" si="100"/>
        <v>8.1622301325118371E-2</v>
      </c>
      <c r="AK253" s="13">
        <v>403009.55369643163</v>
      </c>
      <c r="AL253" s="38"/>
    </row>
    <row r="254" spans="1:38" x14ac:dyDescent="0.25">
      <c r="A254" t="s">
        <v>779</v>
      </c>
      <c r="B254" s="5" t="s">
        <v>210</v>
      </c>
      <c r="C254" s="6" t="s">
        <v>26</v>
      </c>
      <c r="D254" s="7" t="s">
        <v>20</v>
      </c>
      <c r="E254" s="36">
        <f t="shared" si="81"/>
        <v>0.37552901665729843</v>
      </c>
      <c r="F254" s="8">
        <f t="shared" si="82"/>
        <v>29.946391087977172</v>
      </c>
      <c r="G254" s="9">
        <f t="shared" si="83"/>
        <v>248</v>
      </c>
      <c r="H254" s="99">
        <f t="shared" si="84"/>
        <v>53</v>
      </c>
      <c r="I254" s="33">
        <f t="shared" si="85"/>
        <v>-0.927177484507552</v>
      </c>
      <c r="J254" s="11">
        <v>-4.5056320400500671E-2</v>
      </c>
      <c r="K254" s="10">
        <f t="shared" si="86"/>
        <v>31</v>
      </c>
      <c r="L254" s="33">
        <f t="shared" si="87"/>
        <v>-1.9860947424693731</v>
      </c>
      <c r="M254" s="11">
        <v>0.12149532710280374</v>
      </c>
      <c r="N254" s="10">
        <f t="shared" si="88"/>
        <v>253</v>
      </c>
      <c r="O254" s="33">
        <f t="shared" si="89"/>
        <v>0.21324525510704748</v>
      </c>
      <c r="P254" s="11">
        <v>4.4280442804428041E-2</v>
      </c>
      <c r="Q254" s="10">
        <f t="shared" si="90"/>
        <v>409</v>
      </c>
      <c r="R254" s="33">
        <f t="shared" si="91"/>
        <v>0.51183082356515242</v>
      </c>
      <c r="S254" s="12">
        <v>0</v>
      </c>
      <c r="T254" s="10">
        <f t="shared" si="92"/>
        <v>256</v>
      </c>
      <c r="U254" s="33">
        <f t="shared" si="93"/>
        <v>0.19717325984357165</v>
      </c>
      <c r="V254" s="18">
        <v>6.149341142020498E-2</v>
      </c>
      <c r="W254" s="99">
        <v>180</v>
      </c>
      <c r="X254" s="33">
        <f t="shared" si="94"/>
        <v>-0.43174118306178466</v>
      </c>
      <c r="Y254" s="13">
        <v>95875</v>
      </c>
      <c r="Z254" s="10">
        <f t="shared" si="95"/>
        <v>460</v>
      </c>
      <c r="AA254" s="33">
        <f t="shared" si="96"/>
        <v>0.72078245363521398</v>
      </c>
      <c r="AB254" s="11">
        <v>2.7918781725888325E-2</v>
      </c>
      <c r="AC254" s="99">
        <v>180</v>
      </c>
      <c r="AD254" s="33">
        <f t="shared" si="97"/>
        <v>0.18782214019781795</v>
      </c>
      <c r="AE254" s="11">
        <v>0.94015444015444016</v>
      </c>
      <c r="AF254" s="10">
        <f t="shared" si="98"/>
        <v>45</v>
      </c>
      <c r="AG254" s="33">
        <f t="shared" si="99"/>
        <v>-0.93245740739828409</v>
      </c>
      <c r="AH254" s="14">
        <v>3.5736666666666665</v>
      </c>
      <c r="AI254" s="99">
        <v>180</v>
      </c>
      <c r="AJ254" s="33">
        <f t="shared" si="100"/>
        <v>-0.24860529614367169</v>
      </c>
      <c r="AK254" s="13">
        <v>108638.61205766711</v>
      </c>
      <c r="AL254" s="38"/>
    </row>
    <row r="255" spans="1:38" x14ac:dyDescent="0.25">
      <c r="A255" t="s">
        <v>644</v>
      </c>
      <c r="B255" s="5" t="s">
        <v>222</v>
      </c>
      <c r="C255" s="6" t="s">
        <v>93</v>
      </c>
      <c r="D255" s="7" t="s">
        <v>34</v>
      </c>
      <c r="E255" s="36">
        <f t="shared" si="81"/>
        <v>0.40245529878457864</v>
      </c>
      <c r="F255" s="8">
        <f t="shared" si="82"/>
        <v>29.879499659134204</v>
      </c>
      <c r="G255" s="9">
        <f t="shared" si="83"/>
        <v>249</v>
      </c>
      <c r="H255" s="99">
        <f t="shared" si="84"/>
        <v>532</v>
      </c>
      <c r="I255" s="33">
        <f t="shared" si="85"/>
        <v>1.3529145028658223</v>
      </c>
      <c r="J255" s="11">
        <v>0.12834224598930488</v>
      </c>
      <c r="K255" s="10">
        <f t="shared" si="86"/>
        <v>341</v>
      </c>
      <c r="L255" s="33">
        <f t="shared" si="87"/>
        <v>0.42912190862869348</v>
      </c>
      <c r="M255" s="11">
        <v>3.5283474065138723E-2</v>
      </c>
      <c r="N255" s="10">
        <f t="shared" si="88"/>
        <v>216</v>
      </c>
      <c r="O255" s="33">
        <f t="shared" si="89"/>
        <v>7.508695400805665E-2</v>
      </c>
      <c r="P255" s="11">
        <v>5.2829009065332916E-2</v>
      </c>
      <c r="Q255" s="10">
        <f t="shared" si="90"/>
        <v>246</v>
      </c>
      <c r="R255" s="33">
        <f t="shared" si="91"/>
        <v>0.29264605527460069</v>
      </c>
      <c r="S255" s="12">
        <v>0.43084877208099953</v>
      </c>
      <c r="T255" s="10">
        <f t="shared" si="92"/>
        <v>392</v>
      </c>
      <c r="U255" s="33">
        <f t="shared" si="93"/>
        <v>0.58126121501404582</v>
      </c>
      <c r="V255" s="18">
        <v>3.8164521544487968E-2</v>
      </c>
      <c r="W255" s="99">
        <f t="shared" ref="W255:W267" si="104">RANK(Y255,Y$7:Y$570,1)</f>
        <v>334</v>
      </c>
      <c r="X255" s="33">
        <f t="shared" si="94"/>
        <v>-3.3786536738198293E-2</v>
      </c>
      <c r="Y255" s="13">
        <v>113260</v>
      </c>
      <c r="Z255" s="10">
        <f t="shared" si="95"/>
        <v>163</v>
      </c>
      <c r="AA255" s="33">
        <f t="shared" si="96"/>
        <v>-0.2019223688490398</v>
      </c>
      <c r="AB255" s="11">
        <v>3.8922155688622756E-2</v>
      </c>
      <c r="AC255" s="99">
        <f t="shared" ref="AC255:AC267" si="105">RANK(AE255,AE$7:AE$570,1)</f>
        <v>95</v>
      </c>
      <c r="AD255" s="33">
        <f t="shared" si="97"/>
        <v>-0.6344684786545548</v>
      </c>
      <c r="AE255" s="11">
        <v>0.89343111249804963</v>
      </c>
      <c r="AF255" s="10">
        <f t="shared" si="98"/>
        <v>172</v>
      </c>
      <c r="AG255" s="33">
        <f t="shared" si="99"/>
        <v>-0.23865043247722548</v>
      </c>
      <c r="AH255" s="14">
        <v>2.7783333333333338</v>
      </c>
      <c r="AI255" s="99">
        <f t="shared" ref="AI255:AI267" si="106">RANK(AK255,AK$7:AK$570,1)</f>
        <v>139</v>
      </c>
      <c r="AJ255" s="33">
        <f t="shared" si="100"/>
        <v>-0.24883214409861643</v>
      </c>
      <c r="AK255" s="13">
        <v>108436.39562688496</v>
      </c>
      <c r="AL255" s="38"/>
    </row>
    <row r="256" spans="1:38" x14ac:dyDescent="0.25">
      <c r="A256" t="s">
        <v>650</v>
      </c>
      <c r="B256" s="5" t="s">
        <v>218</v>
      </c>
      <c r="C256" s="6" t="s">
        <v>54</v>
      </c>
      <c r="D256" s="7" t="s">
        <v>39</v>
      </c>
      <c r="E256" s="36">
        <f t="shared" si="81"/>
        <v>0.40493140882695683</v>
      </c>
      <c r="F256" s="8">
        <f t="shared" si="82"/>
        <v>29.87334840000663</v>
      </c>
      <c r="G256" s="9">
        <f t="shared" si="83"/>
        <v>250</v>
      </c>
      <c r="H256" s="99">
        <f t="shared" si="84"/>
        <v>167</v>
      </c>
      <c r="I256" s="33">
        <f t="shared" si="85"/>
        <v>-0.40832735053421526</v>
      </c>
      <c r="J256" s="11">
        <v>-5.598320503848897E-3</v>
      </c>
      <c r="K256" s="10">
        <f t="shared" si="86"/>
        <v>251</v>
      </c>
      <c r="L256" s="33">
        <f t="shared" si="87"/>
        <v>0.12701083507505745</v>
      </c>
      <c r="M256" s="11">
        <v>4.6067415730337076E-2</v>
      </c>
      <c r="N256" s="10">
        <f t="shared" si="88"/>
        <v>235</v>
      </c>
      <c r="O256" s="33">
        <f t="shared" si="89"/>
        <v>0.14728191830009768</v>
      </c>
      <c r="P256" s="11">
        <v>4.8361934477379097E-2</v>
      </c>
      <c r="Q256" s="10">
        <f t="shared" si="90"/>
        <v>331</v>
      </c>
      <c r="R256" s="33">
        <f t="shared" si="91"/>
        <v>0.3924951803086732</v>
      </c>
      <c r="S256" s="12">
        <v>0.23457658925639222</v>
      </c>
      <c r="T256" s="10">
        <f t="shared" si="92"/>
        <v>312</v>
      </c>
      <c r="U256" s="33">
        <f t="shared" si="93"/>
        <v>0.34891994328082021</v>
      </c>
      <c r="V256" s="18">
        <v>5.2276559865092748E-2</v>
      </c>
      <c r="W256" s="99">
        <f t="shared" si="104"/>
        <v>177</v>
      </c>
      <c r="X256" s="33">
        <f t="shared" si="94"/>
        <v>-0.56697937981069169</v>
      </c>
      <c r="Y256" s="13">
        <v>89967</v>
      </c>
      <c r="Z256" s="10">
        <f t="shared" si="95"/>
        <v>330</v>
      </c>
      <c r="AA256" s="33">
        <f t="shared" si="96"/>
        <v>0.37050370128494248</v>
      </c>
      <c r="AB256" s="11">
        <v>3.209590100541377E-2</v>
      </c>
      <c r="AC256" s="99">
        <f t="shared" si="105"/>
        <v>107</v>
      </c>
      <c r="AD256" s="33">
        <f t="shared" si="97"/>
        <v>-0.55593418637716818</v>
      </c>
      <c r="AE256" s="11">
        <v>0.89789350497366882</v>
      </c>
      <c r="AF256" s="10">
        <f t="shared" si="98"/>
        <v>531</v>
      </c>
      <c r="AG256" s="33">
        <f t="shared" si="99"/>
        <v>1.2257300896109784</v>
      </c>
      <c r="AH256" s="14">
        <v>1.0996666666666666</v>
      </c>
      <c r="AI256" s="99">
        <f t="shared" si="106"/>
        <v>517</v>
      </c>
      <c r="AJ256" s="33">
        <f t="shared" si="100"/>
        <v>0.13016335320931188</v>
      </c>
      <c r="AK256" s="13">
        <v>446279.93830635701</v>
      </c>
      <c r="AL256" s="38"/>
    </row>
    <row r="257" spans="1:38" x14ac:dyDescent="0.25">
      <c r="A257" t="s">
        <v>966</v>
      </c>
      <c r="B257" s="5" t="s">
        <v>391</v>
      </c>
      <c r="C257" s="6" t="s">
        <v>49</v>
      </c>
      <c r="D257" s="7" t="s">
        <v>39</v>
      </c>
      <c r="E257" s="36">
        <f t="shared" si="81"/>
        <v>0.42659222682248144</v>
      </c>
      <c r="F257" s="8">
        <f t="shared" si="82"/>
        <v>29.81953766376094</v>
      </c>
      <c r="G257" s="9">
        <f t="shared" si="83"/>
        <v>251</v>
      </c>
      <c r="H257" s="99">
        <f t="shared" si="84"/>
        <v>315</v>
      </c>
      <c r="I257" s="33">
        <f t="shared" si="85"/>
        <v>4.9490816266269062E-2</v>
      </c>
      <c r="J257" s="11">
        <v>2.9218263313834258E-2</v>
      </c>
      <c r="K257" s="10">
        <f t="shared" si="86"/>
        <v>402</v>
      </c>
      <c r="L257" s="33">
        <f t="shared" si="87"/>
        <v>0.59580319551247507</v>
      </c>
      <c r="M257" s="11">
        <v>2.933373758811491E-2</v>
      </c>
      <c r="N257" s="10">
        <f t="shared" si="88"/>
        <v>171</v>
      </c>
      <c r="O257" s="33">
        <f t="shared" si="89"/>
        <v>-0.16383900349244129</v>
      </c>
      <c r="P257" s="11">
        <v>6.761258966017325E-2</v>
      </c>
      <c r="Q257" s="10">
        <f t="shared" si="90"/>
        <v>228</v>
      </c>
      <c r="R257" s="33">
        <f t="shared" si="91"/>
        <v>0.24897283171297233</v>
      </c>
      <c r="S257" s="12">
        <v>0.51669668428356319</v>
      </c>
      <c r="T257" s="10">
        <f t="shared" si="92"/>
        <v>230</v>
      </c>
      <c r="U257" s="33">
        <f t="shared" si="93"/>
        <v>9.624964735256257E-2</v>
      </c>
      <c r="V257" s="18">
        <v>6.7623350695747458E-2</v>
      </c>
      <c r="W257" s="99">
        <f t="shared" si="104"/>
        <v>238</v>
      </c>
      <c r="X257" s="33">
        <f t="shared" si="94"/>
        <v>-0.36110051360221679</v>
      </c>
      <c r="Y257" s="13">
        <v>98961</v>
      </c>
      <c r="Z257" s="10">
        <f t="shared" si="95"/>
        <v>351</v>
      </c>
      <c r="AA257" s="33">
        <f t="shared" si="96"/>
        <v>0.41232943107896547</v>
      </c>
      <c r="AB257" s="11">
        <v>3.1597123785469444E-2</v>
      </c>
      <c r="AC257" s="99">
        <f t="shared" si="105"/>
        <v>201</v>
      </c>
      <c r="AD257" s="33">
        <f t="shared" si="97"/>
        <v>-3.3135598064066907E-2</v>
      </c>
      <c r="AE257" s="11">
        <v>0.92759941329856588</v>
      </c>
      <c r="AF257" s="10">
        <f t="shared" si="98"/>
        <v>430</v>
      </c>
      <c r="AG257" s="33">
        <f t="shared" si="99"/>
        <v>0.46649705879836934</v>
      </c>
      <c r="AH257" s="14">
        <v>1.97</v>
      </c>
      <c r="AI257" s="99">
        <f t="shared" si="106"/>
        <v>262</v>
      </c>
      <c r="AJ257" s="33">
        <f t="shared" si="100"/>
        <v>-0.20332934323028906</v>
      </c>
      <c r="AK257" s="13">
        <v>148998.42751483657</v>
      </c>
      <c r="AL257" s="38">
        <v>1</v>
      </c>
    </row>
    <row r="258" spans="1:38" x14ac:dyDescent="0.25">
      <c r="A258" t="s">
        <v>743</v>
      </c>
      <c r="B258" s="5" t="s">
        <v>82</v>
      </c>
      <c r="C258" s="6" t="s">
        <v>41</v>
      </c>
      <c r="D258" s="7" t="s">
        <v>34</v>
      </c>
      <c r="E258" s="36">
        <f t="shared" si="81"/>
        <v>0.43679006660293462</v>
      </c>
      <c r="F258" s="8">
        <f t="shared" si="82"/>
        <v>29.79420375131058</v>
      </c>
      <c r="G258" s="9">
        <f t="shared" si="83"/>
        <v>252</v>
      </c>
      <c r="H258" s="99">
        <f t="shared" si="84"/>
        <v>349</v>
      </c>
      <c r="I258" s="33">
        <f t="shared" si="85"/>
        <v>0.17204974755701333</v>
      </c>
      <c r="J258" s="11">
        <v>3.8538739462063321E-2</v>
      </c>
      <c r="K258" s="10">
        <f t="shared" si="86"/>
        <v>527</v>
      </c>
      <c r="L258" s="33">
        <f t="shared" si="87"/>
        <v>1.0521732211130077</v>
      </c>
      <c r="M258" s="11">
        <v>1.3043478260869565E-2</v>
      </c>
      <c r="N258" s="10">
        <f t="shared" si="88"/>
        <v>463</v>
      </c>
      <c r="O258" s="33">
        <f t="shared" si="89"/>
        <v>0.74815774118336997</v>
      </c>
      <c r="P258" s="11">
        <v>1.1182649949169773E-2</v>
      </c>
      <c r="Q258" s="10">
        <f t="shared" si="90"/>
        <v>36</v>
      </c>
      <c r="R258" s="33">
        <f t="shared" si="91"/>
        <v>-1.2579993367832571</v>
      </c>
      <c r="S258" s="12">
        <v>3.4789331271743333</v>
      </c>
      <c r="T258" s="10">
        <f t="shared" si="92"/>
        <v>157</v>
      </c>
      <c r="U258" s="33">
        <f t="shared" si="93"/>
        <v>-0.25708860458556382</v>
      </c>
      <c r="V258" s="18">
        <v>8.9084552634986408E-2</v>
      </c>
      <c r="W258" s="99">
        <f t="shared" si="104"/>
        <v>311</v>
      </c>
      <c r="X258" s="33">
        <f t="shared" si="94"/>
        <v>-9.2318031167269929E-2</v>
      </c>
      <c r="Y258" s="13">
        <v>110703</v>
      </c>
      <c r="Z258" s="10">
        <f t="shared" si="95"/>
        <v>252</v>
      </c>
      <c r="AA258" s="33">
        <f t="shared" si="96"/>
        <v>0.12975272649932187</v>
      </c>
      <c r="AB258" s="11">
        <v>3.4966887417218546E-2</v>
      </c>
      <c r="AC258" s="99">
        <f t="shared" si="105"/>
        <v>418</v>
      </c>
      <c r="AD258" s="33">
        <f t="shared" si="97"/>
        <v>0.64899513278654097</v>
      </c>
      <c r="AE258" s="11">
        <v>0.96635872407181456</v>
      </c>
      <c r="AF258" s="10">
        <f t="shared" si="98"/>
        <v>479</v>
      </c>
      <c r="AG258" s="33">
        <f t="shared" si="99"/>
        <v>0.66626461612056875</v>
      </c>
      <c r="AH258" s="14">
        <v>1.7409999999999999</v>
      </c>
      <c r="AI258" s="99">
        <f t="shared" si="106"/>
        <v>520</v>
      </c>
      <c r="AJ258" s="33">
        <f t="shared" si="100"/>
        <v>0.17867416988858087</v>
      </c>
      <c r="AK258" s="13">
        <v>489523.37069965212</v>
      </c>
      <c r="AL258" s="38"/>
    </row>
    <row r="259" spans="1:38" x14ac:dyDescent="0.25">
      <c r="A259" t="s">
        <v>822</v>
      </c>
      <c r="B259" s="5" t="s">
        <v>355</v>
      </c>
      <c r="C259" s="6" t="s">
        <v>63</v>
      </c>
      <c r="D259" s="7" t="s">
        <v>34</v>
      </c>
      <c r="E259" s="36">
        <f t="shared" si="81"/>
        <v>0.45150088681591805</v>
      </c>
      <c r="F259" s="8">
        <f t="shared" si="82"/>
        <v>29.757658498651971</v>
      </c>
      <c r="G259" s="9">
        <f t="shared" si="83"/>
        <v>253</v>
      </c>
      <c r="H259" s="99">
        <f t="shared" si="84"/>
        <v>72</v>
      </c>
      <c r="I259" s="33">
        <f t="shared" si="85"/>
        <v>-0.78909078235762198</v>
      </c>
      <c r="J259" s="11">
        <v>-3.4554973821989576E-2</v>
      </c>
      <c r="K259" s="10">
        <f t="shared" si="86"/>
        <v>111</v>
      </c>
      <c r="L259" s="33">
        <f t="shared" si="87"/>
        <v>-0.6551939161329533</v>
      </c>
      <c r="M259" s="11">
        <v>7.3988439306358386E-2</v>
      </c>
      <c r="N259" s="10">
        <f t="shared" si="88"/>
        <v>412</v>
      </c>
      <c r="O259" s="33">
        <f t="shared" si="89"/>
        <v>0.64211631311432238</v>
      </c>
      <c r="P259" s="11">
        <v>1.7743979721166033E-2</v>
      </c>
      <c r="Q259" s="10">
        <f t="shared" si="90"/>
        <v>99</v>
      </c>
      <c r="R259" s="33">
        <f t="shared" si="91"/>
        <v>-0.31581751787037465</v>
      </c>
      <c r="S259" s="12">
        <v>1.6268980477223427</v>
      </c>
      <c r="T259" s="10">
        <f t="shared" si="92"/>
        <v>241</v>
      </c>
      <c r="U259" s="33">
        <f t="shared" si="93"/>
        <v>0.14684508416800454</v>
      </c>
      <c r="V259" s="18">
        <v>6.4550264550264552E-2</v>
      </c>
      <c r="W259" s="99">
        <f t="shared" si="104"/>
        <v>270</v>
      </c>
      <c r="X259" s="33">
        <f t="shared" si="94"/>
        <v>-0.24554831028663071</v>
      </c>
      <c r="Y259" s="13">
        <v>104009</v>
      </c>
      <c r="Z259" s="10">
        <f t="shared" si="95"/>
        <v>337</v>
      </c>
      <c r="AA259" s="33">
        <f t="shared" si="96"/>
        <v>0.38568235382739696</v>
      </c>
      <c r="AB259" s="11">
        <v>3.1914893617021274E-2</v>
      </c>
      <c r="AC259" s="99">
        <f t="shared" si="105"/>
        <v>279</v>
      </c>
      <c r="AD259" s="33">
        <f t="shared" si="97"/>
        <v>0.24921097676944276</v>
      </c>
      <c r="AE259" s="11">
        <v>0.94364261168384878</v>
      </c>
      <c r="AF259" s="10">
        <f t="shared" si="98"/>
        <v>259</v>
      </c>
      <c r="AG259" s="33">
        <f t="shared" si="99"/>
        <v>-1.0967757974631375E-2</v>
      </c>
      <c r="AH259" s="14">
        <v>2.5173333333333336</v>
      </c>
      <c r="AI259" s="99">
        <f t="shared" si="106"/>
        <v>297</v>
      </c>
      <c r="AJ259" s="33">
        <f t="shared" si="100"/>
        <v>-0.18869959515976648</v>
      </c>
      <c r="AK259" s="13">
        <v>162039.65347071583</v>
      </c>
      <c r="AL259" s="38"/>
    </row>
    <row r="260" spans="1:38" x14ac:dyDescent="0.25">
      <c r="A260" t="s">
        <v>1042</v>
      </c>
      <c r="B260" s="5" t="s">
        <v>330</v>
      </c>
      <c r="C260" s="6" t="s">
        <v>49</v>
      </c>
      <c r="D260" s="7" t="s">
        <v>39</v>
      </c>
      <c r="E260" s="36">
        <f t="shared" si="81"/>
        <v>0.55002408761222821</v>
      </c>
      <c r="F260" s="8">
        <f t="shared" si="82"/>
        <v>29.512902923251872</v>
      </c>
      <c r="G260" s="9">
        <f t="shared" si="83"/>
        <v>254</v>
      </c>
      <c r="H260" s="99">
        <f t="shared" si="84"/>
        <v>368</v>
      </c>
      <c r="I260" s="33">
        <f t="shared" si="85"/>
        <v>0.22238157126628441</v>
      </c>
      <c r="J260" s="11">
        <v>4.2366421030746837E-2</v>
      </c>
      <c r="K260" s="10">
        <f t="shared" si="86"/>
        <v>399</v>
      </c>
      <c r="L260" s="33">
        <f t="shared" si="87"/>
        <v>0.59115342515442171</v>
      </c>
      <c r="M260" s="11">
        <v>2.9499712478435882E-2</v>
      </c>
      <c r="N260" s="10">
        <f t="shared" si="88"/>
        <v>214</v>
      </c>
      <c r="O260" s="33">
        <f t="shared" si="89"/>
        <v>7.2422257031782386E-2</v>
      </c>
      <c r="P260" s="11">
        <v>5.2993887603109607E-2</v>
      </c>
      <c r="Q260" s="10">
        <f t="shared" si="90"/>
        <v>302</v>
      </c>
      <c r="R260" s="33">
        <f t="shared" si="91"/>
        <v>0.35399136562057443</v>
      </c>
      <c r="S260" s="12">
        <v>0.31026305875052634</v>
      </c>
      <c r="T260" s="10">
        <f t="shared" si="92"/>
        <v>305</v>
      </c>
      <c r="U260" s="33">
        <f t="shared" si="93"/>
        <v>0.33012958612555282</v>
      </c>
      <c r="V260" s="18">
        <v>5.3417856192924905E-2</v>
      </c>
      <c r="W260" s="99">
        <f t="shared" si="104"/>
        <v>219</v>
      </c>
      <c r="X260" s="33">
        <f t="shared" si="94"/>
        <v>-0.44604786433600041</v>
      </c>
      <c r="Y260" s="13">
        <v>95250</v>
      </c>
      <c r="Z260" s="10">
        <f t="shared" si="95"/>
        <v>259</v>
      </c>
      <c r="AA260" s="33">
        <f t="shared" si="96"/>
        <v>0.1542709443827856</v>
      </c>
      <c r="AB260" s="11">
        <v>3.4674504508082772E-2</v>
      </c>
      <c r="AC260" s="99">
        <f t="shared" si="105"/>
        <v>186</v>
      </c>
      <c r="AD260" s="33">
        <f t="shared" si="97"/>
        <v>-0.11188860388592996</v>
      </c>
      <c r="AE260" s="11">
        <v>0.92312459331329599</v>
      </c>
      <c r="AF260" s="10">
        <f t="shared" si="98"/>
        <v>344</v>
      </c>
      <c r="AG260" s="33">
        <f t="shared" si="99"/>
        <v>0.19839562087832879</v>
      </c>
      <c r="AH260" s="14">
        <v>2.2773333333333334</v>
      </c>
      <c r="AI260" s="99">
        <f t="shared" si="106"/>
        <v>205</v>
      </c>
      <c r="AJ260" s="33">
        <f t="shared" si="100"/>
        <v>-0.22334500660518161</v>
      </c>
      <c r="AK260" s="13">
        <v>131156.09779934844</v>
      </c>
      <c r="AL260" s="38"/>
    </row>
    <row r="261" spans="1:38" x14ac:dyDescent="0.25">
      <c r="A261" t="s">
        <v>944</v>
      </c>
      <c r="B261" s="5" t="s">
        <v>204</v>
      </c>
      <c r="C261" s="6" t="s">
        <v>47</v>
      </c>
      <c r="D261" s="7" t="s">
        <v>20</v>
      </c>
      <c r="E261" s="36">
        <f t="shared" si="81"/>
        <v>0.56437047947845453</v>
      </c>
      <c r="F261" s="8">
        <f t="shared" si="82"/>
        <v>29.477262999175583</v>
      </c>
      <c r="G261" s="9">
        <f t="shared" si="83"/>
        <v>255</v>
      </c>
      <c r="H261" s="99">
        <f t="shared" si="84"/>
        <v>536</v>
      </c>
      <c r="I261" s="33">
        <f t="shared" si="85"/>
        <v>1.4663504425409175</v>
      </c>
      <c r="J261" s="11">
        <v>0.13696892834495888</v>
      </c>
      <c r="K261" s="10">
        <f t="shared" si="86"/>
        <v>385</v>
      </c>
      <c r="L261" s="33">
        <f t="shared" si="87"/>
        <v>0.56477213259079895</v>
      </c>
      <c r="M261" s="11">
        <v>3.0441400304414001E-2</v>
      </c>
      <c r="N261" s="10">
        <f t="shared" si="88"/>
        <v>213</v>
      </c>
      <c r="O261" s="33">
        <f t="shared" si="89"/>
        <v>6.6259708739952891E-2</v>
      </c>
      <c r="P261" s="11">
        <v>5.3375196232339092E-2</v>
      </c>
      <c r="Q261" s="10">
        <f t="shared" si="90"/>
        <v>409</v>
      </c>
      <c r="R261" s="33">
        <f t="shared" si="91"/>
        <v>0.51183082356515242</v>
      </c>
      <c r="S261" s="12">
        <v>0</v>
      </c>
      <c r="T261" s="10">
        <f t="shared" si="92"/>
        <v>280</v>
      </c>
      <c r="U261" s="33">
        <f t="shared" si="93"/>
        <v>0.27189234904724785</v>
      </c>
      <c r="V261" s="18">
        <v>5.6955093099671415E-2</v>
      </c>
      <c r="W261" s="99">
        <f t="shared" si="104"/>
        <v>268</v>
      </c>
      <c r="X261" s="33">
        <f t="shared" si="94"/>
        <v>-0.25861889429875423</v>
      </c>
      <c r="Y261" s="13">
        <v>103438</v>
      </c>
      <c r="Z261" s="10">
        <f t="shared" si="95"/>
        <v>112</v>
      </c>
      <c r="AA261" s="33">
        <f t="shared" si="96"/>
        <v>-0.58398156600427198</v>
      </c>
      <c r="AB261" s="11">
        <v>4.3478260869565216E-2</v>
      </c>
      <c r="AC261" s="99">
        <f t="shared" si="105"/>
        <v>300</v>
      </c>
      <c r="AD261" s="33">
        <f t="shared" si="97"/>
        <v>0.30095709897098605</v>
      </c>
      <c r="AE261" s="11">
        <v>0.94658287509819328</v>
      </c>
      <c r="AF261" s="10">
        <f t="shared" si="98"/>
        <v>69</v>
      </c>
      <c r="AG261" s="33">
        <f t="shared" si="99"/>
        <v>-0.7408317592536996</v>
      </c>
      <c r="AH261" s="14">
        <v>3.3539999999999996</v>
      </c>
      <c r="AI261" s="99">
        <f t="shared" si="106"/>
        <v>105</v>
      </c>
      <c r="AJ261" s="33">
        <f t="shared" si="100"/>
        <v>-0.26616697804545048</v>
      </c>
      <c r="AK261" s="13">
        <v>92983.806469604009</v>
      </c>
      <c r="AL261" s="38"/>
    </row>
    <row r="262" spans="1:38" x14ac:dyDescent="0.25">
      <c r="A262" t="s">
        <v>922</v>
      </c>
      <c r="B262" s="5" t="s">
        <v>151</v>
      </c>
      <c r="C262" s="6" t="s">
        <v>93</v>
      </c>
      <c r="D262" s="7" t="s">
        <v>34</v>
      </c>
      <c r="E262" s="36">
        <f t="shared" si="81"/>
        <v>0.57261066620676804</v>
      </c>
      <c r="F262" s="8">
        <f t="shared" si="82"/>
        <v>29.456792372685662</v>
      </c>
      <c r="G262" s="9">
        <f t="shared" si="83"/>
        <v>256</v>
      </c>
      <c r="H262" s="99">
        <f t="shared" si="84"/>
        <v>539</v>
      </c>
      <c r="I262" s="33">
        <f t="shared" si="85"/>
        <v>1.5777549465864038</v>
      </c>
      <c r="J262" s="11">
        <v>0.14544112218530825</v>
      </c>
      <c r="K262" s="10">
        <f t="shared" si="86"/>
        <v>192</v>
      </c>
      <c r="L262" s="33">
        <f t="shared" si="87"/>
        <v>-0.14189267809008405</v>
      </c>
      <c r="M262" s="11">
        <v>5.5666003976143144E-2</v>
      </c>
      <c r="N262" s="10">
        <f t="shared" si="88"/>
        <v>298</v>
      </c>
      <c r="O262" s="33">
        <f t="shared" si="89"/>
        <v>0.33346051066429322</v>
      </c>
      <c r="P262" s="11">
        <v>3.6842105263157891E-2</v>
      </c>
      <c r="Q262" s="10">
        <f t="shared" si="90"/>
        <v>300</v>
      </c>
      <c r="R262" s="33">
        <f t="shared" si="91"/>
        <v>0.34788372488569042</v>
      </c>
      <c r="S262" s="12">
        <v>0.32226877215597804</v>
      </c>
      <c r="T262" s="10">
        <f t="shared" si="92"/>
        <v>478</v>
      </c>
      <c r="U262" s="33">
        <f t="shared" si="93"/>
        <v>0.77768531085665737</v>
      </c>
      <c r="V262" s="18">
        <v>2.6234035208836728E-2</v>
      </c>
      <c r="W262" s="99">
        <f t="shared" si="104"/>
        <v>180</v>
      </c>
      <c r="X262" s="33">
        <f t="shared" si="94"/>
        <v>-0.56020373555922309</v>
      </c>
      <c r="Y262" s="13">
        <v>90263</v>
      </c>
      <c r="Z262" s="10">
        <f t="shared" si="95"/>
        <v>114</v>
      </c>
      <c r="AA262" s="33">
        <f t="shared" si="96"/>
        <v>-0.57163919518989448</v>
      </c>
      <c r="AB262" s="11">
        <v>4.3331076506431955E-2</v>
      </c>
      <c r="AC262" s="99">
        <f t="shared" si="105"/>
        <v>156</v>
      </c>
      <c r="AD262" s="33">
        <f t="shared" si="97"/>
        <v>-0.2348384180501058</v>
      </c>
      <c r="AE262" s="11">
        <v>0.91613846903949292</v>
      </c>
      <c r="AF262" s="10">
        <f t="shared" si="98"/>
        <v>432</v>
      </c>
      <c r="AG262" s="33">
        <f t="shared" si="99"/>
        <v>0.46911410103403145</v>
      </c>
      <c r="AH262" s="14">
        <v>1.9669999999999999</v>
      </c>
      <c r="AI262" s="99">
        <f t="shared" si="106"/>
        <v>498</v>
      </c>
      <c r="AJ262" s="33">
        <f t="shared" si="100"/>
        <v>1.6073504867050874E-2</v>
      </c>
      <c r="AK262" s="13">
        <v>344578.15339993557</v>
      </c>
      <c r="AL262" s="38"/>
    </row>
    <row r="263" spans="1:38" x14ac:dyDescent="0.25">
      <c r="A263" t="s">
        <v>625</v>
      </c>
      <c r="B263" s="5" t="s">
        <v>249</v>
      </c>
      <c r="C263" s="6" t="s">
        <v>30</v>
      </c>
      <c r="D263" s="7" t="s">
        <v>20</v>
      </c>
      <c r="E263" s="36">
        <f t="shared" ref="E263:E326" si="107">((I263+L263+AG263+AJ263)*0.25)+(O263+R263+U263+X263+AA263+AD263)</f>
        <v>0.57493089333582692</v>
      </c>
      <c r="F263" s="8">
        <f t="shared" ref="F263:F326" si="108">((E263*$I$579)+$J$579)</f>
        <v>29.451028364599836</v>
      </c>
      <c r="G263" s="9">
        <f t="shared" ref="G263:G326" si="109">RANK(E263,$E$7:$E$570,1)</f>
        <v>257</v>
      </c>
      <c r="H263" s="99">
        <f t="shared" ref="H263:H326" si="110">RANK(J263,J$7:J$570,1)</f>
        <v>229</v>
      </c>
      <c r="I263" s="33">
        <f t="shared" ref="I263:I326" si="111">(J263-J$572)/J$573</f>
        <v>-0.20704828657410027</v>
      </c>
      <c r="J263" s="11">
        <v>9.7087378640776656E-3</v>
      </c>
      <c r="K263" s="10">
        <f t="shared" ref="K263:K326" si="112">RANK(M263,M$7:M$570,0)</f>
        <v>249</v>
      </c>
      <c r="L263" s="33">
        <f t="shared" ref="L263:L326" si="113">-(M263-M$572)/M$573</f>
        <v>0.11565315834763962</v>
      </c>
      <c r="M263" s="11">
        <v>4.6472831267874166E-2</v>
      </c>
      <c r="N263" s="10">
        <f t="shared" ref="N263:N326" si="114">RANK(P263,P$7:P$570,0)</f>
        <v>165</v>
      </c>
      <c r="O263" s="33">
        <f t="shared" ref="O263:O326" si="115">-(P263-P$572)/P$573</f>
        <v>-0.17593229656742618</v>
      </c>
      <c r="P263" s="11">
        <v>6.8360864040660732E-2</v>
      </c>
      <c r="Q263" s="10">
        <f t="shared" ref="Q263:Q326" si="116">RANK(S263,S$7:S$570,0)</f>
        <v>389</v>
      </c>
      <c r="R263" s="33">
        <f t="shared" ref="R263:R326" si="117">-(S263-S$572)/S$573</f>
        <v>0.46611480566414853</v>
      </c>
      <c r="S263" s="12">
        <v>8.986340762041696E-2</v>
      </c>
      <c r="T263" s="10">
        <f t="shared" ref="T263:T326" si="118">RANK(V263,V$7:V$570,0)</f>
        <v>323</v>
      </c>
      <c r="U263" s="33">
        <f t="shared" ref="U263:U326" si="119">-(V263-V$572)/V$573</f>
        <v>0.38587426706392086</v>
      </c>
      <c r="V263" s="18">
        <v>5.0032013171133267E-2</v>
      </c>
      <c r="W263" s="99">
        <f t="shared" si="104"/>
        <v>240</v>
      </c>
      <c r="X263" s="33">
        <f t="shared" ref="X263:X326" si="120">(Y263-Y$572)/Y$573</f>
        <v>-0.35794159837686995</v>
      </c>
      <c r="Y263" s="13">
        <v>99099</v>
      </c>
      <c r="Z263" s="10">
        <f t="shared" ref="Z263:Z326" si="121">RANK(AB263,AB$7:AB$570,0)</f>
        <v>204</v>
      </c>
      <c r="AA263" s="33">
        <f t="shared" ref="AA263:AA326" si="122">-(AB263-AB$572)/AB$573</f>
        <v>-5.1020772326692804E-2</v>
      </c>
      <c r="AB263" s="11">
        <v>3.7122634695941063E-2</v>
      </c>
      <c r="AC263" s="99">
        <f t="shared" si="105"/>
        <v>295</v>
      </c>
      <c r="AD263" s="33">
        <f t="shared" ref="AD263:AD326" si="123">(AE263-AE$572)/AE$573</f>
        <v>0.28821114643503087</v>
      </c>
      <c r="AE263" s="11">
        <v>0.94585863806693371</v>
      </c>
      <c r="AF263" s="10">
        <f t="shared" ref="AF263:AF326" si="124">RANK(AH263,AH$7:AH$570,0)</f>
        <v>420</v>
      </c>
      <c r="AG263" s="33">
        <f t="shared" ref="AG263:AG326" si="125">-(AH263-AH$572)/AH$573</f>
        <v>0.4217165583214863</v>
      </c>
      <c r="AH263" s="14">
        <v>2.0213333333333332</v>
      </c>
      <c r="AI263" s="99">
        <f t="shared" si="106"/>
        <v>131</v>
      </c>
      <c r="AJ263" s="33">
        <f t="shared" ref="AJ263:AJ326" si="126">(AK263-AK$572)/AK$573</f>
        <v>-0.25182006432016357</v>
      </c>
      <c r="AK263" s="13">
        <v>105772.90869877786</v>
      </c>
      <c r="AL263" s="38"/>
    </row>
    <row r="264" spans="1:38" ht="22.5" x14ac:dyDescent="0.25">
      <c r="A264" t="s">
        <v>1133</v>
      </c>
      <c r="B264" s="5" t="s">
        <v>379</v>
      </c>
      <c r="C264" s="6" t="s">
        <v>54</v>
      </c>
      <c r="D264" s="7" t="s">
        <v>39</v>
      </c>
      <c r="E264" s="36">
        <f t="shared" si="107"/>
        <v>0.57703806399658664</v>
      </c>
      <c r="F264" s="8">
        <f t="shared" si="108"/>
        <v>29.445793640561515</v>
      </c>
      <c r="G264" s="9">
        <f t="shared" si="109"/>
        <v>258</v>
      </c>
      <c r="H264" s="99">
        <f t="shared" si="110"/>
        <v>471</v>
      </c>
      <c r="I264" s="33">
        <f t="shared" si="111"/>
        <v>0.65953252437598919</v>
      </c>
      <c r="J264" s="11">
        <v>7.5611285266457662E-2</v>
      </c>
      <c r="K264" s="10">
        <f t="shared" si="112"/>
        <v>191</v>
      </c>
      <c r="L264" s="33">
        <f t="shared" si="113"/>
        <v>-0.14290232202843839</v>
      </c>
      <c r="M264" s="11">
        <v>5.5702043506921553E-2</v>
      </c>
      <c r="N264" s="10">
        <f t="shared" si="114"/>
        <v>250</v>
      </c>
      <c r="O264" s="33">
        <f t="shared" si="115"/>
        <v>0.20523434021663436</v>
      </c>
      <c r="P264" s="11">
        <v>4.4776119402985072E-2</v>
      </c>
      <c r="Q264" s="10">
        <f t="shared" si="116"/>
        <v>332</v>
      </c>
      <c r="R264" s="33">
        <f t="shared" si="117"/>
        <v>0.39321859525963349</v>
      </c>
      <c r="S264" s="12">
        <v>0.23315458148752624</v>
      </c>
      <c r="T264" s="10">
        <f t="shared" si="118"/>
        <v>260</v>
      </c>
      <c r="U264" s="33">
        <f t="shared" si="119"/>
        <v>0.19996176915065503</v>
      </c>
      <c r="V264" s="18">
        <v>6.132404181184669E-2</v>
      </c>
      <c r="W264" s="99">
        <f t="shared" si="104"/>
        <v>341</v>
      </c>
      <c r="X264" s="33">
        <f t="shared" si="120"/>
        <v>-1.6023361268131971E-2</v>
      </c>
      <c r="Y264" s="13">
        <v>114036</v>
      </c>
      <c r="Z264" s="10">
        <f t="shared" si="121"/>
        <v>192</v>
      </c>
      <c r="AA264" s="33">
        <f t="shared" si="122"/>
        <v>-9.0113040656314231E-2</v>
      </c>
      <c r="AB264" s="11">
        <v>3.7588815035526017E-2</v>
      </c>
      <c r="AC264" s="99">
        <f t="shared" si="105"/>
        <v>127</v>
      </c>
      <c r="AD264" s="33">
        <f t="shared" si="123"/>
        <v>-0.39091275366793898</v>
      </c>
      <c r="AE264" s="11">
        <v>0.90727017824954936</v>
      </c>
      <c r="AF264" s="10">
        <f t="shared" si="124"/>
        <v>483</v>
      </c>
      <c r="AG264" s="33">
        <f t="shared" si="125"/>
        <v>0.68080373965202423</v>
      </c>
      <c r="AH264" s="14">
        <v>1.7243333333333333</v>
      </c>
      <c r="AI264" s="99">
        <f t="shared" si="106"/>
        <v>428</v>
      </c>
      <c r="AJ264" s="33">
        <f t="shared" si="126"/>
        <v>-9.4743882151379258E-2</v>
      </c>
      <c r="AK264" s="13">
        <v>245793.50058288645</v>
      </c>
      <c r="AL264" s="38"/>
    </row>
    <row r="265" spans="1:38" x14ac:dyDescent="0.25">
      <c r="A265" t="s">
        <v>965</v>
      </c>
      <c r="B265" s="5" t="s">
        <v>315</v>
      </c>
      <c r="C265" s="6" t="s">
        <v>71</v>
      </c>
      <c r="D265" s="7" t="s">
        <v>34</v>
      </c>
      <c r="E265" s="36">
        <f t="shared" si="107"/>
        <v>0.5867336826381031</v>
      </c>
      <c r="F265" s="8">
        <f t="shared" si="108"/>
        <v>29.421707367477776</v>
      </c>
      <c r="G265" s="9">
        <f t="shared" si="109"/>
        <v>259</v>
      </c>
      <c r="H265" s="99">
        <f t="shared" si="110"/>
        <v>52</v>
      </c>
      <c r="I265" s="33">
        <f t="shared" si="111"/>
        <v>-0.9339131669365206</v>
      </c>
      <c r="J265" s="11">
        <v>-4.5568561872909696E-2</v>
      </c>
      <c r="K265" s="10">
        <f t="shared" si="112"/>
        <v>18</v>
      </c>
      <c r="L265" s="33">
        <f t="shared" si="113"/>
        <v>-2.260842322839828</v>
      </c>
      <c r="M265" s="11">
        <v>0.13130252100840337</v>
      </c>
      <c r="N265" s="10">
        <f t="shared" si="114"/>
        <v>356</v>
      </c>
      <c r="O265" s="33">
        <f t="shared" si="115"/>
        <v>0.51849630750325137</v>
      </c>
      <c r="P265" s="11">
        <v>2.539298669891173E-2</v>
      </c>
      <c r="Q265" s="10">
        <f t="shared" si="116"/>
        <v>409</v>
      </c>
      <c r="R265" s="33">
        <f t="shared" si="117"/>
        <v>0.51183082356515242</v>
      </c>
      <c r="S265" s="12">
        <v>0</v>
      </c>
      <c r="T265" s="10">
        <f t="shared" si="118"/>
        <v>277</v>
      </c>
      <c r="U265" s="33">
        <f t="shared" si="119"/>
        <v>0.25074947334526254</v>
      </c>
      <c r="V265" s="18">
        <v>5.8239277652370205E-2</v>
      </c>
      <c r="W265" s="99">
        <f t="shared" si="104"/>
        <v>290</v>
      </c>
      <c r="X265" s="33">
        <f t="shared" si="120"/>
        <v>-0.16405745374869757</v>
      </c>
      <c r="Y265" s="13">
        <v>107569</v>
      </c>
      <c r="Z265" s="10">
        <f t="shared" si="121"/>
        <v>286</v>
      </c>
      <c r="AA265" s="33">
        <f t="shared" si="122"/>
        <v>0.24489927346683643</v>
      </c>
      <c r="AB265" s="11">
        <v>3.3593749999999999E-2</v>
      </c>
      <c r="AC265" s="99">
        <f t="shared" si="105"/>
        <v>289</v>
      </c>
      <c r="AD265" s="33">
        <f t="shared" si="123"/>
        <v>0.2768612572526909</v>
      </c>
      <c r="AE265" s="11">
        <v>0.94521372667068027</v>
      </c>
      <c r="AF265" s="10">
        <f t="shared" si="124"/>
        <v>67</v>
      </c>
      <c r="AG265" s="33">
        <f t="shared" si="125"/>
        <v>-0.76089574972710883</v>
      </c>
      <c r="AH265" s="14">
        <v>3.3770000000000002</v>
      </c>
      <c r="AI265" s="99">
        <f t="shared" si="106"/>
        <v>128</v>
      </c>
      <c r="AJ265" s="33">
        <f t="shared" si="126"/>
        <v>-0.25253275548211451</v>
      </c>
      <c r="AK265" s="13">
        <v>105137.60271572492</v>
      </c>
      <c r="AL265" s="38"/>
    </row>
    <row r="266" spans="1:38" x14ac:dyDescent="0.25">
      <c r="A266" t="s">
        <v>1069</v>
      </c>
      <c r="B266" s="5" t="s">
        <v>323</v>
      </c>
      <c r="C266" s="6" t="s">
        <v>49</v>
      </c>
      <c r="D266" s="7" t="s">
        <v>39</v>
      </c>
      <c r="E266" s="36">
        <f t="shared" si="107"/>
        <v>0.64539044507099719</v>
      </c>
      <c r="F266" s="8">
        <f t="shared" si="108"/>
        <v>29.275989713926801</v>
      </c>
      <c r="G266" s="9">
        <f t="shared" si="109"/>
        <v>260</v>
      </c>
      <c r="H266" s="99">
        <f t="shared" si="110"/>
        <v>95</v>
      </c>
      <c r="I266" s="33">
        <f t="shared" si="111"/>
        <v>-0.6767909798082018</v>
      </c>
      <c r="J266" s="11">
        <v>-2.6014693484282758E-2</v>
      </c>
      <c r="K266" s="10">
        <f t="shared" si="112"/>
        <v>549</v>
      </c>
      <c r="L266" s="33">
        <f t="shared" si="113"/>
        <v>1.4175849919297723</v>
      </c>
      <c r="M266" s="11">
        <v>0</v>
      </c>
      <c r="N266" s="10">
        <f t="shared" si="114"/>
        <v>202</v>
      </c>
      <c r="O266" s="33">
        <f t="shared" si="115"/>
        <v>5.8555389030512774E-4</v>
      </c>
      <c r="P266" s="11">
        <v>5.7438794726930323E-2</v>
      </c>
      <c r="Q266" s="10">
        <f t="shared" si="116"/>
        <v>271</v>
      </c>
      <c r="R266" s="33">
        <f t="shared" si="117"/>
        <v>0.32311021745570367</v>
      </c>
      <c r="S266" s="12">
        <v>0.37096574749598121</v>
      </c>
      <c r="T266" s="10">
        <f t="shared" si="118"/>
        <v>526</v>
      </c>
      <c r="U266" s="33">
        <f t="shared" si="119"/>
        <v>0.89189778252654983</v>
      </c>
      <c r="V266" s="18">
        <v>1.9296951819075713E-2</v>
      </c>
      <c r="W266" s="99">
        <f t="shared" si="104"/>
        <v>247</v>
      </c>
      <c r="X266" s="33">
        <f t="shared" si="120"/>
        <v>-0.3194394577317004</v>
      </c>
      <c r="Y266" s="13">
        <v>100781</v>
      </c>
      <c r="Z266" s="10">
        <f t="shared" si="121"/>
        <v>300</v>
      </c>
      <c r="AA266" s="33">
        <f t="shared" si="122"/>
        <v>0.28627585362491687</v>
      </c>
      <c r="AB266" s="11">
        <v>3.3100328947368418E-2</v>
      </c>
      <c r="AC266" s="99">
        <f t="shared" si="105"/>
        <v>100</v>
      </c>
      <c r="AD266" s="33">
        <f t="shared" si="123"/>
        <v>-0.60811156512421105</v>
      </c>
      <c r="AE266" s="11">
        <v>0.89492873715611532</v>
      </c>
      <c r="AF266" s="10">
        <f t="shared" si="124"/>
        <v>175</v>
      </c>
      <c r="AG266" s="33">
        <f t="shared" si="125"/>
        <v>-0.22847304600520654</v>
      </c>
      <c r="AH266" s="14">
        <v>2.7666666666666671</v>
      </c>
      <c r="AI266" s="99">
        <f t="shared" si="106"/>
        <v>195</v>
      </c>
      <c r="AJ266" s="33">
        <f t="shared" si="126"/>
        <v>-0.22803272439863134</v>
      </c>
      <c r="AK266" s="13">
        <v>126977.38011623593</v>
      </c>
      <c r="AL266" s="38"/>
    </row>
    <row r="267" spans="1:38" x14ac:dyDescent="0.25">
      <c r="A267" t="s">
        <v>968</v>
      </c>
      <c r="B267" s="5" t="s">
        <v>289</v>
      </c>
      <c r="C267" s="6" t="s">
        <v>22</v>
      </c>
      <c r="D267" s="7" t="s">
        <v>20</v>
      </c>
      <c r="E267" s="36">
        <f t="shared" si="107"/>
        <v>0.66457605009720977</v>
      </c>
      <c r="F267" s="8">
        <f t="shared" si="108"/>
        <v>29.228328008261169</v>
      </c>
      <c r="G267" s="9">
        <f t="shared" si="109"/>
        <v>261</v>
      </c>
      <c r="H267" s="99">
        <f t="shared" si="110"/>
        <v>377</v>
      </c>
      <c r="I267" s="33">
        <f t="shared" si="111"/>
        <v>0.23731251255760374</v>
      </c>
      <c r="J267" s="11">
        <v>4.3501903208265302E-2</v>
      </c>
      <c r="K267" s="10">
        <f t="shared" si="112"/>
        <v>70</v>
      </c>
      <c r="L267" s="33">
        <f t="shared" si="113"/>
        <v>-1.0353327322933623</v>
      </c>
      <c r="M267" s="11">
        <v>8.755760368663594E-2</v>
      </c>
      <c r="N267" s="10">
        <f t="shared" si="114"/>
        <v>296</v>
      </c>
      <c r="O267" s="33">
        <f t="shared" si="115"/>
        <v>0.33031010603649963</v>
      </c>
      <c r="P267" s="11">
        <v>3.7037037037037035E-2</v>
      </c>
      <c r="Q267" s="10">
        <f t="shared" si="116"/>
        <v>227</v>
      </c>
      <c r="R267" s="33">
        <f t="shared" si="117"/>
        <v>0.24673032997350536</v>
      </c>
      <c r="S267" s="12">
        <v>0.52110474205315271</v>
      </c>
      <c r="T267" s="10">
        <f t="shared" si="118"/>
        <v>165</v>
      </c>
      <c r="U267" s="33">
        <f t="shared" si="119"/>
        <v>-0.21553025020356401</v>
      </c>
      <c r="V267" s="18">
        <v>8.656036446469248E-2</v>
      </c>
      <c r="W267" s="99">
        <f t="shared" si="104"/>
        <v>288</v>
      </c>
      <c r="X267" s="33">
        <f t="shared" si="120"/>
        <v>-0.17200052319214218</v>
      </c>
      <c r="Y267" s="13">
        <v>107222</v>
      </c>
      <c r="Z267" s="10">
        <f t="shared" si="121"/>
        <v>379</v>
      </c>
      <c r="AA267" s="33">
        <f t="shared" si="122"/>
        <v>0.48047253880081214</v>
      </c>
      <c r="AB267" s="11">
        <v>3.0784508440913606E-2</v>
      </c>
      <c r="AC267" s="99">
        <f t="shared" si="105"/>
        <v>283</v>
      </c>
      <c r="AD267" s="33">
        <f t="shared" si="123"/>
        <v>0.26332254779826947</v>
      </c>
      <c r="AE267" s="11">
        <v>0.94444444444444442</v>
      </c>
      <c r="AF267" s="10">
        <f t="shared" si="124"/>
        <v>233</v>
      </c>
      <c r="AG267" s="33">
        <f t="shared" si="125"/>
        <v>-7.5230683983664434E-2</v>
      </c>
      <c r="AH267" s="14">
        <v>2.5909999999999997</v>
      </c>
      <c r="AI267" s="99">
        <f t="shared" si="106"/>
        <v>268</v>
      </c>
      <c r="AJ267" s="33">
        <f t="shared" si="126"/>
        <v>-0.20166389274525975</v>
      </c>
      <c r="AK267" s="13">
        <v>150483.04064616989</v>
      </c>
      <c r="AL267" s="38"/>
    </row>
    <row r="268" spans="1:38" x14ac:dyDescent="0.25">
      <c r="A268" t="s">
        <v>885</v>
      </c>
      <c r="B268" s="5" t="s">
        <v>283</v>
      </c>
      <c r="C268" s="6" t="s">
        <v>63</v>
      </c>
      <c r="D268" s="7" t="s">
        <v>34</v>
      </c>
      <c r="E268" s="36">
        <f t="shared" si="107"/>
        <v>0.68958049574254598</v>
      </c>
      <c r="F268" s="8">
        <f t="shared" si="108"/>
        <v>29.166210888313579</v>
      </c>
      <c r="G268" s="9">
        <f t="shared" si="109"/>
        <v>262</v>
      </c>
      <c r="H268" s="99">
        <f t="shared" si="110"/>
        <v>329</v>
      </c>
      <c r="I268" s="33">
        <f t="shared" si="111"/>
        <v>0.11100129436126129</v>
      </c>
      <c r="J268" s="11">
        <v>3.3896069638617687E-2</v>
      </c>
      <c r="K268" s="10">
        <f t="shared" si="112"/>
        <v>453</v>
      </c>
      <c r="L268" s="33">
        <f t="shared" si="113"/>
        <v>0.75544848311510693</v>
      </c>
      <c r="M268" s="11">
        <v>2.3635153129161118E-2</v>
      </c>
      <c r="N268" s="10">
        <f t="shared" si="114"/>
        <v>267</v>
      </c>
      <c r="O268" s="33">
        <f t="shared" si="115"/>
        <v>0.25663596576361758</v>
      </c>
      <c r="P268" s="11">
        <v>4.1595635867712241E-2</v>
      </c>
      <c r="Q268" s="10">
        <f t="shared" si="116"/>
        <v>320</v>
      </c>
      <c r="R268" s="33">
        <f t="shared" si="117"/>
        <v>0.38203675615799054</v>
      </c>
      <c r="S268" s="12">
        <v>0.25513458349279244</v>
      </c>
      <c r="T268" s="10">
        <f t="shared" si="118"/>
        <v>250</v>
      </c>
      <c r="U268" s="33">
        <f t="shared" si="119"/>
        <v>0.16784727588498027</v>
      </c>
      <c r="V268" s="18">
        <v>6.3274624918460531E-2</v>
      </c>
      <c r="W268" s="99">
        <v>173</v>
      </c>
      <c r="X268" s="33">
        <f t="shared" si="120"/>
        <v>-0.48674751122488952</v>
      </c>
      <c r="Y268" s="13">
        <v>93472</v>
      </c>
      <c r="Z268" s="10">
        <f t="shared" si="121"/>
        <v>439</v>
      </c>
      <c r="AA268" s="33">
        <f t="shared" si="122"/>
        <v>0.65663197876375157</v>
      </c>
      <c r="AB268" s="11">
        <v>2.868378440897525E-2</v>
      </c>
      <c r="AC268" s="99">
        <v>173</v>
      </c>
      <c r="AD268" s="33">
        <f t="shared" si="123"/>
        <v>-0.34673963502544342</v>
      </c>
      <c r="AE268" s="11">
        <v>0.90978013646702049</v>
      </c>
      <c r="AF268" s="10">
        <f t="shared" si="124"/>
        <v>136</v>
      </c>
      <c r="AG268" s="33">
        <f t="shared" si="125"/>
        <v>-0.38665871002744262</v>
      </c>
      <c r="AH268" s="14">
        <v>2.948</v>
      </c>
      <c r="AI268" s="99">
        <v>173</v>
      </c>
      <c r="AJ268" s="33">
        <f t="shared" si="126"/>
        <v>-0.24012840575876931</v>
      </c>
      <c r="AK268" s="13">
        <v>116195.06773823191</v>
      </c>
      <c r="AL268" s="38"/>
    </row>
    <row r="269" spans="1:38" x14ac:dyDescent="0.25">
      <c r="A269" t="s">
        <v>926</v>
      </c>
      <c r="B269" s="5" t="s">
        <v>256</v>
      </c>
      <c r="C269" s="6" t="s">
        <v>81</v>
      </c>
      <c r="D269" s="7" t="s">
        <v>34</v>
      </c>
      <c r="E269" s="36">
        <f t="shared" si="107"/>
        <v>0.68996891174205377</v>
      </c>
      <c r="F269" s="8">
        <f t="shared" si="108"/>
        <v>29.16524596857198</v>
      </c>
      <c r="G269" s="9">
        <f t="shared" si="109"/>
        <v>263</v>
      </c>
      <c r="H269" s="99">
        <f t="shared" si="110"/>
        <v>507</v>
      </c>
      <c r="I269" s="33">
        <f t="shared" si="111"/>
        <v>0.97006767147394357</v>
      </c>
      <c r="J269" s="11">
        <v>9.9227152353672299E-2</v>
      </c>
      <c r="K269" s="10">
        <f t="shared" si="112"/>
        <v>346</v>
      </c>
      <c r="L269" s="33">
        <f t="shared" si="113"/>
        <v>0.44833619186209656</v>
      </c>
      <c r="M269" s="11">
        <v>3.4597614698613943E-2</v>
      </c>
      <c r="N269" s="10">
        <f t="shared" si="114"/>
        <v>141</v>
      </c>
      <c r="O269" s="33">
        <f t="shared" si="115"/>
        <v>-0.27930322257731904</v>
      </c>
      <c r="P269" s="11">
        <v>7.4756956084478715E-2</v>
      </c>
      <c r="Q269" s="10">
        <f t="shared" si="116"/>
        <v>244</v>
      </c>
      <c r="R269" s="33">
        <f t="shared" si="117"/>
        <v>0.28671893877134069</v>
      </c>
      <c r="S269" s="12">
        <v>0.44249963125030733</v>
      </c>
      <c r="T269" s="10">
        <f t="shared" si="118"/>
        <v>94</v>
      </c>
      <c r="U269" s="33">
        <f t="shared" si="119"/>
        <v>-0.62566169655169057</v>
      </c>
      <c r="V269" s="18">
        <v>0.11147109446188114</v>
      </c>
      <c r="W269" s="99">
        <f t="shared" ref="W269:W279" si="127">RANK(Y269,Y$7:Y$570,1)</f>
        <v>340</v>
      </c>
      <c r="X269" s="33">
        <f t="shared" si="120"/>
        <v>-1.8541337172393951E-2</v>
      </c>
      <c r="Y269" s="13">
        <v>113926</v>
      </c>
      <c r="Z269" s="10">
        <f t="shared" si="121"/>
        <v>504</v>
      </c>
      <c r="AA269" s="33">
        <f t="shared" si="122"/>
        <v>0.86967195695334287</v>
      </c>
      <c r="AB269" s="11">
        <v>2.6143255204064908E-2</v>
      </c>
      <c r="AC269" s="99">
        <f t="shared" ref="AC269:AC279" si="128">RANK(AE269,AE$7:AE$570,1)</f>
        <v>239</v>
      </c>
      <c r="AD269" s="33">
        <f t="shared" si="123"/>
        <v>9.7009273348653807E-2</v>
      </c>
      <c r="AE269" s="11">
        <v>0.93499436750381026</v>
      </c>
      <c r="AF269" s="10">
        <f t="shared" si="124"/>
        <v>356</v>
      </c>
      <c r="AG269" s="33">
        <f t="shared" si="125"/>
        <v>0.23009091017690228</v>
      </c>
      <c r="AH269" s="14">
        <v>2.2409999999999997</v>
      </c>
      <c r="AI269" s="99">
        <f t="shared" ref="AI269:AI279" si="129">RANK(AK269,AK$7:AK$570,1)</f>
        <v>250</v>
      </c>
      <c r="AJ269" s="33">
        <f t="shared" si="126"/>
        <v>-0.20819477763246261</v>
      </c>
      <c r="AK269" s="13">
        <v>144661.28998475833</v>
      </c>
      <c r="AL269" s="38"/>
    </row>
    <row r="270" spans="1:38" x14ac:dyDescent="0.25">
      <c r="A270" t="s">
        <v>1115</v>
      </c>
      <c r="B270" s="5" t="s">
        <v>336</v>
      </c>
      <c r="C270" s="6" t="s">
        <v>33</v>
      </c>
      <c r="D270" s="7" t="s">
        <v>34</v>
      </c>
      <c r="E270" s="36">
        <f t="shared" si="107"/>
        <v>0.7025533130483903</v>
      </c>
      <c r="F270" s="8">
        <f t="shared" si="108"/>
        <v>29.133983257272476</v>
      </c>
      <c r="G270" s="9">
        <f t="shared" si="109"/>
        <v>264</v>
      </c>
      <c r="H270" s="99">
        <f t="shared" si="110"/>
        <v>84</v>
      </c>
      <c r="I270" s="33">
        <f t="shared" si="111"/>
        <v>-0.72754328195505213</v>
      </c>
      <c r="J270" s="11">
        <v>-2.9874351990159087E-2</v>
      </c>
      <c r="K270" s="10">
        <f t="shared" si="112"/>
        <v>467</v>
      </c>
      <c r="L270" s="33">
        <f t="shared" si="113"/>
        <v>0.80388907150504962</v>
      </c>
      <c r="M270" s="11">
        <v>2.1906052393857272E-2</v>
      </c>
      <c r="N270" s="10">
        <f t="shared" si="114"/>
        <v>325</v>
      </c>
      <c r="O270" s="33">
        <f t="shared" si="115"/>
        <v>0.42253880920368142</v>
      </c>
      <c r="P270" s="11">
        <v>3.1330371755903669E-2</v>
      </c>
      <c r="Q270" s="10">
        <f t="shared" si="116"/>
        <v>152</v>
      </c>
      <c r="R270" s="33">
        <f t="shared" si="117"/>
        <v>4.9921025049153942E-3</v>
      </c>
      <c r="S270" s="12">
        <v>0.99628656824562989</v>
      </c>
      <c r="T270" s="10">
        <f t="shared" si="118"/>
        <v>248</v>
      </c>
      <c r="U270" s="33">
        <f t="shared" si="119"/>
        <v>0.1657258545090104</v>
      </c>
      <c r="V270" s="18">
        <v>6.340347666971638E-2</v>
      </c>
      <c r="W270" s="99">
        <f t="shared" si="127"/>
        <v>300</v>
      </c>
      <c r="X270" s="33">
        <f t="shared" si="120"/>
        <v>-0.13931261781681395</v>
      </c>
      <c r="Y270" s="13">
        <v>108650</v>
      </c>
      <c r="Z270" s="10">
        <f t="shared" si="121"/>
        <v>275</v>
      </c>
      <c r="AA270" s="33">
        <f t="shared" si="122"/>
        <v>0.22384456953081036</v>
      </c>
      <c r="AB270" s="11">
        <v>3.3844830058798223E-2</v>
      </c>
      <c r="AC270" s="99">
        <f t="shared" si="128"/>
        <v>256</v>
      </c>
      <c r="AD270" s="33">
        <f t="shared" si="123"/>
        <v>0.16996328698899515</v>
      </c>
      <c r="AE270" s="11">
        <v>0.93913968329000241</v>
      </c>
      <c r="AF270" s="10">
        <f t="shared" si="124"/>
        <v>120</v>
      </c>
      <c r="AG270" s="33">
        <f t="shared" si="125"/>
        <v>-0.45208476591899238</v>
      </c>
      <c r="AH270" s="14">
        <v>3.0229999999999997</v>
      </c>
      <c r="AI270" s="99">
        <f t="shared" si="129"/>
        <v>259</v>
      </c>
      <c r="AJ270" s="33">
        <f t="shared" si="126"/>
        <v>-0.20505579111983838</v>
      </c>
      <c r="AK270" s="13">
        <v>147459.44017752015</v>
      </c>
      <c r="AL270" s="38"/>
    </row>
    <row r="271" spans="1:38" x14ac:dyDescent="0.25">
      <c r="A271" t="s">
        <v>653</v>
      </c>
      <c r="B271" s="5" t="s">
        <v>281</v>
      </c>
      <c r="C271" s="6" t="s">
        <v>30</v>
      </c>
      <c r="D271" s="7" t="s">
        <v>20</v>
      </c>
      <c r="E271" s="36">
        <f t="shared" si="107"/>
        <v>0.74862376105319461</v>
      </c>
      <c r="F271" s="8">
        <f t="shared" si="108"/>
        <v>29.019533067680396</v>
      </c>
      <c r="G271" s="9">
        <f t="shared" si="109"/>
        <v>265</v>
      </c>
      <c r="H271" s="99">
        <f t="shared" si="110"/>
        <v>242</v>
      </c>
      <c r="I271" s="33">
        <f t="shared" si="111"/>
        <v>-0.18493372630479682</v>
      </c>
      <c r="J271" s="11">
        <v>1.1390526611318341E-2</v>
      </c>
      <c r="K271" s="10">
        <f t="shared" si="112"/>
        <v>274</v>
      </c>
      <c r="L271" s="33">
        <f t="shared" si="113"/>
        <v>0.20291592737442549</v>
      </c>
      <c r="M271" s="11">
        <v>4.335796162850801E-2</v>
      </c>
      <c r="N271" s="10">
        <f t="shared" si="114"/>
        <v>297</v>
      </c>
      <c r="O271" s="33">
        <f t="shared" si="115"/>
        <v>0.33049176821534049</v>
      </c>
      <c r="P271" s="11">
        <v>3.7025796661608497E-2</v>
      </c>
      <c r="Q271" s="10">
        <f t="shared" si="116"/>
        <v>187</v>
      </c>
      <c r="R271" s="33">
        <f t="shared" si="117"/>
        <v>0.14197409204633063</v>
      </c>
      <c r="S271" s="12">
        <v>0.72702277564077145</v>
      </c>
      <c r="T271" s="10">
        <f t="shared" si="118"/>
        <v>316</v>
      </c>
      <c r="U271" s="33">
        <f t="shared" si="119"/>
        <v>0.3637419196227854</v>
      </c>
      <c r="V271" s="18">
        <v>5.1376296659315528E-2</v>
      </c>
      <c r="W271" s="99">
        <f t="shared" si="127"/>
        <v>194</v>
      </c>
      <c r="X271" s="33">
        <f t="shared" si="120"/>
        <v>-0.52154136008378227</v>
      </c>
      <c r="Y271" s="13">
        <v>91952</v>
      </c>
      <c r="Z271" s="10">
        <f t="shared" si="121"/>
        <v>225</v>
      </c>
      <c r="AA271" s="33">
        <f t="shared" si="122"/>
        <v>3.99925116967857E-2</v>
      </c>
      <c r="AB271" s="11">
        <v>3.6037289550577431E-2</v>
      </c>
      <c r="AC271" s="99">
        <f t="shared" si="128"/>
        <v>298</v>
      </c>
      <c r="AD271" s="33">
        <f t="shared" si="123"/>
        <v>0.29462323157852771</v>
      </c>
      <c r="AE271" s="11">
        <v>0.9462229787857156</v>
      </c>
      <c r="AF271" s="10">
        <f t="shared" si="124"/>
        <v>454</v>
      </c>
      <c r="AG271" s="33">
        <f t="shared" si="125"/>
        <v>0.53599406927872684</v>
      </c>
      <c r="AH271" s="14">
        <v>1.8903333333333334</v>
      </c>
      <c r="AI271" s="99">
        <f t="shared" si="129"/>
        <v>357</v>
      </c>
      <c r="AJ271" s="33">
        <f t="shared" si="126"/>
        <v>-0.15660987843952762</v>
      </c>
      <c r="AK271" s="13">
        <v>190645.01595484526</v>
      </c>
      <c r="AL271" s="38">
        <v>1</v>
      </c>
    </row>
    <row r="272" spans="1:38" x14ac:dyDescent="0.25">
      <c r="A272" t="s">
        <v>771</v>
      </c>
      <c r="B272" s="5" t="s">
        <v>248</v>
      </c>
      <c r="C272" s="6" t="s">
        <v>91</v>
      </c>
      <c r="D272" s="7" t="s">
        <v>39</v>
      </c>
      <c r="E272" s="36">
        <f t="shared" si="107"/>
        <v>0.77520589079077051</v>
      </c>
      <c r="F272" s="8">
        <f t="shared" si="108"/>
        <v>28.953496597014656</v>
      </c>
      <c r="G272" s="9">
        <f t="shared" si="109"/>
        <v>266</v>
      </c>
      <c r="H272" s="99">
        <f t="shared" si="110"/>
        <v>11</v>
      </c>
      <c r="I272" s="33">
        <f t="shared" si="111"/>
        <v>-2.1458729897699622</v>
      </c>
      <c r="J272" s="11">
        <v>-0.13773681515616998</v>
      </c>
      <c r="K272" s="10">
        <f t="shared" si="112"/>
        <v>383</v>
      </c>
      <c r="L272" s="33">
        <f t="shared" si="113"/>
        <v>0.56188412091574658</v>
      </c>
      <c r="M272" s="11">
        <v>3.054448871181939E-2</v>
      </c>
      <c r="N272" s="10">
        <f t="shared" si="114"/>
        <v>201</v>
      </c>
      <c r="O272" s="33">
        <f t="shared" si="115"/>
        <v>-9.5709838738618463E-4</v>
      </c>
      <c r="P272" s="11">
        <v>5.7534246575342465E-2</v>
      </c>
      <c r="Q272" s="10">
        <f t="shared" si="116"/>
        <v>206</v>
      </c>
      <c r="R272" s="33">
        <f t="shared" si="117"/>
        <v>0.20973590242360216</v>
      </c>
      <c r="S272" s="12">
        <v>0.59382422802850354</v>
      </c>
      <c r="T272" s="10">
        <f t="shared" si="118"/>
        <v>352</v>
      </c>
      <c r="U272" s="33">
        <f t="shared" si="119"/>
        <v>0.48659033122461165</v>
      </c>
      <c r="V272" s="18">
        <v>4.3914680050188205E-2</v>
      </c>
      <c r="W272" s="99">
        <f t="shared" si="127"/>
        <v>104</v>
      </c>
      <c r="X272" s="33">
        <f t="shared" si="120"/>
        <v>-0.81802157746561088</v>
      </c>
      <c r="Y272" s="13">
        <v>79000</v>
      </c>
      <c r="Z272" s="10">
        <f t="shared" si="121"/>
        <v>500</v>
      </c>
      <c r="AA272" s="33">
        <f t="shared" si="122"/>
        <v>0.84636975977464435</v>
      </c>
      <c r="AB272" s="11">
        <v>2.6421136909527621E-2</v>
      </c>
      <c r="AC272" s="99">
        <f t="shared" si="128"/>
        <v>380</v>
      </c>
      <c r="AD272" s="33">
        <f t="shared" si="123"/>
        <v>0.55481484039151796</v>
      </c>
      <c r="AE272" s="11">
        <v>0.96100731112916327</v>
      </c>
      <c r="AF272" s="10">
        <f t="shared" si="124"/>
        <v>187</v>
      </c>
      <c r="AG272" s="33">
        <f t="shared" si="125"/>
        <v>-0.1880542825877595</v>
      </c>
      <c r="AH272" s="14">
        <v>2.720333333333333</v>
      </c>
      <c r="AI272" s="99">
        <f t="shared" si="129"/>
        <v>166</v>
      </c>
      <c r="AJ272" s="33">
        <f t="shared" si="126"/>
        <v>-0.2412619172404584</v>
      </c>
      <c r="AK272" s="13">
        <v>115184.63479809977</v>
      </c>
      <c r="AL272" s="38"/>
    </row>
    <row r="273" spans="1:38" x14ac:dyDescent="0.25">
      <c r="A273" t="s">
        <v>606</v>
      </c>
      <c r="B273" s="5" t="s">
        <v>299</v>
      </c>
      <c r="C273" s="6" t="s">
        <v>22</v>
      </c>
      <c r="D273" s="7" t="s">
        <v>20</v>
      </c>
      <c r="E273" s="36">
        <f t="shared" si="107"/>
        <v>0.83346130007791241</v>
      </c>
      <c r="F273" s="8">
        <f t="shared" si="108"/>
        <v>28.808776002220739</v>
      </c>
      <c r="G273" s="9">
        <f t="shared" si="109"/>
        <v>267</v>
      </c>
      <c r="H273" s="99">
        <f t="shared" si="110"/>
        <v>50</v>
      </c>
      <c r="I273" s="33">
        <f t="shared" si="111"/>
        <v>-0.94172605387628783</v>
      </c>
      <c r="J273" s="11">
        <v>-4.6162723600692401E-2</v>
      </c>
      <c r="K273" s="10">
        <f t="shared" si="112"/>
        <v>82</v>
      </c>
      <c r="L273" s="33">
        <f t="shared" si="113"/>
        <v>-0.86195459737328783</v>
      </c>
      <c r="M273" s="11">
        <v>8.1368821292775659E-2</v>
      </c>
      <c r="N273" s="10">
        <f t="shared" si="114"/>
        <v>525</v>
      </c>
      <c r="O273" s="33">
        <f t="shared" si="115"/>
        <v>0.92888698531728331</v>
      </c>
      <c r="P273" s="11">
        <v>0</v>
      </c>
      <c r="Q273" s="10">
        <f t="shared" si="116"/>
        <v>89</v>
      </c>
      <c r="R273" s="33">
        <f t="shared" si="117"/>
        <v>-0.41145020584023889</v>
      </c>
      <c r="S273" s="12">
        <v>1.8148820326678765</v>
      </c>
      <c r="T273" s="10">
        <f t="shared" si="118"/>
        <v>540</v>
      </c>
      <c r="U273" s="33">
        <f t="shared" si="119"/>
        <v>0.96114719245212377</v>
      </c>
      <c r="V273" s="18">
        <v>1.5090853095164768E-2</v>
      </c>
      <c r="W273" s="99">
        <f t="shared" si="127"/>
        <v>338</v>
      </c>
      <c r="X273" s="33">
        <f t="shared" si="120"/>
        <v>-2.4470025892428974E-2</v>
      </c>
      <c r="Y273" s="13">
        <v>113667</v>
      </c>
      <c r="Z273" s="10">
        <f t="shared" si="121"/>
        <v>121</v>
      </c>
      <c r="AA273" s="33">
        <f t="shared" si="122"/>
        <v>-0.48470056489613039</v>
      </c>
      <c r="AB273" s="11">
        <v>4.2294322132097335E-2</v>
      </c>
      <c r="AC273" s="99">
        <f t="shared" si="128"/>
        <v>352</v>
      </c>
      <c r="AD273" s="33">
        <f t="shared" si="123"/>
        <v>0.46336192866931375</v>
      </c>
      <c r="AE273" s="11">
        <v>0.95581087052585068</v>
      </c>
      <c r="AF273" s="10">
        <f t="shared" si="124"/>
        <v>144</v>
      </c>
      <c r="AG273" s="33">
        <f t="shared" si="125"/>
        <v>-0.33577177766734834</v>
      </c>
      <c r="AH273" s="14">
        <v>2.8896666666666668</v>
      </c>
      <c r="AI273" s="99">
        <f t="shared" si="129"/>
        <v>116</v>
      </c>
      <c r="AJ273" s="33">
        <f t="shared" si="126"/>
        <v>-0.25780361001111662</v>
      </c>
      <c r="AK273" s="13">
        <v>100439.06624319419</v>
      </c>
      <c r="AL273" s="38"/>
    </row>
    <row r="274" spans="1:38" x14ac:dyDescent="0.25">
      <c r="A274" t="s">
        <v>789</v>
      </c>
      <c r="B274" s="5" t="s">
        <v>245</v>
      </c>
      <c r="C274" s="6" t="s">
        <v>71</v>
      </c>
      <c r="D274" s="7" t="s">
        <v>34</v>
      </c>
      <c r="E274" s="36">
        <f t="shared" si="107"/>
        <v>0.83408742419345983</v>
      </c>
      <c r="F274" s="8">
        <f t="shared" si="108"/>
        <v>28.807220557747414</v>
      </c>
      <c r="G274" s="9">
        <f t="shared" si="109"/>
        <v>268</v>
      </c>
      <c r="H274" s="99">
        <f t="shared" si="110"/>
        <v>241</v>
      </c>
      <c r="I274" s="33">
        <f t="shared" si="111"/>
        <v>-0.18597254538083469</v>
      </c>
      <c r="J274" s="11">
        <v>1.1311525527361699E-2</v>
      </c>
      <c r="K274" s="10">
        <f t="shared" si="112"/>
        <v>546</v>
      </c>
      <c r="L274" s="33">
        <f t="shared" si="113"/>
        <v>1.3038573771965438</v>
      </c>
      <c r="M274" s="11">
        <v>4.0595399188092015E-3</v>
      </c>
      <c r="N274" s="10">
        <f t="shared" si="114"/>
        <v>459</v>
      </c>
      <c r="O274" s="33">
        <f t="shared" si="115"/>
        <v>0.74031678106891008</v>
      </c>
      <c r="P274" s="11">
        <v>1.1667810569663692E-2</v>
      </c>
      <c r="Q274" s="10">
        <f t="shared" si="116"/>
        <v>132</v>
      </c>
      <c r="R274" s="33">
        <f t="shared" si="117"/>
        <v>-0.10331772202417125</v>
      </c>
      <c r="S274" s="12">
        <v>1.2091898428053205</v>
      </c>
      <c r="T274" s="10">
        <f t="shared" si="118"/>
        <v>297</v>
      </c>
      <c r="U274" s="33">
        <f t="shared" si="119"/>
        <v>0.30946183146617778</v>
      </c>
      <c r="V274" s="18">
        <v>5.4673182651191206E-2</v>
      </c>
      <c r="W274" s="99">
        <f t="shared" si="127"/>
        <v>100</v>
      </c>
      <c r="X274" s="33">
        <f t="shared" si="120"/>
        <v>-0.8274983231416515</v>
      </c>
      <c r="Y274" s="13">
        <v>78586</v>
      </c>
      <c r="Z274" s="10">
        <f t="shared" si="121"/>
        <v>149</v>
      </c>
      <c r="AA274" s="33">
        <f t="shared" si="122"/>
        <v>-0.29593681198327998</v>
      </c>
      <c r="AB274" s="11">
        <v>4.004329004329004E-2</v>
      </c>
      <c r="AC274" s="99">
        <f t="shared" si="128"/>
        <v>538</v>
      </c>
      <c r="AD274" s="33">
        <f t="shared" si="123"/>
        <v>1.0436382373936453</v>
      </c>
      <c r="AE274" s="11">
        <v>0.98878271707519738</v>
      </c>
      <c r="AF274" s="10">
        <f t="shared" si="124"/>
        <v>40</v>
      </c>
      <c r="AG274" s="33">
        <f t="shared" si="125"/>
        <v>-0.99061390152410611</v>
      </c>
      <c r="AH274" s="14">
        <v>3.640333333333333</v>
      </c>
      <c r="AI274" s="99">
        <f t="shared" si="129"/>
        <v>118</v>
      </c>
      <c r="AJ274" s="33">
        <f t="shared" si="126"/>
        <v>-0.25757720463628558</v>
      </c>
      <c r="AK274" s="13">
        <v>100640.88814993954</v>
      </c>
      <c r="AL274" s="38"/>
    </row>
    <row r="275" spans="1:38" x14ac:dyDescent="0.25">
      <c r="A275" t="s">
        <v>798</v>
      </c>
      <c r="B275" s="5" t="s">
        <v>462</v>
      </c>
      <c r="C275" s="6" t="s">
        <v>71</v>
      </c>
      <c r="D275" s="7" t="s">
        <v>34</v>
      </c>
      <c r="E275" s="36">
        <f t="shared" si="107"/>
        <v>0.84193474014506542</v>
      </c>
      <c r="F275" s="8">
        <f t="shared" si="108"/>
        <v>28.787725917748329</v>
      </c>
      <c r="G275" s="9">
        <f t="shared" si="109"/>
        <v>269</v>
      </c>
      <c r="H275" s="99">
        <f t="shared" si="110"/>
        <v>289</v>
      </c>
      <c r="I275" s="33">
        <f t="shared" si="111"/>
        <v>-2.4147437234610641E-2</v>
      </c>
      <c r="J275" s="11">
        <v>2.3618152590577424E-2</v>
      </c>
      <c r="K275" s="10">
        <f t="shared" si="112"/>
        <v>133</v>
      </c>
      <c r="L275" s="33">
        <f t="shared" si="113"/>
        <v>-0.45249128924890836</v>
      </c>
      <c r="M275" s="11">
        <v>6.6752910737386803E-2</v>
      </c>
      <c r="N275" s="10">
        <f t="shared" si="114"/>
        <v>357</v>
      </c>
      <c r="O275" s="33">
        <f t="shared" si="115"/>
        <v>0.51867104497371763</v>
      </c>
      <c r="P275" s="11">
        <v>2.5382174790885493E-2</v>
      </c>
      <c r="Q275" s="10">
        <f t="shared" si="116"/>
        <v>409</v>
      </c>
      <c r="R275" s="33">
        <f t="shared" si="117"/>
        <v>0.51183082356515242</v>
      </c>
      <c r="S275" s="12">
        <v>0</v>
      </c>
      <c r="T275" s="10">
        <f t="shared" si="118"/>
        <v>179</v>
      </c>
      <c r="U275" s="33">
        <f t="shared" si="119"/>
        <v>-0.10194248897349543</v>
      </c>
      <c r="V275" s="18">
        <v>7.9661224990794158E-2</v>
      </c>
      <c r="W275" s="99">
        <f t="shared" si="127"/>
        <v>347</v>
      </c>
      <c r="X275" s="33">
        <f t="shared" si="120"/>
        <v>1.9296973461651965E-2</v>
      </c>
      <c r="Y275" s="13">
        <v>115579</v>
      </c>
      <c r="Z275" s="10">
        <f t="shared" si="121"/>
        <v>260</v>
      </c>
      <c r="AA275" s="33">
        <f t="shared" si="122"/>
        <v>0.15838569805500816</v>
      </c>
      <c r="AB275" s="11">
        <v>3.4625435540069686E-2</v>
      </c>
      <c r="AC275" s="99">
        <f t="shared" si="128"/>
        <v>193</v>
      </c>
      <c r="AD275" s="33">
        <f t="shared" si="123"/>
        <v>-7.8955260158786678E-2</v>
      </c>
      <c r="AE275" s="11">
        <v>0.92499589693090434</v>
      </c>
      <c r="AF275" s="10">
        <f t="shared" si="124"/>
        <v>234</v>
      </c>
      <c r="AG275" s="33">
        <f t="shared" si="125"/>
        <v>-7.3195206689260883E-2</v>
      </c>
      <c r="AH275" s="14">
        <v>2.5886666666666667</v>
      </c>
      <c r="AI275" s="99">
        <f t="shared" si="129"/>
        <v>290</v>
      </c>
      <c r="AJ275" s="33">
        <f t="shared" si="126"/>
        <v>-0.19157426993995089</v>
      </c>
      <c r="AK275" s="13">
        <v>159477.11560763468</v>
      </c>
      <c r="AL275" s="38"/>
    </row>
    <row r="276" spans="1:38" x14ac:dyDescent="0.25">
      <c r="A276" t="s">
        <v>1096</v>
      </c>
      <c r="B276" s="5" t="s">
        <v>145</v>
      </c>
      <c r="C276" s="6" t="s">
        <v>54</v>
      </c>
      <c r="D276" s="7" t="s">
        <v>39</v>
      </c>
      <c r="E276" s="36">
        <f t="shared" si="107"/>
        <v>0.84335096976746937</v>
      </c>
      <c r="F276" s="8">
        <f t="shared" si="108"/>
        <v>28.784207659172395</v>
      </c>
      <c r="G276" s="9">
        <f t="shared" si="109"/>
        <v>270</v>
      </c>
      <c r="H276" s="99">
        <f t="shared" si="110"/>
        <v>22</v>
      </c>
      <c r="I276" s="33">
        <f t="shared" si="111"/>
        <v>-1.4428105139001692</v>
      </c>
      <c r="J276" s="11">
        <v>-8.4269662921348298E-2</v>
      </c>
      <c r="K276" s="10">
        <f t="shared" si="112"/>
        <v>121</v>
      </c>
      <c r="L276" s="33">
        <f t="shared" si="113"/>
        <v>-0.5627570528238468</v>
      </c>
      <c r="M276" s="11">
        <v>7.0688878883385861E-2</v>
      </c>
      <c r="N276" s="10">
        <f t="shared" si="114"/>
        <v>302</v>
      </c>
      <c r="O276" s="33">
        <f t="shared" si="115"/>
        <v>0.34326370734957135</v>
      </c>
      <c r="P276" s="11">
        <v>3.623553095118269E-2</v>
      </c>
      <c r="Q276" s="10">
        <f t="shared" si="116"/>
        <v>189</v>
      </c>
      <c r="R276" s="33">
        <f t="shared" si="117"/>
        <v>0.1551417107151116</v>
      </c>
      <c r="S276" s="12">
        <v>0.70113935144609996</v>
      </c>
      <c r="T276" s="10">
        <f t="shared" si="118"/>
        <v>521</v>
      </c>
      <c r="U276" s="33">
        <f t="shared" si="119"/>
        <v>0.86892876101684435</v>
      </c>
      <c r="V276" s="18">
        <v>2.0692053555903322E-2</v>
      </c>
      <c r="W276" s="99">
        <f t="shared" si="127"/>
        <v>385</v>
      </c>
      <c r="X276" s="33">
        <f t="shared" si="120"/>
        <v>0.23101296563000687</v>
      </c>
      <c r="Y276" s="13">
        <v>124828</v>
      </c>
      <c r="Z276" s="10">
        <f t="shared" si="121"/>
        <v>119</v>
      </c>
      <c r="AA276" s="33">
        <f t="shared" si="122"/>
        <v>-0.50582898453450054</v>
      </c>
      <c r="AB276" s="11">
        <v>4.25462812601494E-2</v>
      </c>
      <c r="AC276" s="99">
        <f t="shared" si="128"/>
        <v>278</v>
      </c>
      <c r="AD276" s="33">
        <f t="shared" si="123"/>
        <v>0.24886442907847825</v>
      </c>
      <c r="AE276" s="11">
        <v>0.94362292051756003</v>
      </c>
      <c r="AF276" s="10">
        <f t="shared" si="124"/>
        <v>351</v>
      </c>
      <c r="AG276" s="33">
        <f t="shared" si="125"/>
        <v>0.21613335158670455</v>
      </c>
      <c r="AH276" s="14">
        <v>2.2570000000000001</v>
      </c>
      <c r="AI276" s="99">
        <f t="shared" si="129"/>
        <v>263</v>
      </c>
      <c r="AJ276" s="33">
        <f t="shared" si="126"/>
        <v>-0.20269226281485889</v>
      </c>
      <c r="AK276" s="13">
        <v>149566.33269062225</v>
      </c>
      <c r="AL276" s="38"/>
    </row>
    <row r="277" spans="1:38" x14ac:dyDescent="0.25">
      <c r="A277" t="s">
        <v>631</v>
      </c>
      <c r="B277" s="5" t="s">
        <v>295</v>
      </c>
      <c r="C277" s="6" t="s">
        <v>93</v>
      </c>
      <c r="D277" s="7" t="s">
        <v>34</v>
      </c>
      <c r="E277" s="36">
        <f t="shared" si="107"/>
        <v>0.85508629188924068</v>
      </c>
      <c r="F277" s="8">
        <f t="shared" si="108"/>
        <v>28.755054266923622</v>
      </c>
      <c r="G277" s="9">
        <f t="shared" si="109"/>
        <v>271</v>
      </c>
      <c r="H277" s="99">
        <f t="shared" si="110"/>
        <v>338</v>
      </c>
      <c r="I277" s="33">
        <f t="shared" si="111"/>
        <v>0.13333834382329046</v>
      </c>
      <c r="J277" s="11">
        <v>3.5594778451921272E-2</v>
      </c>
      <c r="K277" s="10">
        <f t="shared" si="112"/>
        <v>408</v>
      </c>
      <c r="L277" s="33">
        <f t="shared" si="113"/>
        <v>0.61632369071639381</v>
      </c>
      <c r="M277" s="11">
        <v>2.8601252609603341E-2</v>
      </c>
      <c r="N277" s="10">
        <f t="shared" si="114"/>
        <v>199</v>
      </c>
      <c r="O277" s="33">
        <f t="shared" si="115"/>
        <v>-8.92205185377044E-3</v>
      </c>
      <c r="P277" s="11">
        <v>5.8027079303675046E-2</v>
      </c>
      <c r="Q277" s="10">
        <f t="shared" si="116"/>
        <v>247</v>
      </c>
      <c r="R277" s="33">
        <f t="shared" si="117"/>
        <v>0.29506648146990516</v>
      </c>
      <c r="S277" s="12">
        <v>0.42609097042218513</v>
      </c>
      <c r="T277" s="10">
        <f t="shared" si="118"/>
        <v>239</v>
      </c>
      <c r="U277" s="33">
        <f t="shared" si="119"/>
        <v>0.13056960026938549</v>
      </c>
      <c r="V277" s="18">
        <v>6.5538811487062837E-2</v>
      </c>
      <c r="W277" s="99">
        <f t="shared" si="127"/>
        <v>375</v>
      </c>
      <c r="X277" s="33">
        <f t="shared" si="120"/>
        <v>0.16028073341028401</v>
      </c>
      <c r="Y277" s="13">
        <v>121738</v>
      </c>
      <c r="Z277" s="10">
        <f t="shared" si="121"/>
        <v>324</v>
      </c>
      <c r="AA277" s="33">
        <f t="shared" si="122"/>
        <v>0.34190334411871343</v>
      </c>
      <c r="AB277" s="11">
        <v>3.2436963951763723E-2</v>
      </c>
      <c r="AC277" s="99">
        <f t="shared" si="128"/>
        <v>168</v>
      </c>
      <c r="AD277" s="33">
        <f t="shared" si="123"/>
        <v>-0.18258034513785013</v>
      </c>
      <c r="AE277" s="11">
        <v>0.91910782197553709</v>
      </c>
      <c r="AF277" s="10">
        <f t="shared" si="124"/>
        <v>238</v>
      </c>
      <c r="AG277" s="33">
        <f t="shared" si="125"/>
        <v>-5.4585128568997887E-2</v>
      </c>
      <c r="AH277" s="14">
        <v>2.5673333333333335</v>
      </c>
      <c r="AI277" s="99">
        <f t="shared" si="129"/>
        <v>212</v>
      </c>
      <c r="AJ277" s="33">
        <f t="shared" si="126"/>
        <v>-0.22000278752039382</v>
      </c>
      <c r="AK277" s="13">
        <v>134135.41323722614</v>
      </c>
      <c r="AL277" s="38">
        <v>1</v>
      </c>
    </row>
    <row r="278" spans="1:38" x14ac:dyDescent="0.25">
      <c r="A278" t="s">
        <v>993</v>
      </c>
      <c r="B278" s="5" t="s">
        <v>366</v>
      </c>
      <c r="C278" s="6" t="s">
        <v>49</v>
      </c>
      <c r="D278" s="7" t="s">
        <v>39</v>
      </c>
      <c r="E278" s="36">
        <f t="shared" si="107"/>
        <v>0.86414062789607438</v>
      </c>
      <c r="F278" s="8">
        <f t="shared" si="108"/>
        <v>28.73256109575879</v>
      </c>
      <c r="G278" s="9">
        <f t="shared" si="109"/>
        <v>272</v>
      </c>
      <c r="H278" s="99">
        <f t="shared" si="110"/>
        <v>451</v>
      </c>
      <c r="I278" s="33">
        <f t="shared" si="111"/>
        <v>0.52882358158720233</v>
      </c>
      <c r="J278" s="11">
        <v>6.5671009426967464E-2</v>
      </c>
      <c r="K278" s="10">
        <f t="shared" si="112"/>
        <v>359</v>
      </c>
      <c r="L278" s="33">
        <f t="shared" si="113"/>
        <v>0.48003196549066707</v>
      </c>
      <c r="M278" s="11">
        <v>3.3466224942444833E-2</v>
      </c>
      <c r="N278" s="10">
        <f t="shared" si="114"/>
        <v>179</v>
      </c>
      <c r="O278" s="33">
        <f t="shared" si="115"/>
        <v>-0.12783142848994647</v>
      </c>
      <c r="P278" s="11">
        <v>6.5384615384615388E-2</v>
      </c>
      <c r="Q278" s="10">
        <f t="shared" si="116"/>
        <v>198</v>
      </c>
      <c r="R278" s="33">
        <f t="shared" si="117"/>
        <v>0.17473520868103176</v>
      </c>
      <c r="S278" s="12">
        <v>0.66262465626345957</v>
      </c>
      <c r="T278" s="10">
        <f t="shared" si="118"/>
        <v>291</v>
      </c>
      <c r="U278" s="33">
        <f t="shared" si="119"/>
        <v>0.29710904539807398</v>
      </c>
      <c r="V278" s="18">
        <v>5.5423471177456447E-2</v>
      </c>
      <c r="W278" s="99">
        <f t="shared" si="127"/>
        <v>379</v>
      </c>
      <c r="X278" s="33">
        <f t="shared" si="120"/>
        <v>0.18836761008782446</v>
      </c>
      <c r="Y278" s="13">
        <v>122965</v>
      </c>
      <c r="Z278" s="10">
        <f t="shared" si="121"/>
        <v>254</v>
      </c>
      <c r="AA278" s="33">
        <f t="shared" si="122"/>
        <v>0.1407930361502838</v>
      </c>
      <c r="AB278" s="11">
        <v>3.483523030132004E-2</v>
      </c>
      <c r="AC278" s="99">
        <f t="shared" si="128"/>
        <v>174</v>
      </c>
      <c r="AD278" s="33">
        <f t="shared" si="123"/>
        <v>-0.15137973102865038</v>
      </c>
      <c r="AE278" s="11">
        <v>0.92088067026382148</v>
      </c>
      <c r="AF278" s="10">
        <f t="shared" si="124"/>
        <v>451</v>
      </c>
      <c r="AG278" s="33">
        <f t="shared" si="125"/>
        <v>0.53337702704306489</v>
      </c>
      <c r="AH278" s="14">
        <v>1.8933333333333333</v>
      </c>
      <c r="AI278" s="99">
        <f t="shared" si="129"/>
        <v>327</v>
      </c>
      <c r="AJ278" s="33">
        <f t="shared" si="126"/>
        <v>-0.17284502573110511</v>
      </c>
      <c r="AK278" s="13">
        <v>176172.70766656726</v>
      </c>
      <c r="AL278" s="38"/>
    </row>
    <row r="279" spans="1:38" x14ac:dyDescent="0.25">
      <c r="A279" t="s">
        <v>994</v>
      </c>
      <c r="B279" s="5" t="s">
        <v>282</v>
      </c>
      <c r="C279" s="6" t="s">
        <v>47</v>
      </c>
      <c r="D279" s="7" t="s">
        <v>20</v>
      </c>
      <c r="E279" s="36">
        <f t="shared" si="107"/>
        <v>0.8995629316193231</v>
      </c>
      <c r="F279" s="8">
        <f t="shared" si="108"/>
        <v>28.644563484437725</v>
      </c>
      <c r="G279" s="9">
        <f t="shared" si="109"/>
        <v>273</v>
      </c>
      <c r="H279" s="99">
        <f t="shared" si="110"/>
        <v>154</v>
      </c>
      <c r="I279" s="33">
        <f t="shared" si="111"/>
        <v>-0.44799368084509311</v>
      </c>
      <c r="J279" s="11">
        <v>-8.614902662788082E-3</v>
      </c>
      <c r="K279" s="10">
        <f t="shared" si="112"/>
        <v>136</v>
      </c>
      <c r="L279" s="33">
        <f t="shared" si="113"/>
        <v>-0.4291596579009444</v>
      </c>
      <c r="M279" s="11">
        <v>6.5920081445660472E-2</v>
      </c>
      <c r="N279" s="10">
        <f t="shared" si="114"/>
        <v>314</v>
      </c>
      <c r="O279" s="33">
        <f t="shared" si="115"/>
        <v>0.38282829544478636</v>
      </c>
      <c r="P279" s="11">
        <v>3.3787465940054495E-2</v>
      </c>
      <c r="Q279" s="10">
        <f t="shared" si="116"/>
        <v>242</v>
      </c>
      <c r="R279" s="33">
        <f t="shared" si="117"/>
        <v>0.28218277156092236</v>
      </c>
      <c r="S279" s="12">
        <v>0.45141631869992099</v>
      </c>
      <c r="T279" s="10">
        <f t="shared" si="118"/>
        <v>338</v>
      </c>
      <c r="U279" s="33">
        <f t="shared" si="119"/>
        <v>0.44832615044518365</v>
      </c>
      <c r="V279" s="18">
        <v>4.6238785369220152E-2</v>
      </c>
      <c r="W279" s="99">
        <f t="shared" si="127"/>
        <v>192</v>
      </c>
      <c r="X279" s="33">
        <f t="shared" si="120"/>
        <v>-0.530377166438738</v>
      </c>
      <c r="Y279" s="13">
        <v>91566</v>
      </c>
      <c r="Z279" s="10">
        <f t="shared" si="121"/>
        <v>295</v>
      </c>
      <c r="AA279" s="33">
        <f t="shared" si="122"/>
        <v>0.2661821962136901</v>
      </c>
      <c r="AB279" s="11">
        <v>3.3339948402460809E-2</v>
      </c>
      <c r="AC279" s="99">
        <f t="shared" si="128"/>
        <v>394</v>
      </c>
      <c r="AD279" s="33">
        <f t="shared" si="123"/>
        <v>0.59284884135927174</v>
      </c>
      <c r="AE279" s="11">
        <v>0.9631684388965942</v>
      </c>
      <c r="AF279" s="10">
        <f t="shared" si="124"/>
        <v>36</v>
      </c>
      <c r="AG279" s="33">
        <f t="shared" si="125"/>
        <v>-1.0217276258814214</v>
      </c>
      <c r="AH279" s="14">
        <v>3.6760000000000002</v>
      </c>
      <c r="AI279" s="99">
        <f t="shared" si="129"/>
        <v>89</v>
      </c>
      <c r="AJ279" s="33">
        <f t="shared" si="126"/>
        <v>-0.270831663235714</v>
      </c>
      <c r="AK279" s="13">
        <v>88825.620471730057</v>
      </c>
      <c r="AL279" s="38"/>
    </row>
    <row r="280" spans="1:38" x14ac:dyDescent="0.25">
      <c r="A280" t="s">
        <v>758</v>
      </c>
      <c r="B280" s="5" t="s">
        <v>186</v>
      </c>
      <c r="C280" s="6" t="s">
        <v>172</v>
      </c>
      <c r="D280" s="7" t="s">
        <v>39</v>
      </c>
      <c r="E280" s="36">
        <f t="shared" si="107"/>
        <v>0.90213248509748079</v>
      </c>
      <c r="F280" s="8">
        <f t="shared" si="108"/>
        <v>28.638180089105617</v>
      </c>
      <c r="G280" s="9">
        <f t="shared" si="109"/>
        <v>274</v>
      </c>
      <c r="H280" s="99">
        <f t="shared" si="110"/>
        <v>482</v>
      </c>
      <c r="I280" s="33">
        <f t="shared" si="111"/>
        <v>0.73945080853864831</v>
      </c>
      <c r="J280" s="11">
        <v>8.168898563068816E-2</v>
      </c>
      <c r="K280" s="10">
        <f t="shared" si="112"/>
        <v>386</v>
      </c>
      <c r="L280" s="33">
        <f t="shared" si="113"/>
        <v>0.56536174325129329</v>
      </c>
      <c r="M280" s="11">
        <v>3.0420353982300884E-2</v>
      </c>
      <c r="N280" s="10">
        <f t="shared" si="114"/>
        <v>281</v>
      </c>
      <c r="O280" s="33">
        <f t="shared" si="115"/>
        <v>0.28827811612499066</v>
      </c>
      <c r="P280" s="11">
        <v>3.9637772917386134E-2</v>
      </c>
      <c r="Q280" s="10">
        <f t="shared" si="116"/>
        <v>146</v>
      </c>
      <c r="R280" s="33">
        <f t="shared" si="117"/>
        <v>-1.4863993305685438E-2</v>
      </c>
      <c r="S280" s="12">
        <v>1.0353174487444954</v>
      </c>
      <c r="T280" s="10">
        <f t="shared" si="118"/>
        <v>251</v>
      </c>
      <c r="U280" s="33">
        <f t="shared" si="119"/>
        <v>0.16864976662558259</v>
      </c>
      <c r="V280" s="18">
        <v>6.3225882910642336E-2</v>
      </c>
      <c r="W280" s="99">
        <v>342</v>
      </c>
      <c r="X280" s="33">
        <f t="shared" si="120"/>
        <v>-8.5130354495103908E-2</v>
      </c>
      <c r="Y280" s="13">
        <v>111017</v>
      </c>
      <c r="Z280" s="10">
        <f t="shared" si="121"/>
        <v>246</v>
      </c>
      <c r="AA280" s="33">
        <f t="shared" si="122"/>
        <v>0.11524049124749061</v>
      </c>
      <c r="AB280" s="11">
        <v>3.5139947693506202E-2</v>
      </c>
      <c r="AC280" s="99">
        <v>342</v>
      </c>
      <c r="AD280" s="33">
        <f t="shared" si="123"/>
        <v>2.4139885638290301E-3</v>
      </c>
      <c r="AE280" s="11">
        <v>0.92961937430259944</v>
      </c>
      <c r="AF280" s="10">
        <f t="shared" si="124"/>
        <v>458</v>
      </c>
      <c r="AG280" s="33">
        <f t="shared" si="125"/>
        <v>0.55605805975213574</v>
      </c>
      <c r="AH280" s="14">
        <v>1.8673333333333331</v>
      </c>
      <c r="AI280" s="99">
        <v>342</v>
      </c>
      <c r="AJ280" s="33">
        <f t="shared" si="126"/>
        <v>-0.15069273019656859</v>
      </c>
      <c r="AK280" s="13">
        <v>195919.67050657645</v>
      </c>
      <c r="AL280" s="38"/>
    </row>
    <row r="281" spans="1:38" x14ac:dyDescent="0.25">
      <c r="A281" t="s">
        <v>962</v>
      </c>
      <c r="B281" s="5" t="s">
        <v>277</v>
      </c>
      <c r="C281" s="6" t="s">
        <v>30</v>
      </c>
      <c r="D281" s="7" t="s">
        <v>20</v>
      </c>
      <c r="E281" s="36">
        <f t="shared" si="107"/>
        <v>0.90809064986323706</v>
      </c>
      <c r="F281" s="8">
        <f t="shared" si="108"/>
        <v>28.623378559782729</v>
      </c>
      <c r="G281" s="9">
        <f t="shared" si="109"/>
        <v>275</v>
      </c>
      <c r="H281" s="99">
        <f t="shared" si="110"/>
        <v>437</v>
      </c>
      <c r="I281" s="33">
        <f t="shared" si="111"/>
        <v>0.4583733803787613</v>
      </c>
      <c r="J281" s="11">
        <v>6.0313346683943836E-2</v>
      </c>
      <c r="K281" s="10">
        <f t="shared" si="112"/>
        <v>548</v>
      </c>
      <c r="L281" s="33">
        <f t="shared" si="113"/>
        <v>1.3256036049668281</v>
      </c>
      <c r="M281" s="11">
        <v>3.2833020637898689E-3</v>
      </c>
      <c r="N281" s="10">
        <f t="shared" si="114"/>
        <v>284</v>
      </c>
      <c r="O281" s="33">
        <f t="shared" si="115"/>
        <v>0.29246331500044337</v>
      </c>
      <c r="P281" s="11">
        <v>3.9378813089295618E-2</v>
      </c>
      <c r="Q281" s="10">
        <f t="shared" si="116"/>
        <v>215</v>
      </c>
      <c r="R281" s="33">
        <f t="shared" si="117"/>
        <v>0.22923564125075918</v>
      </c>
      <c r="S281" s="12">
        <v>0.55549383401844243</v>
      </c>
      <c r="T281" s="10">
        <f t="shared" si="118"/>
        <v>210</v>
      </c>
      <c r="U281" s="33">
        <f t="shared" si="119"/>
        <v>1.8913620753346832E-2</v>
      </c>
      <c r="V281" s="18">
        <v>7.232061762034514E-2</v>
      </c>
      <c r="W281" s="99">
        <f t="shared" ref="W281:W322" si="130">RANK(Y281,Y$7:Y$570,1)</f>
        <v>241</v>
      </c>
      <c r="X281" s="33">
        <f t="shared" si="120"/>
        <v>-0.34445898194404895</v>
      </c>
      <c r="Y281" s="13">
        <v>99688</v>
      </c>
      <c r="Z281" s="10">
        <f t="shared" si="121"/>
        <v>155</v>
      </c>
      <c r="AA281" s="33">
        <f t="shared" si="122"/>
        <v>-0.2587267335759304</v>
      </c>
      <c r="AB281" s="11">
        <v>3.9599555061179091E-2</v>
      </c>
      <c r="AC281" s="99">
        <f t="shared" ref="AC281:AC322" si="131">RANK(AE281,AE$7:AE$570,1)</f>
        <v>328</v>
      </c>
      <c r="AD281" s="33">
        <f t="shared" si="123"/>
        <v>0.3928400652001357</v>
      </c>
      <c r="AE281" s="11">
        <v>0.95180375180375176</v>
      </c>
      <c r="AF281" s="10">
        <f t="shared" si="124"/>
        <v>481</v>
      </c>
      <c r="AG281" s="33">
        <f t="shared" si="125"/>
        <v>0.66830009341497232</v>
      </c>
      <c r="AH281" s="14">
        <v>1.7386666666666668</v>
      </c>
      <c r="AI281" s="99">
        <f t="shared" ref="AI281:AI322" si="132">RANK(AK281,AK$7:AK$570,1)</f>
        <v>378</v>
      </c>
      <c r="AJ281" s="33">
        <f t="shared" si="126"/>
        <v>-0.14098218604643617</v>
      </c>
      <c r="AK281" s="13">
        <v>204575.82779691144</v>
      </c>
      <c r="AL281" s="38"/>
    </row>
    <row r="282" spans="1:38" x14ac:dyDescent="0.25">
      <c r="A282" t="s">
        <v>797</v>
      </c>
      <c r="B282" s="5" t="s">
        <v>412</v>
      </c>
      <c r="C282" s="6" t="s">
        <v>63</v>
      </c>
      <c r="D282" s="7" t="s">
        <v>34</v>
      </c>
      <c r="E282" s="36">
        <f t="shared" si="107"/>
        <v>0.91417092507116937</v>
      </c>
      <c r="F282" s="8">
        <f t="shared" si="108"/>
        <v>28.60827367844432</v>
      </c>
      <c r="G282" s="9">
        <f t="shared" si="109"/>
        <v>276</v>
      </c>
      <c r="H282" s="99">
        <f t="shared" si="110"/>
        <v>87</v>
      </c>
      <c r="I282" s="33">
        <f t="shared" si="111"/>
        <v>-0.69953392460130215</v>
      </c>
      <c r="J282" s="11">
        <v>-2.7744270205066313E-2</v>
      </c>
      <c r="K282" s="10">
        <f t="shared" si="112"/>
        <v>128</v>
      </c>
      <c r="L282" s="33">
        <f t="shared" si="113"/>
        <v>-0.50186998691195939</v>
      </c>
      <c r="M282" s="11">
        <v>6.8515497553017946E-2</v>
      </c>
      <c r="N282" s="10">
        <f t="shared" si="114"/>
        <v>510</v>
      </c>
      <c r="O282" s="33">
        <f t="shared" si="115"/>
        <v>0.84184079640930576</v>
      </c>
      <c r="P282" s="11">
        <v>5.3859964093357273E-3</v>
      </c>
      <c r="Q282" s="10">
        <f t="shared" si="116"/>
        <v>409</v>
      </c>
      <c r="R282" s="33">
        <f t="shared" si="117"/>
        <v>0.51183082356515242</v>
      </c>
      <c r="S282" s="12">
        <v>0</v>
      </c>
      <c r="T282" s="10">
        <f t="shared" si="118"/>
        <v>194</v>
      </c>
      <c r="U282" s="33">
        <f t="shared" si="119"/>
        <v>-3.5395976674216997E-2</v>
      </c>
      <c r="V282" s="18">
        <v>7.5619295958279015E-2</v>
      </c>
      <c r="W282" s="99">
        <f t="shared" si="130"/>
        <v>304</v>
      </c>
      <c r="X282" s="33">
        <f t="shared" si="120"/>
        <v>-0.12271686753872363</v>
      </c>
      <c r="Y282" s="13">
        <v>109375</v>
      </c>
      <c r="Z282" s="10">
        <f t="shared" si="121"/>
        <v>270</v>
      </c>
      <c r="AA282" s="33">
        <f t="shared" si="122"/>
        <v>0.20726419257836962</v>
      </c>
      <c r="AB282" s="11">
        <v>3.4042553191489362E-2</v>
      </c>
      <c r="AC282" s="99">
        <f t="shared" si="131"/>
        <v>182</v>
      </c>
      <c r="AD282" s="33">
        <f t="shared" si="123"/>
        <v>-0.12156754314922216</v>
      </c>
      <c r="AE282" s="11">
        <v>0.9225746268656716</v>
      </c>
      <c r="AF282" s="10">
        <f t="shared" si="124"/>
        <v>239</v>
      </c>
      <c r="AG282" s="33">
        <f t="shared" si="125"/>
        <v>-5.2549651274593941E-2</v>
      </c>
      <c r="AH282" s="14">
        <v>2.5649999999999999</v>
      </c>
      <c r="AI282" s="99">
        <f t="shared" si="132"/>
        <v>228</v>
      </c>
      <c r="AJ282" s="33">
        <f t="shared" si="126"/>
        <v>-0.21438443769012752</v>
      </c>
      <c r="AK282" s="13">
        <v>139143.71339950373</v>
      </c>
      <c r="AL282" s="38"/>
    </row>
    <row r="283" spans="1:38" x14ac:dyDescent="0.25">
      <c r="A283" t="s">
        <v>1127</v>
      </c>
      <c r="B283" s="5" t="s">
        <v>259</v>
      </c>
      <c r="C283" s="6" t="s">
        <v>52</v>
      </c>
      <c r="D283" s="7" t="s">
        <v>34</v>
      </c>
      <c r="E283" s="36">
        <f t="shared" si="107"/>
        <v>0.91528152685445818</v>
      </c>
      <c r="F283" s="8">
        <f t="shared" si="108"/>
        <v>28.605514673699123</v>
      </c>
      <c r="G283" s="9">
        <f t="shared" si="109"/>
        <v>277</v>
      </c>
      <c r="H283" s="99">
        <f t="shared" si="110"/>
        <v>561</v>
      </c>
      <c r="I283" s="33">
        <f t="shared" si="111"/>
        <v>4.1128279264533552</v>
      </c>
      <c r="J283" s="11">
        <v>0.33823072139303489</v>
      </c>
      <c r="K283" s="10">
        <f t="shared" si="112"/>
        <v>38</v>
      </c>
      <c r="L283" s="33">
        <f t="shared" si="113"/>
        <v>-1.7550825691837117</v>
      </c>
      <c r="M283" s="11">
        <v>0.11324928113249282</v>
      </c>
      <c r="N283" s="10">
        <f t="shared" si="114"/>
        <v>182</v>
      </c>
      <c r="O283" s="33">
        <f t="shared" si="115"/>
        <v>-0.11333113990208171</v>
      </c>
      <c r="P283" s="11">
        <v>6.4487407784278805E-2</v>
      </c>
      <c r="Q283" s="10">
        <f t="shared" si="116"/>
        <v>125</v>
      </c>
      <c r="R283" s="33">
        <f t="shared" si="117"/>
        <v>-0.13830061055928289</v>
      </c>
      <c r="S283" s="12">
        <v>1.2779552715654952</v>
      </c>
      <c r="T283" s="10">
        <f t="shared" si="118"/>
        <v>200</v>
      </c>
      <c r="U283" s="33">
        <f t="shared" si="119"/>
        <v>-2.2125454607243671E-2</v>
      </c>
      <c r="V283" s="18">
        <v>7.4813265610994925E-2</v>
      </c>
      <c r="W283" s="99">
        <f t="shared" si="130"/>
        <v>369</v>
      </c>
      <c r="X283" s="33">
        <f t="shared" si="120"/>
        <v>0.12953853668824913</v>
      </c>
      <c r="Y283" s="13">
        <v>120395</v>
      </c>
      <c r="Z283" s="10">
        <f t="shared" si="121"/>
        <v>393</v>
      </c>
      <c r="AA283" s="33">
        <f t="shared" si="122"/>
        <v>0.52412014153188968</v>
      </c>
      <c r="AB283" s="11">
        <v>3.0264005151320026E-2</v>
      </c>
      <c r="AC283" s="99">
        <f t="shared" si="131"/>
        <v>162</v>
      </c>
      <c r="AD283" s="33">
        <f t="shared" si="123"/>
        <v>-0.20362381091459078</v>
      </c>
      <c r="AE283" s="11">
        <v>0.9179121124247156</v>
      </c>
      <c r="AF283" s="10">
        <f t="shared" si="124"/>
        <v>487</v>
      </c>
      <c r="AG283" s="33">
        <f t="shared" si="125"/>
        <v>0.69795990541914188</v>
      </c>
      <c r="AH283" s="14">
        <v>1.7046666666666666</v>
      </c>
      <c r="AI283" s="99">
        <f t="shared" si="132"/>
        <v>424</v>
      </c>
      <c r="AJ283" s="33">
        <f t="shared" si="126"/>
        <v>-9.968980421871157E-2</v>
      </c>
      <c r="AK283" s="13">
        <v>241384.61487075224</v>
      </c>
      <c r="AL283" s="38">
        <v>1</v>
      </c>
    </row>
    <row r="284" spans="1:38" x14ac:dyDescent="0.25">
      <c r="A284" t="s">
        <v>1003</v>
      </c>
      <c r="B284" s="5" t="s">
        <v>329</v>
      </c>
      <c r="C284" s="6" t="s">
        <v>33</v>
      </c>
      <c r="D284" s="7" t="s">
        <v>34</v>
      </c>
      <c r="E284" s="36">
        <f t="shared" si="107"/>
        <v>0.91661504337634425</v>
      </c>
      <c r="F284" s="8">
        <f t="shared" si="108"/>
        <v>28.602201894567081</v>
      </c>
      <c r="G284" s="9">
        <f t="shared" si="109"/>
        <v>278</v>
      </c>
      <c r="H284" s="99">
        <f t="shared" si="110"/>
        <v>118</v>
      </c>
      <c r="I284" s="33">
        <f t="shared" si="111"/>
        <v>-0.59354103587242324</v>
      </c>
      <c r="J284" s="11">
        <v>-1.9683623943915207E-2</v>
      </c>
      <c r="K284" s="10">
        <f t="shared" si="112"/>
        <v>491</v>
      </c>
      <c r="L284" s="33">
        <f t="shared" si="113"/>
        <v>0.87171354584766525</v>
      </c>
      <c r="M284" s="11">
        <v>1.9485038274182326E-2</v>
      </c>
      <c r="N284" s="10">
        <f t="shared" si="114"/>
        <v>231</v>
      </c>
      <c r="O284" s="33">
        <f t="shared" si="115"/>
        <v>0.1297932238359816</v>
      </c>
      <c r="P284" s="11">
        <v>4.9444050153773358E-2</v>
      </c>
      <c r="Q284" s="10">
        <f t="shared" si="116"/>
        <v>352</v>
      </c>
      <c r="R284" s="33">
        <f t="shared" si="117"/>
        <v>0.41854617201983824</v>
      </c>
      <c r="S284" s="12">
        <v>0.18336847895846703</v>
      </c>
      <c r="T284" s="10">
        <f t="shared" si="118"/>
        <v>163</v>
      </c>
      <c r="U284" s="33">
        <f t="shared" si="119"/>
        <v>-0.23263423964167829</v>
      </c>
      <c r="V284" s="18">
        <v>8.7599233506706814E-2</v>
      </c>
      <c r="W284" s="99">
        <f t="shared" si="130"/>
        <v>339</v>
      </c>
      <c r="X284" s="33">
        <f t="shared" si="120"/>
        <v>-2.1860487228012013E-2</v>
      </c>
      <c r="Y284" s="13">
        <v>113781</v>
      </c>
      <c r="Z284" s="10">
        <f t="shared" si="121"/>
        <v>370</v>
      </c>
      <c r="AA284" s="33">
        <f t="shared" si="122"/>
        <v>0.45105954758805511</v>
      </c>
      <c r="AB284" s="11">
        <v>3.113526215303275E-2</v>
      </c>
      <c r="AC284" s="99">
        <f t="shared" si="131"/>
        <v>305</v>
      </c>
      <c r="AD284" s="33">
        <f t="shared" si="123"/>
        <v>0.31934494643247047</v>
      </c>
      <c r="AE284" s="11">
        <v>0.94762768991444124</v>
      </c>
      <c r="AF284" s="10">
        <f t="shared" si="124"/>
        <v>79</v>
      </c>
      <c r="AG284" s="33">
        <f t="shared" si="125"/>
        <v>-0.65621406030062834</v>
      </c>
      <c r="AH284" s="14">
        <v>3.2569999999999997</v>
      </c>
      <c r="AI284" s="99">
        <f t="shared" si="132"/>
        <v>236</v>
      </c>
      <c r="AJ284" s="33">
        <f t="shared" si="126"/>
        <v>-0.21249492819585716</v>
      </c>
      <c r="AK284" s="13">
        <v>140828.05684422847</v>
      </c>
      <c r="AL284" s="38"/>
    </row>
    <row r="285" spans="1:38" x14ac:dyDescent="0.25">
      <c r="A285" t="s">
        <v>645</v>
      </c>
      <c r="B285" s="5" t="s">
        <v>338</v>
      </c>
      <c r="C285" s="6" t="s">
        <v>81</v>
      </c>
      <c r="D285" s="7" t="s">
        <v>34</v>
      </c>
      <c r="E285" s="36">
        <f t="shared" si="107"/>
        <v>0.92704724630634538</v>
      </c>
      <c r="F285" s="8">
        <f t="shared" si="108"/>
        <v>28.576285767094713</v>
      </c>
      <c r="G285" s="9">
        <f t="shared" si="109"/>
        <v>279</v>
      </c>
      <c r="H285" s="99">
        <f t="shared" si="110"/>
        <v>399</v>
      </c>
      <c r="I285" s="33">
        <f t="shared" si="111"/>
        <v>0.32808623068271914</v>
      </c>
      <c r="J285" s="11">
        <v>5.0405147759771118E-2</v>
      </c>
      <c r="K285" s="10">
        <f t="shared" si="112"/>
        <v>196</v>
      </c>
      <c r="L285" s="33">
        <f t="shared" si="113"/>
        <v>-0.12211835675312277</v>
      </c>
      <c r="M285" s="11">
        <v>5.4960153888430889E-2</v>
      </c>
      <c r="N285" s="10">
        <f t="shared" si="114"/>
        <v>195</v>
      </c>
      <c r="O285" s="33">
        <f t="shared" si="115"/>
        <v>-2.7363248894021485E-2</v>
      </c>
      <c r="P285" s="11">
        <v>5.9168131224370243E-2</v>
      </c>
      <c r="Q285" s="10">
        <f t="shared" si="116"/>
        <v>193</v>
      </c>
      <c r="R285" s="33">
        <f t="shared" si="117"/>
        <v>0.16556116012621602</v>
      </c>
      <c r="S285" s="12">
        <v>0.68065796937039147</v>
      </c>
      <c r="T285" s="10">
        <f t="shared" si="118"/>
        <v>266</v>
      </c>
      <c r="U285" s="33">
        <f t="shared" si="119"/>
        <v>0.22305096411400988</v>
      </c>
      <c r="V285" s="18">
        <v>5.9921640931090113E-2</v>
      </c>
      <c r="W285" s="99">
        <f t="shared" si="130"/>
        <v>225</v>
      </c>
      <c r="X285" s="33">
        <f t="shared" si="120"/>
        <v>-0.41743450178756886</v>
      </c>
      <c r="Y285" s="13">
        <v>96500</v>
      </c>
      <c r="Z285" s="10">
        <f t="shared" si="121"/>
        <v>421</v>
      </c>
      <c r="AA285" s="33">
        <f t="shared" si="122"/>
        <v>0.60403575634571494</v>
      </c>
      <c r="AB285" s="11">
        <v>2.9311001141987057E-2</v>
      </c>
      <c r="AC285" s="99">
        <f t="shared" si="131"/>
        <v>331</v>
      </c>
      <c r="AD285" s="33">
        <f t="shared" si="123"/>
        <v>0.40106060353687589</v>
      </c>
      <c r="AE285" s="11">
        <v>0.95227085053674654</v>
      </c>
      <c r="AF285" s="10">
        <f t="shared" si="124"/>
        <v>221</v>
      </c>
      <c r="AG285" s="33">
        <f t="shared" si="125"/>
        <v>-0.1045997135172049</v>
      </c>
      <c r="AH285" s="14">
        <v>2.6246666666666667</v>
      </c>
      <c r="AI285" s="99">
        <f t="shared" si="132"/>
        <v>296</v>
      </c>
      <c r="AJ285" s="33">
        <f t="shared" si="126"/>
        <v>-0.18882210895191587</v>
      </c>
      <c r="AK285" s="13">
        <v>161930.4424276801</v>
      </c>
      <c r="AL285" s="38"/>
    </row>
    <row r="286" spans="1:38" x14ac:dyDescent="0.25">
      <c r="A286" t="s">
        <v>610</v>
      </c>
      <c r="B286" s="5" t="s">
        <v>410</v>
      </c>
      <c r="C286" s="6" t="s">
        <v>71</v>
      </c>
      <c r="D286" s="7" t="s">
        <v>34</v>
      </c>
      <c r="E286" s="36">
        <f t="shared" si="107"/>
        <v>0.94415528951714889</v>
      </c>
      <c r="F286" s="8">
        <f t="shared" si="108"/>
        <v>28.53378522989955</v>
      </c>
      <c r="G286" s="9">
        <f t="shared" si="109"/>
        <v>280</v>
      </c>
      <c r="H286" s="99">
        <f t="shared" si="110"/>
        <v>110</v>
      </c>
      <c r="I286" s="33">
        <f t="shared" si="111"/>
        <v>-0.61201062284609009</v>
      </c>
      <c r="J286" s="11">
        <v>-2.1088216355441114E-2</v>
      </c>
      <c r="K286" s="10">
        <f t="shared" si="112"/>
        <v>391</v>
      </c>
      <c r="L286" s="33">
        <f t="shared" si="113"/>
        <v>0.57567372554445695</v>
      </c>
      <c r="M286" s="11">
        <v>3.0052264808362369E-2</v>
      </c>
      <c r="N286" s="10">
        <f t="shared" si="114"/>
        <v>421</v>
      </c>
      <c r="O286" s="33">
        <f t="shared" si="115"/>
        <v>0.65458501173861217</v>
      </c>
      <c r="P286" s="11">
        <v>1.6972477064220184E-2</v>
      </c>
      <c r="Q286" s="10">
        <f t="shared" si="116"/>
        <v>409</v>
      </c>
      <c r="R286" s="33">
        <f t="shared" si="117"/>
        <v>0.51183082356515242</v>
      </c>
      <c r="S286" s="12">
        <v>0</v>
      </c>
      <c r="T286" s="10">
        <f t="shared" si="118"/>
        <v>124</v>
      </c>
      <c r="U286" s="33">
        <f t="shared" si="119"/>
        <v>-0.44284290277997218</v>
      </c>
      <c r="V286" s="18">
        <v>0.10036697247706422</v>
      </c>
      <c r="W286" s="99">
        <f t="shared" si="130"/>
        <v>320</v>
      </c>
      <c r="X286" s="33">
        <f t="shared" si="120"/>
        <v>-7.5035560188017256E-2</v>
      </c>
      <c r="Y286" s="13">
        <v>111458</v>
      </c>
      <c r="Z286" s="10">
        <f t="shared" si="121"/>
        <v>349</v>
      </c>
      <c r="AA286" s="33">
        <f t="shared" si="122"/>
        <v>0.40500666162514115</v>
      </c>
      <c r="AB286" s="11">
        <v>3.1684448755253801E-2</v>
      </c>
      <c r="AC286" s="99">
        <f t="shared" si="131"/>
        <v>231</v>
      </c>
      <c r="AD286" s="33">
        <f t="shared" si="123"/>
        <v>8.2370107248942573E-2</v>
      </c>
      <c r="AE286" s="11">
        <v>0.93416255629423117</v>
      </c>
      <c r="AF286" s="10">
        <f t="shared" si="124"/>
        <v>100</v>
      </c>
      <c r="AG286" s="33">
        <f t="shared" si="125"/>
        <v>-0.52070942898746275</v>
      </c>
      <c r="AH286" s="14">
        <v>3.1016666666666666</v>
      </c>
      <c r="AI286" s="99">
        <f t="shared" si="132"/>
        <v>243</v>
      </c>
      <c r="AJ286" s="33">
        <f t="shared" si="126"/>
        <v>-0.20998908048174469</v>
      </c>
      <c r="AK286" s="13">
        <v>143061.81549087321</v>
      </c>
      <c r="AL286" s="38"/>
    </row>
    <row r="287" spans="1:38" x14ac:dyDescent="0.25">
      <c r="A287" t="s">
        <v>856</v>
      </c>
      <c r="B287" s="5" t="s">
        <v>290</v>
      </c>
      <c r="C287" s="6" t="s">
        <v>63</v>
      </c>
      <c r="D287" s="7" t="s">
        <v>34</v>
      </c>
      <c r="E287" s="36">
        <f t="shared" si="107"/>
        <v>0.95995781098549615</v>
      </c>
      <c r="F287" s="8">
        <f t="shared" si="108"/>
        <v>28.494527926000604</v>
      </c>
      <c r="G287" s="9">
        <f t="shared" si="109"/>
        <v>281</v>
      </c>
      <c r="H287" s="99">
        <f t="shared" si="110"/>
        <v>29</v>
      </c>
      <c r="I287" s="33">
        <f t="shared" si="111"/>
        <v>-1.2522202308922545</v>
      </c>
      <c r="J287" s="11">
        <v>-6.9775474956822126E-2</v>
      </c>
      <c r="K287" s="10">
        <f t="shared" si="112"/>
        <v>129</v>
      </c>
      <c r="L287" s="33">
        <f t="shared" si="113"/>
        <v>-0.48131244385805022</v>
      </c>
      <c r="M287" s="11">
        <v>6.7781690140845077E-2</v>
      </c>
      <c r="N287" s="10">
        <f t="shared" si="114"/>
        <v>441</v>
      </c>
      <c r="O287" s="33">
        <f t="shared" si="115"/>
        <v>0.71027629897125799</v>
      </c>
      <c r="P287" s="11">
        <v>1.3526570048309179E-2</v>
      </c>
      <c r="Q287" s="10">
        <f t="shared" si="116"/>
        <v>409</v>
      </c>
      <c r="R287" s="33">
        <f t="shared" si="117"/>
        <v>0.51183082356515242</v>
      </c>
      <c r="S287" s="12">
        <v>0</v>
      </c>
      <c r="T287" s="10">
        <f t="shared" si="118"/>
        <v>166</v>
      </c>
      <c r="U287" s="33">
        <f t="shared" si="119"/>
        <v>-0.19931516090686599</v>
      </c>
      <c r="V287" s="18">
        <v>8.5575485799701048E-2</v>
      </c>
      <c r="W287" s="99">
        <f t="shared" si="130"/>
        <v>345</v>
      </c>
      <c r="X287" s="33">
        <f t="shared" si="120"/>
        <v>9.2250698446040488E-3</v>
      </c>
      <c r="Y287" s="13">
        <v>115139</v>
      </c>
      <c r="Z287" s="10">
        <f t="shared" si="121"/>
        <v>242</v>
      </c>
      <c r="AA287" s="33">
        <f t="shared" si="122"/>
        <v>9.950165643935642E-2</v>
      </c>
      <c r="AB287" s="11">
        <v>3.5327635327635325E-2</v>
      </c>
      <c r="AC287" s="99">
        <f t="shared" si="131"/>
        <v>314</v>
      </c>
      <c r="AD287" s="33">
        <f t="shared" si="123"/>
        <v>0.35556125331014321</v>
      </c>
      <c r="AE287" s="11">
        <v>0.94968553459119498</v>
      </c>
      <c r="AF287" s="10">
        <f t="shared" si="124"/>
        <v>198</v>
      </c>
      <c r="AG287" s="33">
        <f t="shared" si="125"/>
        <v>-0.14734473669968456</v>
      </c>
      <c r="AH287" s="14">
        <v>2.6736666666666671</v>
      </c>
      <c r="AI287" s="99">
        <f t="shared" si="132"/>
        <v>197</v>
      </c>
      <c r="AJ287" s="33">
        <f t="shared" si="126"/>
        <v>-0.22761110950261951</v>
      </c>
      <c r="AK287" s="13">
        <v>127353.21537318976</v>
      </c>
      <c r="AL287" s="38"/>
    </row>
    <row r="288" spans="1:38" x14ac:dyDescent="0.25">
      <c r="A288" t="s">
        <v>698</v>
      </c>
      <c r="B288" s="5" t="s">
        <v>357</v>
      </c>
      <c r="C288" s="6" t="s">
        <v>54</v>
      </c>
      <c r="D288" s="7" t="s">
        <v>39</v>
      </c>
      <c r="E288" s="36">
        <f t="shared" si="107"/>
        <v>0.99177999232878289</v>
      </c>
      <c r="F288" s="8">
        <f t="shared" si="108"/>
        <v>28.415473893628423</v>
      </c>
      <c r="G288" s="9">
        <f t="shared" si="109"/>
        <v>282</v>
      </c>
      <c r="H288" s="99">
        <f t="shared" si="110"/>
        <v>550</v>
      </c>
      <c r="I288" s="33">
        <f t="shared" si="111"/>
        <v>2.2529258308461686</v>
      </c>
      <c r="J288" s="11">
        <v>0.19678714859437751</v>
      </c>
      <c r="K288" s="10">
        <f t="shared" si="112"/>
        <v>540</v>
      </c>
      <c r="L288" s="33">
        <f t="shared" si="113"/>
        <v>1.2412057531304945</v>
      </c>
      <c r="M288" s="11">
        <v>6.2959076600209865E-3</v>
      </c>
      <c r="N288" s="10">
        <f t="shared" si="114"/>
        <v>183</v>
      </c>
      <c r="O288" s="33">
        <f t="shared" si="115"/>
        <v>-0.1096078413867269</v>
      </c>
      <c r="P288" s="11">
        <v>6.4257028112449793E-2</v>
      </c>
      <c r="Q288" s="10">
        <f t="shared" si="116"/>
        <v>409</v>
      </c>
      <c r="R288" s="33">
        <f t="shared" si="117"/>
        <v>0.51183082356515242</v>
      </c>
      <c r="S288" s="12">
        <v>0</v>
      </c>
      <c r="T288" s="10">
        <f t="shared" si="118"/>
        <v>43</v>
      </c>
      <c r="U288" s="33">
        <f t="shared" si="119"/>
        <v>-1.4961157459325627</v>
      </c>
      <c r="V288" s="18">
        <v>0.16434108527131783</v>
      </c>
      <c r="W288" s="99">
        <f t="shared" si="130"/>
        <v>78</v>
      </c>
      <c r="X288" s="33">
        <f t="shared" si="120"/>
        <v>-0.94666725548335928</v>
      </c>
      <c r="Y288" s="13">
        <v>73380</v>
      </c>
      <c r="Z288" s="10">
        <f t="shared" si="121"/>
        <v>531</v>
      </c>
      <c r="AA288" s="33">
        <f t="shared" si="122"/>
        <v>0.9999088105863424</v>
      </c>
      <c r="AB288" s="11">
        <v>2.4590163934426229E-2</v>
      </c>
      <c r="AC288" s="99">
        <f t="shared" si="131"/>
        <v>129</v>
      </c>
      <c r="AD288" s="33">
        <f t="shared" si="123"/>
        <v>-0.38419803237294203</v>
      </c>
      <c r="AE288" s="11">
        <v>0.90765171503957787</v>
      </c>
      <c r="AF288" s="10">
        <f t="shared" si="124"/>
        <v>559</v>
      </c>
      <c r="AG288" s="33">
        <f t="shared" si="125"/>
        <v>1.7029041239133498</v>
      </c>
      <c r="AH288" s="14">
        <v>0.55266666666666664</v>
      </c>
      <c r="AI288" s="99">
        <f t="shared" si="132"/>
        <v>560</v>
      </c>
      <c r="AJ288" s="33">
        <f t="shared" si="126"/>
        <v>4.4694812255215011</v>
      </c>
      <c r="AK288" s="13">
        <v>4314427.5369127514</v>
      </c>
      <c r="AL288" s="38"/>
    </row>
    <row r="289" spans="1:38" x14ac:dyDescent="0.25">
      <c r="A289" t="s">
        <v>843</v>
      </c>
      <c r="B289" s="5" t="s">
        <v>407</v>
      </c>
      <c r="C289" s="6" t="s">
        <v>71</v>
      </c>
      <c r="D289" s="7" t="s">
        <v>34</v>
      </c>
      <c r="E289" s="36">
        <f t="shared" si="107"/>
        <v>1.0127382351839758</v>
      </c>
      <c r="F289" s="8">
        <f t="shared" si="108"/>
        <v>28.363408524781924</v>
      </c>
      <c r="G289" s="9">
        <f t="shared" si="109"/>
        <v>283</v>
      </c>
      <c r="H289" s="99">
        <f t="shared" si="110"/>
        <v>74</v>
      </c>
      <c r="I289" s="33">
        <f t="shared" si="111"/>
        <v>-0.77693408600338987</v>
      </c>
      <c r="J289" s="11">
        <v>-3.3630470016207448E-2</v>
      </c>
      <c r="K289" s="10">
        <f t="shared" si="112"/>
        <v>286</v>
      </c>
      <c r="L289" s="33">
        <f t="shared" si="113"/>
        <v>0.24386250867415987</v>
      </c>
      <c r="M289" s="11">
        <v>4.1896361631753032E-2</v>
      </c>
      <c r="N289" s="10">
        <f t="shared" si="114"/>
        <v>353</v>
      </c>
      <c r="O289" s="33">
        <f t="shared" si="115"/>
        <v>0.5120585371428571</v>
      </c>
      <c r="P289" s="11">
        <v>2.5791324736225089E-2</v>
      </c>
      <c r="Q289" s="10">
        <f t="shared" si="116"/>
        <v>409</v>
      </c>
      <c r="R289" s="33">
        <f t="shared" si="117"/>
        <v>0.51183082356515242</v>
      </c>
      <c r="S289" s="12">
        <v>0</v>
      </c>
      <c r="T289" s="10">
        <f t="shared" si="118"/>
        <v>218</v>
      </c>
      <c r="U289" s="33">
        <f t="shared" si="119"/>
        <v>3.9915076044269596E-2</v>
      </c>
      <c r="V289" s="18">
        <v>7.1045022717885167E-2</v>
      </c>
      <c r="W289" s="99">
        <f t="shared" si="130"/>
        <v>346</v>
      </c>
      <c r="X289" s="33">
        <f t="shared" si="120"/>
        <v>1.3208049911345724E-2</v>
      </c>
      <c r="Y289" s="13">
        <v>115313</v>
      </c>
      <c r="Z289" s="10">
        <f t="shared" si="121"/>
        <v>333</v>
      </c>
      <c r="AA289" s="33">
        <f t="shared" si="122"/>
        <v>0.37752298669710582</v>
      </c>
      <c r="AB289" s="11">
        <v>3.201219512195122E-2</v>
      </c>
      <c r="AC289" s="99">
        <f t="shared" si="131"/>
        <v>153</v>
      </c>
      <c r="AD289" s="33">
        <f t="shared" si="123"/>
        <v>-0.24832313084236268</v>
      </c>
      <c r="AE289" s="11">
        <v>0.91537225495447239</v>
      </c>
      <c r="AF289" s="10">
        <f t="shared" si="124"/>
        <v>237</v>
      </c>
      <c r="AG289" s="33">
        <f t="shared" si="125"/>
        <v>-5.7202170804659981E-2</v>
      </c>
      <c r="AH289" s="14">
        <v>2.5703333333333336</v>
      </c>
      <c r="AI289" s="99">
        <f t="shared" si="132"/>
        <v>309</v>
      </c>
      <c r="AJ289" s="33">
        <f t="shared" si="126"/>
        <v>-0.18362268120367942</v>
      </c>
      <c r="AK289" s="13">
        <v>166565.30775681342</v>
      </c>
      <c r="AL289" s="38"/>
    </row>
    <row r="290" spans="1:38" x14ac:dyDescent="0.25">
      <c r="A290" t="s">
        <v>833</v>
      </c>
      <c r="B290" s="5" t="s">
        <v>385</v>
      </c>
      <c r="C290" s="6" t="s">
        <v>81</v>
      </c>
      <c r="D290" s="7" t="s">
        <v>34</v>
      </c>
      <c r="E290" s="36">
        <f t="shared" si="107"/>
        <v>1.0161431123830762</v>
      </c>
      <c r="F290" s="8">
        <f t="shared" si="108"/>
        <v>28.354949982313784</v>
      </c>
      <c r="G290" s="9">
        <f t="shared" si="109"/>
        <v>284</v>
      </c>
      <c r="H290" s="99">
        <f t="shared" si="110"/>
        <v>62</v>
      </c>
      <c r="I290" s="33">
        <f t="shared" si="111"/>
        <v>-0.86371615499296461</v>
      </c>
      <c r="J290" s="11">
        <v>-4.0230153903728305E-2</v>
      </c>
      <c r="K290" s="10">
        <f t="shared" si="112"/>
        <v>326</v>
      </c>
      <c r="L290" s="33">
        <f t="shared" si="113"/>
        <v>0.38442044457800467</v>
      </c>
      <c r="M290" s="11">
        <v>3.6879105681687216E-2</v>
      </c>
      <c r="N290" s="10">
        <f t="shared" si="114"/>
        <v>246</v>
      </c>
      <c r="O290" s="33">
        <f t="shared" si="115"/>
        <v>0.18614906157923475</v>
      </c>
      <c r="P290" s="11">
        <v>4.5957023972177366E-2</v>
      </c>
      <c r="Q290" s="10">
        <f t="shared" si="116"/>
        <v>371</v>
      </c>
      <c r="R290" s="33">
        <f t="shared" si="117"/>
        <v>0.43744453211868789</v>
      </c>
      <c r="S290" s="12">
        <v>0.14622020763269483</v>
      </c>
      <c r="T290" s="10">
        <f t="shared" si="118"/>
        <v>276</v>
      </c>
      <c r="U290" s="33">
        <f t="shared" si="119"/>
        <v>0.24455349999093534</v>
      </c>
      <c r="V290" s="18">
        <v>5.861561119293078E-2</v>
      </c>
      <c r="W290" s="99">
        <f t="shared" si="130"/>
        <v>367</v>
      </c>
      <c r="X290" s="33">
        <f t="shared" si="120"/>
        <v>0.12187015552526947</v>
      </c>
      <c r="Y290" s="13">
        <v>120060</v>
      </c>
      <c r="Z290" s="10">
        <f t="shared" si="121"/>
        <v>180</v>
      </c>
      <c r="AA290" s="33">
        <f t="shared" si="122"/>
        <v>-0.13416680458062466</v>
      </c>
      <c r="AB290" s="11">
        <v>3.8114161849710983E-2</v>
      </c>
      <c r="AC290" s="99">
        <f t="shared" si="131"/>
        <v>315</v>
      </c>
      <c r="AD290" s="33">
        <f t="shared" si="123"/>
        <v>0.35624491137849235</v>
      </c>
      <c r="AE290" s="11">
        <v>0.94972438068672382</v>
      </c>
      <c r="AF290" s="10">
        <f t="shared" si="124"/>
        <v>222</v>
      </c>
      <c r="AG290" s="33">
        <f t="shared" si="125"/>
        <v>-0.10314580116405912</v>
      </c>
      <c r="AH290" s="14">
        <v>2.6229999999999998</v>
      </c>
      <c r="AI290" s="99">
        <f t="shared" si="132"/>
        <v>269</v>
      </c>
      <c r="AJ290" s="33">
        <f t="shared" si="126"/>
        <v>-0.20136746293665669</v>
      </c>
      <c r="AK290" s="13">
        <v>150747.28361846274</v>
      </c>
      <c r="AL290" s="38"/>
    </row>
    <row r="291" spans="1:38" x14ac:dyDescent="0.25">
      <c r="A291" t="s">
        <v>728</v>
      </c>
      <c r="B291" s="5" t="s">
        <v>191</v>
      </c>
      <c r="C291" s="6" t="s">
        <v>47</v>
      </c>
      <c r="D291" s="7" t="s">
        <v>20</v>
      </c>
      <c r="E291" s="36">
        <f t="shared" si="107"/>
        <v>1.019936290972516</v>
      </c>
      <c r="F291" s="8">
        <f t="shared" si="108"/>
        <v>28.345526804821073</v>
      </c>
      <c r="G291" s="9">
        <f t="shared" si="109"/>
        <v>285</v>
      </c>
      <c r="H291" s="99">
        <f t="shared" si="110"/>
        <v>476</v>
      </c>
      <c r="I291" s="33">
        <f t="shared" si="111"/>
        <v>0.69561740265065564</v>
      </c>
      <c r="J291" s="11">
        <v>7.83555018137847E-2</v>
      </c>
      <c r="K291" s="10">
        <f t="shared" si="112"/>
        <v>24</v>
      </c>
      <c r="L291" s="33">
        <f t="shared" si="113"/>
        <v>-2.0507671628920288</v>
      </c>
      <c r="M291" s="11">
        <v>0.12380382775119617</v>
      </c>
      <c r="N291" s="10">
        <f t="shared" si="114"/>
        <v>177</v>
      </c>
      <c r="O291" s="33">
        <f t="shared" si="115"/>
        <v>-0.12904346009680373</v>
      </c>
      <c r="P291" s="11">
        <v>6.545961002785515E-2</v>
      </c>
      <c r="Q291" s="10">
        <f t="shared" si="116"/>
        <v>243</v>
      </c>
      <c r="R291" s="33">
        <f t="shared" si="117"/>
        <v>0.28365058261320325</v>
      </c>
      <c r="S291" s="12">
        <v>0.44853106077595878</v>
      </c>
      <c r="T291" s="10">
        <f t="shared" si="118"/>
        <v>366</v>
      </c>
      <c r="U291" s="33">
        <f t="shared" si="119"/>
        <v>0.52235671807017836</v>
      </c>
      <c r="V291" s="18">
        <v>4.1742286751361164E-2</v>
      </c>
      <c r="W291" s="99">
        <f t="shared" si="130"/>
        <v>442</v>
      </c>
      <c r="X291" s="33">
        <f t="shared" si="120"/>
        <v>0.70262985249827548</v>
      </c>
      <c r="Y291" s="13">
        <v>145431</v>
      </c>
      <c r="Z291" s="10">
        <f t="shared" si="121"/>
        <v>217</v>
      </c>
      <c r="AA291" s="33">
        <f t="shared" si="122"/>
        <v>1.7409994996482516E-2</v>
      </c>
      <c r="AB291" s="11">
        <v>3.630658897355446E-2</v>
      </c>
      <c r="AC291" s="99">
        <f t="shared" si="131"/>
        <v>257</v>
      </c>
      <c r="AD291" s="33">
        <f t="shared" si="123"/>
        <v>0.1718390129747977</v>
      </c>
      <c r="AE291" s="11">
        <v>0.93924626380766729</v>
      </c>
      <c r="AF291" s="10">
        <f t="shared" si="124"/>
        <v>91</v>
      </c>
      <c r="AG291" s="33">
        <f t="shared" si="125"/>
        <v>-0.5896248745265622</v>
      </c>
      <c r="AH291" s="14">
        <v>3.1806666666666668</v>
      </c>
      <c r="AI291" s="99">
        <f t="shared" si="132"/>
        <v>136</v>
      </c>
      <c r="AJ291" s="33">
        <f t="shared" si="126"/>
        <v>-0.25085100556653511</v>
      </c>
      <c r="AK291" s="13">
        <v>106636.74545862302</v>
      </c>
      <c r="AL291" s="38"/>
    </row>
    <row r="292" spans="1:38" x14ac:dyDescent="0.25">
      <c r="A292" t="s">
        <v>876</v>
      </c>
      <c r="B292" s="5" t="s">
        <v>288</v>
      </c>
      <c r="C292" s="6" t="s">
        <v>44</v>
      </c>
      <c r="D292" s="7" t="s">
        <v>20</v>
      </c>
      <c r="E292" s="36">
        <f t="shared" si="107"/>
        <v>1.0595816652366397</v>
      </c>
      <c r="F292" s="8">
        <f t="shared" si="108"/>
        <v>28.247038059920985</v>
      </c>
      <c r="G292" s="9">
        <f t="shared" si="109"/>
        <v>286</v>
      </c>
      <c r="H292" s="99">
        <f t="shared" si="110"/>
        <v>305</v>
      </c>
      <c r="I292" s="33">
        <f t="shared" si="111"/>
        <v>1.937104469365291E-2</v>
      </c>
      <c r="J292" s="11">
        <v>2.6927686775868986E-2</v>
      </c>
      <c r="K292" s="10">
        <f t="shared" si="112"/>
        <v>280</v>
      </c>
      <c r="L292" s="33">
        <f t="shared" si="113"/>
        <v>0.22300180718720899</v>
      </c>
      <c r="M292" s="11">
        <v>4.264099037138927E-2</v>
      </c>
      <c r="N292" s="10">
        <f t="shared" si="114"/>
        <v>192</v>
      </c>
      <c r="O292" s="33">
        <f t="shared" si="115"/>
        <v>-5.1823762033028166E-2</v>
      </c>
      <c r="P292" s="11">
        <v>6.0681629260182876E-2</v>
      </c>
      <c r="Q292" s="10">
        <f t="shared" si="116"/>
        <v>263</v>
      </c>
      <c r="R292" s="33">
        <f t="shared" si="117"/>
        <v>0.31391304921004398</v>
      </c>
      <c r="S292" s="12">
        <v>0.38904450669156548</v>
      </c>
      <c r="T292" s="10">
        <f t="shared" si="118"/>
        <v>315</v>
      </c>
      <c r="U292" s="33">
        <f t="shared" si="119"/>
        <v>0.35772083900084323</v>
      </c>
      <c r="V292" s="18">
        <v>5.1742007494219887E-2</v>
      </c>
      <c r="W292" s="99">
        <f t="shared" si="130"/>
        <v>328</v>
      </c>
      <c r="X292" s="33">
        <f t="shared" si="120"/>
        <v>-5.0267833566094884E-2</v>
      </c>
      <c r="Y292" s="13">
        <v>112540</v>
      </c>
      <c r="Z292" s="10">
        <f t="shared" si="121"/>
        <v>283</v>
      </c>
      <c r="AA292" s="33">
        <f t="shared" si="122"/>
        <v>0.23799752507782956</v>
      </c>
      <c r="AB292" s="11">
        <v>3.3676054239308598E-2</v>
      </c>
      <c r="AC292" s="99">
        <f t="shared" si="131"/>
        <v>269</v>
      </c>
      <c r="AD292" s="33">
        <f t="shared" si="123"/>
        <v>0.19897312051066265</v>
      </c>
      <c r="AE292" s="11">
        <v>0.94078804936133364</v>
      </c>
      <c r="AF292" s="10">
        <f t="shared" si="124"/>
        <v>346</v>
      </c>
      <c r="AG292" s="33">
        <f t="shared" si="125"/>
        <v>0.20043109817273275</v>
      </c>
      <c r="AH292" s="14">
        <v>2.2749999999999999</v>
      </c>
      <c r="AI292" s="99">
        <f t="shared" si="132"/>
        <v>190</v>
      </c>
      <c r="AJ292" s="33">
        <f t="shared" si="126"/>
        <v>-0.2305290419080615</v>
      </c>
      <c r="AK292" s="13">
        <v>124752.11686896981</v>
      </c>
      <c r="AL292" s="38"/>
    </row>
    <row r="293" spans="1:38" x14ac:dyDescent="0.25">
      <c r="A293" t="s">
        <v>970</v>
      </c>
      <c r="B293" s="5" t="s">
        <v>237</v>
      </c>
      <c r="C293" s="6" t="s">
        <v>63</v>
      </c>
      <c r="D293" s="7" t="s">
        <v>34</v>
      </c>
      <c r="E293" s="36">
        <f t="shared" si="107"/>
        <v>1.0805926546369378</v>
      </c>
      <c r="F293" s="8">
        <f t="shared" si="108"/>
        <v>28.19484165583717</v>
      </c>
      <c r="G293" s="9">
        <f t="shared" si="109"/>
        <v>287</v>
      </c>
      <c r="H293" s="99">
        <f t="shared" si="110"/>
        <v>153</v>
      </c>
      <c r="I293" s="33">
        <f t="shared" si="111"/>
        <v>-0.4513607902011052</v>
      </c>
      <c r="J293" s="11">
        <v>-8.8709677419355204E-3</v>
      </c>
      <c r="K293" s="10">
        <f t="shared" si="112"/>
        <v>531</v>
      </c>
      <c r="L293" s="33">
        <f t="shared" si="113"/>
        <v>1.0813026913012325</v>
      </c>
      <c r="M293" s="11">
        <v>1.2003693444136657E-2</v>
      </c>
      <c r="N293" s="10">
        <f t="shared" si="114"/>
        <v>344</v>
      </c>
      <c r="O293" s="33">
        <f t="shared" si="115"/>
        <v>0.48379135713413646</v>
      </c>
      <c r="P293" s="11">
        <v>2.7540360873694207E-2</v>
      </c>
      <c r="Q293" s="10">
        <f t="shared" si="116"/>
        <v>175</v>
      </c>
      <c r="R293" s="33">
        <f t="shared" si="117"/>
        <v>9.7894414124655563E-2</v>
      </c>
      <c r="S293" s="12">
        <v>0.81366965012205039</v>
      </c>
      <c r="T293" s="10">
        <f t="shared" si="118"/>
        <v>285</v>
      </c>
      <c r="U293" s="33">
        <f t="shared" si="119"/>
        <v>0.28096178016024959</v>
      </c>
      <c r="V293" s="18">
        <v>5.6404230317273797E-2</v>
      </c>
      <c r="W293" s="99">
        <f t="shared" si="130"/>
        <v>245</v>
      </c>
      <c r="X293" s="33">
        <f t="shared" si="120"/>
        <v>-0.3281837013265011</v>
      </c>
      <c r="Y293" s="13">
        <v>100399</v>
      </c>
      <c r="Z293" s="10">
        <f t="shared" si="121"/>
        <v>341</v>
      </c>
      <c r="AA293" s="33">
        <f t="shared" si="122"/>
        <v>0.39294586150222777</v>
      </c>
      <c r="AB293" s="11">
        <v>3.1828275351591412E-2</v>
      </c>
      <c r="AC293" s="99">
        <f t="shared" si="131"/>
        <v>275</v>
      </c>
      <c r="AD293" s="33">
        <f t="shared" si="123"/>
        <v>0.23487404046275454</v>
      </c>
      <c r="AE293" s="11">
        <v>0.94282797345584479</v>
      </c>
      <c r="AF293" s="10">
        <f t="shared" si="124"/>
        <v>74</v>
      </c>
      <c r="AG293" s="33">
        <f t="shared" si="125"/>
        <v>-0.68936326195234721</v>
      </c>
      <c r="AH293" s="14">
        <v>3.2949999999999999</v>
      </c>
      <c r="AI293" s="99">
        <f t="shared" si="132"/>
        <v>101</v>
      </c>
      <c r="AJ293" s="33">
        <f t="shared" si="126"/>
        <v>-0.26734302883012045</v>
      </c>
      <c r="AK293" s="13">
        <v>91935.453213995119</v>
      </c>
      <c r="AL293" s="38"/>
    </row>
    <row r="294" spans="1:38" x14ac:dyDescent="0.25">
      <c r="A294" t="s">
        <v>1000</v>
      </c>
      <c r="B294" s="5" t="s">
        <v>240</v>
      </c>
      <c r="C294" s="6" t="s">
        <v>63</v>
      </c>
      <c r="D294" s="7" t="s">
        <v>34</v>
      </c>
      <c r="E294" s="36">
        <f t="shared" si="107"/>
        <v>1.1378592212305108</v>
      </c>
      <c r="F294" s="8">
        <f t="shared" si="108"/>
        <v>28.052577586617822</v>
      </c>
      <c r="G294" s="9">
        <f t="shared" si="109"/>
        <v>288</v>
      </c>
      <c r="H294" s="99">
        <f t="shared" si="110"/>
        <v>168</v>
      </c>
      <c r="I294" s="33">
        <f t="shared" si="111"/>
        <v>-0.40274071964889879</v>
      </c>
      <c r="J294" s="11">
        <v>-5.1734631771149786E-3</v>
      </c>
      <c r="K294" s="10">
        <f t="shared" si="112"/>
        <v>259</v>
      </c>
      <c r="L294" s="33">
        <f t="shared" si="113"/>
        <v>0.14680591266322376</v>
      </c>
      <c r="M294" s="11">
        <v>4.536082474226804E-2</v>
      </c>
      <c r="N294" s="10">
        <f t="shared" si="114"/>
        <v>238</v>
      </c>
      <c r="O294" s="33">
        <f t="shared" si="115"/>
        <v>0.1609503410564074</v>
      </c>
      <c r="P294" s="11">
        <v>4.7516198704103674E-2</v>
      </c>
      <c r="Q294" s="10">
        <f t="shared" si="116"/>
        <v>409</v>
      </c>
      <c r="R294" s="33">
        <f t="shared" si="117"/>
        <v>0.51183082356515242</v>
      </c>
      <c r="S294" s="12">
        <v>0</v>
      </c>
      <c r="T294" s="10">
        <f t="shared" si="118"/>
        <v>299</v>
      </c>
      <c r="U294" s="33">
        <f t="shared" si="119"/>
        <v>0.31349780128969612</v>
      </c>
      <c r="V294" s="18">
        <v>5.4428044280442803E-2</v>
      </c>
      <c r="W294" s="99">
        <f t="shared" si="130"/>
        <v>233</v>
      </c>
      <c r="X294" s="33">
        <f t="shared" si="120"/>
        <v>-0.37705532455922225</v>
      </c>
      <c r="Y294" s="13">
        <v>98264</v>
      </c>
      <c r="Z294" s="10">
        <f t="shared" si="121"/>
        <v>369</v>
      </c>
      <c r="AA294" s="33">
        <f t="shared" si="122"/>
        <v>0.44835962653241668</v>
      </c>
      <c r="AB294" s="11">
        <v>3.1167459059693609E-2</v>
      </c>
      <c r="AC294" s="99">
        <f t="shared" si="131"/>
        <v>330</v>
      </c>
      <c r="AD294" s="33">
        <f t="shared" si="123"/>
        <v>0.39373803087164694</v>
      </c>
      <c r="AE294" s="11">
        <v>0.95185477505919491</v>
      </c>
      <c r="AF294" s="10">
        <f t="shared" si="124"/>
        <v>62</v>
      </c>
      <c r="AG294" s="33">
        <f t="shared" si="125"/>
        <v>-0.78154130514177533</v>
      </c>
      <c r="AH294" s="14">
        <v>3.4006666666666665</v>
      </c>
      <c r="AI294" s="99">
        <f t="shared" si="132"/>
        <v>218</v>
      </c>
      <c r="AJ294" s="33">
        <f t="shared" si="126"/>
        <v>-0.21637219797489585</v>
      </c>
      <c r="AK294" s="13">
        <v>137371.78739675743</v>
      </c>
      <c r="AL294" s="38"/>
    </row>
    <row r="295" spans="1:38" x14ac:dyDescent="0.25">
      <c r="A295" t="s">
        <v>794</v>
      </c>
      <c r="B295" s="5" t="s">
        <v>376</v>
      </c>
      <c r="C295" s="6" t="s">
        <v>71</v>
      </c>
      <c r="D295" s="7" t="s">
        <v>34</v>
      </c>
      <c r="E295" s="36">
        <f t="shared" si="107"/>
        <v>1.1615899203242148</v>
      </c>
      <c r="F295" s="8">
        <f t="shared" si="108"/>
        <v>27.993624762669945</v>
      </c>
      <c r="G295" s="9">
        <f t="shared" si="109"/>
        <v>289</v>
      </c>
      <c r="H295" s="99">
        <f t="shared" si="110"/>
        <v>68</v>
      </c>
      <c r="I295" s="33">
        <f t="shared" si="111"/>
        <v>-0.82249319037344615</v>
      </c>
      <c r="J295" s="11">
        <v>-3.7095191364082458E-2</v>
      </c>
      <c r="K295" s="10">
        <f t="shared" si="112"/>
        <v>436</v>
      </c>
      <c r="L295" s="33">
        <f t="shared" si="113"/>
        <v>0.70783841986852958</v>
      </c>
      <c r="M295" s="11">
        <v>2.5334608030592735E-2</v>
      </c>
      <c r="N295" s="10">
        <f t="shared" si="114"/>
        <v>315</v>
      </c>
      <c r="O295" s="33">
        <f t="shared" si="115"/>
        <v>0.39421831420031261</v>
      </c>
      <c r="P295" s="11">
        <v>3.308270676691729E-2</v>
      </c>
      <c r="Q295" s="10">
        <f t="shared" si="116"/>
        <v>409</v>
      </c>
      <c r="R295" s="33">
        <f t="shared" si="117"/>
        <v>0.51183082356515242</v>
      </c>
      <c r="S295" s="12">
        <v>0</v>
      </c>
      <c r="T295" s="10">
        <f t="shared" si="118"/>
        <v>253</v>
      </c>
      <c r="U295" s="33">
        <f t="shared" si="119"/>
        <v>0.17429814674463165</v>
      </c>
      <c r="V295" s="18">
        <v>6.2882809309922419E-2</v>
      </c>
      <c r="W295" s="99">
        <f t="shared" si="130"/>
        <v>258</v>
      </c>
      <c r="X295" s="33">
        <f t="shared" si="120"/>
        <v>-0.28251677469920428</v>
      </c>
      <c r="Y295" s="13">
        <v>102394</v>
      </c>
      <c r="Z295" s="10">
        <f t="shared" si="121"/>
        <v>228</v>
      </c>
      <c r="AA295" s="33">
        <f t="shared" si="122"/>
        <v>5.2028864915899635E-2</v>
      </c>
      <c r="AB295" s="11">
        <v>3.5893754486719311E-2</v>
      </c>
      <c r="AC295" s="99">
        <f t="shared" si="131"/>
        <v>325</v>
      </c>
      <c r="AD295" s="33">
        <f t="shared" si="123"/>
        <v>0.38601385425259782</v>
      </c>
      <c r="AE295" s="11">
        <v>0.95141588006662969</v>
      </c>
      <c r="AF295" s="10">
        <f t="shared" si="124"/>
        <v>268</v>
      </c>
      <c r="AG295" s="33">
        <f t="shared" si="125"/>
        <v>5.8976253218575346E-3</v>
      </c>
      <c r="AH295" s="14">
        <v>2.4979999999999998</v>
      </c>
      <c r="AI295" s="99">
        <f t="shared" si="132"/>
        <v>299</v>
      </c>
      <c r="AJ295" s="33">
        <f t="shared" si="126"/>
        <v>-0.18837608943764131</v>
      </c>
      <c r="AK295" s="13">
        <v>162328.03240929474</v>
      </c>
      <c r="AL295" s="38"/>
    </row>
    <row r="296" spans="1:38" x14ac:dyDescent="0.25">
      <c r="A296" t="s">
        <v>888</v>
      </c>
      <c r="B296" s="5" t="s">
        <v>326</v>
      </c>
      <c r="C296" s="6" t="s">
        <v>47</v>
      </c>
      <c r="D296" s="7" t="s">
        <v>20</v>
      </c>
      <c r="E296" s="36">
        <f t="shared" si="107"/>
        <v>1.1695725716363512</v>
      </c>
      <c r="F296" s="8">
        <f t="shared" si="108"/>
        <v>27.973793916744022</v>
      </c>
      <c r="G296" s="9">
        <f t="shared" si="109"/>
        <v>290</v>
      </c>
      <c r="H296" s="99">
        <f t="shared" si="110"/>
        <v>249</v>
      </c>
      <c r="I296" s="33">
        <f t="shared" si="111"/>
        <v>-0.1642779152089483</v>
      </c>
      <c r="J296" s="11">
        <v>1.2961379038094689E-2</v>
      </c>
      <c r="K296" s="10">
        <f t="shared" si="112"/>
        <v>305</v>
      </c>
      <c r="L296" s="33">
        <f t="shared" si="113"/>
        <v>0.32232278578739365</v>
      </c>
      <c r="M296" s="11">
        <v>3.9095699473057965E-2</v>
      </c>
      <c r="N296" s="10">
        <f t="shared" si="114"/>
        <v>269</v>
      </c>
      <c r="O296" s="33">
        <f t="shared" si="115"/>
        <v>0.25989552533214416</v>
      </c>
      <c r="P296" s="11">
        <v>4.1393950114983195E-2</v>
      </c>
      <c r="Q296" s="10">
        <f t="shared" si="116"/>
        <v>163</v>
      </c>
      <c r="R296" s="33">
        <f t="shared" si="117"/>
        <v>4.9230806623531957E-2</v>
      </c>
      <c r="S296" s="12">
        <v>0.90932709794751876</v>
      </c>
      <c r="T296" s="10">
        <f t="shared" si="118"/>
        <v>356</v>
      </c>
      <c r="U296" s="33">
        <f t="shared" si="119"/>
        <v>0.49536805610880463</v>
      </c>
      <c r="V296" s="18">
        <v>4.3381535038932148E-2</v>
      </c>
      <c r="W296" s="99">
        <f t="shared" si="130"/>
        <v>302</v>
      </c>
      <c r="X296" s="33">
        <f t="shared" si="120"/>
        <v>-0.1322622852848804</v>
      </c>
      <c r="Y296" s="13">
        <v>108958</v>
      </c>
      <c r="Z296" s="10">
        <f t="shared" si="121"/>
        <v>285</v>
      </c>
      <c r="AA296" s="33">
        <f t="shared" si="122"/>
        <v>0.24124457908653424</v>
      </c>
      <c r="AB296" s="11">
        <v>3.3637332701646337E-2</v>
      </c>
      <c r="AC296" s="99">
        <f t="shared" si="131"/>
        <v>311</v>
      </c>
      <c r="AD296" s="33">
        <f t="shared" si="123"/>
        <v>0.34351749192764802</v>
      </c>
      <c r="AE296" s="11">
        <v>0.94900119672282057</v>
      </c>
      <c r="AF296" s="10">
        <f t="shared" si="124"/>
        <v>159</v>
      </c>
      <c r="AG296" s="33">
        <f t="shared" si="125"/>
        <v>-0.27703371860026776</v>
      </c>
      <c r="AH296" s="14">
        <v>2.8223333333333334</v>
      </c>
      <c r="AI296" s="99">
        <f t="shared" si="132"/>
        <v>189</v>
      </c>
      <c r="AJ296" s="33">
        <f t="shared" si="126"/>
        <v>-0.23069756060790342</v>
      </c>
      <c r="AK296" s="13">
        <v>124601.89620680697</v>
      </c>
      <c r="AL296" s="38"/>
    </row>
    <row r="297" spans="1:38" x14ac:dyDescent="0.25">
      <c r="A297" t="s">
        <v>1077</v>
      </c>
      <c r="B297" s="5" t="s">
        <v>428</v>
      </c>
      <c r="C297" s="6" t="s">
        <v>91</v>
      </c>
      <c r="D297" s="7" t="s">
        <v>39</v>
      </c>
      <c r="E297" s="36">
        <f t="shared" si="107"/>
        <v>1.2109161817543348</v>
      </c>
      <c r="F297" s="8">
        <f t="shared" si="108"/>
        <v>27.871086341251576</v>
      </c>
      <c r="G297" s="9">
        <f t="shared" si="109"/>
        <v>291</v>
      </c>
      <c r="H297" s="99">
        <f t="shared" si="110"/>
        <v>37</v>
      </c>
      <c r="I297" s="33">
        <f t="shared" si="111"/>
        <v>-1.1286403738192716</v>
      </c>
      <c r="J297" s="11">
        <v>-6.0377358490566024E-2</v>
      </c>
      <c r="K297" s="10">
        <f t="shared" si="112"/>
        <v>277</v>
      </c>
      <c r="L297" s="33">
        <f t="shared" si="113"/>
        <v>0.22036693939621349</v>
      </c>
      <c r="M297" s="11">
        <v>4.2735042735042736E-2</v>
      </c>
      <c r="N297" s="10">
        <f t="shared" si="114"/>
        <v>306</v>
      </c>
      <c r="O297" s="33">
        <f t="shared" si="115"/>
        <v>0.35168785172509903</v>
      </c>
      <c r="P297" s="11">
        <v>3.5714285714285712E-2</v>
      </c>
      <c r="Q297" s="10">
        <f t="shared" si="116"/>
        <v>409</v>
      </c>
      <c r="R297" s="33">
        <f t="shared" si="117"/>
        <v>0.51183082356515242</v>
      </c>
      <c r="S297" s="12">
        <v>0</v>
      </c>
      <c r="T297" s="10">
        <f t="shared" si="118"/>
        <v>101</v>
      </c>
      <c r="U297" s="33">
        <f t="shared" si="119"/>
        <v>-0.59277623894241216</v>
      </c>
      <c r="V297" s="18">
        <v>0.10947368421052632</v>
      </c>
      <c r="W297" s="99">
        <f t="shared" si="130"/>
        <v>248</v>
      </c>
      <c r="X297" s="33">
        <f t="shared" si="120"/>
        <v>-0.31824914184968567</v>
      </c>
      <c r="Y297" s="13">
        <v>100833</v>
      </c>
      <c r="Z297" s="10">
        <f t="shared" si="121"/>
        <v>526</v>
      </c>
      <c r="AA297" s="33">
        <f t="shared" si="122"/>
        <v>0.95802735138251927</v>
      </c>
      <c r="AB297" s="11">
        <v>2.5089605734767026E-2</v>
      </c>
      <c r="AC297" s="99">
        <f t="shared" si="131"/>
        <v>349</v>
      </c>
      <c r="AD297" s="33">
        <f t="shared" si="123"/>
        <v>0.45578913803958065</v>
      </c>
      <c r="AE297" s="11">
        <v>0.95538057742782156</v>
      </c>
      <c r="AF297" s="10">
        <f t="shared" si="124"/>
        <v>419</v>
      </c>
      <c r="AG297" s="33">
        <f t="shared" si="125"/>
        <v>0.41590090890890397</v>
      </c>
      <c r="AH297" s="14">
        <v>2.028</v>
      </c>
      <c r="AI297" s="99">
        <f t="shared" si="132"/>
        <v>389</v>
      </c>
      <c r="AJ297" s="33">
        <f t="shared" si="126"/>
        <v>-0.12920188314952077</v>
      </c>
      <c r="AK297" s="13">
        <v>215077.00602409639</v>
      </c>
      <c r="AL297" s="38"/>
    </row>
    <row r="298" spans="1:38" x14ac:dyDescent="0.25">
      <c r="A298" t="s">
        <v>1091</v>
      </c>
      <c r="B298" s="5" t="s">
        <v>354</v>
      </c>
      <c r="C298" s="6" t="s">
        <v>54</v>
      </c>
      <c r="D298" s="7" t="s">
        <v>39</v>
      </c>
      <c r="E298" s="36">
        <f t="shared" si="107"/>
        <v>1.2262459897779712</v>
      </c>
      <c r="F298" s="8">
        <f t="shared" si="108"/>
        <v>27.833003372435378</v>
      </c>
      <c r="G298" s="9">
        <f t="shared" si="109"/>
        <v>292</v>
      </c>
      <c r="H298" s="99">
        <f t="shared" si="110"/>
        <v>481</v>
      </c>
      <c r="I298" s="33">
        <f t="shared" si="111"/>
        <v>0.73331313664319797</v>
      </c>
      <c r="J298" s="11">
        <v>8.1222222222222307E-2</v>
      </c>
      <c r="K298" s="10">
        <f t="shared" si="112"/>
        <v>519</v>
      </c>
      <c r="L298" s="33">
        <f t="shared" si="113"/>
        <v>1.0095247884779979</v>
      </c>
      <c r="M298" s="11">
        <v>1.4565826330532213E-2</v>
      </c>
      <c r="N298" s="10">
        <f t="shared" si="114"/>
        <v>184</v>
      </c>
      <c r="O298" s="33">
        <f t="shared" si="115"/>
        <v>-0.10934954605603739</v>
      </c>
      <c r="P298" s="11">
        <v>6.4241046048891415E-2</v>
      </c>
      <c r="Q298" s="10">
        <f t="shared" si="116"/>
        <v>253</v>
      </c>
      <c r="R298" s="33">
        <f t="shared" si="117"/>
        <v>0.30271445435238059</v>
      </c>
      <c r="S298" s="12">
        <v>0.41105744527797761</v>
      </c>
      <c r="T298" s="10">
        <f t="shared" si="118"/>
        <v>145</v>
      </c>
      <c r="U298" s="33">
        <f t="shared" si="119"/>
        <v>-0.29515621449405655</v>
      </c>
      <c r="V298" s="18">
        <v>9.1396718552797643E-2</v>
      </c>
      <c r="W298" s="99">
        <f t="shared" si="130"/>
        <v>295</v>
      </c>
      <c r="X298" s="33">
        <f t="shared" si="120"/>
        <v>-0.15513008463358693</v>
      </c>
      <c r="Y298" s="13">
        <v>107959</v>
      </c>
      <c r="Z298" s="10">
        <f t="shared" si="121"/>
        <v>239</v>
      </c>
      <c r="AA298" s="33">
        <f t="shared" si="122"/>
        <v>8.1650560118720281E-2</v>
      </c>
      <c r="AB298" s="11">
        <v>3.5540511952612652E-2</v>
      </c>
      <c r="AC298" s="99">
        <f t="shared" si="131"/>
        <v>473</v>
      </c>
      <c r="AD298" s="33">
        <f t="shared" si="123"/>
        <v>0.80895041915924848</v>
      </c>
      <c r="AE298" s="11">
        <v>0.97544753413995611</v>
      </c>
      <c r="AF298" s="10">
        <f t="shared" si="124"/>
        <v>494</v>
      </c>
      <c r="AG298" s="33">
        <f t="shared" si="125"/>
        <v>0.73256301942400592</v>
      </c>
      <c r="AH298" s="14">
        <v>1.665</v>
      </c>
      <c r="AI298" s="99">
        <f t="shared" si="132"/>
        <v>418</v>
      </c>
      <c r="AJ298" s="33">
        <f t="shared" si="126"/>
        <v>-0.10513533921999144</v>
      </c>
      <c r="AK298" s="13">
        <v>236530.3650190114</v>
      </c>
      <c r="AL298" s="38"/>
    </row>
    <row r="299" spans="1:38" ht="22.5" x14ac:dyDescent="0.25">
      <c r="A299" t="s">
        <v>1001</v>
      </c>
      <c r="B299" s="5" t="s">
        <v>345</v>
      </c>
      <c r="C299" s="6" t="s">
        <v>30</v>
      </c>
      <c r="D299" s="7" t="s">
        <v>20</v>
      </c>
      <c r="E299" s="36">
        <f t="shared" si="107"/>
        <v>1.2304310878782356</v>
      </c>
      <c r="F299" s="8">
        <f t="shared" si="108"/>
        <v>27.822606571627475</v>
      </c>
      <c r="G299" s="9">
        <f t="shared" si="109"/>
        <v>293</v>
      </c>
      <c r="H299" s="99">
        <f t="shared" si="110"/>
        <v>383</v>
      </c>
      <c r="I299" s="33">
        <f t="shared" si="111"/>
        <v>0.26979383323669409</v>
      </c>
      <c r="J299" s="11">
        <v>4.5972073039742156E-2</v>
      </c>
      <c r="K299" s="10">
        <f t="shared" si="112"/>
        <v>493</v>
      </c>
      <c r="L299" s="33">
        <f t="shared" si="113"/>
        <v>0.87274070847478991</v>
      </c>
      <c r="M299" s="11">
        <v>1.9448373408769447E-2</v>
      </c>
      <c r="N299" s="10">
        <f t="shared" si="114"/>
        <v>289</v>
      </c>
      <c r="O299" s="33">
        <f t="shared" si="115"/>
        <v>0.30042844364465804</v>
      </c>
      <c r="P299" s="11">
        <v>3.8885969521807673E-2</v>
      </c>
      <c r="Q299" s="10">
        <f t="shared" si="116"/>
        <v>409</v>
      </c>
      <c r="R299" s="33">
        <f t="shared" si="117"/>
        <v>0.51183082356515242</v>
      </c>
      <c r="S299" s="12">
        <v>0</v>
      </c>
      <c r="T299" s="10">
        <f t="shared" si="118"/>
        <v>89</v>
      </c>
      <c r="U299" s="33">
        <f t="shared" si="119"/>
        <v>-0.676039934173291</v>
      </c>
      <c r="V299" s="18">
        <v>0.11453098827470687</v>
      </c>
      <c r="W299" s="99">
        <f t="shared" si="130"/>
        <v>366</v>
      </c>
      <c r="X299" s="33">
        <f t="shared" si="120"/>
        <v>0.11241630053926768</v>
      </c>
      <c r="Y299" s="13">
        <v>119647</v>
      </c>
      <c r="Z299" s="10">
        <f t="shared" si="121"/>
        <v>418</v>
      </c>
      <c r="AA299" s="33">
        <f t="shared" si="122"/>
        <v>0.59833769291372307</v>
      </c>
      <c r="AB299" s="11">
        <v>2.9378951283004835E-2</v>
      </c>
      <c r="AC299" s="99">
        <f t="shared" si="131"/>
        <v>157</v>
      </c>
      <c r="AD299" s="33">
        <f t="shared" si="123"/>
        <v>-0.23017704978697162</v>
      </c>
      <c r="AE299" s="11">
        <v>0.91640333237575411</v>
      </c>
      <c r="AF299" s="10">
        <f t="shared" si="124"/>
        <v>521</v>
      </c>
      <c r="AG299" s="33">
        <f t="shared" si="125"/>
        <v>1.0500974773509952</v>
      </c>
      <c r="AH299" s="14">
        <v>1.3010000000000002</v>
      </c>
      <c r="AI299" s="99">
        <f t="shared" si="132"/>
        <v>525</v>
      </c>
      <c r="AJ299" s="33">
        <f t="shared" si="126"/>
        <v>0.26190722564030894</v>
      </c>
      <c r="AK299" s="13">
        <v>563718.84432121587</v>
      </c>
      <c r="AL299" s="38"/>
    </row>
    <row r="300" spans="1:38" x14ac:dyDescent="0.25">
      <c r="A300" t="s">
        <v>806</v>
      </c>
      <c r="B300" s="5" t="s">
        <v>342</v>
      </c>
      <c r="C300" s="6" t="s">
        <v>33</v>
      </c>
      <c r="D300" s="7" t="s">
        <v>34</v>
      </c>
      <c r="E300" s="36">
        <f t="shared" si="107"/>
        <v>1.2316661918197755</v>
      </c>
      <c r="F300" s="8">
        <f t="shared" si="108"/>
        <v>27.819538273262754</v>
      </c>
      <c r="G300" s="9">
        <f t="shared" si="109"/>
        <v>294</v>
      </c>
      <c r="H300" s="99">
        <f t="shared" si="110"/>
        <v>275</v>
      </c>
      <c r="I300" s="33">
        <f t="shared" si="111"/>
        <v>-7.1068451596633747E-2</v>
      </c>
      <c r="J300" s="11">
        <v>2.0049859438816098E-2</v>
      </c>
      <c r="K300" s="10">
        <f t="shared" si="112"/>
        <v>409</v>
      </c>
      <c r="L300" s="33">
        <f t="shared" si="113"/>
        <v>0.61837704891098344</v>
      </c>
      <c r="M300" s="11">
        <v>2.8527957398250287E-2</v>
      </c>
      <c r="N300" s="10">
        <f t="shared" si="114"/>
        <v>348</v>
      </c>
      <c r="O300" s="33">
        <f t="shared" si="115"/>
        <v>0.49208764097725194</v>
      </c>
      <c r="P300" s="11">
        <v>2.7027027027027029E-2</v>
      </c>
      <c r="Q300" s="10">
        <f t="shared" si="116"/>
        <v>236</v>
      </c>
      <c r="R300" s="33">
        <f t="shared" si="117"/>
        <v>0.27374904805574907</v>
      </c>
      <c r="S300" s="12">
        <v>0.46799438406739113</v>
      </c>
      <c r="T300" s="10">
        <f t="shared" si="118"/>
        <v>326</v>
      </c>
      <c r="U300" s="33">
        <f t="shared" si="119"/>
        <v>0.40416341175675724</v>
      </c>
      <c r="V300" s="18">
        <v>4.8921159688964419E-2</v>
      </c>
      <c r="W300" s="99">
        <f t="shared" si="130"/>
        <v>277</v>
      </c>
      <c r="X300" s="33">
        <f t="shared" si="120"/>
        <v>-0.21901800053172493</v>
      </c>
      <c r="Y300" s="13">
        <v>105168</v>
      </c>
      <c r="Z300" s="10">
        <f t="shared" si="121"/>
        <v>206</v>
      </c>
      <c r="AA300" s="33">
        <f t="shared" si="122"/>
        <v>-4.6174310282451378E-2</v>
      </c>
      <c r="AB300" s="11">
        <v>3.7064840011260203E-2</v>
      </c>
      <c r="AC300" s="99">
        <f t="shared" si="131"/>
        <v>288</v>
      </c>
      <c r="AD300" s="33">
        <f t="shared" si="123"/>
        <v>0.2727269622608306</v>
      </c>
      <c r="AE300" s="11">
        <v>0.94497881213425705</v>
      </c>
      <c r="AF300" s="10">
        <f t="shared" si="124"/>
        <v>201</v>
      </c>
      <c r="AG300" s="33">
        <f t="shared" si="125"/>
        <v>-0.13803969763955287</v>
      </c>
      <c r="AH300" s="14">
        <v>2.6630000000000003</v>
      </c>
      <c r="AI300" s="99">
        <f t="shared" si="132"/>
        <v>287</v>
      </c>
      <c r="AJ300" s="33">
        <f t="shared" si="126"/>
        <v>-0.19274314134134518</v>
      </c>
      <c r="AK300" s="13">
        <v>158435.16218605376</v>
      </c>
      <c r="AL300" s="38"/>
    </row>
    <row r="301" spans="1:38" x14ac:dyDescent="0.25">
      <c r="A301" t="s">
        <v>927</v>
      </c>
      <c r="B301" s="5" t="s">
        <v>435</v>
      </c>
      <c r="C301" s="6" t="s">
        <v>81</v>
      </c>
      <c r="D301" s="7" t="s">
        <v>34</v>
      </c>
      <c r="E301" s="36">
        <f t="shared" si="107"/>
        <v>1.2507845747752699</v>
      </c>
      <c r="F301" s="8">
        <f t="shared" si="108"/>
        <v>27.772043563558128</v>
      </c>
      <c r="G301" s="9">
        <f t="shared" si="109"/>
        <v>295</v>
      </c>
      <c r="H301" s="99">
        <f t="shared" si="110"/>
        <v>542</v>
      </c>
      <c r="I301" s="33">
        <f t="shared" si="111"/>
        <v>1.6653953861882556</v>
      </c>
      <c r="J301" s="11">
        <v>0.15210608424336969</v>
      </c>
      <c r="K301" s="10">
        <f t="shared" si="112"/>
        <v>44</v>
      </c>
      <c r="L301" s="33">
        <f t="shared" si="113"/>
        <v>-1.5451560763545578</v>
      </c>
      <c r="M301" s="11">
        <v>0.10575589459084604</v>
      </c>
      <c r="N301" s="10">
        <f t="shared" si="114"/>
        <v>245</v>
      </c>
      <c r="O301" s="33">
        <f t="shared" si="115"/>
        <v>0.18153088170659384</v>
      </c>
      <c r="P301" s="11">
        <v>4.6242774566473986E-2</v>
      </c>
      <c r="Q301" s="10">
        <f t="shared" si="116"/>
        <v>230</v>
      </c>
      <c r="R301" s="33">
        <f t="shared" si="117"/>
        <v>0.25350591807985928</v>
      </c>
      <c r="S301" s="12">
        <v>0.50778605280974942</v>
      </c>
      <c r="T301" s="10">
        <f t="shared" si="118"/>
        <v>380</v>
      </c>
      <c r="U301" s="33">
        <f t="shared" si="119"/>
        <v>0.56096874543360231</v>
      </c>
      <c r="V301" s="18">
        <v>3.9397053785542993E-2</v>
      </c>
      <c r="W301" s="99">
        <f t="shared" si="130"/>
        <v>220</v>
      </c>
      <c r="X301" s="33">
        <f t="shared" si="120"/>
        <v>-0.44190464943898755</v>
      </c>
      <c r="Y301" s="13">
        <v>95431</v>
      </c>
      <c r="Z301" s="10">
        <f t="shared" si="121"/>
        <v>216</v>
      </c>
      <c r="AA301" s="33">
        <f t="shared" si="122"/>
        <v>8.6291176311571391E-3</v>
      </c>
      <c r="AB301" s="11">
        <v>3.6411302068161955E-2</v>
      </c>
      <c r="AC301" s="99">
        <f t="shared" si="131"/>
        <v>419</v>
      </c>
      <c r="AD301" s="33">
        <f t="shared" si="123"/>
        <v>0.65072511094813634</v>
      </c>
      <c r="AE301" s="11">
        <v>0.96645702306079662</v>
      </c>
      <c r="AF301" s="10">
        <f t="shared" si="124"/>
        <v>353</v>
      </c>
      <c r="AG301" s="33">
        <f t="shared" si="125"/>
        <v>0.22253056594054507</v>
      </c>
      <c r="AH301" s="14">
        <v>2.2496666666666667</v>
      </c>
      <c r="AI301" s="99">
        <f t="shared" si="132"/>
        <v>286</v>
      </c>
      <c r="AJ301" s="33">
        <f t="shared" si="126"/>
        <v>-0.19345207411460835</v>
      </c>
      <c r="AK301" s="13">
        <v>157803.20649966146</v>
      </c>
      <c r="AL301" s="38"/>
    </row>
    <row r="302" spans="1:38" x14ac:dyDescent="0.25">
      <c r="A302" t="s">
        <v>950</v>
      </c>
      <c r="B302" s="5" t="s">
        <v>458</v>
      </c>
      <c r="C302" s="6" t="s">
        <v>33</v>
      </c>
      <c r="D302" s="7" t="s">
        <v>34</v>
      </c>
      <c r="E302" s="36">
        <f t="shared" si="107"/>
        <v>1.2752095792651987</v>
      </c>
      <c r="F302" s="8">
        <f t="shared" si="108"/>
        <v>27.711365916265265</v>
      </c>
      <c r="G302" s="9">
        <f t="shared" si="109"/>
        <v>296</v>
      </c>
      <c r="H302" s="99">
        <f t="shared" si="110"/>
        <v>261</v>
      </c>
      <c r="I302" s="33">
        <f t="shared" si="111"/>
        <v>-0.13058179960129682</v>
      </c>
      <c r="J302" s="11">
        <v>1.5523932729624823E-2</v>
      </c>
      <c r="K302" s="10">
        <f t="shared" si="112"/>
        <v>482</v>
      </c>
      <c r="L302" s="33">
        <f t="shared" si="113"/>
        <v>0.84660407456761344</v>
      </c>
      <c r="M302" s="11">
        <v>2.0381328073635765E-2</v>
      </c>
      <c r="N302" s="10">
        <f t="shared" si="114"/>
        <v>313</v>
      </c>
      <c r="O302" s="33">
        <f t="shared" si="115"/>
        <v>0.37570553379403548</v>
      </c>
      <c r="P302" s="11">
        <v>3.4228187919463089E-2</v>
      </c>
      <c r="Q302" s="10">
        <f t="shared" si="116"/>
        <v>210</v>
      </c>
      <c r="R302" s="33">
        <f t="shared" si="117"/>
        <v>0.21725766363326435</v>
      </c>
      <c r="S302" s="12">
        <v>0.57903879559930516</v>
      </c>
      <c r="T302" s="10">
        <f t="shared" si="118"/>
        <v>401</v>
      </c>
      <c r="U302" s="33">
        <f t="shared" si="119"/>
        <v>0.60407504071072637</v>
      </c>
      <c r="V302" s="18">
        <v>3.6778846153846155E-2</v>
      </c>
      <c r="W302" s="99">
        <f t="shared" si="130"/>
        <v>401</v>
      </c>
      <c r="X302" s="33">
        <f t="shared" si="120"/>
        <v>0.31442664013119459</v>
      </c>
      <c r="Y302" s="13">
        <v>128472</v>
      </c>
      <c r="Z302" s="10">
        <f t="shared" si="121"/>
        <v>278</v>
      </c>
      <c r="AA302" s="33">
        <f t="shared" si="122"/>
        <v>0.23090078658999308</v>
      </c>
      <c r="AB302" s="11">
        <v>3.3760683760683759E-2</v>
      </c>
      <c r="AC302" s="99">
        <f t="shared" si="131"/>
        <v>97</v>
      </c>
      <c r="AD302" s="33">
        <f t="shared" si="123"/>
        <v>-0.63224552235650378</v>
      </c>
      <c r="AE302" s="11">
        <v>0.89355742296918772</v>
      </c>
      <c r="AF302" s="10">
        <f t="shared" si="124"/>
        <v>305</v>
      </c>
      <c r="AG302" s="33">
        <f t="shared" si="125"/>
        <v>0.11581339921966143</v>
      </c>
      <c r="AH302" s="14">
        <v>2.3719999999999999</v>
      </c>
      <c r="AI302" s="99">
        <f t="shared" si="132"/>
        <v>333</v>
      </c>
      <c r="AJ302" s="33">
        <f t="shared" si="126"/>
        <v>-0.17147792713602322</v>
      </c>
      <c r="AK302" s="13">
        <v>177391.36444701796</v>
      </c>
      <c r="AL302" s="38"/>
    </row>
    <row r="303" spans="1:38" x14ac:dyDescent="0.25">
      <c r="A303" t="s">
        <v>831</v>
      </c>
      <c r="B303" s="5" t="s">
        <v>383</v>
      </c>
      <c r="C303" s="6" t="s">
        <v>30</v>
      </c>
      <c r="D303" s="7" t="s">
        <v>20</v>
      </c>
      <c r="E303" s="36">
        <f t="shared" si="107"/>
        <v>1.2849881783809645</v>
      </c>
      <c r="F303" s="8">
        <f t="shared" si="108"/>
        <v>27.687073499516295</v>
      </c>
      <c r="G303" s="9">
        <f t="shared" si="109"/>
        <v>297</v>
      </c>
      <c r="H303" s="99">
        <f t="shared" si="110"/>
        <v>489</v>
      </c>
      <c r="I303" s="33">
        <f t="shared" si="111"/>
        <v>0.80676539247917078</v>
      </c>
      <c r="J303" s="11">
        <v>8.6808188021228139E-2</v>
      </c>
      <c r="K303" s="10">
        <f t="shared" si="112"/>
        <v>275</v>
      </c>
      <c r="L303" s="33">
        <f t="shared" si="113"/>
        <v>0.21120771607026939</v>
      </c>
      <c r="M303" s="11">
        <v>4.3061983846084034E-2</v>
      </c>
      <c r="N303" s="10">
        <f t="shared" si="114"/>
        <v>244</v>
      </c>
      <c r="O303" s="33">
        <f t="shared" si="115"/>
        <v>0.1774002228826152</v>
      </c>
      <c r="P303" s="11">
        <v>4.6498359720439308E-2</v>
      </c>
      <c r="Q303" s="10">
        <f t="shared" si="116"/>
        <v>209</v>
      </c>
      <c r="R303" s="33">
        <f t="shared" si="117"/>
        <v>0.21609320747262209</v>
      </c>
      <c r="S303" s="12">
        <v>0.5813277525869085</v>
      </c>
      <c r="T303" s="10">
        <f t="shared" si="118"/>
        <v>203</v>
      </c>
      <c r="U303" s="33">
        <f t="shared" si="119"/>
        <v>-3.2886545409070066E-4</v>
      </c>
      <c r="V303" s="18">
        <v>7.3489375545776753E-2</v>
      </c>
      <c r="W303" s="99">
        <f t="shared" si="130"/>
        <v>294</v>
      </c>
      <c r="X303" s="33">
        <f t="shared" si="120"/>
        <v>-0.15627461913552418</v>
      </c>
      <c r="Y303" s="13">
        <v>107909</v>
      </c>
      <c r="Z303" s="10">
        <f t="shared" si="121"/>
        <v>355</v>
      </c>
      <c r="AA303" s="33">
        <f t="shared" si="122"/>
        <v>0.42558829176909824</v>
      </c>
      <c r="AB303" s="11">
        <v>3.1439010162414419E-2</v>
      </c>
      <c r="AC303" s="99">
        <f t="shared" si="131"/>
        <v>290</v>
      </c>
      <c r="AD303" s="33">
        <f t="shared" si="123"/>
        <v>0.27830645008120047</v>
      </c>
      <c r="AE303" s="11">
        <v>0.94529584388873555</v>
      </c>
      <c r="AF303" s="10">
        <f t="shared" si="124"/>
        <v>456</v>
      </c>
      <c r="AG303" s="33">
        <f t="shared" si="125"/>
        <v>0.54297284857382544</v>
      </c>
      <c r="AH303" s="14">
        <v>1.8823333333333334</v>
      </c>
      <c r="AI303" s="99">
        <f t="shared" si="132"/>
        <v>308</v>
      </c>
      <c r="AJ303" s="33">
        <f t="shared" si="126"/>
        <v>-0.18413199406309269</v>
      </c>
      <c r="AK303" s="13">
        <v>166111.29692560664</v>
      </c>
      <c r="AL303" s="38"/>
    </row>
    <row r="304" spans="1:38" x14ac:dyDescent="0.25">
      <c r="A304" t="s">
        <v>821</v>
      </c>
      <c r="B304" s="5" t="s">
        <v>314</v>
      </c>
      <c r="C304" s="6" t="s">
        <v>71</v>
      </c>
      <c r="D304" s="7" t="s">
        <v>34</v>
      </c>
      <c r="E304" s="36">
        <f t="shared" si="107"/>
        <v>1.2924917226375974</v>
      </c>
      <c r="F304" s="8">
        <f t="shared" si="108"/>
        <v>27.668432871956202</v>
      </c>
      <c r="G304" s="9">
        <f t="shared" si="109"/>
        <v>298</v>
      </c>
      <c r="H304" s="99">
        <f t="shared" si="110"/>
        <v>100</v>
      </c>
      <c r="I304" s="33">
        <f t="shared" si="111"/>
        <v>-0.66638131510213727</v>
      </c>
      <c r="J304" s="11">
        <v>-2.5223049574025658E-2</v>
      </c>
      <c r="K304" s="10">
        <f t="shared" si="112"/>
        <v>199</v>
      </c>
      <c r="L304" s="33">
        <f t="shared" si="113"/>
        <v>-0.10477654710004636</v>
      </c>
      <c r="M304" s="11">
        <v>5.4341133004926108E-2</v>
      </c>
      <c r="N304" s="10">
        <f t="shared" si="114"/>
        <v>333</v>
      </c>
      <c r="O304" s="33">
        <f t="shared" si="115"/>
        <v>0.44875678176631412</v>
      </c>
      <c r="P304" s="11">
        <v>2.9708130646282142E-2</v>
      </c>
      <c r="Q304" s="10">
        <f t="shared" si="116"/>
        <v>409</v>
      </c>
      <c r="R304" s="33">
        <f t="shared" si="117"/>
        <v>0.51183082356515242</v>
      </c>
      <c r="S304" s="12">
        <v>0</v>
      </c>
      <c r="T304" s="10">
        <f t="shared" si="118"/>
        <v>353</v>
      </c>
      <c r="U304" s="33">
        <f t="shared" si="119"/>
        <v>0.48735579708902177</v>
      </c>
      <c r="V304" s="18">
        <v>4.3868186874304785E-2</v>
      </c>
      <c r="W304" s="99">
        <f t="shared" si="130"/>
        <v>292</v>
      </c>
      <c r="X304" s="33">
        <f t="shared" si="120"/>
        <v>-0.16174549405478431</v>
      </c>
      <c r="Y304" s="13">
        <v>107670</v>
      </c>
      <c r="Z304" s="10">
        <f t="shared" si="121"/>
        <v>152</v>
      </c>
      <c r="AA304" s="33">
        <f t="shared" si="122"/>
        <v>-0.27796345182032811</v>
      </c>
      <c r="AB304" s="11">
        <v>3.9828955406230909E-2</v>
      </c>
      <c r="AC304" s="99">
        <f t="shared" si="131"/>
        <v>377</v>
      </c>
      <c r="AD304" s="33">
        <f t="shared" si="123"/>
        <v>0.54976873857118924</v>
      </c>
      <c r="AE304" s="11">
        <v>0.96072058686971862</v>
      </c>
      <c r="AF304" s="10">
        <f t="shared" si="124"/>
        <v>232</v>
      </c>
      <c r="AG304" s="33">
        <f t="shared" si="125"/>
        <v>-7.7556943748697843E-2</v>
      </c>
      <c r="AH304" s="14">
        <v>2.593666666666667</v>
      </c>
      <c r="AI304" s="99">
        <f t="shared" si="132"/>
        <v>232</v>
      </c>
      <c r="AJ304" s="33">
        <f t="shared" si="126"/>
        <v>-0.21333108396499018</v>
      </c>
      <c r="AK304" s="13">
        <v>140082.69224416764</v>
      </c>
      <c r="AL304" s="38"/>
    </row>
    <row r="305" spans="1:38" x14ac:dyDescent="0.25">
      <c r="A305" t="s">
        <v>1011</v>
      </c>
      <c r="B305" s="5" t="s">
        <v>384</v>
      </c>
      <c r="C305" s="6" t="s">
        <v>172</v>
      </c>
      <c r="D305" s="7" t="s">
        <v>39</v>
      </c>
      <c r="E305" s="36">
        <f t="shared" si="107"/>
        <v>1.2999611898500834</v>
      </c>
      <c r="F305" s="8">
        <f t="shared" si="108"/>
        <v>27.649876900055698</v>
      </c>
      <c r="G305" s="9">
        <f t="shared" si="109"/>
        <v>299</v>
      </c>
      <c r="H305" s="99">
        <f t="shared" si="110"/>
        <v>560</v>
      </c>
      <c r="I305" s="33">
        <f t="shared" si="111"/>
        <v>3.8865850999718896</v>
      </c>
      <c r="J305" s="11">
        <v>0.32102519548218944</v>
      </c>
      <c r="K305" s="10">
        <f t="shared" si="112"/>
        <v>423</v>
      </c>
      <c r="L305" s="33">
        <f t="shared" si="113"/>
        <v>0.64584745463014825</v>
      </c>
      <c r="M305" s="11">
        <v>2.754739336492891E-2</v>
      </c>
      <c r="N305" s="10">
        <f t="shared" si="114"/>
        <v>336</v>
      </c>
      <c r="O305" s="33">
        <f t="shared" si="115"/>
        <v>0.45820958024211156</v>
      </c>
      <c r="P305" s="11">
        <v>2.9123237277743717E-2</v>
      </c>
      <c r="Q305" s="10">
        <f t="shared" si="116"/>
        <v>299</v>
      </c>
      <c r="R305" s="33">
        <f t="shared" si="117"/>
        <v>0.34454116647788813</v>
      </c>
      <c r="S305" s="12">
        <v>0.3288391976323578</v>
      </c>
      <c r="T305" s="10">
        <f t="shared" si="118"/>
        <v>308</v>
      </c>
      <c r="U305" s="33">
        <f t="shared" si="119"/>
        <v>0.33605804044559268</v>
      </c>
      <c r="V305" s="18">
        <v>5.3057771331883004E-2</v>
      </c>
      <c r="W305" s="99">
        <f t="shared" si="130"/>
        <v>244</v>
      </c>
      <c r="X305" s="33">
        <f t="shared" si="120"/>
        <v>-0.33896521633475013</v>
      </c>
      <c r="Y305" s="13">
        <v>99928</v>
      </c>
      <c r="Z305" s="10">
        <f t="shared" si="121"/>
        <v>183</v>
      </c>
      <c r="AA305" s="33">
        <f t="shared" si="122"/>
        <v>-0.12739399113733757</v>
      </c>
      <c r="AB305" s="11">
        <v>3.8033395176252316E-2</v>
      </c>
      <c r="AC305" s="99">
        <f t="shared" si="131"/>
        <v>110</v>
      </c>
      <c r="AD305" s="33">
        <f t="shared" si="123"/>
        <v>-0.54150183869296886</v>
      </c>
      <c r="AE305" s="11">
        <v>0.89871356456603158</v>
      </c>
      <c r="AF305" s="10">
        <f t="shared" si="124"/>
        <v>388</v>
      </c>
      <c r="AG305" s="33">
        <f t="shared" si="125"/>
        <v>0.31645330395374804</v>
      </c>
      <c r="AH305" s="14">
        <v>2.1419999999999999</v>
      </c>
      <c r="AI305" s="99">
        <f t="shared" si="132"/>
        <v>328</v>
      </c>
      <c r="AJ305" s="33">
        <f t="shared" si="126"/>
        <v>-0.1728320631575955</v>
      </c>
      <c r="AK305" s="13">
        <v>176184.26274251891</v>
      </c>
      <c r="AL305" s="38"/>
    </row>
    <row r="306" spans="1:38" x14ac:dyDescent="0.25">
      <c r="A306" t="s">
        <v>896</v>
      </c>
      <c r="B306" s="5" t="s">
        <v>332</v>
      </c>
      <c r="C306" s="6" t="s">
        <v>93</v>
      </c>
      <c r="D306" s="7" t="s">
        <v>34</v>
      </c>
      <c r="E306" s="36">
        <f t="shared" si="107"/>
        <v>1.3006947758620524</v>
      </c>
      <c r="F306" s="8">
        <f t="shared" si="108"/>
        <v>27.648054494114621</v>
      </c>
      <c r="G306" s="9">
        <f t="shared" si="109"/>
        <v>300</v>
      </c>
      <c r="H306" s="99">
        <f t="shared" si="110"/>
        <v>363</v>
      </c>
      <c r="I306" s="33">
        <f t="shared" si="111"/>
        <v>0.21318020154398906</v>
      </c>
      <c r="J306" s="11">
        <v>4.1666666666666741E-2</v>
      </c>
      <c r="K306" s="10">
        <f t="shared" si="112"/>
        <v>388</v>
      </c>
      <c r="L306" s="33">
        <f t="shared" si="113"/>
        <v>0.56578052617447672</v>
      </c>
      <c r="M306" s="11">
        <v>3.0405405405405407E-2</v>
      </c>
      <c r="N306" s="10">
        <f t="shared" si="114"/>
        <v>193</v>
      </c>
      <c r="O306" s="33">
        <f t="shared" si="115"/>
        <v>-4.464931672204641E-2</v>
      </c>
      <c r="P306" s="11">
        <v>6.0237709346299295E-2</v>
      </c>
      <c r="Q306" s="10">
        <f t="shared" si="116"/>
        <v>231</v>
      </c>
      <c r="R306" s="33">
        <f t="shared" si="117"/>
        <v>0.2574668999639671</v>
      </c>
      <c r="S306" s="12">
        <v>0.5</v>
      </c>
      <c r="T306" s="10">
        <f t="shared" si="118"/>
        <v>370</v>
      </c>
      <c r="U306" s="33">
        <f t="shared" si="119"/>
        <v>0.53599234641362226</v>
      </c>
      <c r="V306" s="18">
        <v>4.09140804310947E-2</v>
      </c>
      <c r="W306" s="99">
        <f t="shared" si="130"/>
        <v>363</v>
      </c>
      <c r="X306" s="33">
        <f t="shared" si="120"/>
        <v>9.8910793416407974E-2</v>
      </c>
      <c r="Y306" s="13">
        <v>119057</v>
      </c>
      <c r="Z306" s="10">
        <f t="shared" si="121"/>
        <v>280</v>
      </c>
      <c r="AA306" s="33">
        <f t="shared" si="122"/>
        <v>0.23464310487501266</v>
      </c>
      <c r="AB306" s="11">
        <v>3.3716056132677238E-2</v>
      </c>
      <c r="AC306" s="99">
        <f t="shared" si="131"/>
        <v>214</v>
      </c>
      <c r="AD306" s="33">
        <f t="shared" si="123"/>
        <v>9.3495414238562759E-3</v>
      </c>
      <c r="AE306" s="11">
        <v>0.93001345895020193</v>
      </c>
      <c r="AF306" s="10">
        <f t="shared" si="124"/>
        <v>352</v>
      </c>
      <c r="AG306" s="33">
        <f t="shared" si="125"/>
        <v>0.21729648146922087</v>
      </c>
      <c r="AH306" s="14">
        <v>2.2556666666666669</v>
      </c>
      <c r="AI306" s="99">
        <f t="shared" si="132"/>
        <v>349</v>
      </c>
      <c r="AJ306" s="33">
        <f t="shared" si="126"/>
        <v>-0.16033158322275698</v>
      </c>
      <c r="AK306" s="13">
        <v>187327.42</v>
      </c>
      <c r="AL306" s="38"/>
    </row>
    <row r="307" spans="1:38" x14ac:dyDescent="0.25">
      <c r="A307" t="s">
        <v>799</v>
      </c>
      <c r="B307" s="5" t="s">
        <v>352</v>
      </c>
      <c r="C307" s="6" t="s">
        <v>63</v>
      </c>
      <c r="D307" s="7" t="s">
        <v>34</v>
      </c>
      <c r="E307" s="36">
        <f t="shared" si="107"/>
        <v>1.3328147901823684</v>
      </c>
      <c r="F307" s="8">
        <f t="shared" si="108"/>
        <v>27.568260572243556</v>
      </c>
      <c r="G307" s="9">
        <f t="shared" si="109"/>
        <v>301</v>
      </c>
      <c r="H307" s="99">
        <f t="shared" si="110"/>
        <v>97</v>
      </c>
      <c r="I307" s="33">
        <f t="shared" si="111"/>
        <v>-0.67447803847983989</v>
      </c>
      <c r="J307" s="11">
        <v>-2.5838796760509042E-2</v>
      </c>
      <c r="K307" s="10">
        <f t="shared" si="112"/>
        <v>108</v>
      </c>
      <c r="L307" s="33">
        <f t="shared" si="113"/>
        <v>-0.69312683493418659</v>
      </c>
      <c r="M307" s="11">
        <v>7.5342465753424653E-2</v>
      </c>
      <c r="N307" s="10">
        <f t="shared" si="114"/>
        <v>469</v>
      </c>
      <c r="O307" s="33">
        <f t="shared" si="115"/>
        <v>0.75529326092865645</v>
      </c>
      <c r="P307" s="11">
        <v>1.0741138560687433E-2</v>
      </c>
      <c r="Q307" s="10">
        <f t="shared" si="116"/>
        <v>409</v>
      </c>
      <c r="R307" s="33">
        <f t="shared" si="117"/>
        <v>0.51183082356515242</v>
      </c>
      <c r="S307" s="12">
        <v>0</v>
      </c>
      <c r="T307" s="10">
        <f t="shared" si="118"/>
        <v>228</v>
      </c>
      <c r="U307" s="33">
        <f t="shared" si="119"/>
        <v>9.1390331312941553E-2</v>
      </c>
      <c r="V307" s="18">
        <v>6.791849780263684E-2</v>
      </c>
      <c r="W307" s="99">
        <f t="shared" si="130"/>
        <v>189</v>
      </c>
      <c r="X307" s="33">
        <f t="shared" si="120"/>
        <v>-0.53454327202578966</v>
      </c>
      <c r="Y307" s="13">
        <v>91384</v>
      </c>
      <c r="Z307" s="10">
        <f t="shared" si="121"/>
        <v>320</v>
      </c>
      <c r="AA307" s="33">
        <f t="shared" si="122"/>
        <v>0.33587657736565424</v>
      </c>
      <c r="AB307" s="11">
        <v>3.2508833922261483E-2</v>
      </c>
      <c r="AC307" s="99">
        <f t="shared" si="131"/>
        <v>332</v>
      </c>
      <c r="AD307" s="33">
        <f t="shared" si="123"/>
        <v>0.40898769648073557</v>
      </c>
      <c r="AE307" s="11">
        <v>0.95272127542605822</v>
      </c>
      <c r="AF307" s="10">
        <f t="shared" si="124"/>
        <v>438</v>
      </c>
      <c r="AG307" s="33">
        <f t="shared" si="125"/>
        <v>0.49353982856687661</v>
      </c>
      <c r="AH307" s="14">
        <v>1.9390000000000001</v>
      </c>
      <c r="AI307" s="99">
        <f t="shared" si="132"/>
        <v>448</v>
      </c>
      <c r="AJ307" s="33">
        <f t="shared" si="126"/>
        <v>-7.0017464932778536E-2</v>
      </c>
      <c r="AK307" s="13">
        <v>267835.08273950912</v>
      </c>
      <c r="AL307" s="38"/>
    </row>
    <row r="308" spans="1:38" x14ac:dyDescent="0.25">
      <c r="A308" t="s">
        <v>640</v>
      </c>
      <c r="B308" s="5" t="s">
        <v>399</v>
      </c>
      <c r="C308" s="6" t="s">
        <v>63</v>
      </c>
      <c r="D308" s="7" t="s">
        <v>34</v>
      </c>
      <c r="E308" s="36">
        <f t="shared" si="107"/>
        <v>1.3407402231856191</v>
      </c>
      <c r="F308" s="8">
        <f t="shared" si="108"/>
        <v>27.548571870502979</v>
      </c>
      <c r="G308" s="9">
        <f t="shared" si="109"/>
        <v>302</v>
      </c>
      <c r="H308" s="99">
        <f t="shared" si="110"/>
        <v>121</v>
      </c>
      <c r="I308" s="33">
        <f t="shared" si="111"/>
        <v>-0.57514134730503341</v>
      </c>
      <c r="J308" s="11">
        <v>-1.8284347231715681E-2</v>
      </c>
      <c r="K308" s="10">
        <f t="shared" si="112"/>
        <v>237</v>
      </c>
      <c r="L308" s="33">
        <f t="shared" si="113"/>
        <v>6.0034653946785338E-2</v>
      </c>
      <c r="M308" s="11">
        <v>4.8458149779735685E-2</v>
      </c>
      <c r="N308" s="10">
        <f t="shared" si="114"/>
        <v>248</v>
      </c>
      <c r="O308" s="33">
        <f t="shared" si="115"/>
        <v>0.20329639204922556</v>
      </c>
      <c r="P308" s="11">
        <v>4.489603024574669E-2</v>
      </c>
      <c r="Q308" s="10">
        <f t="shared" si="116"/>
        <v>283</v>
      </c>
      <c r="R308" s="33">
        <f t="shared" si="117"/>
        <v>0.33472800469574571</v>
      </c>
      <c r="S308" s="12">
        <v>0.34812880765883375</v>
      </c>
      <c r="T308" s="10">
        <f t="shared" si="118"/>
        <v>372</v>
      </c>
      <c r="U308" s="33">
        <f t="shared" si="119"/>
        <v>0.53871824881664887</v>
      </c>
      <c r="V308" s="18">
        <v>4.0748513466246937E-2</v>
      </c>
      <c r="W308" s="99">
        <f t="shared" si="130"/>
        <v>411</v>
      </c>
      <c r="X308" s="33">
        <f t="shared" si="120"/>
        <v>0.40761463927892655</v>
      </c>
      <c r="Y308" s="13">
        <v>132543</v>
      </c>
      <c r="Z308" s="10">
        <f t="shared" si="121"/>
        <v>209</v>
      </c>
      <c r="AA308" s="33">
        <f t="shared" si="122"/>
        <v>-4.1877776340708231E-2</v>
      </c>
      <c r="AB308" s="11">
        <v>3.701360329009807E-2</v>
      </c>
      <c r="AC308" s="99">
        <f t="shared" si="131"/>
        <v>224</v>
      </c>
      <c r="AD308" s="33">
        <f t="shared" si="123"/>
        <v>4.2054026513775933E-2</v>
      </c>
      <c r="AE308" s="11">
        <v>0.93187175860443183</v>
      </c>
      <c r="AF308" s="10">
        <f t="shared" si="124"/>
        <v>320</v>
      </c>
      <c r="AG308" s="33">
        <f t="shared" si="125"/>
        <v>0.14256538651753942</v>
      </c>
      <c r="AH308" s="14">
        <v>2.3413333333333335</v>
      </c>
      <c r="AI308" s="99">
        <f t="shared" si="132"/>
        <v>264</v>
      </c>
      <c r="AJ308" s="33">
        <f t="shared" si="126"/>
        <v>-0.20263194047127098</v>
      </c>
      <c r="AK308" s="13">
        <v>149620.1051348999</v>
      </c>
      <c r="AL308" s="38"/>
    </row>
    <row r="309" spans="1:38" x14ac:dyDescent="0.25">
      <c r="A309" t="s">
        <v>931</v>
      </c>
      <c r="B309" s="5" t="s">
        <v>402</v>
      </c>
      <c r="C309" s="6" t="s">
        <v>81</v>
      </c>
      <c r="D309" s="7" t="s">
        <v>34</v>
      </c>
      <c r="E309" s="36">
        <f t="shared" si="107"/>
        <v>1.3454621150733916</v>
      </c>
      <c r="F309" s="8">
        <f t="shared" si="108"/>
        <v>27.536841543467034</v>
      </c>
      <c r="G309" s="9">
        <f t="shared" si="109"/>
        <v>303</v>
      </c>
      <c r="H309" s="99">
        <f t="shared" si="110"/>
        <v>267</v>
      </c>
      <c r="I309" s="33">
        <f t="shared" si="111"/>
        <v>-9.6782924469368384E-2</v>
      </c>
      <c r="J309" s="11">
        <v>1.809430117349442E-2</v>
      </c>
      <c r="K309" s="10">
        <f t="shared" si="112"/>
        <v>445</v>
      </c>
      <c r="L309" s="33">
        <f t="shared" si="113"/>
        <v>0.73405652554776835</v>
      </c>
      <c r="M309" s="11">
        <v>2.4398745207389334E-2</v>
      </c>
      <c r="N309" s="10">
        <f t="shared" si="114"/>
        <v>225</v>
      </c>
      <c r="O309" s="33">
        <f t="shared" si="115"/>
        <v>0.11011913307691681</v>
      </c>
      <c r="P309" s="11">
        <v>5.0661387564114098E-2</v>
      </c>
      <c r="Q309" s="10">
        <f t="shared" si="116"/>
        <v>345</v>
      </c>
      <c r="R309" s="33">
        <f t="shared" si="117"/>
        <v>0.40649324261425257</v>
      </c>
      <c r="S309" s="12">
        <v>0.20706077233668083</v>
      </c>
      <c r="T309" s="10">
        <f t="shared" si="118"/>
        <v>321</v>
      </c>
      <c r="U309" s="33">
        <f t="shared" si="119"/>
        <v>0.37317353505661777</v>
      </c>
      <c r="V309" s="18">
        <v>5.0803435378861339E-2</v>
      </c>
      <c r="W309" s="99">
        <f t="shared" si="130"/>
        <v>291</v>
      </c>
      <c r="X309" s="33">
        <f t="shared" si="120"/>
        <v>-0.16261534027625663</v>
      </c>
      <c r="Y309" s="13">
        <v>107632</v>
      </c>
      <c r="Z309" s="10">
        <f t="shared" si="121"/>
        <v>350</v>
      </c>
      <c r="AA309" s="33">
        <f t="shared" si="122"/>
        <v>0.41170769339370561</v>
      </c>
      <c r="AB309" s="11">
        <v>3.1604538087520256E-2</v>
      </c>
      <c r="AC309" s="99">
        <f t="shared" si="131"/>
        <v>259</v>
      </c>
      <c r="AD309" s="33">
        <f t="shared" si="123"/>
        <v>0.17678108611995791</v>
      </c>
      <c r="AE309" s="11">
        <v>0.93952707705978178</v>
      </c>
      <c r="AF309" s="10">
        <f t="shared" si="124"/>
        <v>154</v>
      </c>
      <c r="AG309" s="33">
        <f t="shared" si="125"/>
        <v>-0.3020410110743717</v>
      </c>
      <c r="AH309" s="14">
        <v>2.8510000000000004</v>
      </c>
      <c r="AI309" s="99">
        <f t="shared" si="132"/>
        <v>220</v>
      </c>
      <c r="AJ309" s="33">
        <f t="shared" si="126"/>
        <v>-0.21602152965123836</v>
      </c>
      <c r="AK309" s="13">
        <v>137684.37957690583</v>
      </c>
      <c r="AL309" s="38"/>
    </row>
    <row r="310" spans="1:38" x14ac:dyDescent="0.25">
      <c r="A310" t="s">
        <v>724</v>
      </c>
      <c r="B310" s="5" t="s">
        <v>398</v>
      </c>
      <c r="C310" s="6" t="s">
        <v>49</v>
      </c>
      <c r="D310" s="7" t="s">
        <v>39</v>
      </c>
      <c r="E310" s="36">
        <f t="shared" si="107"/>
        <v>1.369333559993112</v>
      </c>
      <c r="F310" s="8">
        <f t="shared" si="108"/>
        <v>27.477539072681118</v>
      </c>
      <c r="G310" s="9">
        <f t="shared" si="109"/>
        <v>304</v>
      </c>
      <c r="H310" s="99">
        <f t="shared" si="110"/>
        <v>450</v>
      </c>
      <c r="I310" s="33">
        <f t="shared" si="111"/>
        <v>0.50729385593724541</v>
      </c>
      <c r="J310" s="11">
        <v>6.4033696729435041E-2</v>
      </c>
      <c r="K310" s="10">
        <f t="shared" si="112"/>
        <v>354</v>
      </c>
      <c r="L310" s="33">
        <f t="shared" si="113"/>
        <v>0.46582754940963428</v>
      </c>
      <c r="M310" s="11">
        <v>3.3973255660002651E-2</v>
      </c>
      <c r="N310" s="10">
        <f t="shared" si="114"/>
        <v>194</v>
      </c>
      <c r="O310" s="33">
        <f t="shared" si="115"/>
        <v>-3.1725725716325016E-2</v>
      </c>
      <c r="P310" s="11">
        <v>5.9438060152856437E-2</v>
      </c>
      <c r="Q310" s="10">
        <f t="shared" si="116"/>
        <v>194</v>
      </c>
      <c r="R310" s="33">
        <f t="shared" si="117"/>
        <v>0.16592185433262796</v>
      </c>
      <c r="S310" s="12">
        <v>0.6799489572563594</v>
      </c>
      <c r="T310" s="10">
        <f t="shared" si="118"/>
        <v>267</v>
      </c>
      <c r="U310" s="33">
        <f t="shared" si="119"/>
        <v>0.22978224142954662</v>
      </c>
      <c r="V310" s="18">
        <v>5.9512793881597581E-2</v>
      </c>
      <c r="W310" s="99">
        <f t="shared" si="130"/>
        <v>361</v>
      </c>
      <c r="X310" s="33">
        <f t="shared" si="120"/>
        <v>9.0715926382537171E-2</v>
      </c>
      <c r="Y310" s="13">
        <v>118699</v>
      </c>
      <c r="Z310" s="10">
        <f t="shared" si="121"/>
        <v>484</v>
      </c>
      <c r="AA310" s="33">
        <f t="shared" si="122"/>
        <v>0.79619690190934667</v>
      </c>
      <c r="AB310" s="11">
        <v>2.7019454707829162E-2</v>
      </c>
      <c r="AC310" s="99">
        <f t="shared" si="131"/>
        <v>177</v>
      </c>
      <c r="AD310" s="33">
        <f t="shared" si="123"/>
        <v>-0.14792223304550092</v>
      </c>
      <c r="AE310" s="11">
        <v>0.92107712855658841</v>
      </c>
      <c r="AF310" s="10">
        <f t="shared" si="124"/>
        <v>369</v>
      </c>
      <c r="AG310" s="33">
        <f t="shared" si="125"/>
        <v>0.26149541700484591</v>
      </c>
      <c r="AH310" s="14">
        <v>2.2050000000000001</v>
      </c>
      <c r="AI310" s="99">
        <f t="shared" si="132"/>
        <v>336</v>
      </c>
      <c r="AJ310" s="33">
        <f t="shared" si="126"/>
        <v>-0.16915844354820708</v>
      </c>
      <c r="AK310" s="13">
        <v>179458.99469080952</v>
      </c>
      <c r="AL310" s="38"/>
    </row>
    <row r="311" spans="1:38" x14ac:dyDescent="0.25">
      <c r="A311" t="s">
        <v>894</v>
      </c>
      <c r="B311" s="5" t="s">
        <v>303</v>
      </c>
      <c r="C311" s="6" t="s">
        <v>54</v>
      </c>
      <c r="D311" s="7" t="s">
        <v>39</v>
      </c>
      <c r="E311" s="36">
        <f t="shared" si="107"/>
        <v>1.3825438998339958</v>
      </c>
      <c r="F311" s="8">
        <f t="shared" si="108"/>
        <v>27.444721377936599</v>
      </c>
      <c r="G311" s="9">
        <f t="shared" si="109"/>
        <v>305</v>
      </c>
      <c r="H311" s="99">
        <f t="shared" si="110"/>
        <v>472</v>
      </c>
      <c r="I311" s="33">
        <f t="shared" si="111"/>
        <v>0.65967051192272763</v>
      </c>
      <c r="J311" s="11">
        <v>7.5621779072372775E-2</v>
      </c>
      <c r="K311" s="10">
        <f t="shared" si="112"/>
        <v>396</v>
      </c>
      <c r="L311" s="33">
        <f t="shared" si="113"/>
        <v>0.58938093553701987</v>
      </c>
      <c r="M311" s="11">
        <v>2.9562982005141389E-2</v>
      </c>
      <c r="N311" s="10">
        <f t="shared" si="114"/>
        <v>158</v>
      </c>
      <c r="O311" s="33">
        <f t="shared" si="115"/>
        <v>-0.19707180137751001</v>
      </c>
      <c r="P311" s="11">
        <v>6.9668874172185424E-2</v>
      </c>
      <c r="Q311" s="10">
        <f t="shared" si="116"/>
        <v>201</v>
      </c>
      <c r="R311" s="33">
        <f t="shared" si="117"/>
        <v>0.19390903591655084</v>
      </c>
      <c r="S311" s="12">
        <v>0.62493490261431095</v>
      </c>
      <c r="T311" s="10">
        <f t="shared" si="118"/>
        <v>219</v>
      </c>
      <c r="U311" s="33">
        <f t="shared" si="119"/>
        <v>5.0654664124961668E-2</v>
      </c>
      <c r="V311" s="18">
        <v>7.0392717264740126E-2</v>
      </c>
      <c r="W311" s="99">
        <f t="shared" si="130"/>
        <v>387</v>
      </c>
      <c r="X311" s="33">
        <f t="shared" si="120"/>
        <v>0.23586579191822088</v>
      </c>
      <c r="Y311" s="13">
        <v>125040</v>
      </c>
      <c r="Z311" s="10">
        <f t="shared" si="121"/>
        <v>224</v>
      </c>
      <c r="AA311" s="33">
        <f t="shared" si="122"/>
        <v>3.6874156505792267E-2</v>
      </c>
      <c r="AB311" s="11">
        <v>3.6074476338246703E-2</v>
      </c>
      <c r="AC311" s="99">
        <f t="shared" si="131"/>
        <v>471</v>
      </c>
      <c r="AD311" s="33">
        <f t="shared" si="123"/>
        <v>0.80402539193986877</v>
      </c>
      <c r="AE311" s="11">
        <v>0.97516768945340371</v>
      </c>
      <c r="AF311" s="10">
        <f t="shared" si="124"/>
        <v>261</v>
      </c>
      <c r="AG311" s="33">
        <f t="shared" si="125"/>
        <v>-8.3507157389688894E-3</v>
      </c>
      <c r="AH311" s="14">
        <v>2.5143333333333331</v>
      </c>
      <c r="AI311" s="99">
        <f t="shared" si="132"/>
        <v>254</v>
      </c>
      <c r="AJ311" s="33">
        <f t="shared" si="126"/>
        <v>-0.20755408849633333</v>
      </c>
      <c r="AK311" s="13">
        <v>145232.41204041246</v>
      </c>
      <c r="AL311" s="38"/>
    </row>
    <row r="312" spans="1:38" x14ac:dyDescent="0.25">
      <c r="A312" t="s">
        <v>753</v>
      </c>
      <c r="B312" s="5" t="s">
        <v>327</v>
      </c>
      <c r="C312" s="6" t="s">
        <v>93</v>
      </c>
      <c r="D312" s="7" t="s">
        <v>34</v>
      </c>
      <c r="E312" s="36">
        <f t="shared" si="107"/>
        <v>1.383606800230911</v>
      </c>
      <c r="F312" s="8">
        <f t="shared" si="108"/>
        <v>27.442080875028275</v>
      </c>
      <c r="G312" s="9">
        <f t="shared" si="109"/>
        <v>306</v>
      </c>
      <c r="H312" s="99">
        <f t="shared" si="110"/>
        <v>518</v>
      </c>
      <c r="I312" s="33">
        <f t="shared" si="111"/>
        <v>1.0649114668047586</v>
      </c>
      <c r="J312" s="11">
        <v>0.10643992194034002</v>
      </c>
      <c r="K312" s="10">
        <f t="shared" si="112"/>
        <v>161</v>
      </c>
      <c r="L312" s="33">
        <f t="shared" si="113"/>
        <v>-0.29749663789608594</v>
      </c>
      <c r="M312" s="11">
        <v>6.1220332077009269E-2</v>
      </c>
      <c r="N312" s="10">
        <f t="shared" si="114"/>
        <v>205</v>
      </c>
      <c r="O312" s="33">
        <f t="shared" si="115"/>
        <v>2.5137883179062015E-2</v>
      </c>
      <c r="P312" s="11">
        <v>5.5919615552643076E-2</v>
      </c>
      <c r="Q312" s="10">
        <f t="shared" si="116"/>
        <v>312</v>
      </c>
      <c r="R312" s="33">
        <f t="shared" si="117"/>
        <v>0.37083086591482795</v>
      </c>
      <c r="S312" s="12">
        <v>0.27716186252771619</v>
      </c>
      <c r="T312" s="10">
        <f t="shared" si="118"/>
        <v>173</v>
      </c>
      <c r="U312" s="33">
        <f t="shared" si="119"/>
        <v>-0.146634060631192</v>
      </c>
      <c r="V312" s="18">
        <v>8.2375719781739548E-2</v>
      </c>
      <c r="W312" s="99">
        <f t="shared" si="130"/>
        <v>252</v>
      </c>
      <c r="X312" s="33">
        <f t="shared" si="120"/>
        <v>-0.30131003122101413</v>
      </c>
      <c r="Y312" s="13">
        <v>101573</v>
      </c>
      <c r="Z312" s="10">
        <f t="shared" si="121"/>
        <v>473</v>
      </c>
      <c r="AA312" s="33">
        <f t="shared" si="122"/>
        <v>0.76396701634383379</v>
      </c>
      <c r="AB312" s="11">
        <v>2.7403800248257424E-2</v>
      </c>
      <c r="AC312" s="99">
        <f t="shared" si="131"/>
        <v>336</v>
      </c>
      <c r="AD312" s="33">
        <f t="shared" si="123"/>
        <v>0.41920169419170411</v>
      </c>
      <c r="AE312" s="11">
        <v>0.95330164439876675</v>
      </c>
      <c r="AF312" s="10">
        <f t="shared" si="124"/>
        <v>407</v>
      </c>
      <c r="AG312" s="33">
        <f t="shared" si="125"/>
        <v>0.37344666819705374</v>
      </c>
      <c r="AH312" s="14">
        <v>2.0766666666666667</v>
      </c>
      <c r="AI312" s="99">
        <f t="shared" si="132"/>
        <v>387</v>
      </c>
      <c r="AJ312" s="33">
        <f t="shared" si="126"/>
        <v>-0.131207767290969</v>
      </c>
      <c r="AK312" s="13">
        <v>213288.92408284621</v>
      </c>
      <c r="AL312" s="38"/>
    </row>
    <row r="313" spans="1:38" x14ac:dyDescent="0.25">
      <c r="A313" t="s">
        <v>614</v>
      </c>
      <c r="B313" s="5" t="s">
        <v>294</v>
      </c>
      <c r="C313" s="6" t="s">
        <v>19</v>
      </c>
      <c r="D313" s="7" t="s">
        <v>20</v>
      </c>
      <c r="E313" s="36">
        <f t="shared" si="107"/>
        <v>1.3907197520302303</v>
      </c>
      <c r="F313" s="8">
        <f t="shared" si="108"/>
        <v>27.42441057405993</v>
      </c>
      <c r="G313" s="9">
        <f t="shared" si="109"/>
        <v>307</v>
      </c>
      <c r="H313" s="99">
        <f t="shared" si="110"/>
        <v>156</v>
      </c>
      <c r="I313" s="33">
        <f t="shared" si="111"/>
        <v>-0.44721630042122751</v>
      </c>
      <c r="J313" s="11">
        <v>-8.5557837097878231E-3</v>
      </c>
      <c r="K313" s="10">
        <f t="shared" si="112"/>
        <v>378</v>
      </c>
      <c r="L313" s="33">
        <f t="shared" si="113"/>
        <v>0.55188843617503414</v>
      </c>
      <c r="M313" s="11">
        <v>3.0901287553648068E-2</v>
      </c>
      <c r="N313" s="10">
        <f t="shared" si="114"/>
        <v>176</v>
      </c>
      <c r="O313" s="33">
        <f t="shared" si="115"/>
        <v>-0.12945591388568836</v>
      </c>
      <c r="P313" s="11">
        <v>6.5485130669870828E-2</v>
      </c>
      <c r="Q313" s="10">
        <f t="shared" si="116"/>
        <v>128</v>
      </c>
      <c r="R313" s="33">
        <f t="shared" si="117"/>
        <v>-0.13205438173067968</v>
      </c>
      <c r="S313" s="12">
        <v>1.2656771372684386</v>
      </c>
      <c r="T313" s="10">
        <f t="shared" si="118"/>
        <v>504</v>
      </c>
      <c r="U313" s="33">
        <f t="shared" si="119"/>
        <v>0.8253918837982277</v>
      </c>
      <c r="V313" s="18">
        <v>2.333641404805915E-2</v>
      </c>
      <c r="W313" s="99">
        <f t="shared" si="130"/>
        <v>267</v>
      </c>
      <c r="X313" s="33">
        <f t="shared" si="120"/>
        <v>-0.25996944501104019</v>
      </c>
      <c r="Y313" s="13">
        <v>103379</v>
      </c>
      <c r="Z313" s="10">
        <f t="shared" si="121"/>
        <v>432</v>
      </c>
      <c r="AA313" s="33">
        <f t="shared" si="122"/>
        <v>0.63950034121472998</v>
      </c>
      <c r="AB313" s="11">
        <v>2.8888081395348836E-2</v>
      </c>
      <c r="AC313" s="99">
        <f t="shared" si="131"/>
        <v>421</v>
      </c>
      <c r="AD313" s="33">
        <f t="shared" si="123"/>
        <v>0.65509151217164352</v>
      </c>
      <c r="AE313" s="11">
        <v>0.96670512609197301</v>
      </c>
      <c r="AF313" s="10">
        <f t="shared" si="124"/>
        <v>77</v>
      </c>
      <c r="AG313" s="33">
        <f t="shared" si="125"/>
        <v>-0.67802274559781195</v>
      </c>
      <c r="AH313" s="14">
        <v>3.282</v>
      </c>
      <c r="AI313" s="99">
        <f t="shared" si="132"/>
        <v>117</v>
      </c>
      <c r="AJ313" s="33">
        <f t="shared" si="126"/>
        <v>-0.25778636826384405</v>
      </c>
      <c r="AK313" s="13">
        <v>100454.43585318145</v>
      </c>
      <c r="AL313" s="38"/>
    </row>
    <row r="314" spans="1:38" x14ac:dyDescent="0.25">
      <c r="A314" t="s">
        <v>1015</v>
      </c>
      <c r="B314" s="5" t="s">
        <v>319</v>
      </c>
      <c r="C314" s="6" t="s">
        <v>93</v>
      </c>
      <c r="D314" s="7" t="s">
        <v>34</v>
      </c>
      <c r="E314" s="36">
        <f t="shared" si="107"/>
        <v>1.4074498681118233</v>
      </c>
      <c r="F314" s="8">
        <f t="shared" si="108"/>
        <v>27.382848899703387</v>
      </c>
      <c r="G314" s="9">
        <f t="shared" si="109"/>
        <v>308</v>
      </c>
      <c r="H314" s="99">
        <f t="shared" si="110"/>
        <v>278</v>
      </c>
      <c r="I314" s="33">
        <f t="shared" si="111"/>
        <v>-6.8568023530921868E-2</v>
      </c>
      <c r="J314" s="11">
        <v>2.0240014329213629E-2</v>
      </c>
      <c r="K314" s="10">
        <f t="shared" si="112"/>
        <v>481</v>
      </c>
      <c r="L314" s="33">
        <f t="shared" si="113"/>
        <v>0.84640736958512097</v>
      </c>
      <c r="M314" s="11">
        <v>2.0388349514563107E-2</v>
      </c>
      <c r="N314" s="10">
        <f t="shared" si="114"/>
        <v>251</v>
      </c>
      <c r="O314" s="33">
        <f t="shared" si="115"/>
        <v>0.2066715847947885</v>
      </c>
      <c r="P314" s="11">
        <v>4.4687189672293945E-2</v>
      </c>
      <c r="Q314" s="10">
        <f t="shared" si="116"/>
        <v>392</v>
      </c>
      <c r="R314" s="33">
        <f t="shared" si="117"/>
        <v>0.46717423585427015</v>
      </c>
      <c r="S314" s="12">
        <v>8.7780898876404501E-2</v>
      </c>
      <c r="T314" s="10">
        <f t="shared" si="118"/>
        <v>333</v>
      </c>
      <c r="U314" s="33">
        <f t="shared" si="119"/>
        <v>0.43551773526817783</v>
      </c>
      <c r="V314" s="18">
        <v>4.7016748080949057E-2</v>
      </c>
      <c r="W314" s="99">
        <f t="shared" si="130"/>
        <v>278</v>
      </c>
      <c r="X314" s="33">
        <f t="shared" si="120"/>
        <v>-0.20892320622463828</v>
      </c>
      <c r="Y314" s="13">
        <v>105609</v>
      </c>
      <c r="Z314" s="10">
        <f t="shared" si="121"/>
        <v>308</v>
      </c>
      <c r="AA314" s="33">
        <f t="shared" si="122"/>
        <v>0.30442317811878034</v>
      </c>
      <c r="AB314" s="11">
        <v>3.2883919763235778E-2</v>
      </c>
      <c r="AC314" s="99">
        <f t="shared" si="131"/>
        <v>189</v>
      </c>
      <c r="AD314" s="33">
        <f t="shared" si="123"/>
        <v>-0.10118419266650845</v>
      </c>
      <c r="AE314" s="11">
        <v>0.92373282804358126</v>
      </c>
      <c r="AF314" s="10">
        <f t="shared" si="124"/>
        <v>463</v>
      </c>
      <c r="AG314" s="33">
        <f t="shared" si="125"/>
        <v>0.58106535222623912</v>
      </c>
      <c r="AH314" s="14">
        <v>1.8386666666666667</v>
      </c>
      <c r="AI314" s="99">
        <f t="shared" si="132"/>
        <v>371</v>
      </c>
      <c r="AJ314" s="33">
        <f t="shared" si="126"/>
        <v>-0.14382256641262481</v>
      </c>
      <c r="AK314" s="13">
        <v>202043.86060393258</v>
      </c>
      <c r="AL314" s="38"/>
    </row>
    <row r="315" spans="1:38" x14ac:dyDescent="0.25">
      <c r="A315" t="s">
        <v>1110</v>
      </c>
      <c r="B315" s="5" t="s">
        <v>324</v>
      </c>
      <c r="C315" s="6" t="s">
        <v>19</v>
      </c>
      <c r="D315" s="7" t="s">
        <v>20</v>
      </c>
      <c r="E315" s="36">
        <f t="shared" si="107"/>
        <v>1.4160206390156205</v>
      </c>
      <c r="F315" s="8">
        <f t="shared" si="108"/>
        <v>27.361557021777919</v>
      </c>
      <c r="G315" s="9">
        <f t="shared" si="109"/>
        <v>309</v>
      </c>
      <c r="H315" s="99">
        <f t="shared" si="110"/>
        <v>428</v>
      </c>
      <c r="I315" s="33">
        <f t="shared" si="111"/>
        <v>0.43374295739406882</v>
      </c>
      <c r="J315" s="11">
        <v>5.8440229257642029E-2</v>
      </c>
      <c r="K315" s="10">
        <f t="shared" si="112"/>
        <v>309</v>
      </c>
      <c r="L315" s="33">
        <f t="shared" si="113"/>
        <v>0.32947514343106488</v>
      </c>
      <c r="M315" s="11">
        <v>3.8840394009770164E-2</v>
      </c>
      <c r="N315" s="10">
        <f t="shared" si="114"/>
        <v>285</v>
      </c>
      <c r="O315" s="33">
        <f t="shared" si="115"/>
        <v>0.295997417072562</v>
      </c>
      <c r="P315" s="11">
        <v>3.9160139976670554E-2</v>
      </c>
      <c r="Q315" s="10">
        <f t="shared" si="116"/>
        <v>235</v>
      </c>
      <c r="R315" s="33">
        <f t="shared" si="117"/>
        <v>0.26587054288713274</v>
      </c>
      <c r="S315" s="12">
        <v>0.48348106365834009</v>
      </c>
      <c r="T315" s="10">
        <f t="shared" si="118"/>
        <v>236</v>
      </c>
      <c r="U315" s="33">
        <f t="shared" si="119"/>
        <v>0.11694717307393435</v>
      </c>
      <c r="V315" s="18">
        <v>6.6366215990652649E-2</v>
      </c>
      <c r="W315" s="99">
        <f t="shared" si="130"/>
        <v>299</v>
      </c>
      <c r="X315" s="33">
        <f t="shared" si="120"/>
        <v>-0.14233418890192831</v>
      </c>
      <c r="Y315" s="13">
        <v>108518</v>
      </c>
      <c r="Z315" s="10">
        <f t="shared" si="121"/>
        <v>445</v>
      </c>
      <c r="AA315" s="33">
        <f t="shared" si="122"/>
        <v>0.66938833744188997</v>
      </c>
      <c r="AB315" s="11">
        <v>2.8531663187195546E-2</v>
      </c>
      <c r="AC315" s="99">
        <f t="shared" si="131"/>
        <v>285</v>
      </c>
      <c r="AD315" s="33">
        <f t="shared" si="123"/>
        <v>0.27075469479976672</v>
      </c>
      <c r="AE315" s="11">
        <v>0.94486674603901455</v>
      </c>
      <c r="AF315" s="10">
        <f t="shared" si="124"/>
        <v>60</v>
      </c>
      <c r="AG315" s="33">
        <f t="shared" si="125"/>
        <v>-0.78648460714247004</v>
      </c>
      <c r="AH315" s="14">
        <v>3.406333333333333</v>
      </c>
      <c r="AI315" s="99">
        <f t="shared" si="132"/>
        <v>214</v>
      </c>
      <c r="AJ315" s="33">
        <f t="shared" si="126"/>
        <v>-0.21914684311361207</v>
      </c>
      <c r="AK315" s="13">
        <v>134898.41779210314</v>
      </c>
      <c r="AL315" s="38"/>
    </row>
    <row r="316" spans="1:38" x14ac:dyDescent="0.25">
      <c r="A316" t="s">
        <v>719</v>
      </c>
      <c r="B316" s="5" t="s">
        <v>313</v>
      </c>
      <c r="C316" s="6" t="s">
        <v>38</v>
      </c>
      <c r="D316" s="7" t="s">
        <v>39</v>
      </c>
      <c r="E316" s="36">
        <f t="shared" si="107"/>
        <v>1.4239184353335559</v>
      </c>
      <c r="F316" s="8">
        <f t="shared" si="108"/>
        <v>27.341936976280355</v>
      </c>
      <c r="G316" s="9">
        <f t="shared" si="109"/>
        <v>310</v>
      </c>
      <c r="H316" s="99">
        <f t="shared" si="110"/>
        <v>502</v>
      </c>
      <c r="I316" s="33">
        <f t="shared" si="111"/>
        <v>0.93380336101910455</v>
      </c>
      <c r="J316" s="11">
        <v>9.646929018021333E-2</v>
      </c>
      <c r="K316" s="10">
        <f t="shared" si="112"/>
        <v>300</v>
      </c>
      <c r="L316" s="33">
        <f t="shared" si="113"/>
        <v>0.29992511984603898</v>
      </c>
      <c r="M316" s="11">
        <v>3.9895190600963568E-2</v>
      </c>
      <c r="N316" s="10">
        <f t="shared" si="114"/>
        <v>230</v>
      </c>
      <c r="O316" s="33">
        <f t="shared" si="115"/>
        <v>0.12789280386425389</v>
      </c>
      <c r="P316" s="11">
        <v>4.956163893361961E-2</v>
      </c>
      <c r="Q316" s="10">
        <f t="shared" si="116"/>
        <v>330</v>
      </c>
      <c r="R316" s="33">
        <f t="shared" si="117"/>
        <v>0.39238310175196373</v>
      </c>
      <c r="S316" s="12">
        <v>0.23479690068091102</v>
      </c>
      <c r="T316" s="10">
        <f t="shared" si="118"/>
        <v>191</v>
      </c>
      <c r="U316" s="33">
        <f t="shared" si="119"/>
        <v>-4.509548632210103E-2</v>
      </c>
      <c r="V316" s="18">
        <v>7.6208428706072445E-2</v>
      </c>
      <c r="W316" s="99">
        <f t="shared" si="130"/>
        <v>297</v>
      </c>
      <c r="X316" s="33">
        <f t="shared" si="120"/>
        <v>-0.15281812493967364</v>
      </c>
      <c r="Y316" s="13">
        <v>108060</v>
      </c>
      <c r="Z316" s="10">
        <f t="shared" si="121"/>
        <v>543</v>
      </c>
      <c r="AA316" s="33">
        <f t="shared" si="122"/>
        <v>1.0593962300594806</v>
      </c>
      <c r="AB316" s="11">
        <v>2.3880768788122914E-2</v>
      </c>
      <c r="AC316" s="99">
        <f t="shared" si="131"/>
        <v>184</v>
      </c>
      <c r="AD316" s="33">
        <f t="shared" si="123"/>
        <v>-0.12065398078511581</v>
      </c>
      <c r="AE316" s="11">
        <v>0.9226265363398819</v>
      </c>
      <c r="AF316" s="10">
        <f t="shared" si="124"/>
        <v>139</v>
      </c>
      <c r="AG316" s="33">
        <f t="shared" si="125"/>
        <v>-0.34653072908062504</v>
      </c>
      <c r="AH316" s="14">
        <v>2.9019999999999997</v>
      </c>
      <c r="AI316" s="99">
        <f t="shared" si="132"/>
        <v>179</v>
      </c>
      <c r="AJ316" s="33">
        <f t="shared" si="126"/>
        <v>-0.23594218496552483</v>
      </c>
      <c r="AK316" s="13">
        <v>119926.74179049408</v>
      </c>
      <c r="AL316" s="38"/>
    </row>
    <row r="317" spans="1:38" x14ac:dyDescent="0.25">
      <c r="A317" t="s">
        <v>702</v>
      </c>
      <c r="B317" s="5" t="s">
        <v>349</v>
      </c>
      <c r="C317" s="6" t="s">
        <v>44</v>
      </c>
      <c r="D317" s="7" t="s">
        <v>20</v>
      </c>
      <c r="E317" s="36">
        <f t="shared" si="107"/>
        <v>1.5031707269224488</v>
      </c>
      <c r="F317" s="8">
        <f t="shared" si="108"/>
        <v>27.145055022863936</v>
      </c>
      <c r="G317" s="9">
        <f t="shared" si="109"/>
        <v>311</v>
      </c>
      <c r="H317" s="99">
        <f t="shared" si="110"/>
        <v>434</v>
      </c>
      <c r="I317" s="33">
        <f t="shared" si="111"/>
        <v>0.45680331819604519</v>
      </c>
      <c r="J317" s="11">
        <v>6.0193945127720028E-2</v>
      </c>
      <c r="K317" s="10">
        <f t="shared" si="112"/>
        <v>320</v>
      </c>
      <c r="L317" s="33">
        <f t="shared" si="113"/>
        <v>0.377652834004292</v>
      </c>
      <c r="M317" s="11">
        <v>3.7120677487649967E-2</v>
      </c>
      <c r="N317" s="10">
        <f t="shared" si="114"/>
        <v>319</v>
      </c>
      <c r="O317" s="33">
        <f t="shared" si="115"/>
        <v>0.41243674910404771</v>
      </c>
      <c r="P317" s="11">
        <v>3.1955438287892116E-2</v>
      </c>
      <c r="Q317" s="10">
        <f t="shared" si="116"/>
        <v>310</v>
      </c>
      <c r="R317" s="33">
        <f t="shared" si="117"/>
        <v>0.36996583549979528</v>
      </c>
      <c r="S317" s="12">
        <v>0.2788622420524261</v>
      </c>
      <c r="T317" s="10">
        <f t="shared" si="118"/>
        <v>330</v>
      </c>
      <c r="U317" s="33">
        <f t="shared" si="119"/>
        <v>0.40647944036319988</v>
      </c>
      <c r="V317" s="18">
        <v>4.878048780487805E-2</v>
      </c>
      <c r="W317" s="99">
        <f t="shared" si="130"/>
        <v>253</v>
      </c>
      <c r="X317" s="33">
        <f t="shared" si="120"/>
        <v>-0.29741861391442748</v>
      </c>
      <c r="Y317" s="13">
        <v>101743</v>
      </c>
      <c r="Z317" s="10">
        <f t="shared" si="121"/>
        <v>415</v>
      </c>
      <c r="AA317" s="33">
        <f t="shared" si="122"/>
        <v>0.58952619898906145</v>
      </c>
      <c r="AB317" s="11">
        <v>2.9484029484029485E-2</v>
      </c>
      <c r="AC317" s="99">
        <f t="shared" si="131"/>
        <v>207</v>
      </c>
      <c r="AD317" s="33">
        <f t="shared" si="123"/>
        <v>-1.0607417912546005E-2</v>
      </c>
      <c r="AE317" s="11">
        <v>0.92887948571893564</v>
      </c>
      <c r="AF317" s="10">
        <f t="shared" si="124"/>
        <v>119</v>
      </c>
      <c r="AG317" s="33">
        <f t="shared" si="125"/>
        <v>-0.45499259062528391</v>
      </c>
      <c r="AH317" s="14">
        <v>3.0263333333333335</v>
      </c>
      <c r="AI317" s="99">
        <f t="shared" si="132"/>
        <v>146</v>
      </c>
      <c r="AJ317" s="33">
        <f t="shared" si="126"/>
        <v>-0.24830942240178208</v>
      </c>
      <c r="AK317" s="13">
        <v>108902.35934188511</v>
      </c>
      <c r="AL317" s="38"/>
    </row>
    <row r="318" spans="1:38" x14ac:dyDescent="0.25">
      <c r="A318" t="s">
        <v>842</v>
      </c>
      <c r="B318" s="5" t="s">
        <v>276</v>
      </c>
      <c r="C318" s="6" t="s">
        <v>30</v>
      </c>
      <c r="D318" s="7" t="s">
        <v>20</v>
      </c>
      <c r="E318" s="36">
        <f t="shared" si="107"/>
        <v>1.5040156356200196</v>
      </c>
      <c r="F318" s="8">
        <f t="shared" si="108"/>
        <v>27.142956064316476</v>
      </c>
      <c r="G318" s="9">
        <f t="shared" si="109"/>
        <v>312</v>
      </c>
      <c r="H318" s="99">
        <f t="shared" si="110"/>
        <v>447</v>
      </c>
      <c r="I318" s="33">
        <f t="shared" si="111"/>
        <v>0.4780857118389279</v>
      </c>
      <c r="J318" s="11">
        <v>6.1812448489626304E-2</v>
      </c>
      <c r="K318" s="10">
        <f t="shared" si="112"/>
        <v>332</v>
      </c>
      <c r="L318" s="33">
        <f t="shared" si="113"/>
        <v>0.4030925981279263</v>
      </c>
      <c r="M318" s="11">
        <v>3.6212597790144366E-2</v>
      </c>
      <c r="N318" s="10">
        <f t="shared" si="114"/>
        <v>418</v>
      </c>
      <c r="O318" s="33">
        <f t="shared" si="115"/>
        <v>0.64809587662199941</v>
      </c>
      <c r="P318" s="11">
        <v>1.7373993303773413E-2</v>
      </c>
      <c r="Q318" s="10">
        <f t="shared" si="116"/>
        <v>255</v>
      </c>
      <c r="R318" s="33">
        <f t="shared" si="117"/>
        <v>0.30581252691192456</v>
      </c>
      <c r="S318" s="12">
        <v>0.40496760259179265</v>
      </c>
      <c r="T318" s="10">
        <f t="shared" si="118"/>
        <v>424</v>
      </c>
      <c r="U318" s="33">
        <f t="shared" si="119"/>
        <v>0.63160690496419225</v>
      </c>
      <c r="V318" s="18">
        <v>3.5106604625321204E-2</v>
      </c>
      <c r="W318" s="99">
        <f t="shared" si="130"/>
        <v>226</v>
      </c>
      <c r="X318" s="33">
        <f t="shared" si="120"/>
        <v>-0.41686223453660021</v>
      </c>
      <c r="Y318" s="13">
        <v>96525</v>
      </c>
      <c r="Z318" s="10">
        <f t="shared" si="121"/>
        <v>227</v>
      </c>
      <c r="AA318" s="33">
        <f t="shared" si="122"/>
        <v>4.1698187012535151E-2</v>
      </c>
      <c r="AB318" s="11">
        <v>3.6016949152542374E-2</v>
      </c>
      <c r="AC318" s="99">
        <f t="shared" si="131"/>
        <v>210</v>
      </c>
      <c r="AD318" s="33">
        <f t="shared" si="123"/>
        <v>-6.9573607861123229E-3</v>
      </c>
      <c r="AE318" s="11">
        <v>0.92908688540363704</v>
      </c>
      <c r="AF318" s="10">
        <f t="shared" si="124"/>
        <v>439</v>
      </c>
      <c r="AG318" s="33">
        <f t="shared" si="125"/>
        <v>0.49673843574379667</v>
      </c>
      <c r="AH318" s="14">
        <v>1.9353333333333336</v>
      </c>
      <c r="AI318" s="99">
        <f t="shared" si="132"/>
        <v>320</v>
      </c>
      <c r="AJ318" s="33">
        <f t="shared" si="126"/>
        <v>-0.17542980398232888</v>
      </c>
      <c r="AK318" s="13">
        <v>173868.58889038878</v>
      </c>
      <c r="AL318" s="38"/>
    </row>
    <row r="319" spans="1:38" x14ac:dyDescent="0.25">
      <c r="A319" t="s">
        <v>1038</v>
      </c>
      <c r="B319" s="5" t="s">
        <v>333</v>
      </c>
      <c r="C319" s="6" t="s">
        <v>93</v>
      </c>
      <c r="D319" s="7" t="s">
        <v>34</v>
      </c>
      <c r="E319" s="36">
        <f t="shared" si="107"/>
        <v>1.5133111942435815</v>
      </c>
      <c r="F319" s="8">
        <f t="shared" si="108"/>
        <v>27.119863637546064</v>
      </c>
      <c r="G319" s="9">
        <f t="shared" si="109"/>
        <v>313</v>
      </c>
      <c r="H319" s="99">
        <f t="shared" si="110"/>
        <v>347</v>
      </c>
      <c r="I319" s="33">
        <f t="shared" si="111"/>
        <v>0.15709481001549375</v>
      </c>
      <c r="J319" s="11">
        <v>3.7401432395283152E-2</v>
      </c>
      <c r="K319" s="10">
        <f t="shared" si="112"/>
        <v>439</v>
      </c>
      <c r="L319" s="33">
        <f t="shared" si="113"/>
        <v>0.71438938313312828</v>
      </c>
      <c r="M319" s="11">
        <v>2.5100769512641993E-2</v>
      </c>
      <c r="N319" s="10">
        <f t="shared" si="114"/>
        <v>457</v>
      </c>
      <c r="O319" s="33">
        <f t="shared" si="115"/>
        <v>0.73753587243312368</v>
      </c>
      <c r="P319" s="11">
        <v>1.1839879721856794E-2</v>
      </c>
      <c r="Q319" s="10">
        <f t="shared" si="116"/>
        <v>344</v>
      </c>
      <c r="R319" s="33">
        <f t="shared" si="117"/>
        <v>0.40540240364833846</v>
      </c>
      <c r="S319" s="12">
        <v>0.20920502092050208</v>
      </c>
      <c r="T319" s="10">
        <f t="shared" si="118"/>
        <v>325</v>
      </c>
      <c r="U319" s="33">
        <f t="shared" si="119"/>
        <v>0.39789857343781843</v>
      </c>
      <c r="V319" s="18">
        <v>4.9301675977653628E-2</v>
      </c>
      <c r="W319" s="99">
        <f t="shared" si="130"/>
        <v>381</v>
      </c>
      <c r="X319" s="33">
        <f t="shared" si="120"/>
        <v>0.19461676846840192</v>
      </c>
      <c r="Y319" s="13">
        <v>123238</v>
      </c>
      <c r="Z319" s="10">
        <f t="shared" si="121"/>
        <v>128</v>
      </c>
      <c r="AA319" s="33">
        <f t="shared" si="122"/>
        <v>-0.41678554570682874</v>
      </c>
      <c r="AB319" s="11">
        <v>4.1484426772697147E-2</v>
      </c>
      <c r="AC319" s="99">
        <f t="shared" si="131"/>
        <v>195</v>
      </c>
      <c r="AD319" s="33">
        <f t="shared" si="123"/>
        <v>-6.2650663068412354E-2</v>
      </c>
      <c r="AE319" s="11">
        <v>0.92592233949840219</v>
      </c>
      <c r="AF319" s="10">
        <f t="shared" si="124"/>
        <v>380</v>
      </c>
      <c r="AG319" s="33">
        <f t="shared" si="125"/>
        <v>0.29231835889153179</v>
      </c>
      <c r="AH319" s="14">
        <v>2.1696666666666666</v>
      </c>
      <c r="AI319" s="99">
        <f t="shared" si="132"/>
        <v>384</v>
      </c>
      <c r="AJ319" s="33">
        <f t="shared" si="126"/>
        <v>-0.1346274119155938</v>
      </c>
      <c r="AK319" s="13">
        <v>210240.590097629</v>
      </c>
      <c r="AL319" s="38"/>
    </row>
    <row r="320" spans="1:38" x14ac:dyDescent="0.25">
      <c r="A320" t="s">
        <v>1004</v>
      </c>
      <c r="B320" s="5" t="s">
        <v>239</v>
      </c>
      <c r="C320" s="6" t="s">
        <v>24</v>
      </c>
      <c r="D320" s="7" t="s">
        <v>20</v>
      </c>
      <c r="E320" s="36">
        <f t="shared" si="107"/>
        <v>1.525358366136</v>
      </c>
      <c r="F320" s="8">
        <f t="shared" si="108"/>
        <v>27.089935534676481</v>
      </c>
      <c r="G320" s="9">
        <f t="shared" si="109"/>
        <v>314</v>
      </c>
      <c r="H320" s="99">
        <f t="shared" si="110"/>
        <v>188</v>
      </c>
      <c r="I320" s="33">
        <f t="shared" si="111"/>
        <v>-0.35834143907408583</v>
      </c>
      <c r="J320" s="11">
        <v>-1.7969451931716396E-3</v>
      </c>
      <c r="K320" s="10">
        <f t="shared" si="112"/>
        <v>147</v>
      </c>
      <c r="L320" s="33">
        <f t="shared" si="113"/>
        <v>-0.39372335479125853</v>
      </c>
      <c r="M320" s="11">
        <v>6.4655172413793108E-2</v>
      </c>
      <c r="N320" s="10">
        <f t="shared" si="114"/>
        <v>496</v>
      </c>
      <c r="O320" s="33">
        <f t="shared" si="115"/>
        <v>0.81717102397686059</v>
      </c>
      <c r="P320" s="11">
        <v>6.9124423963133645E-3</v>
      </c>
      <c r="Q320" s="10">
        <f t="shared" si="116"/>
        <v>164</v>
      </c>
      <c r="R320" s="33">
        <f t="shared" si="117"/>
        <v>5.3929970997762089E-2</v>
      </c>
      <c r="S320" s="12">
        <v>0.90009000900090008</v>
      </c>
      <c r="T320" s="10">
        <f t="shared" si="118"/>
        <v>484</v>
      </c>
      <c r="U320" s="33">
        <f t="shared" si="119"/>
        <v>0.78960250104520291</v>
      </c>
      <c r="V320" s="18">
        <v>2.5510204081632654E-2</v>
      </c>
      <c r="W320" s="99">
        <f t="shared" si="130"/>
        <v>403</v>
      </c>
      <c r="X320" s="33">
        <f t="shared" si="120"/>
        <v>0.31760844604658017</v>
      </c>
      <c r="Y320" s="13">
        <v>128611</v>
      </c>
      <c r="Z320" s="10">
        <f t="shared" si="121"/>
        <v>60</v>
      </c>
      <c r="AA320" s="33">
        <f t="shared" si="122"/>
        <v>-1.0772160980956131</v>
      </c>
      <c r="AB320" s="11">
        <v>4.9360146252285193E-2</v>
      </c>
      <c r="AC320" s="99">
        <f t="shared" si="131"/>
        <v>476</v>
      </c>
      <c r="AD320" s="33">
        <f t="shared" si="123"/>
        <v>0.81022920292754252</v>
      </c>
      <c r="AE320" s="11">
        <v>0.9755201958384333</v>
      </c>
      <c r="AF320" s="10">
        <f t="shared" si="124"/>
        <v>350</v>
      </c>
      <c r="AG320" s="33">
        <f t="shared" si="125"/>
        <v>0.21584256911607547</v>
      </c>
      <c r="AH320" s="14">
        <v>2.2573333333333334</v>
      </c>
      <c r="AI320" s="99">
        <f t="shared" si="132"/>
        <v>253</v>
      </c>
      <c r="AJ320" s="33">
        <f t="shared" si="126"/>
        <v>-0.20764449830007145</v>
      </c>
      <c r="AK320" s="13">
        <v>145151.81908190818</v>
      </c>
      <c r="AL320" s="38"/>
    </row>
    <row r="321" spans="1:38" x14ac:dyDescent="0.25">
      <c r="A321" t="s">
        <v>957</v>
      </c>
      <c r="B321" s="5" t="s">
        <v>356</v>
      </c>
      <c r="C321" s="6" t="s">
        <v>41</v>
      </c>
      <c r="D321" s="7" t="s">
        <v>34</v>
      </c>
      <c r="E321" s="36">
        <f t="shared" si="107"/>
        <v>1.5494771608435969</v>
      </c>
      <c r="F321" s="8">
        <f t="shared" si="108"/>
        <v>27.030018586902735</v>
      </c>
      <c r="G321" s="9">
        <f t="shared" si="109"/>
        <v>315</v>
      </c>
      <c r="H321" s="99">
        <f t="shared" si="110"/>
        <v>360</v>
      </c>
      <c r="I321" s="33">
        <f t="shared" si="111"/>
        <v>0.20083679768166723</v>
      </c>
      <c r="J321" s="11">
        <v>4.0727963953815838E-2</v>
      </c>
      <c r="K321" s="10">
        <f t="shared" si="112"/>
        <v>337</v>
      </c>
      <c r="L321" s="33">
        <f t="shared" si="113"/>
        <v>0.42117153486973291</v>
      </c>
      <c r="M321" s="11">
        <v>3.5567264943191172E-2</v>
      </c>
      <c r="N321" s="10">
        <f t="shared" si="114"/>
        <v>266</v>
      </c>
      <c r="O321" s="33">
        <f t="shared" si="115"/>
        <v>0.2535314446281543</v>
      </c>
      <c r="P321" s="11">
        <v>4.1787728593402837E-2</v>
      </c>
      <c r="Q321" s="10">
        <f t="shared" si="116"/>
        <v>356</v>
      </c>
      <c r="R321" s="33">
        <f t="shared" si="117"/>
        <v>0.42579533443909612</v>
      </c>
      <c r="S321" s="12">
        <v>0.16911889058007779</v>
      </c>
      <c r="T321" s="10">
        <f t="shared" si="118"/>
        <v>303</v>
      </c>
      <c r="U321" s="33">
        <f t="shared" si="119"/>
        <v>0.32962209246459401</v>
      </c>
      <c r="V321" s="18">
        <v>5.3448680548569896E-2</v>
      </c>
      <c r="W321" s="99">
        <f t="shared" si="130"/>
        <v>323</v>
      </c>
      <c r="X321" s="33">
        <f t="shared" si="120"/>
        <v>-6.3109510677830979E-2</v>
      </c>
      <c r="Y321" s="13">
        <v>111979</v>
      </c>
      <c r="Z321" s="10">
        <f t="shared" si="121"/>
        <v>269</v>
      </c>
      <c r="AA321" s="33">
        <f t="shared" si="122"/>
        <v>0.19826929046252295</v>
      </c>
      <c r="AB321" s="11">
        <v>3.4149818558838779E-2</v>
      </c>
      <c r="AC321" s="99">
        <f t="shared" si="131"/>
        <v>316</v>
      </c>
      <c r="AD321" s="33">
        <f t="shared" si="123"/>
        <v>0.36195025869262293</v>
      </c>
      <c r="AE321" s="11">
        <v>0.95004856389621206</v>
      </c>
      <c r="AF321" s="10">
        <f t="shared" si="124"/>
        <v>168</v>
      </c>
      <c r="AG321" s="33">
        <f t="shared" si="125"/>
        <v>-0.25580659824434265</v>
      </c>
      <c r="AH321" s="14">
        <v>2.798</v>
      </c>
      <c r="AI321" s="99">
        <f t="shared" si="132"/>
        <v>288</v>
      </c>
      <c r="AJ321" s="33">
        <f t="shared" si="126"/>
        <v>-0.19252873096930737</v>
      </c>
      <c r="AK321" s="13">
        <v>158626.29152714359</v>
      </c>
      <c r="AL321" s="38">
        <v>1</v>
      </c>
    </row>
    <row r="322" spans="1:38" x14ac:dyDescent="0.25">
      <c r="A322" t="s">
        <v>812</v>
      </c>
      <c r="B322" s="5" t="s">
        <v>241</v>
      </c>
      <c r="C322" s="6" t="s">
        <v>38</v>
      </c>
      <c r="D322" s="7" t="s">
        <v>39</v>
      </c>
      <c r="E322" s="36">
        <f t="shared" si="107"/>
        <v>1.619595454105879</v>
      </c>
      <c r="F322" s="8">
        <f t="shared" si="108"/>
        <v>26.855827705214232</v>
      </c>
      <c r="G322" s="9">
        <f t="shared" si="109"/>
        <v>316</v>
      </c>
      <c r="H322" s="99">
        <f t="shared" si="110"/>
        <v>429</v>
      </c>
      <c r="I322" s="33">
        <f t="shared" si="111"/>
        <v>0.43556664584294696</v>
      </c>
      <c r="J322" s="11">
        <v>5.8578918821189596E-2</v>
      </c>
      <c r="K322" s="10">
        <f t="shared" si="112"/>
        <v>232</v>
      </c>
      <c r="L322" s="33">
        <f t="shared" si="113"/>
        <v>1.5541682215773359E-2</v>
      </c>
      <c r="M322" s="11">
        <v>5.0046339202965709E-2</v>
      </c>
      <c r="N322" s="10">
        <f t="shared" si="114"/>
        <v>341</v>
      </c>
      <c r="O322" s="33">
        <f t="shared" si="115"/>
        <v>0.47951634277429495</v>
      </c>
      <c r="P322" s="11">
        <v>2.7804878048780488E-2</v>
      </c>
      <c r="Q322" s="10">
        <f t="shared" si="116"/>
        <v>168</v>
      </c>
      <c r="R322" s="33">
        <f t="shared" si="117"/>
        <v>7.7392012973888008E-2</v>
      </c>
      <c r="S322" s="12">
        <v>0.85397096498719038</v>
      </c>
      <c r="T322" s="10">
        <f t="shared" si="118"/>
        <v>544</v>
      </c>
      <c r="U322" s="33">
        <f t="shared" si="119"/>
        <v>0.98218423199135751</v>
      </c>
      <c r="V322" s="18">
        <v>1.3813096862210095E-2</v>
      </c>
      <c r="W322" s="99">
        <f t="shared" si="130"/>
        <v>265</v>
      </c>
      <c r="X322" s="33">
        <f t="shared" si="120"/>
        <v>-0.27054494380894051</v>
      </c>
      <c r="Y322" s="13">
        <v>102917</v>
      </c>
      <c r="Z322" s="10">
        <f t="shared" si="121"/>
        <v>550</v>
      </c>
      <c r="AA322" s="33">
        <f t="shared" si="122"/>
        <v>1.1274960607372462</v>
      </c>
      <c r="AB322" s="11">
        <v>2.3068669527896997E-2</v>
      </c>
      <c r="AC322" s="99">
        <f t="shared" si="131"/>
        <v>104</v>
      </c>
      <c r="AD322" s="33">
        <f t="shared" si="123"/>
        <v>-0.57914860120108314</v>
      </c>
      <c r="AE322" s="11">
        <v>0.89657444005270093</v>
      </c>
      <c r="AF322" s="10">
        <f t="shared" si="124"/>
        <v>42</v>
      </c>
      <c r="AG322" s="33">
        <f t="shared" si="125"/>
        <v>-0.9728761708157303</v>
      </c>
      <c r="AH322" s="14">
        <v>3.6199999999999997</v>
      </c>
      <c r="AI322" s="99">
        <f t="shared" si="132"/>
        <v>100</v>
      </c>
      <c r="AJ322" s="33">
        <f t="shared" si="126"/>
        <v>-0.26743075468652683</v>
      </c>
      <c r="AK322" s="13">
        <v>91857.252775405635</v>
      </c>
      <c r="AL322" s="38"/>
    </row>
    <row r="323" spans="1:38" x14ac:dyDescent="0.25">
      <c r="A323" t="s">
        <v>1120</v>
      </c>
      <c r="B323" s="5" t="s">
        <v>152</v>
      </c>
      <c r="C323" s="6" t="s">
        <v>47</v>
      </c>
      <c r="D323" s="7" t="s">
        <v>20</v>
      </c>
      <c r="E323" s="36">
        <f t="shared" si="107"/>
        <v>1.6284695823722413</v>
      </c>
      <c r="F323" s="8">
        <f t="shared" si="108"/>
        <v>26.833782213873587</v>
      </c>
      <c r="G323" s="9">
        <f t="shared" si="109"/>
        <v>317</v>
      </c>
      <c r="H323" s="99">
        <f t="shared" si="110"/>
        <v>244</v>
      </c>
      <c r="I323" s="33">
        <f t="shared" si="111"/>
        <v>-0.17877988293758112</v>
      </c>
      <c r="J323" s="11">
        <v>1.1858519842982584E-2</v>
      </c>
      <c r="K323" s="10">
        <f t="shared" si="112"/>
        <v>339</v>
      </c>
      <c r="L323" s="33">
        <f t="shared" si="113"/>
        <v>0.4231503071737891</v>
      </c>
      <c r="M323" s="11">
        <v>3.5496632096653477E-2</v>
      </c>
      <c r="N323" s="10">
        <f t="shared" si="114"/>
        <v>305</v>
      </c>
      <c r="O323" s="33">
        <f t="shared" si="115"/>
        <v>0.35066171993204626</v>
      </c>
      <c r="P323" s="11">
        <v>3.5777777777777776E-2</v>
      </c>
      <c r="Q323" s="10">
        <f t="shared" si="116"/>
        <v>217</v>
      </c>
      <c r="R323" s="33">
        <f t="shared" si="117"/>
        <v>0.23284370339486343</v>
      </c>
      <c r="S323" s="12">
        <v>0.54840151115083069</v>
      </c>
      <c r="T323" s="10">
        <f t="shared" si="118"/>
        <v>310</v>
      </c>
      <c r="U323" s="33">
        <f t="shared" si="119"/>
        <v>0.34460608203700027</v>
      </c>
      <c r="V323" s="18">
        <v>5.253857691754505E-2</v>
      </c>
      <c r="W323" s="99">
        <v>163</v>
      </c>
      <c r="X323" s="33">
        <f t="shared" si="120"/>
        <v>-0.18532290479469191</v>
      </c>
      <c r="Y323" s="13">
        <v>106640</v>
      </c>
      <c r="Z323" s="10">
        <f t="shared" si="121"/>
        <v>325</v>
      </c>
      <c r="AA323" s="33">
        <f t="shared" si="122"/>
        <v>0.34678770498336936</v>
      </c>
      <c r="AB323" s="11">
        <v>3.2378717318763524E-2</v>
      </c>
      <c r="AC323" s="99">
        <v>163</v>
      </c>
      <c r="AD323" s="33">
        <f t="shared" si="123"/>
        <v>0.62040095490793168</v>
      </c>
      <c r="AE323" s="11">
        <v>0.96473397594571775</v>
      </c>
      <c r="AF323" s="10">
        <f t="shared" si="124"/>
        <v>143</v>
      </c>
      <c r="AG323" s="33">
        <f t="shared" si="125"/>
        <v>-0.33693490754986466</v>
      </c>
      <c r="AH323" s="14">
        <v>2.891</v>
      </c>
      <c r="AI323" s="99">
        <v>163</v>
      </c>
      <c r="AJ323" s="33">
        <f t="shared" si="126"/>
        <v>-0.23346622903945446</v>
      </c>
      <c r="AK323" s="13">
        <v>122133.85434862087</v>
      </c>
      <c r="AL323" s="38"/>
    </row>
    <row r="324" spans="1:38" x14ac:dyDescent="0.25">
      <c r="A324" t="s">
        <v>1139</v>
      </c>
      <c r="B324" s="5" t="s">
        <v>380</v>
      </c>
      <c r="C324" s="6" t="s">
        <v>44</v>
      </c>
      <c r="D324" s="7" t="s">
        <v>20</v>
      </c>
      <c r="E324" s="36">
        <f t="shared" si="107"/>
        <v>1.6302085696503108</v>
      </c>
      <c r="F324" s="8">
        <f t="shared" si="108"/>
        <v>26.829462146839454</v>
      </c>
      <c r="G324" s="9">
        <f t="shared" si="109"/>
        <v>318</v>
      </c>
      <c r="H324" s="99">
        <f t="shared" si="110"/>
        <v>376</v>
      </c>
      <c r="I324" s="33">
        <f t="shared" si="111"/>
        <v>0.2368715168371987</v>
      </c>
      <c r="J324" s="11">
        <v>4.3468365953573063E-2</v>
      </c>
      <c r="K324" s="10">
        <f t="shared" si="112"/>
        <v>463</v>
      </c>
      <c r="L324" s="33">
        <f t="shared" si="113"/>
        <v>0.77861950405804059</v>
      </c>
      <c r="M324" s="11">
        <v>2.2808056872037914E-2</v>
      </c>
      <c r="N324" s="10">
        <f t="shared" si="114"/>
        <v>397</v>
      </c>
      <c r="O324" s="33">
        <f t="shared" si="115"/>
        <v>0.60065856015240371</v>
      </c>
      <c r="P324" s="11">
        <v>2.0309184601394362E-2</v>
      </c>
      <c r="Q324" s="10">
        <f t="shared" si="116"/>
        <v>33</v>
      </c>
      <c r="R324" s="33">
        <f t="shared" si="117"/>
        <v>-1.3744011071742808</v>
      </c>
      <c r="S324" s="12">
        <v>3.7077426390403492</v>
      </c>
      <c r="T324" s="10">
        <f t="shared" si="118"/>
        <v>485</v>
      </c>
      <c r="U324" s="33">
        <f t="shared" si="119"/>
        <v>0.79315909333066281</v>
      </c>
      <c r="V324" s="18">
        <v>2.5294182338062247E-2</v>
      </c>
      <c r="W324" s="99">
        <f t="shared" ref="W324:W338" si="133">RANK(Y324,Y$7:Y$570,1)</f>
        <v>352</v>
      </c>
      <c r="X324" s="33">
        <f t="shared" si="120"/>
        <v>4.5506813556015289E-2</v>
      </c>
      <c r="Y324" s="13">
        <v>116724</v>
      </c>
      <c r="Z324" s="10">
        <f t="shared" si="121"/>
        <v>395</v>
      </c>
      <c r="AA324" s="33">
        <f t="shared" si="122"/>
        <v>0.53720771894799646</v>
      </c>
      <c r="AB324" s="11">
        <v>3.0107934103389508E-2</v>
      </c>
      <c r="AC324" s="99">
        <f t="shared" ref="AC324:AC338" si="134">RANK(AE324,AE$7:AE$570,1)</f>
        <v>460</v>
      </c>
      <c r="AD324" s="33">
        <f t="shared" si="123"/>
        <v>0.77685827110625527</v>
      </c>
      <c r="AE324" s="11">
        <v>0.97362402805305692</v>
      </c>
      <c r="AF324" s="10">
        <f t="shared" si="124"/>
        <v>339</v>
      </c>
      <c r="AG324" s="33">
        <f t="shared" si="125"/>
        <v>0.19112605911260105</v>
      </c>
      <c r="AH324" s="14">
        <v>2.2856666666666667</v>
      </c>
      <c r="AI324" s="99">
        <f t="shared" ref="AI324:AI338" si="135">RANK(AK324,AK$7:AK$570,1)</f>
        <v>267</v>
      </c>
      <c r="AJ324" s="33">
        <f t="shared" si="126"/>
        <v>-0.20174020108280763</v>
      </c>
      <c r="AK324" s="13">
        <v>150415.01799345692</v>
      </c>
      <c r="AL324" s="38"/>
    </row>
    <row r="325" spans="1:38" x14ac:dyDescent="0.25">
      <c r="A325" t="s">
        <v>963</v>
      </c>
      <c r="B325" s="5" t="s">
        <v>277</v>
      </c>
      <c r="C325" s="6" t="s">
        <v>54</v>
      </c>
      <c r="D325" s="7" t="s">
        <v>39</v>
      </c>
      <c r="E325" s="36">
        <f t="shared" si="107"/>
        <v>1.6394154543474526</v>
      </c>
      <c r="F325" s="8">
        <f t="shared" si="108"/>
        <v>26.80659000765317</v>
      </c>
      <c r="G325" s="9">
        <f t="shared" si="109"/>
        <v>319</v>
      </c>
      <c r="H325" s="99">
        <f t="shared" si="110"/>
        <v>303</v>
      </c>
      <c r="I325" s="33">
        <f t="shared" si="111"/>
        <v>1.2231571475997712E-2</v>
      </c>
      <c r="J325" s="11">
        <v>2.6384737444186124E-2</v>
      </c>
      <c r="K325" s="10">
        <f t="shared" si="112"/>
        <v>350</v>
      </c>
      <c r="L325" s="33">
        <f t="shared" si="113"/>
        <v>0.45113730139815439</v>
      </c>
      <c r="M325" s="11">
        <v>3.4497628288055193E-2</v>
      </c>
      <c r="N325" s="10">
        <f t="shared" si="114"/>
        <v>222</v>
      </c>
      <c r="O325" s="33">
        <f t="shared" si="115"/>
        <v>9.4839692844947393E-2</v>
      </c>
      <c r="P325" s="11">
        <v>5.1606805293005674E-2</v>
      </c>
      <c r="Q325" s="10">
        <f t="shared" si="116"/>
        <v>321</v>
      </c>
      <c r="R325" s="33">
        <f t="shared" si="117"/>
        <v>0.38379836040211962</v>
      </c>
      <c r="S325" s="12">
        <v>0.25167181994678939</v>
      </c>
      <c r="T325" s="10">
        <f t="shared" si="118"/>
        <v>265</v>
      </c>
      <c r="U325" s="33">
        <f t="shared" si="119"/>
        <v>0.21895421461912065</v>
      </c>
      <c r="V325" s="18">
        <v>6.0170470962149669E-2</v>
      </c>
      <c r="W325" s="99">
        <f t="shared" si="133"/>
        <v>329</v>
      </c>
      <c r="X325" s="33">
        <f t="shared" si="120"/>
        <v>-4.8573922503227736E-2</v>
      </c>
      <c r="Y325" s="13">
        <v>112614</v>
      </c>
      <c r="Z325" s="10">
        <f t="shared" si="121"/>
        <v>354</v>
      </c>
      <c r="AA325" s="33">
        <f t="shared" si="122"/>
        <v>0.41938343661726879</v>
      </c>
      <c r="AB325" s="11">
        <v>3.1513003860026575E-2</v>
      </c>
      <c r="AC325" s="99">
        <f t="shared" si="134"/>
        <v>294</v>
      </c>
      <c r="AD325" s="33">
        <f t="shared" si="123"/>
        <v>0.28647665677029849</v>
      </c>
      <c r="AE325" s="11">
        <v>0.94576008273009304</v>
      </c>
      <c r="AF325" s="10">
        <f t="shared" si="124"/>
        <v>493</v>
      </c>
      <c r="AG325" s="33">
        <f t="shared" si="125"/>
        <v>0.727619717423311</v>
      </c>
      <c r="AH325" s="14">
        <v>1.6706666666666667</v>
      </c>
      <c r="AI325" s="99">
        <f t="shared" si="135"/>
        <v>456</v>
      </c>
      <c r="AJ325" s="33">
        <f t="shared" si="126"/>
        <v>-5.2840527909761341E-2</v>
      </c>
      <c r="AK325" s="13">
        <v>283146.91968073632</v>
      </c>
      <c r="AL325" s="38"/>
    </row>
    <row r="326" spans="1:38" x14ac:dyDescent="0.25">
      <c r="A326" t="s">
        <v>807</v>
      </c>
      <c r="B326" s="5" t="s">
        <v>310</v>
      </c>
      <c r="C326" s="6" t="s">
        <v>54</v>
      </c>
      <c r="D326" s="7" t="s">
        <v>39</v>
      </c>
      <c r="E326" s="36">
        <f t="shared" si="107"/>
        <v>1.6705824878889697</v>
      </c>
      <c r="F326" s="8">
        <f t="shared" si="108"/>
        <v>26.729163521644672</v>
      </c>
      <c r="G326" s="9">
        <f t="shared" si="109"/>
        <v>320</v>
      </c>
      <c r="H326" s="99">
        <f t="shared" si="110"/>
        <v>282</v>
      </c>
      <c r="I326" s="33">
        <f t="shared" si="111"/>
        <v>-5.3911788859748441E-2</v>
      </c>
      <c r="J326" s="11">
        <v>2.1354605360947243E-2</v>
      </c>
      <c r="K326" s="10">
        <f t="shared" si="112"/>
        <v>514</v>
      </c>
      <c r="L326" s="33">
        <f t="shared" si="113"/>
        <v>0.98261677000139558</v>
      </c>
      <c r="M326" s="11">
        <v>1.5526315789473685E-2</v>
      </c>
      <c r="N326" s="10">
        <f t="shared" si="114"/>
        <v>224</v>
      </c>
      <c r="O326" s="33">
        <f t="shared" si="115"/>
        <v>0.10031069583909202</v>
      </c>
      <c r="P326" s="11">
        <v>5.1268286136089115E-2</v>
      </c>
      <c r="Q326" s="10">
        <f t="shared" si="116"/>
        <v>265</v>
      </c>
      <c r="R326" s="33">
        <f t="shared" si="117"/>
        <v>0.31440078681251027</v>
      </c>
      <c r="S326" s="12">
        <v>0.38808576695449692</v>
      </c>
      <c r="T326" s="10">
        <f t="shared" si="118"/>
        <v>386</v>
      </c>
      <c r="U326" s="33">
        <f t="shared" si="119"/>
        <v>0.57090158313532713</v>
      </c>
      <c r="V326" s="18">
        <v>3.8793749063857408E-2</v>
      </c>
      <c r="W326" s="99">
        <f t="shared" si="133"/>
        <v>358</v>
      </c>
      <c r="X326" s="33">
        <f t="shared" si="120"/>
        <v>8.2955982459402527E-2</v>
      </c>
      <c r="Y326" s="13">
        <v>118360</v>
      </c>
      <c r="Z326" s="10">
        <f t="shared" si="121"/>
        <v>248</v>
      </c>
      <c r="AA326" s="33">
        <f t="shared" si="122"/>
        <v>0.12159915488423559</v>
      </c>
      <c r="AB326" s="11">
        <v>3.506411980988252E-2</v>
      </c>
      <c r="AC326" s="99">
        <f t="shared" si="134"/>
        <v>276</v>
      </c>
      <c r="AD326" s="33">
        <f t="shared" si="123"/>
        <v>0.24644434323851463</v>
      </c>
      <c r="AE326" s="11">
        <v>0.94348540896013156</v>
      </c>
      <c r="AF326" s="10">
        <f t="shared" si="124"/>
        <v>345</v>
      </c>
      <c r="AG326" s="33">
        <f t="shared" si="125"/>
        <v>0.19926796829021604</v>
      </c>
      <c r="AH326" s="14">
        <v>2.2763333333333335</v>
      </c>
      <c r="AI326" s="99">
        <f t="shared" si="135"/>
        <v>289</v>
      </c>
      <c r="AJ326" s="33">
        <f t="shared" si="126"/>
        <v>-0.19209318335231282</v>
      </c>
      <c r="AK326" s="13">
        <v>159014.54666731347</v>
      </c>
      <c r="AL326" s="38"/>
    </row>
    <row r="327" spans="1:38" x14ac:dyDescent="0.25">
      <c r="A327" t="s">
        <v>1106</v>
      </c>
      <c r="B327" s="5" t="s">
        <v>318</v>
      </c>
      <c r="C327" s="6" t="s">
        <v>71</v>
      </c>
      <c r="D327" s="7" t="s">
        <v>34</v>
      </c>
      <c r="E327" s="36">
        <f t="shared" ref="E327:E390" si="136">((I327+L327+AG327+AJ327)*0.25)+(O327+R327+U327+X327+AA327+AD327)</f>
        <v>1.6746575836906545</v>
      </c>
      <c r="F327" s="8">
        <f t="shared" ref="F327:F390" si="137">((E327*$I$579)+$J$579)</f>
        <v>26.719039993280891</v>
      </c>
      <c r="G327" s="9">
        <f t="shared" ref="G327:G390" si="138">RANK(E327,$E$7:$E$570,1)</f>
        <v>321</v>
      </c>
      <c r="H327" s="99">
        <f t="shared" ref="H327:H390" si="139">RANK(J327,J$7:J$570,1)</f>
        <v>89</v>
      </c>
      <c r="I327" s="33">
        <f t="shared" ref="I327:I390" si="140">(J327-J$572)/J$573</f>
        <v>-0.68815839039702886</v>
      </c>
      <c r="J327" s="11">
        <v>-2.687917294852471E-2</v>
      </c>
      <c r="K327" s="10">
        <f t="shared" ref="K327:K390" si="141">RANK(M327,M$7:M$570,0)</f>
        <v>236</v>
      </c>
      <c r="L327" s="33">
        <f t="shared" ref="L327:L390" si="142">-(M327-M$572)/M$573</f>
        <v>5.6937536156279438E-2</v>
      </c>
      <c r="M327" s="11">
        <v>4.8568702290076336E-2</v>
      </c>
      <c r="N327" s="10">
        <f t="shared" ref="N327:N390" si="143">RANK(P327,P$7:P$570,0)</f>
        <v>420</v>
      </c>
      <c r="O327" s="33">
        <f t="shared" ref="O327:O390" si="144">-(P327-P$572)/P$573</f>
        <v>0.6503950233558311</v>
      </c>
      <c r="P327" s="11">
        <v>1.7231733243817837E-2</v>
      </c>
      <c r="Q327" s="10">
        <f t="shared" ref="Q327:Q390" si="145">RANK(S327,S$7:S$570,0)</f>
        <v>391</v>
      </c>
      <c r="R327" s="33">
        <f t="shared" ref="R327:R390" si="146">-(S327-S$572)/S$573</f>
        <v>0.46679272456976745</v>
      </c>
      <c r="S327" s="12">
        <v>8.853083086184764E-2</v>
      </c>
      <c r="T327" s="10">
        <f t="shared" ref="T327:T390" si="147">RANK(V327,V$7:V$570,0)</f>
        <v>376</v>
      </c>
      <c r="U327" s="33">
        <f t="shared" ref="U327:U390" si="148">-(V327-V$572)/V$573</f>
        <v>0.54467974697430521</v>
      </c>
      <c r="V327" s="18">
        <v>4.0386421575204619E-2</v>
      </c>
      <c r="W327" s="99">
        <f t="shared" si="133"/>
        <v>314</v>
      </c>
      <c r="X327" s="33">
        <f t="shared" ref="X327:X390" si="149">(Y327-Y$572)/Y$573</f>
        <v>-8.8678411451109426E-2</v>
      </c>
      <c r="Y327" s="13">
        <v>110862</v>
      </c>
      <c r="Z327" s="10">
        <f t="shared" ref="Z327:Z390" si="150">RANK(AB327,AB$7:AB$570,0)</f>
        <v>159</v>
      </c>
      <c r="AA327" s="33">
        <f t="shared" ref="AA327:AA390" si="151">-(AB327-AB$572)/AB$573</f>
        <v>-0.24100118608042362</v>
      </c>
      <c r="AB327" s="11">
        <v>3.9388175622127118E-2</v>
      </c>
      <c r="AC327" s="99">
        <f t="shared" si="134"/>
        <v>406</v>
      </c>
      <c r="AD327" s="33">
        <f t="shared" ref="AD327:AD390" si="152">(AE327-AE$572)/AE$573</f>
        <v>0.61182865380560192</v>
      </c>
      <c r="AE327" s="11">
        <v>0.96424688972098083</v>
      </c>
      <c r="AF327" s="10">
        <f t="shared" ref="AF327:AF390" si="153">RANK(AH327,AH$7:AH$570,0)</f>
        <v>173</v>
      </c>
      <c r="AG327" s="33">
        <f t="shared" ref="AG327:AG390" si="154">-(AH327-AH$572)/AH$573</f>
        <v>-0.22992695835835156</v>
      </c>
      <c r="AH327" s="14">
        <v>2.7683333333333331</v>
      </c>
      <c r="AI327" s="99">
        <f t="shared" si="135"/>
        <v>219</v>
      </c>
      <c r="AJ327" s="33">
        <f t="shared" ref="AJ327:AJ390" si="155">(AK327-AK$572)/AK$573</f>
        <v>-0.21628805733417156</v>
      </c>
      <c r="AK327" s="13">
        <v>137446.79190828206</v>
      </c>
      <c r="AL327" s="38"/>
    </row>
    <row r="328" spans="1:38" x14ac:dyDescent="0.25">
      <c r="A328" t="s">
        <v>808</v>
      </c>
      <c r="B328" s="5" t="s">
        <v>322</v>
      </c>
      <c r="C328" s="6" t="s">
        <v>49</v>
      </c>
      <c r="D328" s="7" t="s">
        <v>39</v>
      </c>
      <c r="E328" s="36">
        <f t="shared" si="136"/>
        <v>1.6847794574733033</v>
      </c>
      <c r="F328" s="8">
        <f t="shared" si="137"/>
        <v>26.693894798831504</v>
      </c>
      <c r="G328" s="9">
        <f t="shared" si="138"/>
        <v>322</v>
      </c>
      <c r="H328" s="99">
        <f t="shared" si="139"/>
        <v>525</v>
      </c>
      <c r="I328" s="33">
        <f t="shared" si="140"/>
        <v>1.2275359345517349</v>
      </c>
      <c r="J328" s="11">
        <v>0.11880733944954125</v>
      </c>
      <c r="K328" s="10">
        <f t="shared" si="141"/>
        <v>438</v>
      </c>
      <c r="L328" s="33">
        <f t="shared" si="142"/>
        <v>0.71227526309580258</v>
      </c>
      <c r="M328" s="11">
        <v>2.5176233635448138E-2</v>
      </c>
      <c r="N328" s="10">
        <f t="shared" si="143"/>
        <v>191</v>
      </c>
      <c r="O328" s="33">
        <f t="shared" si="144"/>
        <v>-5.6167734408221273E-2</v>
      </c>
      <c r="P328" s="11">
        <v>6.0950413223140494E-2</v>
      </c>
      <c r="Q328" s="10">
        <f t="shared" si="145"/>
        <v>98</v>
      </c>
      <c r="R328" s="33">
        <f t="shared" si="146"/>
        <v>-0.32249118906686175</v>
      </c>
      <c r="S328" s="12">
        <v>1.6400164001640016</v>
      </c>
      <c r="T328" s="10">
        <f t="shared" si="147"/>
        <v>468</v>
      </c>
      <c r="U328" s="33">
        <f t="shared" si="148"/>
        <v>0.75902378521355629</v>
      </c>
      <c r="V328" s="18">
        <v>2.7367506516072979E-2</v>
      </c>
      <c r="W328" s="99">
        <f t="shared" si="133"/>
        <v>274</v>
      </c>
      <c r="X328" s="33">
        <f t="shared" si="149"/>
        <v>-0.23430898147760679</v>
      </c>
      <c r="Y328" s="13">
        <v>104500</v>
      </c>
      <c r="Z328" s="10">
        <f t="shared" si="150"/>
        <v>423</v>
      </c>
      <c r="AA328" s="33">
        <f t="shared" si="151"/>
        <v>0.6103768897332178</v>
      </c>
      <c r="AB328" s="11">
        <v>2.9235382308845578E-2</v>
      </c>
      <c r="AC328" s="99">
        <f t="shared" si="134"/>
        <v>360</v>
      </c>
      <c r="AD328" s="33">
        <f t="shared" si="152"/>
        <v>0.48354245720786648</v>
      </c>
      <c r="AE328" s="11">
        <v>0.9569575471698113</v>
      </c>
      <c r="AF328" s="10">
        <f t="shared" si="153"/>
        <v>299</v>
      </c>
      <c r="AG328" s="33">
        <f t="shared" si="154"/>
        <v>8.7316717098008201E-2</v>
      </c>
      <c r="AH328" s="14">
        <v>2.404666666666667</v>
      </c>
      <c r="AI328" s="99">
        <f t="shared" si="135"/>
        <v>147</v>
      </c>
      <c r="AJ328" s="33">
        <f t="shared" si="155"/>
        <v>-0.24791099366013622</v>
      </c>
      <c r="AK328" s="13">
        <v>109257.52603526035</v>
      </c>
      <c r="AL328" s="38"/>
    </row>
    <row r="329" spans="1:38" x14ac:dyDescent="0.25">
      <c r="A329" t="s">
        <v>709</v>
      </c>
      <c r="B329" s="5" t="s">
        <v>394</v>
      </c>
      <c r="C329" s="6" t="s">
        <v>93</v>
      </c>
      <c r="D329" s="7" t="s">
        <v>34</v>
      </c>
      <c r="E329" s="36">
        <f t="shared" si="136"/>
        <v>1.6965921926428715</v>
      </c>
      <c r="F329" s="8">
        <f t="shared" si="137"/>
        <v>26.664549093757891</v>
      </c>
      <c r="G329" s="9">
        <f t="shared" si="138"/>
        <v>323</v>
      </c>
      <c r="H329" s="99">
        <f t="shared" si="139"/>
        <v>336</v>
      </c>
      <c r="I329" s="33">
        <f t="shared" si="140"/>
        <v>0.12563336947811934</v>
      </c>
      <c r="J329" s="11">
        <v>3.500882336198563E-2</v>
      </c>
      <c r="K329" s="10">
        <f t="shared" si="141"/>
        <v>366</v>
      </c>
      <c r="L329" s="33">
        <f t="shared" si="142"/>
        <v>0.50499389298607</v>
      </c>
      <c r="M329" s="11">
        <v>3.2575201760821716E-2</v>
      </c>
      <c r="N329" s="10">
        <f t="shared" si="143"/>
        <v>282</v>
      </c>
      <c r="O329" s="33">
        <f t="shared" si="144"/>
        <v>0.28909155557487737</v>
      </c>
      <c r="P329" s="11">
        <v>3.9587441225542239E-2</v>
      </c>
      <c r="Q329" s="10">
        <f t="shared" si="145"/>
        <v>313</v>
      </c>
      <c r="R329" s="33">
        <f t="shared" si="146"/>
        <v>0.37193206457209038</v>
      </c>
      <c r="S329" s="12">
        <v>0.27499725002749975</v>
      </c>
      <c r="T329" s="10">
        <f t="shared" si="147"/>
        <v>244</v>
      </c>
      <c r="U329" s="33">
        <f t="shared" si="148"/>
        <v>0.15679817744290753</v>
      </c>
      <c r="V329" s="18">
        <v>6.3945729537366547E-2</v>
      </c>
      <c r="W329" s="99">
        <f t="shared" si="133"/>
        <v>351</v>
      </c>
      <c r="X329" s="33">
        <f t="shared" si="149"/>
        <v>4.514056251539536E-2</v>
      </c>
      <c r="Y329" s="13">
        <v>116708</v>
      </c>
      <c r="Z329" s="10">
        <f t="shared" si="150"/>
        <v>387</v>
      </c>
      <c r="AA329" s="33">
        <f t="shared" si="151"/>
        <v>0.50915694271058209</v>
      </c>
      <c r="AB329" s="11">
        <v>3.0442443226311667E-2</v>
      </c>
      <c r="AC329" s="99">
        <f t="shared" si="134"/>
        <v>286</v>
      </c>
      <c r="AD329" s="33">
        <f t="shared" si="152"/>
        <v>0.27098861552937969</v>
      </c>
      <c r="AE329" s="11">
        <v>0.94488003763525164</v>
      </c>
      <c r="AF329" s="10">
        <f t="shared" si="153"/>
        <v>182</v>
      </c>
      <c r="AG329" s="33">
        <f t="shared" si="154"/>
        <v>-0.20433810094299026</v>
      </c>
      <c r="AH329" s="14">
        <v>2.7390000000000003</v>
      </c>
      <c r="AI329" s="99">
        <f t="shared" si="135"/>
        <v>237</v>
      </c>
      <c r="AJ329" s="33">
        <f t="shared" si="155"/>
        <v>-0.21235206433064124</v>
      </c>
      <c r="AK329" s="13">
        <v>140955.40831591684</v>
      </c>
      <c r="AL329" s="38"/>
    </row>
    <row r="330" spans="1:38" x14ac:dyDescent="0.25">
      <c r="A330" t="s">
        <v>1074</v>
      </c>
      <c r="B330" s="5" t="s">
        <v>271</v>
      </c>
      <c r="C330" s="6" t="s">
        <v>30</v>
      </c>
      <c r="D330" s="7" t="s">
        <v>20</v>
      </c>
      <c r="E330" s="36">
        <f t="shared" si="136"/>
        <v>1.7264415363977625</v>
      </c>
      <c r="F330" s="8">
        <f t="shared" si="137"/>
        <v>26.590396069424589</v>
      </c>
      <c r="G330" s="9">
        <f t="shared" si="138"/>
        <v>324</v>
      </c>
      <c r="H330" s="99">
        <f t="shared" si="139"/>
        <v>527</v>
      </c>
      <c r="I330" s="33">
        <f t="shared" si="140"/>
        <v>1.2385084370040473</v>
      </c>
      <c r="J330" s="11">
        <v>0.11964178657074331</v>
      </c>
      <c r="K330" s="10">
        <f t="shared" si="141"/>
        <v>458</v>
      </c>
      <c r="L330" s="33">
        <f t="shared" si="142"/>
        <v>0.77183453816437431</v>
      </c>
      <c r="M330" s="11">
        <v>2.3050248181138232E-2</v>
      </c>
      <c r="N330" s="10">
        <f t="shared" si="143"/>
        <v>287</v>
      </c>
      <c r="O330" s="33">
        <f t="shared" si="144"/>
        <v>0.29939768504077835</v>
      </c>
      <c r="P330" s="11">
        <v>3.8949747869935665E-2</v>
      </c>
      <c r="Q330" s="10">
        <f t="shared" si="145"/>
        <v>274</v>
      </c>
      <c r="R330" s="33">
        <f t="shared" si="146"/>
        <v>0.32455441650962957</v>
      </c>
      <c r="S330" s="12">
        <v>0.36812690338342091</v>
      </c>
      <c r="T330" s="10">
        <f t="shared" si="147"/>
        <v>400</v>
      </c>
      <c r="U330" s="33">
        <f t="shared" si="148"/>
        <v>0.60158912355772887</v>
      </c>
      <c r="V330" s="18">
        <v>3.6929836797321799E-2</v>
      </c>
      <c r="W330" s="99">
        <f t="shared" si="133"/>
        <v>262</v>
      </c>
      <c r="X330" s="33">
        <f t="shared" si="149"/>
        <v>-0.28009036155509731</v>
      </c>
      <c r="Y330" s="13">
        <v>102500</v>
      </c>
      <c r="Z330" s="10">
        <f t="shared" si="150"/>
        <v>184</v>
      </c>
      <c r="AA330" s="33">
        <f t="shared" si="151"/>
        <v>-0.12613932993997368</v>
      </c>
      <c r="AB330" s="11">
        <v>3.8018433179723504E-2</v>
      </c>
      <c r="AC330" s="99">
        <f t="shared" si="134"/>
        <v>292</v>
      </c>
      <c r="AD330" s="33">
        <f t="shared" si="152"/>
        <v>0.28478084296309292</v>
      </c>
      <c r="AE330" s="11">
        <v>0.9456637249919142</v>
      </c>
      <c r="AF330" s="10">
        <f t="shared" si="153"/>
        <v>467</v>
      </c>
      <c r="AG330" s="33">
        <f t="shared" si="154"/>
        <v>0.60549107975908423</v>
      </c>
      <c r="AH330" s="14">
        <v>1.8106666666666669</v>
      </c>
      <c r="AI330" s="99">
        <f t="shared" si="135"/>
        <v>390</v>
      </c>
      <c r="AJ330" s="33">
        <f t="shared" si="155"/>
        <v>-0.12643741564109029</v>
      </c>
      <c r="AK330" s="13">
        <v>217541.3031023058</v>
      </c>
      <c r="AL330" s="38"/>
    </row>
    <row r="331" spans="1:38" x14ac:dyDescent="0.25">
      <c r="A331" t="s">
        <v>913</v>
      </c>
      <c r="B331" s="5" t="s">
        <v>297</v>
      </c>
      <c r="C331" s="6" t="s">
        <v>81</v>
      </c>
      <c r="D331" s="7" t="s">
        <v>34</v>
      </c>
      <c r="E331" s="36">
        <f t="shared" si="136"/>
        <v>1.7453380278094741</v>
      </c>
      <c r="F331" s="8">
        <f t="shared" si="137"/>
        <v>26.543452592242211</v>
      </c>
      <c r="G331" s="9">
        <f t="shared" si="138"/>
        <v>325</v>
      </c>
      <c r="H331" s="99">
        <f t="shared" si="139"/>
        <v>497</v>
      </c>
      <c r="I331" s="33">
        <f t="shared" si="140"/>
        <v>0.8818965704670757</v>
      </c>
      <c r="J331" s="11">
        <v>9.2521834061135344E-2</v>
      </c>
      <c r="K331" s="10">
        <f t="shared" si="141"/>
        <v>256</v>
      </c>
      <c r="L331" s="33">
        <f t="shared" si="142"/>
        <v>0.13460586495635235</v>
      </c>
      <c r="M331" s="11">
        <v>4.5796308954203689E-2</v>
      </c>
      <c r="N331" s="10">
        <f t="shared" si="143"/>
        <v>426</v>
      </c>
      <c r="O331" s="33">
        <f t="shared" si="144"/>
        <v>0.66261460563722119</v>
      </c>
      <c r="P331" s="11">
        <v>1.6475644699140399E-2</v>
      </c>
      <c r="Q331" s="10">
        <f t="shared" si="145"/>
        <v>409</v>
      </c>
      <c r="R331" s="33">
        <f t="shared" si="146"/>
        <v>0.51183082356515242</v>
      </c>
      <c r="S331" s="12">
        <v>0</v>
      </c>
      <c r="T331" s="10">
        <f t="shared" si="147"/>
        <v>275</v>
      </c>
      <c r="U331" s="33">
        <f t="shared" si="148"/>
        <v>0.2440430264562567</v>
      </c>
      <c r="V331" s="18">
        <v>5.8646616541353384E-2</v>
      </c>
      <c r="W331" s="99">
        <f t="shared" si="133"/>
        <v>307</v>
      </c>
      <c r="X331" s="33">
        <f t="shared" si="149"/>
        <v>-0.10364892273644884</v>
      </c>
      <c r="Y331" s="13">
        <v>110208</v>
      </c>
      <c r="Z331" s="10">
        <f t="shared" si="150"/>
        <v>182</v>
      </c>
      <c r="AA331" s="33">
        <f t="shared" si="151"/>
        <v>-0.1308905879168778</v>
      </c>
      <c r="AB331" s="11">
        <v>3.807509254362771E-2</v>
      </c>
      <c r="AC331" s="99">
        <f t="shared" si="134"/>
        <v>306</v>
      </c>
      <c r="AD331" s="33">
        <f t="shared" si="152"/>
        <v>0.32911440172616957</v>
      </c>
      <c r="AE331" s="11">
        <v>0.94818279956818996</v>
      </c>
      <c r="AF331" s="10">
        <f t="shared" si="153"/>
        <v>311</v>
      </c>
      <c r="AG331" s="33">
        <f t="shared" si="154"/>
        <v>0.12599078569168037</v>
      </c>
      <c r="AH331" s="14">
        <v>2.3603333333333332</v>
      </c>
      <c r="AI331" s="99">
        <f t="shared" si="135"/>
        <v>231</v>
      </c>
      <c r="AJ331" s="33">
        <f t="shared" si="155"/>
        <v>-0.21339449680310568</v>
      </c>
      <c r="AK331" s="13">
        <v>140026.16487634275</v>
      </c>
      <c r="AL331" s="38"/>
    </row>
    <row r="332" spans="1:38" x14ac:dyDescent="0.25">
      <c r="A332" t="s">
        <v>754</v>
      </c>
      <c r="B332" s="5" t="s">
        <v>365</v>
      </c>
      <c r="C332" s="6" t="s">
        <v>71</v>
      </c>
      <c r="D332" s="7" t="s">
        <v>34</v>
      </c>
      <c r="E332" s="36">
        <f t="shared" si="136"/>
        <v>1.7502303339533958</v>
      </c>
      <c r="F332" s="8">
        <f t="shared" si="137"/>
        <v>26.531298914777302</v>
      </c>
      <c r="G332" s="9">
        <f t="shared" si="138"/>
        <v>326</v>
      </c>
      <c r="H332" s="99">
        <f t="shared" si="139"/>
        <v>79</v>
      </c>
      <c r="I332" s="33">
        <f t="shared" si="140"/>
        <v>-0.74892441220792927</v>
      </c>
      <c r="J332" s="11">
        <v>-3.1500364166059724E-2</v>
      </c>
      <c r="K332" s="10">
        <f t="shared" si="141"/>
        <v>76</v>
      </c>
      <c r="L332" s="33">
        <f t="shared" si="142"/>
        <v>-0.92432011695475047</v>
      </c>
      <c r="M332" s="11">
        <v>8.3594976452119316E-2</v>
      </c>
      <c r="N332" s="10">
        <f t="shared" si="143"/>
        <v>511</v>
      </c>
      <c r="O332" s="33">
        <f t="shared" si="144"/>
        <v>0.84680686474551514</v>
      </c>
      <c r="P332" s="11">
        <v>5.0787201625190452E-3</v>
      </c>
      <c r="Q332" s="10">
        <f t="shared" si="145"/>
        <v>409</v>
      </c>
      <c r="R332" s="33">
        <f t="shared" si="146"/>
        <v>0.51183082356515242</v>
      </c>
      <c r="S332" s="12">
        <v>0</v>
      </c>
      <c r="T332" s="10">
        <f t="shared" si="147"/>
        <v>461</v>
      </c>
      <c r="U332" s="33">
        <f t="shared" si="148"/>
        <v>0.74725500391859723</v>
      </c>
      <c r="V332" s="18">
        <v>2.8082323523754567E-2</v>
      </c>
      <c r="W332" s="99">
        <f t="shared" si="133"/>
        <v>319</v>
      </c>
      <c r="X332" s="33">
        <f t="shared" si="149"/>
        <v>-7.6546345730574436E-2</v>
      </c>
      <c r="Y332" s="13">
        <v>111392</v>
      </c>
      <c r="Z332" s="10">
        <f t="shared" si="150"/>
        <v>140</v>
      </c>
      <c r="AA332" s="33">
        <f t="shared" si="151"/>
        <v>-0.33054943360663452</v>
      </c>
      <c r="AB332" s="11">
        <v>4.0456050018389117E-2</v>
      </c>
      <c r="AC332" s="99">
        <f t="shared" si="134"/>
        <v>359</v>
      </c>
      <c r="AD332" s="33">
        <f t="shared" si="152"/>
        <v>0.48297771223183183</v>
      </c>
      <c r="AE332" s="11">
        <v>0.9569254578282177</v>
      </c>
      <c r="AF332" s="10">
        <f t="shared" si="153"/>
        <v>310</v>
      </c>
      <c r="AG332" s="33">
        <f t="shared" si="154"/>
        <v>0.12453687333853458</v>
      </c>
      <c r="AH332" s="14">
        <v>2.3620000000000001</v>
      </c>
      <c r="AI332" s="99">
        <f t="shared" si="135"/>
        <v>318</v>
      </c>
      <c r="AJ332" s="33">
        <f t="shared" si="155"/>
        <v>-0.17746950885782212</v>
      </c>
      <c r="AK332" s="13">
        <v>172050.35852603873</v>
      </c>
      <c r="AL332" s="38"/>
    </row>
    <row r="333" spans="1:38" x14ac:dyDescent="0.25">
      <c r="A333" t="s">
        <v>941</v>
      </c>
      <c r="B333" s="5" t="s">
        <v>343</v>
      </c>
      <c r="C333" s="6" t="s">
        <v>93</v>
      </c>
      <c r="D333" s="7" t="s">
        <v>34</v>
      </c>
      <c r="E333" s="36">
        <f t="shared" si="136"/>
        <v>1.7672576522911307</v>
      </c>
      <c r="F333" s="8">
        <f t="shared" si="137"/>
        <v>26.488998917785842</v>
      </c>
      <c r="G333" s="9">
        <f t="shared" si="138"/>
        <v>327</v>
      </c>
      <c r="H333" s="99">
        <f t="shared" si="139"/>
        <v>287</v>
      </c>
      <c r="I333" s="33">
        <f t="shared" si="140"/>
        <v>-3.5046901375422435E-2</v>
      </c>
      <c r="J333" s="11">
        <v>2.2789259955148689E-2</v>
      </c>
      <c r="K333" s="10">
        <f t="shared" si="141"/>
        <v>415</v>
      </c>
      <c r="L333" s="33">
        <f t="shared" si="142"/>
        <v>0.62911525374705779</v>
      </c>
      <c r="M333" s="11">
        <v>2.8144654088050315E-2</v>
      </c>
      <c r="N333" s="10">
        <f t="shared" si="143"/>
        <v>370</v>
      </c>
      <c r="O333" s="33">
        <f t="shared" si="144"/>
        <v>0.54383809814298345</v>
      </c>
      <c r="P333" s="11">
        <v>2.3824959481361426E-2</v>
      </c>
      <c r="Q333" s="10">
        <f t="shared" si="145"/>
        <v>401</v>
      </c>
      <c r="R333" s="33">
        <f t="shared" si="146"/>
        <v>0.48168398817538227</v>
      </c>
      <c r="S333" s="12">
        <v>5.9259259259259262E-2</v>
      </c>
      <c r="T333" s="10">
        <f t="shared" si="147"/>
        <v>343</v>
      </c>
      <c r="U333" s="33">
        <f t="shared" si="148"/>
        <v>0.4702889191978481</v>
      </c>
      <c r="V333" s="18">
        <v>4.4904801820141303E-2</v>
      </c>
      <c r="W333" s="99">
        <f t="shared" si="133"/>
        <v>296</v>
      </c>
      <c r="X333" s="33">
        <f t="shared" si="149"/>
        <v>-0.15474094290292825</v>
      </c>
      <c r="Y333" s="13">
        <v>107976</v>
      </c>
      <c r="Z333" s="10">
        <f t="shared" si="150"/>
        <v>265</v>
      </c>
      <c r="AA333" s="33">
        <f t="shared" si="151"/>
        <v>0.19178339288856971</v>
      </c>
      <c r="AB333" s="11">
        <v>3.42271637235666E-2</v>
      </c>
      <c r="AC333" s="99">
        <f t="shared" si="134"/>
        <v>254</v>
      </c>
      <c r="AD333" s="33">
        <f t="shared" si="152"/>
        <v>0.16708045606663433</v>
      </c>
      <c r="AE333" s="11">
        <v>0.93897587812103256</v>
      </c>
      <c r="AF333" s="10">
        <f t="shared" si="153"/>
        <v>211</v>
      </c>
      <c r="AG333" s="33">
        <f t="shared" si="154"/>
        <v>-0.11884805457803094</v>
      </c>
      <c r="AH333" s="14">
        <v>2.6409999999999996</v>
      </c>
      <c r="AI333" s="99">
        <f t="shared" si="135"/>
        <v>256</v>
      </c>
      <c r="AJ333" s="33">
        <f t="shared" si="155"/>
        <v>-0.20592533490304005</v>
      </c>
      <c r="AK333" s="13">
        <v>146684.31288888888</v>
      </c>
      <c r="AL333" s="38"/>
    </row>
    <row r="334" spans="1:38" x14ac:dyDescent="0.25">
      <c r="A334" t="s">
        <v>862</v>
      </c>
      <c r="B334" s="5" t="s">
        <v>317</v>
      </c>
      <c r="C334" s="6" t="s">
        <v>33</v>
      </c>
      <c r="D334" s="7" t="s">
        <v>34</v>
      </c>
      <c r="E334" s="36">
        <f t="shared" si="136"/>
        <v>1.783400688392649</v>
      </c>
      <c r="F334" s="8">
        <f t="shared" si="137"/>
        <v>26.448895692781001</v>
      </c>
      <c r="G334" s="9">
        <f t="shared" si="138"/>
        <v>328</v>
      </c>
      <c r="H334" s="99">
        <f t="shared" si="139"/>
        <v>83</v>
      </c>
      <c r="I334" s="33">
        <f t="shared" si="140"/>
        <v>-0.72800561123271701</v>
      </c>
      <c r="J334" s="11">
        <v>-2.9909511639151787E-2</v>
      </c>
      <c r="K334" s="10">
        <f t="shared" si="141"/>
        <v>360</v>
      </c>
      <c r="L334" s="33">
        <f t="shared" si="142"/>
        <v>0.48822605361216903</v>
      </c>
      <c r="M334" s="11">
        <v>3.3173734610123122E-2</v>
      </c>
      <c r="N334" s="10">
        <f t="shared" si="143"/>
        <v>312</v>
      </c>
      <c r="O334" s="33">
        <f t="shared" si="144"/>
        <v>0.37435113571120882</v>
      </c>
      <c r="P334" s="11">
        <v>3.431199151043509E-2</v>
      </c>
      <c r="Q334" s="10">
        <f t="shared" si="145"/>
        <v>278</v>
      </c>
      <c r="R334" s="33">
        <f t="shared" si="146"/>
        <v>0.33071153874516857</v>
      </c>
      <c r="S334" s="12">
        <v>0.35602392480774708</v>
      </c>
      <c r="T334" s="10">
        <f t="shared" si="147"/>
        <v>402</v>
      </c>
      <c r="U334" s="33">
        <f t="shared" si="148"/>
        <v>0.60521400721969176</v>
      </c>
      <c r="V334" s="18">
        <v>3.6709667144449752E-2</v>
      </c>
      <c r="W334" s="99">
        <f t="shared" si="133"/>
        <v>364</v>
      </c>
      <c r="X334" s="33">
        <f t="shared" si="149"/>
        <v>0.10209259933179357</v>
      </c>
      <c r="Y334" s="13">
        <v>119196</v>
      </c>
      <c r="Z334" s="10">
        <f t="shared" si="150"/>
        <v>237</v>
      </c>
      <c r="AA334" s="33">
        <f t="shared" si="151"/>
        <v>7.6058633219077562E-2</v>
      </c>
      <c r="AB334" s="11">
        <v>3.5607196401799102E-2</v>
      </c>
      <c r="AC334" s="99">
        <f t="shared" si="134"/>
        <v>350</v>
      </c>
      <c r="AD334" s="33">
        <f t="shared" si="152"/>
        <v>0.45741414493276261</v>
      </c>
      <c r="AE334" s="11">
        <v>0.95547291185043726</v>
      </c>
      <c r="AF334" s="10">
        <f t="shared" si="153"/>
        <v>185</v>
      </c>
      <c r="AG334" s="33">
        <f t="shared" si="154"/>
        <v>-0.19561462682411634</v>
      </c>
      <c r="AH334" s="14">
        <v>2.7289999999999996</v>
      </c>
      <c r="AI334" s="99">
        <f t="shared" si="135"/>
        <v>229</v>
      </c>
      <c r="AJ334" s="33">
        <f t="shared" si="155"/>
        <v>-0.21437129862355175</v>
      </c>
      <c r="AK334" s="13">
        <v>139155.42580461406</v>
      </c>
      <c r="AL334" s="38"/>
    </row>
    <row r="335" spans="1:38" x14ac:dyDescent="0.25">
      <c r="A335" t="s">
        <v>1087</v>
      </c>
      <c r="B335" s="5" t="s">
        <v>369</v>
      </c>
      <c r="C335" s="6" t="s">
        <v>93</v>
      </c>
      <c r="D335" s="7" t="s">
        <v>34</v>
      </c>
      <c r="E335" s="36">
        <f t="shared" si="136"/>
        <v>1.7834191785231677</v>
      </c>
      <c r="F335" s="8">
        <f t="shared" si="137"/>
        <v>26.448849758803036</v>
      </c>
      <c r="G335" s="9">
        <f t="shared" si="138"/>
        <v>329</v>
      </c>
      <c r="H335" s="99">
        <f t="shared" si="139"/>
        <v>343</v>
      </c>
      <c r="I335" s="33">
        <f t="shared" si="140"/>
        <v>0.14251998700831126</v>
      </c>
      <c r="J335" s="11">
        <v>3.6293032633858635E-2</v>
      </c>
      <c r="K335" s="10">
        <f t="shared" si="141"/>
        <v>370</v>
      </c>
      <c r="L335" s="33">
        <f t="shared" si="142"/>
        <v>0.52851365121824978</v>
      </c>
      <c r="M335" s="11">
        <v>3.1735657225853302E-2</v>
      </c>
      <c r="N335" s="10">
        <f t="shared" si="143"/>
        <v>291</v>
      </c>
      <c r="O335" s="33">
        <f t="shared" si="144"/>
        <v>0.31311555531539104</v>
      </c>
      <c r="P335" s="11">
        <v>3.8100952523813097E-2</v>
      </c>
      <c r="Q335" s="10">
        <f t="shared" si="145"/>
        <v>197</v>
      </c>
      <c r="R335" s="33">
        <f t="shared" si="146"/>
        <v>0.16967282299667275</v>
      </c>
      <c r="S335" s="12">
        <v>0.67257572482044625</v>
      </c>
      <c r="T335" s="10">
        <f t="shared" si="147"/>
        <v>317</v>
      </c>
      <c r="U335" s="33">
        <f t="shared" si="148"/>
        <v>0.36648939834562499</v>
      </c>
      <c r="V335" s="18">
        <v>5.1209419183210994E-2</v>
      </c>
      <c r="W335" s="99">
        <f t="shared" si="133"/>
        <v>406</v>
      </c>
      <c r="X335" s="33">
        <f t="shared" si="149"/>
        <v>0.35123486971349699</v>
      </c>
      <c r="Y335" s="13">
        <v>130080</v>
      </c>
      <c r="Z335" s="10">
        <f t="shared" si="150"/>
        <v>284</v>
      </c>
      <c r="AA335" s="33">
        <f t="shared" si="151"/>
        <v>0.24077677745285542</v>
      </c>
      <c r="AB335" s="11">
        <v>3.3642911296436692E-2</v>
      </c>
      <c r="AC335" s="99">
        <f t="shared" si="134"/>
        <v>272</v>
      </c>
      <c r="AD335" s="33">
        <f t="shared" si="152"/>
        <v>0.2249851062974354</v>
      </c>
      <c r="AE335" s="11">
        <v>0.94226607490004766</v>
      </c>
      <c r="AF335" s="10">
        <f t="shared" si="153"/>
        <v>253</v>
      </c>
      <c r="AG335" s="33">
        <f t="shared" si="154"/>
        <v>-2.4925316564828333E-2</v>
      </c>
      <c r="AH335" s="14">
        <v>2.5333333333333332</v>
      </c>
      <c r="AI335" s="99">
        <f t="shared" si="135"/>
        <v>317</v>
      </c>
      <c r="AJ335" s="33">
        <f t="shared" si="155"/>
        <v>-0.17752972805496847</v>
      </c>
      <c r="AK335" s="13">
        <v>171996.67802839231</v>
      </c>
      <c r="AL335" s="38"/>
    </row>
    <row r="336" spans="1:38" x14ac:dyDescent="0.25">
      <c r="A336" t="s">
        <v>676</v>
      </c>
      <c r="B336" s="5" t="s">
        <v>378</v>
      </c>
      <c r="C336" s="6" t="s">
        <v>19</v>
      </c>
      <c r="D336" s="7" t="s">
        <v>20</v>
      </c>
      <c r="E336" s="36">
        <f t="shared" si="136"/>
        <v>1.7852815364537349</v>
      </c>
      <c r="F336" s="8">
        <f t="shared" si="137"/>
        <v>26.444223209084665</v>
      </c>
      <c r="G336" s="9">
        <f t="shared" si="138"/>
        <v>330</v>
      </c>
      <c r="H336" s="99">
        <f t="shared" si="139"/>
        <v>493</v>
      </c>
      <c r="I336" s="33">
        <f t="shared" si="140"/>
        <v>0.83898340840272834</v>
      </c>
      <c r="J336" s="11">
        <v>8.9258333806576218E-2</v>
      </c>
      <c r="K336" s="10">
        <f t="shared" si="141"/>
        <v>247</v>
      </c>
      <c r="L336" s="33">
        <f t="shared" si="142"/>
        <v>0.10550284708497158</v>
      </c>
      <c r="M336" s="11">
        <v>4.6835149547878506E-2</v>
      </c>
      <c r="N336" s="10">
        <f t="shared" si="143"/>
        <v>324</v>
      </c>
      <c r="O336" s="33">
        <f t="shared" si="144"/>
        <v>0.42175761042086229</v>
      </c>
      <c r="P336" s="11">
        <v>3.137870855148342E-2</v>
      </c>
      <c r="Q336" s="10">
        <f t="shared" si="145"/>
        <v>183</v>
      </c>
      <c r="R336" s="33">
        <f t="shared" si="146"/>
        <v>0.13388043984012696</v>
      </c>
      <c r="S336" s="12">
        <v>0.74293236708679278</v>
      </c>
      <c r="T336" s="10">
        <f t="shared" si="147"/>
        <v>254</v>
      </c>
      <c r="U336" s="33">
        <f t="shared" si="148"/>
        <v>0.18182560846009632</v>
      </c>
      <c r="V336" s="18">
        <v>6.2425603289687263E-2</v>
      </c>
      <c r="W336" s="99">
        <f t="shared" si="133"/>
        <v>348</v>
      </c>
      <c r="X336" s="33">
        <f t="shared" si="149"/>
        <v>3.6693897891098365E-2</v>
      </c>
      <c r="Y336" s="13">
        <v>116339</v>
      </c>
      <c r="Z336" s="10">
        <f t="shared" si="150"/>
        <v>488</v>
      </c>
      <c r="AA336" s="33">
        <f t="shared" si="151"/>
        <v>0.80873959417924157</v>
      </c>
      <c r="AB336" s="11">
        <v>2.686988148551352E-2</v>
      </c>
      <c r="AC336" s="99">
        <f t="shared" si="134"/>
        <v>250</v>
      </c>
      <c r="AD336" s="33">
        <f t="shared" si="152"/>
        <v>0.14856058321821025</v>
      </c>
      <c r="AE336" s="11">
        <v>0.93792356149791545</v>
      </c>
      <c r="AF336" s="10">
        <f t="shared" si="153"/>
        <v>101</v>
      </c>
      <c r="AG336" s="33">
        <f t="shared" si="154"/>
        <v>-0.51431221463362264</v>
      </c>
      <c r="AH336" s="14">
        <v>3.0943333333333336</v>
      </c>
      <c r="AI336" s="99">
        <f t="shared" si="135"/>
        <v>226</v>
      </c>
      <c r="AJ336" s="33">
        <f t="shared" si="155"/>
        <v>-0.21487883107768105</v>
      </c>
      <c r="AK336" s="13">
        <v>138703.0020593564</v>
      </c>
      <c r="AL336" s="38"/>
    </row>
    <row r="337" spans="1:38" x14ac:dyDescent="0.25">
      <c r="A337" t="s">
        <v>663</v>
      </c>
      <c r="B337" s="5" t="s">
        <v>408</v>
      </c>
      <c r="C337" s="6" t="s">
        <v>81</v>
      </c>
      <c r="D337" s="7" t="s">
        <v>34</v>
      </c>
      <c r="E337" s="36">
        <f t="shared" si="136"/>
        <v>1.788184764753159</v>
      </c>
      <c r="F337" s="8">
        <f t="shared" si="137"/>
        <v>26.437010884401747</v>
      </c>
      <c r="G337" s="9">
        <f t="shared" si="138"/>
        <v>331</v>
      </c>
      <c r="H337" s="99">
        <f t="shared" si="139"/>
        <v>411</v>
      </c>
      <c r="I337" s="33">
        <f t="shared" si="140"/>
        <v>0.35745225598255181</v>
      </c>
      <c r="J337" s="11">
        <v>5.263840269674569E-2</v>
      </c>
      <c r="K337" s="10">
        <f t="shared" si="141"/>
        <v>532</v>
      </c>
      <c r="L337" s="33">
        <f t="shared" si="142"/>
        <v>1.0915529171069802</v>
      </c>
      <c r="M337" s="11">
        <v>1.1637808685779166E-2</v>
      </c>
      <c r="N337" s="10">
        <f t="shared" si="143"/>
        <v>311</v>
      </c>
      <c r="O337" s="33">
        <f t="shared" si="144"/>
        <v>0.36726990760036188</v>
      </c>
      <c r="P337" s="11">
        <v>3.4750143595634692E-2</v>
      </c>
      <c r="Q337" s="10">
        <f t="shared" si="145"/>
        <v>409</v>
      </c>
      <c r="R337" s="33">
        <f t="shared" si="146"/>
        <v>0.51183082356515242</v>
      </c>
      <c r="S337" s="12">
        <v>0</v>
      </c>
      <c r="T337" s="10">
        <f t="shared" si="147"/>
        <v>207</v>
      </c>
      <c r="U337" s="33">
        <f t="shared" si="148"/>
        <v>8.3114877757648076E-3</v>
      </c>
      <c r="V337" s="18">
        <v>7.2964574269732754E-2</v>
      </c>
      <c r="W337" s="99">
        <f t="shared" si="133"/>
        <v>298</v>
      </c>
      <c r="X337" s="33">
        <f t="shared" si="149"/>
        <v>-0.14553888550735267</v>
      </c>
      <c r="Y337" s="13">
        <v>108378</v>
      </c>
      <c r="Z337" s="10">
        <f t="shared" si="150"/>
        <v>362</v>
      </c>
      <c r="AA337" s="33">
        <f t="shared" si="151"/>
        <v>0.4375590659689515</v>
      </c>
      <c r="AB337" s="11">
        <v>3.1296257136815393E-2</v>
      </c>
      <c r="AC337" s="99">
        <f t="shared" si="134"/>
        <v>307</v>
      </c>
      <c r="AD337" s="33">
        <f t="shared" si="152"/>
        <v>0.32920993006307264</v>
      </c>
      <c r="AE337" s="11">
        <v>0.94818822757829158</v>
      </c>
      <c r="AF337" s="10">
        <f t="shared" si="153"/>
        <v>208</v>
      </c>
      <c r="AG337" s="33">
        <f t="shared" si="154"/>
        <v>-0.12524526893187185</v>
      </c>
      <c r="AH337" s="14">
        <v>2.6483333333333334</v>
      </c>
      <c r="AI337" s="99">
        <f t="shared" si="135"/>
        <v>258</v>
      </c>
      <c r="AJ337" s="33">
        <f t="shared" si="155"/>
        <v>-0.20559016300882643</v>
      </c>
      <c r="AK337" s="13">
        <v>146983.09126739745</v>
      </c>
      <c r="AL337" s="38"/>
    </row>
    <row r="338" spans="1:38" x14ac:dyDescent="0.25">
      <c r="A338" t="s">
        <v>1034</v>
      </c>
      <c r="B338" s="5" t="s">
        <v>432</v>
      </c>
      <c r="C338" s="6" t="s">
        <v>81</v>
      </c>
      <c r="D338" s="7" t="s">
        <v>34</v>
      </c>
      <c r="E338" s="36">
        <f t="shared" si="136"/>
        <v>1.7985494495196075</v>
      </c>
      <c r="F338" s="8">
        <f t="shared" si="137"/>
        <v>26.411262488456945</v>
      </c>
      <c r="G338" s="9">
        <f t="shared" si="138"/>
        <v>332</v>
      </c>
      <c r="H338" s="99">
        <f t="shared" si="139"/>
        <v>145</v>
      </c>
      <c r="I338" s="33">
        <f t="shared" si="140"/>
        <v>-0.48581674983823475</v>
      </c>
      <c r="J338" s="11">
        <v>-1.1491306762356324E-2</v>
      </c>
      <c r="K338" s="10">
        <f t="shared" si="141"/>
        <v>270</v>
      </c>
      <c r="L338" s="33">
        <f t="shared" si="142"/>
        <v>0.19174962437347495</v>
      </c>
      <c r="M338" s="11">
        <v>4.375654602583498E-2</v>
      </c>
      <c r="N338" s="10">
        <f t="shared" si="143"/>
        <v>252</v>
      </c>
      <c r="O338" s="33">
        <f t="shared" si="144"/>
        <v>0.21019875870562571</v>
      </c>
      <c r="P338" s="11">
        <v>4.4468945240720321E-2</v>
      </c>
      <c r="Q338" s="10">
        <f t="shared" si="145"/>
        <v>285</v>
      </c>
      <c r="R338" s="33">
        <f t="shared" si="146"/>
        <v>0.3359525704269084</v>
      </c>
      <c r="S338" s="12">
        <v>0.34572169403630076</v>
      </c>
      <c r="T338" s="10">
        <f t="shared" si="147"/>
        <v>319</v>
      </c>
      <c r="U338" s="33">
        <f t="shared" si="148"/>
        <v>0.3699466472907606</v>
      </c>
      <c r="V338" s="18">
        <v>5.0999431395704849E-2</v>
      </c>
      <c r="W338" s="99">
        <f t="shared" si="133"/>
        <v>383</v>
      </c>
      <c r="X338" s="33">
        <f t="shared" si="149"/>
        <v>0.2012321778895993</v>
      </c>
      <c r="Y338" s="13">
        <v>123527</v>
      </c>
      <c r="Z338" s="10">
        <f t="shared" si="150"/>
        <v>273</v>
      </c>
      <c r="AA338" s="33">
        <f t="shared" si="151"/>
        <v>0.21452293366448669</v>
      </c>
      <c r="AB338" s="11">
        <v>3.3955991768244417E-2</v>
      </c>
      <c r="AC338" s="99">
        <f t="shared" si="134"/>
        <v>382</v>
      </c>
      <c r="AD338" s="33">
        <f t="shared" si="152"/>
        <v>0.55753796483201656</v>
      </c>
      <c r="AE338" s="11">
        <v>0.96116204162537167</v>
      </c>
      <c r="AF338" s="10">
        <f t="shared" si="153"/>
        <v>300</v>
      </c>
      <c r="AG338" s="33">
        <f t="shared" si="154"/>
        <v>9.4004713922477792E-2</v>
      </c>
      <c r="AH338" s="14">
        <v>2.3970000000000002</v>
      </c>
      <c r="AI338" s="99">
        <f t="shared" si="135"/>
        <v>344</v>
      </c>
      <c r="AJ338" s="33">
        <f t="shared" si="155"/>
        <v>-0.16330400161687794</v>
      </c>
      <c r="AK338" s="13">
        <v>184677.75168539325</v>
      </c>
      <c r="AL338" s="38"/>
    </row>
    <row r="339" spans="1:38" x14ac:dyDescent="0.25">
      <c r="A339" t="s">
        <v>1099</v>
      </c>
      <c r="B339" s="5" t="s">
        <v>269</v>
      </c>
      <c r="C339" s="6" t="s">
        <v>91</v>
      </c>
      <c r="D339" s="7" t="s">
        <v>39</v>
      </c>
      <c r="E339" s="36">
        <f t="shared" si="136"/>
        <v>1.8061569648382192</v>
      </c>
      <c r="F339" s="8">
        <f t="shared" si="137"/>
        <v>26.392363571510252</v>
      </c>
      <c r="G339" s="9">
        <f t="shared" si="138"/>
        <v>333</v>
      </c>
      <c r="H339" s="99">
        <f t="shared" si="139"/>
        <v>506</v>
      </c>
      <c r="I339" s="33">
        <f t="shared" si="140"/>
        <v>0.9684247502468829</v>
      </c>
      <c r="J339" s="11">
        <v>9.9102209944751385E-2</v>
      </c>
      <c r="K339" s="10">
        <f t="shared" si="141"/>
        <v>279</v>
      </c>
      <c r="L339" s="33">
        <f t="shared" si="142"/>
        <v>0.22269261635637158</v>
      </c>
      <c r="M339" s="11">
        <v>4.2652027027027029E-2</v>
      </c>
      <c r="N339" s="10">
        <f t="shared" si="143"/>
        <v>264</v>
      </c>
      <c r="O339" s="33">
        <f t="shared" si="144"/>
        <v>0.25188693201308138</v>
      </c>
      <c r="P339" s="11">
        <v>4.1889483065953657E-2</v>
      </c>
      <c r="Q339" s="10">
        <f t="shared" si="145"/>
        <v>409</v>
      </c>
      <c r="R339" s="33">
        <f t="shared" si="146"/>
        <v>0.51183082356515242</v>
      </c>
      <c r="S339" s="12">
        <v>0</v>
      </c>
      <c r="T339" s="10">
        <f t="shared" si="147"/>
        <v>246</v>
      </c>
      <c r="U339" s="33">
        <f t="shared" si="148"/>
        <v>0.1594920743820222</v>
      </c>
      <c r="V339" s="18">
        <v>6.3782106533356323E-2</v>
      </c>
      <c r="W339" s="99">
        <v>335</v>
      </c>
      <c r="X339" s="33">
        <f t="shared" si="149"/>
        <v>8.3184889359789987E-2</v>
      </c>
      <c r="Y339" s="13">
        <v>118370</v>
      </c>
      <c r="Z339" s="10">
        <f t="shared" si="150"/>
        <v>310</v>
      </c>
      <c r="AA339" s="33">
        <f t="shared" si="151"/>
        <v>0.30580871533850496</v>
      </c>
      <c r="AB339" s="11">
        <v>3.2867397053267848E-2</v>
      </c>
      <c r="AC339" s="99">
        <v>335</v>
      </c>
      <c r="AD339" s="33">
        <f t="shared" si="152"/>
        <v>0.20818738172162476</v>
      </c>
      <c r="AE339" s="11">
        <v>0.94131161236424399</v>
      </c>
      <c r="AF339" s="10">
        <f t="shared" si="153"/>
        <v>326</v>
      </c>
      <c r="AG339" s="33">
        <f t="shared" si="154"/>
        <v>0.14896260087137994</v>
      </c>
      <c r="AH339" s="14">
        <v>2.3340000000000001</v>
      </c>
      <c r="AI339" s="99">
        <v>335</v>
      </c>
      <c r="AJ339" s="33">
        <f t="shared" si="155"/>
        <v>-0.19701537364246122</v>
      </c>
      <c r="AK339" s="13">
        <v>154626.81589695255</v>
      </c>
      <c r="AL339" s="38"/>
    </row>
    <row r="340" spans="1:38" x14ac:dyDescent="0.25">
      <c r="A340" t="s">
        <v>868</v>
      </c>
      <c r="B340" s="5" t="s">
        <v>364</v>
      </c>
      <c r="C340" s="6" t="s">
        <v>47</v>
      </c>
      <c r="D340" s="7" t="s">
        <v>20</v>
      </c>
      <c r="E340" s="36">
        <f t="shared" si="136"/>
        <v>1.8160019245975936</v>
      </c>
      <c r="F340" s="8">
        <f t="shared" si="137"/>
        <v>26.367906298794576</v>
      </c>
      <c r="G340" s="9">
        <f t="shared" si="138"/>
        <v>334</v>
      </c>
      <c r="H340" s="99">
        <f t="shared" si="139"/>
        <v>214</v>
      </c>
      <c r="I340" s="33">
        <f t="shared" si="140"/>
        <v>-0.26485016017330443</v>
      </c>
      <c r="J340" s="11">
        <v>5.3129669599867313E-3</v>
      </c>
      <c r="K340" s="10">
        <f t="shared" si="141"/>
        <v>401</v>
      </c>
      <c r="L340" s="33">
        <f t="shared" si="142"/>
        <v>0.59212322497440373</v>
      </c>
      <c r="M340" s="11">
        <v>2.9465095194922939E-2</v>
      </c>
      <c r="N340" s="10">
        <f t="shared" si="143"/>
        <v>204</v>
      </c>
      <c r="O340" s="33">
        <f t="shared" si="144"/>
        <v>1.5505077512369517E-2</v>
      </c>
      <c r="P340" s="11">
        <v>5.6515646893974779E-2</v>
      </c>
      <c r="Q340" s="10">
        <f t="shared" si="145"/>
        <v>361</v>
      </c>
      <c r="R340" s="33">
        <f t="shared" si="146"/>
        <v>0.42781301230134222</v>
      </c>
      <c r="S340" s="12">
        <v>0.16515276630883569</v>
      </c>
      <c r="T340" s="10">
        <f t="shared" si="147"/>
        <v>271</v>
      </c>
      <c r="U340" s="33">
        <f t="shared" si="148"/>
        <v>0.23544870052925498</v>
      </c>
      <c r="V340" s="18">
        <v>5.9168622192423734E-2</v>
      </c>
      <c r="W340" s="99">
        <f>RANK(Y340,Y$7:Y$570,1)</f>
        <v>306</v>
      </c>
      <c r="X340" s="33">
        <f t="shared" si="149"/>
        <v>-0.11834474574132328</v>
      </c>
      <c r="Y340" s="13">
        <v>109566</v>
      </c>
      <c r="Z340" s="10">
        <f t="shared" si="150"/>
        <v>406</v>
      </c>
      <c r="AA340" s="33">
        <f t="shared" si="151"/>
        <v>0.55877459981525879</v>
      </c>
      <c r="AB340" s="11">
        <v>2.9850746268656716E-2</v>
      </c>
      <c r="AC340" s="99">
        <f>RANK(AE340,AE$7:AE$570,1)</f>
        <v>361</v>
      </c>
      <c r="AD340" s="33">
        <f t="shared" si="152"/>
        <v>0.48483956400412764</v>
      </c>
      <c r="AE340" s="11">
        <v>0.95703125</v>
      </c>
      <c r="AF340" s="10">
        <f t="shared" si="153"/>
        <v>447</v>
      </c>
      <c r="AG340" s="33">
        <f t="shared" si="154"/>
        <v>0.52000103339412573</v>
      </c>
      <c r="AH340" s="14">
        <v>1.9086666666666667</v>
      </c>
      <c r="AI340" s="99">
        <f>RANK(AK340,AK$7:AK$570,1)</f>
        <v>494</v>
      </c>
      <c r="AJ340" s="33">
        <f t="shared" si="155"/>
        <v>5.8876651103061703E-4</v>
      </c>
      <c r="AK340" s="13">
        <v>330774.77341040462</v>
      </c>
      <c r="AL340" s="38"/>
    </row>
    <row r="341" spans="1:38" x14ac:dyDescent="0.25">
      <c r="A341" t="s">
        <v>1121</v>
      </c>
      <c r="B341" s="5" t="s">
        <v>152</v>
      </c>
      <c r="C341" s="6" t="s">
        <v>63</v>
      </c>
      <c r="D341" s="7" t="s">
        <v>34</v>
      </c>
      <c r="E341" s="36">
        <f t="shared" si="136"/>
        <v>1.8828973057683889</v>
      </c>
      <c r="F341" s="8">
        <f t="shared" si="137"/>
        <v>26.201721914022944</v>
      </c>
      <c r="G341" s="9">
        <f t="shared" si="138"/>
        <v>335</v>
      </c>
      <c r="H341" s="99">
        <f t="shared" si="139"/>
        <v>217</v>
      </c>
      <c r="I341" s="33">
        <f t="shared" si="140"/>
        <v>-0.24821647557976145</v>
      </c>
      <c r="J341" s="11">
        <v>6.5779409515067666E-3</v>
      </c>
      <c r="K341" s="10">
        <f t="shared" si="141"/>
        <v>266</v>
      </c>
      <c r="L341" s="33">
        <f t="shared" si="142"/>
        <v>0.18070062052359215</v>
      </c>
      <c r="M341" s="11">
        <v>4.4150943396226418E-2</v>
      </c>
      <c r="N341" s="10">
        <f t="shared" si="143"/>
        <v>292</v>
      </c>
      <c r="O341" s="33">
        <f t="shared" si="144"/>
        <v>0.32274813993425522</v>
      </c>
      <c r="P341" s="11">
        <v>3.750493485984998E-2</v>
      </c>
      <c r="Q341" s="10">
        <f t="shared" si="145"/>
        <v>367</v>
      </c>
      <c r="R341" s="33">
        <f t="shared" si="146"/>
        <v>0.43451656107239089</v>
      </c>
      <c r="S341" s="12">
        <v>0.1519756838905775</v>
      </c>
      <c r="T341" s="10">
        <f t="shared" si="147"/>
        <v>313</v>
      </c>
      <c r="U341" s="33">
        <f t="shared" si="148"/>
        <v>0.35604407842620972</v>
      </c>
      <c r="V341" s="18">
        <v>5.1843851257521986E-2</v>
      </c>
      <c r="W341" s="99">
        <v>216</v>
      </c>
      <c r="X341" s="33">
        <f t="shared" si="149"/>
        <v>-6.6863583844185198E-2</v>
      </c>
      <c r="Y341" s="13">
        <v>111815</v>
      </c>
      <c r="Z341" s="10">
        <f t="shared" si="150"/>
        <v>384</v>
      </c>
      <c r="AA341" s="33">
        <f t="shared" si="151"/>
        <v>0.50161691058889923</v>
      </c>
      <c r="AB341" s="11">
        <v>3.0532359081419623E-2</v>
      </c>
      <c r="AC341" s="99">
        <v>216</v>
      </c>
      <c r="AD341" s="33">
        <f t="shared" si="152"/>
        <v>0.55133127518122049</v>
      </c>
      <c r="AE341" s="11">
        <v>0.96080937167199143</v>
      </c>
      <c r="AF341" s="10">
        <f t="shared" si="153"/>
        <v>92</v>
      </c>
      <c r="AG341" s="33">
        <f t="shared" si="154"/>
        <v>-0.58206453029020544</v>
      </c>
      <c r="AH341" s="14">
        <v>3.1720000000000002</v>
      </c>
      <c r="AI341" s="99">
        <v>216</v>
      </c>
      <c r="AJ341" s="33">
        <f t="shared" si="155"/>
        <v>-0.21640391701523165</v>
      </c>
      <c r="AK341" s="13">
        <v>137343.51246200607</v>
      </c>
      <c r="AL341" s="38"/>
    </row>
    <row r="342" spans="1:38" x14ac:dyDescent="0.25">
      <c r="A342" t="s">
        <v>857</v>
      </c>
      <c r="B342" s="5" t="s">
        <v>396</v>
      </c>
      <c r="C342" s="6" t="s">
        <v>81</v>
      </c>
      <c r="D342" s="7" t="s">
        <v>34</v>
      </c>
      <c r="E342" s="36">
        <f t="shared" si="136"/>
        <v>1.8887710057816667</v>
      </c>
      <c r="F342" s="8">
        <f t="shared" si="137"/>
        <v>26.187130215673136</v>
      </c>
      <c r="G342" s="9">
        <f t="shared" si="138"/>
        <v>336</v>
      </c>
      <c r="H342" s="99">
        <f t="shared" si="139"/>
        <v>356</v>
      </c>
      <c r="I342" s="33">
        <f t="shared" si="140"/>
        <v>0.18200608949019345</v>
      </c>
      <c r="J342" s="11">
        <v>3.9295908658420586E-2</v>
      </c>
      <c r="K342" s="10">
        <f t="shared" si="141"/>
        <v>390</v>
      </c>
      <c r="L342" s="33">
        <f t="shared" si="142"/>
        <v>0.57284824023400893</v>
      </c>
      <c r="M342" s="11">
        <v>3.0153121319199058E-2</v>
      </c>
      <c r="N342" s="10">
        <f t="shared" si="143"/>
        <v>359</v>
      </c>
      <c r="O342" s="33">
        <f t="shared" si="144"/>
        <v>0.52062760299509703</v>
      </c>
      <c r="P342" s="11">
        <v>2.5261112460529513E-2</v>
      </c>
      <c r="Q342" s="10">
        <f t="shared" si="145"/>
        <v>409</v>
      </c>
      <c r="R342" s="33">
        <f t="shared" si="146"/>
        <v>0.51183082356515242</v>
      </c>
      <c r="S342" s="12">
        <v>0</v>
      </c>
      <c r="T342" s="10">
        <f t="shared" si="147"/>
        <v>520</v>
      </c>
      <c r="U342" s="33">
        <f t="shared" si="148"/>
        <v>0.86841328645325644</v>
      </c>
      <c r="V342" s="18">
        <v>2.0723362658846532E-2</v>
      </c>
      <c r="W342" s="99">
        <f t="shared" ref="W342:W358" si="156">RANK(Y342,Y$7:Y$570,1)</f>
        <v>324</v>
      </c>
      <c r="X342" s="33">
        <f t="shared" si="149"/>
        <v>-6.1346927544847586E-2</v>
      </c>
      <c r="Y342" s="13">
        <v>112056</v>
      </c>
      <c r="Z342" s="10">
        <f t="shared" si="150"/>
        <v>199</v>
      </c>
      <c r="AA342" s="33">
        <f t="shared" si="151"/>
        <v>-6.5493581990550942E-2</v>
      </c>
      <c r="AB342" s="11">
        <v>3.7295224817009413E-2</v>
      </c>
      <c r="AC342" s="99">
        <f t="shared" ref="AC342:AC358" si="157">RANK(AE342,AE$7:AE$570,1)</f>
        <v>205</v>
      </c>
      <c r="AD342" s="33">
        <f t="shared" si="152"/>
        <v>-2.0383920520498058E-2</v>
      </c>
      <c r="AE342" s="11">
        <v>0.92832397563015168</v>
      </c>
      <c r="AF342" s="10">
        <f t="shared" si="153"/>
        <v>257</v>
      </c>
      <c r="AG342" s="33">
        <f t="shared" si="154"/>
        <v>-1.3003235269034928E-2</v>
      </c>
      <c r="AH342" s="14">
        <v>2.5196666666666667</v>
      </c>
      <c r="AI342" s="99">
        <f t="shared" ref="AI342:AI358" si="158">RANK(AK342,AK$7:AK$570,1)</f>
        <v>270</v>
      </c>
      <c r="AJ342" s="33">
        <f t="shared" si="155"/>
        <v>-0.20135620315893851</v>
      </c>
      <c r="AK342" s="13">
        <v>150757.32079099148</v>
      </c>
      <c r="AL342" s="38"/>
    </row>
    <row r="343" spans="1:38" x14ac:dyDescent="0.25">
      <c r="A343" t="s">
        <v>847</v>
      </c>
      <c r="B343" s="5" t="s">
        <v>420</v>
      </c>
      <c r="C343" s="6" t="s">
        <v>91</v>
      </c>
      <c r="D343" s="7" t="s">
        <v>39</v>
      </c>
      <c r="E343" s="36">
        <f t="shared" si="136"/>
        <v>1.9112741036906649</v>
      </c>
      <c r="F343" s="8">
        <f t="shared" si="137"/>
        <v>26.13122705141857</v>
      </c>
      <c r="G343" s="9">
        <f t="shared" si="138"/>
        <v>337</v>
      </c>
      <c r="H343" s="99">
        <f t="shared" si="139"/>
        <v>463</v>
      </c>
      <c r="I343" s="33">
        <f t="shared" si="140"/>
        <v>0.62296782075025947</v>
      </c>
      <c r="J343" s="11">
        <v>7.2830578512396604E-2</v>
      </c>
      <c r="K343" s="10">
        <f t="shared" si="141"/>
        <v>100</v>
      </c>
      <c r="L343" s="33">
        <f t="shared" si="142"/>
        <v>-0.71761877448958278</v>
      </c>
      <c r="M343" s="11">
        <v>7.6216712580348941E-2</v>
      </c>
      <c r="N343" s="10">
        <f t="shared" si="143"/>
        <v>163</v>
      </c>
      <c r="O343" s="33">
        <f t="shared" si="144"/>
        <v>-0.18764334666123611</v>
      </c>
      <c r="P343" s="11">
        <v>6.9085487077534785E-2</v>
      </c>
      <c r="Q343" s="10">
        <f t="shared" si="145"/>
        <v>327</v>
      </c>
      <c r="R343" s="33">
        <f t="shared" si="146"/>
        <v>0.38936384060839485</v>
      </c>
      <c r="S343" s="12">
        <v>0.24073182474723159</v>
      </c>
      <c r="T343" s="10">
        <f t="shared" si="147"/>
        <v>407</v>
      </c>
      <c r="U343" s="33">
        <f t="shared" si="148"/>
        <v>0.60974771740207701</v>
      </c>
      <c r="V343" s="18">
        <v>3.6434296818071414E-2</v>
      </c>
      <c r="W343" s="99">
        <f t="shared" si="156"/>
        <v>261</v>
      </c>
      <c r="X343" s="33">
        <f t="shared" si="149"/>
        <v>-0.28050239397579474</v>
      </c>
      <c r="Y343" s="13">
        <v>102482</v>
      </c>
      <c r="Z343" s="10">
        <f t="shared" si="150"/>
        <v>538</v>
      </c>
      <c r="AA343" s="33">
        <f t="shared" si="151"/>
        <v>1.045152013127598</v>
      </c>
      <c r="AB343" s="11">
        <v>2.4050632911392405E-2</v>
      </c>
      <c r="AC343" s="99">
        <f t="shared" si="157"/>
        <v>284</v>
      </c>
      <c r="AD343" s="33">
        <f t="shared" si="152"/>
        <v>0.26787542453133628</v>
      </c>
      <c r="AE343" s="11">
        <v>0.94470314318975557</v>
      </c>
      <c r="AF343" s="10">
        <f t="shared" si="153"/>
        <v>435</v>
      </c>
      <c r="AG343" s="33">
        <f t="shared" si="154"/>
        <v>0.47638366279975897</v>
      </c>
      <c r="AH343" s="14">
        <v>1.9586666666666668</v>
      </c>
      <c r="AI343" s="99">
        <f t="shared" si="158"/>
        <v>410</v>
      </c>
      <c r="AJ343" s="33">
        <f t="shared" si="155"/>
        <v>-0.1126093144272777</v>
      </c>
      <c r="AK343" s="13">
        <v>229867.92633606162</v>
      </c>
      <c r="AL343" s="38"/>
    </row>
    <row r="344" spans="1:38" x14ac:dyDescent="0.25">
      <c r="A344" t="s">
        <v>1128</v>
      </c>
      <c r="B344" s="5" t="s">
        <v>390</v>
      </c>
      <c r="C344" s="6" t="s">
        <v>47</v>
      </c>
      <c r="D344" s="7" t="s">
        <v>20</v>
      </c>
      <c r="E344" s="36">
        <f t="shared" si="136"/>
        <v>1.9248974850031657</v>
      </c>
      <c r="F344" s="8">
        <f t="shared" si="137"/>
        <v>26.097383261274871</v>
      </c>
      <c r="G344" s="9">
        <f t="shared" si="138"/>
        <v>338</v>
      </c>
      <c r="H344" s="99">
        <f t="shared" si="139"/>
        <v>258</v>
      </c>
      <c r="I344" s="33">
        <f t="shared" si="140"/>
        <v>-0.13758717153321637</v>
      </c>
      <c r="J344" s="11">
        <v>1.4991181657848296E-2</v>
      </c>
      <c r="K344" s="10">
        <f t="shared" si="141"/>
        <v>107</v>
      </c>
      <c r="L344" s="33">
        <f t="shared" si="142"/>
        <v>-0.69736118449710682</v>
      </c>
      <c r="M344" s="11">
        <v>7.5493612078977937E-2</v>
      </c>
      <c r="N344" s="10">
        <f t="shared" si="143"/>
        <v>383</v>
      </c>
      <c r="O344" s="33">
        <f t="shared" si="144"/>
        <v>0.56342421731419168</v>
      </c>
      <c r="P344" s="11">
        <v>2.2613065326633167E-2</v>
      </c>
      <c r="Q344" s="10">
        <f t="shared" si="145"/>
        <v>46</v>
      </c>
      <c r="R344" s="33">
        <f t="shared" si="146"/>
        <v>-1.0351261401258094</v>
      </c>
      <c r="S344" s="12">
        <v>3.0408340573414421</v>
      </c>
      <c r="T344" s="10">
        <f t="shared" si="147"/>
        <v>548</v>
      </c>
      <c r="U344" s="33">
        <f t="shared" si="148"/>
        <v>1.0012922238701356</v>
      </c>
      <c r="V344" s="18">
        <v>1.2652507907817443E-2</v>
      </c>
      <c r="W344" s="99">
        <f t="shared" si="156"/>
        <v>395</v>
      </c>
      <c r="X344" s="33">
        <f t="shared" si="149"/>
        <v>0.28359288064900473</v>
      </c>
      <c r="Y344" s="13">
        <v>127125</v>
      </c>
      <c r="Z344" s="10">
        <f t="shared" si="150"/>
        <v>449</v>
      </c>
      <c r="AA344" s="33">
        <f t="shared" si="151"/>
        <v>0.68076381007578757</v>
      </c>
      <c r="AB344" s="11">
        <v>2.8396009209516501E-2</v>
      </c>
      <c r="AC344" s="99">
        <f t="shared" si="157"/>
        <v>527</v>
      </c>
      <c r="AD344" s="33">
        <f t="shared" si="152"/>
        <v>0.99116638589621786</v>
      </c>
      <c r="AE344" s="11">
        <v>0.98580121703853951</v>
      </c>
      <c r="AF344" s="10">
        <f t="shared" si="153"/>
        <v>29</v>
      </c>
      <c r="AG344" s="33">
        <f t="shared" si="154"/>
        <v>-1.1630479066071688</v>
      </c>
      <c r="AH344" s="14">
        <v>3.8379999999999996</v>
      </c>
      <c r="AI344" s="99">
        <f t="shared" si="158"/>
        <v>161</v>
      </c>
      <c r="AJ344" s="33">
        <f t="shared" si="155"/>
        <v>-0.2428673080679567</v>
      </c>
      <c r="AK344" s="13">
        <v>113753.55994787141</v>
      </c>
      <c r="AL344" s="38"/>
    </row>
    <row r="345" spans="1:38" ht="22.5" x14ac:dyDescent="0.25">
      <c r="A345" t="s">
        <v>1154</v>
      </c>
      <c r="B345" s="5" t="s">
        <v>278</v>
      </c>
      <c r="C345" s="6" t="s">
        <v>47</v>
      </c>
      <c r="D345" s="7" t="s">
        <v>20</v>
      </c>
      <c r="E345" s="36">
        <f t="shared" si="136"/>
        <v>1.9253277281589434</v>
      </c>
      <c r="F345" s="8">
        <f t="shared" si="137"/>
        <v>26.096314432711615</v>
      </c>
      <c r="G345" s="9">
        <f t="shared" si="138"/>
        <v>339</v>
      </c>
      <c r="H345" s="99">
        <f t="shared" si="139"/>
        <v>296</v>
      </c>
      <c r="I345" s="33">
        <f t="shared" si="140"/>
        <v>-1.0088835521910202E-2</v>
      </c>
      <c r="J345" s="11">
        <v>2.4687294272547788E-2</v>
      </c>
      <c r="K345" s="10">
        <f t="shared" si="141"/>
        <v>526</v>
      </c>
      <c r="L345" s="33">
        <f t="shared" si="142"/>
        <v>1.0427201066137337</v>
      </c>
      <c r="M345" s="11">
        <v>1.3380909901873328E-2</v>
      </c>
      <c r="N345" s="10">
        <f t="shared" si="143"/>
        <v>384</v>
      </c>
      <c r="O345" s="33">
        <f t="shared" si="144"/>
        <v>0.5635710779804578</v>
      </c>
      <c r="P345" s="11">
        <v>2.2603978300180832E-2</v>
      </c>
      <c r="Q345" s="10">
        <f t="shared" si="145"/>
        <v>157</v>
      </c>
      <c r="R345" s="33">
        <f t="shared" si="146"/>
        <v>2.1569486717381139E-2</v>
      </c>
      <c r="S345" s="12">
        <v>0.9637006103437199</v>
      </c>
      <c r="T345" s="10">
        <f t="shared" si="147"/>
        <v>360</v>
      </c>
      <c r="U345" s="33">
        <f t="shared" si="148"/>
        <v>0.51048208173649035</v>
      </c>
      <c r="V345" s="18">
        <v>4.246353322528363E-2</v>
      </c>
      <c r="W345" s="99">
        <f t="shared" si="156"/>
        <v>326</v>
      </c>
      <c r="X345" s="33">
        <f t="shared" si="149"/>
        <v>-5.7547072998415875E-2</v>
      </c>
      <c r="Y345" s="13">
        <v>112222</v>
      </c>
      <c r="Z345" s="10">
        <f t="shared" si="150"/>
        <v>409</v>
      </c>
      <c r="AA345" s="33">
        <f t="shared" si="151"/>
        <v>0.57164074576313295</v>
      </c>
      <c r="AB345" s="11">
        <v>2.9697315819531698E-2</v>
      </c>
      <c r="AC345" s="99">
        <f t="shared" si="157"/>
        <v>351</v>
      </c>
      <c r="AD345" s="33">
        <f t="shared" si="152"/>
        <v>0.46192401060352101</v>
      </c>
      <c r="AE345" s="11">
        <v>0.95572916666666663</v>
      </c>
      <c r="AF345" s="10">
        <f t="shared" si="153"/>
        <v>25</v>
      </c>
      <c r="AG345" s="33">
        <f t="shared" si="154"/>
        <v>-1.3604892041643353</v>
      </c>
      <c r="AH345" s="14">
        <v>4.0643333333333329</v>
      </c>
      <c r="AI345" s="99">
        <f t="shared" si="158"/>
        <v>119</v>
      </c>
      <c r="AJ345" s="33">
        <f t="shared" si="155"/>
        <v>-0.25739247350198419</v>
      </c>
      <c r="AK345" s="13">
        <v>100805.56087375522</v>
      </c>
      <c r="AL345" s="38"/>
    </row>
    <row r="346" spans="1:38" x14ac:dyDescent="0.25">
      <c r="A346" t="s">
        <v>827</v>
      </c>
      <c r="B346" s="5" t="s">
        <v>386</v>
      </c>
      <c r="C346" s="6" t="s">
        <v>63</v>
      </c>
      <c r="D346" s="7" t="s">
        <v>34</v>
      </c>
      <c r="E346" s="36">
        <f t="shared" si="136"/>
        <v>1.9371382477868377</v>
      </c>
      <c r="F346" s="8">
        <f t="shared" si="137"/>
        <v>26.066974231581977</v>
      </c>
      <c r="G346" s="9">
        <f t="shared" si="138"/>
        <v>340</v>
      </c>
      <c r="H346" s="99">
        <f t="shared" si="139"/>
        <v>148</v>
      </c>
      <c r="I346" s="33">
        <f t="shared" si="140"/>
        <v>-0.47638361747591912</v>
      </c>
      <c r="J346" s="11">
        <v>-1.0773927096426661E-2</v>
      </c>
      <c r="K346" s="10">
        <f t="shared" si="141"/>
        <v>537</v>
      </c>
      <c r="L346" s="33">
        <f t="shared" si="142"/>
        <v>1.1470800566344064</v>
      </c>
      <c r="M346" s="11">
        <v>9.6557514693534838E-3</v>
      </c>
      <c r="N346" s="10">
        <f t="shared" si="143"/>
        <v>450</v>
      </c>
      <c r="O346" s="33">
        <f t="shared" si="144"/>
        <v>0.72335613656042241</v>
      </c>
      <c r="P346" s="11">
        <v>1.271725307333616E-2</v>
      </c>
      <c r="Q346" s="10">
        <f t="shared" si="145"/>
        <v>353</v>
      </c>
      <c r="R346" s="33">
        <f t="shared" si="146"/>
        <v>0.41948596112144743</v>
      </c>
      <c r="S346" s="12">
        <v>0.18152114721365037</v>
      </c>
      <c r="T346" s="10">
        <f t="shared" si="147"/>
        <v>348</v>
      </c>
      <c r="U346" s="33">
        <f t="shared" si="148"/>
        <v>0.48147880175120278</v>
      </c>
      <c r="V346" s="18">
        <v>4.422514619883041E-2</v>
      </c>
      <c r="W346" s="99">
        <f t="shared" si="156"/>
        <v>200</v>
      </c>
      <c r="X346" s="33">
        <f t="shared" si="149"/>
        <v>-0.50817319710115505</v>
      </c>
      <c r="Y346" s="13">
        <v>92536</v>
      </c>
      <c r="Z346" s="10">
        <f t="shared" si="150"/>
        <v>339</v>
      </c>
      <c r="AA346" s="33">
        <f t="shared" si="151"/>
        <v>0.38986272311626791</v>
      </c>
      <c r="AB346" s="11">
        <v>3.1865042174320526E-2</v>
      </c>
      <c r="AC346" s="99">
        <f t="shared" si="157"/>
        <v>320</v>
      </c>
      <c r="AD346" s="33">
        <f t="shared" si="152"/>
        <v>0.37407819074073378</v>
      </c>
      <c r="AE346" s="11">
        <v>0.95073768442110529</v>
      </c>
      <c r="AF346" s="10">
        <f t="shared" si="153"/>
        <v>180</v>
      </c>
      <c r="AG346" s="33">
        <f t="shared" si="154"/>
        <v>-0.21335235753249288</v>
      </c>
      <c r="AH346" s="14">
        <v>2.7493333333333339</v>
      </c>
      <c r="AI346" s="99">
        <f t="shared" si="158"/>
        <v>192</v>
      </c>
      <c r="AJ346" s="33">
        <f t="shared" si="155"/>
        <v>-0.22914555523432142</v>
      </c>
      <c r="AK346" s="13">
        <v>125985.38228353603</v>
      </c>
      <c r="AL346" s="38"/>
    </row>
    <row r="347" spans="1:38" x14ac:dyDescent="0.25">
      <c r="A347" t="s">
        <v>860</v>
      </c>
      <c r="B347" s="5" t="s">
        <v>353</v>
      </c>
      <c r="C347" s="6" t="s">
        <v>24</v>
      </c>
      <c r="D347" s="7" t="s">
        <v>20</v>
      </c>
      <c r="E347" s="36">
        <f t="shared" si="136"/>
        <v>1.9489864774723635</v>
      </c>
      <c r="F347" s="8">
        <f t="shared" si="137"/>
        <v>26.037540349504305</v>
      </c>
      <c r="G347" s="9">
        <f t="shared" si="138"/>
        <v>341</v>
      </c>
      <c r="H347" s="99">
        <f t="shared" si="139"/>
        <v>143</v>
      </c>
      <c r="I347" s="33">
        <f t="shared" si="140"/>
        <v>-0.48963137907910509</v>
      </c>
      <c r="J347" s="11">
        <v>-1.1781405251951704E-2</v>
      </c>
      <c r="K347" s="10">
        <f t="shared" si="141"/>
        <v>98</v>
      </c>
      <c r="L347" s="33">
        <f t="shared" si="142"/>
        <v>-0.73666105562870754</v>
      </c>
      <c r="M347" s="11">
        <v>7.6896432282646351E-2</v>
      </c>
      <c r="N347" s="10">
        <f t="shared" si="143"/>
        <v>361</v>
      </c>
      <c r="O347" s="33">
        <f t="shared" si="144"/>
        <v>0.52713030024068952</v>
      </c>
      <c r="P347" s="11">
        <v>2.4858757062146894E-2</v>
      </c>
      <c r="Q347" s="10">
        <f t="shared" si="145"/>
        <v>374</v>
      </c>
      <c r="R347" s="33">
        <f t="shared" si="146"/>
        <v>0.43875873979578001</v>
      </c>
      <c r="S347" s="12">
        <v>0.14363688595231255</v>
      </c>
      <c r="T347" s="10">
        <f t="shared" si="147"/>
        <v>454</v>
      </c>
      <c r="U347" s="33">
        <f t="shared" si="148"/>
        <v>0.73637401430401628</v>
      </c>
      <c r="V347" s="18">
        <v>2.8743217480568999E-2</v>
      </c>
      <c r="W347" s="99">
        <f t="shared" si="156"/>
        <v>414</v>
      </c>
      <c r="X347" s="33">
        <f t="shared" si="149"/>
        <v>0.42922345067550211</v>
      </c>
      <c r="Y347" s="13">
        <v>133487</v>
      </c>
      <c r="Z347" s="10">
        <f t="shared" si="150"/>
        <v>223</v>
      </c>
      <c r="AA347" s="33">
        <f t="shared" si="151"/>
        <v>3.6337929235600398E-2</v>
      </c>
      <c r="AB347" s="11">
        <v>3.6080870917573872E-2</v>
      </c>
      <c r="AC347" s="99">
        <f t="shared" si="157"/>
        <v>308</v>
      </c>
      <c r="AD347" s="33">
        <f t="shared" si="152"/>
        <v>0.33565314267284474</v>
      </c>
      <c r="AE347" s="11">
        <v>0.94855433698903291</v>
      </c>
      <c r="AF347" s="10">
        <f t="shared" si="153"/>
        <v>59</v>
      </c>
      <c r="AG347" s="33">
        <f t="shared" si="154"/>
        <v>-0.79142790914316485</v>
      </c>
      <c r="AH347" s="14">
        <v>3.4119999999999995</v>
      </c>
      <c r="AI347" s="99">
        <f t="shared" si="158"/>
        <v>273</v>
      </c>
      <c r="AJ347" s="33">
        <f t="shared" si="155"/>
        <v>-0.20024405395730124</v>
      </c>
      <c r="AK347" s="13">
        <v>151748.71100258548</v>
      </c>
      <c r="AL347" s="38"/>
    </row>
    <row r="348" spans="1:38" x14ac:dyDescent="0.25">
      <c r="A348" t="s">
        <v>1028</v>
      </c>
      <c r="B348" s="5" t="s">
        <v>464</v>
      </c>
      <c r="C348" s="6" t="s">
        <v>93</v>
      </c>
      <c r="D348" s="7" t="s">
        <v>34</v>
      </c>
      <c r="E348" s="36">
        <f t="shared" si="136"/>
        <v>1.9554800520450555</v>
      </c>
      <c r="F348" s="8">
        <f t="shared" si="137"/>
        <v>26.021408732097473</v>
      </c>
      <c r="G348" s="9">
        <f t="shared" si="138"/>
        <v>342</v>
      </c>
      <c r="H348" s="99">
        <f t="shared" si="139"/>
        <v>3</v>
      </c>
      <c r="I348" s="33">
        <f t="shared" si="140"/>
        <v>-3.4477401313650873</v>
      </c>
      <c r="J348" s="11">
        <v>-0.2367424242424242</v>
      </c>
      <c r="K348" s="10">
        <f t="shared" si="141"/>
        <v>244</v>
      </c>
      <c r="L348" s="33">
        <f t="shared" si="142"/>
        <v>8.3542019106664034E-2</v>
      </c>
      <c r="M348" s="11">
        <v>4.7619047619047616E-2</v>
      </c>
      <c r="N348" s="10">
        <f t="shared" si="143"/>
        <v>525</v>
      </c>
      <c r="O348" s="33">
        <f t="shared" si="144"/>
        <v>0.92888698531728331</v>
      </c>
      <c r="P348" s="11">
        <v>0</v>
      </c>
      <c r="Q348" s="10">
        <f t="shared" si="145"/>
        <v>409</v>
      </c>
      <c r="R348" s="33">
        <f t="shared" si="146"/>
        <v>0.51183082356515242</v>
      </c>
      <c r="S348" s="12">
        <v>0</v>
      </c>
      <c r="T348" s="10">
        <f t="shared" si="147"/>
        <v>86</v>
      </c>
      <c r="U348" s="33">
        <f t="shared" si="148"/>
        <v>-0.71476549172511206</v>
      </c>
      <c r="V348" s="18">
        <v>0.11688311688311688</v>
      </c>
      <c r="W348" s="99">
        <f t="shared" si="156"/>
        <v>537</v>
      </c>
      <c r="X348" s="33">
        <f t="shared" si="149"/>
        <v>2.0948187299647234</v>
      </c>
      <c r="Y348" s="13">
        <v>206250</v>
      </c>
      <c r="Z348" s="10">
        <f t="shared" si="150"/>
        <v>390</v>
      </c>
      <c r="AA348" s="33">
        <f t="shared" si="151"/>
        <v>0.52084762750090197</v>
      </c>
      <c r="AB348" s="11">
        <v>3.0303030303030304E-2</v>
      </c>
      <c r="AC348" s="99">
        <f t="shared" si="157"/>
        <v>74</v>
      </c>
      <c r="AD348" s="33">
        <f t="shared" si="152"/>
        <v>-0.97267610606082899</v>
      </c>
      <c r="AE348" s="11">
        <v>0.87421383647798745</v>
      </c>
      <c r="AF348" s="10">
        <f t="shared" si="153"/>
        <v>542</v>
      </c>
      <c r="AG348" s="33">
        <f t="shared" si="154"/>
        <v>1.4284054716394687</v>
      </c>
      <c r="AH348" s="14">
        <v>0.86733333333333318</v>
      </c>
      <c r="AI348" s="99">
        <f t="shared" si="158"/>
        <v>526</v>
      </c>
      <c r="AJ348" s="33">
        <f t="shared" si="155"/>
        <v>0.28194257455069577</v>
      </c>
      <c r="AK348" s="13">
        <v>581578.7220843673</v>
      </c>
      <c r="AL348" s="38"/>
    </row>
    <row r="349" spans="1:38" x14ac:dyDescent="0.25">
      <c r="A349" t="s">
        <v>765</v>
      </c>
      <c r="B349" s="5" t="s">
        <v>339</v>
      </c>
      <c r="C349" s="6" t="s">
        <v>91</v>
      </c>
      <c r="D349" s="7" t="s">
        <v>39</v>
      </c>
      <c r="E349" s="36">
        <f t="shared" si="136"/>
        <v>1.9593567099156446</v>
      </c>
      <c r="F349" s="8">
        <f t="shared" si="137"/>
        <v>26.01177817178197</v>
      </c>
      <c r="G349" s="9">
        <f t="shared" si="138"/>
        <v>343</v>
      </c>
      <c r="H349" s="99">
        <f t="shared" si="139"/>
        <v>197</v>
      </c>
      <c r="I349" s="33">
        <f t="shared" si="140"/>
        <v>-0.31562783603842787</v>
      </c>
      <c r="J349" s="11">
        <v>1.4513788098693414E-3</v>
      </c>
      <c r="K349" s="10">
        <f t="shared" si="141"/>
        <v>485</v>
      </c>
      <c r="L349" s="33">
        <f t="shared" si="142"/>
        <v>0.85728694334406674</v>
      </c>
      <c r="M349" s="11">
        <v>0.02</v>
      </c>
      <c r="N349" s="10">
        <f t="shared" si="143"/>
        <v>272</v>
      </c>
      <c r="O349" s="33">
        <f t="shared" si="144"/>
        <v>0.26923083264050129</v>
      </c>
      <c r="P349" s="11">
        <v>4.0816326530612242E-2</v>
      </c>
      <c r="Q349" s="10">
        <f t="shared" si="145"/>
        <v>409</v>
      </c>
      <c r="R349" s="33">
        <f t="shared" si="146"/>
        <v>0.51183082356515242</v>
      </c>
      <c r="S349" s="12">
        <v>0</v>
      </c>
      <c r="T349" s="10">
        <f t="shared" si="147"/>
        <v>202</v>
      </c>
      <c r="U349" s="33">
        <f t="shared" si="148"/>
        <v>-9.2030200629006752E-3</v>
      </c>
      <c r="V349" s="18">
        <v>7.4028377544725479E-2</v>
      </c>
      <c r="W349" s="99">
        <f t="shared" si="156"/>
        <v>239</v>
      </c>
      <c r="X349" s="33">
        <f t="shared" si="149"/>
        <v>-0.35979574427000832</v>
      </c>
      <c r="Y349" s="13">
        <v>99018</v>
      </c>
      <c r="Z349" s="10">
        <f t="shared" si="150"/>
        <v>462</v>
      </c>
      <c r="AA349" s="33">
        <f t="shared" si="151"/>
        <v>0.72670947216414472</v>
      </c>
      <c r="AB349" s="11">
        <v>2.7848101265822784E-2</v>
      </c>
      <c r="AC349" s="99">
        <f t="shared" si="157"/>
        <v>485</v>
      </c>
      <c r="AD349" s="33">
        <f t="shared" si="152"/>
        <v>0.83569823862338688</v>
      </c>
      <c r="AE349" s="11">
        <v>0.97696737044145876</v>
      </c>
      <c r="AF349" s="10">
        <f t="shared" si="153"/>
        <v>134</v>
      </c>
      <c r="AG349" s="33">
        <f t="shared" si="154"/>
        <v>-0.39392827179317036</v>
      </c>
      <c r="AH349" s="14">
        <v>2.9563333333333333</v>
      </c>
      <c r="AI349" s="99">
        <f t="shared" si="158"/>
        <v>251</v>
      </c>
      <c r="AJ349" s="33">
        <f t="shared" si="155"/>
        <v>-0.20818640649099499</v>
      </c>
      <c r="AK349" s="13">
        <v>144668.75217391303</v>
      </c>
      <c r="AL349" s="38"/>
    </row>
    <row r="350" spans="1:38" x14ac:dyDescent="0.25">
      <c r="A350" t="s">
        <v>1085</v>
      </c>
      <c r="B350" s="5" t="s">
        <v>400</v>
      </c>
      <c r="C350" s="6" t="s">
        <v>44</v>
      </c>
      <c r="D350" s="7" t="s">
        <v>20</v>
      </c>
      <c r="E350" s="36">
        <f t="shared" si="136"/>
        <v>1.9883507041763329</v>
      </c>
      <c r="F350" s="8">
        <f t="shared" si="137"/>
        <v>25.939750043472444</v>
      </c>
      <c r="G350" s="9">
        <f t="shared" si="138"/>
        <v>344</v>
      </c>
      <c r="H350" s="99">
        <f t="shared" si="139"/>
        <v>116</v>
      </c>
      <c r="I350" s="33">
        <f t="shared" si="140"/>
        <v>-0.59803976353328903</v>
      </c>
      <c r="J350" s="11">
        <v>-2.0025747389500803E-2</v>
      </c>
      <c r="K350" s="10">
        <f t="shared" si="141"/>
        <v>425</v>
      </c>
      <c r="L350" s="33">
        <f t="shared" si="142"/>
        <v>0.64783351520320653</v>
      </c>
      <c r="M350" s="11">
        <v>2.7476500361532898E-2</v>
      </c>
      <c r="N350" s="10">
        <f t="shared" si="143"/>
        <v>411</v>
      </c>
      <c r="O350" s="33">
        <f t="shared" si="144"/>
        <v>0.63636977734296374</v>
      </c>
      <c r="P350" s="11">
        <v>1.8099547511312219E-2</v>
      </c>
      <c r="Q350" s="10">
        <f t="shared" si="145"/>
        <v>245</v>
      </c>
      <c r="R350" s="33">
        <f t="shared" si="146"/>
        <v>0.28906282741756634</v>
      </c>
      <c r="S350" s="12">
        <v>0.43789227849948914</v>
      </c>
      <c r="T350" s="10">
        <f t="shared" si="147"/>
        <v>443</v>
      </c>
      <c r="U350" s="33">
        <f t="shared" si="148"/>
        <v>0.68881951094471738</v>
      </c>
      <c r="V350" s="18">
        <v>3.1631602177431217E-2</v>
      </c>
      <c r="W350" s="99">
        <f t="shared" si="156"/>
        <v>275</v>
      </c>
      <c r="X350" s="33">
        <f t="shared" si="149"/>
        <v>-0.22409973372032638</v>
      </c>
      <c r="Y350" s="13">
        <v>104946</v>
      </c>
      <c r="Z350" s="10">
        <f t="shared" si="150"/>
        <v>268</v>
      </c>
      <c r="AA350" s="33">
        <f t="shared" si="151"/>
        <v>0.19754835211431351</v>
      </c>
      <c r="AB350" s="11">
        <v>3.4158415841584161E-2</v>
      </c>
      <c r="AC350" s="99">
        <f t="shared" si="157"/>
        <v>341</v>
      </c>
      <c r="AD350" s="33">
        <f t="shared" si="152"/>
        <v>0.44001626625395068</v>
      </c>
      <c r="AE350" s="11">
        <v>0.95448434799308624</v>
      </c>
      <c r="AF350" s="10">
        <f t="shared" si="153"/>
        <v>275</v>
      </c>
      <c r="AG350" s="33">
        <f t="shared" si="154"/>
        <v>1.4039534499472523E-2</v>
      </c>
      <c r="AH350" s="14">
        <v>2.4886666666666666</v>
      </c>
      <c r="AI350" s="99">
        <f t="shared" si="158"/>
        <v>210</v>
      </c>
      <c r="AJ350" s="33">
        <f t="shared" si="155"/>
        <v>-0.22129847087680066</v>
      </c>
      <c r="AK350" s="13">
        <v>132980.41731134141</v>
      </c>
      <c r="AL350" s="38"/>
    </row>
    <row r="351" spans="1:38" x14ac:dyDescent="0.25">
      <c r="A351" t="s">
        <v>909</v>
      </c>
      <c r="B351" s="5" t="s">
        <v>375</v>
      </c>
      <c r="C351" s="6" t="s">
        <v>172</v>
      </c>
      <c r="D351" s="7" t="s">
        <v>39</v>
      </c>
      <c r="E351" s="36">
        <f t="shared" si="136"/>
        <v>2.0370481955173716</v>
      </c>
      <c r="F351" s="8">
        <f t="shared" si="137"/>
        <v>25.818773639768722</v>
      </c>
      <c r="G351" s="9">
        <f t="shared" si="138"/>
        <v>345</v>
      </c>
      <c r="H351" s="99">
        <f t="shared" si="139"/>
        <v>468</v>
      </c>
      <c r="I351" s="33">
        <f t="shared" si="140"/>
        <v>0.64517263224571408</v>
      </c>
      <c r="J351" s="11">
        <v>7.4519230769230838E-2</v>
      </c>
      <c r="K351" s="10">
        <f t="shared" si="141"/>
        <v>120</v>
      </c>
      <c r="L351" s="33">
        <f t="shared" si="142"/>
        <v>-0.56326669498938842</v>
      </c>
      <c r="M351" s="11">
        <v>7.0707070707070704E-2</v>
      </c>
      <c r="N351" s="10">
        <f t="shared" si="143"/>
        <v>509</v>
      </c>
      <c r="O351" s="33">
        <f t="shared" si="144"/>
        <v>0.84105233455325523</v>
      </c>
      <c r="P351" s="11">
        <v>5.434782608695652E-3</v>
      </c>
      <c r="Q351" s="10">
        <f t="shared" si="145"/>
        <v>409</v>
      </c>
      <c r="R351" s="33">
        <f t="shared" si="146"/>
        <v>0.51183082356515242</v>
      </c>
      <c r="S351" s="12">
        <v>0</v>
      </c>
      <c r="T351" s="10">
        <f t="shared" si="147"/>
        <v>432</v>
      </c>
      <c r="U351" s="33">
        <f t="shared" si="148"/>
        <v>0.64382888303206598</v>
      </c>
      <c r="V351" s="18">
        <v>3.4364261168384883E-2</v>
      </c>
      <c r="W351" s="99">
        <f t="shared" si="156"/>
        <v>415</v>
      </c>
      <c r="X351" s="33">
        <f t="shared" si="149"/>
        <v>0.4393411356726275</v>
      </c>
      <c r="Y351" s="13">
        <v>133929</v>
      </c>
      <c r="Z351" s="10">
        <f t="shared" si="150"/>
        <v>319</v>
      </c>
      <c r="AA351" s="33">
        <f t="shared" si="151"/>
        <v>0.33174197949629558</v>
      </c>
      <c r="AB351" s="11">
        <v>3.255813953488372E-2</v>
      </c>
      <c r="AC351" s="99">
        <f t="shared" si="157"/>
        <v>84</v>
      </c>
      <c r="AD351" s="33">
        <f t="shared" si="152"/>
        <v>-0.77411644992076623</v>
      </c>
      <c r="AE351" s="11">
        <v>0.8854961832061069</v>
      </c>
      <c r="AF351" s="10">
        <f t="shared" si="153"/>
        <v>384</v>
      </c>
      <c r="AG351" s="33">
        <f t="shared" si="154"/>
        <v>0.29987870312788861</v>
      </c>
      <c r="AH351" s="14">
        <v>2.161</v>
      </c>
      <c r="AI351" s="99">
        <f t="shared" si="158"/>
        <v>248</v>
      </c>
      <c r="AJ351" s="33">
        <f t="shared" si="155"/>
        <v>-0.20830668390924964</v>
      </c>
      <c r="AK351" s="13">
        <v>144561.5346756152</v>
      </c>
      <c r="AL351" s="38"/>
    </row>
    <row r="352" spans="1:38" x14ac:dyDescent="0.25">
      <c r="A352" t="s">
        <v>1134</v>
      </c>
      <c r="B352" s="5" t="s">
        <v>373</v>
      </c>
      <c r="C352" s="6" t="s">
        <v>33</v>
      </c>
      <c r="D352" s="7" t="s">
        <v>34</v>
      </c>
      <c r="E352" s="36">
        <f t="shared" si="136"/>
        <v>2.0612909314910421</v>
      </c>
      <c r="F352" s="8">
        <f t="shared" si="137"/>
        <v>25.758548791767939</v>
      </c>
      <c r="G352" s="9">
        <f t="shared" si="138"/>
        <v>346</v>
      </c>
      <c r="H352" s="99">
        <f t="shared" si="139"/>
        <v>24</v>
      </c>
      <c r="I352" s="33">
        <f t="shared" si="140"/>
        <v>-1.3352451002268189</v>
      </c>
      <c r="J352" s="11">
        <v>-7.6089427813565758E-2</v>
      </c>
      <c r="K352" s="10">
        <f t="shared" si="141"/>
        <v>214</v>
      </c>
      <c r="L352" s="33">
        <f t="shared" si="142"/>
        <v>-5.0884678410282803E-2</v>
      </c>
      <c r="M352" s="11">
        <v>5.2417447251395591E-2</v>
      </c>
      <c r="N352" s="10">
        <f t="shared" si="143"/>
        <v>334</v>
      </c>
      <c r="O352" s="33">
        <f t="shared" si="144"/>
        <v>0.45144259648076318</v>
      </c>
      <c r="P352" s="11">
        <v>2.9541945445187855E-2</v>
      </c>
      <c r="Q352" s="10">
        <f t="shared" si="145"/>
        <v>324</v>
      </c>
      <c r="R352" s="33">
        <f t="shared" si="146"/>
        <v>0.38664145914819625</v>
      </c>
      <c r="S352" s="12">
        <v>0.24608317611352637</v>
      </c>
      <c r="T352" s="10">
        <f t="shared" si="147"/>
        <v>448</v>
      </c>
      <c r="U352" s="33">
        <f t="shared" si="148"/>
        <v>0.70552721798607232</v>
      </c>
      <c r="V352" s="18">
        <v>3.0616802696227716E-2</v>
      </c>
      <c r="W352" s="99">
        <f t="shared" si="156"/>
        <v>370</v>
      </c>
      <c r="X352" s="33">
        <f t="shared" si="149"/>
        <v>0.1311408849909613</v>
      </c>
      <c r="Y352" s="13">
        <v>120465</v>
      </c>
      <c r="Z352" s="10">
        <f t="shared" si="150"/>
        <v>297</v>
      </c>
      <c r="AA352" s="33">
        <f t="shared" si="151"/>
        <v>0.26762400212818338</v>
      </c>
      <c r="AB352" s="11">
        <v>3.3322754681053633E-2</v>
      </c>
      <c r="AC352" s="99">
        <f t="shared" si="157"/>
        <v>409</v>
      </c>
      <c r="AD352" s="33">
        <f t="shared" si="152"/>
        <v>0.62295374286203242</v>
      </c>
      <c r="AE352" s="11">
        <v>0.96487902776229229</v>
      </c>
      <c r="AF352" s="10">
        <f t="shared" si="153"/>
        <v>125</v>
      </c>
      <c r="AG352" s="33">
        <f t="shared" si="154"/>
        <v>-0.43609173003439144</v>
      </c>
      <c r="AH352" s="14">
        <v>3.0046666666666666</v>
      </c>
      <c r="AI352" s="99">
        <f t="shared" si="158"/>
        <v>285</v>
      </c>
      <c r="AJ352" s="33">
        <f t="shared" si="155"/>
        <v>-0.19393437974917274</v>
      </c>
      <c r="AK352" s="13">
        <v>157373.2704043967</v>
      </c>
      <c r="AL352" s="38"/>
    </row>
    <row r="353" spans="1:38" ht="22.5" x14ac:dyDescent="0.25">
      <c r="A353" t="s">
        <v>975</v>
      </c>
      <c r="B353" s="5" t="s">
        <v>411</v>
      </c>
      <c r="C353" s="6" t="s">
        <v>81</v>
      </c>
      <c r="D353" s="7" t="s">
        <v>34</v>
      </c>
      <c r="E353" s="36">
        <f t="shared" si="136"/>
        <v>2.0879742176831155</v>
      </c>
      <c r="F353" s="8">
        <f t="shared" si="137"/>
        <v>25.69226102388463</v>
      </c>
      <c r="G353" s="9">
        <f t="shared" si="138"/>
        <v>347</v>
      </c>
      <c r="H353" s="99">
        <f t="shared" si="139"/>
        <v>404</v>
      </c>
      <c r="I353" s="33">
        <f t="shared" si="140"/>
        <v>0.34255233673263219</v>
      </c>
      <c r="J353" s="11">
        <v>5.1505279712424246E-2</v>
      </c>
      <c r="K353" s="10">
        <f t="shared" si="141"/>
        <v>468</v>
      </c>
      <c r="L353" s="33">
        <f t="shared" si="142"/>
        <v>0.80545949701397246</v>
      </c>
      <c r="M353" s="11">
        <v>2.1849995603622614E-2</v>
      </c>
      <c r="N353" s="10">
        <f t="shared" si="143"/>
        <v>271</v>
      </c>
      <c r="O353" s="33">
        <f t="shared" si="144"/>
        <v>0.26737025637161282</v>
      </c>
      <c r="P353" s="11">
        <v>4.0931449975179383E-2</v>
      </c>
      <c r="Q353" s="10">
        <f t="shared" si="145"/>
        <v>343</v>
      </c>
      <c r="R353" s="33">
        <f t="shared" si="146"/>
        <v>0.40313409856063964</v>
      </c>
      <c r="S353" s="12">
        <v>0.21366380001068319</v>
      </c>
      <c r="T353" s="10">
        <f t="shared" si="147"/>
        <v>367</v>
      </c>
      <c r="U353" s="33">
        <f t="shared" si="148"/>
        <v>0.52254375798650721</v>
      </c>
      <c r="V353" s="18">
        <v>4.1730926245123832E-2</v>
      </c>
      <c r="W353" s="99">
        <f t="shared" si="156"/>
        <v>303</v>
      </c>
      <c r="X353" s="33">
        <f t="shared" si="149"/>
        <v>-0.12425054377131957</v>
      </c>
      <c r="Y353" s="13">
        <v>109308</v>
      </c>
      <c r="Z353" s="10">
        <f t="shared" si="150"/>
        <v>417</v>
      </c>
      <c r="AA353" s="33">
        <f t="shared" si="151"/>
        <v>0.59281623373607273</v>
      </c>
      <c r="AB353" s="11">
        <v>2.9444795395521865E-2</v>
      </c>
      <c r="AC353" s="99">
        <f t="shared" si="157"/>
        <v>262</v>
      </c>
      <c r="AD353" s="33">
        <f t="shared" si="152"/>
        <v>0.1818668892189641</v>
      </c>
      <c r="AE353" s="11">
        <v>0.93981605718328409</v>
      </c>
      <c r="AF353" s="10">
        <f t="shared" si="153"/>
        <v>273</v>
      </c>
      <c r="AG353" s="33">
        <f t="shared" si="154"/>
        <v>1.0550144851923187E-2</v>
      </c>
      <c r="AH353" s="14">
        <v>2.4926666666666666</v>
      </c>
      <c r="AI353" s="99">
        <f t="shared" si="158"/>
        <v>313</v>
      </c>
      <c r="AJ353" s="33">
        <f t="shared" si="155"/>
        <v>-0.18058787627597481</v>
      </c>
      <c r="AK353" s="13">
        <v>169270.58857254777</v>
      </c>
      <c r="AL353" s="38"/>
    </row>
    <row r="354" spans="1:38" x14ac:dyDescent="0.25">
      <c r="A354" t="s">
        <v>1076</v>
      </c>
      <c r="B354" s="5" t="s">
        <v>351</v>
      </c>
      <c r="C354" s="6" t="s">
        <v>71</v>
      </c>
      <c r="D354" s="7" t="s">
        <v>34</v>
      </c>
      <c r="E354" s="36">
        <f t="shared" si="136"/>
        <v>2.0888637619127084</v>
      </c>
      <c r="F354" s="8">
        <f t="shared" si="137"/>
        <v>25.690051179827616</v>
      </c>
      <c r="G354" s="9">
        <f t="shared" si="138"/>
        <v>348</v>
      </c>
      <c r="H354" s="99">
        <f t="shared" si="139"/>
        <v>160</v>
      </c>
      <c r="I354" s="33">
        <f t="shared" si="140"/>
        <v>-0.4282454840716024</v>
      </c>
      <c r="J354" s="11">
        <v>-7.1130733382388511E-3</v>
      </c>
      <c r="K354" s="10">
        <f t="shared" si="141"/>
        <v>524</v>
      </c>
      <c r="L354" s="33">
        <f t="shared" si="142"/>
        <v>1.0350285511937338</v>
      </c>
      <c r="M354" s="11">
        <v>1.365546218487395E-2</v>
      </c>
      <c r="N354" s="10">
        <f t="shared" si="143"/>
        <v>394</v>
      </c>
      <c r="O354" s="33">
        <f t="shared" si="144"/>
        <v>0.59261208024844458</v>
      </c>
      <c r="P354" s="11">
        <v>2.0807061790668348E-2</v>
      </c>
      <c r="Q354" s="10">
        <f t="shared" si="145"/>
        <v>409</v>
      </c>
      <c r="R354" s="33">
        <f t="shared" si="146"/>
        <v>0.51183082356515242</v>
      </c>
      <c r="S354" s="12">
        <v>0</v>
      </c>
      <c r="T354" s="10">
        <f t="shared" si="147"/>
        <v>289</v>
      </c>
      <c r="U354" s="33">
        <f t="shared" si="148"/>
        <v>0.28696094585005905</v>
      </c>
      <c r="V354" s="18">
        <v>5.6039850560398508E-2</v>
      </c>
      <c r="W354" s="99">
        <f t="shared" si="156"/>
        <v>350</v>
      </c>
      <c r="X354" s="33">
        <f t="shared" si="149"/>
        <v>4.2256335570513462E-2</v>
      </c>
      <c r="Y354" s="13">
        <v>116582</v>
      </c>
      <c r="Z354" s="10">
        <f t="shared" si="150"/>
        <v>231</v>
      </c>
      <c r="AA354" s="33">
        <f t="shared" si="151"/>
        <v>5.7210697821156807E-2</v>
      </c>
      <c r="AB354" s="11">
        <v>3.5831960461285006E-2</v>
      </c>
      <c r="AC354" s="99">
        <f t="shared" si="157"/>
        <v>371</v>
      </c>
      <c r="AD354" s="33">
        <f t="shared" si="152"/>
        <v>0.52506276519053341</v>
      </c>
      <c r="AE354" s="11">
        <v>0.95931677018633543</v>
      </c>
      <c r="AF354" s="10">
        <f t="shared" si="153"/>
        <v>223</v>
      </c>
      <c r="AG354" s="33">
        <f t="shared" si="154"/>
        <v>-0.10256423622280135</v>
      </c>
      <c r="AH354" s="14">
        <v>2.6223333333333336</v>
      </c>
      <c r="AI354" s="99">
        <f t="shared" si="158"/>
        <v>235</v>
      </c>
      <c r="AJ354" s="33">
        <f t="shared" si="155"/>
        <v>-0.21249837623193468</v>
      </c>
      <c r="AK354" s="13">
        <v>140824.98320158102</v>
      </c>
      <c r="AL354" s="38"/>
    </row>
    <row r="355" spans="1:38" x14ac:dyDescent="0.25">
      <c r="A355" t="s">
        <v>892</v>
      </c>
      <c r="B355" s="5" t="s">
        <v>260</v>
      </c>
      <c r="C355" s="6" t="s">
        <v>24</v>
      </c>
      <c r="D355" s="7" t="s">
        <v>20</v>
      </c>
      <c r="E355" s="36">
        <f t="shared" si="136"/>
        <v>2.1363006723219713</v>
      </c>
      <c r="F355" s="8">
        <f t="shared" si="137"/>
        <v>25.572206365524174</v>
      </c>
      <c r="G355" s="9">
        <f t="shared" si="138"/>
        <v>349</v>
      </c>
      <c r="H355" s="99">
        <f t="shared" si="139"/>
        <v>8</v>
      </c>
      <c r="I355" s="33">
        <f t="shared" si="140"/>
        <v>-2.6231087608863266</v>
      </c>
      <c r="J355" s="11">
        <v>-0.17403008709422008</v>
      </c>
      <c r="K355" s="10">
        <f t="shared" si="141"/>
        <v>242</v>
      </c>
      <c r="L355" s="33">
        <f t="shared" si="142"/>
        <v>7.5357706389957702E-2</v>
      </c>
      <c r="M355" s="11">
        <v>4.7911189015483496E-2</v>
      </c>
      <c r="N355" s="10">
        <f t="shared" si="143"/>
        <v>449</v>
      </c>
      <c r="O355" s="33">
        <f t="shared" si="144"/>
        <v>0.72248915271698211</v>
      </c>
      <c r="P355" s="11">
        <v>1.2770897832817337E-2</v>
      </c>
      <c r="Q355" s="10">
        <f t="shared" si="145"/>
        <v>409</v>
      </c>
      <c r="R355" s="33">
        <f t="shared" si="146"/>
        <v>0.51183082356515242</v>
      </c>
      <c r="S355" s="12">
        <v>0</v>
      </c>
      <c r="T355" s="10">
        <f t="shared" si="147"/>
        <v>301</v>
      </c>
      <c r="U355" s="33">
        <f t="shared" si="148"/>
        <v>0.32015600935864402</v>
      </c>
      <c r="V355" s="18">
        <v>5.4023635340461451E-2</v>
      </c>
      <c r="W355" s="99">
        <f t="shared" si="156"/>
        <v>330</v>
      </c>
      <c r="X355" s="33">
        <f t="shared" si="149"/>
        <v>-4.7498060071406709E-2</v>
      </c>
      <c r="Y355" s="13">
        <v>112661</v>
      </c>
      <c r="Z355" s="10">
        <f t="shared" si="150"/>
        <v>257</v>
      </c>
      <c r="AA355" s="33">
        <f t="shared" si="151"/>
        <v>0.15271163240996749</v>
      </c>
      <c r="AB355" s="11">
        <v>3.4693099504384289E-2</v>
      </c>
      <c r="AC355" s="99">
        <f t="shared" si="157"/>
        <v>408</v>
      </c>
      <c r="AD355" s="33">
        <f t="shared" si="152"/>
        <v>0.62190218244023399</v>
      </c>
      <c r="AE355" s="11">
        <v>0.96481927710843374</v>
      </c>
      <c r="AF355" s="10">
        <f t="shared" si="153"/>
        <v>523</v>
      </c>
      <c r="AG355" s="33">
        <f t="shared" si="154"/>
        <v>1.1222115300670146</v>
      </c>
      <c r="AH355" s="14">
        <v>1.2183333333333335</v>
      </c>
      <c r="AI355" s="99">
        <f t="shared" si="158"/>
        <v>542</v>
      </c>
      <c r="AJ355" s="33">
        <f t="shared" si="155"/>
        <v>0.8443752520389467</v>
      </c>
      <c r="AK355" s="13">
        <v>1082941.5341257669</v>
      </c>
      <c r="AL355" s="38"/>
    </row>
    <row r="356" spans="1:38" x14ac:dyDescent="0.25">
      <c r="A356" t="s">
        <v>1064</v>
      </c>
      <c r="B356" s="5" t="s">
        <v>367</v>
      </c>
      <c r="C356" s="6" t="s">
        <v>49</v>
      </c>
      <c r="D356" s="7" t="s">
        <v>39</v>
      </c>
      <c r="E356" s="36">
        <f t="shared" si="136"/>
        <v>2.1676550447193423</v>
      </c>
      <c r="F356" s="8">
        <f t="shared" si="137"/>
        <v>25.494314484267765</v>
      </c>
      <c r="G356" s="9">
        <f t="shared" si="138"/>
        <v>350</v>
      </c>
      <c r="H356" s="99">
        <f t="shared" si="139"/>
        <v>310</v>
      </c>
      <c r="I356" s="33">
        <f t="shared" si="140"/>
        <v>4.0985309306086563E-2</v>
      </c>
      <c r="J356" s="11">
        <v>2.857142857142847E-2</v>
      </c>
      <c r="K356" s="10">
        <f t="shared" si="141"/>
        <v>394</v>
      </c>
      <c r="L356" s="33">
        <f t="shared" si="142"/>
        <v>0.5838081339153296</v>
      </c>
      <c r="M356" s="11">
        <v>2.976190476190476E-2</v>
      </c>
      <c r="N356" s="10">
        <f t="shared" si="143"/>
        <v>352</v>
      </c>
      <c r="O356" s="33">
        <f t="shared" si="144"/>
        <v>0.51047072994763609</v>
      </c>
      <c r="P356" s="11">
        <v>2.5889570552147238E-2</v>
      </c>
      <c r="Q356" s="10">
        <f t="shared" si="145"/>
        <v>346</v>
      </c>
      <c r="R356" s="33">
        <f t="shared" si="146"/>
        <v>0.40684323746593443</v>
      </c>
      <c r="S356" s="12">
        <v>0.20637279181112761</v>
      </c>
      <c r="T356" s="10">
        <f t="shared" si="147"/>
        <v>410</v>
      </c>
      <c r="U356" s="33">
        <f t="shared" si="148"/>
        <v>0.61119772112222048</v>
      </c>
      <c r="V356" s="18">
        <v>3.6346225904492276E-2</v>
      </c>
      <c r="W356" s="99">
        <f t="shared" si="156"/>
        <v>382</v>
      </c>
      <c r="X356" s="33">
        <f t="shared" si="149"/>
        <v>0.19871420198533732</v>
      </c>
      <c r="Y356" s="13">
        <v>123417</v>
      </c>
      <c r="Z356" s="10">
        <f t="shared" si="150"/>
        <v>311</v>
      </c>
      <c r="AA356" s="33">
        <f t="shared" si="151"/>
        <v>0.310740760602847</v>
      </c>
      <c r="AB356" s="11">
        <v>3.2808581777653945E-2</v>
      </c>
      <c r="AC356" s="99">
        <f t="shared" si="157"/>
        <v>194</v>
      </c>
      <c r="AD356" s="33">
        <f t="shared" si="152"/>
        <v>-7.6402899564580615E-2</v>
      </c>
      <c r="AE356" s="11">
        <v>0.92514092446448704</v>
      </c>
      <c r="AF356" s="10">
        <f t="shared" si="153"/>
        <v>400</v>
      </c>
      <c r="AG356" s="33">
        <f t="shared" si="154"/>
        <v>0.3626877167837767</v>
      </c>
      <c r="AH356" s="14">
        <v>2.089</v>
      </c>
      <c r="AI356" s="99">
        <f t="shared" si="158"/>
        <v>345</v>
      </c>
      <c r="AJ356" s="33">
        <f t="shared" si="155"/>
        <v>-0.16311598736540239</v>
      </c>
      <c r="AK356" s="13">
        <v>184845.35104011887</v>
      </c>
      <c r="AL356" s="38"/>
    </row>
    <row r="357" spans="1:38" x14ac:dyDescent="0.25">
      <c r="A357" t="s">
        <v>955</v>
      </c>
      <c r="B357" s="5" t="s">
        <v>361</v>
      </c>
      <c r="C357" s="6" t="s">
        <v>93</v>
      </c>
      <c r="D357" s="7" t="s">
        <v>34</v>
      </c>
      <c r="E357" s="36">
        <f t="shared" si="136"/>
        <v>2.2107780745804217</v>
      </c>
      <c r="F357" s="8">
        <f t="shared" si="137"/>
        <v>25.387186397671542</v>
      </c>
      <c r="G357" s="9">
        <f t="shared" si="138"/>
        <v>351</v>
      </c>
      <c r="H357" s="99">
        <f t="shared" si="139"/>
        <v>263</v>
      </c>
      <c r="I357" s="33">
        <f t="shared" si="140"/>
        <v>-0.12131171101760817</v>
      </c>
      <c r="J357" s="11">
        <v>1.6228913089899599E-2</v>
      </c>
      <c r="K357" s="10">
        <f t="shared" si="141"/>
        <v>542</v>
      </c>
      <c r="L357" s="33">
        <f t="shared" si="142"/>
        <v>1.2633745198419633</v>
      </c>
      <c r="M357" s="11">
        <v>5.5045871559633031E-3</v>
      </c>
      <c r="N357" s="10">
        <f t="shared" si="143"/>
        <v>221</v>
      </c>
      <c r="O357" s="33">
        <f t="shared" si="144"/>
        <v>8.4032164930199285E-2</v>
      </c>
      <c r="P357" s="11">
        <v>5.2275522755227552E-2</v>
      </c>
      <c r="Q357" s="10">
        <f t="shared" si="145"/>
        <v>409</v>
      </c>
      <c r="R357" s="33">
        <f t="shared" si="146"/>
        <v>0.51183082356515242</v>
      </c>
      <c r="S357" s="12">
        <v>0</v>
      </c>
      <c r="T357" s="10">
        <f t="shared" si="147"/>
        <v>314</v>
      </c>
      <c r="U357" s="33">
        <f t="shared" si="148"/>
        <v>0.35688411648856261</v>
      </c>
      <c r="V357" s="18">
        <v>5.1792828685258967E-2</v>
      </c>
      <c r="W357" s="99">
        <f t="shared" si="156"/>
        <v>368</v>
      </c>
      <c r="X357" s="33">
        <f t="shared" si="149"/>
        <v>0.12686032595371594</v>
      </c>
      <c r="Y357" s="13">
        <v>120278</v>
      </c>
      <c r="Z357" s="10">
        <f t="shared" si="150"/>
        <v>361</v>
      </c>
      <c r="AA357" s="33">
        <f t="shared" si="151"/>
        <v>0.43459594894788744</v>
      </c>
      <c r="AB357" s="11">
        <v>3.1331592689295036E-2</v>
      </c>
      <c r="AC357" s="99">
        <f t="shared" si="157"/>
        <v>338</v>
      </c>
      <c r="AD357" s="33">
        <f t="shared" si="152"/>
        <v>0.42473606034889166</v>
      </c>
      <c r="AE357" s="11">
        <v>0.95361611229783338</v>
      </c>
      <c r="AF357" s="10">
        <f t="shared" si="153"/>
        <v>280</v>
      </c>
      <c r="AG357" s="33">
        <f t="shared" si="154"/>
        <v>3.2358830149106829E-2</v>
      </c>
      <c r="AH357" s="14">
        <v>2.4676666666666662</v>
      </c>
      <c r="AI357" s="99">
        <f t="shared" si="158"/>
        <v>437</v>
      </c>
      <c r="AJ357" s="33">
        <f t="shared" si="155"/>
        <v>-8.7067101589413096E-2</v>
      </c>
      <c r="AK357" s="13">
        <v>252636.72368144567</v>
      </c>
      <c r="AL357" s="38"/>
    </row>
    <row r="358" spans="1:38" x14ac:dyDescent="0.25">
      <c r="A358" t="s">
        <v>1049</v>
      </c>
      <c r="B358" s="5" t="s">
        <v>293</v>
      </c>
      <c r="C358" s="6" t="s">
        <v>52</v>
      </c>
      <c r="D358" s="7" t="s">
        <v>34</v>
      </c>
      <c r="E358" s="36">
        <f t="shared" si="136"/>
        <v>2.230079367081804</v>
      </c>
      <c r="F358" s="8">
        <f t="shared" si="137"/>
        <v>25.339237296201439</v>
      </c>
      <c r="G358" s="9">
        <f t="shared" si="138"/>
        <v>352</v>
      </c>
      <c r="H358" s="99">
        <f t="shared" si="139"/>
        <v>545</v>
      </c>
      <c r="I358" s="33">
        <f t="shared" si="140"/>
        <v>1.9357552871674926</v>
      </c>
      <c r="J358" s="11">
        <v>0.17266666666666675</v>
      </c>
      <c r="K358" s="10">
        <f t="shared" si="141"/>
        <v>217</v>
      </c>
      <c r="L358" s="33">
        <f t="shared" si="142"/>
        <v>-4.3744411032293734E-2</v>
      </c>
      <c r="M358" s="11">
        <v>5.2162573353618777E-2</v>
      </c>
      <c r="N358" s="10">
        <f t="shared" si="143"/>
        <v>268</v>
      </c>
      <c r="O358" s="33">
        <f t="shared" si="144"/>
        <v>0.2566615740092717</v>
      </c>
      <c r="P358" s="11">
        <v>4.159405135354944E-2</v>
      </c>
      <c r="Q358" s="10">
        <f t="shared" si="145"/>
        <v>170</v>
      </c>
      <c r="R358" s="33">
        <f t="shared" si="146"/>
        <v>7.8009464381777777E-2</v>
      </c>
      <c r="S358" s="12">
        <v>0.85275724843661171</v>
      </c>
      <c r="T358" s="10">
        <f t="shared" si="147"/>
        <v>306</v>
      </c>
      <c r="U358" s="33">
        <f t="shared" si="148"/>
        <v>0.33457830430085306</v>
      </c>
      <c r="V358" s="18">
        <v>5.3147648145516556E-2</v>
      </c>
      <c r="W358" s="99">
        <f t="shared" si="156"/>
        <v>404</v>
      </c>
      <c r="X358" s="33">
        <f t="shared" si="149"/>
        <v>0.33447888460513547</v>
      </c>
      <c r="Y358" s="13">
        <v>129348</v>
      </c>
      <c r="Z358" s="10">
        <f t="shared" si="150"/>
        <v>301</v>
      </c>
      <c r="AA358" s="33">
        <f t="shared" si="151"/>
        <v>0.28983788704072921</v>
      </c>
      <c r="AB358" s="11">
        <v>3.3057851239669422E-2</v>
      </c>
      <c r="AC358" s="99">
        <f t="shared" si="157"/>
        <v>312</v>
      </c>
      <c r="AD358" s="33">
        <f t="shared" si="152"/>
        <v>0.34845946480143875</v>
      </c>
      <c r="AE358" s="11">
        <v>0.94928200427742138</v>
      </c>
      <c r="AF358" s="10">
        <f t="shared" si="153"/>
        <v>444</v>
      </c>
      <c r="AG358" s="33">
        <f t="shared" si="154"/>
        <v>0.51854712104098033</v>
      </c>
      <c r="AH358" s="14">
        <v>1.9103333333333332</v>
      </c>
      <c r="AI358" s="99">
        <f t="shared" si="158"/>
        <v>453</v>
      </c>
      <c r="AJ358" s="33">
        <f t="shared" si="155"/>
        <v>-5.8342845405786416E-2</v>
      </c>
      <c r="AK358" s="13">
        <v>278242.05287094938</v>
      </c>
      <c r="AL358" s="38"/>
    </row>
    <row r="359" spans="1:38" x14ac:dyDescent="0.25">
      <c r="A359" t="s">
        <v>759</v>
      </c>
      <c r="B359" s="5" t="s">
        <v>186</v>
      </c>
      <c r="C359" s="6" t="s">
        <v>63</v>
      </c>
      <c r="D359" s="7" t="s">
        <v>34</v>
      </c>
      <c r="E359" s="36">
        <f t="shared" si="136"/>
        <v>2.2526272280846169</v>
      </c>
      <c r="F359" s="8">
        <f t="shared" si="137"/>
        <v>25.283222929542823</v>
      </c>
      <c r="G359" s="9">
        <f t="shared" si="138"/>
        <v>353</v>
      </c>
      <c r="H359" s="99">
        <f t="shared" si="139"/>
        <v>63</v>
      </c>
      <c r="I359" s="33">
        <f t="shared" si="140"/>
        <v>-0.85731811453638407</v>
      </c>
      <c r="J359" s="11">
        <v>-3.9743589743589713E-2</v>
      </c>
      <c r="K359" s="10">
        <f t="shared" si="141"/>
        <v>62</v>
      </c>
      <c r="L359" s="33">
        <f t="shared" si="142"/>
        <v>-1.171635798786852</v>
      </c>
      <c r="M359" s="11">
        <v>9.2422980849292263E-2</v>
      </c>
      <c r="N359" s="10">
        <f t="shared" si="143"/>
        <v>524</v>
      </c>
      <c r="O359" s="33">
        <f t="shared" si="144"/>
        <v>0.91390869454751389</v>
      </c>
      <c r="P359" s="11">
        <v>9.2678405931417981E-4</v>
      </c>
      <c r="Q359" s="10">
        <f t="shared" si="145"/>
        <v>409</v>
      </c>
      <c r="R359" s="33">
        <f t="shared" si="146"/>
        <v>0.51183082356515242</v>
      </c>
      <c r="S359" s="12">
        <v>0</v>
      </c>
      <c r="T359" s="10">
        <f t="shared" si="147"/>
        <v>327</v>
      </c>
      <c r="U359" s="33">
        <f t="shared" si="148"/>
        <v>0.40432701349033512</v>
      </c>
      <c r="V359" s="18">
        <v>4.8911222780569516E-2</v>
      </c>
      <c r="W359" s="99">
        <v>284</v>
      </c>
      <c r="X359" s="33">
        <f t="shared" si="149"/>
        <v>0.14780530733916786</v>
      </c>
      <c r="Y359" s="13">
        <v>121193</v>
      </c>
      <c r="Z359" s="10">
        <f t="shared" si="150"/>
        <v>292</v>
      </c>
      <c r="AA359" s="33">
        <f t="shared" si="151"/>
        <v>0.25634576853535135</v>
      </c>
      <c r="AB359" s="11">
        <v>3.3457249070631967E-2</v>
      </c>
      <c r="AC359" s="99">
        <v>284</v>
      </c>
      <c r="AD359" s="33">
        <f t="shared" si="152"/>
        <v>0.64261446615312723</v>
      </c>
      <c r="AE359" s="11">
        <v>0.96599616858237547</v>
      </c>
      <c r="AF359" s="10">
        <f t="shared" si="153"/>
        <v>158</v>
      </c>
      <c r="AG359" s="33">
        <f t="shared" si="154"/>
        <v>-0.28197702060096252</v>
      </c>
      <c r="AH359" s="14">
        <v>2.8279999999999998</v>
      </c>
      <c r="AI359" s="99">
        <v>284</v>
      </c>
      <c r="AJ359" s="33">
        <f t="shared" si="155"/>
        <v>-0.18588844825992354</v>
      </c>
      <c r="AK359" s="13">
        <v>164545.56141522029</v>
      </c>
      <c r="AL359" s="38"/>
    </row>
    <row r="360" spans="1:38" x14ac:dyDescent="0.25">
      <c r="A360" t="s">
        <v>666</v>
      </c>
      <c r="B360" s="5" t="s">
        <v>501</v>
      </c>
      <c r="C360" s="6" t="s">
        <v>91</v>
      </c>
      <c r="D360" s="7" t="s">
        <v>39</v>
      </c>
      <c r="E360" s="36">
        <f t="shared" si="136"/>
        <v>2.2685848916038771</v>
      </c>
      <c r="F360" s="8">
        <f t="shared" si="137"/>
        <v>25.243580215084407</v>
      </c>
      <c r="G360" s="9">
        <f t="shared" si="138"/>
        <v>354</v>
      </c>
      <c r="H360" s="99">
        <f t="shared" si="139"/>
        <v>43</v>
      </c>
      <c r="I360" s="33">
        <f t="shared" si="140"/>
        <v>-1.0435108082152058</v>
      </c>
      <c r="J360" s="11">
        <v>-5.390334572490707E-2</v>
      </c>
      <c r="K360" s="10">
        <f t="shared" si="141"/>
        <v>544</v>
      </c>
      <c r="L360" s="33">
        <f t="shared" si="142"/>
        <v>1.2815903199429506</v>
      </c>
      <c r="M360" s="11">
        <v>4.8543689320388345E-3</v>
      </c>
      <c r="N360" s="10">
        <f t="shared" si="143"/>
        <v>525</v>
      </c>
      <c r="O360" s="33">
        <f t="shared" si="144"/>
        <v>0.92888698531728331</v>
      </c>
      <c r="P360" s="11">
        <v>0</v>
      </c>
      <c r="Q360" s="10">
        <f t="shared" si="145"/>
        <v>409</v>
      </c>
      <c r="R360" s="33">
        <f t="shared" si="146"/>
        <v>0.51183082356515242</v>
      </c>
      <c r="S360" s="12">
        <v>0</v>
      </c>
      <c r="T360" s="10">
        <f t="shared" si="147"/>
        <v>195</v>
      </c>
      <c r="U360" s="33">
        <f t="shared" si="148"/>
        <v>-3.5281676823497608E-2</v>
      </c>
      <c r="V360" s="18">
        <v>7.5612353567625135E-2</v>
      </c>
      <c r="W360" s="99">
        <f t="shared" ref="W360:W382" si="159">RANK(Y360,Y$7:Y$570,1)</f>
        <v>287</v>
      </c>
      <c r="X360" s="33">
        <f t="shared" si="149"/>
        <v>-0.17994359263558679</v>
      </c>
      <c r="Y360" s="13">
        <v>106875</v>
      </c>
      <c r="Z360" s="10">
        <f t="shared" si="150"/>
        <v>376</v>
      </c>
      <c r="AA360" s="33">
        <f t="shared" si="151"/>
        <v>0.47290220966954544</v>
      </c>
      <c r="AB360" s="11">
        <v>3.0874785591766724E-2</v>
      </c>
      <c r="AC360" s="99">
        <f t="shared" ref="AC360:AC382" si="160">RANK(AE360,AE$7:AE$570,1)</f>
        <v>443</v>
      </c>
      <c r="AD360" s="33">
        <f t="shared" si="152"/>
        <v>0.72870508207083784</v>
      </c>
      <c r="AE360" s="11">
        <v>0.97088791848617173</v>
      </c>
      <c r="AF360" s="10">
        <f t="shared" si="153"/>
        <v>73</v>
      </c>
      <c r="AG360" s="33">
        <f t="shared" si="154"/>
        <v>-0.69052639183486353</v>
      </c>
      <c r="AH360" s="14">
        <v>3.2963333333333331</v>
      </c>
      <c r="AI360" s="99">
        <f t="shared" ref="AI360:AI382" si="161">RANK(AK360,AK$7:AK$570,1)</f>
        <v>312</v>
      </c>
      <c r="AJ360" s="33">
        <f t="shared" si="155"/>
        <v>-0.18161287813231078</v>
      </c>
      <c r="AK360" s="13">
        <v>168356.88310412574</v>
      </c>
      <c r="AL360" s="38"/>
    </row>
    <row r="361" spans="1:38" x14ac:dyDescent="0.25">
      <c r="A361" t="s">
        <v>853</v>
      </c>
      <c r="B361" s="5" t="s">
        <v>465</v>
      </c>
      <c r="C361" s="6" t="s">
        <v>91</v>
      </c>
      <c r="D361" s="7" t="s">
        <v>39</v>
      </c>
      <c r="E361" s="36">
        <f t="shared" si="136"/>
        <v>2.2736776493395534</v>
      </c>
      <c r="F361" s="8">
        <f t="shared" si="137"/>
        <v>25.230928567148752</v>
      </c>
      <c r="G361" s="9">
        <f t="shared" si="138"/>
        <v>355</v>
      </c>
      <c r="H361" s="99">
        <f t="shared" si="139"/>
        <v>132</v>
      </c>
      <c r="I361" s="33">
        <f t="shared" si="140"/>
        <v>-0.52842843195180611</v>
      </c>
      <c r="J361" s="11">
        <v>-1.4731879787860946E-2</v>
      </c>
      <c r="K361" s="10">
        <f t="shared" si="141"/>
        <v>450</v>
      </c>
      <c r="L361" s="33">
        <f t="shared" si="142"/>
        <v>0.75139832590171185</v>
      </c>
      <c r="M361" s="11">
        <v>2.3779724655819776E-2</v>
      </c>
      <c r="N361" s="10">
        <f t="shared" si="143"/>
        <v>395</v>
      </c>
      <c r="O361" s="33">
        <f t="shared" si="144"/>
        <v>0.59736748294638764</v>
      </c>
      <c r="P361" s="11">
        <v>2.0512820512820513E-2</v>
      </c>
      <c r="Q361" s="10">
        <f t="shared" si="145"/>
        <v>133</v>
      </c>
      <c r="R361" s="33">
        <f t="shared" si="146"/>
        <v>-9.6695309452037359E-2</v>
      </c>
      <c r="S361" s="12">
        <v>1.1961722488038278</v>
      </c>
      <c r="T361" s="10">
        <f t="shared" si="147"/>
        <v>395</v>
      </c>
      <c r="U361" s="33">
        <f t="shared" si="148"/>
        <v>0.59098678901018042</v>
      </c>
      <c r="V361" s="18">
        <v>3.7573805689747719E-2</v>
      </c>
      <c r="W361" s="99">
        <f t="shared" si="159"/>
        <v>281</v>
      </c>
      <c r="X361" s="33">
        <f t="shared" si="149"/>
        <v>-0.19106846799441699</v>
      </c>
      <c r="Y361" s="13">
        <v>106389</v>
      </c>
      <c r="Z361" s="10">
        <f t="shared" si="150"/>
        <v>276</v>
      </c>
      <c r="AA361" s="33">
        <f t="shared" si="151"/>
        <v>0.2266415748451695</v>
      </c>
      <c r="AB361" s="11">
        <v>3.3811475409836068E-2</v>
      </c>
      <c r="AC361" s="99">
        <f t="shared" si="160"/>
        <v>550</v>
      </c>
      <c r="AD361" s="33">
        <f t="shared" si="152"/>
        <v>1.1166772431028136</v>
      </c>
      <c r="AE361" s="11">
        <v>0.99293286219081267</v>
      </c>
      <c r="AF361" s="10">
        <f t="shared" si="153"/>
        <v>288</v>
      </c>
      <c r="AG361" s="33">
        <f t="shared" si="154"/>
        <v>7.1323681213407292E-2</v>
      </c>
      <c r="AH361" s="14">
        <v>2.423</v>
      </c>
      <c r="AI361" s="99">
        <f t="shared" si="161"/>
        <v>322</v>
      </c>
      <c r="AJ361" s="33">
        <f t="shared" si="155"/>
        <v>-0.17522022763748651</v>
      </c>
      <c r="AK361" s="13">
        <v>174055.40909090909</v>
      </c>
      <c r="AL361" s="38"/>
    </row>
    <row r="362" spans="1:38" x14ac:dyDescent="0.25">
      <c r="A362" t="s">
        <v>768</v>
      </c>
      <c r="B362" s="5" t="s">
        <v>344</v>
      </c>
      <c r="C362" s="6" t="s">
        <v>61</v>
      </c>
      <c r="D362" s="7" t="s">
        <v>39</v>
      </c>
      <c r="E362" s="36">
        <f t="shared" si="136"/>
        <v>2.284336495677227</v>
      </c>
      <c r="F362" s="8">
        <f t="shared" si="137"/>
        <v>25.204449402369359</v>
      </c>
      <c r="G362" s="9">
        <f t="shared" si="138"/>
        <v>356</v>
      </c>
      <c r="H362" s="99">
        <f t="shared" si="139"/>
        <v>544</v>
      </c>
      <c r="I362" s="33">
        <f t="shared" si="140"/>
        <v>1.916312010518304</v>
      </c>
      <c r="J362" s="11">
        <v>0.17118802619270346</v>
      </c>
      <c r="K362" s="10">
        <f t="shared" si="141"/>
        <v>549</v>
      </c>
      <c r="L362" s="33">
        <f t="shared" si="142"/>
        <v>1.4175849919297723</v>
      </c>
      <c r="M362" s="11">
        <v>0</v>
      </c>
      <c r="N362" s="10">
        <f t="shared" si="143"/>
        <v>217</v>
      </c>
      <c r="O362" s="33">
        <f t="shared" si="144"/>
        <v>7.7842864008561691E-2</v>
      </c>
      <c r="P362" s="11">
        <v>5.2658486707566461E-2</v>
      </c>
      <c r="Q362" s="10">
        <f t="shared" si="145"/>
        <v>349</v>
      </c>
      <c r="R362" s="33">
        <f t="shared" si="146"/>
        <v>0.41024778698320935</v>
      </c>
      <c r="S362" s="12">
        <v>0.19968051118210864</v>
      </c>
      <c r="T362" s="10">
        <f t="shared" si="147"/>
        <v>416</v>
      </c>
      <c r="U362" s="33">
        <f t="shared" si="148"/>
        <v>0.62237876712253526</v>
      </c>
      <c r="V362" s="18">
        <v>3.5667107001321002E-2</v>
      </c>
      <c r="W362" s="99">
        <f t="shared" si="159"/>
        <v>293</v>
      </c>
      <c r="X362" s="33">
        <f t="shared" si="149"/>
        <v>-0.15824321847885628</v>
      </c>
      <c r="Y362" s="13">
        <v>107823</v>
      </c>
      <c r="Z362" s="10">
        <f t="shared" si="150"/>
        <v>195</v>
      </c>
      <c r="AA362" s="33">
        <f t="shared" si="151"/>
        <v>-7.3520184160855234E-2</v>
      </c>
      <c r="AB362" s="11">
        <v>3.7390943082675529E-2</v>
      </c>
      <c r="AC362" s="99">
        <f t="shared" si="160"/>
        <v>397</v>
      </c>
      <c r="AD362" s="33">
        <f t="shared" si="152"/>
        <v>0.59507264805028015</v>
      </c>
      <c r="AE362" s="11">
        <v>0.9632947976878613</v>
      </c>
      <c r="AF362" s="10">
        <f t="shared" si="153"/>
        <v>298</v>
      </c>
      <c r="AG362" s="33">
        <f t="shared" si="154"/>
        <v>8.6735152156750039E-2</v>
      </c>
      <c r="AH362" s="14">
        <v>2.4053333333333335</v>
      </c>
      <c r="AI362" s="99">
        <f t="shared" si="161"/>
        <v>316</v>
      </c>
      <c r="AJ362" s="33">
        <f t="shared" si="155"/>
        <v>-0.1784008259954189</v>
      </c>
      <c r="AK362" s="13">
        <v>171220.16533546327</v>
      </c>
      <c r="AL362" s="38"/>
    </row>
    <row r="363" spans="1:38" x14ac:dyDescent="0.25">
      <c r="A363" t="s">
        <v>1021</v>
      </c>
      <c r="B363" s="5" t="s">
        <v>475</v>
      </c>
      <c r="C363" s="6" t="s">
        <v>81</v>
      </c>
      <c r="D363" s="7" t="s">
        <v>34</v>
      </c>
      <c r="E363" s="36">
        <f t="shared" si="136"/>
        <v>2.2891618625165413</v>
      </c>
      <c r="F363" s="8">
        <f t="shared" si="137"/>
        <v>25.192462018405713</v>
      </c>
      <c r="G363" s="9">
        <f t="shared" si="138"/>
        <v>357</v>
      </c>
      <c r="H363" s="99">
        <f t="shared" si="139"/>
        <v>207</v>
      </c>
      <c r="I363" s="33">
        <f t="shared" si="140"/>
        <v>-0.28648735083782734</v>
      </c>
      <c r="J363" s="11">
        <v>3.6674816625916762E-3</v>
      </c>
      <c r="K363" s="10">
        <f t="shared" si="141"/>
        <v>517</v>
      </c>
      <c r="L363" s="33">
        <f t="shared" si="142"/>
        <v>1.0018059896527647</v>
      </c>
      <c r="M363" s="11">
        <v>1.4841351074718526E-2</v>
      </c>
      <c r="N363" s="10">
        <f t="shared" si="143"/>
        <v>335</v>
      </c>
      <c r="O363" s="33">
        <f t="shared" si="144"/>
        <v>0.45354652235901388</v>
      </c>
      <c r="P363" s="11">
        <v>2.9411764705882353E-2</v>
      </c>
      <c r="Q363" s="10">
        <f t="shared" si="145"/>
        <v>326</v>
      </c>
      <c r="R363" s="33">
        <f t="shared" si="146"/>
        <v>0.38790199355239463</v>
      </c>
      <c r="S363" s="12">
        <v>0.24360535931790497</v>
      </c>
      <c r="T363" s="10">
        <f t="shared" si="147"/>
        <v>193</v>
      </c>
      <c r="U363" s="33">
        <f t="shared" si="148"/>
        <v>-3.7000235715959583E-2</v>
      </c>
      <c r="V363" s="18">
        <v>7.5716736094094586E-2</v>
      </c>
      <c r="W363" s="99">
        <f t="shared" si="159"/>
        <v>266</v>
      </c>
      <c r="X363" s="33">
        <f t="shared" si="149"/>
        <v>-0.26374640886743317</v>
      </c>
      <c r="Y363" s="13">
        <v>103214</v>
      </c>
      <c r="Z363" s="10">
        <f t="shared" si="150"/>
        <v>450</v>
      </c>
      <c r="AA363" s="33">
        <f t="shared" si="151"/>
        <v>0.6852070285986559</v>
      </c>
      <c r="AB363" s="11">
        <v>2.8343023255813952E-2</v>
      </c>
      <c r="AC363" s="99">
        <f t="shared" si="160"/>
        <v>445</v>
      </c>
      <c r="AD363" s="33">
        <f t="shared" si="152"/>
        <v>0.7308495995015778</v>
      </c>
      <c r="AE363" s="11">
        <v>0.97100977198697069</v>
      </c>
      <c r="AF363" s="10">
        <f t="shared" si="153"/>
        <v>488</v>
      </c>
      <c r="AG363" s="33">
        <f t="shared" si="154"/>
        <v>0.69883225283102912</v>
      </c>
      <c r="AH363" s="14">
        <v>1.7036666666666667</v>
      </c>
      <c r="AI363" s="99">
        <f t="shared" si="161"/>
        <v>438</v>
      </c>
      <c r="AJ363" s="33">
        <f t="shared" si="155"/>
        <v>-8.4537439292798972E-2</v>
      </c>
      <c r="AK363" s="13">
        <v>254891.71108404384</v>
      </c>
      <c r="AL363" s="38"/>
    </row>
    <row r="364" spans="1:38" x14ac:dyDescent="0.25">
      <c r="A364" t="s">
        <v>720</v>
      </c>
      <c r="B364" s="5" t="s">
        <v>334</v>
      </c>
      <c r="C364" s="6" t="s">
        <v>44</v>
      </c>
      <c r="D364" s="7" t="s">
        <v>20</v>
      </c>
      <c r="E364" s="36">
        <f t="shared" si="136"/>
        <v>2.292755475226901</v>
      </c>
      <c r="F364" s="8">
        <f t="shared" si="137"/>
        <v>25.183534611058203</v>
      </c>
      <c r="G364" s="9">
        <f t="shared" si="138"/>
        <v>358</v>
      </c>
      <c r="H364" s="99">
        <f t="shared" si="139"/>
        <v>358</v>
      </c>
      <c r="I364" s="33">
        <f t="shared" si="140"/>
        <v>0.19822531015856315</v>
      </c>
      <c r="J364" s="11">
        <v>4.0529363110008321E-2</v>
      </c>
      <c r="K364" s="10">
        <f t="shared" si="141"/>
        <v>146</v>
      </c>
      <c r="L364" s="33">
        <f t="shared" si="142"/>
        <v>-0.39456778758693262</v>
      </c>
      <c r="M364" s="11">
        <v>6.4685314685314688E-2</v>
      </c>
      <c r="N364" s="10">
        <f t="shared" si="143"/>
        <v>340</v>
      </c>
      <c r="O364" s="33">
        <f t="shared" si="144"/>
        <v>0.47575869352528816</v>
      </c>
      <c r="P364" s="11">
        <v>2.8037383177570093E-2</v>
      </c>
      <c r="Q364" s="10">
        <f t="shared" si="145"/>
        <v>409</v>
      </c>
      <c r="R364" s="33">
        <f t="shared" si="146"/>
        <v>0.51183082356515242</v>
      </c>
      <c r="S364" s="12">
        <v>0</v>
      </c>
      <c r="T364" s="10">
        <f t="shared" si="147"/>
        <v>274</v>
      </c>
      <c r="U364" s="33">
        <f t="shared" si="148"/>
        <v>0.24268860834091469</v>
      </c>
      <c r="V364" s="18">
        <v>5.8728881737731296E-2</v>
      </c>
      <c r="W364" s="99">
        <f t="shared" si="159"/>
        <v>263</v>
      </c>
      <c r="X364" s="33">
        <f t="shared" si="149"/>
        <v>-0.27706879046998295</v>
      </c>
      <c r="Y364" s="13">
        <v>102632</v>
      </c>
      <c r="Z364" s="10">
        <f t="shared" si="150"/>
        <v>474</v>
      </c>
      <c r="AA364" s="33">
        <f t="shared" si="151"/>
        <v>0.76572525127463975</v>
      </c>
      <c r="AB364" s="11">
        <v>2.7382833070036861E-2</v>
      </c>
      <c r="AC364" s="99">
        <f t="shared" si="160"/>
        <v>429</v>
      </c>
      <c r="AD364" s="33">
        <f t="shared" si="152"/>
        <v>0.69602803825039106</v>
      </c>
      <c r="AE364" s="11">
        <v>0.96903117807072614</v>
      </c>
      <c r="AF364" s="10">
        <f t="shared" si="153"/>
        <v>245</v>
      </c>
      <c r="AG364" s="33">
        <f t="shared" si="154"/>
        <v>-3.9173657625654758E-2</v>
      </c>
      <c r="AH364" s="14">
        <v>2.5496666666666665</v>
      </c>
      <c r="AI364" s="99">
        <f t="shared" si="161"/>
        <v>127</v>
      </c>
      <c r="AJ364" s="33">
        <f t="shared" si="155"/>
        <v>-0.25331246198398383</v>
      </c>
      <c r="AK364" s="13">
        <v>104442.55802861686</v>
      </c>
      <c r="AL364" s="38"/>
    </row>
    <row r="365" spans="1:38" x14ac:dyDescent="0.25">
      <c r="A365" t="s">
        <v>713</v>
      </c>
      <c r="B365" s="5" t="s">
        <v>415</v>
      </c>
      <c r="C365" s="6" t="s">
        <v>49</v>
      </c>
      <c r="D365" s="7" t="s">
        <v>39</v>
      </c>
      <c r="E365" s="36">
        <f t="shared" si="136"/>
        <v>2.3047368610990806</v>
      </c>
      <c r="F365" s="8">
        <f t="shared" si="137"/>
        <v>25.153769936651219</v>
      </c>
      <c r="G365" s="9">
        <f t="shared" si="138"/>
        <v>359</v>
      </c>
      <c r="H365" s="99">
        <f t="shared" si="139"/>
        <v>322</v>
      </c>
      <c r="I365" s="33">
        <f t="shared" si="140"/>
        <v>8.0992619874333746E-2</v>
      </c>
      <c r="J365" s="11">
        <v>3.1613941915654253E-2</v>
      </c>
      <c r="K365" s="10">
        <f t="shared" si="141"/>
        <v>317</v>
      </c>
      <c r="L365" s="33">
        <f t="shared" si="142"/>
        <v>0.36730130000236383</v>
      </c>
      <c r="M365" s="11">
        <v>3.749017847120889E-2</v>
      </c>
      <c r="N365" s="10">
        <f t="shared" si="143"/>
        <v>211</v>
      </c>
      <c r="O365" s="33">
        <f t="shared" si="144"/>
        <v>6.0828066229376504E-2</v>
      </c>
      <c r="P365" s="11">
        <v>5.3711279953243714E-2</v>
      </c>
      <c r="Q365" s="10">
        <f t="shared" si="145"/>
        <v>218</v>
      </c>
      <c r="R365" s="33">
        <f t="shared" si="146"/>
        <v>0.23343742535148759</v>
      </c>
      <c r="S365" s="12">
        <v>0.54723443928737914</v>
      </c>
      <c r="T365" s="10">
        <f t="shared" si="147"/>
        <v>377</v>
      </c>
      <c r="U365" s="33">
        <f t="shared" si="148"/>
        <v>0.55044044483416077</v>
      </c>
      <c r="V365" s="18">
        <v>4.0036525974025974E-2</v>
      </c>
      <c r="W365" s="99">
        <f t="shared" si="159"/>
        <v>426</v>
      </c>
      <c r="X365" s="33">
        <f t="shared" si="149"/>
        <v>0.53259780689047564</v>
      </c>
      <c r="Y365" s="13">
        <v>138003</v>
      </c>
      <c r="Z365" s="10">
        <f t="shared" si="150"/>
        <v>441</v>
      </c>
      <c r="AA365" s="33">
        <f t="shared" si="151"/>
        <v>0.65964302668355546</v>
      </c>
      <c r="AB365" s="11">
        <v>2.864787727434891E-2</v>
      </c>
      <c r="AC365" s="99">
        <f t="shared" si="160"/>
        <v>273</v>
      </c>
      <c r="AD365" s="33">
        <f t="shared" si="152"/>
        <v>0.22719014730182174</v>
      </c>
      <c r="AE365" s="11">
        <v>0.94239136740732143</v>
      </c>
      <c r="AF365" s="10">
        <f t="shared" si="153"/>
        <v>216</v>
      </c>
      <c r="AG365" s="33">
        <f t="shared" si="154"/>
        <v>-0.11157849281230357</v>
      </c>
      <c r="AH365" s="14">
        <v>2.6326666666666667</v>
      </c>
      <c r="AI365" s="99">
        <f t="shared" si="161"/>
        <v>323</v>
      </c>
      <c r="AJ365" s="33">
        <f t="shared" si="155"/>
        <v>-0.17431565183158126</v>
      </c>
      <c r="AK365" s="13">
        <v>174861.76456758345</v>
      </c>
      <c r="AL365" s="38"/>
    </row>
    <row r="366" spans="1:38" x14ac:dyDescent="0.25">
      <c r="A366" t="s">
        <v>599</v>
      </c>
      <c r="B366" s="5" t="s">
        <v>363</v>
      </c>
      <c r="C366" s="6" t="s">
        <v>54</v>
      </c>
      <c r="D366" s="7" t="s">
        <v>39</v>
      </c>
      <c r="E366" s="36">
        <f t="shared" si="136"/>
        <v>2.3299252349444459</v>
      </c>
      <c r="F366" s="8">
        <f t="shared" si="137"/>
        <v>25.091195894353703</v>
      </c>
      <c r="G366" s="9">
        <f t="shared" si="138"/>
        <v>360</v>
      </c>
      <c r="H366" s="99">
        <f t="shared" si="139"/>
        <v>458</v>
      </c>
      <c r="I366" s="33">
        <f t="shared" si="140"/>
        <v>0.55824425959506563</v>
      </c>
      <c r="J366" s="11">
        <v>6.7908420644159806E-2</v>
      </c>
      <c r="K366" s="10">
        <f t="shared" si="141"/>
        <v>486</v>
      </c>
      <c r="L366" s="33">
        <f t="shared" si="142"/>
        <v>0.85924957692408666</v>
      </c>
      <c r="M366" s="11">
        <v>1.9929943229858679E-2</v>
      </c>
      <c r="N366" s="10">
        <f t="shared" si="143"/>
        <v>317</v>
      </c>
      <c r="O366" s="33">
        <f t="shared" si="144"/>
        <v>0.40651283444524833</v>
      </c>
      <c r="P366" s="11">
        <v>3.2321981424148605E-2</v>
      </c>
      <c r="Q366" s="10">
        <f t="shared" si="145"/>
        <v>404</v>
      </c>
      <c r="R366" s="33">
        <f t="shared" si="146"/>
        <v>0.48542260890556088</v>
      </c>
      <c r="S366" s="12">
        <v>5.1910299003322259E-2</v>
      </c>
      <c r="T366" s="10">
        <f t="shared" si="147"/>
        <v>359</v>
      </c>
      <c r="U366" s="33">
        <f t="shared" si="148"/>
        <v>0.50571039163485954</v>
      </c>
      <c r="V366" s="18">
        <v>4.2753358072440288E-2</v>
      </c>
      <c r="W366" s="99">
        <f t="shared" si="159"/>
        <v>356</v>
      </c>
      <c r="X366" s="33">
        <f t="shared" si="149"/>
        <v>7.6661042698747586E-2</v>
      </c>
      <c r="Y366" s="13">
        <v>118085</v>
      </c>
      <c r="Z366" s="10">
        <f t="shared" si="150"/>
        <v>312</v>
      </c>
      <c r="AA366" s="33">
        <f t="shared" si="151"/>
        <v>0.31231650233896285</v>
      </c>
      <c r="AB366" s="11">
        <v>3.2789790854306985E-2</v>
      </c>
      <c r="AC366" s="99">
        <f t="shared" si="160"/>
        <v>265</v>
      </c>
      <c r="AD366" s="33">
        <f t="shared" si="152"/>
        <v>0.19074353531594745</v>
      </c>
      <c r="AE366" s="11">
        <v>0.94032043657734554</v>
      </c>
      <c r="AF366" s="10">
        <f t="shared" si="153"/>
        <v>342</v>
      </c>
      <c r="AG366" s="33">
        <f t="shared" si="154"/>
        <v>0.19723249099581247</v>
      </c>
      <c r="AH366" s="14">
        <v>2.2786666666666666</v>
      </c>
      <c r="AI366" s="99">
        <f t="shared" si="161"/>
        <v>261</v>
      </c>
      <c r="AJ366" s="33">
        <f t="shared" si="155"/>
        <v>-0.20449304909448832</v>
      </c>
      <c r="AK366" s="13">
        <v>147961.0787479236</v>
      </c>
      <c r="AL366" s="38"/>
    </row>
    <row r="367" spans="1:38" x14ac:dyDescent="0.25">
      <c r="A367" t="s">
        <v>855</v>
      </c>
      <c r="B367" s="5" t="s">
        <v>340</v>
      </c>
      <c r="C367" s="6" t="s">
        <v>93</v>
      </c>
      <c r="D367" s="7" t="s">
        <v>34</v>
      </c>
      <c r="E367" s="36">
        <f t="shared" si="136"/>
        <v>2.3346871622686347</v>
      </c>
      <c r="F367" s="8">
        <f t="shared" si="137"/>
        <v>25.079366109563672</v>
      </c>
      <c r="G367" s="9">
        <f t="shared" si="138"/>
        <v>361</v>
      </c>
      <c r="H367" s="99">
        <f t="shared" si="139"/>
        <v>288</v>
      </c>
      <c r="I367" s="33">
        <f t="shared" si="140"/>
        <v>-3.3547376955769946E-2</v>
      </c>
      <c r="J367" s="11">
        <v>2.2903297189643679E-2</v>
      </c>
      <c r="K367" s="10">
        <f t="shared" si="141"/>
        <v>384</v>
      </c>
      <c r="L367" s="33">
        <f t="shared" si="142"/>
        <v>0.56246755569563756</v>
      </c>
      <c r="M367" s="11">
        <v>3.0523662839540746E-2</v>
      </c>
      <c r="N367" s="10">
        <f t="shared" si="143"/>
        <v>380</v>
      </c>
      <c r="O367" s="33">
        <f t="shared" si="144"/>
        <v>0.55697772708660698</v>
      </c>
      <c r="P367" s="11">
        <v>2.3011942907078357E-2</v>
      </c>
      <c r="Q367" s="10">
        <f t="shared" si="145"/>
        <v>409</v>
      </c>
      <c r="R367" s="33">
        <f t="shared" si="146"/>
        <v>0.51183082356515242</v>
      </c>
      <c r="S367" s="12">
        <v>0</v>
      </c>
      <c r="T367" s="10">
        <f t="shared" si="147"/>
        <v>354</v>
      </c>
      <c r="U367" s="33">
        <f t="shared" si="148"/>
        <v>0.48773088962142852</v>
      </c>
      <c r="V367" s="18">
        <v>4.3845404352062356E-2</v>
      </c>
      <c r="W367" s="99">
        <f t="shared" si="159"/>
        <v>310</v>
      </c>
      <c r="X367" s="33">
        <f t="shared" si="149"/>
        <v>-9.2867407728199819E-2</v>
      </c>
      <c r="Y367" s="13">
        <v>110679</v>
      </c>
      <c r="Z367" s="10">
        <f t="shared" si="150"/>
        <v>478</v>
      </c>
      <c r="AA367" s="33">
        <f t="shared" si="151"/>
        <v>0.7782023085752563</v>
      </c>
      <c r="AB367" s="11">
        <v>2.7234042553191489E-2</v>
      </c>
      <c r="AC367" s="99">
        <f t="shared" si="160"/>
        <v>202</v>
      </c>
      <c r="AD367" s="33">
        <f t="shared" si="152"/>
        <v>-2.6897102570212206E-2</v>
      </c>
      <c r="AE367" s="11">
        <v>0.9279538904899135</v>
      </c>
      <c r="AF367" s="10">
        <f t="shared" si="153"/>
        <v>304</v>
      </c>
      <c r="AG367" s="33">
        <f t="shared" si="154"/>
        <v>0.10854383745393369</v>
      </c>
      <c r="AH367" s="14">
        <v>2.3803333333333332</v>
      </c>
      <c r="AI367" s="99">
        <f t="shared" si="161"/>
        <v>353</v>
      </c>
      <c r="AJ367" s="33">
        <f t="shared" si="155"/>
        <v>-0.15862432131938936</v>
      </c>
      <c r="AK367" s="13">
        <v>188849.30459707949</v>
      </c>
      <c r="AL367" s="38"/>
    </row>
    <row r="368" spans="1:38" x14ac:dyDescent="0.25">
      <c r="A368" t="s">
        <v>604</v>
      </c>
      <c r="B368" s="5" t="s">
        <v>470</v>
      </c>
      <c r="C368" s="6" t="s">
        <v>54</v>
      </c>
      <c r="D368" s="7" t="s">
        <v>39</v>
      </c>
      <c r="E368" s="36">
        <f t="shared" si="136"/>
        <v>2.3515192433106948</v>
      </c>
      <c r="F368" s="8">
        <f t="shared" si="137"/>
        <v>25.037551129464234</v>
      </c>
      <c r="G368" s="9">
        <f t="shared" si="138"/>
        <v>362</v>
      </c>
      <c r="H368" s="99">
        <f t="shared" si="139"/>
        <v>45</v>
      </c>
      <c r="I368" s="33">
        <f t="shared" si="140"/>
        <v>-1.0001695267941049</v>
      </c>
      <c r="J368" s="11">
        <v>-5.0607287449392691E-2</v>
      </c>
      <c r="K368" s="10">
        <f t="shared" si="141"/>
        <v>265</v>
      </c>
      <c r="L368" s="33">
        <f t="shared" si="142"/>
        <v>0.1669197049081082</v>
      </c>
      <c r="M368" s="11">
        <v>4.4642857142857144E-2</v>
      </c>
      <c r="N368" s="10">
        <f t="shared" si="143"/>
        <v>338</v>
      </c>
      <c r="O368" s="33">
        <f t="shared" si="144"/>
        <v>0.46712767844353587</v>
      </c>
      <c r="P368" s="11">
        <v>2.8571428571428571E-2</v>
      </c>
      <c r="Q368" s="10">
        <f t="shared" si="145"/>
        <v>76</v>
      </c>
      <c r="R368" s="33">
        <f t="shared" si="146"/>
        <v>-0.5728767397661283</v>
      </c>
      <c r="S368" s="12">
        <v>2.1321961620469083</v>
      </c>
      <c r="T368" s="10">
        <f t="shared" si="147"/>
        <v>384</v>
      </c>
      <c r="U368" s="33">
        <f t="shared" si="148"/>
        <v>0.57022322498156086</v>
      </c>
      <c r="V368" s="18">
        <v>3.8834951456310676E-2</v>
      </c>
      <c r="W368" s="99">
        <f t="shared" si="159"/>
        <v>221</v>
      </c>
      <c r="X368" s="33">
        <f t="shared" si="149"/>
        <v>-0.43746385557147094</v>
      </c>
      <c r="Y368" s="13">
        <v>95625</v>
      </c>
      <c r="Z368" s="10">
        <f t="shared" si="150"/>
        <v>444</v>
      </c>
      <c r="AA368" s="33">
        <f t="shared" si="151"/>
        <v>0.66605375007586787</v>
      </c>
      <c r="AB368" s="11">
        <v>2.8571428571428571E-2</v>
      </c>
      <c r="AC368" s="99">
        <f t="shared" si="160"/>
        <v>521</v>
      </c>
      <c r="AD368" s="33">
        <f t="shared" si="152"/>
        <v>0.96346378818523826</v>
      </c>
      <c r="AE368" s="11">
        <v>0.98422712933753942</v>
      </c>
      <c r="AF368" s="10">
        <f t="shared" si="153"/>
        <v>557</v>
      </c>
      <c r="AG368" s="33">
        <f t="shared" si="154"/>
        <v>1.6479462369644475</v>
      </c>
      <c r="AH368" s="14">
        <v>0.6156666666666667</v>
      </c>
      <c r="AI368" s="99">
        <f t="shared" si="161"/>
        <v>550</v>
      </c>
      <c r="AJ368" s="33">
        <f t="shared" si="155"/>
        <v>1.9652691727699132</v>
      </c>
      <c r="AK368" s="13">
        <v>2082126.9488272921</v>
      </c>
      <c r="AL368" s="38"/>
    </row>
    <row r="369" spans="1:38" x14ac:dyDescent="0.25">
      <c r="A369" t="s">
        <v>1062</v>
      </c>
      <c r="B369" s="5" t="s">
        <v>446</v>
      </c>
      <c r="C369" s="6" t="s">
        <v>47</v>
      </c>
      <c r="D369" s="7" t="s">
        <v>20</v>
      </c>
      <c r="E369" s="36">
        <f t="shared" si="136"/>
        <v>2.3530226325739596</v>
      </c>
      <c r="F369" s="8">
        <f t="shared" si="137"/>
        <v>25.033816345157526</v>
      </c>
      <c r="G369" s="9">
        <f t="shared" si="138"/>
        <v>363</v>
      </c>
      <c r="H369" s="99">
        <f t="shared" si="139"/>
        <v>464</v>
      </c>
      <c r="I369" s="33">
        <f t="shared" si="140"/>
        <v>0.62392839994739957</v>
      </c>
      <c r="J369" s="11">
        <v>7.29036295369212E-2</v>
      </c>
      <c r="K369" s="10">
        <f t="shared" si="141"/>
        <v>518</v>
      </c>
      <c r="L369" s="33">
        <f t="shared" si="142"/>
        <v>1.0041706331642777</v>
      </c>
      <c r="M369" s="11">
        <v>1.4756944444444444E-2</v>
      </c>
      <c r="N369" s="10">
        <f t="shared" si="143"/>
        <v>300</v>
      </c>
      <c r="O369" s="33">
        <f t="shared" si="144"/>
        <v>0.34145382453374828</v>
      </c>
      <c r="P369" s="11">
        <v>3.6347517730496451E-2</v>
      </c>
      <c r="Q369" s="10">
        <f t="shared" si="145"/>
        <v>409</v>
      </c>
      <c r="R369" s="33">
        <f t="shared" si="146"/>
        <v>0.51183082356515242</v>
      </c>
      <c r="S369" s="12">
        <v>0</v>
      </c>
      <c r="T369" s="10">
        <f t="shared" si="147"/>
        <v>255</v>
      </c>
      <c r="U369" s="33">
        <f t="shared" si="148"/>
        <v>0.18970695853488953</v>
      </c>
      <c r="V369" s="18">
        <v>6.1946902654867256E-2</v>
      </c>
      <c r="W369" s="99">
        <f t="shared" si="159"/>
        <v>394</v>
      </c>
      <c r="X369" s="33">
        <f t="shared" si="149"/>
        <v>0.2731089446112594</v>
      </c>
      <c r="Y369" s="13">
        <v>126667</v>
      </c>
      <c r="Z369" s="10">
        <f t="shared" si="150"/>
        <v>411</v>
      </c>
      <c r="AA369" s="33">
        <f t="shared" si="151"/>
        <v>0.57261639937352504</v>
      </c>
      <c r="AB369" s="11">
        <v>2.9685681024447033E-2</v>
      </c>
      <c r="AC369" s="99">
        <f t="shared" si="160"/>
        <v>240</v>
      </c>
      <c r="AD369" s="33">
        <f t="shared" si="152"/>
        <v>0.10022665865722376</v>
      </c>
      <c r="AE369" s="11">
        <v>0.93517718236819358</v>
      </c>
      <c r="AF369" s="10">
        <f t="shared" si="153"/>
        <v>278</v>
      </c>
      <c r="AG369" s="33">
        <f t="shared" si="154"/>
        <v>2.6543180736524084E-2</v>
      </c>
      <c r="AH369" s="14">
        <v>2.4743333333333335</v>
      </c>
      <c r="AI369" s="99">
        <f t="shared" si="161"/>
        <v>279</v>
      </c>
      <c r="AJ369" s="33">
        <f t="shared" si="155"/>
        <v>-0.19832612065555591</v>
      </c>
      <c r="AK369" s="13">
        <v>153458.39195100614</v>
      </c>
      <c r="AL369" s="38"/>
    </row>
    <row r="370" spans="1:38" x14ac:dyDescent="0.25">
      <c r="A370" t="s">
        <v>763</v>
      </c>
      <c r="B370" s="5" t="s">
        <v>461</v>
      </c>
      <c r="C370" s="6" t="s">
        <v>54</v>
      </c>
      <c r="D370" s="7" t="s">
        <v>39</v>
      </c>
      <c r="E370" s="36">
        <f t="shared" si="136"/>
        <v>2.3691511001007597</v>
      </c>
      <c r="F370" s="8">
        <f t="shared" si="137"/>
        <v>24.993749312032964</v>
      </c>
      <c r="G370" s="9">
        <f t="shared" si="138"/>
        <v>364</v>
      </c>
      <c r="H370" s="99">
        <f t="shared" si="139"/>
        <v>183</v>
      </c>
      <c r="I370" s="33">
        <f t="shared" si="140"/>
        <v>-0.36421550509622308</v>
      </c>
      <c r="J370" s="11">
        <v>-2.2436616558223488E-3</v>
      </c>
      <c r="K370" s="10">
        <f t="shared" si="141"/>
        <v>291</v>
      </c>
      <c r="L370" s="33">
        <f t="shared" si="142"/>
        <v>0.25629149984732091</v>
      </c>
      <c r="M370" s="11">
        <v>4.1452705216938307E-2</v>
      </c>
      <c r="N370" s="10">
        <f t="shared" si="143"/>
        <v>290</v>
      </c>
      <c r="O370" s="33">
        <f t="shared" si="144"/>
        <v>0.30777052634308494</v>
      </c>
      <c r="P370" s="11">
        <v>3.8431677018633544E-2</v>
      </c>
      <c r="Q370" s="10">
        <f t="shared" si="145"/>
        <v>350</v>
      </c>
      <c r="R370" s="33">
        <f t="shared" si="146"/>
        <v>0.4117325851342834</v>
      </c>
      <c r="S370" s="12">
        <v>0.1967618619293906</v>
      </c>
      <c r="T370" s="10">
        <f t="shared" si="147"/>
        <v>373</v>
      </c>
      <c r="U370" s="33">
        <f t="shared" si="148"/>
        <v>0.54178262524886889</v>
      </c>
      <c r="V370" s="18">
        <v>4.0562388128644843E-2</v>
      </c>
      <c r="W370" s="99">
        <f t="shared" si="159"/>
        <v>408</v>
      </c>
      <c r="X370" s="33">
        <f t="shared" si="149"/>
        <v>0.3702570331356943</v>
      </c>
      <c r="Y370" s="13">
        <v>130911</v>
      </c>
      <c r="Z370" s="10">
        <f t="shared" si="150"/>
        <v>373</v>
      </c>
      <c r="AA370" s="33">
        <f t="shared" si="151"/>
        <v>0.47117362255049677</v>
      </c>
      <c r="AB370" s="11">
        <v>3.0895399216009901E-2</v>
      </c>
      <c r="AC370" s="99">
        <f t="shared" si="160"/>
        <v>267</v>
      </c>
      <c r="AD370" s="33">
        <f t="shared" si="152"/>
        <v>0.1955731273996581</v>
      </c>
      <c r="AE370" s="11">
        <v>0.94059485854957825</v>
      </c>
      <c r="AF370" s="10">
        <f t="shared" si="153"/>
        <v>440</v>
      </c>
      <c r="AG370" s="33">
        <f t="shared" si="154"/>
        <v>0.49819234809694263</v>
      </c>
      <c r="AH370" s="14">
        <v>1.9336666666666664</v>
      </c>
      <c r="AI370" s="99">
        <f t="shared" si="161"/>
        <v>415</v>
      </c>
      <c r="AJ370" s="33">
        <f t="shared" si="155"/>
        <v>-0.10682202169334717</v>
      </c>
      <c r="AK370" s="13">
        <v>235026.82530357543</v>
      </c>
      <c r="AL370" s="38"/>
    </row>
    <row r="371" spans="1:38" x14ac:dyDescent="0.25">
      <c r="A371" t="s">
        <v>617</v>
      </c>
      <c r="B371" s="5" t="s">
        <v>450</v>
      </c>
      <c r="C371" s="6" t="s">
        <v>54</v>
      </c>
      <c r="D371" s="7" t="s">
        <v>39</v>
      </c>
      <c r="E371" s="36">
        <f t="shared" si="136"/>
        <v>2.4183020494553293</v>
      </c>
      <c r="F371" s="8">
        <f t="shared" si="137"/>
        <v>24.871646408417298</v>
      </c>
      <c r="G371" s="9">
        <f t="shared" si="138"/>
        <v>365</v>
      </c>
      <c r="H371" s="99">
        <f t="shared" si="139"/>
        <v>250</v>
      </c>
      <c r="I371" s="33">
        <f t="shared" si="140"/>
        <v>-0.16304908472467411</v>
      </c>
      <c r="J371" s="11">
        <v>1.3054830287206221E-2</v>
      </c>
      <c r="K371" s="10">
        <f t="shared" si="141"/>
        <v>56</v>
      </c>
      <c r="L371" s="33">
        <f t="shared" si="142"/>
        <v>-1.294969052810548</v>
      </c>
      <c r="M371" s="11">
        <v>9.6825396825396828E-2</v>
      </c>
      <c r="N371" s="10">
        <f t="shared" si="143"/>
        <v>419</v>
      </c>
      <c r="O371" s="33">
        <f t="shared" si="144"/>
        <v>0.64959708196622634</v>
      </c>
      <c r="P371" s="11">
        <v>1.7281105990783412E-2</v>
      </c>
      <c r="Q371" s="10">
        <f t="shared" si="145"/>
        <v>409</v>
      </c>
      <c r="R371" s="33">
        <f t="shared" si="146"/>
        <v>0.51183082356515242</v>
      </c>
      <c r="S371" s="12">
        <v>0</v>
      </c>
      <c r="T371" s="10">
        <f t="shared" si="147"/>
        <v>148</v>
      </c>
      <c r="U371" s="33">
        <f t="shared" si="148"/>
        <v>-0.28796311941075475</v>
      </c>
      <c r="V371" s="18">
        <v>9.0959821428571425E-2</v>
      </c>
      <c r="W371" s="99">
        <f t="shared" si="159"/>
        <v>283</v>
      </c>
      <c r="X371" s="33">
        <f t="shared" si="149"/>
        <v>-0.18708548792767529</v>
      </c>
      <c r="Y371" s="13">
        <v>106563</v>
      </c>
      <c r="Z371" s="10">
        <f t="shared" si="150"/>
        <v>486</v>
      </c>
      <c r="AA371" s="33">
        <f t="shared" si="151"/>
        <v>0.80009017091429779</v>
      </c>
      <c r="AB371" s="11">
        <v>2.6973026973026972E-2</v>
      </c>
      <c r="AC371" s="99">
        <f t="shared" si="160"/>
        <v>481</v>
      </c>
      <c r="AD371" s="33">
        <f t="shared" si="152"/>
        <v>0.82114340138438902</v>
      </c>
      <c r="AE371" s="11">
        <v>0.97614035087719297</v>
      </c>
      <c r="AF371" s="10">
        <f t="shared" si="153"/>
        <v>543</v>
      </c>
      <c r="AG371" s="33">
        <f t="shared" si="154"/>
        <v>1.4286962541100978</v>
      </c>
      <c r="AH371" s="14">
        <v>0.86699999999999999</v>
      </c>
      <c r="AI371" s="99">
        <f t="shared" si="161"/>
        <v>533</v>
      </c>
      <c r="AJ371" s="33">
        <f t="shared" si="155"/>
        <v>0.47207859927990009</v>
      </c>
      <c r="AK371" s="13">
        <v>751069.46443298971</v>
      </c>
      <c r="AL371" s="38"/>
    </row>
    <row r="372" spans="1:38" x14ac:dyDescent="0.25">
      <c r="A372" t="s">
        <v>964</v>
      </c>
      <c r="B372" s="5" t="s">
        <v>280</v>
      </c>
      <c r="C372" s="6" t="s">
        <v>54</v>
      </c>
      <c r="D372" s="7" t="s">
        <v>39</v>
      </c>
      <c r="E372" s="36">
        <f t="shared" si="136"/>
        <v>2.4339697811276011</v>
      </c>
      <c r="F372" s="8">
        <f t="shared" si="137"/>
        <v>24.83272395513049</v>
      </c>
      <c r="G372" s="9">
        <f t="shared" si="138"/>
        <v>366</v>
      </c>
      <c r="H372" s="99">
        <f t="shared" si="139"/>
        <v>408</v>
      </c>
      <c r="I372" s="33">
        <f t="shared" si="140"/>
        <v>0.35010632526639712</v>
      </c>
      <c r="J372" s="11">
        <v>5.2079752492265374E-2</v>
      </c>
      <c r="K372" s="10">
        <f t="shared" si="141"/>
        <v>89</v>
      </c>
      <c r="L372" s="33">
        <f t="shared" si="142"/>
        <v>-0.79740172575313906</v>
      </c>
      <c r="M372" s="11">
        <v>7.9064587973273939E-2</v>
      </c>
      <c r="N372" s="10">
        <f t="shared" si="143"/>
        <v>309</v>
      </c>
      <c r="O372" s="33">
        <f t="shared" si="144"/>
        <v>0.3570866236131105</v>
      </c>
      <c r="P372" s="11">
        <v>3.5380235868239122E-2</v>
      </c>
      <c r="Q372" s="10">
        <f t="shared" si="145"/>
        <v>233</v>
      </c>
      <c r="R372" s="33">
        <f t="shared" si="146"/>
        <v>0.26249516899774322</v>
      </c>
      <c r="S372" s="12">
        <v>0.49011599411860801</v>
      </c>
      <c r="T372" s="10">
        <f t="shared" si="147"/>
        <v>404</v>
      </c>
      <c r="U372" s="33">
        <f t="shared" si="148"/>
        <v>0.60689956961370317</v>
      </c>
      <c r="V372" s="18">
        <v>3.6607288772675273E-2</v>
      </c>
      <c r="W372" s="99">
        <f t="shared" si="159"/>
        <v>412</v>
      </c>
      <c r="X372" s="33">
        <f t="shared" si="149"/>
        <v>0.41173496348590072</v>
      </c>
      <c r="Y372" s="13">
        <v>132723</v>
      </c>
      <c r="Z372" s="10">
        <f t="shared" si="150"/>
        <v>264</v>
      </c>
      <c r="AA372" s="33">
        <f t="shared" si="151"/>
        <v>0.17963889424170668</v>
      </c>
      <c r="AB372" s="11">
        <v>3.4371988435592679E-2</v>
      </c>
      <c r="AC372" s="99">
        <f t="shared" si="160"/>
        <v>386</v>
      </c>
      <c r="AD372" s="33">
        <f t="shared" si="152"/>
        <v>0.57045714421918325</v>
      </c>
      <c r="AE372" s="11">
        <v>0.96189612156951687</v>
      </c>
      <c r="AF372" s="10">
        <f t="shared" si="153"/>
        <v>485</v>
      </c>
      <c r="AG372" s="33">
        <f t="shared" si="154"/>
        <v>0.68545625918208986</v>
      </c>
      <c r="AH372" s="14">
        <v>1.7190000000000001</v>
      </c>
      <c r="AI372" s="99">
        <f t="shared" si="161"/>
        <v>455</v>
      </c>
      <c r="AJ372" s="33">
        <f t="shared" si="155"/>
        <v>-5.5531190870332474E-2</v>
      </c>
      <c r="AK372" s="13">
        <v>280748.41333115502</v>
      </c>
      <c r="AL372" s="38"/>
    </row>
    <row r="373" spans="1:38" x14ac:dyDescent="0.25">
      <c r="A373" t="s">
        <v>852</v>
      </c>
      <c r="B373" s="5" t="s">
        <v>85</v>
      </c>
      <c r="C373" s="6" t="s">
        <v>38</v>
      </c>
      <c r="D373" s="7" t="s">
        <v>39</v>
      </c>
      <c r="E373" s="36">
        <f t="shared" si="136"/>
        <v>2.4363490963007113</v>
      </c>
      <c r="F373" s="8">
        <f t="shared" si="137"/>
        <v>24.826813157982755</v>
      </c>
      <c r="G373" s="9">
        <f t="shared" si="138"/>
        <v>367</v>
      </c>
      <c r="H373" s="99">
        <f t="shared" si="139"/>
        <v>56</v>
      </c>
      <c r="I373" s="33">
        <f t="shared" si="140"/>
        <v>-0.90271224036632536</v>
      </c>
      <c r="J373" s="11">
        <v>-4.3195764649260004E-2</v>
      </c>
      <c r="K373" s="10">
        <f t="shared" si="141"/>
        <v>296</v>
      </c>
      <c r="L373" s="33">
        <f t="shared" si="142"/>
        <v>0.28526606349931655</v>
      </c>
      <c r="M373" s="11">
        <v>4.0418449833571089E-2</v>
      </c>
      <c r="N373" s="10">
        <f t="shared" si="143"/>
        <v>423</v>
      </c>
      <c r="O373" s="33">
        <f t="shared" si="144"/>
        <v>0.66002528168469476</v>
      </c>
      <c r="P373" s="11">
        <v>1.6635859519408502E-2</v>
      </c>
      <c r="Q373" s="10">
        <f t="shared" si="145"/>
        <v>284</v>
      </c>
      <c r="R373" s="33">
        <f t="shared" si="146"/>
        <v>0.33590004139632451</v>
      </c>
      <c r="S373" s="12">
        <v>0.34582494969818911</v>
      </c>
      <c r="T373" s="10">
        <f t="shared" si="147"/>
        <v>347</v>
      </c>
      <c r="U373" s="33">
        <f t="shared" si="148"/>
        <v>0.47659473236768751</v>
      </c>
      <c r="V373" s="18">
        <v>4.4521796784352724E-2</v>
      </c>
      <c r="W373" s="99">
        <f t="shared" si="159"/>
        <v>376</v>
      </c>
      <c r="X373" s="33">
        <f t="shared" si="149"/>
        <v>0.16151683067237627</v>
      </c>
      <c r="Y373" s="13">
        <v>121792</v>
      </c>
      <c r="Z373" s="10">
        <f t="shared" si="150"/>
        <v>519</v>
      </c>
      <c r="AA373" s="33">
        <f t="shared" si="151"/>
        <v>0.93633438012808967</v>
      </c>
      <c r="AB373" s="11">
        <v>2.5348297213622292E-2</v>
      </c>
      <c r="AC373" s="99">
        <f t="shared" si="160"/>
        <v>234</v>
      </c>
      <c r="AD373" s="33">
        <f t="shared" si="152"/>
        <v>8.6695132100131744E-2</v>
      </c>
      <c r="AE373" s="11">
        <v>0.93440830828095112</v>
      </c>
      <c r="AF373" s="10">
        <f t="shared" si="153"/>
        <v>228</v>
      </c>
      <c r="AG373" s="33">
        <f t="shared" si="154"/>
        <v>-8.8606677632603617E-2</v>
      </c>
      <c r="AH373" s="14">
        <v>2.6063333333333332</v>
      </c>
      <c r="AI373" s="99">
        <f t="shared" si="161"/>
        <v>319</v>
      </c>
      <c r="AJ373" s="33">
        <f t="shared" si="155"/>
        <v>-0.17681635369476059</v>
      </c>
      <c r="AK373" s="13">
        <v>172632.59302691146</v>
      </c>
      <c r="AL373" s="38"/>
    </row>
    <row r="374" spans="1:38" x14ac:dyDescent="0.25">
      <c r="A374" t="s">
        <v>741</v>
      </c>
      <c r="B374" s="5" t="s">
        <v>395</v>
      </c>
      <c r="C374" s="6" t="s">
        <v>93</v>
      </c>
      <c r="D374" s="7" t="s">
        <v>34</v>
      </c>
      <c r="E374" s="36">
        <f t="shared" si="136"/>
        <v>2.4455242497421055</v>
      </c>
      <c r="F374" s="8">
        <f t="shared" si="137"/>
        <v>24.804019846947565</v>
      </c>
      <c r="G374" s="9">
        <f t="shared" si="138"/>
        <v>368</v>
      </c>
      <c r="H374" s="99">
        <f t="shared" si="139"/>
        <v>474</v>
      </c>
      <c r="I374" s="33">
        <f t="shared" si="140"/>
        <v>0.67897442493926941</v>
      </c>
      <c r="J374" s="11">
        <v>7.7089821090553734E-2</v>
      </c>
      <c r="K374" s="10">
        <f t="shared" si="141"/>
        <v>441</v>
      </c>
      <c r="L374" s="33">
        <f t="shared" si="142"/>
        <v>0.72503689289348305</v>
      </c>
      <c r="M374" s="11">
        <v>2.4720703589256002E-2</v>
      </c>
      <c r="N374" s="10">
        <f t="shared" si="143"/>
        <v>232</v>
      </c>
      <c r="O374" s="33">
        <f t="shared" si="144"/>
        <v>0.13321593983900046</v>
      </c>
      <c r="P374" s="11">
        <v>4.9232269071411164E-2</v>
      </c>
      <c r="Q374" s="10">
        <f t="shared" si="145"/>
        <v>199</v>
      </c>
      <c r="R374" s="33">
        <f t="shared" si="146"/>
        <v>0.18016778080162385</v>
      </c>
      <c r="S374" s="12">
        <v>0.6519459168343773</v>
      </c>
      <c r="T374" s="10">
        <f t="shared" si="147"/>
        <v>259</v>
      </c>
      <c r="U374" s="33">
        <f t="shared" si="148"/>
        <v>0.19971927774808199</v>
      </c>
      <c r="V374" s="18">
        <v>6.133877035292766E-2</v>
      </c>
      <c r="W374" s="99">
        <f t="shared" si="159"/>
        <v>430</v>
      </c>
      <c r="X374" s="33">
        <f t="shared" si="149"/>
        <v>0.61356217755751763</v>
      </c>
      <c r="Y374" s="13">
        <v>141540</v>
      </c>
      <c r="Z374" s="10">
        <f t="shared" si="150"/>
        <v>334</v>
      </c>
      <c r="AA374" s="33">
        <f t="shared" si="151"/>
        <v>0.38138596518657591</v>
      </c>
      <c r="AB374" s="11">
        <v>3.1966128605451179E-2</v>
      </c>
      <c r="AC374" s="99">
        <f t="shared" si="160"/>
        <v>417</v>
      </c>
      <c r="AD374" s="33">
        <f t="shared" si="152"/>
        <v>0.646714332642503</v>
      </c>
      <c r="AE374" s="11">
        <v>0.96622912685885187</v>
      </c>
      <c r="AF374" s="10">
        <f t="shared" si="153"/>
        <v>235</v>
      </c>
      <c r="AG374" s="33">
        <f t="shared" si="154"/>
        <v>-6.6797992335420373E-2</v>
      </c>
      <c r="AH374" s="14">
        <v>2.5813333333333333</v>
      </c>
      <c r="AI374" s="99">
        <f t="shared" si="161"/>
        <v>324</v>
      </c>
      <c r="AJ374" s="33">
        <f t="shared" si="155"/>
        <v>-0.1741782216301215</v>
      </c>
      <c r="AK374" s="13">
        <v>174984.27237166587</v>
      </c>
      <c r="AL374" s="38"/>
    </row>
    <row r="375" spans="1:38" x14ac:dyDescent="0.25">
      <c r="A375" t="s">
        <v>986</v>
      </c>
      <c r="B375" s="5" t="s">
        <v>448</v>
      </c>
      <c r="C375" s="6" t="s">
        <v>81</v>
      </c>
      <c r="D375" s="7" t="s">
        <v>34</v>
      </c>
      <c r="E375" s="36">
        <f t="shared" si="136"/>
        <v>2.4542998498026751</v>
      </c>
      <c r="F375" s="8">
        <f t="shared" si="137"/>
        <v>24.782219123615945</v>
      </c>
      <c r="G375" s="9">
        <f t="shared" si="138"/>
        <v>369</v>
      </c>
      <c r="H375" s="99">
        <f t="shared" si="139"/>
        <v>212</v>
      </c>
      <c r="I375" s="33">
        <f t="shared" si="140"/>
        <v>-0.26764970501080093</v>
      </c>
      <c r="J375" s="11">
        <v>5.100064557779227E-3</v>
      </c>
      <c r="K375" s="10">
        <f t="shared" si="141"/>
        <v>335</v>
      </c>
      <c r="L375" s="33">
        <f t="shared" si="142"/>
        <v>0.40866581099307819</v>
      </c>
      <c r="M375" s="11">
        <v>3.6013660353927349E-2</v>
      </c>
      <c r="N375" s="10">
        <f t="shared" si="143"/>
        <v>404</v>
      </c>
      <c r="O375" s="33">
        <f t="shared" si="144"/>
        <v>0.61658600482296144</v>
      </c>
      <c r="P375" s="11">
        <v>1.932367149758454E-2</v>
      </c>
      <c r="Q375" s="10">
        <f t="shared" si="145"/>
        <v>380</v>
      </c>
      <c r="R375" s="33">
        <f t="shared" si="146"/>
        <v>0.44647943976370458</v>
      </c>
      <c r="S375" s="12">
        <v>0.12846040208105849</v>
      </c>
      <c r="T375" s="10">
        <f t="shared" si="147"/>
        <v>290</v>
      </c>
      <c r="U375" s="33">
        <f t="shared" si="148"/>
        <v>0.289352805194381</v>
      </c>
      <c r="V375" s="18">
        <v>5.5894572838223841E-2</v>
      </c>
      <c r="W375" s="99">
        <f t="shared" si="159"/>
        <v>344</v>
      </c>
      <c r="X375" s="33">
        <f t="shared" si="149"/>
        <v>4.8082624980336003E-4</v>
      </c>
      <c r="Y375" s="13">
        <v>114757</v>
      </c>
      <c r="Z375" s="10">
        <f t="shared" si="150"/>
        <v>340</v>
      </c>
      <c r="AA375" s="33">
        <f t="shared" si="151"/>
        <v>0.39278121965958612</v>
      </c>
      <c r="AB375" s="11">
        <v>3.1830238726790451E-2</v>
      </c>
      <c r="AC375" s="99">
        <f t="shared" si="160"/>
        <v>393</v>
      </c>
      <c r="AD375" s="33">
        <f t="shared" si="152"/>
        <v>0.58991038449627464</v>
      </c>
      <c r="AE375" s="11">
        <v>0.9630014730092713</v>
      </c>
      <c r="AF375" s="10">
        <f t="shared" si="153"/>
        <v>434</v>
      </c>
      <c r="AG375" s="33">
        <f t="shared" si="154"/>
        <v>0.47551131538787195</v>
      </c>
      <c r="AH375" s="14">
        <v>1.9596666666666664</v>
      </c>
      <c r="AI375" s="99">
        <f t="shared" si="161"/>
        <v>376</v>
      </c>
      <c r="AJ375" s="33">
        <f t="shared" si="155"/>
        <v>-0.14169074290629394</v>
      </c>
      <c r="AK375" s="13">
        <v>203944.20720662855</v>
      </c>
      <c r="AL375" s="38"/>
    </row>
    <row r="376" spans="1:38" x14ac:dyDescent="0.25">
      <c r="A376" t="s">
        <v>990</v>
      </c>
      <c r="B376" s="5" t="s">
        <v>426</v>
      </c>
      <c r="C376" s="6" t="s">
        <v>30</v>
      </c>
      <c r="D376" s="7" t="s">
        <v>20</v>
      </c>
      <c r="E376" s="36">
        <f t="shared" si="136"/>
        <v>2.4594111923630089</v>
      </c>
      <c r="F376" s="8">
        <f t="shared" si="137"/>
        <v>24.769521306459072</v>
      </c>
      <c r="G376" s="9">
        <f t="shared" si="138"/>
        <v>370</v>
      </c>
      <c r="H376" s="99">
        <f t="shared" si="139"/>
        <v>313</v>
      </c>
      <c r="I376" s="33">
        <f t="shared" si="140"/>
        <v>4.8400400359393393E-2</v>
      </c>
      <c r="J376" s="11">
        <v>2.913533834586457E-2</v>
      </c>
      <c r="K376" s="10">
        <f t="shared" si="141"/>
        <v>331</v>
      </c>
      <c r="L376" s="33">
        <f t="shared" si="142"/>
        <v>0.40177746109690932</v>
      </c>
      <c r="M376" s="11">
        <v>3.6259541984732822E-2</v>
      </c>
      <c r="N376" s="10">
        <f t="shared" si="143"/>
        <v>368</v>
      </c>
      <c r="O376" s="33">
        <f t="shared" si="144"/>
        <v>0.54199398608683125</v>
      </c>
      <c r="P376" s="11">
        <v>2.3939064200217627E-2</v>
      </c>
      <c r="Q376" s="10">
        <f t="shared" si="145"/>
        <v>87</v>
      </c>
      <c r="R376" s="33">
        <f t="shared" si="146"/>
        <v>-0.41735245899625517</v>
      </c>
      <c r="S376" s="12">
        <v>1.8264840182648403</v>
      </c>
      <c r="T376" s="10">
        <f t="shared" si="147"/>
        <v>470</v>
      </c>
      <c r="U376" s="33">
        <f t="shared" si="148"/>
        <v>0.7633305317214536</v>
      </c>
      <c r="V376" s="18">
        <v>2.7105921601334446E-2</v>
      </c>
      <c r="W376" s="99">
        <f t="shared" si="159"/>
        <v>349</v>
      </c>
      <c r="X376" s="33">
        <f t="shared" si="149"/>
        <v>4.0791331408033767E-2</v>
      </c>
      <c r="Y376" s="13">
        <v>116518</v>
      </c>
      <c r="Z376" s="10">
        <f t="shared" si="150"/>
        <v>424</v>
      </c>
      <c r="AA376" s="33">
        <f t="shared" si="151"/>
        <v>0.61404691650392074</v>
      </c>
      <c r="AB376" s="11">
        <v>2.9191616766467067E-2</v>
      </c>
      <c r="AC376" s="99">
        <f t="shared" si="160"/>
        <v>436</v>
      </c>
      <c r="AD376" s="33">
        <f t="shared" si="152"/>
        <v>0.71686428202670027</v>
      </c>
      <c r="AE376" s="11">
        <v>0.97021511307225594</v>
      </c>
      <c r="AF376" s="10">
        <f t="shared" si="153"/>
        <v>448</v>
      </c>
      <c r="AG376" s="33">
        <f t="shared" si="154"/>
        <v>0.52407198798293342</v>
      </c>
      <c r="AH376" s="14">
        <v>1.9039999999999999</v>
      </c>
      <c r="AI376" s="99">
        <f t="shared" si="161"/>
        <v>321</v>
      </c>
      <c r="AJ376" s="33">
        <f t="shared" si="155"/>
        <v>-0.17530343498993886</v>
      </c>
      <c r="AK376" s="13">
        <v>173981.23652968038</v>
      </c>
      <c r="AL376" s="38"/>
    </row>
    <row r="377" spans="1:38" x14ac:dyDescent="0.25">
      <c r="A377" t="s">
        <v>1030</v>
      </c>
      <c r="B377" s="5" t="s">
        <v>374</v>
      </c>
      <c r="C377" s="6" t="s">
        <v>54</v>
      </c>
      <c r="D377" s="7" t="s">
        <v>39</v>
      </c>
      <c r="E377" s="36">
        <f t="shared" si="136"/>
        <v>2.4673352893824325</v>
      </c>
      <c r="F377" s="8">
        <f t="shared" si="137"/>
        <v>24.749835923627014</v>
      </c>
      <c r="G377" s="9">
        <f t="shared" si="138"/>
        <v>371</v>
      </c>
      <c r="H377" s="99">
        <f t="shared" si="139"/>
        <v>39</v>
      </c>
      <c r="I377" s="33">
        <f t="shared" si="140"/>
        <v>-1.1009963282182449</v>
      </c>
      <c r="J377" s="11">
        <v>-5.82750582750583E-2</v>
      </c>
      <c r="K377" s="10">
        <f t="shared" si="141"/>
        <v>348</v>
      </c>
      <c r="L377" s="33">
        <f t="shared" si="142"/>
        <v>0.44876992232912866</v>
      </c>
      <c r="M377" s="11">
        <v>3.4582132564841501E-2</v>
      </c>
      <c r="N377" s="10">
        <f t="shared" si="143"/>
        <v>332</v>
      </c>
      <c r="O377" s="33">
        <f t="shared" si="144"/>
        <v>0.44645188858351731</v>
      </c>
      <c r="P377" s="11">
        <v>2.9850746268656716E-2</v>
      </c>
      <c r="Q377" s="10">
        <f t="shared" si="145"/>
        <v>409</v>
      </c>
      <c r="R377" s="33">
        <f t="shared" si="146"/>
        <v>0.51183082356515242</v>
      </c>
      <c r="S377" s="12">
        <v>0</v>
      </c>
      <c r="T377" s="10">
        <f t="shared" si="147"/>
        <v>524</v>
      </c>
      <c r="U377" s="33">
        <f t="shared" si="148"/>
        <v>0.87619484437737516</v>
      </c>
      <c r="V377" s="18">
        <v>2.0250723240115717E-2</v>
      </c>
      <c r="W377" s="99">
        <f t="shared" si="159"/>
        <v>251</v>
      </c>
      <c r="X377" s="33">
        <f t="shared" si="149"/>
        <v>-0.30666645269008053</v>
      </c>
      <c r="Y377" s="13">
        <v>101339</v>
      </c>
      <c r="Z377" s="10">
        <f t="shared" si="150"/>
        <v>329</v>
      </c>
      <c r="AA377" s="33">
        <f t="shared" si="151"/>
        <v>0.36312373573843931</v>
      </c>
      <c r="AB377" s="11">
        <v>3.2183908045977011E-2</v>
      </c>
      <c r="AC377" s="99">
        <f t="shared" si="160"/>
        <v>502</v>
      </c>
      <c r="AD377" s="33">
        <f t="shared" si="152"/>
        <v>0.87847139175241362</v>
      </c>
      <c r="AE377" s="11">
        <v>0.97939778129952459</v>
      </c>
      <c r="AF377" s="10">
        <f t="shared" si="153"/>
        <v>147</v>
      </c>
      <c r="AG377" s="33">
        <f t="shared" si="154"/>
        <v>-0.33141004060791135</v>
      </c>
      <c r="AH377" s="14">
        <v>2.8846666666666665</v>
      </c>
      <c r="AI377" s="99">
        <f t="shared" si="161"/>
        <v>201</v>
      </c>
      <c r="AJ377" s="33">
        <f t="shared" si="155"/>
        <v>-0.22464732128051135</v>
      </c>
      <c r="AK377" s="13">
        <v>129995.1905940594</v>
      </c>
      <c r="AL377" s="38"/>
    </row>
    <row r="378" spans="1:38" x14ac:dyDescent="0.25">
      <c r="A378" t="s">
        <v>785</v>
      </c>
      <c r="B378" s="5" t="s">
        <v>387</v>
      </c>
      <c r="C378" s="6" t="s">
        <v>19</v>
      </c>
      <c r="D378" s="7" t="s">
        <v>20</v>
      </c>
      <c r="E378" s="36">
        <f t="shared" si="136"/>
        <v>2.4678953659129252</v>
      </c>
      <c r="F378" s="8">
        <f t="shared" si="137"/>
        <v>24.748444557406867</v>
      </c>
      <c r="G378" s="9">
        <f t="shared" si="138"/>
        <v>372</v>
      </c>
      <c r="H378" s="99">
        <f t="shared" si="139"/>
        <v>418</v>
      </c>
      <c r="I378" s="33">
        <f t="shared" si="140"/>
        <v>0.38575462564366758</v>
      </c>
      <c r="J378" s="11">
        <v>5.4790767755633185E-2</v>
      </c>
      <c r="K378" s="10">
        <f t="shared" si="141"/>
        <v>176</v>
      </c>
      <c r="L378" s="33">
        <f t="shared" si="142"/>
        <v>-0.19903036654296286</v>
      </c>
      <c r="M378" s="11">
        <v>5.770555019969701E-2</v>
      </c>
      <c r="N378" s="10">
        <f t="shared" si="143"/>
        <v>407</v>
      </c>
      <c r="O378" s="33">
        <f t="shared" si="144"/>
        <v>0.62181232202065206</v>
      </c>
      <c r="P378" s="11">
        <v>1.9000292312189419E-2</v>
      </c>
      <c r="Q378" s="10">
        <f t="shared" si="145"/>
        <v>400</v>
      </c>
      <c r="R378" s="33">
        <f t="shared" si="146"/>
        <v>0.47879869271635228</v>
      </c>
      <c r="S378" s="12">
        <v>6.4930848646191808E-2</v>
      </c>
      <c r="T378" s="10">
        <f t="shared" si="147"/>
        <v>232</v>
      </c>
      <c r="U378" s="33">
        <f t="shared" si="148"/>
        <v>0.10405000679044793</v>
      </c>
      <c r="V378" s="18">
        <v>6.7149569303054032E-2</v>
      </c>
      <c r="W378" s="99">
        <f t="shared" si="159"/>
        <v>327</v>
      </c>
      <c r="X378" s="33">
        <f t="shared" si="149"/>
        <v>-5.4571283293378993E-2</v>
      </c>
      <c r="Y378" s="13">
        <v>112352</v>
      </c>
      <c r="Z378" s="10">
        <f t="shared" si="150"/>
        <v>489</v>
      </c>
      <c r="AA378" s="33">
        <f t="shared" si="151"/>
        <v>0.81266775830283178</v>
      </c>
      <c r="AB378" s="11">
        <v>2.68230376219229E-2</v>
      </c>
      <c r="AC378" s="99">
        <f t="shared" si="160"/>
        <v>422</v>
      </c>
      <c r="AD378" s="33">
        <f t="shared" si="152"/>
        <v>0.65611014520056377</v>
      </c>
      <c r="AE378" s="11">
        <v>0.9667630057803468</v>
      </c>
      <c r="AF378" s="10">
        <f t="shared" si="153"/>
        <v>97</v>
      </c>
      <c r="AG378" s="33">
        <f t="shared" si="154"/>
        <v>-0.54513515652030808</v>
      </c>
      <c r="AH378" s="14">
        <v>3.1296666666666666</v>
      </c>
      <c r="AI378" s="99">
        <f t="shared" si="161"/>
        <v>154</v>
      </c>
      <c r="AJ378" s="33">
        <f t="shared" si="155"/>
        <v>-0.24547820587857336</v>
      </c>
      <c r="AK378" s="13">
        <v>111426.15771703137</v>
      </c>
      <c r="AL378" s="38"/>
    </row>
    <row r="379" spans="1:38" x14ac:dyDescent="0.25">
      <c r="A379" t="s">
        <v>1044</v>
      </c>
      <c r="B379" s="5" t="s">
        <v>312</v>
      </c>
      <c r="C379" s="6" t="s">
        <v>54</v>
      </c>
      <c r="D379" s="7" t="s">
        <v>39</v>
      </c>
      <c r="E379" s="36">
        <f t="shared" si="136"/>
        <v>2.4719466471259453</v>
      </c>
      <c r="F379" s="8">
        <f t="shared" si="137"/>
        <v>24.738380190269115</v>
      </c>
      <c r="G379" s="9">
        <f t="shared" si="138"/>
        <v>373</v>
      </c>
      <c r="H379" s="99">
        <f t="shared" si="139"/>
        <v>173</v>
      </c>
      <c r="I379" s="33">
        <f t="shared" si="140"/>
        <v>-0.3895019212886624</v>
      </c>
      <c r="J379" s="11">
        <v>-4.1666666666666519E-3</v>
      </c>
      <c r="K379" s="10">
        <f t="shared" si="141"/>
        <v>227</v>
      </c>
      <c r="L379" s="33">
        <f t="shared" si="142"/>
        <v>4.6594781049496799E-3</v>
      </c>
      <c r="M379" s="11">
        <v>5.0434782608695654E-2</v>
      </c>
      <c r="N379" s="10">
        <f t="shared" si="143"/>
        <v>188</v>
      </c>
      <c r="O379" s="33">
        <f t="shared" si="144"/>
        <v>-8.2340100126901086E-2</v>
      </c>
      <c r="P379" s="11">
        <v>6.256983240223464E-2</v>
      </c>
      <c r="Q379" s="10">
        <f t="shared" si="145"/>
        <v>409</v>
      </c>
      <c r="R379" s="33">
        <f t="shared" si="146"/>
        <v>0.51183082356515242</v>
      </c>
      <c r="S379" s="12">
        <v>0</v>
      </c>
      <c r="T379" s="10">
        <f t="shared" si="147"/>
        <v>186</v>
      </c>
      <c r="U379" s="33">
        <f t="shared" si="148"/>
        <v>-7.3965377240092792E-2</v>
      </c>
      <c r="V379" s="18">
        <v>7.7961939840392874E-2</v>
      </c>
      <c r="W379" s="99">
        <f t="shared" si="159"/>
        <v>305</v>
      </c>
      <c r="X379" s="33">
        <f t="shared" si="149"/>
        <v>-0.12209881890767751</v>
      </c>
      <c r="Y379" s="13">
        <v>109402</v>
      </c>
      <c r="Z379" s="10">
        <f t="shared" si="150"/>
        <v>436</v>
      </c>
      <c r="AA379" s="33">
        <f t="shared" si="151"/>
        <v>0.65015175213900767</v>
      </c>
      <c r="AB379" s="11">
        <v>2.8761061946902654E-2</v>
      </c>
      <c r="AC379" s="99">
        <f t="shared" si="160"/>
        <v>558</v>
      </c>
      <c r="AD379" s="33">
        <f t="shared" si="152"/>
        <v>1.2410528262241247</v>
      </c>
      <c r="AE379" s="11">
        <v>1</v>
      </c>
      <c r="AF379" s="10">
        <f t="shared" si="153"/>
        <v>534</v>
      </c>
      <c r="AG379" s="33">
        <f t="shared" si="154"/>
        <v>1.250737382085082</v>
      </c>
      <c r="AH379" s="14">
        <v>1.071</v>
      </c>
      <c r="AI379" s="99">
        <f t="shared" si="161"/>
        <v>535</v>
      </c>
      <c r="AJ379" s="33">
        <f t="shared" si="155"/>
        <v>0.52336722698795768</v>
      </c>
      <c r="AK379" s="13">
        <v>796789.08856345888</v>
      </c>
      <c r="AL379" s="38"/>
    </row>
    <row r="380" spans="1:38" x14ac:dyDescent="0.25">
      <c r="A380" t="s">
        <v>688</v>
      </c>
      <c r="B380" s="5" t="s">
        <v>371</v>
      </c>
      <c r="C380" s="6" t="s">
        <v>91</v>
      </c>
      <c r="D380" s="7" t="s">
        <v>39</v>
      </c>
      <c r="E380" s="36">
        <f t="shared" si="136"/>
        <v>2.4972451421260446</v>
      </c>
      <c r="F380" s="8">
        <f t="shared" si="137"/>
        <v>24.675532580259905</v>
      </c>
      <c r="G380" s="9">
        <f t="shared" si="138"/>
        <v>374</v>
      </c>
      <c r="H380" s="99">
        <f t="shared" si="139"/>
        <v>348</v>
      </c>
      <c r="I380" s="33">
        <f t="shared" si="140"/>
        <v>0.1648187107326336</v>
      </c>
      <c r="J380" s="11">
        <v>3.7988826815642529E-2</v>
      </c>
      <c r="K380" s="10">
        <f t="shared" si="141"/>
        <v>470</v>
      </c>
      <c r="L380" s="33">
        <f t="shared" si="142"/>
        <v>0.81457363919179315</v>
      </c>
      <c r="M380" s="11">
        <v>2.1524663677130046E-2</v>
      </c>
      <c r="N380" s="10">
        <f t="shared" si="143"/>
        <v>152</v>
      </c>
      <c r="O380" s="33">
        <f t="shared" si="144"/>
        <v>-0.22656939210281793</v>
      </c>
      <c r="P380" s="11">
        <v>7.1494042163153068E-2</v>
      </c>
      <c r="Q380" s="10">
        <f t="shared" si="145"/>
        <v>409</v>
      </c>
      <c r="R380" s="33">
        <f t="shared" si="146"/>
        <v>0.51183082356515242</v>
      </c>
      <c r="S380" s="12">
        <v>0</v>
      </c>
      <c r="T380" s="10">
        <f t="shared" si="147"/>
        <v>498</v>
      </c>
      <c r="U380" s="33">
        <f t="shared" si="148"/>
        <v>0.81802636713991106</v>
      </c>
      <c r="V380" s="18">
        <v>2.3783783783783784E-2</v>
      </c>
      <c r="W380" s="99">
        <f t="shared" si="159"/>
        <v>424</v>
      </c>
      <c r="X380" s="33">
        <f t="shared" si="149"/>
        <v>0.52538723952827093</v>
      </c>
      <c r="Y380" s="13">
        <v>137688</v>
      </c>
      <c r="Z380" s="10">
        <f t="shared" si="150"/>
        <v>368</v>
      </c>
      <c r="AA380" s="33">
        <f t="shared" si="151"/>
        <v>0.4432170629878095</v>
      </c>
      <c r="AB380" s="11">
        <v>3.1228784792939578E-2</v>
      </c>
      <c r="AC380" s="99">
        <f t="shared" si="160"/>
        <v>309</v>
      </c>
      <c r="AD380" s="33">
        <f t="shared" si="152"/>
        <v>0.33783076497224696</v>
      </c>
      <c r="AE380" s="11">
        <v>0.94867807153965789</v>
      </c>
      <c r="AF380" s="10">
        <f t="shared" si="153"/>
        <v>122</v>
      </c>
      <c r="AG380" s="33">
        <f t="shared" si="154"/>
        <v>-0.4442336392120072</v>
      </c>
      <c r="AH380" s="14">
        <v>3.0140000000000007</v>
      </c>
      <c r="AI380" s="99">
        <f t="shared" si="161"/>
        <v>306</v>
      </c>
      <c r="AJ380" s="33">
        <f t="shared" si="155"/>
        <v>-0.18506960657053245</v>
      </c>
      <c r="AK380" s="13">
        <v>165275.49192680302</v>
      </c>
      <c r="AL380" s="38"/>
    </row>
    <row r="381" spans="1:38" x14ac:dyDescent="0.25">
      <c r="A381" t="s">
        <v>973</v>
      </c>
      <c r="B381" s="5" t="s">
        <v>456</v>
      </c>
      <c r="C381" s="6" t="s">
        <v>93</v>
      </c>
      <c r="D381" s="7" t="s">
        <v>34</v>
      </c>
      <c r="E381" s="36">
        <f t="shared" si="136"/>
        <v>2.5000389246475807</v>
      </c>
      <c r="F381" s="8">
        <f t="shared" si="137"/>
        <v>24.668592145488454</v>
      </c>
      <c r="G381" s="9">
        <f t="shared" si="138"/>
        <v>375</v>
      </c>
      <c r="H381" s="99">
        <f t="shared" si="139"/>
        <v>161</v>
      </c>
      <c r="I381" s="33">
        <f t="shared" si="140"/>
        <v>-0.42783398780318271</v>
      </c>
      <c r="J381" s="11">
        <v>-7.0817794854408644E-3</v>
      </c>
      <c r="K381" s="10">
        <f t="shared" si="141"/>
        <v>210</v>
      </c>
      <c r="L381" s="33">
        <f t="shared" si="142"/>
        <v>-6.8149159376143437E-2</v>
      </c>
      <c r="M381" s="11">
        <v>5.303370786516854E-2</v>
      </c>
      <c r="N381" s="10">
        <f t="shared" si="143"/>
        <v>355</v>
      </c>
      <c r="O381" s="33">
        <f t="shared" si="144"/>
        <v>0.51379776296704194</v>
      </c>
      <c r="P381" s="11">
        <v>2.568370986920333E-2</v>
      </c>
      <c r="Q381" s="10">
        <f t="shared" si="145"/>
        <v>319</v>
      </c>
      <c r="R381" s="33">
        <f t="shared" si="146"/>
        <v>0.37673105003745433</v>
      </c>
      <c r="S381" s="12">
        <v>0.26556394400394551</v>
      </c>
      <c r="T381" s="10">
        <f t="shared" si="147"/>
        <v>329</v>
      </c>
      <c r="U381" s="33">
        <f t="shared" si="148"/>
        <v>0.40643154411576798</v>
      </c>
      <c r="V381" s="18">
        <v>4.8783396946564889E-2</v>
      </c>
      <c r="W381" s="99">
        <f t="shared" si="159"/>
        <v>420</v>
      </c>
      <c r="X381" s="33">
        <f t="shared" si="149"/>
        <v>0.50560968333479506</v>
      </c>
      <c r="Y381" s="13">
        <v>136824</v>
      </c>
      <c r="Z381" s="10">
        <f t="shared" si="150"/>
        <v>294</v>
      </c>
      <c r="AA381" s="33">
        <f t="shared" si="151"/>
        <v>0.26374874484917488</v>
      </c>
      <c r="AB381" s="11">
        <v>3.3368967623701895E-2</v>
      </c>
      <c r="AC381" s="99">
        <f t="shared" si="160"/>
        <v>297</v>
      </c>
      <c r="AD381" s="33">
        <f t="shared" si="152"/>
        <v>0.29422045238857375</v>
      </c>
      <c r="AE381" s="11">
        <v>0.94620009249267767</v>
      </c>
      <c r="AF381" s="10">
        <f t="shared" si="153"/>
        <v>509</v>
      </c>
      <c r="AG381" s="33">
        <f t="shared" si="154"/>
        <v>0.88028051450359435</v>
      </c>
      <c r="AH381" s="14">
        <v>1.4956666666666667</v>
      </c>
      <c r="AI381" s="99">
        <f t="shared" si="161"/>
        <v>519</v>
      </c>
      <c r="AJ381" s="33">
        <f t="shared" si="155"/>
        <v>0.17370138049482081</v>
      </c>
      <c r="AK381" s="13">
        <v>485090.53495959635</v>
      </c>
      <c r="AL381" s="38"/>
    </row>
    <row r="382" spans="1:38" x14ac:dyDescent="0.25">
      <c r="A382" t="s">
        <v>1046</v>
      </c>
      <c r="B382" s="5" t="s">
        <v>301</v>
      </c>
      <c r="C382" s="6" t="s">
        <v>28</v>
      </c>
      <c r="D382" s="7" t="s">
        <v>20</v>
      </c>
      <c r="E382" s="36">
        <f t="shared" si="136"/>
        <v>2.5123224005736131</v>
      </c>
      <c r="F382" s="8">
        <f t="shared" si="137"/>
        <v>24.638077005969134</v>
      </c>
      <c r="G382" s="9">
        <f t="shared" si="138"/>
        <v>376</v>
      </c>
      <c r="H382" s="99">
        <f t="shared" si="139"/>
        <v>223</v>
      </c>
      <c r="I382" s="33">
        <f t="shared" si="140"/>
        <v>-0.22264364761185407</v>
      </c>
      <c r="J382" s="11">
        <v>8.5227272727272929E-3</v>
      </c>
      <c r="K382" s="10">
        <f t="shared" si="141"/>
        <v>61</v>
      </c>
      <c r="L382" s="33">
        <f t="shared" si="142"/>
        <v>-1.171923051608021</v>
      </c>
      <c r="M382" s="11">
        <v>9.2433234421364988E-2</v>
      </c>
      <c r="N382" s="10">
        <f t="shared" si="143"/>
        <v>438</v>
      </c>
      <c r="O382" s="33">
        <f t="shared" si="144"/>
        <v>0.69944136699492421</v>
      </c>
      <c r="P382" s="11">
        <v>1.419698314108252E-2</v>
      </c>
      <c r="Q382" s="10">
        <f t="shared" si="145"/>
        <v>409</v>
      </c>
      <c r="R382" s="33">
        <f t="shared" si="146"/>
        <v>0.51183082356515242</v>
      </c>
      <c r="S382" s="12">
        <v>0</v>
      </c>
      <c r="T382" s="10">
        <f t="shared" si="147"/>
        <v>294</v>
      </c>
      <c r="U382" s="33">
        <f t="shared" si="148"/>
        <v>0.30074324464522079</v>
      </c>
      <c r="V382" s="18">
        <v>5.5202735710796286E-2</v>
      </c>
      <c r="W382" s="99">
        <f t="shared" si="159"/>
        <v>183</v>
      </c>
      <c r="X382" s="33">
        <f t="shared" si="149"/>
        <v>-0.55013183194217519</v>
      </c>
      <c r="Y382" s="13">
        <v>90703</v>
      </c>
      <c r="Z382" s="10">
        <f t="shared" si="150"/>
        <v>137</v>
      </c>
      <c r="AA382" s="33">
        <f t="shared" si="151"/>
        <v>-0.34611833963786398</v>
      </c>
      <c r="AB382" s="11">
        <v>4.0641711229946524E-2</v>
      </c>
      <c r="AC382" s="99">
        <f t="shared" si="160"/>
        <v>489</v>
      </c>
      <c r="AD382" s="33">
        <f t="shared" si="152"/>
        <v>0.84767119211558573</v>
      </c>
      <c r="AE382" s="11">
        <v>0.97764768493879728</v>
      </c>
      <c r="AF382" s="10">
        <f t="shared" si="153"/>
        <v>560</v>
      </c>
      <c r="AG382" s="33">
        <f t="shared" si="154"/>
        <v>1.7078474259140444</v>
      </c>
      <c r="AH382" s="14">
        <v>0.54700000000000004</v>
      </c>
      <c r="AI382" s="99">
        <f t="shared" si="161"/>
        <v>557</v>
      </c>
      <c r="AJ382" s="33">
        <f t="shared" si="155"/>
        <v>3.8822630526369077</v>
      </c>
      <c r="AK382" s="13">
        <v>3790970.4793427228</v>
      </c>
      <c r="AL382" s="38"/>
    </row>
    <row r="383" spans="1:38" x14ac:dyDescent="0.25">
      <c r="A383" t="s">
        <v>916</v>
      </c>
      <c r="B383" s="5" t="s">
        <v>211</v>
      </c>
      <c r="C383" s="6" t="s">
        <v>49</v>
      </c>
      <c r="D383" s="7" t="s">
        <v>39</v>
      </c>
      <c r="E383" s="36">
        <f t="shared" si="136"/>
        <v>2.5126097805637713</v>
      </c>
      <c r="F383" s="8">
        <f t="shared" si="137"/>
        <v>24.637363084230081</v>
      </c>
      <c r="G383" s="9">
        <f t="shared" si="138"/>
        <v>377</v>
      </c>
      <c r="H383" s="99">
        <f t="shared" si="139"/>
        <v>549</v>
      </c>
      <c r="I383" s="33">
        <f t="shared" si="140"/>
        <v>2.0970772070279784</v>
      </c>
      <c r="J383" s="11">
        <v>0.18493502679685769</v>
      </c>
      <c r="K383" s="10">
        <f t="shared" si="141"/>
        <v>333</v>
      </c>
      <c r="L383" s="33">
        <f t="shared" si="142"/>
        <v>0.40473851948638156</v>
      </c>
      <c r="M383" s="11">
        <v>3.6153846153846154E-2</v>
      </c>
      <c r="N383" s="10">
        <f t="shared" si="143"/>
        <v>378</v>
      </c>
      <c r="O383" s="33">
        <f t="shared" si="144"/>
        <v>0.55400308983440516</v>
      </c>
      <c r="P383" s="11">
        <v>2.3195999047392238E-2</v>
      </c>
      <c r="Q383" s="10">
        <f t="shared" si="145"/>
        <v>373</v>
      </c>
      <c r="R383" s="33">
        <f t="shared" si="146"/>
        <v>0.43828487291631729</v>
      </c>
      <c r="S383" s="12">
        <v>0.14456836018174307</v>
      </c>
      <c r="T383" s="10">
        <f t="shared" si="147"/>
        <v>391</v>
      </c>
      <c r="U383" s="33">
        <f t="shared" si="148"/>
        <v>0.58079374183532662</v>
      </c>
      <c r="V383" s="18">
        <v>3.8192915119864092E-2</v>
      </c>
      <c r="W383" s="99">
        <v>421</v>
      </c>
      <c r="X383" s="33">
        <f t="shared" si="149"/>
        <v>-0.16469839306978243</v>
      </c>
      <c r="Y383" s="13">
        <v>107541</v>
      </c>
      <c r="Z383" s="10">
        <f t="shared" si="150"/>
        <v>191</v>
      </c>
      <c r="AA383" s="33">
        <f t="shared" si="151"/>
        <v>-9.5162240963172939E-2</v>
      </c>
      <c r="AB383" s="11">
        <v>3.7649027400125497E-2</v>
      </c>
      <c r="AC383" s="99">
        <v>421</v>
      </c>
      <c r="AD383" s="33">
        <f t="shared" si="152"/>
        <v>0.46839832048290941</v>
      </c>
      <c r="AE383" s="11">
        <v>0.9560970430535648</v>
      </c>
      <c r="AF383" s="10">
        <f t="shared" si="153"/>
        <v>446</v>
      </c>
      <c r="AG383" s="33">
        <f t="shared" si="154"/>
        <v>0.51971025092349665</v>
      </c>
      <c r="AH383" s="14">
        <v>1.909</v>
      </c>
      <c r="AI383" s="99">
        <v>421</v>
      </c>
      <c r="AJ383" s="33">
        <f t="shared" si="155"/>
        <v>-9.7564419326782906E-2</v>
      </c>
      <c r="AK383" s="13">
        <v>243279.22197439073</v>
      </c>
      <c r="AL383" s="38"/>
    </row>
    <row r="384" spans="1:38" x14ac:dyDescent="0.25">
      <c r="A384" t="s">
        <v>605</v>
      </c>
      <c r="B384" s="5" t="s">
        <v>438</v>
      </c>
      <c r="C384" s="6" t="s">
        <v>54</v>
      </c>
      <c r="D384" s="7" t="s">
        <v>39</v>
      </c>
      <c r="E384" s="36">
        <f t="shared" si="136"/>
        <v>2.5256468957226765</v>
      </c>
      <c r="F384" s="8">
        <f t="shared" si="137"/>
        <v>24.604975721695318</v>
      </c>
      <c r="G384" s="9">
        <f t="shared" si="138"/>
        <v>378</v>
      </c>
      <c r="H384" s="99">
        <f t="shared" si="139"/>
        <v>48</v>
      </c>
      <c r="I384" s="33">
        <f t="shared" si="140"/>
        <v>-0.97702828172695921</v>
      </c>
      <c r="J384" s="11">
        <v>-4.8847420417124088E-2</v>
      </c>
      <c r="K384" s="10">
        <f t="shared" si="141"/>
        <v>226</v>
      </c>
      <c r="L384" s="33">
        <f t="shared" si="142"/>
        <v>-6.2493348333529436E-3</v>
      </c>
      <c r="M384" s="11">
        <v>5.0824175824175824E-2</v>
      </c>
      <c r="N384" s="10">
        <f t="shared" si="143"/>
        <v>435</v>
      </c>
      <c r="O384" s="33">
        <f t="shared" si="144"/>
        <v>0.69500021627848219</v>
      </c>
      <c r="P384" s="11">
        <v>1.4471780028943559E-2</v>
      </c>
      <c r="Q384" s="10">
        <f t="shared" si="145"/>
        <v>409</v>
      </c>
      <c r="R384" s="33">
        <f t="shared" si="146"/>
        <v>0.51183082356515242</v>
      </c>
      <c r="S384" s="12">
        <v>0</v>
      </c>
      <c r="T384" s="10">
        <f t="shared" si="147"/>
        <v>422</v>
      </c>
      <c r="U384" s="33">
        <f t="shared" si="148"/>
        <v>0.62969229663921855</v>
      </c>
      <c r="V384" s="18">
        <v>3.5222894881673086E-2</v>
      </c>
      <c r="W384" s="99">
        <f t="shared" ref="W384:W394" si="162">RANK(Y384,Y$7:Y$570,1)</f>
        <v>335</v>
      </c>
      <c r="X384" s="33">
        <f t="shared" si="149"/>
        <v>-2.9711993911301637E-2</v>
      </c>
      <c r="Y384" s="13">
        <v>113438</v>
      </c>
      <c r="Z384" s="10">
        <f t="shared" si="150"/>
        <v>544</v>
      </c>
      <c r="AA384" s="33">
        <f t="shared" si="151"/>
        <v>1.0634672657219371</v>
      </c>
      <c r="AB384" s="11">
        <v>2.3832221163012392E-2</v>
      </c>
      <c r="AC384" s="99">
        <f t="shared" ref="AC384:AC394" si="163">RANK(AE384,AE$7:AE$570,1)</f>
        <v>223</v>
      </c>
      <c r="AD384" s="33">
        <f t="shared" si="152"/>
        <v>3.91599961591724E-2</v>
      </c>
      <c r="AE384" s="11">
        <v>0.93170731707317078</v>
      </c>
      <c r="AF384" s="10">
        <f t="shared" si="153"/>
        <v>150</v>
      </c>
      <c r="AG384" s="33">
        <f t="shared" si="154"/>
        <v>-0.31047370272261537</v>
      </c>
      <c r="AH384" s="14">
        <v>2.8606666666666665</v>
      </c>
      <c r="AI384" s="99">
        <f t="shared" ref="AI384:AI394" si="164">RANK(AK384,AK$7:AK$570,1)</f>
        <v>165</v>
      </c>
      <c r="AJ384" s="33">
        <f t="shared" si="155"/>
        <v>-0.24141551563701122</v>
      </c>
      <c r="AK384" s="13">
        <v>115047.71436814772</v>
      </c>
      <c r="AL384" s="38"/>
    </row>
    <row r="385" spans="1:38" x14ac:dyDescent="0.25">
      <c r="A385" t="s">
        <v>1037</v>
      </c>
      <c r="B385" s="5" t="s">
        <v>414</v>
      </c>
      <c r="C385" s="6" t="s">
        <v>93</v>
      </c>
      <c r="D385" s="7" t="s">
        <v>34</v>
      </c>
      <c r="E385" s="36">
        <f t="shared" si="136"/>
        <v>2.5345923167804716</v>
      </c>
      <c r="F385" s="8">
        <f t="shared" si="137"/>
        <v>24.582753121734086</v>
      </c>
      <c r="G385" s="9">
        <f t="shared" si="138"/>
        <v>379</v>
      </c>
      <c r="H385" s="99">
        <f t="shared" si="139"/>
        <v>291</v>
      </c>
      <c r="I385" s="33">
        <f t="shared" si="140"/>
        <v>-1.8676118358110571E-2</v>
      </c>
      <c r="J385" s="11">
        <v>2.4034240561896292E-2</v>
      </c>
      <c r="K385" s="10">
        <f t="shared" si="141"/>
        <v>435</v>
      </c>
      <c r="L385" s="33">
        <f t="shared" si="142"/>
        <v>0.70619805966109417</v>
      </c>
      <c r="M385" s="11">
        <v>2.539316116000577E-2</v>
      </c>
      <c r="N385" s="10">
        <f t="shared" si="143"/>
        <v>288</v>
      </c>
      <c r="O385" s="33">
        <f t="shared" si="144"/>
        <v>0.29965020962922334</v>
      </c>
      <c r="P385" s="11">
        <v>3.8934122871946704E-2</v>
      </c>
      <c r="Q385" s="10">
        <f t="shared" si="145"/>
        <v>384</v>
      </c>
      <c r="R385" s="33">
        <f t="shared" si="146"/>
        <v>0.45731063846147957</v>
      </c>
      <c r="S385" s="12">
        <v>0.10716964955524597</v>
      </c>
      <c r="T385" s="10">
        <f t="shared" si="147"/>
        <v>371</v>
      </c>
      <c r="U385" s="33">
        <f t="shared" si="148"/>
        <v>0.53771176124422648</v>
      </c>
      <c r="V385" s="18">
        <v>4.0809645916307494E-2</v>
      </c>
      <c r="W385" s="99">
        <f t="shared" si="162"/>
        <v>402</v>
      </c>
      <c r="X385" s="33">
        <f t="shared" si="149"/>
        <v>0.31680727189522412</v>
      </c>
      <c r="Y385" s="13">
        <v>128576</v>
      </c>
      <c r="Z385" s="10">
        <f t="shared" si="150"/>
        <v>357</v>
      </c>
      <c r="AA385" s="33">
        <f t="shared" si="151"/>
        <v>0.42939890175977724</v>
      </c>
      <c r="AB385" s="11">
        <v>3.139356814701378E-2</v>
      </c>
      <c r="AC385" s="99">
        <f t="shared" si="163"/>
        <v>310</v>
      </c>
      <c r="AD385" s="33">
        <f t="shared" si="152"/>
        <v>0.34255734046787223</v>
      </c>
      <c r="AE385" s="11">
        <v>0.948946640012302</v>
      </c>
      <c r="AF385" s="10">
        <f t="shared" si="153"/>
        <v>291</v>
      </c>
      <c r="AG385" s="33">
        <f t="shared" si="154"/>
        <v>7.5394635802214796E-2</v>
      </c>
      <c r="AH385" s="14">
        <v>2.4183333333333334</v>
      </c>
      <c r="AI385" s="99">
        <f t="shared" si="164"/>
        <v>354</v>
      </c>
      <c r="AJ385" s="33">
        <f t="shared" si="155"/>
        <v>-0.15829180381452543</v>
      </c>
      <c r="AK385" s="13">
        <v>189145.71680420105</v>
      </c>
      <c r="AL385" s="38"/>
    </row>
    <row r="386" spans="1:38" x14ac:dyDescent="0.25">
      <c r="A386" t="s">
        <v>761</v>
      </c>
      <c r="B386" s="5" t="s">
        <v>453</v>
      </c>
      <c r="C386" s="6" t="s">
        <v>71</v>
      </c>
      <c r="D386" s="7" t="s">
        <v>34</v>
      </c>
      <c r="E386" s="36">
        <f t="shared" si="136"/>
        <v>2.5711429900367779</v>
      </c>
      <c r="F386" s="8">
        <f t="shared" si="137"/>
        <v>24.491952366259206</v>
      </c>
      <c r="G386" s="9">
        <f t="shared" si="138"/>
        <v>380</v>
      </c>
      <c r="H386" s="99">
        <f t="shared" si="139"/>
        <v>131</v>
      </c>
      <c r="I386" s="33">
        <f t="shared" si="140"/>
        <v>-0.53232953151156492</v>
      </c>
      <c r="J386" s="11">
        <v>-1.5028554253080806E-2</v>
      </c>
      <c r="K386" s="10">
        <f t="shared" si="141"/>
        <v>92</v>
      </c>
      <c r="L386" s="33">
        <f t="shared" si="142"/>
        <v>-0.77702766839793092</v>
      </c>
      <c r="M386" s="11">
        <v>7.8337330135891281E-2</v>
      </c>
      <c r="N386" s="10">
        <f t="shared" si="143"/>
        <v>462</v>
      </c>
      <c r="O386" s="33">
        <f t="shared" si="144"/>
        <v>0.74491107933868872</v>
      </c>
      <c r="P386" s="11">
        <v>1.138353765323993E-2</v>
      </c>
      <c r="Q386" s="10">
        <f t="shared" si="145"/>
        <v>409</v>
      </c>
      <c r="R386" s="33">
        <f t="shared" si="146"/>
        <v>0.51183082356515242</v>
      </c>
      <c r="S386" s="12">
        <v>0</v>
      </c>
      <c r="T386" s="10">
        <f t="shared" si="147"/>
        <v>264</v>
      </c>
      <c r="U386" s="33">
        <f t="shared" si="148"/>
        <v>0.21852468021992352</v>
      </c>
      <c r="V386" s="18">
        <v>6.0196560196560195E-2</v>
      </c>
      <c r="W386" s="99">
        <f t="shared" si="162"/>
        <v>439</v>
      </c>
      <c r="X386" s="33">
        <f t="shared" si="149"/>
        <v>0.68459198874774418</v>
      </c>
      <c r="Y386" s="13">
        <v>144643</v>
      </c>
      <c r="Z386" s="10">
        <f t="shared" si="150"/>
        <v>234</v>
      </c>
      <c r="AA386" s="33">
        <f t="shared" si="151"/>
        <v>6.2056343065466639E-2</v>
      </c>
      <c r="AB386" s="11">
        <v>3.5774175517048631E-2</v>
      </c>
      <c r="AC386" s="99">
        <f t="shared" si="163"/>
        <v>467</v>
      </c>
      <c r="AD386" s="33">
        <f t="shared" si="152"/>
        <v>0.79433492220811097</v>
      </c>
      <c r="AE386" s="11">
        <v>0.97461706783369806</v>
      </c>
      <c r="AF386" s="10">
        <f t="shared" si="153"/>
        <v>161</v>
      </c>
      <c r="AG386" s="33">
        <f t="shared" si="154"/>
        <v>-0.26889180942265278</v>
      </c>
      <c r="AH386" s="14">
        <v>2.8130000000000002</v>
      </c>
      <c r="AI386" s="99">
        <f t="shared" si="164"/>
        <v>266</v>
      </c>
      <c r="AJ386" s="33">
        <f t="shared" si="155"/>
        <v>-0.20217837910108438</v>
      </c>
      <c r="AK386" s="13">
        <v>150024.41806530365</v>
      </c>
      <c r="AL386" s="38"/>
    </row>
    <row r="387" spans="1:38" x14ac:dyDescent="0.25">
      <c r="A387" t="s">
        <v>764</v>
      </c>
      <c r="B387" s="5" t="s">
        <v>416</v>
      </c>
      <c r="C387" s="6" t="s">
        <v>63</v>
      </c>
      <c r="D387" s="7" t="s">
        <v>34</v>
      </c>
      <c r="E387" s="36">
        <f t="shared" si="136"/>
        <v>2.5788238341070002</v>
      </c>
      <c r="F387" s="8">
        <f t="shared" si="137"/>
        <v>24.472871282872031</v>
      </c>
      <c r="G387" s="9">
        <f t="shared" si="138"/>
        <v>381</v>
      </c>
      <c r="H387" s="99">
        <f t="shared" si="139"/>
        <v>175</v>
      </c>
      <c r="I387" s="33">
        <f t="shared" si="140"/>
        <v>-0.38787744117321088</v>
      </c>
      <c r="J387" s="11">
        <v>-4.0431266846361336E-3</v>
      </c>
      <c r="K387" s="10">
        <f t="shared" si="141"/>
        <v>353</v>
      </c>
      <c r="L387" s="33">
        <f t="shared" si="142"/>
        <v>0.46132409990612827</v>
      </c>
      <c r="M387" s="11">
        <v>3.4134007585335017E-2</v>
      </c>
      <c r="N387" s="10">
        <f t="shared" si="143"/>
        <v>256</v>
      </c>
      <c r="O387" s="33">
        <f t="shared" si="144"/>
        <v>0.22342137759350253</v>
      </c>
      <c r="P387" s="11">
        <v>4.3650793650793648E-2</v>
      </c>
      <c r="Q387" s="10">
        <f t="shared" si="145"/>
        <v>409</v>
      </c>
      <c r="R387" s="33">
        <f t="shared" si="146"/>
        <v>0.51183082356515242</v>
      </c>
      <c r="S387" s="12">
        <v>0</v>
      </c>
      <c r="T387" s="10">
        <f t="shared" si="147"/>
        <v>457</v>
      </c>
      <c r="U387" s="33">
        <f t="shared" si="148"/>
        <v>0.73852939177233867</v>
      </c>
      <c r="V387" s="18">
        <v>2.8612303290414878E-2</v>
      </c>
      <c r="W387" s="99">
        <f t="shared" si="162"/>
        <v>354</v>
      </c>
      <c r="X387" s="33">
        <f t="shared" si="149"/>
        <v>6.8466175664876783E-2</v>
      </c>
      <c r="Y387" s="13">
        <v>117727</v>
      </c>
      <c r="Z387" s="10">
        <f t="shared" si="150"/>
        <v>293</v>
      </c>
      <c r="AA387" s="33">
        <f t="shared" si="151"/>
        <v>0.26207043910561684</v>
      </c>
      <c r="AB387" s="11">
        <v>3.3388981636060099E-2</v>
      </c>
      <c r="AC387" s="99">
        <f t="shared" si="163"/>
        <v>462</v>
      </c>
      <c r="AD387" s="33">
        <f t="shared" si="152"/>
        <v>0.77965202067484574</v>
      </c>
      <c r="AE387" s="11">
        <v>0.97378277153558057</v>
      </c>
      <c r="AF387" s="10">
        <f t="shared" si="153"/>
        <v>303</v>
      </c>
      <c r="AG387" s="33">
        <f t="shared" si="154"/>
        <v>0.10825305498330461</v>
      </c>
      <c r="AH387" s="14">
        <v>2.3806666666666665</v>
      </c>
      <c r="AI387" s="99">
        <f t="shared" si="164"/>
        <v>265</v>
      </c>
      <c r="AJ387" s="33">
        <f t="shared" si="155"/>
        <v>-0.20228529079355162</v>
      </c>
      <c r="AK387" s="13">
        <v>149929.1150202977</v>
      </c>
      <c r="AL387" s="38"/>
    </row>
    <row r="388" spans="1:38" x14ac:dyDescent="0.25">
      <c r="A388" t="s">
        <v>826</v>
      </c>
      <c r="B388" s="5" t="s">
        <v>406</v>
      </c>
      <c r="C388" s="6" t="s">
        <v>54</v>
      </c>
      <c r="D388" s="7" t="s">
        <v>39</v>
      </c>
      <c r="E388" s="36">
        <f t="shared" si="136"/>
        <v>2.6132137219275071</v>
      </c>
      <c r="F388" s="8">
        <f t="shared" si="137"/>
        <v>24.387438443566953</v>
      </c>
      <c r="G388" s="9">
        <f t="shared" si="138"/>
        <v>382</v>
      </c>
      <c r="H388" s="99">
        <f t="shared" si="139"/>
        <v>407</v>
      </c>
      <c r="I388" s="33">
        <f t="shared" si="140"/>
        <v>0.34887629681041898</v>
      </c>
      <c r="J388" s="11">
        <v>5.1986210138682099E-2</v>
      </c>
      <c r="K388" s="10">
        <f t="shared" si="141"/>
        <v>429</v>
      </c>
      <c r="L388" s="33">
        <f t="shared" si="142"/>
        <v>0.65578899437162574</v>
      </c>
      <c r="M388" s="11">
        <v>2.719252724442138E-2</v>
      </c>
      <c r="N388" s="10">
        <f t="shared" si="143"/>
        <v>386</v>
      </c>
      <c r="O388" s="33">
        <f t="shared" si="144"/>
        <v>0.57060836047240837</v>
      </c>
      <c r="P388" s="11">
        <v>2.2168545356951154E-2</v>
      </c>
      <c r="Q388" s="10">
        <f t="shared" si="145"/>
        <v>407</v>
      </c>
      <c r="R388" s="33">
        <f t="shared" si="146"/>
        <v>0.49288590690025941</v>
      </c>
      <c r="S388" s="12">
        <v>3.7239786988418427E-2</v>
      </c>
      <c r="T388" s="10">
        <f t="shared" si="147"/>
        <v>287</v>
      </c>
      <c r="U388" s="33">
        <f t="shared" si="148"/>
        <v>0.28202565867974583</v>
      </c>
      <c r="V388" s="18">
        <v>5.6339612032611751E-2</v>
      </c>
      <c r="W388" s="99">
        <f t="shared" si="162"/>
        <v>399</v>
      </c>
      <c r="X388" s="33">
        <f t="shared" si="149"/>
        <v>0.30767388656976474</v>
      </c>
      <c r="Y388" s="13">
        <v>128177</v>
      </c>
      <c r="Z388" s="10">
        <f t="shared" si="150"/>
        <v>291</v>
      </c>
      <c r="AA388" s="33">
        <f t="shared" si="151"/>
        <v>0.25138624077541677</v>
      </c>
      <c r="AB388" s="11">
        <v>3.351639207854884E-2</v>
      </c>
      <c r="AC388" s="99">
        <f t="shared" si="163"/>
        <v>324</v>
      </c>
      <c r="AD388" s="33">
        <f t="shared" si="152"/>
        <v>0.38365116734164151</v>
      </c>
      <c r="AE388" s="11">
        <v>0.95128162997042387</v>
      </c>
      <c r="AF388" s="10">
        <f t="shared" si="153"/>
        <v>431</v>
      </c>
      <c r="AG388" s="33">
        <f t="shared" si="154"/>
        <v>0.46853253609277329</v>
      </c>
      <c r="AH388" s="14">
        <v>1.9676666666666665</v>
      </c>
      <c r="AI388" s="99">
        <f t="shared" si="164"/>
        <v>326</v>
      </c>
      <c r="AJ388" s="33">
        <f t="shared" si="155"/>
        <v>-0.17326782252173642</v>
      </c>
      <c r="AK388" s="13">
        <v>175795.81884705619</v>
      </c>
      <c r="AL388" s="38"/>
    </row>
    <row r="389" spans="1:38" x14ac:dyDescent="0.25">
      <c r="A389" t="s">
        <v>1041</v>
      </c>
      <c r="B389" s="5" t="s">
        <v>348</v>
      </c>
      <c r="C389" s="6" t="s">
        <v>71</v>
      </c>
      <c r="D389" s="7" t="s">
        <v>34</v>
      </c>
      <c r="E389" s="36">
        <f t="shared" si="136"/>
        <v>2.6828263987435346</v>
      </c>
      <c r="F389" s="8">
        <f t="shared" si="137"/>
        <v>24.214503636013625</v>
      </c>
      <c r="G389" s="9">
        <f t="shared" si="138"/>
        <v>383</v>
      </c>
      <c r="H389" s="99">
        <f t="shared" si="139"/>
        <v>316</v>
      </c>
      <c r="I389" s="33">
        <f t="shared" si="140"/>
        <v>5.1040015033543579E-2</v>
      </c>
      <c r="J389" s="11">
        <v>2.9336078229541984E-2</v>
      </c>
      <c r="K389" s="10">
        <f t="shared" si="141"/>
        <v>422</v>
      </c>
      <c r="L389" s="33">
        <f t="shared" si="142"/>
        <v>0.64454684542631546</v>
      </c>
      <c r="M389" s="11">
        <v>2.759381898454746E-2</v>
      </c>
      <c r="N389" s="10">
        <f t="shared" si="143"/>
        <v>410</v>
      </c>
      <c r="O389" s="33">
        <f t="shared" si="144"/>
        <v>0.63539590043990146</v>
      </c>
      <c r="P389" s="11">
        <v>1.8159806295399514E-2</v>
      </c>
      <c r="Q389" s="10">
        <f t="shared" si="145"/>
        <v>409</v>
      </c>
      <c r="R389" s="33">
        <f t="shared" si="146"/>
        <v>0.51183082356515242</v>
      </c>
      <c r="S389" s="12">
        <v>0</v>
      </c>
      <c r="T389" s="10">
        <f t="shared" si="147"/>
        <v>419</v>
      </c>
      <c r="U389" s="33">
        <f t="shared" si="148"/>
        <v>0.62623194921031955</v>
      </c>
      <c r="V389" s="18">
        <v>3.5433070866141732E-2</v>
      </c>
      <c r="W389" s="99">
        <f t="shared" si="162"/>
        <v>257</v>
      </c>
      <c r="X389" s="33">
        <f t="shared" si="149"/>
        <v>-0.2919706296852061</v>
      </c>
      <c r="Y389" s="13">
        <v>101981</v>
      </c>
      <c r="Z389" s="10">
        <f t="shared" si="150"/>
        <v>348</v>
      </c>
      <c r="AA389" s="33">
        <f t="shared" si="151"/>
        <v>0.40480452395194277</v>
      </c>
      <c r="AB389" s="11">
        <v>3.1686859273066172E-2</v>
      </c>
      <c r="AC389" s="99">
        <f t="shared" si="163"/>
        <v>404</v>
      </c>
      <c r="AD389" s="33">
        <f t="shared" si="152"/>
        <v>0.61078041533803595</v>
      </c>
      <c r="AE389" s="11">
        <v>0.96418732782369143</v>
      </c>
      <c r="AF389" s="10">
        <f t="shared" si="153"/>
        <v>359</v>
      </c>
      <c r="AG389" s="33">
        <f t="shared" si="154"/>
        <v>0.23881438429577542</v>
      </c>
      <c r="AH389" s="14">
        <v>2.2309999999999999</v>
      </c>
      <c r="AI389" s="99">
        <f t="shared" si="164"/>
        <v>291</v>
      </c>
      <c r="AJ389" s="33">
        <f t="shared" si="155"/>
        <v>-0.19138758106208245</v>
      </c>
      <c r="AK389" s="13">
        <v>159643.53349999999</v>
      </c>
      <c r="AL389" s="38"/>
    </row>
    <row r="390" spans="1:38" x14ac:dyDescent="0.25">
      <c r="A390" t="s">
        <v>1002</v>
      </c>
      <c r="B390" s="5" t="s">
        <v>377</v>
      </c>
      <c r="C390" s="6" t="s">
        <v>30</v>
      </c>
      <c r="D390" s="7" t="s">
        <v>20</v>
      </c>
      <c r="E390" s="36">
        <f t="shared" si="136"/>
        <v>2.7167448500255489</v>
      </c>
      <c r="F390" s="8">
        <f t="shared" si="137"/>
        <v>24.130241959645915</v>
      </c>
      <c r="G390" s="9">
        <f t="shared" si="138"/>
        <v>384</v>
      </c>
      <c r="H390" s="99">
        <f t="shared" si="139"/>
        <v>425</v>
      </c>
      <c r="I390" s="33">
        <f t="shared" si="140"/>
        <v>0.41692915844834816</v>
      </c>
      <c r="J390" s="11">
        <v>5.7161557761535864E-2</v>
      </c>
      <c r="K390" s="10">
        <f t="shared" si="141"/>
        <v>492</v>
      </c>
      <c r="L390" s="33">
        <f t="shared" si="142"/>
        <v>0.87260001806970544</v>
      </c>
      <c r="M390" s="11">
        <v>1.9453395393245018E-2</v>
      </c>
      <c r="N390" s="10">
        <f t="shared" si="143"/>
        <v>387</v>
      </c>
      <c r="O390" s="33">
        <f t="shared" si="144"/>
        <v>0.57958237648959321</v>
      </c>
      <c r="P390" s="11">
        <v>2.1613276727132383E-2</v>
      </c>
      <c r="Q390" s="10">
        <f t="shared" si="145"/>
        <v>385</v>
      </c>
      <c r="R390" s="33">
        <f t="shared" si="146"/>
        <v>0.45933594716412357</v>
      </c>
      <c r="S390" s="12">
        <v>0.10318852543597151</v>
      </c>
      <c r="T390" s="10">
        <f t="shared" si="147"/>
        <v>389</v>
      </c>
      <c r="U390" s="33">
        <f t="shared" si="148"/>
        <v>0.57570038813337987</v>
      </c>
      <c r="V390" s="18">
        <v>3.8502277301133356E-2</v>
      </c>
      <c r="W390" s="99">
        <f t="shared" si="162"/>
        <v>280</v>
      </c>
      <c r="X390" s="33">
        <f t="shared" si="149"/>
        <v>-0.1953261363416236</v>
      </c>
      <c r="Y390" s="13">
        <v>106203</v>
      </c>
      <c r="Z390" s="10">
        <f t="shared" si="150"/>
        <v>303</v>
      </c>
      <c r="AA390" s="33">
        <f t="shared" si="151"/>
        <v>0.2935681959384443</v>
      </c>
      <c r="AB390" s="11">
        <v>3.3013366825154752E-2</v>
      </c>
      <c r="AC390" s="99">
        <f t="shared" si="163"/>
        <v>375</v>
      </c>
      <c r="AD390" s="33">
        <f t="shared" si="152"/>
        <v>0.5366452370256074</v>
      </c>
      <c r="AE390" s="11">
        <v>0.95997489714803708</v>
      </c>
      <c r="AF390" s="10">
        <f t="shared" si="153"/>
        <v>486</v>
      </c>
      <c r="AG390" s="33">
        <f t="shared" si="154"/>
        <v>0.68661938906460662</v>
      </c>
      <c r="AH390" s="14">
        <v>1.7176666666666665</v>
      </c>
      <c r="AI390" s="99">
        <f t="shared" si="164"/>
        <v>414</v>
      </c>
      <c r="AJ390" s="33">
        <f t="shared" si="155"/>
        <v>-0.1071931991185649</v>
      </c>
      <c r="AK390" s="13">
        <v>234695.95093385616</v>
      </c>
      <c r="AL390" s="38"/>
    </row>
    <row r="391" spans="1:38" x14ac:dyDescent="0.25">
      <c r="A391" t="s">
        <v>854</v>
      </c>
      <c r="B391" s="5" t="s">
        <v>479</v>
      </c>
      <c r="C391" s="6" t="s">
        <v>91</v>
      </c>
      <c r="D391" s="7" t="s">
        <v>39</v>
      </c>
      <c r="E391" s="36">
        <f t="shared" ref="E391:E454" si="165">((I391+L391+AG391+AJ391)*0.25)+(O391+R391+U391+X391+AA391+AD391)</f>
        <v>2.7373878740030677</v>
      </c>
      <c r="F391" s="8">
        <f t="shared" ref="F391:F454" si="166">((E391*$I$579)+$J$579)</f>
        <v>24.078959671100893</v>
      </c>
      <c r="G391" s="9">
        <f t="shared" ref="G391:G454" si="167">RANK(E391,$E$7:$E$570,1)</f>
        <v>385</v>
      </c>
      <c r="H391" s="99">
        <f t="shared" ref="H391:H454" si="168">RANK(J391,J$7:J$570,1)</f>
        <v>177</v>
      </c>
      <c r="I391" s="33">
        <f t="shared" ref="I391:I454" si="169">(J391-J$572)/J$573</f>
        <v>-0.38311802265314093</v>
      </c>
      <c r="J391" s="11">
        <v>-3.6811779769526654E-3</v>
      </c>
      <c r="K391" s="10">
        <f t="shared" ref="K391:K454" si="170">RANK(M391,M$7:M$570,0)</f>
        <v>171</v>
      </c>
      <c r="L391" s="33">
        <f t="shared" ref="L391:L454" si="171">-(M391-M$572)/M$573</f>
        <v>-0.23622660155814609</v>
      </c>
      <c r="M391" s="11">
        <v>5.9033280507131539E-2</v>
      </c>
      <c r="N391" s="10">
        <f t="shared" ref="N391:N454" si="172">RANK(P391,P$7:P$570,0)</f>
        <v>499</v>
      </c>
      <c r="O391" s="33">
        <f t="shared" ref="O391:O454" si="173">-(P391-P$572)/P$573</f>
        <v>0.82000900138073651</v>
      </c>
      <c r="P391" s="11">
        <v>6.7368421052631583E-3</v>
      </c>
      <c r="Q391" s="10">
        <f t="shared" ref="Q391:Q454" si="174">RANK(S391,S$7:S$570,0)</f>
        <v>364</v>
      </c>
      <c r="R391" s="33">
        <f t="shared" ref="R391:R454" si="175">-(S391-S$572)/S$573</f>
        <v>0.4301074746169804</v>
      </c>
      <c r="S391" s="12">
        <v>0.1606425702811245</v>
      </c>
      <c r="T391" s="10">
        <f t="shared" ref="T391:T454" si="176">RANK(V391,V$7:V$570,0)</f>
        <v>286</v>
      </c>
      <c r="U391" s="33">
        <f t="shared" ref="U391:U454" si="177">-(V391-V$572)/V$573</f>
        <v>0.28160102995500946</v>
      </c>
      <c r="V391" s="18">
        <v>5.6365403304178816E-2</v>
      </c>
      <c r="W391" s="99">
        <f t="shared" si="162"/>
        <v>409</v>
      </c>
      <c r="X391" s="33">
        <f t="shared" ref="X391:X454" si="178">(Y391-Y$572)/Y$573</f>
        <v>0.37298102525030497</v>
      </c>
      <c r="Y391" s="13">
        <v>131030</v>
      </c>
      <c r="Z391" s="10">
        <f t="shared" ref="Z391:Z454" si="179">RANK(AB391,AB$7:AB$570,0)</f>
        <v>327</v>
      </c>
      <c r="AA391" s="33">
        <f t="shared" ref="AA391:AA454" si="180">-(AB391-AB$572)/AB$573</f>
        <v>0.349746911176534</v>
      </c>
      <c r="AB391" s="11">
        <v>3.2343428403410764E-2</v>
      </c>
      <c r="AC391" s="99">
        <f t="shared" si="163"/>
        <v>412</v>
      </c>
      <c r="AD391" s="33">
        <f t="shared" ref="AD391:AD454" si="181">(AE391-AE$572)/AE$573</f>
        <v>0.63312433653388966</v>
      </c>
      <c r="AE391" s="11">
        <v>0.96545693047660686</v>
      </c>
      <c r="AF391" s="10">
        <f t="shared" ref="AF391:AF454" si="182">RANK(AH391,AH$7:AH$570,0)</f>
        <v>340</v>
      </c>
      <c r="AG391" s="33">
        <f t="shared" ref="AG391:AG454" si="183">-(AH391-AH$572)/AH$573</f>
        <v>0.19141684158323014</v>
      </c>
      <c r="AH391" s="14">
        <v>2.2853333333333334</v>
      </c>
      <c r="AI391" s="99">
        <f t="shared" si="164"/>
        <v>329</v>
      </c>
      <c r="AJ391" s="33">
        <f t="shared" ref="AJ391:AJ454" si="184">(AK391-AK$572)/AK$573</f>
        <v>-0.17279983701349319</v>
      </c>
      <c r="AK391" s="13">
        <v>176212.9897188755</v>
      </c>
      <c r="AL391" s="38"/>
    </row>
    <row r="392" spans="1:38" x14ac:dyDescent="0.25">
      <c r="A392" t="s">
        <v>930</v>
      </c>
      <c r="B392" s="5" t="s">
        <v>397</v>
      </c>
      <c r="C392" s="6" t="s">
        <v>44</v>
      </c>
      <c r="D392" s="7" t="s">
        <v>20</v>
      </c>
      <c r="E392" s="36">
        <f t="shared" si="165"/>
        <v>2.7488782398359337</v>
      </c>
      <c r="F392" s="8">
        <f t="shared" si="166"/>
        <v>24.050414809806799</v>
      </c>
      <c r="G392" s="9">
        <f t="shared" si="167"/>
        <v>386</v>
      </c>
      <c r="H392" s="99">
        <f t="shared" si="168"/>
        <v>504</v>
      </c>
      <c r="I392" s="33">
        <f t="shared" si="169"/>
        <v>0.94364286824980548</v>
      </c>
      <c r="J392" s="11">
        <v>9.7217574221924785E-2</v>
      </c>
      <c r="K392" s="10">
        <f t="shared" si="170"/>
        <v>358</v>
      </c>
      <c r="L392" s="33">
        <f t="shared" si="171"/>
        <v>0.47822646911460298</v>
      </c>
      <c r="M392" s="11">
        <v>3.3530672654894358E-2</v>
      </c>
      <c r="N392" s="10">
        <f t="shared" si="172"/>
        <v>347</v>
      </c>
      <c r="O392" s="33">
        <f t="shared" si="173"/>
        <v>0.48688874907730972</v>
      </c>
      <c r="P392" s="11">
        <v>2.7348709267879814E-2</v>
      </c>
      <c r="Q392" s="10">
        <f t="shared" si="174"/>
        <v>262</v>
      </c>
      <c r="R392" s="33">
        <f t="shared" si="175"/>
        <v>0.3123340533500662</v>
      </c>
      <c r="S392" s="12">
        <v>0.39214831920873183</v>
      </c>
      <c r="T392" s="10">
        <f t="shared" si="176"/>
        <v>393</v>
      </c>
      <c r="U392" s="33">
        <f t="shared" si="177"/>
        <v>0.58192479207296044</v>
      </c>
      <c r="V392" s="18">
        <v>3.8124216932163953E-2</v>
      </c>
      <c r="W392" s="99">
        <f t="shared" si="162"/>
        <v>318</v>
      </c>
      <c r="X392" s="33">
        <f t="shared" si="178"/>
        <v>-7.9293228535223872E-2</v>
      </c>
      <c r="Y392" s="13">
        <v>111272</v>
      </c>
      <c r="Z392" s="10">
        <f t="shared" si="179"/>
        <v>396</v>
      </c>
      <c r="AA392" s="33">
        <f t="shared" si="180"/>
        <v>0.53879535086563268</v>
      </c>
      <c r="AB392" s="11">
        <v>3.0089001388095043E-2</v>
      </c>
      <c r="AC392" s="99">
        <f t="shared" si="163"/>
        <v>384</v>
      </c>
      <c r="AD392" s="33">
        <f t="shared" si="181"/>
        <v>0.56154501967768333</v>
      </c>
      <c r="AE392" s="11">
        <v>0.96138972625681318</v>
      </c>
      <c r="AF392" s="10">
        <f t="shared" si="182"/>
        <v>328</v>
      </c>
      <c r="AG392" s="33">
        <f t="shared" si="183"/>
        <v>0.1559413801664786</v>
      </c>
      <c r="AH392" s="14">
        <v>2.3260000000000001</v>
      </c>
      <c r="AI392" s="99">
        <f t="shared" si="164"/>
        <v>292</v>
      </c>
      <c r="AJ392" s="33">
        <f t="shared" si="184"/>
        <v>-0.1910767042208677</v>
      </c>
      <c r="AK392" s="13">
        <v>159920.65482233503</v>
      </c>
      <c r="AL392" s="38"/>
    </row>
    <row r="393" spans="1:38" x14ac:dyDescent="0.25">
      <c r="A393" t="s">
        <v>1104</v>
      </c>
      <c r="B393" s="5" t="s">
        <v>321</v>
      </c>
      <c r="C393" s="6" t="s">
        <v>28</v>
      </c>
      <c r="D393" s="7" t="s">
        <v>20</v>
      </c>
      <c r="E393" s="36">
        <f t="shared" si="165"/>
        <v>2.7972674368098489</v>
      </c>
      <c r="F393" s="8">
        <f t="shared" si="166"/>
        <v>23.930204284237448</v>
      </c>
      <c r="G393" s="9">
        <f t="shared" si="167"/>
        <v>387</v>
      </c>
      <c r="H393" s="99">
        <f t="shared" si="168"/>
        <v>330</v>
      </c>
      <c r="I393" s="33">
        <f t="shared" si="169"/>
        <v>0.1136245566028134</v>
      </c>
      <c r="J393" s="11">
        <v>3.4095565937218186E-2</v>
      </c>
      <c r="K393" s="10">
        <f t="shared" si="170"/>
        <v>455</v>
      </c>
      <c r="L393" s="33">
        <f t="shared" si="171"/>
        <v>0.76380487765337701</v>
      </c>
      <c r="M393" s="11">
        <v>2.3336869222609486E-2</v>
      </c>
      <c r="N393" s="10">
        <f t="shared" si="172"/>
        <v>377</v>
      </c>
      <c r="O393" s="33">
        <f t="shared" si="173"/>
        <v>0.5539809174901541</v>
      </c>
      <c r="P393" s="11">
        <v>2.3197370964624008E-2</v>
      </c>
      <c r="Q393" s="10">
        <f t="shared" si="174"/>
        <v>409</v>
      </c>
      <c r="R393" s="33">
        <f t="shared" si="175"/>
        <v>0.51183082356515242</v>
      </c>
      <c r="S393" s="12">
        <v>0</v>
      </c>
      <c r="T393" s="10">
        <f t="shared" si="176"/>
        <v>533</v>
      </c>
      <c r="U393" s="33">
        <f t="shared" si="177"/>
        <v>0.91995600701062341</v>
      </c>
      <c r="V393" s="18">
        <v>1.7592740009552618E-2</v>
      </c>
      <c r="W393" s="99">
        <f t="shared" si="162"/>
        <v>285</v>
      </c>
      <c r="X393" s="33">
        <f t="shared" si="178"/>
        <v>-0.18115679920764027</v>
      </c>
      <c r="Y393" s="13">
        <v>106822</v>
      </c>
      <c r="Z393" s="10">
        <f t="shared" si="179"/>
        <v>127</v>
      </c>
      <c r="AA393" s="33">
        <f t="shared" si="180"/>
        <v>-0.42010706470240294</v>
      </c>
      <c r="AB393" s="11">
        <v>4.1524036314927813E-2</v>
      </c>
      <c r="AC393" s="99">
        <f t="shared" si="163"/>
        <v>534</v>
      </c>
      <c r="AD393" s="33">
        <f t="shared" si="181"/>
        <v>1.0355323490580428</v>
      </c>
      <c r="AE393" s="11">
        <v>0.98832213286328086</v>
      </c>
      <c r="AF393" s="10">
        <f t="shared" si="182"/>
        <v>500</v>
      </c>
      <c r="AG393" s="33">
        <f t="shared" si="183"/>
        <v>0.77356334778271052</v>
      </c>
      <c r="AH393" s="14">
        <v>1.6180000000000001</v>
      </c>
      <c r="AI393" s="99">
        <f t="shared" si="164"/>
        <v>375</v>
      </c>
      <c r="AJ393" s="33">
        <f t="shared" si="184"/>
        <v>-0.14206796765522373</v>
      </c>
      <c r="AK393" s="13">
        <v>203607.94214155505</v>
      </c>
      <c r="AL393" s="38"/>
    </row>
    <row r="394" spans="1:38" x14ac:dyDescent="0.25">
      <c r="A394" t="s">
        <v>1072</v>
      </c>
      <c r="B394" s="5" t="s">
        <v>424</v>
      </c>
      <c r="C394" s="6" t="s">
        <v>44</v>
      </c>
      <c r="D394" s="7" t="s">
        <v>20</v>
      </c>
      <c r="E394" s="36">
        <f t="shared" si="165"/>
        <v>2.8188102475397478</v>
      </c>
      <c r="F394" s="8">
        <f t="shared" si="166"/>
        <v>23.876686706719511</v>
      </c>
      <c r="G394" s="9">
        <f t="shared" si="167"/>
        <v>388</v>
      </c>
      <c r="H394" s="99">
        <f t="shared" si="168"/>
        <v>57</v>
      </c>
      <c r="I394" s="33">
        <f t="shared" si="169"/>
        <v>-0.89228556182717611</v>
      </c>
      <c r="J394" s="11">
        <v>-4.2402826855123643E-2</v>
      </c>
      <c r="K394" s="10">
        <f t="shared" si="170"/>
        <v>177</v>
      </c>
      <c r="L394" s="33">
        <f t="shared" si="171"/>
        <v>-0.19698103592623262</v>
      </c>
      <c r="M394" s="11">
        <v>5.763239875389408E-2</v>
      </c>
      <c r="N394" s="10">
        <f t="shared" si="172"/>
        <v>468</v>
      </c>
      <c r="O394" s="33">
        <f t="shared" si="173"/>
        <v>0.75525022116227902</v>
      </c>
      <c r="P394" s="11">
        <v>1.0743801652892562E-2</v>
      </c>
      <c r="Q394" s="10">
        <f t="shared" si="174"/>
        <v>409</v>
      </c>
      <c r="R394" s="33">
        <f t="shared" si="175"/>
        <v>0.51183082356515242</v>
      </c>
      <c r="S394" s="12">
        <v>0</v>
      </c>
      <c r="T394" s="10">
        <f t="shared" si="176"/>
        <v>296</v>
      </c>
      <c r="U394" s="33">
        <f t="shared" si="177"/>
        <v>0.30683530377288432</v>
      </c>
      <c r="V394" s="18">
        <v>5.4832713754646843E-2</v>
      </c>
      <c r="W394" s="99">
        <f t="shared" si="162"/>
        <v>427</v>
      </c>
      <c r="X394" s="33">
        <f t="shared" si="178"/>
        <v>0.53868673044078197</v>
      </c>
      <c r="Y394" s="13">
        <v>138269</v>
      </c>
      <c r="Z394" s="10">
        <f t="shared" si="179"/>
        <v>381</v>
      </c>
      <c r="AA394" s="33">
        <f t="shared" si="180"/>
        <v>0.4885796002620208</v>
      </c>
      <c r="AB394" s="11">
        <v>3.0687830687830688E-2</v>
      </c>
      <c r="AC394" s="99">
        <f t="shared" si="163"/>
        <v>368</v>
      </c>
      <c r="AD394" s="33">
        <f t="shared" si="181"/>
        <v>0.51665127678382528</v>
      </c>
      <c r="AE394" s="11">
        <v>0.95883882149046795</v>
      </c>
      <c r="AF394" s="10">
        <f t="shared" si="182"/>
        <v>293</v>
      </c>
      <c r="AG394" s="33">
        <f t="shared" si="183"/>
        <v>7.9465590391022287E-2</v>
      </c>
      <c r="AH394" s="14">
        <v>2.4136666666666668</v>
      </c>
      <c r="AI394" s="99">
        <f t="shared" si="164"/>
        <v>304</v>
      </c>
      <c r="AJ394" s="33">
        <f t="shared" si="184"/>
        <v>-0.18629382642639675</v>
      </c>
      <c r="AK394" s="13">
        <v>164184.19987699878</v>
      </c>
      <c r="AL394" s="38"/>
    </row>
    <row r="395" spans="1:38" x14ac:dyDescent="0.25">
      <c r="A395" t="s">
        <v>886</v>
      </c>
      <c r="B395" s="5" t="s">
        <v>283</v>
      </c>
      <c r="C395" s="6" t="s">
        <v>44</v>
      </c>
      <c r="D395" s="7" t="s">
        <v>20</v>
      </c>
      <c r="E395" s="36">
        <f t="shared" si="165"/>
        <v>2.8318882214197765</v>
      </c>
      <c r="F395" s="8">
        <f t="shared" si="166"/>
        <v>23.844197841191367</v>
      </c>
      <c r="G395" s="9">
        <f t="shared" si="167"/>
        <v>389</v>
      </c>
      <c r="H395" s="99">
        <f t="shared" si="168"/>
        <v>352</v>
      </c>
      <c r="I395" s="33">
        <f t="shared" si="169"/>
        <v>0.1737950352098695</v>
      </c>
      <c r="J395" s="11">
        <v>3.8671466728602999E-2</v>
      </c>
      <c r="K395" s="10">
        <f t="shared" si="170"/>
        <v>449</v>
      </c>
      <c r="L395" s="33">
        <f t="shared" si="171"/>
        <v>0.75056350551821815</v>
      </c>
      <c r="M395" s="11">
        <v>2.3809523809523808E-2</v>
      </c>
      <c r="N395" s="10">
        <f t="shared" si="172"/>
        <v>512</v>
      </c>
      <c r="O395" s="33">
        <f t="shared" si="173"/>
        <v>0.85687773668200107</v>
      </c>
      <c r="P395" s="11">
        <v>4.4555834029518238E-3</v>
      </c>
      <c r="Q395" s="10">
        <f t="shared" si="174"/>
        <v>338</v>
      </c>
      <c r="R395" s="33">
        <f t="shared" si="175"/>
        <v>0.39807236041614286</v>
      </c>
      <c r="S395" s="12">
        <v>0.22361359570661893</v>
      </c>
      <c r="T395" s="10">
        <f t="shared" si="176"/>
        <v>475</v>
      </c>
      <c r="U395" s="33">
        <f t="shared" si="177"/>
        <v>0.77585150423286908</v>
      </c>
      <c r="V395" s="18">
        <v>2.6345417698716504E-2</v>
      </c>
      <c r="W395" s="99">
        <v>308</v>
      </c>
      <c r="X395" s="33">
        <f t="shared" si="178"/>
        <v>-0.18044718781643918</v>
      </c>
      <c r="Y395" s="13">
        <v>106853</v>
      </c>
      <c r="Z395" s="10">
        <f t="shared" si="179"/>
        <v>363</v>
      </c>
      <c r="AA395" s="33">
        <f t="shared" si="180"/>
        <v>0.43828457946639965</v>
      </c>
      <c r="AB395" s="11">
        <v>3.1287605294825514E-2</v>
      </c>
      <c r="AC395" s="99">
        <v>308</v>
      </c>
      <c r="AD395" s="33">
        <f t="shared" si="181"/>
        <v>0.38287605005132003</v>
      </c>
      <c r="AE395" s="11">
        <v>0.95123758707573736</v>
      </c>
      <c r="AF395" s="10">
        <f t="shared" si="182"/>
        <v>230</v>
      </c>
      <c r="AG395" s="33">
        <f t="shared" si="183"/>
        <v>-8.3081810690650737E-2</v>
      </c>
      <c r="AH395" s="14">
        <v>2.6</v>
      </c>
      <c r="AI395" s="99">
        <v>308</v>
      </c>
      <c r="AJ395" s="33">
        <f t="shared" si="184"/>
        <v>-0.19978401648750541</v>
      </c>
      <c r="AK395" s="13">
        <v>152158.7968470483</v>
      </c>
      <c r="AL395" s="38"/>
    </row>
    <row r="396" spans="1:38" x14ac:dyDescent="0.25">
      <c r="A396" t="s">
        <v>1075</v>
      </c>
      <c r="B396" s="5" t="s">
        <v>257</v>
      </c>
      <c r="C396" s="6" t="s">
        <v>71</v>
      </c>
      <c r="D396" s="7" t="s">
        <v>34</v>
      </c>
      <c r="E396" s="36">
        <f t="shared" si="165"/>
        <v>2.8581540978432614</v>
      </c>
      <c r="F396" s="8">
        <f t="shared" si="166"/>
        <v>23.778947020618567</v>
      </c>
      <c r="G396" s="9">
        <f t="shared" si="167"/>
        <v>390</v>
      </c>
      <c r="H396" s="99">
        <f t="shared" si="168"/>
        <v>208</v>
      </c>
      <c r="I396" s="33">
        <f t="shared" si="169"/>
        <v>-0.28279724148857321</v>
      </c>
      <c r="J396" s="11">
        <v>3.9481105470953182E-3</v>
      </c>
      <c r="K396" s="10">
        <f t="shared" si="170"/>
        <v>549</v>
      </c>
      <c r="L396" s="33">
        <f t="shared" si="171"/>
        <v>1.4175849919297723</v>
      </c>
      <c r="M396" s="11">
        <v>0</v>
      </c>
      <c r="N396" s="10">
        <f t="shared" si="172"/>
        <v>452</v>
      </c>
      <c r="O396" s="33">
        <f t="shared" si="173"/>
        <v>0.72463326347739498</v>
      </c>
      <c r="P396" s="11">
        <v>1.2638230647709321E-2</v>
      </c>
      <c r="Q396" s="10">
        <f t="shared" si="174"/>
        <v>409</v>
      </c>
      <c r="R396" s="33">
        <f t="shared" si="175"/>
        <v>0.51183082356515242</v>
      </c>
      <c r="S396" s="12">
        <v>0</v>
      </c>
      <c r="T396" s="10">
        <f t="shared" si="176"/>
        <v>541</v>
      </c>
      <c r="U396" s="33">
        <f t="shared" si="177"/>
        <v>0.96163709982636947</v>
      </c>
      <c r="V396" s="18">
        <v>1.5061096902529127E-2</v>
      </c>
      <c r="W396" s="99">
        <f t="shared" ref="W396:W427" si="185">RANK(Y396,Y$7:Y$570,1)</f>
        <v>391</v>
      </c>
      <c r="X396" s="33">
        <f t="shared" si="178"/>
        <v>0.25642163157301412</v>
      </c>
      <c r="Y396" s="13">
        <v>125938</v>
      </c>
      <c r="Z396" s="10">
        <f t="shared" si="179"/>
        <v>287</v>
      </c>
      <c r="AA396" s="33">
        <f t="shared" si="180"/>
        <v>0.24572023735886153</v>
      </c>
      <c r="AB396" s="11">
        <v>3.3583959899749376E-2</v>
      </c>
      <c r="AC396" s="99">
        <f t="shared" ref="AC396:AC427" si="186">RANK(AE396,AE$7:AE$570,1)</f>
        <v>255</v>
      </c>
      <c r="AD396" s="33">
        <f t="shared" si="181"/>
        <v>0.16883600828652756</v>
      </c>
      <c r="AE396" s="11">
        <v>0.93907563025210083</v>
      </c>
      <c r="AF396" s="10">
        <f t="shared" si="182"/>
        <v>46</v>
      </c>
      <c r="AG396" s="33">
        <f t="shared" si="183"/>
        <v>-0.9307127125745096</v>
      </c>
      <c r="AH396" s="14">
        <v>3.5716666666666668</v>
      </c>
      <c r="AI396" s="99">
        <f t="shared" ref="AI396:AI427" si="187">RANK(AK396,AK$7:AK$570,1)</f>
        <v>148</v>
      </c>
      <c r="AJ396" s="33">
        <f t="shared" si="184"/>
        <v>-0.24777490284292397</v>
      </c>
      <c r="AK396" s="13">
        <v>109378.83988764045</v>
      </c>
      <c r="AL396" s="38"/>
    </row>
    <row r="397" spans="1:38" x14ac:dyDescent="0.25">
      <c r="A397" t="s">
        <v>1161</v>
      </c>
      <c r="B397" s="5" t="s">
        <v>550</v>
      </c>
      <c r="C397" s="6" t="s">
        <v>47</v>
      </c>
      <c r="D397" s="7" t="s">
        <v>20</v>
      </c>
      <c r="E397" s="36">
        <f t="shared" si="165"/>
        <v>2.8881811124978651</v>
      </c>
      <c r="F397" s="8">
        <f t="shared" si="166"/>
        <v>23.704352618590065</v>
      </c>
      <c r="G397" s="9">
        <f t="shared" si="167"/>
        <v>391</v>
      </c>
      <c r="H397" s="99">
        <f t="shared" si="168"/>
        <v>552</v>
      </c>
      <c r="I397" s="33">
        <f t="shared" si="169"/>
        <v>2.3539387143018522</v>
      </c>
      <c r="J397" s="11">
        <v>0.20446907076028698</v>
      </c>
      <c r="K397" s="10">
        <f t="shared" si="170"/>
        <v>295</v>
      </c>
      <c r="L397" s="33">
        <f t="shared" si="171"/>
        <v>0.28049780574230909</v>
      </c>
      <c r="M397" s="11">
        <v>4.0588654165677668E-2</v>
      </c>
      <c r="N397" s="10">
        <f t="shared" si="172"/>
        <v>153</v>
      </c>
      <c r="O397" s="33">
        <f t="shared" si="173"/>
        <v>-0.22005923934247607</v>
      </c>
      <c r="P397" s="11">
        <v>7.1091225453641563E-2</v>
      </c>
      <c r="Q397" s="10">
        <f t="shared" si="174"/>
        <v>181</v>
      </c>
      <c r="R397" s="33">
        <f t="shared" si="175"/>
        <v>0.12817483019986534</v>
      </c>
      <c r="S397" s="12">
        <v>0.75414781297134237</v>
      </c>
      <c r="T397" s="10">
        <f t="shared" si="176"/>
        <v>311</v>
      </c>
      <c r="U397" s="33">
        <f t="shared" si="177"/>
        <v>0.34662651974803704</v>
      </c>
      <c r="V397" s="18">
        <v>5.2415858753054309E-2</v>
      </c>
      <c r="W397" s="99">
        <f t="shared" si="185"/>
        <v>456</v>
      </c>
      <c r="X397" s="33">
        <f t="shared" si="178"/>
        <v>0.86890782493972107</v>
      </c>
      <c r="Y397" s="13">
        <v>152695</v>
      </c>
      <c r="Z397" s="10">
        <f t="shared" si="179"/>
        <v>539</v>
      </c>
      <c r="AA397" s="33">
        <f t="shared" si="180"/>
        <v>1.0464495174148181</v>
      </c>
      <c r="AB397" s="11">
        <v>2.4035160005493751E-2</v>
      </c>
      <c r="AC397" s="99">
        <f t="shared" si="186"/>
        <v>280</v>
      </c>
      <c r="AD397" s="33">
        <f t="shared" si="181"/>
        <v>0.25015572988949464</v>
      </c>
      <c r="AE397" s="11">
        <v>0.94369629344619721</v>
      </c>
      <c r="AF397" s="10">
        <f t="shared" si="182"/>
        <v>99</v>
      </c>
      <c r="AG397" s="33">
        <f t="shared" si="183"/>
        <v>-0.53495777004828915</v>
      </c>
      <c r="AH397" s="14">
        <v>3.1179999999999999</v>
      </c>
      <c r="AI397" s="99">
        <f t="shared" si="187"/>
        <v>196</v>
      </c>
      <c r="AJ397" s="33">
        <f t="shared" si="184"/>
        <v>-0.22777503140225178</v>
      </c>
      <c r="AK397" s="13">
        <v>127207.09238310708</v>
      </c>
      <c r="AL397" s="38"/>
    </row>
    <row r="398" spans="1:38" x14ac:dyDescent="0.25">
      <c r="A398" t="s">
        <v>1073</v>
      </c>
      <c r="B398" s="5" t="s">
        <v>424</v>
      </c>
      <c r="C398" s="6" t="s">
        <v>61</v>
      </c>
      <c r="D398" s="7" t="s">
        <v>39</v>
      </c>
      <c r="E398" s="36">
        <f t="shared" si="165"/>
        <v>2.9173261818578222</v>
      </c>
      <c r="F398" s="8">
        <f t="shared" si="166"/>
        <v>23.631949183017362</v>
      </c>
      <c r="G398" s="9">
        <f t="shared" si="167"/>
        <v>392</v>
      </c>
      <c r="H398" s="99">
        <f t="shared" si="168"/>
        <v>164</v>
      </c>
      <c r="I398" s="33">
        <f t="shared" si="169"/>
        <v>-0.4145000363848676</v>
      </c>
      <c r="J398" s="11">
        <v>-6.067746686303388E-3</v>
      </c>
      <c r="K398" s="10">
        <f t="shared" si="170"/>
        <v>344</v>
      </c>
      <c r="L398" s="33">
        <f t="shared" si="171"/>
        <v>0.44097790637992557</v>
      </c>
      <c r="M398" s="11">
        <v>3.4860270815326992E-2</v>
      </c>
      <c r="N398" s="10">
        <f t="shared" si="172"/>
        <v>328</v>
      </c>
      <c r="O398" s="33">
        <f t="shared" si="173"/>
        <v>0.43010310466999785</v>
      </c>
      <c r="P398" s="11">
        <v>3.086232980332829E-2</v>
      </c>
      <c r="Q398" s="10">
        <f t="shared" si="174"/>
        <v>279</v>
      </c>
      <c r="R398" s="33">
        <f t="shared" si="175"/>
        <v>0.3309176488843662</v>
      </c>
      <c r="S398" s="12">
        <v>0.35561877667140823</v>
      </c>
      <c r="T398" s="10">
        <f t="shared" si="176"/>
        <v>345</v>
      </c>
      <c r="U398" s="33">
        <f t="shared" si="177"/>
        <v>0.47496455286749723</v>
      </c>
      <c r="V398" s="18">
        <v>4.4620811287477954E-2</v>
      </c>
      <c r="W398" s="99">
        <f t="shared" si="185"/>
        <v>432</v>
      </c>
      <c r="X398" s="33">
        <f t="shared" si="178"/>
        <v>0.61857523867600284</v>
      </c>
      <c r="Y398" s="13">
        <v>141759</v>
      </c>
      <c r="Z398" s="10">
        <f t="shared" si="179"/>
        <v>483</v>
      </c>
      <c r="AA398" s="33">
        <f t="shared" si="180"/>
        <v>0.79356274303974172</v>
      </c>
      <c r="AB398" s="11">
        <v>2.7050867391943546E-2</v>
      </c>
      <c r="AC398" s="99">
        <f t="shared" si="186"/>
        <v>293</v>
      </c>
      <c r="AD398" s="33">
        <f t="shared" si="181"/>
        <v>0.28531845764666458</v>
      </c>
      <c r="AE398" s="11">
        <v>0.94569427276473017</v>
      </c>
      <c r="AF398" s="10">
        <f t="shared" si="182"/>
        <v>271</v>
      </c>
      <c r="AG398" s="33">
        <f t="shared" si="183"/>
        <v>8.8054500281483251E-3</v>
      </c>
      <c r="AH398" s="14">
        <v>2.4946666666666668</v>
      </c>
      <c r="AI398" s="99">
        <f t="shared" si="187"/>
        <v>423</v>
      </c>
      <c r="AJ398" s="33">
        <f t="shared" si="184"/>
        <v>-9.9745575729000308E-2</v>
      </c>
      <c r="AK398" s="13">
        <v>241334.89912280702</v>
      </c>
      <c r="AL398" s="38"/>
    </row>
    <row r="399" spans="1:38" ht="22.5" x14ac:dyDescent="0.25">
      <c r="A399" t="s">
        <v>613</v>
      </c>
      <c r="B399" s="5" t="s">
        <v>393</v>
      </c>
      <c r="C399" s="6" t="s">
        <v>54</v>
      </c>
      <c r="D399" s="7" t="s">
        <v>39</v>
      </c>
      <c r="E399" s="36">
        <f t="shared" si="165"/>
        <v>2.9401580808395571</v>
      </c>
      <c r="F399" s="8">
        <f t="shared" si="166"/>
        <v>23.575229196987831</v>
      </c>
      <c r="G399" s="9">
        <f t="shared" si="167"/>
        <v>393</v>
      </c>
      <c r="H399" s="99">
        <f t="shared" si="168"/>
        <v>237</v>
      </c>
      <c r="I399" s="33">
        <f t="shared" si="169"/>
        <v>-0.19270364789043476</v>
      </c>
      <c r="J399" s="11">
        <v>1.0799632352941124E-2</v>
      </c>
      <c r="K399" s="10">
        <f t="shared" si="170"/>
        <v>424</v>
      </c>
      <c r="L399" s="33">
        <f t="shared" si="171"/>
        <v>0.64613943803818386</v>
      </c>
      <c r="M399" s="11">
        <v>2.7536970933197347E-2</v>
      </c>
      <c r="N399" s="10">
        <f t="shared" si="172"/>
        <v>342</v>
      </c>
      <c r="O399" s="33">
        <f t="shared" si="173"/>
        <v>0.47971891282079587</v>
      </c>
      <c r="P399" s="11">
        <v>2.7792343995804929E-2</v>
      </c>
      <c r="Q399" s="10">
        <f t="shared" si="174"/>
        <v>241</v>
      </c>
      <c r="R399" s="33">
        <f t="shared" si="175"/>
        <v>0.28053832654202415</v>
      </c>
      <c r="S399" s="12">
        <v>0.4546487838145033</v>
      </c>
      <c r="T399" s="10">
        <f t="shared" si="176"/>
        <v>298</v>
      </c>
      <c r="U399" s="33">
        <f t="shared" si="177"/>
        <v>0.31339790134864975</v>
      </c>
      <c r="V399" s="18">
        <v>5.4434112043547291E-2</v>
      </c>
      <c r="W399" s="99">
        <f t="shared" si="185"/>
        <v>360</v>
      </c>
      <c r="X399" s="33">
        <f t="shared" si="178"/>
        <v>8.8243731858352686E-2</v>
      </c>
      <c r="Y399" s="13">
        <v>118591</v>
      </c>
      <c r="Z399" s="10">
        <f t="shared" si="179"/>
        <v>378</v>
      </c>
      <c r="AA399" s="33">
        <f t="shared" si="180"/>
        <v>0.4784804913382173</v>
      </c>
      <c r="AB399" s="11">
        <v>3.0808263863718738E-2</v>
      </c>
      <c r="AC399" s="99">
        <f t="shared" si="186"/>
        <v>544</v>
      </c>
      <c r="AD399" s="33">
        <f t="shared" si="181"/>
        <v>1.0622745380865017</v>
      </c>
      <c r="AE399" s="11">
        <v>0.98984164923812368</v>
      </c>
      <c r="AF399" s="10">
        <f t="shared" si="182"/>
        <v>466</v>
      </c>
      <c r="AG399" s="33">
        <f t="shared" si="183"/>
        <v>0.59037039128637059</v>
      </c>
      <c r="AH399" s="14">
        <v>1.8280000000000001</v>
      </c>
      <c r="AI399" s="99">
        <f t="shared" si="187"/>
        <v>429</v>
      </c>
      <c r="AJ399" s="33">
        <f t="shared" si="184"/>
        <v>-9.3789466054055706E-2</v>
      </c>
      <c r="AK399" s="13">
        <v>246644.28461013868</v>
      </c>
      <c r="AL399" s="38"/>
    </row>
    <row r="400" spans="1:38" x14ac:dyDescent="0.25">
      <c r="A400" t="s">
        <v>690</v>
      </c>
      <c r="B400" s="5" t="s">
        <v>534</v>
      </c>
      <c r="C400" s="6" t="s">
        <v>93</v>
      </c>
      <c r="D400" s="7" t="s">
        <v>34</v>
      </c>
      <c r="E400" s="36">
        <f t="shared" si="165"/>
        <v>2.9845303317275986</v>
      </c>
      <c r="F400" s="8">
        <f t="shared" si="166"/>
        <v>23.464997741755745</v>
      </c>
      <c r="G400" s="9">
        <f t="shared" si="167"/>
        <v>394</v>
      </c>
      <c r="H400" s="99">
        <f t="shared" si="168"/>
        <v>176</v>
      </c>
      <c r="I400" s="33">
        <f t="shared" si="169"/>
        <v>-0.38548263019220042</v>
      </c>
      <c r="J400" s="11">
        <v>-3.8610038610038533E-3</v>
      </c>
      <c r="K400" s="10">
        <f t="shared" si="170"/>
        <v>267</v>
      </c>
      <c r="L400" s="33">
        <f t="shared" si="171"/>
        <v>0.18263441625492671</v>
      </c>
      <c r="M400" s="11">
        <v>4.4081916001388409E-2</v>
      </c>
      <c r="N400" s="10">
        <f t="shared" si="172"/>
        <v>307</v>
      </c>
      <c r="O400" s="33">
        <f t="shared" si="173"/>
        <v>0.35274848960380567</v>
      </c>
      <c r="P400" s="11">
        <v>3.5648658581403897E-2</v>
      </c>
      <c r="Q400" s="10">
        <f t="shared" si="174"/>
        <v>208</v>
      </c>
      <c r="R400" s="33">
        <f t="shared" si="175"/>
        <v>0.2130712233758344</v>
      </c>
      <c r="S400" s="12">
        <v>0.5872680291284943</v>
      </c>
      <c r="T400" s="10">
        <f t="shared" si="176"/>
        <v>196</v>
      </c>
      <c r="U400" s="33">
        <f t="shared" si="177"/>
        <v>-3.4467314303453317E-2</v>
      </c>
      <c r="V400" s="18">
        <v>7.5562890486856063E-2</v>
      </c>
      <c r="W400" s="99">
        <f t="shared" si="185"/>
        <v>517</v>
      </c>
      <c r="X400" s="33">
        <f t="shared" si="178"/>
        <v>1.5317535363916677</v>
      </c>
      <c r="Y400" s="13">
        <v>181652</v>
      </c>
      <c r="Z400" s="10">
        <f t="shared" si="179"/>
        <v>388</v>
      </c>
      <c r="AA400" s="33">
        <f t="shared" si="180"/>
        <v>0.51399828209642262</v>
      </c>
      <c r="AB400" s="11">
        <v>3.0384709629992648E-2</v>
      </c>
      <c r="AC400" s="99">
        <f t="shared" si="186"/>
        <v>329</v>
      </c>
      <c r="AD400" s="33">
        <f t="shared" si="181"/>
        <v>0.39308837366770916</v>
      </c>
      <c r="AE400" s="11">
        <v>0.95181786092481468</v>
      </c>
      <c r="AF400" s="10">
        <f t="shared" si="182"/>
        <v>379</v>
      </c>
      <c r="AG400" s="33">
        <f t="shared" si="183"/>
        <v>0.29086444653838639</v>
      </c>
      <c r="AH400" s="14">
        <v>2.1713333333333331</v>
      </c>
      <c r="AI400" s="99">
        <f t="shared" si="187"/>
        <v>472</v>
      </c>
      <c r="AJ400" s="33">
        <f t="shared" si="184"/>
        <v>-3.0665269018664166E-2</v>
      </c>
      <c r="AK400" s="13">
        <v>302914.35247827106</v>
      </c>
      <c r="AL400" s="38"/>
    </row>
    <row r="401" spans="1:38" x14ac:dyDescent="0.25">
      <c r="A401" t="s">
        <v>880</v>
      </c>
      <c r="B401" s="5" t="s">
        <v>513</v>
      </c>
      <c r="C401" s="6" t="s">
        <v>93</v>
      </c>
      <c r="D401" s="7" t="s">
        <v>34</v>
      </c>
      <c r="E401" s="36">
        <f t="shared" si="165"/>
        <v>2.9881038216676021</v>
      </c>
      <c r="F401" s="8">
        <f t="shared" si="166"/>
        <v>23.456120324260347</v>
      </c>
      <c r="G401" s="9">
        <f t="shared" si="167"/>
        <v>395</v>
      </c>
      <c r="H401" s="99">
        <f t="shared" si="168"/>
        <v>77</v>
      </c>
      <c r="I401" s="33">
        <f t="shared" si="169"/>
        <v>-0.76373888428717207</v>
      </c>
      <c r="J401" s="11">
        <v>-3.2626988984088112E-2</v>
      </c>
      <c r="K401" s="10">
        <f t="shared" si="170"/>
        <v>474</v>
      </c>
      <c r="L401" s="33">
        <f t="shared" si="171"/>
        <v>0.83021693735040913</v>
      </c>
      <c r="M401" s="11">
        <v>2.0966271649954422E-2</v>
      </c>
      <c r="N401" s="10">
        <f t="shared" si="172"/>
        <v>517</v>
      </c>
      <c r="O401" s="33">
        <f t="shared" si="173"/>
        <v>0.87358503597684589</v>
      </c>
      <c r="P401" s="11">
        <v>3.4218166735794277E-3</v>
      </c>
      <c r="Q401" s="10">
        <f t="shared" si="174"/>
        <v>260</v>
      </c>
      <c r="R401" s="33">
        <f t="shared" si="175"/>
        <v>0.31068106784083521</v>
      </c>
      <c r="S401" s="12">
        <v>0.39539757225890632</v>
      </c>
      <c r="T401" s="10">
        <f t="shared" si="176"/>
        <v>405</v>
      </c>
      <c r="U401" s="33">
        <f t="shared" si="177"/>
        <v>0.60815116233580735</v>
      </c>
      <c r="V401" s="18">
        <v>3.6531269026702617E-2</v>
      </c>
      <c r="W401" s="99">
        <f t="shared" si="185"/>
        <v>371</v>
      </c>
      <c r="X401" s="33">
        <f t="shared" si="178"/>
        <v>0.13464316056688932</v>
      </c>
      <c r="Y401" s="13">
        <v>120618</v>
      </c>
      <c r="Z401" s="10">
        <f t="shared" si="179"/>
        <v>335</v>
      </c>
      <c r="AA401" s="33">
        <f t="shared" si="180"/>
        <v>0.383957529947064</v>
      </c>
      <c r="AB401" s="11">
        <v>3.1935462364157612E-2</v>
      </c>
      <c r="AC401" s="99">
        <f t="shared" si="186"/>
        <v>362</v>
      </c>
      <c r="AD401" s="33">
        <f t="shared" si="181"/>
        <v>0.48607076200024507</v>
      </c>
      <c r="AE401" s="11">
        <v>0.9571012078300708</v>
      </c>
      <c r="AF401" s="10">
        <f t="shared" si="182"/>
        <v>495</v>
      </c>
      <c r="AG401" s="33">
        <f t="shared" si="183"/>
        <v>0.73779710389532993</v>
      </c>
      <c r="AH401" s="14">
        <v>1.659</v>
      </c>
      <c r="AI401" s="99">
        <f t="shared" si="187"/>
        <v>463</v>
      </c>
      <c r="AJ401" s="33">
        <f t="shared" si="184"/>
        <v>-4.0214744958904494E-2</v>
      </c>
      <c r="AK401" s="13">
        <v>294401.77434660553</v>
      </c>
      <c r="AL401" s="38"/>
    </row>
    <row r="402" spans="1:38" x14ac:dyDescent="0.25">
      <c r="A402" t="s">
        <v>1126</v>
      </c>
      <c r="B402" s="5" t="s">
        <v>433</v>
      </c>
      <c r="C402" s="6" t="s">
        <v>33</v>
      </c>
      <c r="D402" s="7" t="s">
        <v>34</v>
      </c>
      <c r="E402" s="36">
        <f t="shared" si="165"/>
        <v>3.0492739529508652</v>
      </c>
      <c r="F402" s="8">
        <f t="shared" si="166"/>
        <v>23.304158851647539</v>
      </c>
      <c r="G402" s="9">
        <f t="shared" si="167"/>
        <v>396</v>
      </c>
      <c r="H402" s="99">
        <f t="shared" si="168"/>
        <v>71</v>
      </c>
      <c r="I402" s="33">
        <f t="shared" si="169"/>
        <v>-0.80422390943670763</v>
      </c>
      <c r="J402" s="11">
        <v>-3.570583201325539E-2</v>
      </c>
      <c r="K402" s="10">
        <f t="shared" si="170"/>
        <v>392</v>
      </c>
      <c r="L402" s="33">
        <f t="shared" si="171"/>
        <v>0.57626213928993364</v>
      </c>
      <c r="M402" s="11">
        <v>3.0031261210475068E-2</v>
      </c>
      <c r="N402" s="10">
        <f t="shared" si="172"/>
        <v>331</v>
      </c>
      <c r="O402" s="33">
        <f t="shared" si="173"/>
        <v>0.44507401291717025</v>
      </c>
      <c r="P402" s="11">
        <v>2.9936002538742266E-2</v>
      </c>
      <c r="Q402" s="10">
        <f t="shared" si="174"/>
        <v>269</v>
      </c>
      <c r="R402" s="33">
        <f t="shared" si="175"/>
        <v>0.31971305649477066</v>
      </c>
      <c r="S402" s="12">
        <v>0.37764350453172207</v>
      </c>
      <c r="T402" s="10">
        <f t="shared" si="176"/>
        <v>467</v>
      </c>
      <c r="U402" s="33">
        <f t="shared" si="177"/>
        <v>0.75615620586692045</v>
      </c>
      <c r="V402" s="18">
        <v>2.7541678712537342E-2</v>
      </c>
      <c r="W402" s="99">
        <f t="shared" si="185"/>
        <v>449</v>
      </c>
      <c r="X402" s="33">
        <f t="shared" si="178"/>
        <v>0.75548445579773826</v>
      </c>
      <c r="Y402" s="13">
        <v>147740</v>
      </c>
      <c r="Z402" s="10">
        <f t="shared" si="179"/>
        <v>352</v>
      </c>
      <c r="AA402" s="33">
        <f t="shared" si="180"/>
        <v>0.41795894479269863</v>
      </c>
      <c r="AB402" s="11">
        <v>3.1529991108679295E-2</v>
      </c>
      <c r="AC402" s="99">
        <f t="shared" si="186"/>
        <v>357</v>
      </c>
      <c r="AD402" s="33">
        <f t="shared" si="181"/>
        <v>0.47460846420700981</v>
      </c>
      <c r="AE402" s="11">
        <v>0.95644990927064433</v>
      </c>
      <c r="AF402" s="10">
        <f t="shared" si="182"/>
        <v>205</v>
      </c>
      <c r="AG402" s="33">
        <f t="shared" si="183"/>
        <v>-0.12960700599130842</v>
      </c>
      <c r="AH402" s="14">
        <v>2.6533333333333333</v>
      </c>
      <c r="AI402" s="99">
        <f t="shared" si="187"/>
        <v>400</v>
      </c>
      <c r="AJ402" s="33">
        <f t="shared" si="184"/>
        <v>-0.1213159723636885</v>
      </c>
      <c r="AK402" s="13">
        <v>222106.65164274923</v>
      </c>
      <c r="AL402" s="38"/>
    </row>
    <row r="403" spans="1:38" x14ac:dyDescent="0.25">
      <c r="A403" t="s">
        <v>1050</v>
      </c>
      <c r="B403" s="5" t="s">
        <v>381</v>
      </c>
      <c r="C403" s="6" t="s">
        <v>44</v>
      </c>
      <c r="D403" s="7" t="s">
        <v>20</v>
      </c>
      <c r="E403" s="36">
        <f t="shared" si="165"/>
        <v>3.0550569280861097</v>
      </c>
      <c r="F403" s="8">
        <f t="shared" si="166"/>
        <v>23.28979253594412</v>
      </c>
      <c r="G403" s="9">
        <f t="shared" si="167"/>
        <v>397</v>
      </c>
      <c r="H403" s="99">
        <f t="shared" si="168"/>
        <v>158</v>
      </c>
      <c r="I403" s="33">
        <f t="shared" si="169"/>
        <v>-0.44138946138531349</v>
      </c>
      <c r="J403" s="11">
        <v>-8.1126588091229301E-3</v>
      </c>
      <c r="K403" s="10">
        <f t="shared" si="170"/>
        <v>549</v>
      </c>
      <c r="L403" s="33">
        <f t="shared" si="171"/>
        <v>1.4175849919297723</v>
      </c>
      <c r="M403" s="11">
        <v>0</v>
      </c>
      <c r="N403" s="10">
        <f t="shared" si="172"/>
        <v>415</v>
      </c>
      <c r="O403" s="33">
        <f t="shared" si="173"/>
        <v>0.64636728389071896</v>
      </c>
      <c r="P403" s="11">
        <v>1.7480950246526222E-2</v>
      </c>
      <c r="Q403" s="10">
        <f t="shared" si="174"/>
        <v>303</v>
      </c>
      <c r="R403" s="33">
        <f t="shared" si="175"/>
        <v>0.35481605591009968</v>
      </c>
      <c r="S403" s="12">
        <v>0.30864197530864196</v>
      </c>
      <c r="T403" s="10">
        <f t="shared" si="176"/>
        <v>481</v>
      </c>
      <c r="U403" s="33">
        <f t="shared" si="177"/>
        <v>0.78614045197411486</v>
      </c>
      <c r="V403" s="18">
        <v>2.5720483421134182E-2</v>
      </c>
      <c r="W403" s="99">
        <f t="shared" si="185"/>
        <v>362</v>
      </c>
      <c r="X403" s="33">
        <f t="shared" si="178"/>
        <v>9.600367578148733E-2</v>
      </c>
      <c r="Y403" s="13">
        <v>118930</v>
      </c>
      <c r="Z403" s="10">
        <f t="shared" si="179"/>
        <v>416</v>
      </c>
      <c r="AA403" s="33">
        <f t="shared" si="180"/>
        <v>0.5908312999069032</v>
      </c>
      <c r="AB403" s="11">
        <v>2.9468465987331313E-2</v>
      </c>
      <c r="AC403" s="99">
        <f t="shared" si="186"/>
        <v>318</v>
      </c>
      <c r="AD403" s="33">
        <f t="shared" si="181"/>
        <v>0.37083093470126993</v>
      </c>
      <c r="AE403" s="11">
        <v>0.95055317227365088</v>
      </c>
      <c r="AF403" s="10">
        <f t="shared" si="182"/>
        <v>296</v>
      </c>
      <c r="AG403" s="33">
        <f t="shared" si="183"/>
        <v>8.4699674862346877E-2</v>
      </c>
      <c r="AH403" s="14">
        <v>2.4076666666666662</v>
      </c>
      <c r="AI403" s="99">
        <f t="shared" si="187"/>
        <v>211</v>
      </c>
      <c r="AJ403" s="33">
        <f t="shared" si="184"/>
        <v>-0.22062630172074374</v>
      </c>
      <c r="AK403" s="13">
        <v>133579.6012345679</v>
      </c>
      <c r="AL403" s="38"/>
    </row>
    <row r="404" spans="1:38" x14ac:dyDescent="0.25">
      <c r="A404" t="s">
        <v>784</v>
      </c>
      <c r="B404" s="5" t="s">
        <v>409</v>
      </c>
      <c r="C404" s="6" t="s">
        <v>19</v>
      </c>
      <c r="D404" s="7" t="s">
        <v>20</v>
      </c>
      <c r="E404" s="36">
        <f t="shared" si="165"/>
        <v>3.0949503592646619</v>
      </c>
      <c r="F404" s="8">
        <f t="shared" si="166"/>
        <v>23.190687557381992</v>
      </c>
      <c r="G404" s="9">
        <f t="shared" si="167"/>
        <v>398</v>
      </c>
      <c r="H404" s="99">
        <f t="shared" si="168"/>
        <v>195</v>
      </c>
      <c r="I404" s="33">
        <f t="shared" si="169"/>
        <v>-0.33295539723247952</v>
      </c>
      <c r="J404" s="11">
        <v>1.3363624214890457E-4</v>
      </c>
      <c r="K404" s="10">
        <f t="shared" si="170"/>
        <v>268</v>
      </c>
      <c r="L404" s="33">
        <f t="shared" si="171"/>
        <v>0.18288564474242736</v>
      </c>
      <c r="M404" s="11">
        <v>4.4072948328267476E-2</v>
      </c>
      <c r="N404" s="10">
        <f t="shared" si="172"/>
        <v>360</v>
      </c>
      <c r="O404" s="33">
        <f t="shared" si="173"/>
        <v>0.52639563545606671</v>
      </c>
      <c r="P404" s="11">
        <v>2.4904214559386972E-2</v>
      </c>
      <c r="Q404" s="10">
        <f t="shared" si="174"/>
        <v>409</v>
      </c>
      <c r="R404" s="33">
        <f t="shared" si="175"/>
        <v>0.51183082356515242</v>
      </c>
      <c r="S404" s="12">
        <v>0</v>
      </c>
      <c r="T404" s="10">
        <f t="shared" si="176"/>
        <v>462</v>
      </c>
      <c r="U404" s="33">
        <f t="shared" si="177"/>
        <v>0.74747828558727447</v>
      </c>
      <c r="V404" s="18">
        <v>2.8068761751275852E-2</v>
      </c>
      <c r="W404" s="99">
        <f t="shared" si="185"/>
        <v>353</v>
      </c>
      <c r="X404" s="33">
        <f t="shared" si="178"/>
        <v>6.4551867668251342E-2</v>
      </c>
      <c r="Y404" s="13">
        <v>117556</v>
      </c>
      <c r="Z404" s="10">
        <f t="shared" si="179"/>
        <v>521</v>
      </c>
      <c r="AA404" s="33">
        <f t="shared" si="180"/>
        <v>0.94046927657046142</v>
      </c>
      <c r="AB404" s="11">
        <v>2.5298988040478382E-2</v>
      </c>
      <c r="AC404" s="99">
        <f t="shared" si="186"/>
        <v>379</v>
      </c>
      <c r="AD404" s="33">
        <f t="shared" si="181"/>
        <v>0.55366330885577075</v>
      </c>
      <c r="AE404" s="11">
        <v>0.96094188002242575</v>
      </c>
      <c r="AF404" s="10">
        <f t="shared" si="182"/>
        <v>89</v>
      </c>
      <c r="AG404" s="33">
        <f t="shared" si="183"/>
        <v>-0.61375981958877857</v>
      </c>
      <c r="AH404" s="14">
        <v>3.2083333333333335</v>
      </c>
      <c r="AI404" s="99">
        <f t="shared" si="187"/>
        <v>183</v>
      </c>
      <c r="AJ404" s="33">
        <f t="shared" si="184"/>
        <v>-0.23392578167443034</v>
      </c>
      <c r="AK404" s="13">
        <v>121724.2006948156</v>
      </c>
      <c r="AL404" s="38"/>
    </row>
    <row r="405" spans="1:38" x14ac:dyDescent="0.25">
      <c r="A405" t="s">
        <v>665</v>
      </c>
      <c r="B405" s="5" t="s">
        <v>346</v>
      </c>
      <c r="C405" s="6" t="s">
        <v>41</v>
      </c>
      <c r="D405" s="7" t="s">
        <v>34</v>
      </c>
      <c r="E405" s="36">
        <f t="shared" si="165"/>
        <v>3.1251952029256969</v>
      </c>
      <c r="F405" s="8">
        <f t="shared" si="166"/>
        <v>23.115552015161363</v>
      </c>
      <c r="G405" s="9">
        <f t="shared" si="167"/>
        <v>399</v>
      </c>
      <c r="H405" s="99">
        <f t="shared" si="168"/>
        <v>524</v>
      </c>
      <c r="I405" s="33">
        <f t="shared" si="169"/>
        <v>1.217361907992746</v>
      </c>
      <c r="J405" s="11">
        <v>0.11803361556931624</v>
      </c>
      <c r="K405" s="10">
        <f t="shared" si="170"/>
        <v>413</v>
      </c>
      <c r="L405" s="33">
        <f t="shared" si="171"/>
        <v>0.62822304150333974</v>
      </c>
      <c r="M405" s="11">
        <v>2.8176501860712386E-2</v>
      </c>
      <c r="N405" s="10">
        <f t="shared" si="172"/>
        <v>434</v>
      </c>
      <c r="O405" s="33">
        <f t="shared" si="173"/>
        <v>0.69278899351717271</v>
      </c>
      <c r="P405" s="11">
        <v>1.4608599779492833E-2</v>
      </c>
      <c r="Q405" s="10">
        <f t="shared" si="174"/>
        <v>409</v>
      </c>
      <c r="R405" s="33">
        <f t="shared" si="175"/>
        <v>0.51183082356515242</v>
      </c>
      <c r="S405" s="12">
        <v>0</v>
      </c>
      <c r="T405" s="10">
        <f t="shared" si="176"/>
        <v>295</v>
      </c>
      <c r="U405" s="33">
        <f t="shared" si="177"/>
        <v>0.3064285547272958</v>
      </c>
      <c r="V405" s="18">
        <v>5.4857419043015949E-2</v>
      </c>
      <c r="W405" s="99">
        <f t="shared" si="185"/>
        <v>355</v>
      </c>
      <c r="X405" s="33">
        <f t="shared" si="178"/>
        <v>7.1945560550766063E-2</v>
      </c>
      <c r="Y405" s="13">
        <v>117879</v>
      </c>
      <c r="Z405" s="10">
        <f t="shared" si="179"/>
        <v>317</v>
      </c>
      <c r="AA405" s="33">
        <f t="shared" si="180"/>
        <v>0.32030929587256701</v>
      </c>
      <c r="AB405" s="11">
        <v>3.269447576099211E-2</v>
      </c>
      <c r="AC405" s="99">
        <f t="shared" si="186"/>
        <v>461</v>
      </c>
      <c r="AD405" s="33">
        <f t="shared" si="181"/>
        <v>0.7794541420818506</v>
      </c>
      <c r="AE405" s="11">
        <v>0.97377152788750199</v>
      </c>
      <c r="AF405" s="10">
        <f t="shared" si="182"/>
        <v>309</v>
      </c>
      <c r="AG405" s="33">
        <f t="shared" si="183"/>
        <v>0.12395530839727642</v>
      </c>
      <c r="AH405" s="14">
        <v>2.3626666666666667</v>
      </c>
      <c r="AI405" s="99">
        <f t="shared" si="187"/>
        <v>275</v>
      </c>
      <c r="AJ405" s="33">
        <f t="shared" si="184"/>
        <v>-0.19978892744979113</v>
      </c>
      <c r="AK405" s="13">
        <v>152154.41912512717</v>
      </c>
      <c r="AL405" s="38"/>
    </row>
    <row r="406" spans="1:38" x14ac:dyDescent="0.25">
      <c r="A406" t="s">
        <v>819</v>
      </c>
      <c r="B406" s="5" t="s">
        <v>439</v>
      </c>
      <c r="C406" s="6" t="s">
        <v>91</v>
      </c>
      <c r="D406" s="7" t="s">
        <v>39</v>
      </c>
      <c r="E406" s="36">
        <f t="shared" si="165"/>
        <v>3.1632436296816362</v>
      </c>
      <c r="F406" s="8">
        <f t="shared" si="166"/>
        <v>23.021030475986326</v>
      </c>
      <c r="G406" s="9">
        <f t="shared" si="167"/>
        <v>400</v>
      </c>
      <c r="H406" s="99">
        <f t="shared" si="168"/>
        <v>170</v>
      </c>
      <c r="I406" s="33">
        <f t="shared" si="169"/>
        <v>-0.39491604739645131</v>
      </c>
      <c r="J406" s="11">
        <v>-4.5784051888592137E-3</v>
      </c>
      <c r="K406" s="10">
        <f t="shared" si="170"/>
        <v>472</v>
      </c>
      <c r="L406" s="33">
        <f t="shared" si="171"/>
        <v>0.82612721664620048</v>
      </c>
      <c r="M406" s="11">
        <v>2.1112255406797117E-2</v>
      </c>
      <c r="N406" s="10">
        <f t="shared" si="172"/>
        <v>382</v>
      </c>
      <c r="O406" s="33">
        <f t="shared" si="173"/>
        <v>0.56331741306847216</v>
      </c>
      <c r="P406" s="11">
        <v>2.2619673855865333E-2</v>
      </c>
      <c r="Q406" s="10">
        <f t="shared" si="174"/>
        <v>409</v>
      </c>
      <c r="R406" s="33">
        <f t="shared" si="175"/>
        <v>0.51183082356515242</v>
      </c>
      <c r="S406" s="12">
        <v>0</v>
      </c>
      <c r="T406" s="10">
        <f t="shared" si="176"/>
        <v>398</v>
      </c>
      <c r="U406" s="33">
        <f t="shared" si="177"/>
        <v>0.59782836079261314</v>
      </c>
      <c r="V406" s="18">
        <v>3.7158259530227188E-2</v>
      </c>
      <c r="W406" s="99">
        <f t="shared" si="185"/>
        <v>386</v>
      </c>
      <c r="X406" s="33">
        <f t="shared" si="178"/>
        <v>0.23582001053814339</v>
      </c>
      <c r="Y406" s="13">
        <v>125038</v>
      </c>
      <c r="Z406" s="10">
        <f t="shared" si="179"/>
        <v>377</v>
      </c>
      <c r="AA406" s="33">
        <f t="shared" si="180"/>
        <v>0.47805578378255409</v>
      </c>
      <c r="AB406" s="11">
        <v>3.0813328556073091E-2</v>
      </c>
      <c r="AC406" s="99">
        <f t="shared" si="186"/>
        <v>437</v>
      </c>
      <c r="AD406" s="33">
        <f t="shared" si="181"/>
        <v>0.7194161181221308</v>
      </c>
      <c r="AE406" s="11">
        <v>0.97036011080332407</v>
      </c>
      <c r="AF406" s="10">
        <f t="shared" si="182"/>
        <v>264</v>
      </c>
      <c r="AG406" s="33">
        <f t="shared" si="183"/>
        <v>-5.7336735033071771E-3</v>
      </c>
      <c r="AH406" s="14">
        <v>2.5113333333333334</v>
      </c>
      <c r="AI406" s="99">
        <f t="shared" si="187"/>
        <v>280</v>
      </c>
      <c r="AJ406" s="33">
        <f t="shared" si="184"/>
        <v>-0.19757701649616161</v>
      </c>
      <c r="AK406" s="13">
        <v>154126.15714833268</v>
      </c>
      <c r="AL406" s="38"/>
    </row>
    <row r="407" spans="1:38" x14ac:dyDescent="0.25">
      <c r="A407" t="s">
        <v>664</v>
      </c>
      <c r="B407" s="5" t="s">
        <v>459</v>
      </c>
      <c r="C407" s="6" t="s">
        <v>71</v>
      </c>
      <c r="D407" s="7" t="s">
        <v>34</v>
      </c>
      <c r="E407" s="36">
        <f t="shared" si="165"/>
        <v>3.1676144673721787</v>
      </c>
      <c r="F407" s="8">
        <f t="shared" si="166"/>
        <v>23.010172252894883</v>
      </c>
      <c r="G407" s="9">
        <f t="shared" si="167"/>
        <v>401</v>
      </c>
      <c r="H407" s="99">
        <f t="shared" si="168"/>
        <v>107</v>
      </c>
      <c r="I407" s="33">
        <f t="shared" si="169"/>
        <v>-0.62160348748519434</v>
      </c>
      <c r="J407" s="11">
        <v>-2.1817743490838981E-2</v>
      </c>
      <c r="K407" s="10">
        <f t="shared" si="170"/>
        <v>536</v>
      </c>
      <c r="L407" s="33">
        <f t="shared" si="171"/>
        <v>1.1414060400699051</v>
      </c>
      <c r="M407" s="11">
        <v>9.8582871226124465E-3</v>
      </c>
      <c r="N407" s="10">
        <f t="shared" si="172"/>
        <v>406</v>
      </c>
      <c r="O407" s="33">
        <f t="shared" si="173"/>
        <v>0.61787759395566066</v>
      </c>
      <c r="P407" s="11">
        <v>1.9243754220121541E-2</v>
      </c>
      <c r="Q407" s="10">
        <f t="shared" si="174"/>
        <v>409</v>
      </c>
      <c r="R407" s="33">
        <f t="shared" si="175"/>
        <v>0.51183082356515242</v>
      </c>
      <c r="S407" s="12">
        <v>0</v>
      </c>
      <c r="T407" s="10">
        <f t="shared" si="176"/>
        <v>496</v>
      </c>
      <c r="U407" s="33">
        <f t="shared" si="177"/>
        <v>0.81218860601791676</v>
      </c>
      <c r="V407" s="18">
        <v>2.4138360084608686E-2</v>
      </c>
      <c r="W407" s="99">
        <f t="shared" si="185"/>
        <v>410</v>
      </c>
      <c r="X407" s="33">
        <f t="shared" si="178"/>
        <v>0.39042373105982886</v>
      </c>
      <c r="Y407" s="13">
        <v>131792</v>
      </c>
      <c r="Z407" s="10">
        <f t="shared" si="179"/>
        <v>245</v>
      </c>
      <c r="AA407" s="33">
        <f t="shared" si="180"/>
        <v>0.11438354801269132</v>
      </c>
      <c r="AB407" s="11">
        <v>3.5150166852057844E-2</v>
      </c>
      <c r="AC407" s="99">
        <f t="shared" si="186"/>
        <v>453</v>
      </c>
      <c r="AD407" s="33">
        <f t="shared" si="181"/>
        <v>0.76390890945636181</v>
      </c>
      <c r="AE407" s="11">
        <v>0.97288823312430839</v>
      </c>
      <c r="AF407" s="10">
        <f t="shared" si="182"/>
        <v>110</v>
      </c>
      <c r="AG407" s="33">
        <f t="shared" si="183"/>
        <v>-0.48494318510008216</v>
      </c>
      <c r="AH407" s="14">
        <v>3.0606666666666666</v>
      </c>
      <c r="AI407" s="99">
        <f t="shared" si="187"/>
        <v>255</v>
      </c>
      <c r="AJ407" s="33">
        <f t="shared" si="184"/>
        <v>-0.20685434626636082</v>
      </c>
      <c r="AK407" s="13">
        <v>145856.17510782502</v>
      </c>
      <c r="AL407" s="38"/>
    </row>
    <row r="408" spans="1:38" x14ac:dyDescent="0.25">
      <c r="A408" t="s">
        <v>1018</v>
      </c>
      <c r="B408" s="5" t="s">
        <v>429</v>
      </c>
      <c r="C408" s="6" t="s">
        <v>33</v>
      </c>
      <c r="D408" s="7" t="s">
        <v>34</v>
      </c>
      <c r="E408" s="36">
        <f t="shared" si="165"/>
        <v>3.176617446298545</v>
      </c>
      <c r="F408" s="8">
        <f t="shared" si="166"/>
        <v>22.987806665199521</v>
      </c>
      <c r="G408" s="9">
        <f t="shared" si="167"/>
        <v>402</v>
      </c>
      <c r="H408" s="99">
        <f t="shared" si="168"/>
        <v>32</v>
      </c>
      <c r="I408" s="33">
        <f t="shared" si="169"/>
        <v>-1.2286220051839152</v>
      </c>
      <c r="J408" s="11">
        <v>-6.798085503366591E-2</v>
      </c>
      <c r="K408" s="10">
        <f t="shared" si="170"/>
        <v>434</v>
      </c>
      <c r="L408" s="33">
        <f t="shared" si="171"/>
        <v>0.70040348974006916</v>
      </c>
      <c r="M408" s="11">
        <v>2.5600000000000001E-2</v>
      </c>
      <c r="N408" s="10">
        <f t="shared" si="172"/>
        <v>467</v>
      </c>
      <c r="O408" s="33">
        <f t="shared" si="173"/>
        <v>0.75420830015122753</v>
      </c>
      <c r="P408" s="11">
        <v>1.0808270676691729E-2</v>
      </c>
      <c r="Q408" s="10">
        <f t="shared" si="174"/>
        <v>203</v>
      </c>
      <c r="R408" s="33">
        <f t="shared" si="175"/>
        <v>0.20187391431137974</v>
      </c>
      <c r="S408" s="12">
        <v>0.60927844024719291</v>
      </c>
      <c r="T408" s="10">
        <f t="shared" si="176"/>
        <v>508</v>
      </c>
      <c r="U408" s="33">
        <f t="shared" si="177"/>
        <v>0.83921212435632275</v>
      </c>
      <c r="V408" s="18">
        <v>2.2496994676283702E-2</v>
      </c>
      <c r="W408" s="99">
        <f t="shared" si="185"/>
        <v>433</v>
      </c>
      <c r="X408" s="33">
        <f t="shared" si="178"/>
        <v>0.61951375696759148</v>
      </c>
      <c r="Y408" s="13">
        <v>141800</v>
      </c>
      <c r="Z408" s="10">
        <f t="shared" si="179"/>
        <v>305</v>
      </c>
      <c r="AA408" s="33">
        <f t="shared" si="180"/>
        <v>0.29813457148232264</v>
      </c>
      <c r="AB408" s="11">
        <v>3.2958912208099322E-2</v>
      </c>
      <c r="AC408" s="99">
        <f t="shared" si="186"/>
        <v>452</v>
      </c>
      <c r="AD408" s="33">
        <f t="shared" si="181"/>
        <v>0.7614895606960107</v>
      </c>
      <c r="AE408" s="11">
        <v>0.97275076344843792</v>
      </c>
      <c r="AF408" s="10">
        <f t="shared" si="182"/>
        <v>108</v>
      </c>
      <c r="AG408" s="33">
        <f t="shared" si="183"/>
        <v>-0.48930492215951876</v>
      </c>
      <c r="AH408" s="14">
        <v>3.0656666666666665</v>
      </c>
      <c r="AI408" s="99">
        <f t="shared" si="187"/>
        <v>325</v>
      </c>
      <c r="AJ408" s="33">
        <f t="shared" si="184"/>
        <v>-0.1737356890618742</v>
      </c>
      <c r="AK408" s="13">
        <v>175378.7540255897</v>
      </c>
      <c r="AL408" s="38"/>
    </row>
    <row r="409" spans="1:38" x14ac:dyDescent="0.25">
      <c r="A409" t="s">
        <v>924</v>
      </c>
      <c r="B409" s="5" t="s">
        <v>502</v>
      </c>
      <c r="C409" s="6" t="s">
        <v>81</v>
      </c>
      <c r="D409" s="7" t="s">
        <v>34</v>
      </c>
      <c r="E409" s="36">
        <f t="shared" si="165"/>
        <v>3.1802237751218598</v>
      </c>
      <c r="F409" s="8">
        <f t="shared" si="166"/>
        <v>22.978847667936964</v>
      </c>
      <c r="G409" s="9">
        <f t="shared" si="167"/>
        <v>403</v>
      </c>
      <c r="H409" s="99">
        <f t="shared" si="168"/>
        <v>511</v>
      </c>
      <c r="I409" s="33">
        <f t="shared" si="169"/>
        <v>0.98376180402636404</v>
      </c>
      <c r="J409" s="11">
        <v>0.1002685765443152</v>
      </c>
      <c r="K409" s="10">
        <f t="shared" si="170"/>
        <v>231</v>
      </c>
      <c r="L409" s="33">
        <f t="shared" si="171"/>
        <v>1.41199770257721E-2</v>
      </c>
      <c r="M409" s="11">
        <v>5.0097087378640777E-2</v>
      </c>
      <c r="N409" s="10">
        <f t="shared" si="172"/>
        <v>408</v>
      </c>
      <c r="O409" s="33">
        <f t="shared" si="173"/>
        <v>0.63155627872441655</v>
      </c>
      <c r="P409" s="11">
        <v>1.8397383483237939E-2</v>
      </c>
      <c r="Q409" s="10">
        <f t="shared" si="174"/>
        <v>85</v>
      </c>
      <c r="R409" s="33">
        <f t="shared" si="175"/>
        <v>-0.48161655909204004</v>
      </c>
      <c r="S409" s="12">
        <v>1.9528071602929211</v>
      </c>
      <c r="T409" s="10">
        <f t="shared" si="176"/>
        <v>486</v>
      </c>
      <c r="U409" s="33">
        <f t="shared" si="177"/>
        <v>0.79422636764618271</v>
      </c>
      <c r="V409" s="18">
        <v>2.5229357798165139E-2</v>
      </c>
      <c r="W409" s="99">
        <f t="shared" si="185"/>
        <v>438</v>
      </c>
      <c r="X409" s="33">
        <f t="shared" si="178"/>
        <v>0.6822342476737534</v>
      </c>
      <c r="Y409" s="13">
        <v>144540</v>
      </c>
      <c r="Z409" s="10">
        <f t="shared" si="179"/>
        <v>399</v>
      </c>
      <c r="AA409" s="33">
        <f t="shared" si="180"/>
        <v>0.54188715308099134</v>
      </c>
      <c r="AB409" s="11">
        <v>3.0052131248083411E-2</v>
      </c>
      <c r="AC409" s="99">
        <f t="shared" si="186"/>
        <v>427</v>
      </c>
      <c r="AD409" s="33">
        <f t="shared" si="181"/>
        <v>0.69072125582676991</v>
      </c>
      <c r="AE409" s="11">
        <v>0.96872964169381104</v>
      </c>
      <c r="AF409" s="10">
        <f t="shared" si="182"/>
        <v>399</v>
      </c>
      <c r="AG409" s="33">
        <f t="shared" si="183"/>
        <v>0.35977989207748551</v>
      </c>
      <c r="AH409" s="14">
        <v>2.0923333333333334</v>
      </c>
      <c r="AI409" s="99">
        <f t="shared" si="187"/>
        <v>447</v>
      </c>
      <c r="AJ409" s="33">
        <f t="shared" si="184"/>
        <v>-7.2801548082476589E-2</v>
      </c>
      <c r="AK409" s="13">
        <v>265353.29991863301</v>
      </c>
      <c r="AL409" s="38"/>
    </row>
    <row r="410" spans="1:38" x14ac:dyDescent="0.25">
      <c r="A410" t="s">
        <v>911</v>
      </c>
      <c r="B410" s="5" t="s">
        <v>423</v>
      </c>
      <c r="C410" s="6" t="s">
        <v>49</v>
      </c>
      <c r="D410" s="7" t="s">
        <v>39</v>
      </c>
      <c r="E410" s="36">
        <f t="shared" si="165"/>
        <v>3.1970426235338385</v>
      </c>
      <c r="F410" s="8">
        <f t="shared" si="166"/>
        <v>22.93706556090665</v>
      </c>
      <c r="G410" s="9">
        <f t="shared" si="167"/>
        <v>404</v>
      </c>
      <c r="H410" s="99">
        <f t="shared" si="168"/>
        <v>228</v>
      </c>
      <c r="I410" s="33">
        <f t="shared" si="169"/>
        <v>-0.20931713719553433</v>
      </c>
      <c r="J410" s="11">
        <v>9.5361941915907966E-3</v>
      </c>
      <c r="K410" s="10">
        <f t="shared" si="170"/>
        <v>345</v>
      </c>
      <c r="L410" s="33">
        <f t="shared" si="171"/>
        <v>0.44258838766230335</v>
      </c>
      <c r="M410" s="11">
        <v>3.4802784222737818E-2</v>
      </c>
      <c r="N410" s="10">
        <f t="shared" si="172"/>
        <v>209</v>
      </c>
      <c r="O410" s="33">
        <f t="shared" si="173"/>
        <v>4.8288307144591869E-2</v>
      </c>
      <c r="P410" s="11">
        <v>5.4487179487179488E-2</v>
      </c>
      <c r="Q410" s="10">
        <f t="shared" si="174"/>
        <v>409</v>
      </c>
      <c r="R410" s="33">
        <f t="shared" si="175"/>
        <v>0.51183082356515242</v>
      </c>
      <c r="S410" s="12">
        <v>0</v>
      </c>
      <c r="T410" s="10">
        <f t="shared" si="176"/>
        <v>551</v>
      </c>
      <c r="U410" s="33">
        <f t="shared" si="177"/>
        <v>1.0242453352999392</v>
      </c>
      <c r="V410" s="18">
        <v>1.1258372523870601E-2</v>
      </c>
      <c r="W410" s="99">
        <f t="shared" si="185"/>
        <v>388</v>
      </c>
      <c r="X410" s="33">
        <f t="shared" si="178"/>
        <v>0.23593446398833712</v>
      </c>
      <c r="Y410" s="13">
        <v>125043</v>
      </c>
      <c r="Z410" s="10">
        <f t="shared" si="179"/>
        <v>499</v>
      </c>
      <c r="AA410" s="33">
        <f t="shared" si="180"/>
        <v>0.84313980859338</v>
      </c>
      <c r="AB410" s="11">
        <v>2.6459654493767769E-2</v>
      </c>
      <c r="AC410" s="99">
        <f t="shared" si="186"/>
        <v>390</v>
      </c>
      <c r="AD410" s="33">
        <f t="shared" si="181"/>
        <v>0.5790378683511449</v>
      </c>
      <c r="AE410" s="11">
        <v>0.96238368639873295</v>
      </c>
      <c r="AF410" s="10">
        <f t="shared" si="182"/>
        <v>176</v>
      </c>
      <c r="AG410" s="33">
        <f t="shared" si="183"/>
        <v>-0.2264375687108022</v>
      </c>
      <c r="AH410" s="14">
        <v>2.7643333333333331</v>
      </c>
      <c r="AI410" s="99">
        <f t="shared" si="187"/>
        <v>298</v>
      </c>
      <c r="AJ410" s="33">
        <f t="shared" si="184"/>
        <v>-0.18856961539079456</v>
      </c>
      <c r="AK410" s="13">
        <v>162155.51982252754</v>
      </c>
      <c r="AL410" s="38"/>
    </row>
    <row r="411" spans="1:38" x14ac:dyDescent="0.25">
      <c r="A411" t="s">
        <v>681</v>
      </c>
      <c r="B411" s="5" t="s">
        <v>405</v>
      </c>
      <c r="C411" s="6" t="s">
        <v>44</v>
      </c>
      <c r="D411" s="7" t="s">
        <v>20</v>
      </c>
      <c r="E411" s="36">
        <f t="shared" si="165"/>
        <v>3.2016727431247025</v>
      </c>
      <c r="F411" s="8">
        <f t="shared" si="166"/>
        <v>22.925563218560136</v>
      </c>
      <c r="G411" s="9">
        <f t="shared" si="167"/>
        <v>405</v>
      </c>
      <c r="H411" s="99">
        <f t="shared" si="168"/>
        <v>446</v>
      </c>
      <c r="I411" s="33">
        <f t="shared" si="169"/>
        <v>0.47717893956302404</v>
      </c>
      <c r="J411" s="11">
        <v>6.1743489424134879E-2</v>
      </c>
      <c r="K411" s="10">
        <f t="shared" si="170"/>
        <v>340</v>
      </c>
      <c r="L411" s="33">
        <f t="shared" si="171"/>
        <v>0.42414873557213834</v>
      </c>
      <c r="M411" s="11">
        <v>3.5460992907801421E-2</v>
      </c>
      <c r="N411" s="10">
        <f t="shared" si="172"/>
        <v>330</v>
      </c>
      <c r="O411" s="33">
        <f t="shared" si="173"/>
        <v>0.43713938385350193</v>
      </c>
      <c r="P411" s="11">
        <v>3.042695893996401E-2</v>
      </c>
      <c r="Q411" s="10">
        <f t="shared" si="174"/>
        <v>403</v>
      </c>
      <c r="R411" s="33">
        <f t="shared" si="175"/>
        <v>0.48253972227528769</v>
      </c>
      <c r="S411" s="12">
        <v>5.7577153385536622E-2</v>
      </c>
      <c r="T411" s="10">
        <f t="shared" si="176"/>
        <v>415</v>
      </c>
      <c r="U411" s="33">
        <f t="shared" si="177"/>
        <v>0.6198699487282826</v>
      </c>
      <c r="V411" s="18">
        <v>3.5819488629668904E-2</v>
      </c>
      <c r="W411" s="99">
        <f t="shared" si="185"/>
        <v>397</v>
      </c>
      <c r="X411" s="33">
        <f t="shared" si="178"/>
        <v>0.29254314045415414</v>
      </c>
      <c r="Y411" s="13">
        <v>127516</v>
      </c>
      <c r="Z411" s="10">
        <f t="shared" si="179"/>
        <v>443</v>
      </c>
      <c r="AA411" s="33">
        <f t="shared" si="180"/>
        <v>0.66579540405230875</v>
      </c>
      <c r="AB411" s="11">
        <v>2.8574509381065344E-2</v>
      </c>
      <c r="AC411" s="99">
        <f t="shared" si="186"/>
        <v>389</v>
      </c>
      <c r="AD411" s="33">
        <f t="shared" si="181"/>
        <v>0.57800177343508197</v>
      </c>
      <c r="AE411" s="11">
        <v>0.9623248145094806</v>
      </c>
      <c r="AF411" s="10">
        <f t="shared" si="182"/>
        <v>188</v>
      </c>
      <c r="AG411" s="33">
        <f t="shared" si="183"/>
        <v>-0.17438750646819162</v>
      </c>
      <c r="AH411" s="14">
        <v>2.7046666666666668</v>
      </c>
      <c r="AI411" s="99">
        <f t="shared" si="187"/>
        <v>204</v>
      </c>
      <c r="AJ411" s="33">
        <f t="shared" si="184"/>
        <v>-0.22380668736262829</v>
      </c>
      <c r="AK411" s="13">
        <v>130744.54709811146</v>
      </c>
      <c r="AL411" s="38"/>
    </row>
    <row r="412" spans="1:38" x14ac:dyDescent="0.25">
      <c r="A412" t="s">
        <v>905</v>
      </c>
      <c r="B412" s="5" t="s">
        <v>437</v>
      </c>
      <c r="C412" s="6" t="s">
        <v>54</v>
      </c>
      <c r="D412" s="7" t="s">
        <v>39</v>
      </c>
      <c r="E412" s="36">
        <f t="shared" si="165"/>
        <v>3.2213676313636843</v>
      </c>
      <c r="F412" s="8">
        <f t="shared" si="166"/>
        <v>22.876636329620155</v>
      </c>
      <c r="G412" s="9">
        <f t="shared" si="167"/>
        <v>406</v>
      </c>
      <c r="H412" s="99">
        <f t="shared" si="168"/>
        <v>221</v>
      </c>
      <c r="I412" s="33">
        <f t="shared" si="169"/>
        <v>-0.22635949208376152</v>
      </c>
      <c r="J412" s="11">
        <v>8.2401412595645152E-3</v>
      </c>
      <c r="K412" s="10">
        <f t="shared" si="170"/>
        <v>389</v>
      </c>
      <c r="L412" s="33">
        <f t="shared" si="171"/>
        <v>0.57203640640426945</v>
      </c>
      <c r="M412" s="11">
        <v>3.0182099961255326E-2</v>
      </c>
      <c r="N412" s="10">
        <f t="shared" si="172"/>
        <v>364</v>
      </c>
      <c r="O412" s="33">
        <f t="shared" si="173"/>
        <v>0.53579207930138473</v>
      </c>
      <c r="P412" s="11">
        <v>2.4322808142330503E-2</v>
      </c>
      <c r="Q412" s="10">
        <f t="shared" si="174"/>
        <v>362</v>
      </c>
      <c r="R412" s="33">
        <f t="shared" si="175"/>
        <v>0.4280670515169227</v>
      </c>
      <c r="S412" s="12">
        <v>0.16465340458335204</v>
      </c>
      <c r="T412" s="10">
        <f t="shared" si="176"/>
        <v>385</v>
      </c>
      <c r="U412" s="33">
        <f t="shared" si="177"/>
        <v>0.57049820163308185</v>
      </c>
      <c r="V412" s="18">
        <v>3.8818249813014211E-2</v>
      </c>
      <c r="W412" s="99">
        <f t="shared" si="185"/>
        <v>425</v>
      </c>
      <c r="X412" s="33">
        <f t="shared" si="178"/>
        <v>0.52605106953939451</v>
      </c>
      <c r="Y412" s="13">
        <v>137717</v>
      </c>
      <c r="Z412" s="10">
        <f t="shared" si="179"/>
        <v>328</v>
      </c>
      <c r="AA412" s="33">
        <f t="shared" si="180"/>
        <v>0.36047429036340567</v>
      </c>
      <c r="AB412" s="11">
        <v>3.2215503023639361E-2</v>
      </c>
      <c r="AC412" s="99">
        <f t="shared" si="186"/>
        <v>413</v>
      </c>
      <c r="AD412" s="33">
        <f t="shared" si="181"/>
        <v>0.6342373272134193</v>
      </c>
      <c r="AE412" s="11">
        <v>0.96552017165558413</v>
      </c>
      <c r="AF412" s="10">
        <f t="shared" si="182"/>
        <v>429</v>
      </c>
      <c r="AG412" s="33">
        <f t="shared" si="183"/>
        <v>0.45864593209138321</v>
      </c>
      <c r="AH412" s="14">
        <v>1.9790000000000001</v>
      </c>
      <c r="AI412" s="99">
        <f t="shared" si="187"/>
        <v>379</v>
      </c>
      <c r="AJ412" s="33">
        <f t="shared" si="184"/>
        <v>-0.13933239922758828</v>
      </c>
      <c r="AK412" s="13">
        <v>206046.47804870747</v>
      </c>
      <c r="AL412" s="38"/>
    </row>
    <row r="413" spans="1:38" x14ac:dyDescent="0.25">
      <c r="A413" t="s">
        <v>738</v>
      </c>
      <c r="B413" s="5" t="s">
        <v>421</v>
      </c>
      <c r="C413" s="6" t="s">
        <v>44</v>
      </c>
      <c r="D413" s="7" t="s">
        <v>20</v>
      </c>
      <c r="E413" s="36">
        <f t="shared" si="165"/>
        <v>3.237169164186755</v>
      </c>
      <c r="F413" s="8">
        <f t="shared" si="166"/>
        <v>22.837381481756353</v>
      </c>
      <c r="G413" s="9">
        <f t="shared" si="167"/>
        <v>407</v>
      </c>
      <c r="H413" s="99">
        <f t="shared" si="168"/>
        <v>420</v>
      </c>
      <c r="I413" s="33">
        <f t="shared" si="169"/>
        <v>0.39528383230879582</v>
      </c>
      <c r="J413" s="11">
        <v>5.5515453769932499E-2</v>
      </c>
      <c r="K413" s="10">
        <f t="shared" si="170"/>
        <v>299</v>
      </c>
      <c r="L413" s="33">
        <f t="shared" si="171"/>
        <v>0.2983966788000339</v>
      </c>
      <c r="M413" s="11">
        <v>3.9949748743718594E-2</v>
      </c>
      <c r="N413" s="10">
        <f t="shared" si="172"/>
        <v>373</v>
      </c>
      <c r="O413" s="33">
        <f t="shared" si="173"/>
        <v>0.54890334875023394</v>
      </c>
      <c r="P413" s="11">
        <v>2.3511546316175316E-2</v>
      </c>
      <c r="Q413" s="10">
        <f t="shared" si="174"/>
        <v>360</v>
      </c>
      <c r="R413" s="33">
        <f t="shared" si="175"/>
        <v>0.42749090484960034</v>
      </c>
      <c r="S413" s="12">
        <v>0.16578592891928295</v>
      </c>
      <c r="T413" s="10">
        <f t="shared" si="176"/>
        <v>429</v>
      </c>
      <c r="U413" s="33">
        <f t="shared" si="177"/>
        <v>0.64159985766120053</v>
      </c>
      <c r="V413" s="18">
        <v>3.4499648614690036E-2</v>
      </c>
      <c r="W413" s="99">
        <f t="shared" si="185"/>
        <v>322</v>
      </c>
      <c r="X413" s="33">
        <f t="shared" si="178"/>
        <v>-6.5078110021163066E-2</v>
      </c>
      <c r="Y413" s="13">
        <v>111893</v>
      </c>
      <c r="Z413" s="10">
        <f t="shared" si="179"/>
        <v>498</v>
      </c>
      <c r="AA413" s="33">
        <f t="shared" si="180"/>
        <v>0.84186806971159966</v>
      </c>
      <c r="AB413" s="11">
        <v>2.6474820143884893E-2</v>
      </c>
      <c r="AC413" s="99">
        <f t="shared" si="186"/>
        <v>438</v>
      </c>
      <c r="AD413" s="33">
        <f t="shared" si="181"/>
        <v>0.72063543499825078</v>
      </c>
      <c r="AE413" s="11">
        <v>0.97042939353696323</v>
      </c>
      <c r="AF413" s="10">
        <f t="shared" si="182"/>
        <v>274</v>
      </c>
      <c r="AG413" s="33">
        <f t="shared" si="183"/>
        <v>1.258562214632674E-2</v>
      </c>
      <c r="AH413" s="14">
        <v>2.4903333333333335</v>
      </c>
      <c r="AI413" s="99">
        <f t="shared" si="187"/>
        <v>213</v>
      </c>
      <c r="AJ413" s="33">
        <f t="shared" si="184"/>
        <v>-0.21926750030702505</v>
      </c>
      <c r="AK413" s="13">
        <v>134790.86175525852</v>
      </c>
      <c r="AL413" s="38"/>
    </row>
    <row r="414" spans="1:38" x14ac:dyDescent="0.25">
      <c r="A414" t="s">
        <v>683</v>
      </c>
      <c r="B414" s="5" t="s">
        <v>434</v>
      </c>
      <c r="C414" s="6" t="s">
        <v>61</v>
      </c>
      <c r="D414" s="7" t="s">
        <v>39</v>
      </c>
      <c r="E414" s="36">
        <f t="shared" si="165"/>
        <v>3.3000284654713088</v>
      </c>
      <c r="F414" s="8">
        <f t="shared" si="166"/>
        <v>22.681223700332289</v>
      </c>
      <c r="G414" s="9">
        <f t="shared" si="167"/>
        <v>408</v>
      </c>
      <c r="H414" s="99">
        <f t="shared" si="168"/>
        <v>294</v>
      </c>
      <c r="I414" s="33">
        <f t="shared" si="169"/>
        <v>-1.3046519050086641E-2</v>
      </c>
      <c r="J414" s="11">
        <v>2.4462365591397806E-2</v>
      </c>
      <c r="K414" s="10">
        <f t="shared" si="170"/>
        <v>473</v>
      </c>
      <c r="L414" s="33">
        <f t="shared" si="171"/>
        <v>0.82940634942370017</v>
      </c>
      <c r="M414" s="11">
        <v>2.0995205819143659E-2</v>
      </c>
      <c r="N414" s="10">
        <f t="shared" si="172"/>
        <v>402</v>
      </c>
      <c r="O414" s="33">
        <f t="shared" si="173"/>
        <v>0.6139799690233434</v>
      </c>
      <c r="P414" s="11">
        <v>1.9484920365977636E-2</v>
      </c>
      <c r="Q414" s="10">
        <f t="shared" si="174"/>
        <v>399</v>
      </c>
      <c r="R414" s="33">
        <f t="shared" si="175"/>
        <v>0.47845849037160931</v>
      </c>
      <c r="S414" s="12">
        <v>6.5599580162686966E-2</v>
      </c>
      <c r="T414" s="10">
        <f t="shared" si="176"/>
        <v>458</v>
      </c>
      <c r="U414" s="33">
        <f t="shared" si="177"/>
        <v>0.74124206929895153</v>
      </c>
      <c r="V414" s="18">
        <v>2.8447539583470207E-2</v>
      </c>
      <c r="W414" s="99">
        <f t="shared" si="185"/>
        <v>373</v>
      </c>
      <c r="X414" s="33">
        <f t="shared" si="178"/>
        <v>0.14068630273711807</v>
      </c>
      <c r="Y414" s="13">
        <v>120882</v>
      </c>
      <c r="Z414" s="10">
        <f t="shared" si="179"/>
        <v>433</v>
      </c>
      <c r="AA414" s="33">
        <f t="shared" si="180"/>
        <v>0.64395753471555162</v>
      </c>
      <c r="AB414" s="11">
        <v>2.8834928788232548E-2</v>
      </c>
      <c r="AC414" s="99">
        <f t="shared" si="186"/>
        <v>343</v>
      </c>
      <c r="AD414" s="33">
        <f t="shared" si="181"/>
        <v>0.44346546124980973</v>
      </c>
      <c r="AE414" s="11">
        <v>0.95468033450229295</v>
      </c>
      <c r="AF414" s="10">
        <f t="shared" si="182"/>
        <v>367</v>
      </c>
      <c r="AG414" s="33">
        <f t="shared" si="183"/>
        <v>0.26033228712232959</v>
      </c>
      <c r="AH414" s="14">
        <v>2.2063333333333333</v>
      </c>
      <c r="AI414" s="99">
        <f t="shared" si="187"/>
        <v>397</v>
      </c>
      <c r="AJ414" s="33">
        <f t="shared" si="184"/>
        <v>-0.12373756519624401</v>
      </c>
      <c r="AK414" s="13">
        <v>219947.9993440042</v>
      </c>
      <c r="AL414" s="38"/>
    </row>
    <row r="415" spans="1:38" x14ac:dyDescent="0.25">
      <c r="A415" t="s">
        <v>1142</v>
      </c>
      <c r="B415" s="5" t="s">
        <v>382</v>
      </c>
      <c r="C415" s="6" t="s">
        <v>93</v>
      </c>
      <c r="D415" s="7" t="s">
        <v>34</v>
      </c>
      <c r="E415" s="36">
        <f t="shared" si="165"/>
        <v>3.3524463376173137</v>
      </c>
      <c r="F415" s="8">
        <f t="shared" si="166"/>
        <v>22.551004966524928</v>
      </c>
      <c r="G415" s="9">
        <f t="shared" si="167"/>
        <v>409</v>
      </c>
      <c r="H415" s="99">
        <f t="shared" si="168"/>
        <v>246</v>
      </c>
      <c r="I415" s="33">
        <f t="shared" si="169"/>
        <v>-0.17287352189287006</v>
      </c>
      <c r="J415" s="11">
        <v>1.2307692307692353E-2</v>
      </c>
      <c r="K415" s="10">
        <f t="shared" si="170"/>
        <v>174</v>
      </c>
      <c r="L415" s="33">
        <f t="shared" si="171"/>
        <v>-0.21219337768929167</v>
      </c>
      <c r="M415" s="11">
        <v>5.8175407668576463E-2</v>
      </c>
      <c r="N415" s="10">
        <f t="shared" si="172"/>
        <v>417</v>
      </c>
      <c r="O415" s="33">
        <f t="shared" si="173"/>
        <v>0.64675520782188212</v>
      </c>
      <c r="P415" s="11">
        <v>1.7456947393253125E-2</v>
      </c>
      <c r="Q415" s="10">
        <f t="shared" si="174"/>
        <v>354</v>
      </c>
      <c r="R415" s="33">
        <f t="shared" si="175"/>
        <v>0.42087286769131532</v>
      </c>
      <c r="S415" s="12">
        <v>0.17879492222420884</v>
      </c>
      <c r="T415" s="10">
        <f t="shared" si="176"/>
        <v>426</v>
      </c>
      <c r="U415" s="33">
        <f t="shared" si="177"/>
        <v>0.6390382922595863</v>
      </c>
      <c r="V415" s="18">
        <v>3.4655234012147193E-2</v>
      </c>
      <c r="W415" s="99">
        <f t="shared" si="185"/>
        <v>477</v>
      </c>
      <c r="X415" s="33">
        <f t="shared" si="178"/>
        <v>1.0467913772308104</v>
      </c>
      <c r="Y415" s="13">
        <v>160466</v>
      </c>
      <c r="Z415" s="10">
        <f t="shared" si="179"/>
        <v>405</v>
      </c>
      <c r="AA415" s="33">
        <f t="shared" si="180"/>
        <v>0.55046713769103583</v>
      </c>
      <c r="AB415" s="11">
        <v>2.9949813825481626E-2</v>
      </c>
      <c r="AC415" s="99">
        <f t="shared" si="186"/>
        <v>247</v>
      </c>
      <c r="AD415" s="33">
        <f t="shared" si="181"/>
        <v>0.12906153662613484</v>
      </c>
      <c r="AE415" s="11">
        <v>0.93681560730018876</v>
      </c>
      <c r="AF415" s="10">
        <f t="shared" si="182"/>
        <v>347</v>
      </c>
      <c r="AG415" s="33">
        <f t="shared" si="183"/>
        <v>0.20537440017342748</v>
      </c>
      <c r="AH415" s="14">
        <v>2.2693333333333334</v>
      </c>
      <c r="AI415" s="99">
        <f t="shared" si="187"/>
        <v>374</v>
      </c>
      <c r="AJ415" s="33">
        <f t="shared" si="184"/>
        <v>-0.14246782740506894</v>
      </c>
      <c r="AK415" s="13">
        <v>203251.49982120507</v>
      </c>
      <c r="AL415" s="38"/>
    </row>
    <row r="416" spans="1:38" x14ac:dyDescent="0.25">
      <c r="A416" t="s">
        <v>906</v>
      </c>
      <c r="B416" s="5" t="s">
        <v>418</v>
      </c>
      <c r="C416" s="6" t="s">
        <v>93</v>
      </c>
      <c r="D416" s="7" t="s">
        <v>34</v>
      </c>
      <c r="E416" s="36">
        <f t="shared" si="165"/>
        <v>3.3735051784420733</v>
      </c>
      <c r="F416" s="8">
        <f t="shared" si="166"/>
        <v>22.49868968787316</v>
      </c>
      <c r="G416" s="9">
        <f t="shared" si="167"/>
        <v>410</v>
      </c>
      <c r="H416" s="99">
        <f t="shared" si="168"/>
        <v>69</v>
      </c>
      <c r="I416" s="33">
        <f t="shared" si="169"/>
        <v>-0.82064998160511804</v>
      </c>
      <c r="J416" s="11">
        <v>-3.6955017301038007E-2</v>
      </c>
      <c r="K416" s="10">
        <f t="shared" si="170"/>
        <v>412</v>
      </c>
      <c r="L416" s="33">
        <f t="shared" si="171"/>
        <v>0.62710739567180684</v>
      </c>
      <c r="M416" s="11">
        <v>2.8216325159556601E-2</v>
      </c>
      <c r="N416" s="10">
        <f t="shared" si="172"/>
        <v>403</v>
      </c>
      <c r="O416" s="33">
        <f t="shared" si="173"/>
        <v>0.6160462520049621</v>
      </c>
      <c r="P416" s="11">
        <v>1.9357068786726581E-2</v>
      </c>
      <c r="Q416" s="10">
        <f t="shared" si="174"/>
        <v>409</v>
      </c>
      <c r="R416" s="33">
        <f t="shared" si="175"/>
        <v>0.51183082356515242</v>
      </c>
      <c r="S416" s="12">
        <v>0</v>
      </c>
      <c r="T416" s="10">
        <f t="shared" si="176"/>
        <v>543</v>
      </c>
      <c r="U416" s="33">
        <f t="shared" si="177"/>
        <v>0.97490595996342155</v>
      </c>
      <c r="V416" s="18">
        <v>1.4255167498218105E-2</v>
      </c>
      <c r="W416" s="99">
        <f t="shared" si="185"/>
        <v>418</v>
      </c>
      <c r="X416" s="33">
        <f t="shared" si="178"/>
        <v>0.49421011969549988</v>
      </c>
      <c r="Y416" s="13">
        <v>136326</v>
      </c>
      <c r="Z416" s="10">
        <f t="shared" si="179"/>
        <v>364</v>
      </c>
      <c r="AA416" s="33">
        <f t="shared" si="180"/>
        <v>0.43947116651318069</v>
      </c>
      <c r="AB416" s="11">
        <v>3.1273455091318486E-2</v>
      </c>
      <c r="AC416" s="99">
        <f t="shared" si="186"/>
        <v>339</v>
      </c>
      <c r="AD416" s="33">
        <f t="shared" si="181"/>
        <v>0.43158133475013699</v>
      </c>
      <c r="AE416" s="11">
        <v>0.9540050672383551</v>
      </c>
      <c r="AF416" s="10">
        <f t="shared" si="182"/>
        <v>242</v>
      </c>
      <c r="AG416" s="33">
        <f t="shared" si="183"/>
        <v>-4.2081482331946321E-2</v>
      </c>
      <c r="AH416" s="14">
        <v>2.5530000000000004</v>
      </c>
      <c r="AI416" s="99">
        <f t="shared" si="187"/>
        <v>373</v>
      </c>
      <c r="AJ416" s="33">
        <f t="shared" si="184"/>
        <v>-0.14253784393586277</v>
      </c>
      <c r="AK416" s="13">
        <v>203189.08580051738</v>
      </c>
      <c r="AL416" s="38"/>
    </row>
    <row r="417" spans="1:38" x14ac:dyDescent="0.25">
      <c r="A417" t="s">
        <v>678</v>
      </c>
      <c r="B417" s="5" t="s">
        <v>452</v>
      </c>
      <c r="C417" s="6" t="s">
        <v>81</v>
      </c>
      <c r="D417" s="7" t="s">
        <v>34</v>
      </c>
      <c r="E417" s="36">
        <f t="shared" si="165"/>
        <v>3.4065521431148431</v>
      </c>
      <c r="F417" s="8">
        <f t="shared" si="166"/>
        <v>22.416592996044876</v>
      </c>
      <c r="G417" s="9">
        <f t="shared" si="167"/>
        <v>411</v>
      </c>
      <c r="H417" s="99">
        <f t="shared" si="168"/>
        <v>225</v>
      </c>
      <c r="I417" s="33">
        <f t="shared" si="169"/>
        <v>-0.21589250364902862</v>
      </c>
      <c r="J417" s="11">
        <v>9.0361445783131433E-3</v>
      </c>
      <c r="K417" s="10">
        <f t="shared" si="170"/>
        <v>497</v>
      </c>
      <c r="L417" s="33">
        <f t="shared" si="171"/>
        <v>0.90053142360403726</v>
      </c>
      <c r="M417" s="11">
        <v>1.8456375838926176E-2</v>
      </c>
      <c r="N417" s="10">
        <f t="shared" si="172"/>
        <v>471</v>
      </c>
      <c r="O417" s="33">
        <f t="shared" si="173"/>
        <v>0.76227280242469408</v>
      </c>
      <c r="P417" s="11">
        <v>1.0309278350515464E-2</v>
      </c>
      <c r="Q417" s="10">
        <f t="shared" si="174"/>
        <v>409</v>
      </c>
      <c r="R417" s="33">
        <f t="shared" si="175"/>
        <v>0.51183082356515242</v>
      </c>
      <c r="S417" s="12">
        <v>0</v>
      </c>
      <c r="T417" s="10">
        <f t="shared" si="176"/>
        <v>247</v>
      </c>
      <c r="U417" s="33">
        <f t="shared" si="177"/>
        <v>0.16249919655737041</v>
      </c>
      <c r="V417" s="18">
        <v>6.359945872801083E-2</v>
      </c>
      <c r="W417" s="99">
        <f t="shared" si="185"/>
        <v>436</v>
      </c>
      <c r="X417" s="33">
        <f t="shared" si="178"/>
        <v>0.64370921633854516</v>
      </c>
      <c r="Y417" s="13">
        <v>142857</v>
      </c>
      <c r="Z417" s="10">
        <f t="shared" si="179"/>
        <v>509</v>
      </c>
      <c r="AA417" s="33">
        <f t="shared" si="180"/>
        <v>0.8959187928236918</v>
      </c>
      <c r="AB417" s="11">
        <v>2.5830258302583026E-2</v>
      </c>
      <c r="AC417" s="99">
        <f t="shared" si="186"/>
        <v>304</v>
      </c>
      <c r="AD417" s="33">
        <f t="shared" si="181"/>
        <v>0.315636529485262</v>
      </c>
      <c r="AE417" s="11">
        <v>0.94741697416974169</v>
      </c>
      <c r="AF417" s="10">
        <f t="shared" si="182"/>
        <v>197</v>
      </c>
      <c r="AG417" s="33">
        <f t="shared" si="183"/>
        <v>-0.14763551917031326</v>
      </c>
      <c r="AH417" s="14">
        <v>2.6739999999999999</v>
      </c>
      <c r="AI417" s="99">
        <f t="shared" si="187"/>
        <v>443</v>
      </c>
      <c r="AJ417" s="33">
        <f t="shared" si="184"/>
        <v>-7.826427310418381E-2</v>
      </c>
      <c r="AK417" s="13">
        <v>260483.72656716418</v>
      </c>
      <c r="AL417" s="38"/>
    </row>
    <row r="418" spans="1:38" ht="22.5" x14ac:dyDescent="0.25">
      <c r="A418" t="s">
        <v>1071</v>
      </c>
      <c r="B418" s="5" t="s">
        <v>419</v>
      </c>
      <c r="C418" s="6" t="s">
        <v>54</v>
      </c>
      <c r="D418" s="7" t="s">
        <v>39</v>
      </c>
      <c r="E418" s="36">
        <f t="shared" si="165"/>
        <v>3.4145667262412416</v>
      </c>
      <c r="F418" s="8">
        <f t="shared" si="166"/>
        <v>22.396682823731769</v>
      </c>
      <c r="G418" s="9">
        <f t="shared" si="167"/>
        <v>412</v>
      </c>
      <c r="H418" s="99">
        <f t="shared" si="168"/>
        <v>374</v>
      </c>
      <c r="I418" s="33">
        <f t="shared" si="169"/>
        <v>0.23491731825076032</v>
      </c>
      <c r="J418" s="11">
        <v>4.3319751233111825E-2</v>
      </c>
      <c r="K418" s="10">
        <f t="shared" si="170"/>
        <v>525</v>
      </c>
      <c r="L418" s="33">
        <f t="shared" si="171"/>
        <v>1.0385784201694304</v>
      </c>
      <c r="M418" s="11">
        <v>1.3528748590755355E-2</v>
      </c>
      <c r="N418" s="10">
        <f t="shared" si="172"/>
        <v>493</v>
      </c>
      <c r="O418" s="33">
        <f t="shared" si="173"/>
        <v>0.81507307165121878</v>
      </c>
      <c r="P418" s="11">
        <v>7.0422535211267607E-3</v>
      </c>
      <c r="Q418" s="10">
        <f t="shared" si="174"/>
        <v>409</v>
      </c>
      <c r="R418" s="33">
        <f t="shared" si="175"/>
        <v>0.51183082356515242</v>
      </c>
      <c r="S418" s="12">
        <v>0</v>
      </c>
      <c r="T418" s="10">
        <f t="shared" si="176"/>
        <v>397</v>
      </c>
      <c r="U418" s="33">
        <f t="shared" si="177"/>
        <v>0.59694075891739551</v>
      </c>
      <c r="V418" s="18">
        <v>3.7212171052631582E-2</v>
      </c>
      <c r="W418" s="99">
        <f t="shared" si="185"/>
        <v>272</v>
      </c>
      <c r="X418" s="33">
        <f t="shared" si="178"/>
        <v>-0.24248095782143883</v>
      </c>
      <c r="Y418" s="13">
        <v>104143</v>
      </c>
      <c r="Z418" s="10">
        <f t="shared" si="179"/>
        <v>345</v>
      </c>
      <c r="AA418" s="33">
        <f t="shared" si="180"/>
        <v>0.40293082262563978</v>
      </c>
      <c r="AB418" s="11">
        <v>3.1709203402938903E-2</v>
      </c>
      <c r="AC418" s="99">
        <f t="shared" si="186"/>
        <v>447</v>
      </c>
      <c r="AD418" s="33">
        <f t="shared" si="181"/>
        <v>0.73970658294636893</v>
      </c>
      <c r="AE418" s="11">
        <v>0.97151303413061008</v>
      </c>
      <c r="AF418" s="10">
        <f t="shared" si="182"/>
        <v>522</v>
      </c>
      <c r="AG418" s="33">
        <f t="shared" si="183"/>
        <v>1.075686334766357</v>
      </c>
      <c r="AH418" s="14">
        <v>1.2716666666666667</v>
      </c>
      <c r="AI418" s="99">
        <f t="shared" si="187"/>
        <v>497</v>
      </c>
      <c r="AJ418" s="33">
        <f t="shared" si="184"/>
        <v>1.3080424241072291E-2</v>
      </c>
      <c r="AK418" s="13">
        <v>341910.06639260019</v>
      </c>
      <c r="AL418" s="38"/>
    </row>
    <row r="419" spans="1:38" x14ac:dyDescent="0.25">
      <c r="A419" t="s">
        <v>787</v>
      </c>
      <c r="B419" s="5" t="s">
        <v>441</v>
      </c>
      <c r="C419" s="6" t="s">
        <v>44</v>
      </c>
      <c r="D419" s="7" t="s">
        <v>20</v>
      </c>
      <c r="E419" s="36">
        <f t="shared" si="165"/>
        <v>3.4484211796905782</v>
      </c>
      <c r="F419" s="8">
        <f t="shared" si="166"/>
        <v>22.312580133534169</v>
      </c>
      <c r="G419" s="9">
        <f t="shared" si="167"/>
        <v>413</v>
      </c>
      <c r="H419" s="99">
        <f t="shared" si="168"/>
        <v>137</v>
      </c>
      <c r="I419" s="33">
        <f t="shared" si="169"/>
        <v>-0.50829537515504886</v>
      </c>
      <c r="J419" s="11">
        <v>-1.3200782268578903E-2</v>
      </c>
      <c r="K419" s="10">
        <f t="shared" si="170"/>
        <v>263</v>
      </c>
      <c r="L419" s="33">
        <f t="shared" si="171"/>
        <v>0.16594793700832441</v>
      </c>
      <c r="M419" s="11">
        <v>4.467754467754468E-2</v>
      </c>
      <c r="N419" s="10">
        <f t="shared" si="172"/>
        <v>396</v>
      </c>
      <c r="O419" s="33">
        <f t="shared" si="173"/>
        <v>0.60026608778614943</v>
      </c>
      <c r="P419" s="11">
        <v>2.0333468889792598E-2</v>
      </c>
      <c r="Q419" s="10">
        <f t="shared" si="174"/>
        <v>409</v>
      </c>
      <c r="R419" s="33">
        <f t="shared" si="175"/>
        <v>0.51183082356515242</v>
      </c>
      <c r="S419" s="12">
        <v>0</v>
      </c>
      <c r="T419" s="10">
        <f t="shared" si="176"/>
        <v>491</v>
      </c>
      <c r="U419" s="33">
        <f t="shared" si="177"/>
        <v>0.80483975447215284</v>
      </c>
      <c r="V419" s="18">
        <v>2.4584717607973421E-2</v>
      </c>
      <c r="W419" s="99">
        <f t="shared" si="185"/>
        <v>380</v>
      </c>
      <c r="X419" s="33">
        <f t="shared" si="178"/>
        <v>0.18958081665987794</v>
      </c>
      <c r="Y419" s="13">
        <v>123018</v>
      </c>
      <c r="Z419" s="10">
        <f t="shared" si="179"/>
        <v>412</v>
      </c>
      <c r="AA419" s="33">
        <f t="shared" si="180"/>
        <v>0.57785261953852896</v>
      </c>
      <c r="AB419" s="11">
        <v>2.9623238423928673E-2</v>
      </c>
      <c r="AC419" s="99">
        <f t="shared" si="186"/>
        <v>475</v>
      </c>
      <c r="AD419" s="33">
        <f t="shared" si="181"/>
        <v>0.80997264503951216</v>
      </c>
      <c r="AE419" s="11">
        <v>0.97550561797752811</v>
      </c>
      <c r="AF419" s="10">
        <f t="shared" si="182"/>
        <v>396</v>
      </c>
      <c r="AG419" s="33">
        <f t="shared" si="183"/>
        <v>0.34960250560546657</v>
      </c>
      <c r="AH419" s="14">
        <v>2.1040000000000001</v>
      </c>
      <c r="AI419" s="99">
        <f t="shared" si="187"/>
        <v>293</v>
      </c>
      <c r="AJ419" s="33">
        <f t="shared" si="184"/>
        <v>-0.19094133694192419</v>
      </c>
      <c r="AK419" s="13">
        <v>160041.32369942198</v>
      </c>
      <c r="AL419" s="38"/>
    </row>
    <row r="420" spans="1:38" ht="22.5" x14ac:dyDescent="0.25">
      <c r="A420" t="s">
        <v>1060</v>
      </c>
      <c r="B420" s="5" t="s">
        <v>481</v>
      </c>
      <c r="C420" s="6" t="s">
        <v>49</v>
      </c>
      <c r="D420" s="7" t="s">
        <v>39</v>
      </c>
      <c r="E420" s="36">
        <f t="shared" si="165"/>
        <v>3.450504805457149</v>
      </c>
      <c r="F420" s="8">
        <f t="shared" si="166"/>
        <v>22.307403900735256</v>
      </c>
      <c r="G420" s="9">
        <f t="shared" si="167"/>
        <v>414</v>
      </c>
      <c r="H420" s="99">
        <f t="shared" si="168"/>
        <v>422</v>
      </c>
      <c r="I420" s="33">
        <f t="shared" si="169"/>
        <v>0.4077425185521073</v>
      </c>
      <c r="J420" s="11">
        <v>5.6462923585033797E-2</v>
      </c>
      <c r="K420" s="10">
        <f t="shared" si="170"/>
        <v>484</v>
      </c>
      <c r="L420" s="33">
        <f t="shared" si="171"/>
        <v>0.85611176682640855</v>
      </c>
      <c r="M420" s="11">
        <v>2.0041948263807969E-2</v>
      </c>
      <c r="N420" s="10">
        <f t="shared" si="172"/>
        <v>343</v>
      </c>
      <c r="O420" s="33">
        <f t="shared" si="173"/>
        <v>0.48067569595759635</v>
      </c>
      <c r="P420" s="11">
        <v>2.7733142891150388E-2</v>
      </c>
      <c r="Q420" s="10">
        <f t="shared" si="174"/>
        <v>229</v>
      </c>
      <c r="R420" s="33">
        <f t="shared" si="175"/>
        <v>0.25039730181325959</v>
      </c>
      <c r="S420" s="12">
        <v>0.51389662112971612</v>
      </c>
      <c r="T420" s="10">
        <f t="shared" si="176"/>
        <v>375</v>
      </c>
      <c r="U420" s="33">
        <f t="shared" si="177"/>
        <v>0.54442181810515311</v>
      </c>
      <c r="V420" s="18">
        <v>4.0402087763386815E-2</v>
      </c>
      <c r="W420" s="99">
        <f t="shared" si="185"/>
        <v>429</v>
      </c>
      <c r="X420" s="33">
        <f t="shared" si="178"/>
        <v>0.57773824764688131</v>
      </c>
      <c r="Y420" s="13">
        <v>139975</v>
      </c>
      <c r="Z420" s="10">
        <f t="shared" si="179"/>
        <v>496</v>
      </c>
      <c r="AA420" s="33">
        <f t="shared" si="180"/>
        <v>0.83779389399746496</v>
      </c>
      <c r="AB420" s="11">
        <v>2.6523405214516491E-2</v>
      </c>
      <c r="AC420" s="99">
        <f t="shared" si="186"/>
        <v>317</v>
      </c>
      <c r="AD420" s="33">
        <f t="shared" si="181"/>
        <v>0.36655440121312877</v>
      </c>
      <c r="AE420" s="11">
        <v>0.95031017561186382</v>
      </c>
      <c r="AF420" s="10">
        <f t="shared" si="182"/>
        <v>417</v>
      </c>
      <c r="AG420" s="33">
        <f t="shared" si="183"/>
        <v>0.41299308420261277</v>
      </c>
      <c r="AH420" s="14">
        <v>2.0313333333333334</v>
      </c>
      <c r="AI420" s="99">
        <f t="shared" si="187"/>
        <v>417</v>
      </c>
      <c r="AJ420" s="33">
        <f t="shared" si="184"/>
        <v>-0.1051535826864686</v>
      </c>
      <c r="AK420" s="13">
        <v>236514.10245813883</v>
      </c>
      <c r="AL420" s="38"/>
    </row>
    <row r="421" spans="1:38" x14ac:dyDescent="0.25">
      <c r="A421" t="s">
        <v>830</v>
      </c>
      <c r="B421" s="5" t="s">
        <v>341</v>
      </c>
      <c r="C421" s="6" t="s">
        <v>30</v>
      </c>
      <c r="D421" s="7" t="s">
        <v>20</v>
      </c>
      <c r="E421" s="36">
        <f t="shared" si="165"/>
        <v>3.4711421202401707</v>
      </c>
      <c r="F421" s="8">
        <f t="shared" si="166"/>
        <v>22.256135795216899</v>
      </c>
      <c r="G421" s="9">
        <f t="shared" si="167"/>
        <v>415</v>
      </c>
      <c r="H421" s="99">
        <f t="shared" si="168"/>
        <v>355</v>
      </c>
      <c r="I421" s="33">
        <f t="shared" si="169"/>
        <v>0.1812673752416083</v>
      </c>
      <c r="J421" s="11">
        <v>3.9239730226854785E-2</v>
      </c>
      <c r="K421" s="10">
        <f t="shared" si="170"/>
        <v>288</v>
      </c>
      <c r="L421" s="33">
        <f t="shared" si="171"/>
        <v>0.24611356418188154</v>
      </c>
      <c r="M421" s="11">
        <v>4.1816009557945039E-2</v>
      </c>
      <c r="N421" s="10">
        <f t="shared" si="172"/>
        <v>482</v>
      </c>
      <c r="O421" s="33">
        <f t="shared" si="173"/>
        <v>0.79550396682555435</v>
      </c>
      <c r="P421" s="11">
        <v>8.253094910591471E-3</v>
      </c>
      <c r="Q421" s="10">
        <f t="shared" si="174"/>
        <v>409</v>
      </c>
      <c r="R421" s="33">
        <f t="shared" si="175"/>
        <v>0.51183082356515242</v>
      </c>
      <c r="S421" s="12">
        <v>0</v>
      </c>
      <c r="T421" s="10">
        <f t="shared" si="176"/>
        <v>557</v>
      </c>
      <c r="U421" s="33">
        <f t="shared" si="177"/>
        <v>1.1121833168439377</v>
      </c>
      <c r="V421" s="18">
        <v>5.9171597633136093E-3</v>
      </c>
      <c r="W421" s="99">
        <f t="shared" si="185"/>
        <v>276</v>
      </c>
      <c r="X421" s="33">
        <f t="shared" si="178"/>
        <v>-0.22082636504478581</v>
      </c>
      <c r="Y421" s="13">
        <v>105089</v>
      </c>
      <c r="Z421" s="10">
        <f t="shared" si="179"/>
        <v>290</v>
      </c>
      <c r="AA421" s="33">
        <f t="shared" si="180"/>
        <v>0.24858614767284115</v>
      </c>
      <c r="AB421" s="11">
        <v>3.3549783549783552E-2</v>
      </c>
      <c r="AC421" s="99">
        <f t="shared" si="186"/>
        <v>459</v>
      </c>
      <c r="AD421" s="33">
        <f t="shared" si="181"/>
        <v>0.77407717085655248</v>
      </c>
      <c r="AE421" s="11">
        <v>0.9734660033167496</v>
      </c>
      <c r="AF421" s="10">
        <f t="shared" si="182"/>
        <v>471</v>
      </c>
      <c r="AG421" s="33">
        <f t="shared" si="183"/>
        <v>0.62410115787934761</v>
      </c>
      <c r="AH421" s="14">
        <v>1.7893333333333332</v>
      </c>
      <c r="AI421" s="99">
        <f t="shared" si="187"/>
        <v>457</v>
      </c>
      <c r="AJ421" s="33">
        <f t="shared" si="184"/>
        <v>-5.2333859219163968E-2</v>
      </c>
      <c r="AK421" s="13">
        <v>283598.57345132745</v>
      </c>
      <c r="AL421" s="38"/>
    </row>
    <row r="422" spans="1:38" x14ac:dyDescent="0.25">
      <c r="A422" t="s">
        <v>869</v>
      </c>
      <c r="B422" s="5" t="s">
        <v>431</v>
      </c>
      <c r="C422" s="6" t="s">
        <v>30</v>
      </c>
      <c r="D422" s="7" t="s">
        <v>20</v>
      </c>
      <c r="E422" s="36">
        <f t="shared" si="165"/>
        <v>3.536574835523747</v>
      </c>
      <c r="F422" s="8">
        <f t="shared" si="166"/>
        <v>22.093585027988659</v>
      </c>
      <c r="G422" s="9">
        <f t="shared" si="167"/>
        <v>416</v>
      </c>
      <c r="H422" s="99">
        <f t="shared" si="168"/>
        <v>308</v>
      </c>
      <c r="I422" s="33">
        <f t="shared" si="169"/>
        <v>3.5209122359753618E-2</v>
      </c>
      <c r="J422" s="11">
        <v>2.8132155708210593E-2</v>
      </c>
      <c r="K422" s="10">
        <f t="shared" si="170"/>
        <v>459</v>
      </c>
      <c r="L422" s="33">
        <f t="shared" si="171"/>
        <v>0.77547495370182584</v>
      </c>
      <c r="M422" s="11">
        <v>2.2920302501454333E-2</v>
      </c>
      <c r="N422" s="10">
        <f t="shared" si="172"/>
        <v>424</v>
      </c>
      <c r="O422" s="33">
        <f t="shared" si="173"/>
        <v>0.66201816529447677</v>
      </c>
      <c r="P422" s="11">
        <v>1.6512549537648614E-2</v>
      </c>
      <c r="Q422" s="10">
        <f t="shared" si="174"/>
        <v>409</v>
      </c>
      <c r="R422" s="33">
        <f t="shared" si="175"/>
        <v>0.51183082356515242</v>
      </c>
      <c r="S422" s="12">
        <v>0</v>
      </c>
      <c r="T422" s="10">
        <f t="shared" si="176"/>
        <v>420</v>
      </c>
      <c r="U422" s="33">
        <f t="shared" si="177"/>
        <v>0.62666614404037102</v>
      </c>
      <c r="V422" s="18">
        <v>3.5406698564593303E-2</v>
      </c>
      <c r="W422" s="99">
        <f t="shared" si="185"/>
        <v>315</v>
      </c>
      <c r="X422" s="33">
        <f t="shared" si="178"/>
        <v>-8.6938719008164786E-2</v>
      </c>
      <c r="Y422" s="13">
        <v>110938</v>
      </c>
      <c r="Z422" s="10">
        <f t="shared" si="179"/>
        <v>99</v>
      </c>
      <c r="AA422" s="33">
        <f t="shared" si="180"/>
        <v>-0.66500237352798497</v>
      </c>
      <c r="AB422" s="11">
        <v>4.4444444444444446E-2</v>
      </c>
      <c r="AC422" s="99">
        <f t="shared" si="186"/>
        <v>488</v>
      </c>
      <c r="AD422" s="33">
        <f t="shared" si="181"/>
        <v>0.84578484179423141</v>
      </c>
      <c r="AE422" s="11">
        <v>0.97754050073637699</v>
      </c>
      <c r="AF422" s="10">
        <f t="shared" si="182"/>
        <v>552</v>
      </c>
      <c r="AG422" s="33">
        <f t="shared" si="183"/>
        <v>1.5089522160037327</v>
      </c>
      <c r="AH422" s="14">
        <v>0.77500000000000002</v>
      </c>
      <c r="AI422" s="99">
        <f t="shared" si="187"/>
        <v>558</v>
      </c>
      <c r="AJ422" s="33">
        <f t="shared" si="184"/>
        <v>4.2492275213973478</v>
      </c>
      <c r="AK422" s="13">
        <v>4118089.342348075</v>
      </c>
      <c r="AL422" s="38"/>
    </row>
    <row r="423" spans="1:38" x14ac:dyDescent="0.25">
      <c r="A423" t="s">
        <v>918</v>
      </c>
      <c r="B423" s="5" t="s">
        <v>401</v>
      </c>
      <c r="C423" s="6" t="s">
        <v>41</v>
      </c>
      <c r="D423" s="7" t="s">
        <v>34</v>
      </c>
      <c r="E423" s="36">
        <f t="shared" si="165"/>
        <v>3.5670909431454816</v>
      </c>
      <c r="F423" s="8">
        <f t="shared" si="166"/>
        <v>22.017775600162913</v>
      </c>
      <c r="G423" s="9">
        <f t="shared" si="167"/>
        <v>417</v>
      </c>
      <c r="H423" s="99">
        <f t="shared" si="168"/>
        <v>419</v>
      </c>
      <c r="I423" s="33">
        <f t="shared" si="169"/>
        <v>0.38851461938850784</v>
      </c>
      <c r="J423" s="11">
        <v>5.5000662339382611E-2</v>
      </c>
      <c r="K423" s="10">
        <f t="shared" si="170"/>
        <v>138</v>
      </c>
      <c r="L423" s="33">
        <f t="shared" si="171"/>
        <v>-0.42814343758927004</v>
      </c>
      <c r="M423" s="11">
        <v>6.5883807169344874E-2</v>
      </c>
      <c r="N423" s="10">
        <f t="shared" si="172"/>
        <v>303</v>
      </c>
      <c r="O423" s="33">
        <f t="shared" si="173"/>
        <v>0.34343122835715784</v>
      </c>
      <c r="P423" s="11">
        <v>3.6225165562913907E-2</v>
      </c>
      <c r="Q423" s="10">
        <f t="shared" si="174"/>
        <v>337</v>
      </c>
      <c r="R423" s="33">
        <f t="shared" si="175"/>
        <v>0.39685253008127869</v>
      </c>
      <c r="S423" s="12">
        <v>0.22601140101956255</v>
      </c>
      <c r="T423" s="10">
        <f t="shared" si="176"/>
        <v>293</v>
      </c>
      <c r="U423" s="33">
        <f t="shared" si="177"/>
        <v>0.29901671156922416</v>
      </c>
      <c r="V423" s="18">
        <v>5.5307602576456866E-2</v>
      </c>
      <c r="W423" s="99">
        <f t="shared" si="185"/>
        <v>475</v>
      </c>
      <c r="X423" s="33">
        <f t="shared" si="178"/>
        <v>1.0078543134749047</v>
      </c>
      <c r="Y423" s="13">
        <v>158765</v>
      </c>
      <c r="Z423" s="10">
        <f t="shared" si="179"/>
        <v>467</v>
      </c>
      <c r="AA423" s="33">
        <f t="shared" si="180"/>
        <v>0.7450050999410377</v>
      </c>
      <c r="AB423" s="11">
        <v>2.7629923545920837E-2</v>
      </c>
      <c r="AC423" s="99">
        <f t="shared" si="186"/>
        <v>483</v>
      </c>
      <c r="AD423" s="33">
        <f t="shared" si="181"/>
        <v>0.83253102123794076</v>
      </c>
      <c r="AE423" s="11">
        <v>0.97678740616573134</v>
      </c>
      <c r="AF423" s="10">
        <f t="shared" si="182"/>
        <v>224</v>
      </c>
      <c r="AG423" s="33">
        <f t="shared" si="183"/>
        <v>-9.7330151751476773E-2</v>
      </c>
      <c r="AH423" s="14">
        <v>2.616333333333333</v>
      </c>
      <c r="AI423" s="99">
        <f t="shared" si="187"/>
        <v>430</v>
      </c>
      <c r="AJ423" s="33">
        <f t="shared" si="184"/>
        <v>-9.3440876112009685E-2</v>
      </c>
      <c r="AK423" s="13">
        <v>246955.0240827704</v>
      </c>
      <c r="AL423" s="38">
        <v>1</v>
      </c>
    </row>
    <row r="424" spans="1:38" x14ac:dyDescent="0.25">
      <c r="A424" t="s">
        <v>715</v>
      </c>
      <c r="B424" s="5" t="s">
        <v>388</v>
      </c>
      <c r="C424" s="6" t="s">
        <v>81</v>
      </c>
      <c r="D424" s="7" t="s">
        <v>34</v>
      </c>
      <c r="E424" s="36">
        <f t="shared" si="165"/>
        <v>3.5868234356794932</v>
      </c>
      <c r="F424" s="8">
        <f t="shared" si="166"/>
        <v>21.968755293014908</v>
      </c>
      <c r="G424" s="9">
        <f t="shared" si="167"/>
        <v>418</v>
      </c>
      <c r="H424" s="99">
        <f t="shared" si="168"/>
        <v>159</v>
      </c>
      <c r="I424" s="33">
        <f t="shared" si="169"/>
        <v>-0.42863712407000321</v>
      </c>
      <c r="J424" s="11">
        <v>-7.1428571428571175E-3</v>
      </c>
      <c r="K424" s="10">
        <f t="shared" si="170"/>
        <v>516</v>
      </c>
      <c r="L424" s="33">
        <f t="shared" si="171"/>
        <v>0.99893140643609424</v>
      </c>
      <c r="M424" s="11">
        <v>1.4943960149439602E-2</v>
      </c>
      <c r="N424" s="10">
        <f t="shared" si="172"/>
        <v>427</v>
      </c>
      <c r="O424" s="33">
        <f t="shared" si="173"/>
        <v>0.66421430174584162</v>
      </c>
      <c r="P424" s="11">
        <v>1.6376663254861822E-2</v>
      </c>
      <c r="Q424" s="10">
        <f t="shared" si="174"/>
        <v>317</v>
      </c>
      <c r="R424" s="33">
        <f t="shared" si="175"/>
        <v>0.37458410219760629</v>
      </c>
      <c r="S424" s="12">
        <v>0.26978417266187055</v>
      </c>
      <c r="T424" s="10">
        <f t="shared" si="176"/>
        <v>511</v>
      </c>
      <c r="U424" s="33">
        <f t="shared" si="177"/>
        <v>0.84030835007014215</v>
      </c>
      <c r="V424" s="18">
        <v>2.2430411674623906E-2</v>
      </c>
      <c r="W424" s="99">
        <f t="shared" si="185"/>
        <v>437</v>
      </c>
      <c r="X424" s="33">
        <f t="shared" si="178"/>
        <v>0.6553376868782278</v>
      </c>
      <c r="Y424" s="13">
        <v>143365</v>
      </c>
      <c r="Z424" s="10">
        <f t="shared" si="179"/>
        <v>365</v>
      </c>
      <c r="AA424" s="33">
        <f t="shared" si="180"/>
        <v>0.44008747944447685</v>
      </c>
      <c r="AB424" s="11">
        <v>3.1266105480158048E-2</v>
      </c>
      <c r="AC424" s="99">
        <f t="shared" si="186"/>
        <v>303</v>
      </c>
      <c r="AD424" s="33">
        <f t="shared" si="181"/>
        <v>0.31386345843463748</v>
      </c>
      <c r="AE424" s="11">
        <v>0.94731622660220649</v>
      </c>
      <c r="AF424" s="10">
        <f t="shared" si="182"/>
        <v>473</v>
      </c>
      <c r="AG424" s="33">
        <f t="shared" si="183"/>
        <v>0.63893106388143217</v>
      </c>
      <c r="AH424" s="14">
        <v>1.7723333333333333</v>
      </c>
      <c r="AI424" s="99">
        <f t="shared" si="187"/>
        <v>487</v>
      </c>
      <c r="AJ424" s="33">
        <f t="shared" si="184"/>
        <v>-1.5513118613277048E-2</v>
      </c>
      <c r="AK424" s="13">
        <v>316421.25746402878</v>
      </c>
      <c r="AL424" s="38"/>
    </row>
    <row r="425" spans="1:38" x14ac:dyDescent="0.25">
      <c r="A425" t="s">
        <v>1013</v>
      </c>
      <c r="B425" s="5" t="s">
        <v>494</v>
      </c>
      <c r="C425" s="6" t="s">
        <v>91</v>
      </c>
      <c r="D425" s="7" t="s">
        <v>39</v>
      </c>
      <c r="E425" s="36">
        <f t="shared" si="165"/>
        <v>3.5922156512418861</v>
      </c>
      <c r="F425" s="8">
        <f t="shared" si="166"/>
        <v>21.955359719058848</v>
      </c>
      <c r="G425" s="9">
        <f t="shared" si="167"/>
        <v>419</v>
      </c>
      <c r="H425" s="99">
        <f t="shared" si="168"/>
        <v>271</v>
      </c>
      <c r="I425" s="33">
        <f t="shared" si="169"/>
        <v>-7.8576338394472936E-2</v>
      </c>
      <c r="J425" s="11">
        <v>1.9478892646874524E-2</v>
      </c>
      <c r="K425" s="10">
        <f t="shared" si="170"/>
        <v>466</v>
      </c>
      <c r="L425" s="33">
        <f t="shared" si="171"/>
        <v>0.80139599797709116</v>
      </c>
      <c r="M425" s="11">
        <v>2.1995043370508054E-2</v>
      </c>
      <c r="N425" s="10">
        <f t="shared" si="172"/>
        <v>304</v>
      </c>
      <c r="O425" s="33">
        <f t="shared" si="173"/>
        <v>0.3500339860128005</v>
      </c>
      <c r="P425" s="11">
        <v>3.5816618911174783E-2</v>
      </c>
      <c r="Q425" s="10">
        <f t="shared" si="174"/>
        <v>273</v>
      </c>
      <c r="R425" s="33">
        <f t="shared" si="175"/>
        <v>0.32430443152643373</v>
      </c>
      <c r="S425" s="12">
        <v>0.36861829575474592</v>
      </c>
      <c r="T425" s="10">
        <f t="shared" si="176"/>
        <v>493</v>
      </c>
      <c r="U425" s="33">
        <f t="shared" si="177"/>
        <v>0.80953132892837876</v>
      </c>
      <c r="V425" s="18">
        <v>2.4299758857354851E-2</v>
      </c>
      <c r="W425" s="99">
        <f t="shared" si="185"/>
        <v>434</v>
      </c>
      <c r="X425" s="33">
        <f t="shared" si="178"/>
        <v>0.61955953834766897</v>
      </c>
      <c r="Y425" s="13">
        <v>141802</v>
      </c>
      <c r="Z425" s="10">
        <f t="shared" si="179"/>
        <v>456</v>
      </c>
      <c r="AA425" s="33">
        <f t="shared" si="180"/>
        <v>0.69740097753001662</v>
      </c>
      <c r="AB425" s="11">
        <v>2.8197608842770134E-2</v>
      </c>
      <c r="AC425" s="99">
        <f t="shared" si="186"/>
        <v>401</v>
      </c>
      <c r="AD425" s="33">
        <f t="shared" si="181"/>
        <v>0.60468599312280069</v>
      </c>
      <c r="AE425" s="11">
        <v>0.96384103701176871</v>
      </c>
      <c r="AF425" s="10">
        <f t="shared" si="182"/>
        <v>314</v>
      </c>
      <c r="AG425" s="33">
        <f t="shared" si="183"/>
        <v>0.13558660722244076</v>
      </c>
      <c r="AH425" s="14">
        <v>2.3493333333333335</v>
      </c>
      <c r="AI425" s="99">
        <f t="shared" si="187"/>
        <v>412</v>
      </c>
      <c r="AJ425" s="33">
        <f t="shared" si="184"/>
        <v>-0.11160868370991009</v>
      </c>
      <c r="AK425" s="13">
        <v>230759.90692388033</v>
      </c>
      <c r="AL425" s="38"/>
    </row>
    <row r="426" spans="1:38" x14ac:dyDescent="0.25">
      <c r="A426" t="s">
        <v>655</v>
      </c>
      <c r="B426" s="5" t="s">
        <v>484</v>
      </c>
      <c r="C426" s="6" t="s">
        <v>172</v>
      </c>
      <c r="D426" s="7" t="s">
        <v>39</v>
      </c>
      <c r="E426" s="36">
        <f t="shared" si="165"/>
        <v>3.6190078486957784</v>
      </c>
      <c r="F426" s="8">
        <f t="shared" si="166"/>
        <v>21.888801389131892</v>
      </c>
      <c r="G426" s="9">
        <f t="shared" si="167"/>
        <v>420</v>
      </c>
      <c r="H426" s="99">
        <f t="shared" si="168"/>
        <v>309</v>
      </c>
      <c r="I426" s="33">
        <f t="shared" si="169"/>
        <v>3.8099239068781703E-2</v>
      </c>
      <c r="J426" s="11">
        <v>2.8351946004751216E-2</v>
      </c>
      <c r="K426" s="10">
        <f t="shared" si="170"/>
        <v>361</v>
      </c>
      <c r="L426" s="33">
        <f t="shared" si="171"/>
        <v>0.49012634134886551</v>
      </c>
      <c r="M426" s="11">
        <v>3.3105903292791457E-2</v>
      </c>
      <c r="N426" s="10">
        <f t="shared" si="172"/>
        <v>346</v>
      </c>
      <c r="O426" s="33">
        <f t="shared" si="173"/>
        <v>0.48602247436255258</v>
      </c>
      <c r="P426" s="11">
        <v>2.7402310149913983E-2</v>
      </c>
      <c r="Q426" s="10">
        <f t="shared" si="174"/>
        <v>264</v>
      </c>
      <c r="R426" s="33">
        <f t="shared" si="175"/>
        <v>0.31413011866332868</v>
      </c>
      <c r="S426" s="12">
        <v>0.38861781596787426</v>
      </c>
      <c r="T426" s="10">
        <f t="shared" si="176"/>
        <v>369</v>
      </c>
      <c r="U426" s="33">
        <f t="shared" si="177"/>
        <v>0.5357341559794957</v>
      </c>
      <c r="V426" s="18">
        <v>4.0929762506316324E-2</v>
      </c>
      <c r="W426" s="99">
        <f t="shared" si="185"/>
        <v>474</v>
      </c>
      <c r="X426" s="33">
        <f t="shared" si="178"/>
        <v>1.0021087502751798</v>
      </c>
      <c r="Y426" s="13">
        <v>158514</v>
      </c>
      <c r="Z426" s="10">
        <f t="shared" si="179"/>
        <v>438</v>
      </c>
      <c r="AA426" s="33">
        <f t="shared" si="180"/>
        <v>0.65370111367376627</v>
      </c>
      <c r="AB426" s="11">
        <v>2.8718735353018877E-2</v>
      </c>
      <c r="AC426" s="99">
        <f t="shared" si="186"/>
        <v>327</v>
      </c>
      <c r="AD426" s="33">
        <f t="shared" si="181"/>
        <v>0.39093435189151471</v>
      </c>
      <c r="AE426" s="11">
        <v>0.9516954673781528</v>
      </c>
      <c r="AF426" s="10">
        <f t="shared" si="182"/>
        <v>445</v>
      </c>
      <c r="AG426" s="33">
        <f t="shared" si="183"/>
        <v>0.51941946845286757</v>
      </c>
      <c r="AH426" s="14">
        <v>1.9093333333333333</v>
      </c>
      <c r="AI426" s="99">
        <f t="shared" si="187"/>
        <v>421</v>
      </c>
      <c r="AJ426" s="33">
        <f t="shared" si="184"/>
        <v>-0.10213751347075152</v>
      </c>
      <c r="AK426" s="13">
        <v>239202.68191631764</v>
      </c>
      <c r="AL426" s="38"/>
    </row>
    <row r="427" spans="1:38" x14ac:dyDescent="0.25">
      <c r="A427" t="s">
        <v>1020</v>
      </c>
      <c r="B427" s="5" t="s">
        <v>538</v>
      </c>
      <c r="C427" s="6" t="s">
        <v>93</v>
      </c>
      <c r="D427" s="7" t="s">
        <v>34</v>
      </c>
      <c r="E427" s="36">
        <f t="shared" si="165"/>
        <v>3.6618809671402395</v>
      </c>
      <c r="F427" s="8">
        <f t="shared" si="166"/>
        <v>21.782294143231859</v>
      </c>
      <c r="G427" s="9">
        <f t="shared" si="167"/>
        <v>421</v>
      </c>
      <c r="H427" s="99">
        <f t="shared" si="168"/>
        <v>234</v>
      </c>
      <c r="I427" s="33">
        <f t="shared" si="169"/>
        <v>-0.1949394846974053</v>
      </c>
      <c r="J427" s="11">
        <v>1.0629599345870711E-2</v>
      </c>
      <c r="K427" s="10">
        <f t="shared" si="170"/>
        <v>469</v>
      </c>
      <c r="L427" s="33">
        <f t="shared" si="171"/>
        <v>0.81202964931723498</v>
      </c>
      <c r="M427" s="11">
        <v>2.1615472127417521E-2</v>
      </c>
      <c r="N427" s="10">
        <f t="shared" si="172"/>
        <v>197</v>
      </c>
      <c r="O427" s="33">
        <f t="shared" si="173"/>
        <v>-1.5437643710860045E-2</v>
      </c>
      <c r="P427" s="11">
        <v>5.8430232558139533E-2</v>
      </c>
      <c r="Q427" s="10">
        <f t="shared" si="174"/>
        <v>347</v>
      </c>
      <c r="R427" s="33">
        <f t="shared" si="175"/>
        <v>0.40893279621839457</v>
      </c>
      <c r="S427" s="12">
        <v>0.2022653721682848</v>
      </c>
      <c r="T427" s="10">
        <f t="shared" si="176"/>
        <v>364</v>
      </c>
      <c r="U427" s="33">
        <f t="shared" si="177"/>
        <v>0.51839685983529371</v>
      </c>
      <c r="V427" s="18">
        <v>4.1982802225594334E-2</v>
      </c>
      <c r="W427" s="99">
        <f t="shared" si="185"/>
        <v>518</v>
      </c>
      <c r="X427" s="33">
        <f t="shared" si="178"/>
        <v>1.5559261050725826</v>
      </c>
      <c r="Y427" s="13">
        <v>182708</v>
      </c>
      <c r="Z427" s="10">
        <f t="shared" si="179"/>
        <v>371</v>
      </c>
      <c r="AA427" s="33">
        <f t="shared" si="180"/>
        <v>0.45927895218001907</v>
      </c>
      <c r="AB427" s="11">
        <v>3.1037244693632358E-2</v>
      </c>
      <c r="AC427" s="99">
        <f t="shared" si="186"/>
        <v>403</v>
      </c>
      <c r="AD427" s="33">
        <f t="shared" si="181"/>
        <v>0.60749420929566744</v>
      </c>
      <c r="AE427" s="11">
        <v>0.96400060250037656</v>
      </c>
      <c r="AF427" s="10">
        <f t="shared" si="182"/>
        <v>265</v>
      </c>
      <c r="AG427" s="33">
        <f t="shared" si="183"/>
        <v>-1.6627189144992956E-3</v>
      </c>
      <c r="AH427" s="14">
        <v>2.5066666666666664</v>
      </c>
      <c r="AI427" s="99">
        <f t="shared" si="187"/>
        <v>416</v>
      </c>
      <c r="AJ427" s="33">
        <f t="shared" si="184"/>
        <v>-0.10626869270876209</v>
      </c>
      <c r="AK427" s="13">
        <v>235520.07291666666</v>
      </c>
      <c r="AL427" s="38"/>
    </row>
    <row r="428" spans="1:38" x14ac:dyDescent="0.25">
      <c r="A428" t="s">
        <v>722</v>
      </c>
      <c r="B428" s="5" t="s">
        <v>440</v>
      </c>
      <c r="C428" s="6" t="s">
        <v>93</v>
      </c>
      <c r="D428" s="7" t="s">
        <v>34</v>
      </c>
      <c r="E428" s="36">
        <f t="shared" si="165"/>
        <v>3.6740320173012684</v>
      </c>
      <c r="F428" s="8">
        <f t="shared" si="166"/>
        <v>21.752107981496955</v>
      </c>
      <c r="G428" s="9">
        <f t="shared" si="167"/>
        <v>422</v>
      </c>
      <c r="H428" s="99">
        <f t="shared" si="168"/>
        <v>558</v>
      </c>
      <c r="I428" s="33">
        <f t="shared" si="169"/>
        <v>2.9881742458036213</v>
      </c>
      <c r="J428" s="11">
        <v>0.25270200720535252</v>
      </c>
      <c r="K428" s="10">
        <f t="shared" si="170"/>
        <v>86</v>
      </c>
      <c r="L428" s="33">
        <f t="shared" si="171"/>
        <v>-0.83446398575825564</v>
      </c>
      <c r="M428" s="11">
        <v>8.0387536004189575E-2</v>
      </c>
      <c r="N428" s="10">
        <f t="shared" si="172"/>
        <v>323</v>
      </c>
      <c r="O428" s="33">
        <f t="shared" si="173"/>
        <v>0.42038638186220972</v>
      </c>
      <c r="P428" s="11">
        <v>3.1463553530751712E-2</v>
      </c>
      <c r="Q428" s="10">
        <f t="shared" si="174"/>
        <v>173</v>
      </c>
      <c r="R428" s="33">
        <f t="shared" si="175"/>
        <v>9.3812871878734425E-2</v>
      </c>
      <c r="S428" s="12">
        <v>0.82169268693508635</v>
      </c>
      <c r="T428" s="10">
        <f t="shared" si="176"/>
        <v>261</v>
      </c>
      <c r="U428" s="33">
        <f t="shared" si="177"/>
        <v>0.20917818502447069</v>
      </c>
      <c r="V428" s="18">
        <v>6.0764251409480059E-2</v>
      </c>
      <c r="W428" s="99">
        <f t="shared" ref="W428:W459" si="188">RANK(Y428,Y$7:Y$570,1)</f>
        <v>419</v>
      </c>
      <c r="X428" s="33">
        <f t="shared" si="178"/>
        <v>0.50519765091409763</v>
      </c>
      <c r="Y428" s="13">
        <v>136806</v>
      </c>
      <c r="Z428" s="10">
        <f t="shared" si="179"/>
        <v>514</v>
      </c>
      <c r="AA428" s="33">
        <f t="shared" si="180"/>
        <v>0.90976207164741396</v>
      </c>
      <c r="AB428" s="11">
        <v>2.5665175417942075E-2</v>
      </c>
      <c r="AC428" s="99">
        <f t="shared" ref="AC428:AC459" si="189">RANK(AE428,AE$7:AE$570,1)</f>
        <v>484</v>
      </c>
      <c r="AD428" s="33">
        <f t="shared" si="181"/>
        <v>0.83361575710813973</v>
      </c>
      <c r="AE428" s="11">
        <v>0.97684904187982313</v>
      </c>
      <c r="AF428" s="10">
        <f t="shared" si="182"/>
        <v>490</v>
      </c>
      <c r="AG428" s="33">
        <f t="shared" si="183"/>
        <v>0.71540685365688828</v>
      </c>
      <c r="AH428" s="14">
        <v>1.6846666666666668</v>
      </c>
      <c r="AI428" s="99">
        <f t="shared" ref="AI428:AI459" si="190">RANK(AK428,AK$7:AK$570,1)</f>
        <v>451</v>
      </c>
      <c r="AJ428" s="33">
        <f t="shared" si="184"/>
        <v>-6.0800718237445761E-2</v>
      </c>
      <c r="AK428" s="13">
        <v>276051.05991509178</v>
      </c>
      <c r="AL428" s="38"/>
    </row>
    <row r="429" spans="1:38" x14ac:dyDescent="0.25">
      <c r="A429" t="s">
        <v>1027</v>
      </c>
      <c r="B429" s="5" t="s">
        <v>471</v>
      </c>
      <c r="C429" s="6" t="s">
        <v>81</v>
      </c>
      <c r="D429" s="7" t="s">
        <v>34</v>
      </c>
      <c r="E429" s="36">
        <f t="shared" si="165"/>
        <v>3.6861927841925919</v>
      </c>
      <c r="F429" s="8">
        <f t="shared" si="166"/>
        <v>21.721897681042485</v>
      </c>
      <c r="G429" s="9">
        <f t="shared" si="167"/>
        <v>423</v>
      </c>
      <c r="H429" s="99">
        <f t="shared" si="168"/>
        <v>460</v>
      </c>
      <c r="I429" s="33">
        <f t="shared" si="169"/>
        <v>0.57980002874169223</v>
      </c>
      <c r="J429" s="11">
        <v>6.9547713921866761E-2</v>
      </c>
      <c r="K429" s="10">
        <f t="shared" si="170"/>
        <v>258</v>
      </c>
      <c r="L429" s="33">
        <f t="shared" si="171"/>
        <v>0.14495162900039887</v>
      </c>
      <c r="M429" s="11">
        <v>4.5427013930950937E-2</v>
      </c>
      <c r="N429" s="10">
        <f t="shared" si="172"/>
        <v>456</v>
      </c>
      <c r="O429" s="33">
        <f t="shared" si="173"/>
        <v>0.73134289681514542</v>
      </c>
      <c r="P429" s="11">
        <v>1.2223071046600458E-2</v>
      </c>
      <c r="Q429" s="10">
        <f t="shared" si="174"/>
        <v>366</v>
      </c>
      <c r="R429" s="33">
        <f t="shared" si="175"/>
        <v>0.43367321914014539</v>
      </c>
      <c r="S429" s="12">
        <v>0.15363343063450607</v>
      </c>
      <c r="T429" s="10">
        <f t="shared" si="176"/>
        <v>355</v>
      </c>
      <c r="U429" s="33">
        <f t="shared" si="177"/>
        <v>0.49456048745793108</v>
      </c>
      <c r="V429" s="18">
        <v>4.343058547092226E-2</v>
      </c>
      <c r="W429" s="99">
        <f t="shared" si="188"/>
        <v>423</v>
      </c>
      <c r="X429" s="33">
        <f t="shared" si="178"/>
        <v>0.51559002419168798</v>
      </c>
      <c r="Y429" s="13">
        <v>137260</v>
      </c>
      <c r="Z429" s="10">
        <f t="shared" si="179"/>
        <v>451</v>
      </c>
      <c r="AA429" s="33">
        <f t="shared" si="180"/>
        <v>0.68597311341546641</v>
      </c>
      <c r="AB429" s="11">
        <v>2.8333887595610244E-2</v>
      </c>
      <c r="AC429" s="99">
        <f t="shared" si="189"/>
        <v>426</v>
      </c>
      <c r="AD429" s="33">
        <f t="shared" si="181"/>
        <v>0.68587169367158807</v>
      </c>
      <c r="AE429" s="11">
        <v>0.96845408500330321</v>
      </c>
      <c r="AF429" s="10">
        <f t="shared" si="182"/>
        <v>254</v>
      </c>
      <c r="AG429" s="33">
        <f t="shared" si="183"/>
        <v>-2.1726709387908463E-2</v>
      </c>
      <c r="AH429" s="14">
        <v>2.529666666666667</v>
      </c>
      <c r="AI429" s="99">
        <f t="shared" si="190"/>
        <v>368</v>
      </c>
      <c r="AJ429" s="33">
        <f t="shared" si="184"/>
        <v>-0.146299550351673</v>
      </c>
      <c r="AK429" s="13">
        <v>199835.83165616839</v>
      </c>
      <c r="AL429" s="38"/>
    </row>
    <row r="430" spans="1:38" x14ac:dyDescent="0.25">
      <c r="A430" t="s">
        <v>849</v>
      </c>
      <c r="B430" s="5" t="s">
        <v>300</v>
      </c>
      <c r="C430" s="6" t="s">
        <v>30</v>
      </c>
      <c r="D430" s="7" t="s">
        <v>20</v>
      </c>
      <c r="E430" s="36">
        <f t="shared" si="165"/>
        <v>3.6979317691725901</v>
      </c>
      <c r="F430" s="8">
        <f t="shared" si="166"/>
        <v>21.692735189363674</v>
      </c>
      <c r="G430" s="9">
        <f t="shared" si="167"/>
        <v>424</v>
      </c>
      <c r="H430" s="99">
        <f t="shared" si="168"/>
        <v>128</v>
      </c>
      <c r="I430" s="33">
        <f t="shared" si="169"/>
        <v>-0.53896192282670097</v>
      </c>
      <c r="J430" s="11">
        <v>-1.5532940546331031E-2</v>
      </c>
      <c r="K430" s="10">
        <f t="shared" si="170"/>
        <v>343</v>
      </c>
      <c r="L430" s="33">
        <f t="shared" si="171"/>
        <v>0.43559987138859652</v>
      </c>
      <c r="M430" s="11">
        <v>3.5052241321199863E-2</v>
      </c>
      <c r="N430" s="10">
        <f t="shared" si="172"/>
        <v>491</v>
      </c>
      <c r="O430" s="33">
        <f t="shared" si="173"/>
        <v>0.81237717050361891</v>
      </c>
      <c r="P430" s="11">
        <v>7.2090628218331619E-3</v>
      </c>
      <c r="Q430" s="10">
        <f t="shared" si="174"/>
        <v>409</v>
      </c>
      <c r="R430" s="33">
        <f t="shared" si="175"/>
        <v>0.51183082356515242</v>
      </c>
      <c r="S430" s="12">
        <v>0</v>
      </c>
      <c r="T430" s="10">
        <f t="shared" si="176"/>
        <v>489</v>
      </c>
      <c r="U430" s="33">
        <f t="shared" si="177"/>
        <v>0.79719387862782021</v>
      </c>
      <c r="V430" s="18">
        <v>2.5049115913555992E-2</v>
      </c>
      <c r="W430" s="99">
        <f t="shared" si="188"/>
        <v>301</v>
      </c>
      <c r="X430" s="33">
        <f t="shared" si="178"/>
        <v>-0.13702354881293943</v>
      </c>
      <c r="Y430" s="13">
        <v>108750</v>
      </c>
      <c r="Z430" s="10">
        <f t="shared" si="179"/>
        <v>258</v>
      </c>
      <c r="AA430" s="33">
        <f t="shared" si="180"/>
        <v>0.15305580387352169</v>
      </c>
      <c r="AB430" s="11">
        <v>3.4688995215311005E-2</v>
      </c>
      <c r="AC430" s="99">
        <f t="shared" si="189"/>
        <v>477</v>
      </c>
      <c r="AD430" s="33">
        <f t="shared" si="181"/>
        <v>0.81052481579555558</v>
      </c>
      <c r="AE430" s="11">
        <v>0.97553699284009543</v>
      </c>
      <c r="AF430" s="10">
        <f t="shared" si="182"/>
        <v>554</v>
      </c>
      <c r="AG430" s="33">
        <f t="shared" si="183"/>
        <v>1.5484986320092917</v>
      </c>
      <c r="AH430" s="14">
        <v>0.72966666666666669</v>
      </c>
      <c r="AI430" s="99">
        <f t="shared" si="190"/>
        <v>546</v>
      </c>
      <c r="AJ430" s="33">
        <f t="shared" si="184"/>
        <v>1.5547547219082563</v>
      </c>
      <c r="AK430" s="13">
        <v>1716186.8324265506</v>
      </c>
      <c r="AL430" s="38"/>
    </row>
    <row r="431" spans="1:38" x14ac:dyDescent="0.25">
      <c r="A431" t="s">
        <v>732</v>
      </c>
      <c r="B431" s="5" t="s">
        <v>392</v>
      </c>
      <c r="C431" s="6" t="s">
        <v>93</v>
      </c>
      <c r="D431" s="7" t="s">
        <v>34</v>
      </c>
      <c r="E431" s="36">
        <f t="shared" si="165"/>
        <v>3.7316156866404713</v>
      </c>
      <c r="F431" s="8">
        <f t="shared" si="166"/>
        <v>21.609056151990281</v>
      </c>
      <c r="G431" s="9">
        <f t="shared" si="167"/>
        <v>425</v>
      </c>
      <c r="H431" s="99">
        <f t="shared" si="168"/>
        <v>64</v>
      </c>
      <c r="I431" s="33">
        <f t="shared" si="169"/>
        <v>-0.83487708033609886</v>
      </c>
      <c r="J431" s="11">
        <v>-3.8036973001728924E-2</v>
      </c>
      <c r="K431" s="10">
        <f t="shared" si="170"/>
        <v>522</v>
      </c>
      <c r="L431" s="33">
        <f t="shared" si="171"/>
        <v>1.0179730203408681</v>
      </c>
      <c r="M431" s="11">
        <v>1.4264264264264264E-2</v>
      </c>
      <c r="N431" s="10">
        <f t="shared" si="172"/>
        <v>414</v>
      </c>
      <c r="O431" s="33">
        <f t="shared" si="173"/>
        <v>0.64578245977778093</v>
      </c>
      <c r="P431" s="11">
        <v>1.7517136329017517E-2</v>
      </c>
      <c r="Q431" s="10">
        <f t="shared" si="174"/>
        <v>376</v>
      </c>
      <c r="R431" s="33">
        <f t="shared" si="175"/>
        <v>0.44149654357035484</v>
      </c>
      <c r="S431" s="12">
        <v>0.13825521913452232</v>
      </c>
      <c r="T431" s="10">
        <f t="shared" si="176"/>
        <v>363</v>
      </c>
      <c r="U431" s="33">
        <f t="shared" si="177"/>
        <v>0.51645386437360385</v>
      </c>
      <c r="V431" s="18">
        <v>4.2100816671360182E-2</v>
      </c>
      <c r="W431" s="99">
        <f t="shared" si="188"/>
        <v>435</v>
      </c>
      <c r="X431" s="33">
        <f t="shared" si="178"/>
        <v>0.62198595149177593</v>
      </c>
      <c r="Y431" s="13">
        <v>141908</v>
      </c>
      <c r="Z431" s="10">
        <f t="shared" si="179"/>
        <v>477</v>
      </c>
      <c r="AA431" s="33">
        <f t="shared" si="180"/>
        <v>0.77775369297861108</v>
      </c>
      <c r="AB431" s="11">
        <v>2.7239392352016764E-2</v>
      </c>
      <c r="AC431" s="99">
        <f t="shared" si="189"/>
        <v>435</v>
      </c>
      <c r="AD431" s="33">
        <f t="shared" si="181"/>
        <v>0.71526100795001724</v>
      </c>
      <c r="AE431" s="11">
        <v>0.97012401352874855</v>
      </c>
      <c r="AF431" s="10">
        <f t="shared" si="182"/>
        <v>267</v>
      </c>
      <c r="AG431" s="33">
        <f t="shared" si="183"/>
        <v>4.1529304980826732E-3</v>
      </c>
      <c r="AH431" s="14">
        <v>2.5</v>
      </c>
      <c r="AI431" s="99">
        <f t="shared" si="190"/>
        <v>382</v>
      </c>
      <c r="AJ431" s="33">
        <f t="shared" si="184"/>
        <v>-0.13572020450954153</v>
      </c>
      <c r="AK431" s="13">
        <v>209266.45472141574</v>
      </c>
      <c r="AL431" s="38"/>
    </row>
    <row r="432" spans="1:38" x14ac:dyDescent="0.25">
      <c r="A432" t="s">
        <v>823</v>
      </c>
      <c r="B432" s="5" t="s">
        <v>493</v>
      </c>
      <c r="C432" s="6" t="s">
        <v>38</v>
      </c>
      <c r="D432" s="7" t="s">
        <v>39</v>
      </c>
      <c r="E432" s="36">
        <f t="shared" si="165"/>
        <v>3.7318915889069837</v>
      </c>
      <c r="F432" s="8">
        <f t="shared" si="166"/>
        <v>21.608370743706256</v>
      </c>
      <c r="G432" s="9">
        <f t="shared" si="167"/>
        <v>426</v>
      </c>
      <c r="H432" s="99">
        <f t="shared" si="168"/>
        <v>119</v>
      </c>
      <c r="I432" s="33">
        <f t="shared" si="169"/>
        <v>-0.59321148328829931</v>
      </c>
      <c r="J432" s="11">
        <v>-1.9658561821003673E-2</v>
      </c>
      <c r="K432" s="10">
        <f t="shared" si="170"/>
        <v>134</v>
      </c>
      <c r="L432" s="33">
        <f t="shared" si="171"/>
        <v>-0.4523837734366119</v>
      </c>
      <c r="M432" s="11">
        <v>6.6749072929542644E-2</v>
      </c>
      <c r="N432" s="10">
        <f t="shared" si="172"/>
        <v>431</v>
      </c>
      <c r="O432" s="33">
        <f t="shared" si="173"/>
        <v>0.67201425831466888</v>
      </c>
      <c r="P432" s="11">
        <v>1.5894039735099338E-2</v>
      </c>
      <c r="Q432" s="10">
        <f t="shared" si="174"/>
        <v>143</v>
      </c>
      <c r="R432" s="33">
        <f t="shared" si="175"/>
        <v>-2.5085110157666214E-2</v>
      </c>
      <c r="S432" s="12">
        <v>1.0554089709762533</v>
      </c>
      <c r="T432" s="10">
        <f t="shared" si="176"/>
        <v>510</v>
      </c>
      <c r="U432" s="33">
        <f t="shared" si="177"/>
        <v>0.83972648181259213</v>
      </c>
      <c r="V432" s="18">
        <v>2.2465753424657533E-2</v>
      </c>
      <c r="W432" s="99">
        <f t="shared" si="188"/>
        <v>421</v>
      </c>
      <c r="X432" s="33">
        <f t="shared" si="178"/>
        <v>0.51279736000696108</v>
      </c>
      <c r="Y432" s="13">
        <v>137138</v>
      </c>
      <c r="Z432" s="10">
        <f t="shared" si="179"/>
        <v>549</v>
      </c>
      <c r="AA432" s="33">
        <f t="shared" si="180"/>
        <v>1.1178310680718584</v>
      </c>
      <c r="AB432" s="11">
        <v>2.3183925811437404E-2</v>
      </c>
      <c r="AC432" s="99">
        <f t="shared" si="189"/>
        <v>520</v>
      </c>
      <c r="AD432" s="33">
        <f t="shared" si="181"/>
        <v>0.9630252588992374</v>
      </c>
      <c r="AE432" s="11">
        <v>0.98420221169036337</v>
      </c>
      <c r="AF432" s="10">
        <f t="shared" si="182"/>
        <v>184</v>
      </c>
      <c r="AG432" s="33">
        <f t="shared" si="183"/>
        <v>-0.19794088658914974</v>
      </c>
      <c r="AH432" s="14">
        <v>2.7316666666666669</v>
      </c>
      <c r="AI432" s="99">
        <f t="shared" si="190"/>
        <v>363</v>
      </c>
      <c r="AJ432" s="33">
        <f t="shared" si="184"/>
        <v>-0.15013476884861129</v>
      </c>
      <c r="AK432" s="13">
        <v>196417.04749340369</v>
      </c>
      <c r="AL432" s="38"/>
    </row>
    <row r="433" spans="1:38" x14ac:dyDescent="0.25">
      <c r="A433" t="s">
        <v>673</v>
      </c>
      <c r="B433" s="5" t="s">
        <v>442</v>
      </c>
      <c r="C433" s="6" t="s">
        <v>41</v>
      </c>
      <c r="D433" s="7" t="s">
        <v>34</v>
      </c>
      <c r="E433" s="36">
        <f t="shared" si="165"/>
        <v>3.7362022866846987</v>
      </c>
      <c r="F433" s="8">
        <f t="shared" si="166"/>
        <v>21.597661922774407</v>
      </c>
      <c r="G433" s="9">
        <f t="shared" si="167"/>
        <v>427</v>
      </c>
      <c r="H433" s="99">
        <f t="shared" si="168"/>
        <v>461</v>
      </c>
      <c r="I433" s="33">
        <f t="shared" si="169"/>
        <v>0.5846061087512765</v>
      </c>
      <c r="J433" s="11">
        <v>6.9913211186113822E-2</v>
      </c>
      <c r="K433" s="10">
        <f t="shared" si="170"/>
        <v>547</v>
      </c>
      <c r="L433" s="33">
        <f t="shared" si="171"/>
        <v>1.3164684401497171</v>
      </c>
      <c r="M433" s="11">
        <v>3.6093843994385402E-3</v>
      </c>
      <c r="N433" s="10">
        <f t="shared" si="172"/>
        <v>283</v>
      </c>
      <c r="O433" s="33">
        <f t="shared" si="173"/>
        <v>0.29106118013915733</v>
      </c>
      <c r="P433" s="11">
        <v>3.94655704008222E-2</v>
      </c>
      <c r="Q433" s="10">
        <f t="shared" si="174"/>
        <v>369</v>
      </c>
      <c r="R433" s="33">
        <f t="shared" si="175"/>
        <v>0.43541083750500958</v>
      </c>
      <c r="S433" s="12">
        <v>0.15021781583295779</v>
      </c>
      <c r="T433" s="10">
        <f t="shared" si="176"/>
        <v>438</v>
      </c>
      <c r="U433" s="33">
        <f t="shared" si="177"/>
        <v>0.65708324023371667</v>
      </c>
      <c r="V433" s="18">
        <v>3.3559212649241693E-2</v>
      </c>
      <c r="W433" s="99">
        <f t="shared" si="188"/>
        <v>455</v>
      </c>
      <c r="X433" s="33">
        <f t="shared" si="178"/>
        <v>0.85489872263600897</v>
      </c>
      <c r="Y433" s="13">
        <v>152083</v>
      </c>
      <c r="Z433" s="10">
        <f t="shared" si="179"/>
        <v>338</v>
      </c>
      <c r="AA433" s="33">
        <f t="shared" si="180"/>
        <v>0.38933790880821595</v>
      </c>
      <c r="AB433" s="11">
        <v>3.1871300652602824E-2</v>
      </c>
      <c r="AC433" s="99">
        <f t="shared" si="189"/>
        <v>395</v>
      </c>
      <c r="AD433" s="33">
        <f t="shared" si="181"/>
        <v>0.59492389617244945</v>
      </c>
      <c r="AE433" s="11">
        <v>0.96328634546602143</v>
      </c>
      <c r="AF433" s="10">
        <f t="shared" si="182"/>
        <v>383</v>
      </c>
      <c r="AG433" s="33">
        <f t="shared" si="183"/>
        <v>0.29929713818663045</v>
      </c>
      <c r="AH433" s="14">
        <v>2.1616666666666666</v>
      </c>
      <c r="AI433" s="99">
        <f t="shared" si="190"/>
        <v>367</v>
      </c>
      <c r="AJ433" s="33">
        <f t="shared" si="184"/>
        <v>-0.14642568232706149</v>
      </c>
      <c r="AK433" s="13">
        <v>199723.39529818235</v>
      </c>
      <c r="AL433" s="38"/>
    </row>
    <row r="434" spans="1:38" x14ac:dyDescent="0.25">
      <c r="A434" t="s">
        <v>828</v>
      </c>
      <c r="B434" s="5" t="s">
        <v>547</v>
      </c>
      <c r="C434" s="6" t="s">
        <v>54</v>
      </c>
      <c r="D434" s="7" t="s">
        <v>39</v>
      </c>
      <c r="E434" s="36">
        <f t="shared" si="165"/>
        <v>3.7400697354411996</v>
      </c>
      <c r="F434" s="8">
        <f t="shared" si="166"/>
        <v>21.588054240136437</v>
      </c>
      <c r="G434" s="9">
        <f t="shared" si="167"/>
        <v>428</v>
      </c>
      <c r="H434" s="99">
        <f t="shared" si="168"/>
        <v>230</v>
      </c>
      <c r="I434" s="33">
        <f t="shared" si="169"/>
        <v>-0.2054799284559089</v>
      </c>
      <c r="J434" s="11">
        <v>9.8280098280099093E-3</v>
      </c>
      <c r="K434" s="10">
        <f t="shared" si="170"/>
        <v>152</v>
      </c>
      <c r="L434" s="33">
        <f t="shared" si="171"/>
        <v>-0.35177726676192933</v>
      </c>
      <c r="M434" s="11">
        <v>6.3157894736842107E-2</v>
      </c>
      <c r="N434" s="10">
        <f t="shared" si="172"/>
        <v>316</v>
      </c>
      <c r="O434" s="33">
        <f t="shared" si="173"/>
        <v>0.40291854405576627</v>
      </c>
      <c r="P434" s="11">
        <v>3.2544378698224852E-2</v>
      </c>
      <c r="Q434" s="10">
        <f t="shared" si="174"/>
        <v>409</v>
      </c>
      <c r="R434" s="33">
        <f t="shared" si="175"/>
        <v>0.51183082356515242</v>
      </c>
      <c r="S434" s="12">
        <v>0</v>
      </c>
      <c r="T434" s="10">
        <f t="shared" si="176"/>
        <v>434</v>
      </c>
      <c r="U434" s="33">
        <f t="shared" si="177"/>
        <v>0.64783831099145128</v>
      </c>
      <c r="V434" s="18">
        <v>3.4120734908136482E-2</v>
      </c>
      <c r="W434" s="99">
        <f t="shared" si="188"/>
        <v>466</v>
      </c>
      <c r="X434" s="33">
        <f t="shared" si="178"/>
        <v>0.95028422802746049</v>
      </c>
      <c r="Y434" s="13">
        <v>156250</v>
      </c>
      <c r="Z434" s="10">
        <f t="shared" si="179"/>
        <v>238</v>
      </c>
      <c r="AA434" s="33">
        <f t="shared" si="180"/>
        <v>8.0389055690172656E-2</v>
      </c>
      <c r="AB434" s="11">
        <v>3.5555555555555556E-2</v>
      </c>
      <c r="AC434" s="99">
        <f t="shared" si="189"/>
        <v>507</v>
      </c>
      <c r="AD434" s="33">
        <f t="shared" si="181"/>
        <v>0.90206447928996047</v>
      </c>
      <c r="AE434" s="11">
        <v>0.9807383627608347</v>
      </c>
      <c r="AF434" s="10">
        <f t="shared" si="182"/>
        <v>538</v>
      </c>
      <c r="AG434" s="33">
        <f t="shared" si="183"/>
        <v>1.3039505742102093</v>
      </c>
      <c r="AH434" s="14">
        <v>1.01</v>
      </c>
      <c r="AI434" s="99">
        <f t="shared" si="190"/>
        <v>523</v>
      </c>
      <c r="AJ434" s="33">
        <f t="shared" si="184"/>
        <v>0.23228379629257376</v>
      </c>
      <c r="AK434" s="13">
        <v>537311.97566909972</v>
      </c>
      <c r="AL434" s="38"/>
    </row>
    <row r="435" spans="1:38" x14ac:dyDescent="0.25">
      <c r="A435" t="s">
        <v>814</v>
      </c>
      <c r="B435" s="5" t="s">
        <v>449</v>
      </c>
      <c r="C435" s="6" t="s">
        <v>93</v>
      </c>
      <c r="D435" s="7" t="s">
        <v>34</v>
      </c>
      <c r="E435" s="36">
        <f t="shared" si="165"/>
        <v>3.7553306248596314</v>
      </c>
      <c r="F435" s="8">
        <f t="shared" si="166"/>
        <v>21.550142481885221</v>
      </c>
      <c r="G435" s="9">
        <f t="shared" si="167"/>
        <v>429</v>
      </c>
      <c r="H435" s="99">
        <f t="shared" si="168"/>
        <v>93</v>
      </c>
      <c r="I435" s="33">
        <f t="shared" si="169"/>
        <v>-0.6814210953816322</v>
      </c>
      <c r="J435" s="11">
        <v>-2.6366808840635914E-2</v>
      </c>
      <c r="K435" s="10">
        <f t="shared" si="170"/>
        <v>414</v>
      </c>
      <c r="L435" s="33">
        <f t="shared" si="171"/>
        <v>0.62854506575644586</v>
      </c>
      <c r="M435" s="11">
        <v>2.8165007112375535E-2</v>
      </c>
      <c r="N435" s="10">
        <f t="shared" si="172"/>
        <v>262</v>
      </c>
      <c r="O435" s="33">
        <f t="shared" si="173"/>
        <v>0.24760276206093465</v>
      </c>
      <c r="P435" s="11">
        <v>4.2154566744730677E-2</v>
      </c>
      <c r="Q435" s="10">
        <f t="shared" si="174"/>
        <v>409</v>
      </c>
      <c r="R435" s="33">
        <f t="shared" si="175"/>
        <v>0.51183082356515242</v>
      </c>
      <c r="S435" s="12">
        <v>0</v>
      </c>
      <c r="T435" s="10">
        <f t="shared" si="176"/>
        <v>445</v>
      </c>
      <c r="U435" s="33">
        <f t="shared" si="177"/>
        <v>0.70168596830611774</v>
      </c>
      <c r="V435" s="18">
        <v>3.0850114075984526E-2</v>
      </c>
      <c r="W435" s="99">
        <f t="shared" si="188"/>
        <v>508</v>
      </c>
      <c r="X435" s="33">
        <f t="shared" si="178"/>
        <v>1.3978429996650077</v>
      </c>
      <c r="Y435" s="13">
        <v>175802</v>
      </c>
      <c r="Z435" s="10">
        <f t="shared" si="179"/>
        <v>332</v>
      </c>
      <c r="AA435" s="33">
        <f t="shared" si="180"/>
        <v>0.3757646305245021</v>
      </c>
      <c r="AB435" s="11">
        <v>3.2033163745995852E-2</v>
      </c>
      <c r="AC435" s="99">
        <f t="shared" si="189"/>
        <v>388</v>
      </c>
      <c r="AD435" s="33">
        <f t="shared" si="181"/>
        <v>0.5758195282058326</v>
      </c>
      <c r="AE435" s="11">
        <v>0.96220081727962636</v>
      </c>
      <c r="AF435" s="10">
        <f t="shared" si="182"/>
        <v>249</v>
      </c>
      <c r="AG435" s="33">
        <f t="shared" si="183"/>
        <v>-3.2776443271814629E-2</v>
      </c>
      <c r="AH435" s="14">
        <v>2.5423333333333336</v>
      </c>
      <c r="AI435" s="99">
        <f t="shared" si="190"/>
        <v>383</v>
      </c>
      <c r="AJ435" s="33">
        <f t="shared" si="184"/>
        <v>-0.13521187697466108</v>
      </c>
      <c r="AK435" s="13">
        <v>209719.5872162485</v>
      </c>
      <c r="AL435" s="38"/>
    </row>
    <row r="436" spans="1:38" x14ac:dyDescent="0.25">
      <c r="A436" t="s">
        <v>817</v>
      </c>
      <c r="B436" s="5" t="s">
        <v>457</v>
      </c>
      <c r="C436" s="6" t="s">
        <v>52</v>
      </c>
      <c r="D436" s="7" t="s">
        <v>34</v>
      </c>
      <c r="E436" s="36">
        <f t="shared" si="165"/>
        <v>3.7696291616382922</v>
      </c>
      <c r="F436" s="8">
        <f t="shared" si="166"/>
        <v>21.514621441476926</v>
      </c>
      <c r="G436" s="9">
        <f t="shared" si="167"/>
        <v>430</v>
      </c>
      <c r="H436" s="99">
        <f t="shared" si="168"/>
        <v>528</v>
      </c>
      <c r="I436" s="33">
        <f t="shared" si="169"/>
        <v>1.254528866325987</v>
      </c>
      <c r="J436" s="11">
        <v>0.12086012315223083</v>
      </c>
      <c r="K436" s="10">
        <f t="shared" si="170"/>
        <v>116</v>
      </c>
      <c r="L436" s="33">
        <f t="shared" si="171"/>
        <v>-0.58076377954782765</v>
      </c>
      <c r="M436" s="11">
        <v>7.1331634172983355E-2</v>
      </c>
      <c r="N436" s="10">
        <f t="shared" si="172"/>
        <v>212</v>
      </c>
      <c r="O436" s="33">
        <f t="shared" si="173"/>
        <v>6.3388488933350182E-2</v>
      </c>
      <c r="P436" s="11">
        <v>5.3552853402202373E-2</v>
      </c>
      <c r="Q436" s="10">
        <f t="shared" si="174"/>
        <v>202</v>
      </c>
      <c r="R436" s="33">
        <f t="shared" si="175"/>
        <v>0.19444346936718451</v>
      </c>
      <c r="S436" s="12">
        <v>0.62388437342945768</v>
      </c>
      <c r="T436" s="10">
        <f t="shared" si="176"/>
        <v>180</v>
      </c>
      <c r="U436" s="33">
        <f t="shared" si="177"/>
        <v>-9.2361766745649651E-2</v>
      </c>
      <c r="V436" s="18">
        <v>7.9079307201458518E-2</v>
      </c>
      <c r="W436" s="99">
        <f t="shared" si="188"/>
        <v>496</v>
      </c>
      <c r="X436" s="33">
        <f t="shared" si="178"/>
        <v>1.2223858605180253</v>
      </c>
      <c r="Y436" s="13">
        <v>168137</v>
      </c>
      <c r="Z436" s="10">
        <f t="shared" si="179"/>
        <v>560</v>
      </c>
      <c r="AA436" s="33">
        <f t="shared" si="180"/>
        <v>1.3853087639466468</v>
      </c>
      <c r="AB436" s="11">
        <v>1.9994219805049788E-2</v>
      </c>
      <c r="AC436" s="99">
        <f t="shared" si="189"/>
        <v>370</v>
      </c>
      <c r="AD436" s="33">
        <f t="shared" si="181"/>
        <v>0.52453098505382445</v>
      </c>
      <c r="AE436" s="11">
        <v>0.95928655393796902</v>
      </c>
      <c r="AF436" s="10">
        <f t="shared" si="182"/>
        <v>533</v>
      </c>
      <c r="AG436" s="33">
        <f t="shared" si="183"/>
        <v>1.2338719987885935</v>
      </c>
      <c r="AH436" s="14">
        <v>1.0903333333333334</v>
      </c>
      <c r="AI436" s="99">
        <f t="shared" si="190"/>
        <v>485</v>
      </c>
      <c r="AJ436" s="33">
        <f t="shared" si="184"/>
        <v>-1.9903643307112251E-2</v>
      </c>
      <c r="AK436" s="13">
        <v>312507.4631648268</v>
      </c>
      <c r="AL436" s="38">
        <v>1</v>
      </c>
    </row>
    <row r="437" spans="1:38" x14ac:dyDescent="0.25">
      <c r="A437" t="s">
        <v>648</v>
      </c>
      <c r="B437" s="5" t="s">
        <v>427</v>
      </c>
      <c r="C437" s="6" t="s">
        <v>44</v>
      </c>
      <c r="D437" s="7" t="s">
        <v>20</v>
      </c>
      <c r="E437" s="36">
        <f t="shared" si="165"/>
        <v>3.7869559550291561</v>
      </c>
      <c r="F437" s="8">
        <f t="shared" si="166"/>
        <v>21.471577475670465</v>
      </c>
      <c r="G437" s="9">
        <f t="shared" si="167"/>
        <v>431</v>
      </c>
      <c r="H437" s="99">
        <f t="shared" si="168"/>
        <v>427</v>
      </c>
      <c r="I437" s="33">
        <f t="shared" si="169"/>
        <v>0.42999108705584227</v>
      </c>
      <c r="J437" s="11">
        <v>5.8154903515728273E-2</v>
      </c>
      <c r="K437" s="10">
        <f t="shared" si="170"/>
        <v>523</v>
      </c>
      <c r="L437" s="33">
        <f t="shared" si="171"/>
        <v>1.0218768137187244</v>
      </c>
      <c r="M437" s="11">
        <v>1.4124917236813066E-2</v>
      </c>
      <c r="N437" s="10">
        <f t="shared" si="172"/>
        <v>523</v>
      </c>
      <c r="O437" s="33">
        <f t="shared" si="173"/>
        <v>0.89632504628320431</v>
      </c>
      <c r="P437" s="11">
        <v>2.0147750167897917E-3</v>
      </c>
      <c r="Q437" s="10">
        <f t="shared" si="174"/>
        <v>359</v>
      </c>
      <c r="R437" s="33">
        <f t="shared" si="175"/>
        <v>0.42710639235483167</v>
      </c>
      <c r="S437" s="12">
        <v>0.16654176034640686</v>
      </c>
      <c r="T437" s="10">
        <f t="shared" si="176"/>
        <v>444</v>
      </c>
      <c r="U437" s="33">
        <f t="shared" si="177"/>
        <v>0.70159269964365645</v>
      </c>
      <c r="V437" s="18">
        <v>3.0855779065802932E-2</v>
      </c>
      <c r="W437" s="99">
        <f t="shared" si="188"/>
        <v>333</v>
      </c>
      <c r="X437" s="33">
        <f t="shared" si="178"/>
        <v>-3.8822488546722253E-2</v>
      </c>
      <c r="Y437" s="13">
        <v>113040</v>
      </c>
      <c r="Z437" s="10">
        <f t="shared" si="179"/>
        <v>427</v>
      </c>
      <c r="AA437" s="33">
        <f t="shared" si="180"/>
        <v>0.62064941869668655</v>
      </c>
      <c r="AB437" s="11">
        <v>2.9112881076627302E-2</v>
      </c>
      <c r="AC437" s="99">
        <f t="shared" si="189"/>
        <v>497</v>
      </c>
      <c r="AD437" s="33">
        <f t="shared" si="181"/>
        <v>0.86700989396315264</v>
      </c>
      <c r="AE437" s="11">
        <v>0.97874652819707764</v>
      </c>
      <c r="AF437" s="10">
        <f t="shared" si="182"/>
        <v>271</v>
      </c>
      <c r="AG437" s="33">
        <f t="shared" si="183"/>
        <v>8.8054500281483251E-3</v>
      </c>
      <c r="AH437" s="14">
        <v>2.4946666666666668</v>
      </c>
      <c r="AI437" s="99">
        <f t="shared" si="190"/>
        <v>249</v>
      </c>
      <c r="AJ437" s="33">
        <f t="shared" si="184"/>
        <v>-0.20829338026532809</v>
      </c>
      <c r="AK437" s="13">
        <v>144573.39378799233</v>
      </c>
      <c r="AL437" s="38"/>
    </row>
    <row r="438" spans="1:38" x14ac:dyDescent="0.25">
      <c r="A438" t="s">
        <v>1029</v>
      </c>
      <c r="B438" s="5" t="s">
        <v>506</v>
      </c>
      <c r="C438" s="6" t="s">
        <v>172</v>
      </c>
      <c r="D438" s="7" t="s">
        <v>39</v>
      </c>
      <c r="E438" s="36">
        <f t="shared" si="165"/>
        <v>3.7922798383055611</v>
      </c>
      <c r="F438" s="8">
        <f t="shared" si="166"/>
        <v>21.458351655719959</v>
      </c>
      <c r="G438" s="9">
        <f t="shared" si="167"/>
        <v>432</v>
      </c>
      <c r="H438" s="99">
        <f t="shared" si="168"/>
        <v>478</v>
      </c>
      <c r="I438" s="33">
        <f t="shared" si="169"/>
        <v>0.70340011006815406</v>
      </c>
      <c r="J438" s="11">
        <v>7.8947368421052655E-2</v>
      </c>
      <c r="K438" s="10">
        <f t="shared" si="170"/>
        <v>336</v>
      </c>
      <c r="L438" s="33">
        <f t="shared" si="171"/>
        <v>0.41051333597507295</v>
      </c>
      <c r="M438" s="11">
        <v>3.5947712418300651E-2</v>
      </c>
      <c r="N438" s="10">
        <f t="shared" si="172"/>
        <v>525</v>
      </c>
      <c r="O438" s="33">
        <f t="shared" si="173"/>
        <v>0.92888698531728331</v>
      </c>
      <c r="P438" s="11">
        <v>0</v>
      </c>
      <c r="Q438" s="10">
        <f t="shared" si="174"/>
        <v>409</v>
      </c>
      <c r="R438" s="33">
        <f t="shared" si="175"/>
        <v>0.51183082356515242</v>
      </c>
      <c r="S438" s="12">
        <v>0</v>
      </c>
      <c r="T438" s="10">
        <f t="shared" si="176"/>
        <v>406</v>
      </c>
      <c r="U438" s="33">
        <f t="shared" si="177"/>
        <v>0.60827200113028568</v>
      </c>
      <c r="V438" s="18">
        <v>3.6523929471032744E-2</v>
      </c>
      <c r="W438" s="99">
        <f t="shared" si="188"/>
        <v>393</v>
      </c>
      <c r="X438" s="33">
        <f t="shared" si="178"/>
        <v>0.26356352686510265</v>
      </c>
      <c r="Y438" s="13">
        <v>126250</v>
      </c>
      <c r="Z438" s="10">
        <f t="shared" si="179"/>
        <v>267</v>
      </c>
      <c r="AA438" s="33">
        <f t="shared" si="180"/>
        <v>0.19317854826923578</v>
      </c>
      <c r="AB438" s="11">
        <v>3.4210526315789476E-2</v>
      </c>
      <c r="AC438" s="99">
        <f t="shared" si="189"/>
        <v>533</v>
      </c>
      <c r="AD438" s="33">
        <f t="shared" si="181"/>
        <v>1.0129157612580921</v>
      </c>
      <c r="AE438" s="11">
        <v>0.98703703703703705</v>
      </c>
      <c r="AF438" s="10">
        <f t="shared" si="182"/>
        <v>317</v>
      </c>
      <c r="AG438" s="33">
        <f t="shared" si="183"/>
        <v>0.14169303910565179</v>
      </c>
      <c r="AH438" s="14">
        <v>2.3423333333333338</v>
      </c>
      <c r="AI438" s="99">
        <f t="shared" si="190"/>
        <v>348</v>
      </c>
      <c r="AJ438" s="33">
        <f t="shared" si="184"/>
        <v>-0.16107771754724268</v>
      </c>
      <c r="AK438" s="13">
        <v>186662.30216802168</v>
      </c>
      <c r="AL438" s="38"/>
    </row>
    <row r="439" spans="1:38" x14ac:dyDescent="0.25">
      <c r="A439" t="s">
        <v>712</v>
      </c>
      <c r="B439" s="5" t="s">
        <v>447</v>
      </c>
      <c r="C439" s="6" t="s">
        <v>91</v>
      </c>
      <c r="D439" s="7" t="s">
        <v>39</v>
      </c>
      <c r="E439" s="36">
        <f t="shared" si="165"/>
        <v>3.7927374421680935</v>
      </c>
      <c r="F439" s="8">
        <f t="shared" si="166"/>
        <v>21.457214856511506</v>
      </c>
      <c r="G439" s="9">
        <f t="shared" si="167"/>
        <v>433</v>
      </c>
      <c r="H439" s="99">
        <f t="shared" si="168"/>
        <v>179</v>
      </c>
      <c r="I439" s="33">
        <f t="shared" si="169"/>
        <v>-0.37466026717057394</v>
      </c>
      <c r="J439" s="11">
        <v>-3.0379746835442756E-3</v>
      </c>
      <c r="K439" s="10">
        <f t="shared" si="170"/>
        <v>507</v>
      </c>
      <c r="L439" s="33">
        <f t="shared" si="171"/>
        <v>0.94141101296175056</v>
      </c>
      <c r="M439" s="11">
        <v>1.69971671388102E-2</v>
      </c>
      <c r="N439" s="10">
        <f t="shared" si="172"/>
        <v>470</v>
      </c>
      <c r="O439" s="33">
        <f t="shared" si="173"/>
        <v>0.76121645890203204</v>
      </c>
      <c r="P439" s="11">
        <v>1.0374639769452449E-2</v>
      </c>
      <c r="Q439" s="10">
        <f t="shared" si="174"/>
        <v>409</v>
      </c>
      <c r="R439" s="33">
        <f t="shared" si="175"/>
        <v>0.51183082356515242</v>
      </c>
      <c r="S439" s="12">
        <v>0</v>
      </c>
      <c r="T439" s="10">
        <f t="shared" si="176"/>
        <v>535</v>
      </c>
      <c r="U439" s="33">
        <f t="shared" si="177"/>
        <v>0.92451198263035816</v>
      </c>
      <c r="V439" s="18">
        <v>1.7316017316017316E-2</v>
      </c>
      <c r="W439" s="99">
        <f t="shared" si="188"/>
        <v>365</v>
      </c>
      <c r="X439" s="33">
        <f t="shared" si="178"/>
        <v>0.10802128805182859</v>
      </c>
      <c r="Y439" s="13">
        <v>119455</v>
      </c>
      <c r="Z439" s="10">
        <f t="shared" si="179"/>
        <v>436</v>
      </c>
      <c r="AA439" s="33">
        <f t="shared" si="180"/>
        <v>0.65015175213900767</v>
      </c>
      <c r="AB439" s="11">
        <v>2.8761061946902654E-2</v>
      </c>
      <c r="AC439" s="99">
        <f t="shared" si="189"/>
        <v>416</v>
      </c>
      <c r="AD439" s="33">
        <f t="shared" si="181"/>
        <v>0.64418259811531886</v>
      </c>
      <c r="AE439" s="11">
        <v>0.96608527131782951</v>
      </c>
      <c r="AF439" s="10">
        <f t="shared" si="182"/>
        <v>392</v>
      </c>
      <c r="AG439" s="33">
        <f t="shared" si="183"/>
        <v>0.33041086254394542</v>
      </c>
      <c r="AH439" s="14">
        <v>2.1259999999999999</v>
      </c>
      <c r="AI439" s="99">
        <f t="shared" si="190"/>
        <v>392</v>
      </c>
      <c r="AJ439" s="33">
        <f t="shared" si="184"/>
        <v>-0.12587145327753943</v>
      </c>
      <c r="AK439" s="13">
        <v>218045.81234129</v>
      </c>
      <c r="AL439" s="38"/>
    </row>
    <row r="440" spans="1:38" x14ac:dyDescent="0.25">
      <c r="A440" t="s">
        <v>1023</v>
      </c>
      <c r="B440" s="5" t="s">
        <v>389</v>
      </c>
      <c r="C440" s="6" t="s">
        <v>44</v>
      </c>
      <c r="D440" s="7" t="s">
        <v>20</v>
      </c>
      <c r="E440" s="36">
        <f t="shared" si="165"/>
        <v>3.7995175474048062</v>
      </c>
      <c r="F440" s="8">
        <f t="shared" si="166"/>
        <v>21.44037142729816</v>
      </c>
      <c r="G440" s="9">
        <f t="shared" si="167"/>
        <v>434</v>
      </c>
      <c r="H440" s="99">
        <f t="shared" si="168"/>
        <v>203</v>
      </c>
      <c r="I440" s="33">
        <f t="shared" si="169"/>
        <v>-0.29666727570355611</v>
      </c>
      <c r="J440" s="11">
        <v>2.8933092224232571E-3</v>
      </c>
      <c r="K440" s="10">
        <f t="shared" si="170"/>
        <v>375</v>
      </c>
      <c r="L440" s="33">
        <f t="shared" si="171"/>
        <v>0.54131389478561454</v>
      </c>
      <c r="M440" s="11">
        <v>3.1278748850046001E-2</v>
      </c>
      <c r="N440" s="10">
        <f t="shared" si="172"/>
        <v>497</v>
      </c>
      <c r="O440" s="33">
        <f t="shared" si="173"/>
        <v>0.81883734506040773</v>
      </c>
      <c r="P440" s="11">
        <v>6.8093385214007783E-3</v>
      </c>
      <c r="Q440" s="10">
        <f t="shared" si="174"/>
        <v>409</v>
      </c>
      <c r="R440" s="33">
        <f t="shared" si="175"/>
        <v>0.51183082356515242</v>
      </c>
      <c r="S440" s="12">
        <v>0</v>
      </c>
      <c r="T440" s="10">
        <f t="shared" si="176"/>
        <v>453</v>
      </c>
      <c r="U440" s="33">
        <f t="shared" si="177"/>
        <v>0.73283362661034457</v>
      </c>
      <c r="V440" s="18">
        <v>2.8958254983076345E-2</v>
      </c>
      <c r="W440" s="99">
        <f t="shared" si="188"/>
        <v>377</v>
      </c>
      <c r="X440" s="33">
        <f t="shared" si="178"/>
        <v>0.16785755181310871</v>
      </c>
      <c r="Y440" s="13">
        <v>122069</v>
      </c>
      <c r="Z440" s="10">
        <f t="shared" si="179"/>
        <v>497</v>
      </c>
      <c r="AA440" s="33">
        <f t="shared" si="180"/>
        <v>0.83807510421302811</v>
      </c>
      <c r="AB440" s="11">
        <v>2.6520051746442432E-2</v>
      </c>
      <c r="AC440" s="99">
        <f t="shared" si="189"/>
        <v>478</v>
      </c>
      <c r="AD440" s="33">
        <f t="shared" si="181"/>
        <v>0.81224117111755678</v>
      </c>
      <c r="AE440" s="11">
        <v>0.97563451776649746</v>
      </c>
      <c r="AF440" s="10">
        <f t="shared" si="182"/>
        <v>145</v>
      </c>
      <c r="AG440" s="33">
        <f t="shared" si="183"/>
        <v>-0.33402708284357346</v>
      </c>
      <c r="AH440" s="14">
        <v>2.8876666666666666</v>
      </c>
      <c r="AI440" s="99">
        <f t="shared" si="190"/>
        <v>174</v>
      </c>
      <c r="AJ440" s="33">
        <f t="shared" si="184"/>
        <v>-0.23925183613765202</v>
      </c>
      <c r="AK440" s="13">
        <v>116976.4579877389</v>
      </c>
      <c r="AL440" s="38"/>
    </row>
    <row r="441" spans="1:38" x14ac:dyDescent="0.25">
      <c r="A441" t="s">
        <v>638</v>
      </c>
      <c r="B441" s="5" t="s">
        <v>500</v>
      </c>
      <c r="C441" s="6" t="s">
        <v>91</v>
      </c>
      <c r="D441" s="7" t="s">
        <v>39</v>
      </c>
      <c r="E441" s="36">
        <f t="shared" si="165"/>
        <v>3.8243754454068188</v>
      </c>
      <c r="F441" s="8">
        <f t="shared" si="166"/>
        <v>21.378618367312846</v>
      </c>
      <c r="G441" s="9">
        <f t="shared" si="167"/>
        <v>435</v>
      </c>
      <c r="H441" s="99">
        <f t="shared" si="168"/>
        <v>46</v>
      </c>
      <c r="I441" s="33">
        <f t="shared" si="169"/>
        <v>-0.99899291698713444</v>
      </c>
      <c r="J441" s="11">
        <v>-5.0517807527153291E-2</v>
      </c>
      <c r="K441" s="10">
        <f t="shared" si="170"/>
        <v>301</v>
      </c>
      <c r="L441" s="33">
        <f t="shared" si="171"/>
        <v>0.30572493803893219</v>
      </c>
      <c r="M441" s="11">
        <v>3.9688164422395464E-2</v>
      </c>
      <c r="N441" s="10">
        <f t="shared" si="172"/>
        <v>516</v>
      </c>
      <c r="O441" s="33">
        <f t="shared" si="173"/>
        <v>0.86862756794002316</v>
      </c>
      <c r="P441" s="11">
        <v>3.7285607755406414E-3</v>
      </c>
      <c r="Q441" s="10">
        <f t="shared" si="174"/>
        <v>409</v>
      </c>
      <c r="R441" s="33">
        <f t="shared" si="175"/>
        <v>0.51183082356515242</v>
      </c>
      <c r="S441" s="12">
        <v>0</v>
      </c>
      <c r="T441" s="10">
        <f t="shared" si="176"/>
        <v>278</v>
      </c>
      <c r="U441" s="33">
        <f t="shared" si="177"/>
        <v>0.26329336650789342</v>
      </c>
      <c r="V441" s="18">
        <v>5.747738158594997E-2</v>
      </c>
      <c r="W441" s="99">
        <f t="shared" si="188"/>
        <v>470</v>
      </c>
      <c r="X441" s="33">
        <f t="shared" si="178"/>
        <v>0.96459090930167624</v>
      </c>
      <c r="Y441" s="13">
        <v>156875</v>
      </c>
      <c r="Z441" s="10">
        <f t="shared" si="179"/>
        <v>315</v>
      </c>
      <c r="AA441" s="33">
        <f t="shared" si="180"/>
        <v>0.31755905589594979</v>
      </c>
      <c r="AB441" s="11">
        <v>3.272727272727273E-2</v>
      </c>
      <c r="AC441" s="99">
        <f t="shared" si="189"/>
        <v>551</v>
      </c>
      <c r="AD441" s="33">
        <f t="shared" si="181"/>
        <v>1.1249544695309501</v>
      </c>
      <c r="AE441" s="11">
        <v>0.99340318199456734</v>
      </c>
      <c r="AF441" s="10">
        <f t="shared" si="182"/>
        <v>241</v>
      </c>
      <c r="AG441" s="33">
        <f t="shared" si="183"/>
        <v>-4.2372264802575013E-2</v>
      </c>
      <c r="AH441" s="14">
        <v>2.5533333333333332</v>
      </c>
      <c r="AI441" s="99">
        <f t="shared" si="190"/>
        <v>334</v>
      </c>
      <c r="AJ441" s="33">
        <f t="shared" si="184"/>
        <v>-0.17028274558852954</v>
      </c>
      <c r="AK441" s="13">
        <v>178456.77121574886</v>
      </c>
      <c r="AL441" s="38"/>
    </row>
    <row r="442" spans="1:38" x14ac:dyDescent="0.25">
      <c r="A442" t="s">
        <v>956</v>
      </c>
      <c r="B442" s="5" t="s">
        <v>451</v>
      </c>
      <c r="C442" s="6" t="s">
        <v>93</v>
      </c>
      <c r="D442" s="7" t="s">
        <v>34</v>
      </c>
      <c r="E442" s="36">
        <f t="shared" si="165"/>
        <v>3.8292817425390573</v>
      </c>
      <c r="F442" s="8">
        <f t="shared" si="166"/>
        <v>21.366429932832652</v>
      </c>
      <c r="G442" s="9">
        <f t="shared" si="167"/>
        <v>436</v>
      </c>
      <c r="H442" s="99">
        <f t="shared" si="168"/>
        <v>133</v>
      </c>
      <c r="I442" s="33">
        <f t="shared" si="169"/>
        <v>-0.52567943602904577</v>
      </c>
      <c r="J442" s="11">
        <v>-1.4522821576763434E-2</v>
      </c>
      <c r="K442" s="10">
        <f t="shared" si="170"/>
        <v>373</v>
      </c>
      <c r="L442" s="33">
        <f t="shared" si="171"/>
        <v>0.53348550698191344</v>
      </c>
      <c r="M442" s="11">
        <v>3.1558185404339252E-2</v>
      </c>
      <c r="N442" s="10">
        <f t="shared" si="172"/>
        <v>429</v>
      </c>
      <c r="O442" s="33">
        <f t="shared" si="173"/>
        <v>0.66556192233429079</v>
      </c>
      <c r="P442" s="11">
        <v>1.6293279022403257E-2</v>
      </c>
      <c r="Q442" s="10">
        <f t="shared" si="174"/>
        <v>281</v>
      </c>
      <c r="R442" s="33">
        <f t="shared" si="175"/>
        <v>0.33332982454677673</v>
      </c>
      <c r="S442" s="12">
        <v>0.35087719298245612</v>
      </c>
      <c r="T442" s="10">
        <f t="shared" si="176"/>
        <v>446</v>
      </c>
      <c r="U442" s="33">
        <f t="shared" si="177"/>
        <v>0.70250984862025245</v>
      </c>
      <c r="V442" s="18">
        <v>3.0800072899580828E-2</v>
      </c>
      <c r="W442" s="99">
        <f t="shared" si="188"/>
        <v>469</v>
      </c>
      <c r="X442" s="33">
        <f t="shared" si="178"/>
        <v>0.95898269024218363</v>
      </c>
      <c r="Y442" s="13">
        <v>156630</v>
      </c>
      <c r="Z442" s="10">
        <f t="shared" si="179"/>
        <v>400</v>
      </c>
      <c r="AA442" s="33">
        <f t="shared" si="180"/>
        <v>0.54240527030100305</v>
      </c>
      <c r="AB442" s="11">
        <v>3.0045952633439378E-2</v>
      </c>
      <c r="AC442" s="99">
        <f t="shared" si="189"/>
        <v>399</v>
      </c>
      <c r="AD442" s="33">
        <f t="shared" si="181"/>
        <v>0.60059872420749238</v>
      </c>
      <c r="AE442" s="11">
        <v>0.9636087945413192</v>
      </c>
      <c r="AF442" s="10">
        <f t="shared" si="182"/>
        <v>336</v>
      </c>
      <c r="AG442" s="33">
        <f t="shared" si="183"/>
        <v>0.18531040970001869</v>
      </c>
      <c r="AH442" s="14">
        <v>2.2923333333333336</v>
      </c>
      <c r="AI442" s="99">
        <f t="shared" si="190"/>
        <v>434</v>
      </c>
      <c r="AJ442" s="33">
        <f t="shared" si="184"/>
        <v>-8.9542631504652415E-2</v>
      </c>
      <c r="AK442" s="13">
        <v>250429.99087719299</v>
      </c>
      <c r="AL442" s="38"/>
    </row>
    <row r="443" spans="1:38" x14ac:dyDescent="0.25">
      <c r="A443" t="s">
        <v>1130</v>
      </c>
      <c r="B443" s="5" t="s">
        <v>467</v>
      </c>
      <c r="C443" s="6" t="s">
        <v>41</v>
      </c>
      <c r="D443" s="7" t="s">
        <v>34</v>
      </c>
      <c r="E443" s="36">
        <f t="shared" si="165"/>
        <v>3.8384552224698969</v>
      </c>
      <c r="F443" s="8">
        <f t="shared" si="166"/>
        <v>21.343640779204406</v>
      </c>
      <c r="G443" s="9">
        <f t="shared" si="167"/>
        <v>437</v>
      </c>
      <c r="H443" s="99">
        <f t="shared" si="168"/>
        <v>226</v>
      </c>
      <c r="I443" s="33">
        <f t="shared" si="169"/>
        <v>-0.21066142857845777</v>
      </c>
      <c r="J443" s="11">
        <v>9.4339622641510523E-3</v>
      </c>
      <c r="K443" s="10">
        <f t="shared" si="170"/>
        <v>535</v>
      </c>
      <c r="L443" s="33">
        <f t="shared" si="171"/>
        <v>1.1310386540469781</v>
      </c>
      <c r="M443" s="11">
        <v>1.0228353948620362E-2</v>
      </c>
      <c r="N443" s="10">
        <f t="shared" si="172"/>
        <v>447</v>
      </c>
      <c r="O443" s="33">
        <f t="shared" si="173"/>
        <v>0.71914771831623003</v>
      </c>
      <c r="P443" s="11">
        <v>1.2977649603460706E-2</v>
      </c>
      <c r="Q443" s="10">
        <f t="shared" si="174"/>
        <v>311</v>
      </c>
      <c r="R443" s="33">
        <f t="shared" si="175"/>
        <v>0.3706090652967049</v>
      </c>
      <c r="S443" s="12">
        <v>0.27759785324326824</v>
      </c>
      <c r="T443" s="10">
        <f t="shared" si="176"/>
        <v>499</v>
      </c>
      <c r="U443" s="33">
        <f t="shared" si="177"/>
        <v>0.82033925578970712</v>
      </c>
      <c r="V443" s="18">
        <v>2.3643302615656708E-2</v>
      </c>
      <c r="W443" s="99">
        <f t="shared" si="188"/>
        <v>451</v>
      </c>
      <c r="X443" s="33">
        <f t="shared" si="178"/>
        <v>0.77063809260338767</v>
      </c>
      <c r="Y443" s="13">
        <v>148402</v>
      </c>
      <c r="Z443" s="10">
        <f t="shared" si="179"/>
        <v>321</v>
      </c>
      <c r="AA443" s="33">
        <f t="shared" si="180"/>
        <v>0.3377133186894955</v>
      </c>
      <c r="AB443" s="11">
        <v>3.2486930545182972E-2</v>
      </c>
      <c r="AC443" s="99">
        <f t="shared" si="189"/>
        <v>376</v>
      </c>
      <c r="AD443" s="33">
        <f t="shared" si="181"/>
        <v>0.54471568740571119</v>
      </c>
      <c r="AE443" s="11">
        <v>0.9604334677419355</v>
      </c>
      <c r="AF443" s="10">
        <f t="shared" si="182"/>
        <v>370</v>
      </c>
      <c r="AG443" s="33">
        <f t="shared" si="183"/>
        <v>0.26178619947547499</v>
      </c>
      <c r="AH443" s="14">
        <v>2.2046666666666668</v>
      </c>
      <c r="AI443" s="99">
        <f t="shared" si="190"/>
        <v>441</v>
      </c>
      <c r="AJ443" s="33">
        <f t="shared" si="184"/>
        <v>-8.0995087469354299E-2</v>
      </c>
      <c r="AK443" s="13">
        <v>258049.4285185528</v>
      </c>
      <c r="AL443" s="38"/>
    </row>
    <row r="444" spans="1:38" x14ac:dyDescent="0.25">
      <c r="A444" t="s">
        <v>802</v>
      </c>
      <c r="B444" s="5" t="s">
        <v>511</v>
      </c>
      <c r="C444" s="6" t="s">
        <v>47</v>
      </c>
      <c r="D444" s="7" t="s">
        <v>20</v>
      </c>
      <c r="E444" s="36">
        <f t="shared" si="165"/>
        <v>3.8436721487365477</v>
      </c>
      <c r="F444" s="8">
        <f t="shared" si="166"/>
        <v>21.330680666460466</v>
      </c>
      <c r="G444" s="9">
        <f t="shared" si="167"/>
        <v>438</v>
      </c>
      <c r="H444" s="99">
        <f t="shared" si="168"/>
        <v>505</v>
      </c>
      <c r="I444" s="33">
        <f t="shared" si="169"/>
        <v>0.94402372902223941</v>
      </c>
      <c r="J444" s="11">
        <v>9.7246538277892647E-2</v>
      </c>
      <c r="K444" s="10">
        <f t="shared" si="170"/>
        <v>324</v>
      </c>
      <c r="L444" s="33">
        <f t="shared" si="171"/>
        <v>0.38403794996943108</v>
      </c>
      <c r="M444" s="11">
        <v>3.6892758936755268E-2</v>
      </c>
      <c r="N444" s="10">
        <f t="shared" si="172"/>
        <v>348</v>
      </c>
      <c r="O444" s="33">
        <f t="shared" si="173"/>
        <v>0.49208764097725194</v>
      </c>
      <c r="P444" s="11">
        <v>2.7027027027027029E-2</v>
      </c>
      <c r="Q444" s="10">
        <f t="shared" si="174"/>
        <v>150</v>
      </c>
      <c r="R444" s="33">
        <f t="shared" si="175"/>
        <v>-4.7190648039504074E-3</v>
      </c>
      <c r="S444" s="12">
        <v>1.0153756890049319</v>
      </c>
      <c r="T444" s="10">
        <f t="shared" si="176"/>
        <v>403</v>
      </c>
      <c r="U444" s="33">
        <f t="shared" si="177"/>
        <v>0.60565166327353193</v>
      </c>
      <c r="V444" s="18">
        <v>3.6683084613688154E-2</v>
      </c>
      <c r="W444" s="99">
        <f t="shared" si="188"/>
        <v>504</v>
      </c>
      <c r="X444" s="33">
        <f t="shared" si="178"/>
        <v>1.342287294940973</v>
      </c>
      <c r="Y444" s="13">
        <v>173375</v>
      </c>
      <c r="Z444" s="10">
        <f t="shared" si="179"/>
        <v>463</v>
      </c>
      <c r="AA444" s="33">
        <f t="shared" si="180"/>
        <v>0.73547168321338741</v>
      </c>
      <c r="AB444" s="11">
        <v>2.7743610769441027E-2</v>
      </c>
      <c r="AC444" s="99">
        <f t="shared" si="189"/>
        <v>340</v>
      </c>
      <c r="AD444" s="33">
        <f t="shared" si="181"/>
        <v>0.43301127380606319</v>
      </c>
      <c r="AE444" s="11">
        <v>0.95408631772268138</v>
      </c>
      <c r="AF444" s="10">
        <f t="shared" si="182"/>
        <v>195</v>
      </c>
      <c r="AG444" s="33">
        <f t="shared" si="183"/>
        <v>-0.15577742834792824</v>
      </c>
      <c r="AH444" s="14">
        <v>2.6833333333333331</v>
      </c>
      <c r="AI444" s="99">
        <f t="shared" si="190"/>
        <v>234</v>
      </c>
      <c r="AJ444" s="33">
        <f t="shared" si="184"/>
        <v>-0.21275762132658224</v>
      </c>
      <c r="AK444" s="13">
        <v>140593.88736582536</v>
      </c>
      <c r="AL444" s="38"/>
    </row>
    <row r="445" spans="1:38" x14ac:dyDescent="0.25">
      <c r="A445" t="s">
        <v>1159</v>
      </c>
      <c r="B445" s="5" t="s">
        <v>413</v>
      </c>
      <c r="C445" s="6" t="s">
        <v>93</v>
      </c>
      <c r="D445" s="7" t="s">
        <v>34</v>
      </c>
      <c r="E445" s="36">
        <f t="shared" si="165"/>
        <v>3.8443679566521114</v>
      </c>
      <c r="F445" s="8">
        <f t="shared" si="166"/>
        <v>21.328952110492274</v>
      </c>
      <c r="G445" s="9">
        <f t="shared" si="167"/>
        <v>439</v>
      </c>
      <c r="H445" s="99">
        <f t="shared" si="168"/>
        <v>559</v>
      </c>
      <c r="I445" s="33">
        <f t="shared" si="169"/>
        <v>3.4229860981781464</v>
      </c>
      <c r="J445" s="11">
        <v>0.2857689853222718</v>
      </c>
      <c r="K445" s="10">
        <f t="shared" si="170"/>
        <v>421</v>
      </c>
      <c r="L445" s="33">
        <f t="shared" si="171"/>
        <v>0.63958972123515467</v>
      </c>
      <c r="M445" s="11">
        <v>2.7770764958343852E-2</v>
      </c>
      <c r="N445" s="10">
        <f t="shared" si="172"/>
        <v>495</v>
      </c>
      <c r="O445" s="33">
        <f t="shared" si="173"/>
        <v>0.81557549609482394</v>
      </c>
      <c r="P445" s="11">
        <v>7.0111659309270323E-3</v>
      </c>
      <c r="Q445" s="10">
        <f t="shared" si="174"/>
        <v>258</v>
      </c>
      <c r="R445" s="33">
        <f t="shared" si="175"/>
        <v>0.30983445779093333</v>
      </c>
      <c r="S445" s="12">
        <v>0.39706174310105224</v>
      </c>
      <c r="T445" s="10">
        <f t="shared" si="176"/>
        <v>300</v>
      </c>
      <c r="U445" s="33">
        <f t="shared" si="177"/>
        <v>0.31354499336264413</v>
      </c>
      <c r="V445" s="18">
        <v>5.4425177909191137E-2</v>
      </c>
      <c r="W445" s="99">
        <f t="shared" si="188"/>
        <v>413</v>
      </c>
      <c r="X445" s="33">
        <f t="shared" si="178"/>
        <v>0.41580950631279734</v>
      </c>
      <c r="Y445" s="13">
        <v>132901</v>
      </c>
      <c r="Z445" s="10">
        <f t="shared" si="179"/>
        <v>304</v>
      </c>
      <c r="AA445" s="33">
        <f t="shared" si="180"/>
        <v>0.29663229117191103</v>
      </c>
      <c r="AB445" s="11">
        <v>3.2976827094474151E-2</v>
      </c>
      <c r="AC445" s="99">
        <f t="shared" si="189"/>
        <v>425</v>
      </c>
      <c r="AD445" s="33">
        <f t="shared" si="181"/>
        <v>0.68273512240577494</v>
      </c>
      <c r="AE445" s="11">
        <v>0.96827586206896554</v>
      </c>
      <c r="AF445" s="10">
        <f t="shared" si="182"/>
        <v>323</v>
      </c>
      <c r="AG445" s="33">
        <f t="shared" si="183"/>
        <v>0.14576399369445966</v>
      </c>
      <c r="AH445" s="14">
        <v>2.3376666666666668</v>
      </c>
      <c r="AI445" s="99">
        <f t="shared" si="190"/>
        <v>337</v>
      </c>
      <c r="AJ445" s="33">
        <f t="shared" si="184"/>
        <v>-0.16739545505485395</v>
      </c>
      <c r="AK445" s="13">
        <v>181030.55499305142</v>
      </c>
      <c r="AL445" s="38"/>
    </row>
    <row r="446" spans="1:38" x14ac:dyDescent="0.25">
      <c r="A446" t="s">
        <v>1112</v>
      </c>
      <c r="B446" s="5" t="s">
        <v>425</v>
      </c>
      <c r="C446" s="6" t="s">
        <v>54</v>
      </c>
      <c r="D446" s="7" t="s">
        <v>39</v>
      </c>
      <c r="E446" s="36">
        <f t="shared" si="165"/>
        <v>3.8466861840441231</v>
      </c>
      <c r="F446" s="8">
        <f t="shared" si="166"/>
        <v>21.323193070239277</v>
      </c>
      <c r="G446" s="9">
        <f t="shared" si="167"/>
        <v>440</v>
      </c>
      <c r="H446" s="99">
        <f t="shared" si="168"/>
        <v>252</v>
      </c>
      <c r="I446" s="33">
        <f t="shared" si="169"/>
        <v>-0.15326104221118816</v>
      </c>
      <c r="J446" s="11">
        <v>1.3799200492004893E-2</v>
      </c>
      <c r="K446" s="10">
        <f t="shared" si="170"/>
        <v>454</v>
      </c>
      <c r="L446" s="33">
        <f t="shared" si="171"/>
        <v>0.76225012120020852</v>
      </c>
      <c r="M446" s="11">
        <v>2.3392366701392178E-2</v>
      </c>
      <c r="N446" s="10">
        <f t="shared" si="172"/>
        <v>367</v>
      </c>
      <c r="O446" s="33">
        <f t="shared" si="173"/>
        <v>0.54091938991795374</v>
      </c>
      <c r="P446" s="11">
        <v>2.4005555004463844E-2</v>
      </c>
      <c r="Q446" s="10">
        <f t="shared" si="174"/>
        <v>395</v>
      </c>
      <c r="R446" s="33">
        <f t="shared" si="175"/>
        <v>0.47325430434601529</v>
      </c>
      <c r="S446" s="12">
        <v>7.582938388625593E-2</v>
      </c>
      <c r="T446" s="10">
        <f t="shared" si="176"/>
        <v>442</v>
      </c>
      <c r="U446" s="33">
        <f t="shared" si="177"/>
        <v>0.6849412323612053</v>
      </c>
      <c r="V446" s="18">
        <v>3.1867162633738545E-2</v>
      </c>
      <c r="W446" s="99">
        <f t="shared" si="188"/>
        <v>422</v>
      </c>
      <c r="X446" s="33">
        <f t="shared" si="178"/>
        <v>0.51341540863800716</v>
      </c>
      <c r="Y446" s="13">
        <v>137165</v>
      </c>
      <c r="Z446" s="10">
        <f t="shared" si="179"/>
        <v>367</v>
      </c>
      <c r="AA446" s="33">
        <f t="shared" si="180"/>
        <v>0.44291271506090563</v>
      </c>
      <c r="AB446" s="11">
        <v>3.1232414181204277E-2</v>
      </c>
      <c r="AC446" s="99">
        <f t="shared" si="189"/>
        <v>491</v>
      </c>
      <c r="AD446" s="33">
        <f t="shared" si="181"/>
        <v>0.85159250300199574</v>
      </c>
      <c r="AE446" s="11">
        <v>0.97787049751769306</v>
      </c>
      <c r="AF446" s="10">
        <f t="shared" si="182"/>
        <v>502</v>
      </c>
      <c r="AG446" s="33">
        <f t="shared" si="183"/>
        <v>0.77618039001837258</v>
      </c>
      <c r="AH446" s="14">
        <v>1.615</v>
      </c>
      <c r="AI446" s="99">
        <f t="shared" si="190"/>
        <v>475</v>
      </c>
      <c r="AJ446" s="33">
        <f t="shared" si="184"/>
        <v>-2.6566946135232593E-2</v>
      </c>
      <c r="AK446" s="13">
        <v>306567.67272037914</v>
      </c>
      <c r="AL446" s="38"/>
    </row>
    <row r="447" spans="1:38" x14ac:dyDescent="0.25">
      <c r="A447" t="s">
        <v>1111</v>
      </c>
      <c r="B447" s="5" t="s">
        <v>483</v>
      </c>
      <c r="C447" s="6" t="s">
        <v>93</v>
      </c>
      <c r="D447" s="7" t="s">
        <v>34</v>
      </c>
      <c r="E447" s="36">
        <f t="shared" si="165"/>
        <v>3.9051819780711132</v>
      </c>
      <c r="F447" s="8">
        <f t="shared" si="166"/>
        <v>21.177875301329582</v>
      </c>
      <c r="G447" s="9">
        <f t="shared" si="167"/>
        <v>441</v>
      </c>
      <c r="H447" s="99">
        <f t="shared" si="168"/>
        <v>333</v>
      </c>
      <c r="I447" s="33">
        <f t="shared" si="169"/>
        <v>0.1202099175066025</v>
      </c>
      <c r="J447" s="11">
        <v>3.4596375617792496E-2</v>
      </c>
      <c r="K447" s="10">
        <f t="shared" si="170"/>
        <v>549</v>
      </c>
      <c r="L447" s="33">
        <f t="shared" si="171"/>
        <v>1.4175849919297723</v>
      </c>
      <c r="M447" s="11">
        <v>0</v>
      </c>
      <c r="N447" s="10">
        <f t="shared" si="172"/>
        <v>365</v>
      </c>
      <c r="O447" s="33">
        <f t="shared" si="173"/>
        <v>0.53700536496430751</v>
      </c>
      <c r="P447" s="11">
        <v>2.4247735904177621E-2</v>
      </c>
      <c r="Q447" s="10">
        <f t="shared" si="174"/>
        <v>409</v>
      </c>
      <c r="R447" s="33">
        <f t="shared" si="175"/>
        <v>0.51183082356515242</v>
      </c>
      <c r="S447" s="12">
        <v>0</v>
      </c>
      <c r="T447" s="10">
        <f t="shared" si="176"/>
        <v>479</v>
      </c>
      <c r="U447" s="33">
        <f t="shared" si="177"/>
        <v>0.78404924905574036</v>
      </c>
      <c r="V447" s="18">
        <v>2.5847499751466347E-2</v>
      </c>
      <c r="W447" s="99">
        <f t="shared" si="188"/>
        <v>453</v>
      </c>
      <c r="X447" s="33">
        <f t="shared" si="178"/>
        <v>0.82692629940866225</v>
      </c>
      <c r="Y447" s="13">
        <v>150861</v>
      </c>
      <c r="Z447" s="10">
        <f t="shared" si="179"/>
        <v>414</v>
      </c>
      <c r="AA447" s="33">
        <f t="shared" si="180"/>
        <v>0.58167084519771606</v>
      </c>
      <c r="AB447" s="11">
        <v>2.9577705590699267E-2</v>
      </c>
      <c r="AC447" s="99">
        <f t="shared" si="189"/>
        <v>302</v>
      </c>
      <c r="AD447" s="33">
        <f t="shared" si="181"/>
        <v>0.3127742237302133</v>
      </c>
      <c r="AE447" s="11">
        <v>0.9472543352601156</v>
      </c>
      <c r="AF447" s="10">
        <f t="shared" si="182"/>
        <v>277</v>
      </c>
      <c r="AG447" s="33">
        <f t="shared" si="183"/>
        <v>1.9564401441425801E-2</v>
      </c>
      <c r="AH447" s="14">
        <v>2.4823333333333331</v>
      </c>
      <c r="AI447" s="99">
        <f t="shared" si="190"/>
        <v>358</v>
      </c>
      <c r="AJ447" s="33">
        <f t="shared" si="184"/>
        <v>-0.15365862228051341</v>
      </c>
      <c r="AK447" s="13">
        <v>193275.81986464967</v>
      </c>
      <c r="AL447" s="38"/>
    </row>
    <row r="448" spans="1:38" x14ac:dyDescent="0.25">
      <c r="A448" t="s">
        <v>881</v>
      </c>
      <c r="B448" s="5" t="s">
        <v>463</v>
      </c>
      <c r="C448" s="6" t="s">
        <v>54</v>
      </c>
      <c r="D448" s="7" t="s">
        <v>39</v>
      </c>
      <c r="E448" s="36">
        <f t="shared" si="165"/>
        <v>3.9056963913033682</v>
      </c>
      <c r="F448" s="8">
        <f t="shared" si="166"/>
        <v>21.176597373840053</v>
      </c>
      <c r="G448" s="9">
        <f t="shared" si="167"/>
        <v>442</v>
      </c>
      <c r="H448" s="99">
        <f t="shared" si="168"/>
        <v>320</v>
      </c>
      <c r="I448" s="33">
        <f t="shared" si="169"/>
        <v>7.3747892699544043E-2</v>
      </c>
      <c r="J448" s="11">
        <v>3.1062988132670721E-2</v>
      </c>
      <c r="K448" s="10">
        <f t="shared" si="170"/>
        <v>511</v>
      </c>
      <c r="L448" s="33">
        <f t="shared" si="171"/>
        <v>0.949875150403797</v>
      </c>
      <c r="M448" s="11">
        <v>1.6695037318318711E-2</v>
      </c>
      <c r="N448" s="10">
        <f t="shared" si="172"/>
        <v>358</v>
      </c>
      <c r="O448" s="33">
        <f t="shared" si="173"/>
        <v>0.51872246834936675</v>
      </c>
      <c r="P448" s="11">
        <v>2.5378992961559287E-2</v>
      </c>
      <c r="Q448" s="10">
        <f t="shared" si="174"/>
        <v>339</v>
      </c>
      <c r="R448" s="33">
        <f t="shared" si="175"/>
        <v>0.39922782253661554</v>
      </c>
      <c r="S448" s="12">
        <v>0.22134231819187919</v>
      </c>
      <c r="T448" s="10">
        <f t="shared" si="176"/>
        <v>399</v>
      </c>
      <c r="U448" s="33">
        <f t="shared" si="177"/>
        <v>0.59872601392003377</v>
      </c>
      <c r="V448" s="18">
        <v>3.7103737510793142E-2</v>
      </c>
      <c r="W448" s="99">
        <f t="shared" si="188"/>
        <v>448</v>
      </c>
      <c r="X448" s="33">
        <f t="shared" si="178"/>
        <v>0.75495796992684716</v>
      </c>
      <c r="Y448" s="13">
        <v>147717</v>
      </c>
      <c r="Z448" s="10">
        <f t="shared" si="179"/>
        <v>391</v>
      </c>
      <c r="AA448" s="33">
        <f t="shared" si="180"/>
        <v>0.52246044371410683</v>
      </c>
      <c r="AB448" s="11">
        <v>3.0283797261764438E-2</v>
      </c>
      <c r="AC448" s="99">
        <f t="shared" si="189"/>
        <v>446</v>
      </c>
      <c r="AD448" s="33">
        <f t="shared" si="181"/>
        <v>0.73410667541494834</v>
      </c>
      <c r="AE448" s="11">
        <v>0.97119484210891194</v>
      </c>
      <c r="AF448" s="10">
        <f t="shared" si="182"/>
        <v>468</v>
      </c>
      <c r="AG448" s="33">
        <f t="shared" si="183"/>
        <v>0.61130672917166662</v>
      </c>
      <c r="AH448" s="14">
        <v>1.804</v>
      </c>
      <c r="AI448" s="99">
        <f t="shared" si="190"/>
        <v>394</v>
      </c>
      <c r="AJ448" s="33">
        <f t="shared" si="184"/>
        <v>-0.12494978250920848</v>
      </c>
      <c r="AK448" s="13">
        <v>218867.40658124493</v>
      </c>
      <c r="AL448" s="38"/>
    </row>
    <row r="449" spans="1:38" x14ac:dyDescent="0.25">
      <c r="A449" t="s">
        <v>891</v>
      </c>
      <c r="B449" s="5" t="s">
        <v>443</v>
      </c>
      <c r="C449" s="6" t="s">
        <v>41</v>
      </c>
      <c r="D449" s="7" t="s">
        <v>34</v>
      </c>
      <c r="E449" s="36">
        <f t="shared" si="165"/>
        <v>3.9068723356265291</v>
      </c>
      <c r="F449" s="8">
        <f t="shared" si="166"/>
        <v>21.173676042345264</v>
      </c>
      <c r="G449" s="9">
        <f t="shared" si="167"/>
        <v>443</v>
      </c>
      <c r="H449" s="99">
        <f t="shared" si="168"/>
        <v>423</v>
      </c>
      <c r="I449" s="33">
        <f t="shared" si="169"/>
        <v>0.40955303815721872</v>
      </c>
      <c r="J449" s="11">
        <v>5.6600611672043222E-2</v>
      </c>
      <c r="K449" s="10">
        <f t="shared" si="170"/>
        <v>321</v>
      </c>
      <c r="L449" s="33">
        <f t="shared" si="171"/>
        <v>0.38035171720820571</v>
      </c>
      <c r="M449" s="11">
        <v>3.7024340075419951E-2</v>
      </c>
      <c r="N449" s="10">
        <f t="shared" si="172"/>
        <v>375</v>
      </c>
      <c r="O449" s="33">
        <f t="shared" si="173"/>
        <v>0.54990467120057229</v>
      </c>
      <c r="P449" s="11">
        <v>2.3449589334603022E-2</v>
      </c>
      <c r="Q449" s="10">
        <f t="shared" si="174"/>
        <v>329</v>
      </c>
      <c r="R449" s="33">
        <f t="shared" si="175"/>
        <v>0.39080120091589687</v>
      </c>
      <c r="S449" s="12">
        <v>0.2379064234734338</v>
      </c>
      <c r="T449" s="10">
        <f t="shared" si="176"/>
        <v>436</v>
      </c>
      <c r="U449" s="33">
        <f t="shared" si="177"/>
        <v>0.65456279213318669</v>
      </c>
      <c r="V449" s="18">
        <v>3.3712300647402493E-2</v>
      </c>
      <c r="W449" s="99">
        <f t="shared" si="188"/>
        <v>492</v>
      </c>
      <c r="X449" s="33">
        <f t="shared" si="178"/>
        <v>1.1661663257828669</v>
      </c>
      <c r="Y449" s="13">
        <v>165681</v>
      </c>
      <c r="Z449" s="10">
        <f t="shared" si="179"/>
        <v>426</v>
      </c>
      <c r="AA449" s="33">
        <f t="shared" si="180"/>
        <v>0.62024436031511643</v>
      </c>
      <c r="AB449" s="11">
        <v>2.9117711450047434E-2</v>
      </c>
      <c r="AC449" s="99">
        <f t="shared" si="189"/>
        <v>346</v>
      </c>
      <c r="AD449" s="33">
        <f t="shared" si="181"/>
        <v>0.4470101404340075</v>
      </c>
      <c r="AE449" s="11">
        <v>0.95488174651303825</v>
      </c>
      <c r="AF449" s="10">
        <f t="shared" si="182"/>
        <v>148</v>
      </c>
      <c r="AG449" s="33">
        <f t="shared" si="183"/>
        <v>-0.3285022159016206</v>
      </c>
      <c r="AH449" s="14">
        <v>2.8813333333333335</v>
      </c>
      <c r="AI449" s="99">
        <f t="shared" si="190"/>
        <v>364</v>
      </c>
      <c r="AJ449" s="33">
        <f t="shared" si="184"/>
        <v>-0.14867116008427506</v>
      </c>
      <c r="AK449" s="13">
        <v>197721.73521015068</v>
      </c>
      <c r="AL449" s="38"/>
    </row>
    <row r="450" spans="1:38" x14ac:dyDescent="0.25">
      <c r="A450" t="s">
        <v>958</v>
      </c>
      <c r="B450" s="5" t="s">
        <v>487</v>
      </c>
      <c r="C450" s="6" t="s">
        <v>93</v>
      </c>
      <c r="D450" s="7" t="s">
        <v>34</v>
      </c>
      <c r="E450" s="36">
        <f t="shared" si="165"/>
        <v>3.928023382910149</v>
      </c>
      <c r="F450" s="8">
        <f t="shared" si="166"/>
        <v>21.121131700440259</v>
      </c>
      <c r="G450" s="9">
        <f t="shared" si="167"/>
        <v>444</v>
      </c>
      <c r="H450" s="99">
        <f t="shared" si="168"/>
        <v>123</v>
      </c>
      <c r="I450" s="33">
        <f t="shared" si="169"/>
        <v>-0.56646109908255249</v>
      </c>
      <c r="J450" s="11">
        <v>-1.7624223602484501E-2</v>
      </c>
      <c r="K450" s="10">
        <f t="shared" si="170"/>
        <v>145</v>
      </c>
      <c r="L450" s="33">
        <f t="shared" si="171"/>
        <v>-0.39847138233845503</v>
      </c>
      <c r="M450" s="11">
        <v>6.482465462274177E-2</v>
      </c>
      <c r="N450" s="10">
        <f t="shared" si="172"/>
        <v>465</v>
      </c>
      <c r="O450" s="33">
        <f t="shared" si="173"/>
        <v>0.75181425408060321</v>
      </c>
      <c r="P450" s="11">
        <v>1.0956402647797306E-2</v>
      </c>
      <c r="Q450" s="10">
        <f t="shared" si="174"/>
        <v>394</v>
      </c>
      <c r="R450" s="33">
        <f t="shared" si="175"/>
        <v>0.47162471851477933</v>
      </c>
      <c r="S450" s="12">
        <v>7.9032640480518446E-2</v>
      </c>
      <c r="T450" s="10">
        <f t="shared" si="176"/>
        <v>494</v>
      </c>
      <c r="U450" s="33">
        <f t="shared" si="177"/>
        <v>0.81001017888400217</v>
      </c>
      <c r="V450" s="18">
        <v>2.4270674274692598E-2</v>
      </c>
      <c r="W450" s="99">
        <f t="shared" si="188"/>
        <v>485</v>
      </c>
      <c r="X450" s="33">
        <f t="shared" si="178"/>
        <v>1.1013170009031017</v>
      </c>
      <c r="Y450" s="13">
        <v>162848</v>
      </c>
      <c r="Z450" s="10">
        <f t="shared" si="179"/>
        <v>313</v>
      </c>
      <c r="AA450" s="33">
        <f t="shared" si="180"/>
        <v>0.3141547018260108</v>
      </c>
      <c r="AB450" s="11">
        <v>3.2767870088444249E-2</v>
      </c>
      <c r="AC450" s="99">
        <f t="shared" si="189"/>
        <v>430</v>
      </c>
      <c r="AD450" s="33">
        <f t="shared" si="181"/>
        <v>0.69774738412623638</v>
      </c>
      <c r="AE450" s="11">
        <v>0.96912887292321503</v>
      </c>
      <c r="AF450" s="10">
        <f t="shared" si="182"/>
        <v>331</v>
      </c>
      <c r="AG450" s="33">
        <f t="shared" si="183"/>
        <v>0.16379250687346453</v>
      </c>
      <c r="AH450" s="14">
        <v>2.3170000000000002</v>
      </c>
      <c r="AI450" s="99">
        <f t="shared" si="190"/>
        <v>446</v>
      </c>
      <c r="AJ450" s="33">
        <f t="shared" si="184"/>
        <v>-7.3439447150794479E-2</v>
      </c>
      <c r="AK450" s="13">
        <v>264784.66498063703</v>
      </c>
      <c r="AL450" s="38"/>
    </row>
    <row r="451" spans="1:38" x14ac:dyDescent="0.25">
      <c r="A451" t="s">
        <v>626</v>
      </c>
      <c r="B451" s="5" t="s">
        <v>496</v>
      </c>
      <c r="C451" s="6" t="s">
        <v>172</v>
      </c>
      <c r="D451" s="7" t="s">
        <v>39</v>
      </c>
      <c r="E451" s="36">
        <f t="shared" si="165"/>
        <v>3.9386602457189692</v>
      </c>
      <c r="F451" s="8">
        <f t="shared" si="166"/>
        <v>21.094707148089313</v>
      </c>
      <c r="G451" s="9">
        <f t="shared" si="167"/>
        <v>445</v>
      </c>
      <c r="H451" s="99">
        <f t="shared" si="168"/>
        <v>201</v>
      </c>
      <c r="I451" s="33">
        <f t="shared" si="169"/>
        <v>-0.29775798843410411</v>
      </c>
      <c r="J451" s="11">
        <v>2.8103616813295318E-3</v>
      </c>
      <c r="K451" s="10">
        <f t="shared" si="170"/>
        <v>539</v>
      </c>
      <c r="L451" s="33">
        <f t="shared" si="171"/>
        <v>1.2033218758358122</v>
      </c>
      <c r="M451" s="11">
        <v>7.6481835564053535E-3</v>
      </c>
      <c r="N451" s="10">
        <f t="shared" si="172"/>
        <v>518</v>
      </c>
      <c r="O451" s="33">
        <f t="shared" si="173"/>
        <v>0.87399565577625071</v>
      </c>
      <c r="P451" s="11">
        <v>3.3964095099466279E-3</v>
      </c>
      <c r="Q451" s="10">
        <f t="shared" si="174"/>
        <v>325</v>
      </c>
      <c r="R451" s="33">
        <f t="shared" si="175"/>
        <v>0.38785669240824472</v>
      </c>
      <c r="S451" s="12">
        <v>0.24369440721335442</v>
      </c>
      <c r="T451" s="10">
        <f t="shared" si="176"/>
        <v>224</v>
      </c>
      <c r="U451" s="33">
        <f t="shared" si="177"/>
        <v>7.0467428098006935E-2</v>
      </c>
      <c r="V451" s="18">
        <v>6.9189321577271617E-2</v>
      </c>
      <c r="W451" s="99">
        <f t="shared" si="188"/>
        <v>392</v>
      </c>
      <c r="X451" s="33">
        <f t="shared" si="178"/>
        <v>0.26219008546277794</v>
      </c>
      <c r="Y451" s="13">
        <v>126190</v>
      </c>
      <c r="Z451" s="10">
        <f t="shared" si="179"/>
        <v>512</v>
      </c>
      <c r="AA451" s="33">
        <f t="shared" si="180"/>
        <v>0.90757034657680624</v>
      </c>
      <c r="AB451" s="11">
        <v>2.569131202196509E-2</v>
      </c>
      <c r="AC451" s="99">
        <f t="shared" si="189"/>
        <v>518</v>
      </c>
      <c r="AD451" s="33">
        <f t="shared" si="181"/>
        <v>0.96087289939567633</v>
      </c>
      <c r="AE451" s="11">
        <v>0.98407991259559857</v>
      </c>
      <c r="AF451" s="10">
        <f t="shared" si="182"/>
        <v>517</v>
      </c>
      <c r="AG451" s="33">
        <f t="shared" si="183"/>
        <v>1.0088063665216616</v>
      </c>
      <c r="AH451" s="14">
        <v>1.3483333333333334</v>
      </c>
      <c r="AI451" s="99">
        <f t="shared" si="190"/>
        <v>488</v>
      </c>
      <c r="AJ451" s="33">
        <f t="shared" si="184"/>
        <v>-1.1541701918544894E-2</v>
      </c>
      <c r="AK451" s="13">
        <v>319961.45120019495</v>
      </c>
      <c r="AL451" s="38"/>
    </row>
    <row r="452" spans="1:38" x14ac:dyDescent="0.25">
      <c r="A452" t="s">
        <v>1082</v>
      </c>
      <c r="B452" s="5" t="s">
        <v>328</v>
      </c>
      <c r="C452" s="6" t="s">
        <v>30</v>
      </c>
      <c r="D452" s="7" t="s">
        <v>20</v>
      </c>
      <c r="E452" s="36">
        <f t="shared" si="165"/>
        <v>3.9425560565675837</v>
      </c>
      <c r="F452" s="8">
        <f t="shared" si="166"/>
        <v>21.085029007121541</v>
      </c>
      <c r="G452" s="9">
        <f t="shared" si="167"/>
        <v>446</v>
      </c>
      <c r="H452" s="99">
        <f t="shared" si="168"/>
        <v>498</v>
      </c>
      <c r="I452" s="33">
        <f t="shared" si="169"/>
        <v>0.88718648167071446</v>
      </c>
      <c r="J452" s="11">
        <v>9.2924126172208021E-2</v>
      </c>
      <c r="K452" s="10">
        <f t="shared" si="170"/>
        <v>418</v>
      </c>
      <c r="L452" s="33">
        <f t="shared" si="171"/>
        <v>0.63479944589307236</v>
      </c>
      <c r="M452" s="11">
        <v>2.7941755214482486E-2</v>
      </c>
      <c r="N452" s="10">
        <f t="shared" si="172"/>
        <v>405</v>
      </c>
      <c r="O452" s="33">
        <f t="shared" si="173"/>
        <v>0.6176270080912758</v>
      </c>
      <c r="P452" s="11">
        <v>1.9259259259259261E-2</v>
      </c>
      <c r="Q452" s="10">
        <f t="shared" si="174"/>
        <v>409</v>
      </c>
      <c r="R452" s="33">
        <f t="shared" si="175"/>
        <v>0.51183082356515242</v>
      </c>
      <c r="S452" s="12">
        <v>0</v>
      </c>
      <c r="T452" s="10">
        <f t="shared" si="176"/>
        <v>381</v>
      </c>
      <c r="U452" s="33">
        <f t="shared" si="177"/>
        <v>0.56346750657214917</v>
      </c>
      <c r="V452" s="18">
        <v>3.9245283018867927E-2</v>
      </c>
      <c r="W452" s="99">
        <f t="shared" si="188"/>
        <v>312</v>
      </c>
      <c r="X452" s="33">
        <f t="shared" si="178"/>
        <v>-9.1242168735448895E-2</v>
      </c>
      <c r="Y452" s="13">
        <v>110750</v>
      </c>
      <c r="Z452" s="10">
        <f t="shared" si="179"/>
        <v>230</v>
      </c>
      <c r="AA452" s="33">
        <f t="shared" si="180"/>
        <v>5.5777074536743014E-2</v>
      </c>
      <c r="AB452" s="11">
        <v>3.5849056603773584E-2</v>
      </c>
      <c r="AC452" s="99">
        <f t="shared" si="189"/>
        <v>540</v>
      </c>
      <c r="AD452" s="33">
        <f t="shared" si="181"/>
        <v>1.0487932588697977</v>
      </c>
      <c r="AE452" s="11">
        <v>0.98907563025210088</v>
      </c>
      <c r="AF452" s="10">
        <f t="shared" si="182"/>
        <v>547</v>
      </c>
      <c r="AG452" s="33">
        <f t="shared" si="183"/>
        <v>1.4830725761177419</v>
      </c>
      <c r="AH452" s="14">
        <v>0.80466666666666653</v>
      </c>
      <c r="AI452" s="99">
        <f t="shared" si="190"/>
        <v>549</v>
      </c>
      <c r="AJ452" s="33">
        <f t="shared" si="184"/>
        <v>1.9401517109901307</v>
      </c>
      <c r="AK452" s="13">
        <v>2059736.7823712949</v>
      </c>
      <c r="AL452" s="38"/>
    </row>
    <row r="453" spans="1:38" x14ac:dyDescent="0.25">
      <c r="A453" t="s">
        <v>974</v>
      </c>
      <c r="B453" s="5" t="s">
        <v>477</v>
      </c>
      <c r="C453" s="6" t="s">
        <v>93</v>
      </c>
      <c r="D453" s="7" t="s">
        <v>34</v>
      </c>
      <c r="E453" s="36">
        <f t="shared" si="165"/>
        <v>3.945592551322227</v>
      </c>
      <c r="F453" s="8">
        <f t="shared" si="166"/>
        <v>21.077485616175398</v>
      </c>
      <c r="G453" s="9">
        <f t="shared" si="167"/>
        <v>447</v>
      </c>
      <c r="H453" s="99">
        <f t="shared" si="168"/>
        <v>475</v>
      </c>
      <c r="I453" s="33">
        <f t="shared" si="169"/>
        <v>0.68927370447088787</v>
      </c>
      <c r="J453" s="11">
        <v>7.7873070325900517E-2</v>
      </c>
      <c r="K453" s="10">
        <f t="shared" si="170"/>
        <v>125</v>
      </c>
      <c r="L453" s="33">
        <f t="shared" si="171"/>
        <v>-0.52009207234511756</v>
      </c>
      <c r="M453" s="11">
        <v>6.9165940133682074E-2</v>
      </c>
      <c r="N453" s="10">
        <f t="shared" si="172"/>
        <v>473</v>
      </c>
      <c r="O453" s="33">
        <f t="shared" si="173"/>
        <v>0.76742260077198288</v>
      </c>
      <c r="P453" s="11">
        <v>9.990633780830472E-3</v>
      </c>
      <c r="Q453" s="10">
        <f t="shared" si="174"/>
        <v>301</v>
      </c>
      <c r="R453" s="33">
        <f t="shared" si="175"/>
        <v>0.34991871433460797</v>
      </c>
      <c r="S453" s="12">
        <v>0.31826861871419476</v>
      </c>
      <c r="T453" s="10">
        <f t="shared" si="176"/>
        <v>490</v>
      </c>
      <c r="U453" s="33">
        <f t="shared" si="177"/>
        <v>0.802672980418624</v>
      </c>
      <c r="V453" s="18">
        <v>2.4716324008538366E-2</v>
      </c>
      <c r="W453" s="99">
        <f t="shared" si="188"/>
        <v>489</v>
      </c>
      <c r="X453" s="33">
        <f t="shared" si="178"/>
        <v>1.1332037321270738</v>
      </c>
      <c r="Y453" s="13">
        <v>164241</v>
      </c>
      <c r="Z453" s="10">
        <f t="shared" si="179"/>
        <v>344</v>
      </c>
      <c r="AA453" s="33">
        <f t="shared" si="180"/>
        <v>0.4013401132529415</v>
      </c>
      <c r="AB453" s="11">
        <v>3.1728172817281727E-2</v>
      </c>
      <c r="AC453" s="99">
        <f t="shared" si="189"/>
        <v>353</v>
      </c>
      <c r="AD453" s="33">
        <f t="shared" si="181"/>
        <v>0.46370062956986907</v>
      </c>
      <c r="AE453" s="11">
        <v>0.95583011583011579</v>
      </c>
      <c r="AF453" s="10">
        <f t="shared" si="182"/>
        <v>286</v>
      </c>
      <c r="AG453" s="33">
        <f t="shared" si="183"/>
        <v>5.8529252505726659E-2</v>
      </c>
      <c r="AH453" s="14">
        <v>2.4376666666666664</v>
      </c>
      <c r="AI453" s="99">
        <f t="shared" si="190"/>
        <v>403</v>
      </c>
      <c r="AJ453" s="33">
        <f t="shared" si="184"/>
        <v>-0.11837576124298588</v>
      </c>
      <c r="AK453" s="13">
        <v>224727.60980267345</v>
      </c>
      <c r="AL453" s="38"/>
    </row>
    <row r="454" spans="1:38" x14ac:dyDescent="0.25">
      <c r="A454" t="s">
        <v>601</v>
      </c>
      <c r="B454" s="5" t="s">
        <v>540</v>
      </c>
      <c r="C454" s="6" t="s">
        <v>91</v>
      </c>
      <c r="D454" s="7" t="s">
        <v>39</v>
      </c>
      <c r="E454" s="36">
        <f t="shared" si="165"/>
        <v>3.9499197306465659</v>
      </c>
      <c r="F454" s="8">
        <f t="shared" si="166"/>
        <v>21.066735851076132</v>
      </c>
      <c r="G454" s="9">
        <f t="shared" si="167"/>
        <v>448</v>
      </c>
      <c r="H454" s="99">
        <f t="shared" si="168"/>
        <v>172</v>
      </c>
      <c r="I454" s="33">
        <f t="shared" si="169"/>
        <v>-0.3915545457573088</v>
      </c>
      <c r="J454" s="11">
        <v>-4.3227665706051521E-3</v>
      </c>
      <c r="K454" s="10">
        <f t="shared" si="170"/>
        <v>427</v>
      </c>
      <c r="L454" s="33">
        <f t="shared" si="171"/>
        <v>0.65256854110275764</v>
      </c>
      <c r="M454" s="11">
        <v>2.7307482250136537E-2</v>
      </c>
      <c r="N454" s="10">
        <f t="shared" si="172"/>
        <v>525</v>
      </c>
      <c r="O454" s="33">
        <f t="shared" si="173"/>
        <v>0.92888698531728331</v>
      </c>
      <c r="P454" s="11">
        <v>0</v>
      </c>
      <c r="Q454" s="10">
        <f t="shared" si="174"/>
        <v>409</v>
      </c>
      <c r="R454" s="33">
        <f t="shared" si="175"/>
        <v>0.51183082356515242</v>
      </c>
      <c r="S454" s="12">
        <v>0</v>
      </c>
      <c r="T454" s="10">
        <f t="shared" si="176"/>
        <v>335</v>
      </c>
      <c r="U454" s="33">
        <f t="shared" si="177"/>
        <v>0.44263429344029809</v>
      </c>
      <c r="V454" s="18">
        <v>4.6584499686651348E-2</v>
      </c>
      <c r="W454" s="99">
        <f t="shared" si="188"/>
        <v>445</v>
      </c>
      <c r="X454" s="33">
        <f t="shared" si="178"/>
        <v>0.71869911690547461</v>
      </c>
      <c r="Y454" s="13">
        <v>146133</v>
      </c>
      <c r="Z454" s="10">
        <f t="shared" si="179"/>
        <v>487</v>
      </c>
      <c r="AA454" s="33">
        <f t="shared" si="180"/>
        <v>0.80167078908456213</v>
      </c>
      <c r="AB454" s="11">
        <v>2.6954177897574125E-2</v>
      </c>
      <c r="AC454" s="99">
        <f t="shared" si="189"/>
        <v>363</v>
      </c>
      <c r="AD454" s="33">
        <f t="shared" si="181"/>
        <v>0.48673239001592888</v>
      </c>
      <c r="AE454" s="11">
        <v>0.95713880215725233</v>
      </c>
      <c r="AF454" s="10">
        <f t="shared" si="182"/>
        <v>317</v>
      </c>
      <c r="AG454" s="33">
        <f t="shared" si="183"/>
        <v>0.14169303910565179</v>
      </c>
      <c r="AH454" s="14">
        <v>2.3423333333333338</v>
      </c>
      <c r="AI454" s="99">
        <f t="shared" si="190"/>
        <v>341</v>
      </c>
      <c r="AJ454" s="33">
        <f t="shared" si="184"/>
        <v>-0.16484570517963548</v>
      </c>
      <c r="AK454" s="13">
        <v>183303.4488319206</v>
      </c>
      <c r="AL454" s="38"/>
    </row>
    <row r="455" spans="1:38" x14ac:dyDescent="0.25">
      <c r="A455" t="s">
        <v>705</v>
      </c>
      <c r="B455" s="5" t="s">
        <v>508</v>
      </c>
      <c r="C455" s="6" t="s">
        <v>81</v>
      </c>
      <c r="D455" s="7" t="s">
        <v>34</v>
      </c>
      <c r="E455" s="36">
        <f t="shared" ref="E455:E518" si="191">((I455+L455+AG455+AJ455)*0.25)+(O455+R455+U455+X455+AA455+AD455)</f>
        <v>3.9577270566330505</v>
      </c>
      <c r="F455" s="8">
        <f t="shared" ref="F455:F518" si="192">((E455*$I$579)+$J$579)</f>
        <v>21.047340555869383</v>
      </c>
      <c r="G455" s="9">
        <f t="shared" ref="G455:G518" si="193">RANK(E455,$E$7:$E$570,1)</f>
        <v>449</v>
      </c>
      <c r="H455" s="99">
        <f t="shared" ref="H455:H518" si="194">RANK(J455,J$7:J$570,1)</f>
        <v>284</v>
      </c>
      <c r="I455" s="33">
        <f t="shared" ref="I455:I518" si="195">(J455-J$572)/J$573</f>
        <v>-4.6774682420279663E-2</v>
      </c>
      <c r="J455" s="11">
        <v>2.1897374701670635E-2</v>
      </c>
      <c r="K455" s="10">
        <f t="shared" ref="K455:K518" si="196">RANK(M455,M$7:M$570,0)</f>
        <v>150</v>
      </c>
      <c r="L455" s="33">
        <f t="shared" ref="L455:L518" si="197">-(M455-M$572)/M$573</f>
        <v>-0.38308592461539298</v>
      </c>
      <c r="M455" s="11">
        <v>6.42754662840746E-2</v>
      </c>
      <c r="N455" s="10">
        <f t="shared" ref="N455:N518" si="198">RANK(P455,P$7:P$570,0)</f>
        <v>425</v>
      </c>
      <c r="O455" s="33">
        <f t="shared" ref="O455:O518" si="199">-(P455-P$572)/P$573</f>
        <v>0.66225242835205334</v>
      </c>
      <c r="P455" s="11">
        <v>1.649805447470817E-2</v>
      </c>
      <c r="Q455" s="10">
        <f t="shared" ref="Q455:Q518" si="200">RANK(S455,S$7:S$570,0)</f>
        <v>382</v>
      </c>
      <c r="R455" s="33">
        <f t="shared" ref="R455:R518" si="201">-(S455-S$572)/S$573</f>
        <v>0.45242429034831688</v>
      </c>
      <c r="S455" s="12">
        <v>0.1167746832486717</v>
      </c>
      <c r="T455" s="10">
        <f t="shared" ref="T455:T518" si="202">RANK(V455,V$7:V$570,0)</f>
        <v>414</v>
      </c>
      <c r="U455" s="33">
        <f t="shared" ref="U455:U518" si="203">-(V455-V$572)/V$573</f>
        <v>0.61824358757670217</v>
      </c>
      <c r="V455" s="18">
        <v>3.5918271212388858E-2</v>
      </c>
      <c r="W455" s="99">
        <f t="shared" si="188"/>
        <v>467</v>
      </c>
      <c r="X455" s="33">
        <f t="shared" ref="X455:X518" si="204">(Y455-Y$572)/Y$573</f>
        <v>0.95385517567350475</v>
      </c>
      <c r="Y455" s="13">
        <v>156406</v>
      </c>
      <c r="Z455" s="10">
        <f t="shared" ref="Z455:Z518" si="205">RANK(AB455,AB$7:AB$570,0)</f>
        <v>403</v>
      </c>
      <c r="AA455" s="33">
        <f t="shared" ref="AA455:AA518" si="206">-(AB455-AB$572)/AB$573</f>
        <v>0.54692055006270524</v>
      </c>
      <c r="AB455" s="11">
        <v>2.999210734017364E-2</v>
      </c>
      <c r="AC455" s="99">
        <f t="shared" si="189"/>
        <v>469</v>
      </c>
      <c r="AD455" s="33">
        <f t="shared" ref="AD455:AD518" si="207">(AE455-AE$572)/AE$573</f>
        <v>0.8017872943284251</v>
      </c>
      <c r="AE455" s="11">
        <v>0.97504051863857377</v>
      </c>
      <c r="AF455" s="10">
        <f t="shared" ref="AF455:AF518" si="208">RANK(AH455,AH$7:AH$570,0)</f>
        <v>360</v>
      </c>
      <c r="AG455" s="33">
        <f t="shared" ref="AG455:AG518" si="209">-(AH455-AH$572)/AH$573</f>
        <v>0.24346690382584071</v>
      </c>
      <c r="AH455" s="14">
        <v>2.2256666666666671</v>
      </c>
      <c r="AI455" s="99">
        <f t="shared" si="190"/>
        <v>395</v>
      </c>
      <c r="AJ455" s="33">
        <f t="shared" ref="AJ455:AJ518" si="210">(AK455-AK$572)/AK$573</f>
        <v>-0.12463137562479662</v>
      </c>
      <c r="AK455" s="13">
        <v>219151.24032229814</v>
      </c>
      <c r="AL455" s="38"/>
    </row>
    <row r="456" spans="1:38" x14ac:dyDescent="0.25">
      <c r="A456" t="s">
        <v>1129</v>
      </c>
      <c r="B456" s="5" t="s">
        <v>468</v>
      </c>
      <c r="C456" s="6" t="s">
        <v>91</v>
      </c>
      <c r="D456" s="7" t="s">
        <v>39</v>
      </c>
      <c r="E456" s="36">
        <f t="shared" si="191"/>
        <v>3.9660767964487098</v>
      </c>
      <c r="F456" s="8">
        <f t="shared" si="192"/>
        <v>21.026597772885225</v>
      </c>
      <c r="G456" s="9">
        <f t="shared" si="193"/>
        <v>450</v>
      </c>
      <c r="H456" s="99">
        <f t="shared" si="194"/>
        <v>479</v>
      </c>
      <c r="I456" s="33">
        <f t="shared" si="195"/>
        <v>0.71179788152038792</v>
      </c>
      <c r="J456" s="11">
        <v>7.958600999286225E-2</v>
      </c>
      <c r="K456" s="10">
        <f t="shared" si="196"/>
        <v>162</v>
      </c>
      <c r="L456" s="33">
        <f t="shared" si="197"/>
        <v>-0.29256166238804371</v>
      </c>
      <c r="M456" s="11">
        <v>6.1044176706827311E-2</v>
      </c>
      <c r="N456" s="10">
        <f t="shared" si="198"/>
        <v>448</v>
      </c>
      <c r="O456" s="33">
        <f t="shared" si="199"/>
        <v>0.71917795754157621</v>
      </c>
      <c r="P456" s="11">
        <v>1.2975778546712802E-2</v>
      </c>
      <c r="Q456" s="10">
        <f t="shared" si="200"/>
        <v>409</v>
      </c>
      <c r="R456" s="33">
        <f t="shared" si="201"/>
        <v>0.51183082356515242</v>
      </c>
      <c r="S456" s="12">
        <v>0</v>
      </c>
      <c r="T456" s="10">
        <f t="shared" si="202"/>
        <v>528</v>
      </c>
      <c r="U456" s="33">
        <f t="shared" si="203"/>
        <v>0.9011438076573649</v>
      </c>
      <c r="V456" s="18">
        <v>1.873536299765808E-2</v>
      </c>
      <c r="W456" s="99">
        <f t="shared" si="188"/>
        <v>400</v>
      </c>
      <c r="X456" s="33">
        <f t="shared" si="204"/>
        <v>0.31232069664763007</v>
      </c>
      <c r="Y456" s="13">
        <v>128380</v>
      </c>
      <c r="Z456" s="10">
        <f t="shared" si="205"/>
        <v>480</v>
      </c>
      <c r="AA456" s="33">
        <f t="shared" si="206"/>
        <v>0.78451403739938619</v>
      </c>
      <c r="AB456" s="11">
        <v>2.7158774373259052E-2</v>
      </c>
      <c r="AC456" s="99">
        <f t="shared" si="189"/>
        <v>396</v>
      </c>
      <c r="AD456" s="33">
        <f t="shared" si="207"/>
        <v>0.59506809437248609</v>
      </c>
      <c r="AE456" s="11">
        <v>0.96329453894359895</v>
      </c>
      <c r="AF456" s="10">
        <f t="shared" si="208"/>
        <v>377</v>
      </c>
      <c r="AG456" s="33">
        <f t="shared" si="209"/>
        <v>0.28097784253699654</v>
      </c>
      <c r="AH456" s="14">
        <v>2.1826666666666665</v>
      </c>
      <c r="AI456" s="99">
        <f t="shared" si="190"/>
        <v>386</v>
      </c>
      <c r="AJ456" s="33">
        <f t="shared" si="210"/>
        <v>-0.13212854460888335</v>
      </c>
      <c r="AK456" s="13">
        <v>212468.12628099174</v>
      </c>
      <c r="AL456" s="38"/>
    </row>
    <row r="457" spans="1:38" x14ac:dyDescent="0.25">
      <c r="A457" t="s">
        <v>872</v>
      </c>
      <c r="B457" s="5" t="s">
        <v>478</v>
      </c>
      <c r="C457" s="6" t="s">
        <v>24</v>
      </c>
      <c r="D457" s="7" t="s">
        <v>20</v>
      </c>
      <c r="E457" s="36">
        <f t="shared" si="191"/>
        <v>3.9798138991109542</v>
      </c>
      <c r="F457" s="8">
        <f t="shared" si="192"/>
        <v>20.992471471270449</v>
      </c>
      <c r="G457" s="9">
        <f t="shared" si="193"/>
        <v>451</v>
      </c>
      <c r="H457" s="99">
        <f t="shared" si="194"/>
        <v>166</v>
      </c>
      <c r="I457" s="33">
        <f t="shared" si="195"/>
        <v>-0.40866892611543026</v>
      </c>
      <c r="J457" s="11">
        <v>-5.6242969628796935E-3</v>
      </c>
      <c r="K457" s="10">
        <f t="shared" si="196"/>
        <v>521</v>
      </c>
      <c r="L457" s="33">
        <f t="shared" si="197"/>
        <v>1.0171120527197164</v>
      </c>
      <c r="M457" s="11">
        <v>1.4294996751137101E-2</v>
      </c>
      <c r="N457" s="10">
        <f t="shared" si="198"/>
        <v>525</v>
      </c>
      <c r="O457" s="33">
        <f t="shared" si="199"/>
        <v>0.92888698531728331</v>
      </c>
      <c r="P457" s="11">
        <v>0</v>
      </c>
      <c r="Q457" s="10">
        <f t="shared" si="200"/>
        <v>409</v>
      </c>
      <c r="R457" s="33">
        <f t="shared" si="201"/>
        <v>0.51183082356515242</v>
      </c>
      <c r="S457" s="12">
        <v>0</v>
      </c>
      <c r="T457" s="10">
        <f t="shared" si="202"/>
        <v>270</v>
      </c>
      <c r="U457" s="33">
        <f t="shared" si="203"/>
        <v>0.23364212818717978</v>
      </c>
      <c r="V457" s="18">
        <v>5.9278350515463915E-2</v>
      </c>
      <c r="W457" s="99">
        <f t="shared" si="188"/>
        <v>250</v>
      </c>
      <c r="X457" s="33">
        <f t="shared" si="204"/>
        <v>-0.30870372410352886</v>
      </c>
      <c r="Y457" s="13">
        <v>101250</v>
      </c>
      <c r="Z457" s="10">
        <f t="shared" si="205"/>
        <v>360</v>
      </c>
      <c r="AA457" s="33">
        <f t="shared" si="206"/>
        <v>0.43397216955006768</v>
      </c>
      <c r="AB457" s="11">
        <v>3.1339031339031341E-2</v>
      </c>
      <c r="AC457" s="99">
        <f t="shared" si="189"/>
        <v>530</v>
      </c>
      <c r="AD457" s="33">
        <f t="shared" si="207"/>
        <v>0.99491093794908481</v>
      </c>
      <c r="AE457" s="11">
        <v>0.98601398601398604</v>
      </c>
      <c r="AF457" s="10">
        <f t="shared" si="208"/>
        <v>541</v>
      </c>
      <c r="AG457" s="33">
        <f t="shared" si="209"/>
        <v>1.4269515592863231</v>
      </c>
      <c r="AH457" s="14">
        <v>0.86900000000000011</v>
      </c>
      <c r="AI457" s="99">
        <f t="shared" si="190"/>
        <v>555</v>
      </c>
      <c r="AJ457" s="33">
        <f t="shared" si="210"/>
        <v>2.7057036286922487</v>
      </c>
      <c r="AK457" s="13">
        <v>2742163.8133484162</v>
      </c>
      <c r="AL457" s="38"/>
    </row>
    <row r="458" spans="1:38" x14ac:dyDescent="0.25">
      <c r="A458" t="s">
        <v>839</v>
      </c>
      <c r="B458" s="5" t="s">
        <v>510</v>
      </c>
      <c r="C458" s="6" t="s">
        <v>91</v>
      </c>
      <c r="D458" s="7" t="s">
        <v>39</v>
      </c>
      <c r="E458" s="36">
        <f t="shared" si="191"/>
        <v>3.985527315091947</v>
      </c>
      <c r="F458" s="8">
        <f t="shared" si="192"/>
        <v>20.978277957411528</v>
      </c>
      <c r="G458" s="9">
        <f t="shared" si="193"/>
        <v>452</v>
      </c>
      <c r="H458" s="99">
        <f t="shared" si="194"/>
        <v>219</v>
      </c>
      <c r="I458" s="33">
        <f t="shared" si="195"/>
        <v>-0.24138073423171402</v>
      </c>
      <c r="J458" s="11">
        <v>7.0977917981072114E-3</v>
      </c>
      <c r="K458" s="10">
        <f t="shared" si="196"/>
        <v>490</v>
      </c>
      <c r="L458" s="33">
        <f t="shared" si="197"/>
        <v>0.86896719325141247</v>
      </c>
      <c r="M458" s="11">
        <v>1.9583070120025269E-2</v>
      </c>
      <c r="N458" s="10">
        <f t="shared" si="198"/>
        <v>455</v>
      </c>
      <c r="O458" s="33">
        <f t="shared" si="199"/>
        <v>0.73103264313233352</v>
      </c>
      <c r="P458" s="11">
        <v>1.2242268041237113E-2</v>
      </c>
      <c r="Q458" s="10">
        <f t="shared" si="200"/>
        <v>409</v>
      </c>
      <c r="R458" s="33">
        <f t="shared" si="201"/>
        <v>0.51183082356515242</v>
      </c>
      <c r="S458" s="12">
        <v>0</v>
      </c>
      <c r="T458" s="10">
        <f t="shared" si="202"/>
        <v>527</v>
      </c>
      <c r="U458" s="33">
        <f t="shared" si="203"/>
        <v>0.89406801752738285</v>
      </c>
      <c r="V458" s="18">
        <v>1.9165135206090839E-2</v>
      </c>
      <c r="W458" s="99">
        <f t="shared" si="188"/>
        <v>446</v>
      </c>
      <c r="X458" s="33">
        <f t="shared" si="204"/>
        <v>0.73463103717244138</v>
      </c>
      <c r="Y458" s="13">
        <v>146829</v>
      </c>
      <c r="Z458" s="10">
        <f t="shared" si="205"/>
        <v>404</v>
      </c>
      <c r="AA458" s="33">
        <f t="shared" si="206"/>
        <v>0.54923988610494578</v>
      </c>
      <c r="AB458" s="11">
        <v>2.9964448958862366E-2</v>
      </c>
      <c r="AC458" s="99">
        <f t="shared" si="189"/>
        <v>321</v>
      </c>
      <c r="AD458" s="33">
        <f t="shared" si="207"/>
        <v>0.37947195095259173</v>
      </c>
      <c r="AE458" s="11">
        <v>0.95104416295789118</v>
      </c>
      <c r="AF458" s="10">
        <f t="shared" si="208"/>
        <v>371</v>
      </c>
      <c r="AG458" s="33">
        <f t="shared" si="209"/>
        <v>0.26643871900554106</v>
      </c>
      <c r="AH458" s="14">
        <v>2.1993333333333331</v>
      </c>
      <c r="AI458" s="99">
        <f t="shared" si="190"/>
        <v>359</v>
      </c>
      <c r="AJ458" s="33">
        <f t="shared" si="210"/>
        <v>-0.15301335147684331</v>
      </c>
      <c r="AK458" s="13">
        <v>193851.02610284521</v>
      </c>
      <c r="AL458" s="38"/>
    </row>
    <row r="459" spans="1:38" x14ac:dyDescent="0.25">
      <c r="A459" t="s">
        <v>1019</v>
      </c>
      <c r="B459" s="5" t="s">
        <v>476</v>
      </c>
      <c r="C459" s="6" t="s">
        <v>93</v>
      </c>
      <c r="D459" s="7" t="s">
        <v>34</v>
      </c>
      <c r="E459" s="36">
        <f t="shared" si="191"/>
        <v>3.9961624611803379</v>
      </c>
      <c r="F459" s="8">
        <f t="shared" si="192"/>
        <v>20.951857669811353</v>
      </c>
      <c r="G459" s="9">
        <f t="shared" si="193"/>
        <v>453</v>
      </c>
      <c r="H459" s="99">
        <f t="shared" si="194"/>
        <v>388</v>
      </c>
      <c r="I459" s="33">
        <f t="shared" si="195"/>
        <v>0.28204366518560725</v>
      </c>
      <c r="J459" s="11">
        <v>4.6903659708271483E-2</v>
      </c>
      <c r="K459" s="10">
        <f t="shared" si="196"/>
        <v>506</v>
      </c>
      <c r="L459" s="33">
        <f t="shared" si="197"/>
        <v>0.93478564388703145</v>
      </c>
      <c r="M459" s="11">
        <v>1.7233661593554161E-2</v>
      </c>
      <c r="N459" s="10">
        <f t="shared" si="198"/>
        <v>255</v>
      </c>
      <c r="O459" s="33">
        <f t="shared" si="199"/>
        <v>0.22234979913028366</v>
      </c>
      <c r="P459" s="11">
        <v>4.3717097734035246E-2</v>
      </c>
      <c r="Q459" s="10">
        <f t="shared" si="200"/>
        <v>295</v>
      </c>
      <c r="R459" s="33">
        <f t="shared" si="201"/>
        <v>0.34205680480914685</v>
      </c>
      <c r="S459" s="12">
        <v>0.33372267645586517</v>
      </c>
      <c r="T459" s="10">
        <f t="shared" si="202"/>
        <v>464</v>
      </c>
      <c r="U459" s="33">
        <f t="shared" si="203"/>
        <v>0.75082348340722294</v>
      </c>
      <c r="V459" s="18">
        <v>2.7865579770420895E-2</v>
      </c>
      <c r="W459" s="99">
        <f t="shared" si="188"/>
        <v>452</v>
      </c>
      <c r="X459" s="33">
        <f t="shared" si="204"/>
        <v>0.80888843565813096</v>
      </c>
      <c r="Y459" s="13">
        <v>150073</v>
      </c>
      <c r="Z459" s="10">
        <f t="shared" si="205"/>
        <v>476</v>
      </c>
      <c r="AA459" s="33">
        <f t="shared" si="206"/>
        <v>0.77323472281955008</v>
      </c>
      <c r="AB459" s="11">
        <v>2.7293281653746771E-2</v>
      </c>
      <c r="AC459" s="99">
        <f t="shared" si="189"/>
        <v>498</v>
      </c>
      <c r="AD459" s="33">
        <f t="shared" si="207"/>
        <v>0.87392044017571546</v>
      </c>
      <c r="AE459" s="11">
        <v>0.97913919194341204</v>
      </c>
      <c r="AF459" s="10">
        <f t="shared" si="208"/>
        <v>199</v>
      </c>
      <c r="AG459" s="33">
        <f t="shared" si="209"/>
        <v>-0.14501847693465078</v>
      </c>
      <c r="AH459" s="14">
        <v>2.6709999999999994</v>
      </c>
      <c r="AI459" s="99">
        <f t="shared" si="190"/>
        <v>331</v>
      </c>
      <c r="AJ459" s="33">
        <f t="shared" si="210"/>
        <v>-0.17225573141683687</v>
      </c>
      <c r="AK459" s="13">
        <v>176698.01543467378</v>
      </c>
      <c r="AL459" s="38"/>
    </row>
    <row r="460" spans="1:38" x14ac:dyDescent="0.25">
      <c r="A460" t="s">
        <v>902</v>
      </c>
      <c r="B460" s="5" t="s">
        <v>492</v>
      </c>
      <c r="C460" s="6" t="s">
        <v>49</v>
      </c>
      <c r="D460" s="7" t="s">
        <v>39</v>
      </c>
      <c r="E460" s="36">
        <f t="shared" si="191"/>
        <v>4.0037928593336654</v>
      </c>
      <c r="F460" s="8">
        <f t="shared" si="192"/>
        <v>20.932901906341886</v>
      </c>
      <c r="G460" s="9">
        <f t="shared" si="193"/>
        <v>454</v>
      </c>
      <c r="H460" s="99">
        <f t="shared" si="194"/>
        <v>508</v>
      </c>
      <c r="I460" s="33">
        <f t="shared" si="195"/>
        <v>0.97781743695101808</v>
      </c>
      <c r="J460" s="11">
        <v>9.981651376146794E-2</v>
      </c>
      <c r="K460" s="10">
        <f t="shared" si="196"/>
        <v>323</v>
      </c>
      <c r="L460" s="33">
        <f t="shared" si="197"/>
        <v>0.38242727779792635</v>
      </c>
      <c r="M460" s="11">
        <v>3.6950252343186732E-2</v>
      </c>
      <c r="N460" s="10">
        <f t="shared" si="198"/>
        <v>259</v>
      </c>
      <c r="O460" s="33">
        <f t="shared" si="199"/>
        <v>0.24225443934836632</v>
      </c>
      <c r="P460" s="11">
        <v>4.2485495040239567E-2</v>
      </c>
      <c r="Q460" s="10">
        <f t="shared" si="200"/>
        <v>318</v>
      </c>
      <c r="R460" s="33">
        <f t="shared" si="201"/>
        <v>0.37603426775537713</v>
      </c>
      <c r="S460" s="12">
        <v>0.26693360026693363</v>
      </c>
      <c r="T460" s="10">
        <f t="shared" si="202"/>
        <v>409</v>
      </c>
      <c r="U460" s="33">
        <f t="shared" si="203"/>
        <v>0.61083102466757144</v>
      </c>
      <c r="V460" s="18">
        <v>3.636849846236128E-2</v>
      </c>
      <c r="W460" s="99">
        <f t="shared" ref="W460:W489" si="211">RANK(Y460,Y$7:Y$570,1)</f>
        <v>461</v>
      </c>
      <c r="X460" s="33">
        <f t="shared" si="204"/>
        <v>0.90654011936341827</v>
      </c>
      <c r="Y460" s="13">
        <v>154339</v>
      </c>
      <c r="Z460" s="10">
        <f t="shared" si="205"/>
        <v>540</v>
      </c>
      <c r="AA460" s="33">
        <f t="shared" si="206"/>
        <v>1.0502449493887982</v>
      </c>
      <c r="AB460" s="11">
        <v>2.3989898989898988E-2</v>
      </c>
      <c r="AC460" s="99">
        <f t="shared" ref="AC460:AC489" si="212">RANK(AE460,AE$7:AE$570,1)</f>
        <v>367</v>
      </c>
      <c r="AD460" s="33">
        <f t="shared" si="207"/>
        <v>0.51267084089725667</v>
      </c>
      <c r="AE460" s="11">
        <v>0.95861264937336055</v>
      </c>
      <c r="AF460" s="10">
        <f t="shared" si="208"/>
        <v>270</v>
      </c>
      <c r="AG460" s="33">
        <f t="shared" si="209"/>
        <v>7.0607552043738513E-3</v>
      </c>
      <c r="AH460" s="14">
        <v>2.4966666666666666</v>
      </c>
      <c r="AI460" s="99">
        <f t="shared" ref="AI460:AI489" si="213">RANK(AK460,AK$7:AK$570,1)</f>
        <v>366</v>
      </c>
      <c r="AJ460" s="33">
        <f t="shared" si="210"/>
        <v>-0.14643659830180994</v>
      </c>
      <c r="AK460" s="13">
        <v>199713.66459793126</v>
      </c>
      <c r="AL460" s="38"/>
    </row>
    <row r="461" spans="1:38" x14ac:dyDescent="0.25">
      <c r="A461" t="s">
        <v>795</v>
      </c>
      <c r="B461" s="5" t="s">
        <v>488</v>
      </c>
      <c r="C461" s="6" t="s">
        <v>81</v>
      </c>
      <c r="D461" s="7" t="s">
        <v>34</v>
      </c>
      <c r="E461" s="36">
        <f t="shared" si="191"/>
        <v>4.0089759909243803</v>
      </c>
      <c r="F461" s="8">
        <f t="shared" si="192"/>
        <v>20.920025747786273</v>
      </c>
      <c r="G461" s="9">
        <f t="shared" si="193"/>
        <v>455</v>
      </c>
      <c r="H461" s="99">
        <f t="shared" si="194"/>
        <v>390</v>
      </c>
      <c r="I461" s="33">
        <f t="shared" si="195"/>
        <v>0.28679411962521506</v>
      </c>
      <c r="J461" s="11">
        <v>4.7264926707186294E-2</v>
      </c>
      <c r="K461" s="10">
        <f t="shared" si="196"/>
        <v>502</v>
      </c>
      <c r="L461" s="33">
        <f t="shared" si="197"/>
        <v>0.91524239482487257</v>
      </c>
      <c r="M461" s="11">
        <v>1.7931263489955173E-2</v>
      </c>
      <c r="N461" s="10">
        <f t="shared" si="198"/>
        <v>422</v>
      </c>
      <c r="O461" s="33">
        <f t="shared" si="199"/>
        <v>0.65916041471494102</v>
      </c>
      <c r="P461" s="11">
        <v>1.6689373297002725E-2</v>
      </c>
      <c r="Q461" s="10">
        <f t="shared" si="200"/>
        <v>254</v>
      </c>
      <c r="R461" s="33">
        <f t="shared" si="201"/>
        <v>0.30342121799269417</v>
      </c>
      <c r="S461" s="12">
        <v>0.40966816878328549</v>
      </c>
      <c r="T461" s="10">
        <f t="shared" si="202"/>
        <v>518</v>
      </c>
      <c r="U461" s="33">
        <f t="shared" si="203"/>
        <v>0.86560934092531483</v>
      </c>
      <c r="V461" s="18">
        <v>2.0893669838642947E-2</v>
      </c>
      <c r="W461" s="99">
        <f t="shared" si="211"/>
        <v>444</v>
      </c>
      <c r="X461" s="33">
        <f t="shared" si="204"/>
        <v>0.7170967686027625</v>
      </c>
      <c r="Y461" s="13">
        <v>146063</v>
      </c>
      <c r="Z461" s="10">
        <f t="shared" si="205"/>
        <v>385</v>
      </c>
      <c r="AA461" s="33">
        <f t="shared" si="206"/>
        <v>0.505419125263735</v>
      </c>
      <c r="AB461" s="11">
        <v>3.0487017181242734E-2</v>
      </c>
      <c r="AC461" s="99">
        <f t="shared" si="212"/>
        <v>348</v>
      </c>
      <c r="AD461" s="33">
        <f t="shared" si="207"/>
        <v>0.44705709676420147</v>
      </c>
      <c r="AE461" s="11">
        <v>0.95488441461595819</v>
      </c>
      <c r="AF461" s="10">
        <f t="shared" si="208"/>
        <v>505</v>
      </c>
      <c r="AG461" s="33">
        <f t="shared" si="209"/>
        <v>0.82561341002532151</v>
      </c>
      <c r="AH461" s="14">
        <v>1.5583333333333333</v>
      </c>
      <c r="AI461" s="99">
        <f t="shared" si="213"/>
        <v>499</v>
      </c>
      <c r="AJ461" s="33">
        <f t="shared" si="210"/>
        <v>1.7198182167515841E-2</v>
      </c>
      <c r="AK461" s="13">
        <v>345580.71138877509</v>
      </c>
      <c r="AL461" s="38"/>
    </row>
    <row r="462" spans="1:38" x14ac:dyDescent="0.25">
      <c r="A462" t="s">
        <v>997</v>
      </c>
      <c r="B462" s="5" t="s">
        <v>474</v>
      </c>
      <c r="C462" s="6" t="s">
        <v>49</v>
      </c>
      <c r="D462" s="7" t="s">
        <v>39</v>
      </c>
      <c r="E462" s="36">
        <f t="shared" si="191"/>
        <v>4.0135666130570993</v>
      </c>
      <c r="F462" s="8">
        <f t="shared" si="192"/>
        <v>20.908621526725071</v>
      </c>
      <c r="G462" s="9">
        <f t="shared" si="193"/>
        <v>456</v>
      </c>
      <c r="H462" s="99">
        <f t="shared" si="194"/>
        <v>335</v>
      </c>
      <c r="I462" s="33">
        <f t="shared" si="195"/>
        <v>0.12065666376211094</v>
      </c>
      <c r="J462" s="11">
        <v>3.4630350194552628E-2</v>
      </c>
      <c r="K462" s="10">
        <f t="shared" si="196"/>
        <v>278</v>
      </c>
      <c r="L462" s="33">
        <f t="shared" si="197"/>
        <v>0.22245993817688978</v>
      </c>
      <c r="M462" s="11">
        <v>4.2660332541567696E-2</v>
      </c>
      <c r="N462" s="10">
        <f t="shared" si="198"/>
        <v>385</v>
      </c>
      <c r="O462" s="33">
        <f t="shared" si="199"/>
        <v>0.56379114780415474</v>
      </c>
      <c r="P462" s="11">
        <v>2.2590361445783132E-2</v>
      </c>
      <c r="Q462" s="10">
        <f t="shared" si="200"/>
        <v>322</v>
      </c>
      <c r="R462" s="33">
        <f t="shared" si="201"/>
        <v>0.38428215935495541</v>
      </c>
      <c r="S462" s="12">
        <v>0.25072082236429732</v>
      </c>
      <c r="T462" s="10">
        <f t="shared" si="202"/>
        <v>440</v>
      </c>
      <c r="U462" s="33">
        <f t="shared" si="203"/>
        <v>0.68078585252627399</v>
      </c>
      <c r="V462" s="18">
        <v>3.2119553778151969E-2</v>
      </c>
      <c r="W462" s="99">
        <f t="shared" si="211"/>
        <v>372</v>
      </c>
      <c r="X462" s="33">
        <f t="shared" si="204"/>
        <v>0.13860324994359227</v>
      </c>
      <c r="Y462" s="13">
        <v>120791</v>
      </c>
      <c r="Z462" s="10">
        <f t="shared" si="205"/>
        <v>554</v>
      </c>
      <c r="AA462" s="33">
        <f t="shared" si="206"/>
        <v>1.2254619428708269</v>
      </c>
      <c r="AB462" s="11">
        <v>2.1900413753745185E-2</v>
      </c>
      <c r="AC462" s="99">
        <f t="shared" si="212"/>
        <v>510</v>
      </c>
      <c r="AD462" s="33">
        <f t="shared" si="207"/>
        <v>0.92727356928676297</v>
      </c>
      <c r="AE462" s="11">
        <v>0.98217076700434158</v>
      </c>
      <c r="AF462" s="10">
        <f t="shared" si="208"/>
        <v>334</v>
      </c>
      <c r="AG462" s="33">
        <f t="shared" si="209"/>
        <v>0.17367911087485435</v>
      </c>
      <c r="AH462" s="14">
        <v>2.3056666666666668</v>
      </c>
      <c r="AI462" s="99">
        <f t="shared" si="213"/>
        <v>372</v>
      </c>
      <c r="AJ462" s="33">
        <f t="shared" si="210"/>
        <v>-0.14332094773172402</v>
      </c>
      <c r="AK462" s="13">
        <v>202491.01270318835</v>
      </c>
      <c r="AL462" s="38"/>
    </row>
    <row r="463" spans="1:38" x14ac:dyDescent="0.25">
      <c r="A463" t="s">
        <v>1052</v>
      </c>
      <c r="B463" s="5" t="s">
        <v>325</v>
      </c>
      <c r="C463" s="6" t="s">
        <v>30</v>
      </c>
      <c r="D463" s="7" t="s">
        <v>20</v>
      </c>
      <c r="E463" s="36">
        <f t="shared" si="191"/>
        <v>4.0187423379672227</v>
      </c>
      <c r="F463" s="8">
        <f t="shared" si="192"/>
        <v>20.895763768164134</v>
      </c>
      <c r="G463" s="9">
        <f t="shared" si="193"/>
        <v>457</v>
      </c>
      <c r="H463" s="99">
        <f t="shared" si="194"/>
        <v>105</v>
      </c>
      <c r="I463" s="33">
        <f t="shared" si="195"/>
        <v>-0.62307728946782326</v>
      </c>
      <c r="J463" s="11">
        <v>-2.1929824561403466E-2</v>
      </c>
      <c r="K463" s="10">
        <f t="shared" si="196"/>
        <v>433</v>
      </c>
      <c r="L463" s="33">
        <f t="shared" si="197"/>
        <v>0.69594997075223064</v>
      </c>
      <c r="M463" s="11">
        <v>2.5758969641214352E-2</v>
      </c>
      <c r="N463" s="10">
        <f t="shared" si="198"/>
        <v>525</v>
      </c>
      <c r="O463" s="33">
        <f t="shared" si="199"/>
        <v>0.92888698531728331</v>
      </c>
      <c r="P463" s="11">
        <v>0</v>
      </c>
      <c r="Q463" s="10">
        <f t="shared" si="200"/>
        <v>409</v>
      </c>
      <c r="R463" s="33">
        <f t="shared" si="201"/>
        <v>0.51183082356515242</v>
      </c>
      <c r="S463" s="12">
        <v>0</v>
      </c>
      <c r="T463" s="10">
        <f t="shared" si="202"/>
        <v>516</v>
      </c>
      <c r="U463" s="33">
        <f t="shared" si="203"/>
        <v>0.8621213040127651</v>
      </c>
      <c r="V463" s="18">
        <v>2.1105527638190954E-2</v>
      </c>
      <c r="W463" s="99">
        <f t="shared" si="211"/>
        <v>218</v>
      </c>
      <c r="X463" s="33">
        <f t="shared" si="204"/>
        <v>-0.44700927331762774</v>
      </c>
      <c r="Y463" s="13">
        <v>95208</v>
      </c>
      <c r="Z463" s="10">
        <f t="shared" si="205"/>
        <v>356</v>
      </c>
      <c r="AA463" s="33">
        <f t="shared" si="206"/>
        <v>0.42909650609364369</v>
      </c>
      <c r="AB463" s="11">
        <v>3.1397174254317109E-2</v>
      </c>
      <c r="AC463" s="99">
        <f t="shared" si="212"/>
        <v>513</v>
      </c>
      <c r="AD463" s="33">
        <f t="shared" si="207"/>
        <v>0.94343481588029132</v>
      </c>
      <c r="AE463" s="11">
        <v>0.98308906426155585</v>
      </c>
      <c r="AF463" s="10">
        <f t="shared" si="208"/>
        <v>545</v>
      </c>
      <c r="AG463" s="33">
        <f t="shared" si="209"/>
        <v>1.4356750334051966</v>
      </c>
      <c r="AH463" s="14">
        <v>0.85899999999999999</v>
      </c>
      <c r="AI463" s="99">
        <f t="shared" si="213"/>
        <v>547</v>
      </c>
      <c r="AJ463" s="33">
        <f t="shared" si="210"/>
        <v>1.6529769909732526</v>
      </c>
      <c r="AK463" s="13">
        <v>1803743.9659192825</v>
      </c>
      <c r="AL463" s="38"/>
    </row>
    <row r="464" spans="1:38" x14ac:dyDescent="0.25">
      <c r="A464" t="s">
        <v>776</v>
      </c>
      <c r="B464" s="5" t="s">
        <v>445</v>
      </c>
      <c r="C464" s="6" t="s">
        <v>172</v>
      </c>
      <c r="D464" s="7" t="s">
        <v>39</v>
      </c>
      <c r="E464" s="36">
        <f t="shared" si="191"/>
        <v>4.0190395510187908</v>
      </c>
      <c r="F464" s="8">
        <f t="shared" si="192"/>
        <v>20.895025418710755</v>
      </c>
      <c r="G464" s="9">
        <f t="shared" si="193"/>
        <v>458</v>
      </c>
      <c r="H464" s="99">
        <f t="shared" si="194"/>
        <v>265</v>
      </c>
      <c r="I464" s="33">
        <f t="shared" si="195"/>
        <v>-0.11354488589656565</v>
      </c>
      <c r="J464" s="11">
        <v>1.6819571865443361E-2</v>
      </c>
      <c r="K464" s="10">
        <f t="shared" si="196"/>
        <v>410</v>
      </c>
      <c r="L464" s="33">
        <f t="shared" si="197"/>
        <v>0.62078850898637405</v>
      </c>
      <c r="M464" s="11">
        <v>2.8441879637262985E-2</v>
      </c>
      <c r="N464" s="10">
        <f t="shared" si="198"/>
        <v>391</v>
      </c>
      <c r="O464" s="33">
        <f t="shared" si="199"/>
        <v>0.58789549716436207</v>
      </c>
      <c r="P464" s="11">
        <v>2.1098901098901099E-2</v>
      </c>
      <c r="Q464" s="10">
        <f t="shared" si="200"/>
        <v>315</v>
      </c>
      <c r="R464" s="33">
        <f t="shared" si="201"/>
        <v>0.37273913601836622</v>
      </c>
      <c r="S464" s="12">
        <v>0.27341079972658916</v>
      </c>
      <c r="T464" s="10">
        <f t="shared" si="202"/>
        <v>231</v>
      </c>
      <c r="U464" s="33">
        <f t="shared" si="203"/>
        <v>9.9153683767664022E-2</v>
      </c>
      <c r="V464" s="18">
        <v>6.7446964155084124E-2</v>
      </c>
      <c r="W464" s="99">
        <f t="shared" si="211"/>
        <v>532</v>
      </c>
      <c r="X464" s="33">
        <f t="shared" si="204"/>
        <v>2.0048812088024932</v>
      </c>
      <c r="Y464" s="13">
        <v>202321</v>
      </c>
      <c r="Z464" s="10">
        <f t="shared" si="205"/>
        <v>469</v>
      </c>
      <c r="AA464" s="33">
        <f t="shared" si="206"/>
        <v>0.75155428512132116</v>
      </c>
      <c r="AB464" s="11">
        <v>2.7551823668328524E-2</v>
      </c>
      <c r="AC464" s="99">
        <f t="shared" si="212"/>
        <v>232</v>
      </c>
      <c r="AD464" s="33">
        <f t="shared" si="207"/>
        <v>8.326285478835424E-2</v>
      </c>
      <c r="AE464" s="11">
        <v>0.93421328305049234</v>
      </c>
      <c r="AF464" s="10">
        <f t="shared" si="208"/>
        <v>295</v>
      </c>
      <c r="AG464" s="33">
        <f t="shared" si="209"/>
        <v>8.3536544979829777E-2</v>
      </c>
      <c r="AH464" s="14">
        <v>2.4090000000000003</v>
      </c>
      <c r="AI464" s="99">
        <f t="shared" si="213"/>
        <v>411</v>
      </c>
      <c r="AJ464" s="33">
        <f t="shared" si="210"/>
        <v>-0.11256862664472007</v>
      </c>
      <c r="AK464" s="13">
        <v>229904.1961722488</v>
      </c>
      <c r="AL464" s="38"/>
    </row>
    <row r="465" spans="1:38" x14ac:dyDescent="0.25">
      <c r="A465" t="s">
        <v>746</v>
      </c>
      <c r="B465" s="5" t="s">
        <v>507</v>
      </c>
      <c r="C465" s="6" t="s">
        <v>172</v>
      </c>
      <c r="D465" s="7" t="s">
        <v>39</v>
      </c>
      <c r="E465" s="36">
        <f t="shared" si="191"/>
        <v>4.0238827961024235</v>
      </c>
      <c r="F465" s="8">
        <f t="shared" si="192"/>
        <v>20.882993620843177</v>
      </c>
      <c r="G465" s="9">
        <f t="shared" si="193"/>
        <v>459</v>
      </c>
      <c r="H465" s="99">
        <f t="shared" si="194"/>
        <v>142</v>
      </c>
      <c r="I465" s="33">
        <f t="shared" si="195"/>
        <v>-0.49091534741620679</v>
      </c>
      <c r="J465" s="11">
        <v>-1.1879049676025932E-2</v>
      </c>
      <c r="K465" s="10">
        <f t="shared" si="196"/>
        <v>393</v>
      </c>
      <c r="L465" s="33">
        <f t="shared" si="197"/>
        <v>0.58227826812080763</v>
      </c>
      <c r="M465" s="11">
        <v>2.9816513761467892E-2</v>
      </c>
      <c r="N465" s="10">
        <f t="shared" si="198"/>
        <v>525</v>
      </c>
      <c r="O465" s="33">
        <f t="shared" si="199"/>
        <v>0.92888698531728331</v>
      </c>
      <c r="P465" s="11">
        <v>0</v>
      </c>
      <c r="Q465" s="10">
        <f t="shared" si="200"/>
        <v>409</v>
      </c>
      <c r="R465" s="33">
        <f t="shared" si="201"/>
        <v>0.51183082356515242</v>
      </c>
      <c r="S465" s="12">
        <v>0</v>
      </c>
      <c r="T465" s="10">
        <f t="shared" si="202"/>
        <v>320</v>
      </c>
      <c r="U465" s="33">
        <f t="shared" si="203"/>
        <v>0.37218094677037211</v>
      </c>
      <c r="V465" s="18">
        <v>5.0863723608445301E-2</v>
      </c>
      <c r="W465" s="99">
        <f t="shared" si="211"/>
        <v>441</v>
      </c>
      <c r="X465" s="33">
        <f t="shared" si="204"/>
        <v>0.69594577100696187</v>
      </c>
      <c r="Y465" s="13">
        <v>145139</v>
      </c>
      <c r="Z465" s="10">
        <f t="shared" si="205"/>
        <v>208</v>
      </c>
      <c r="AA465" s="33">
        <f t="shared" si="206"/>
        <v>-4.3842849179520083E-2</v>
      </c>
      <c r="AB465" s="11">
        <v>3.7037037037037035E-2</v>
      </c>
      <c r="AC465" s="99">
        <f t="shared" si="212"/>
        <v>558</v>
      </c>
      <c r="AD465" s="33">
        <f t="shared" si="207"/>
        <v>1.2410528262241247</v>
      </c>
      <c r="AE465" s="11">
        <v>1</v>
      </c>
      <c r="AF465" s="10">
        <f t="shared" si="208"/>
        <v>519</v>
      </c>
      <c r="AG465" s="33">
        <f t="shared" si="209"/>
        <v>1.015203580875502</v>
      </c>
      <c r="AH465" s="14">
        <v>1.341</v>
      </c>
      <c r="AI465" s="99">
        <f t="shared" si="213"/>
        <v>518</v>
      </c>
      <c r="AJ465" s="33">
        <f t="shared" si="210"/>
        <v>0.16474666801209317</v>
      </c>
      <c r="AK465" s="13">
        <v>477108.13989071036</v>
      </c>
      <c r="AL465" s="38"/>
    </row>
    <row r="466" spans="1:38" x14ac:dyDescent="0.25">
      <c r="A466" t="s">
        <v>602</v>
      </c>
      <c r="B466" s="5" t="s">
        <v>482</v>
      </c>
      <c r="C466" s="6" t="s">
        <v>63</v>
      </c>
      <c r="D466" s="7" t="s">
        <v>34</v>
      </c>
      <c r="E466" s="36">
        <f t="shared" si="191"/>
        <v>4.0334852553042726</v>
      </c>
      <c r="F466" s="8">
        <f t="shared" si="192"/>
        <v>20.859138778448607</v>
      </c>
      <c r="G466" s="9">
        <f t="shared" si="193"/>
        <v>460</v>
      </c>
      <c r="H466" s="99">
        <f t="shared" si="194"/>
        <v>555</v>
      </c>
      <c r="I466" s="33">
        <f t="shared" si="195"/>
        <v>2.5575718917474739</v>
      </c>
      <c r="J466" s="11">
        <v>0.21995515695067258</v>
      </c>
      <c r="K466" s="10">
        <f t="shared" si="196"/>
        <v>549</v>
      </c>
      <c r="L466" s="33">
        <f t="shared" si="197"/>
        <v>1.4175849919297723</v>
      </c>
      <c r="M466" s="11">
        <v>0</v>
      </c>
      <c r="N466" s="10">
        <f t="shared" si="198"/>
        <v>278</v>
      </c>
      <c r="O466" s="33">
        <f t="shared" si="199"/>
        <v>0.28078664958270744</v>
      </c>
      <c r="P466" s="11">
        <v>4.0101308569016461E-2</v>
      </c>
      <c r="Q466" s="10">
        <f t="shared" si="200"/>
        <v>409</v>
      </c>
      <c r="R466" s="33">
        <f t="shared" si="201"/>
        <v>0.51183082356515242</v>
      </c>
      <c r="S466" s="12">
        <v>0</v>
      </c>
      <c r="T466" s="10">
        <f t="shared" si="202"/>
        <v>357</v>
      </c>
      <c r="U466" s="33">
        <f t="shared" si="203"/>
        <v>0.5007736894603193</v>
      </c>
      <c r="V466" s="18">
        <v>4.3053205489753714E-2</v>
      </c>
      <c r="W466" s="99">
        <f t="shared" si="211"/>
        <v>384</v>
      </c>
      <c r="X466" s="33">
        <f t="shared" si="204"/>
        <v>0.21286064842928187</v>
      </c>
      <c r="Y466" s="13">
        <v>124035</v>
      </c>
      <c r="Z466" s="10">
        <f t="shared" si="205"/>
        <v>397</v>
      </c>
      <c r="AA466" s="33">
        <f t="shared" si="206"/>
        <v>0.53905040074633126</v>
      </c>
      <c r="AB466" s="11">
        <v>3.0085959885386818E-2</v>
      </c>
      <c r="AC466" s="99">
        <f t="shared" si="212"/>
        <v>532</v>
      </c>
      <c r="AD466" s="33">
        <f t="shared" si="207"/>
        <v>1.0063406594827091</v>
      </c>
      <c r="AE466" s="11">
        <v>0.9866634335596508</v>
      </c>
      <c r="AF466" s="10">
        <f t="shared" si="208"/>
        <v>325</v>
      </c>
      <c r="AG466" s="33">
        <f t="shared" si="209"/>
        <v>0.14867181840075086</v>
      </c>
      <c r="AH466" s="14">
        <v>2.3343333333333334</v>
      </c>
      <c r="AI466" s="99">
        <f t="shared" si="213"/>
        <v>282</v>
      </c>
      <c r="AJ466" s="33">
        <f t="shared" si="210"/>
        <v>-0.19645916592691079</v>
      </c>
      <c r="AK466" s="13">
        <v>155122.62966366476</v>
      </c>
      <c r="AL466" s="38"/>
    </row>
    <row r="467" spans="1:38" x14ac:dyDescent="0.25">
      <c r="A467" t="s">
        <v>751</v>
      </c>
      <c r="B467" s="5" t="s">
        <v>485</v>
      </c>
      <c r="C467" s="6" t="s">
        <v>81</v>
      </c>
      <c r="D467" s="7" t="s">
        <v>34</v>
      </c>
      <c r="E467" s="36">
        <f t="shared" si="191"/>
        <v>4.0547548412639012</v>
      </c>
      <c r="F467" s="8">
        <f t="shared" si="192"/>
        <v>20.806299957663303</v>
      </c>
      <c r="G467" s="9">
        <f t="shared" si="193"/>
        <v>461</v>
      </c>
      <c r="H467" s="99">
        <f t="shared" si="194"/>
        <v>535</v>
      </c>
      <c r="I467" s="33">
        <f t="shared" si="195"/>
        <v>1.3898940237130002</v>
      </c>
      <c r="J467" s="11">
        <v>0.13115449915110355</v>
      </c>
      <c r="K467" s="10">
        <f t="shared" si="196"/>
        <v>219</v>
      </c>
      <c r="L467" s="33">
        <f t="shared" si="197"/>
        <v>-3.6516264341208859E-2</v>
      </c>
      <c r="M467" s="11">
        <v>5.190456257848472E-2</v>
      </c>
      <c r="N467" s="10">
        <f t="shared" si="198"/>
        <v>322</v>
      </c>
      <c r="O467" s="33">
        <f t="shared" si="199"/>
        <v>0.4187092080759795</v>
      </c>
      <c r="P467" s="11">
        <v>3.1567328918322299E-2</v>
      </c>
      <c r="Q467" s="10">
        <f t="shared" si="200"/>
        <v>409</v>
      </c>
      <c r="R467" s="33">
        <f t="shared" si="201"/>
        <v>0.51183082356515242</v>
      </c>
      <c r="S467" s="12">
        <v>0</v>
      </c>
      <c r="T467" s="10">
        <f t="shared" si="202"/>
        <v>374</v>
      </c>
      <c r="U467" s="33">
        <f t="shared" si="203"/>
        <v>0.54276173235006442</v>
      </c>
      <c r="V467" s="18">
        <v>4.0502918724741807E-2</v>
      </c>
      <c r="W467" s="99">
        <f t="shared" si="211"/>
        <v>431</v>
      </c>
      <c r="X467" s="33">
        <f t="shared" si="204"/>
        <v>0.61539343276061731</v>
      </c>
      <c r="Y467" s="13">
        <v>141620</v>
      </c>
      <c r="Z467" s="10">
        <f t="shared" si="205"/>
        <v>375</v>
      </c>
      <c r="AA467" s="33">
        <f t="shared" si="206"/>
        <v>0.47224830602456536</v>
      </c>
      <c r="AB467" s="11">
        <v>3.0882583477034018E-2</v>
      </c>
      <c r="AC467" s="99">
        <f t="shared" si="212"/>
        <v>516</v>
      </c>
      <c r="AD467" s="33">
        <f t="shared" si="207"/>
        <v>0.95399553171866835</v>
      </c>
      <c r="AE467" s="11">
        <v>0.98368913408491243</v>
      </c>
      <c r="AF467" s="10">
        <f t="shared" si="208"/>
        <v>506</v>
      </c>
      <c r="AG467" s="33">
        <f t="shared" si="209"/>
        <v>0.85178383238194155</v>
      </c>
      <c r="AH467" s="14">
        <v>1.5283333333333333</v>
      </c>
      <c r="AI467" s="99">
        <f t="shared" si="213"/>
        <v>461</v>
      </c>
      <c r="AJ467" s="33">
        <f t="shared" si="210"/>
        <v>-4.5898364678315956E-2</v>
      </c>
      <c r="AK467" s="13">
        <v>289335.29140712944</v>
      </c>
      <c r="AL467" s="38"/>
    </row>
    <row r="468" spans="1:38" x14ac:dyDescent="0.25">
      <c r="A468" t="s">
        <v>923</v>
      </c>
      <c r="B468" s="5" t="s">
        <v>503</v>
      </c>
      <c r="C468" s="6" t="s">
        <v>44</v>
      </c>
      <c r="D468" s="7" t="s">
        <v>20</v>
      </c>
      <c r="E468" s="36">
        <f t="shared" si="191"/>
        <v>4.0788261072221053</v>
      </c>
      <c r="F468" s="8">
        <f t="shared" si="192"/>
        <v>20.746501082854216</v>
      </c>
      <c r="G468" s="9">
        <f t="shared" si="193"/>
        <v>462</v>
      </c>
      <c r="H468" s="99">
        <f t="shared" si="194"/>
        <v>350</v>
      </c>
      <c r="I468" s="33">
        <f t="shared" si="195"/>
        <v>0.17347782191074299</v>
      </c>
      <c r="J468" s="11">
        <v>3.8647342995169032E-2</v>
      </c>
      <c r="K468" s="10">
        <f t="shared" si="196"/>
        <v>154</v>
      </c>
      <c r="L468" s="33">
        <f t="shared" si="197"/>
        <v>-0.33567787648089087</v>
      </c>
      <c r="M468" s="11">
        <v>6.2583222370173108E-2</v>
      </c>
      <c r="N468" s="10">
        <f t="shared" si="198"/>
        <v>327</v>
      </c>
      <c r="O468" s="33">
        <f t="shared" si="199"/>
        <v>0.42765489953955121</v>
      </c>
      <c r="P468" s="11">
        <v>3.1013812874641646E-2</v>
      </c>
      <c r="Q468" s="10">
        <f t="shared" si="200"/>
        <v>333</v>
      </c>
      <c r="R468" s="33">
        <f t="shared" si="201"/>
        <v>0.39352202189018248</v>
      </c>
      <c r="S468" s="12">
        <v>0.23255813953488372</v>
      </c>
      <c r="T468" s="10">
        <f t="shared" si="202"/>
        <v>282</v>
      </c>
      <c r="U468" s="33">
        <f t="shared" si="203"/>
        <v>0.27757278479119768</v>
      </c>
      <c r="V468" s="18">
        <v>5.6610072491415489E-2</v>
      </c>
      <c r="W468" s="99">
        <f t="shared" si="211"/>
        <v>490</v>
      </c>
      <c r="X468" s="33">
        <f t="shared" si="204"/>
        <v>1.1459080650985773</v>
      </c>
      <c r="Y468" s="13">
        <v>164796</v>
      </c>
      <c r="Z468" s="10">
        <f t="shared" si="205"/>
        <v>542</v>
      </c>
      <c r="AA468" s="33">
        <f t="shared" si="206"/>
        <v>1.0562488641922565</v>
      </c>
      <c r="AB468" s="11">
        <v>2.3918301531846278E-2</v>
      </c>
      <c r="AC468" s="99">
        <f t="shared" si="212"/>
        <v>450</v>
      </c>
      <c r="AD468" s="33">
        <f t="shared" si="207"/>
        <v>0.74841036385339121</v>
      </c>
      <c r="AE468" s="11">
        <v>0.97200759116171886</v>
      </c>
      <c r="AF468" s="10">
        <f t="shared" si="208"/>
        <v>405</v>
      </c>
      <c r="AG468" s="33">
        <f t="shared" si="209"/>
        <v>0.37170197337327893</v>
      </c>
      <c r="AH468" s="14">
        <v>2.0786666666666669</v>
      </c>
      <c r="AI468" s="99">
        <f t="shared" si="213"/>
        <v>433</v>
      </c>
      <c r="AJ468" s="33">
        <f t="shared" si="210"/>
        <v>-9.1465487375339355E-2</v>
      </c>
      <c r="AK468" s="13">
        <v>248715.92186046511</v>
      </c>
      <c r="AL468" s="38"/>
    </row>
    <row r="469" spans="1:38" x14ac:dyDescent="0.25">
      <c r="A469" t="s">
        <v>689</v>
      </c>
      <c r="B469" s="5" t="s">
        <v>497</v>
      </c>
      <c r="C469" s="6" t="s">
        <v>91</v>
      </c>
      <c r="D469" s="7" t="s">
        <v>39</v>
      </c>
      <c r="E469" s="36">
        <f t="shared" si="191"/>
        <v>4.0815414316359915</v>
      </c>
      <c r="F469" s="8">
        <f t="shared" si="192"/>
        <v>20.739755557090263</v>
      </c>
      <c r="G469" s="9">
        <f t="shared" si="193"/>
        <v>463</v>
      </c>
      <c r="H469" s="99">
        <f t="shared" si="194"/>
        <v>210</v>
      </c>
      <c r="I469" s="33">
        <f t="shared" si="195"/>
        <v>-0.28021647678901418</v>
      </c>
      <c r="J469" s="11">
        <v>4.1443749529048723E-3</v>
      </c>
      <c r="K469" s="10">
        <f t="shared" si="196"/>
        <v>404</v>
      </c>
      <c r="L469" s="33">
        <f t="shared" si="197"/>
        <v>0.60480695848754518</v>
      </c>
      <c r="M469" s="11">
        <v>2.9012345679012345E-2</v>
      </c>
      <c r="N469" s="10">
        <f t="shared" si="198"/>
        <v>519</v>
      </c>
      <c r="O469" s="33">
        <f t="shared" si="199"/>
        <v>0.88093994985041824</v>
      </c>
      <c r="P469" s="11">
        <v>2.9667302394575123E-3</v>
      </c>
      <c r="Q469" s="10">
        <f t="shared" si="200"/>
        <v>182</v>
      </c>
      <c r="R469" s="33">
        <f t="shared" si="201"/>
        <v>0.13007497244525851</v>
      </c>
      <c r="S469" s="12">
        <v>0.75041272699984984</v>
      </c>
      <c r="T469" s="10">
        <f t="shared" si="202"/>
        <v>459</v>
      </c>
      <c r="U469" s="33">
        <f t="shared" si="203"/>
        <v>0.74274906262795815</v>
      </c>
      <c r="V469" s="18">
        <v>2.8356007211932471E-2</v>
      </c>
      <c r="W469" s="99">
        <f t="shared" si="211"/>
        <v>468</v>
      </c>
      <c r="X469" s="33">
        <f t="shared" si="204"/>
        <v>0.95831886023106005</v>
      </c>
      <c r="Y469" s="13">
        <v>156601</v>
      </c>
      <c r="Z469" s="10">
        <f t="shared" si="205"/>
        <v>448</v>
      </c>
      <c r="AA469" s="33">
        <f t="shared" si="206"/>
        <v>0.67650943580516276</v>
      </c>
      <c r="AB469" s="11">
        <v>2.8446743171165346E-2</v>
      </c>
      <c r="AC469" s="99">
        <f t="shared" si="212"/>
        <v>423</v>
      </c>
      <c r="AD469" s="33">
        <f t="shared" si="207"/>
        <v>0.65638821061371067</v>
      </c>
      <c r="AE469" s="11">
        <v>0.96677880571909169</v>
      </c>
      <c r="AF469" s="10">
        <f t="shared" si="208"/>
        <v>259</v>
      </c>
      <c r="AG469" s="33">
        <f t="shared" si="209"/>
        <v>-1.0967757974631375E-2</v>
      </c>
      <c r="AH469" s="14">
        <v>2.5173333333333336</v>
      </c>
      <c r="AI469" s="99">
        <f t="shared" si="213"/>
        <v>338</v>
      </c>
      <c r="AJ469" s="33">
        <f t="shared" si="210"/>
        <v>-0.1673789634742065</v>
      </c>
      <c r="AK469" s="13">
        <v>181045.25589073991</v>
      </c>
      <c r="AL469" s="38"/>
    </row>
    <row r="470" spans="1:38" x14ac:dyDescent="0.25">
      <c r="A470" t="s">
        <v>646</v>
      </c>
      <c r="B470" s="5" t="s">
        <v>499</v>
      </c>
      <c r="C470" s="6" t="s">
        <v>81</v>
      </c>
      <c r="D470" s="7" t="s">
        <v>34</v>
      </c>
      <c r="E470" s="36">
        <f t="shared" si="191"/>
        <v>4.114519287273195</v>
      </c>
      <c r="F470" s="8">
        <f t="shared" si="192"/>
        <v>20.657830548902268</v>
      </c>
      <c r="G470" s="9">
        <f t="shared" si="193"/>
        <v>464</v>
      </c>
      <c r="H470" s="99">
        <f t="shared" si="194"/>
        <v>273</v>
      </c>
      <c r="I470" s="33">
        <f t="shared" si="195"/>
        <v>-7.2455953821123978E-2</v>
      </c>
      <c r="J470" s="11">
        <v>1.9944341372912788E-2</v>
      </c>
      <c r="K470" s="10">
        <f t="shared" si="196"/>
        <v>91</v>
      </c>
      <c r="L470" s="33">
        <f t="shared" si="197"/>
        <v>-0.79508027826834682</v>
      </c>
      <c r="M470" s="11">
        <v>7.8981723237597917E-2</v>
      </c>
      <c r="N470" s="10">
        <f t="shared" si="198"/>
        <v>479</v>
      </c>
      <c r="O470" s="33">
        <f t="shared" si="199"/>
        <v>0.77998515354722298</v>
      </c>
      <c r="P470" s="11">
        <v>9.2133238837703753E-3</v>
      </c>
      <c r="Q470" s="10">
        <f t="shared" si="200"/>
        <v>336</v>
      </c>
      <c r="R470" s="33">
        <f t="shared" si="201"/>
        <v>0.39615827986293073</v>
      </c>
      <c r="S470" s="12">
        <v>0.22737608003638018</v>
      </c>
      <c r="T470" s="10">
        <f t="shared" si="202"/>
        <v>532</v>
      </c>
      <c r="U470" s="33">
        <f t="shared" si="203"/>
        <v>0.91291949751474788</v>
      </c>
      <c r="V470" s="18">
        <v>1.8020126374912241E-2</v>
      </c>
      <c r="W470" s="99">
        <f t="shared" si="211"/>
        <v>498</v>
      </c>
      <c r="X470" s="33">
        <f t="shared" si="204"/>
        <v>1.232022841024337</v>
      </c>
      <c r="Y470" s="13">
        <v>168558</v>
      </c>
      <c r="Z470" s="10">
        <f t="shared" si="205"/>
        <v>274</v>
      </c>
      <c r="AA470" s="33">
        <f t="shared" si="206"/>
        <v>0.22081957649256659</v>
      </c>
      <c r="AB470" s="11">
        <v>3.3880903490759756E-2</v>
      </c>
      <c r="AC470" s="99">
        <f t="shared" si="212"/>
        <v>439</v>
      </c>
      <c r="AD470" s="33">
        <f t="shared" si="207"/>
        <v>0.7216950928148167</v>
      </c>
      <c r="AE470" s="11">
        <v>0.97048960429242115</v>
      </c>
      <c r="AF470" s="10">
        <f t="shared" si="208"/>
        <v>408</v>
      </c>
      <c r="AG470" s="33">
        <f t="shared" si="209"/>
        <v>0.37490058055019954</v>
      </c>
      <c r="AH470" s="14">
        <v>2.0749999999999997</v>
      </c>
      <c r="AI470" s="99">
        <f t="shared" si="213"/>
        <v>419</v>
      </c>
      <c r="AJ470" s="33">
        <f t="shared" si="210"/>
        <v>-0.10368896439443728</v>
      </c>
      <c r="AK470" s="13">
        <v>237819.6900864029</v>
      </c>
      <c r="AL470" s="38"/>
    </row>
    <row r="471" spans="1:38" x14ac:dyDescent="0.25">
      <c r="A471" t="s">
        <v>1010</v>
      </c>
      <c r="B471" s="5" t="s">
        <v>530</v>
      </c>
      <c r="C471" s="6" t="s">
        <v>81</v>
      </c>
      <c r="D471" s="7" t="s">
        <v>34</v>
      </c>
      <c r="E471" s="36">
        <f t="shared" si="191"/>
        <v>4.1347219344797521</v>
      </c>
      <c r="F471" s="8">
        <f t="shared" si="192"/>
        <v>20.607642263283445</v>
      </c>
      <c r="G471" s="9">
        <f t="shared" si="193"/>
        <v>465</v>
      </c>
      <c r="H471" s="99">
        <f t="shared" si="194"/>
        <v>306</v>
      </c>
      <c r="I471" s="33">
        <f t="shared" si="195"/>
        <v>2.471458169811273E-2</v>
      </c>
      <c r="J471" s="11">
        <v>2.7334057071960238E-2</v>
      </c>
      <c r="K471" s="10">
        <f t="shared" si="196"/>
        <v>510</v>
      </c>
      <c r="L471" s="33">
        <f t="shared" si="197"/>
        <v>0.94667067914628311</v>
      </c>
      <c r="M471" s="11">
        <v>1.6809421841541754E-2</v>
      </c>
      <c r="N471" s="10">
        <f t="shared" si="198"/>
        <v>401</v>
      </c>
      <c r="O471" s="33">
        <f t="shared" si="199"/>
        <v>0.6130313179339415</v>
      </c>
      <c r="P471" s="11">
        <v>1.9543618298940933E-2</v>
      </c>
      <c r="Q471" s="10">
        <f t="shared" si="200"/>
        <v>292</v>
      </c>
      <c r="R471" s="33">
        <f t="shared" si="201"/>
        <v>0.33903576658431173</v>
      </c>
      <c r="S471" s="12">
        <v>0.33966109370872172</v>
      </c>
      <c r="T471" s="10">
        <f t="shared" si="202"/>
        <v>351</v>
      </c>
      <c r="U471" s="33">
        <f t="shared" si="203"/>
        <v>0.48564734557725897</v>
      </c>
      <c r="V471" s="18">
        <v>4.3971955494589238E-2</v>
      </c>
      <c r="W471" s="99">
        <f t="shared" si="211"/>
        <v>503</v>
      </c>
      <c r="X471" s="33">
        <f t="shared" si="204"/>
        <v>1.3011298342513091</v>
      </c>
      <c r="Y471" s="13">
        <v>171577</v>
      </c>
      <c r="Z471" s="10">
        <f t="shared" si="205"/>
        <v>446</v>
      </c>
      <c r="AA471" s="33">
        <f t="shared" si="206"/>
        <v>0.67013361558882978</v>
      </c>
      <c r="AB471" s="11">
        <v>2.8522775649212431E-2</v>
      </c>
      <c r="AC471" s="99">
        <f t="shared" si="212"/>
        <v>366</v>
      </c>
      <c r="AD471" s="33">
        <f t="shared" si="207"/>
        <v>0.51162180033948523</v>
      </c>
      <c r="AE471" s="11">
        <v>0.95855304190055002</v>
      </c>
      <c r="AF471" s="10">
        <f t="shared" si="208"/>
        <v>282</v>
      </c>
      <c r="AG471" s="33">
        <f t="shared" si="209"/>
        <v>4.4862476386158388E-2</v>
      </c>
      <c r="AH471" s="14">
        <v>2.4533333333333331</v>
      </c>
      <c r="AI471" s="99">
        <f t="shared" si="213"/>
        <v>351</v>
      </c>
      <c r="AJ471" s="33">
        <f t="shared" si="210"/>
        <v>-0.15975872041209085</v>
      </c>
      <c r="AK471" s="13">
        <v>187838.08042419897</v>
      </c>
      <c r="AL471" s="38"/>
    </row>
    <row r="472" spans="1:38" x14ac:dyDescent="0.25">
      <c r="A472" t="s">
        <v>871</v>
      </c>
      <c r="B472" s="5" t="s">
        <v>514</v>
      </c>
      <c r="C472" s="6" t="s">
        <v>81</v>
      </c>
      <c r="D472" s="7" t="s">
        <v>34</v>
      </c>
      <c r="E472" s="36">
        <f t="shared" si="191"/>
        <v>4.2147748557829505</v>
      </c>
      <c r="F472" s="8">
        <f t="shared" si="192"/>
        <v>20.408771351075352</v>
      </c>
      <c r="G472" s="9">
        <f t="shared" si="193"/>
        <v>466</v>
      </c>
      <c r="H472" s="99">
        <f t="shared" si="194"/>
        <v>134</v>
      </c>
      <c r="I472" s="33">
        <f t="shared" si="195"/>
        <v>-0.52412934540334311</v>
      </c>
      <c r="J472" s="11">
        <v>-1.4404938836172443E-2</v>
      </c>
      <c r="K472" s="10">
        <f t="shared" si="196"/>
        <v>487</v>
      </c>
      <c r="L472" s="33">
        <f t="shared" si="197"/>
        <v>0.86359101276218075</v>
      </c>
      <c r="M472" s="11">
        <v>1.9774974428912375E-2</v>
      </c>
      <c r="N472" s="10">
        <f t="shared" si="198"/>
        <v>507</v>
      </c>
      <c r="O472" s="33">
        <f t="shared" si="199"/>
        <v>0.83332288528602083</v>
      </c>
      <c r="P472" s="11">
        <v>5.9130434782608699E-3</v>
      </c>
      <c r="Q472" s="10">
        <f t="shared" si="200"/>
        <v>334</v>
      </c>
      <c r="R472" s="33">
        <f t="shared" si="201"/>
        <v>0.39381021175622749</v>
      </c>
      <c r="S472" s="12">
        <v>0.23199164830066116</v>
      </c>
      <c r="T472" s="10">
        <f t="shared" si="202"/>
        <v>342</v>
      </c>
      <c r="U472" s="33">
        <f t="shared" si="203"/>
        <v>0.46123791379076862</v>
      </c>
      <c r="V472" s="18">
        <v>4.5454545454545456E-2</v>
      </c>
      <c r="W472" s="99">
        <f t="shared" si="211"/>
        <v>463</v>
      </c>
      <c r="X472" s="33">
        <f t="shared" si="204"/>
        <v>0.93964005715944388</v>
      </c>
      <c r="Y472" s="13">
        <v>155785</v>
      </c>
      <c r="Z472" s="10">
        <f t="shared" si="205"/>
        <v>475</v>
      </c>
      <c r="AA472" s="33">
        <f t="shared" si="206"/>
        <v>0.77049445827796581</v>
      </c>
      <c r="AB472" s="11">
        <v>2.7325959661678594E-2</v>
      </c>
      <c r="AC472" s="99">
        <f t="shared" si="212"/>
        <v>431</v>
      </c>
      <c r="AD472" s="33">
        <f t="shared" si="207"/>
        <v>0.70133829377659285</v>
      </c>
      <c r="AE472" s="11">
        <v>0.96933291179260195</v>
      </c>
      <c r="AF472" s="10">
        <f t="shared" si="208"/>
        <v>358</v>
      </c>
      <c r="AG472" s="33">
        <f t="shared" si="209"/>
        <v>0.2382328193545169</v>
      </c>
      <c r="AH472" s="14">
        <v>2.2316666666666669</v>
      </c>
      <c r="AI472" s="99">
        <f t="shared" si="213"/>
        <v>404</v>
      </c>
      <c r="AJ472" s="33">
        <f t="shared" si="210"/>
        <v>-0.11797034376963149</v>
      </c>
      <c r="AK472" s="13">
        <v>225089.00637977032</v>
      </c>
      <c r="AL472" s="38"/>
    </row>
    <row r="473" spans="1:38" x14ac:dyDescent="0.25">
      <c r="A473" t="s">
        <v>696</v>
      </c>
      <c r="B473" s="5" t="s">
        <v>529</v>
      </c>
      <c r="C473" s="6" t="s">
        <v>61</v>
      </c>
      <c r="D473" s="7" t="s">
        <v>39</v>
      </c>
      <c r="E473" s="36">
        <f t="shared" si="191"/>
        <v>4.2231957739166592</v>
      </c>
      <c r="F473" s="8">
        <f t="shared" si="192"/>
        <v>20.387851743850309</v>
      </c>
      <c r="G473" s="9">
        <f t="shared" si="193"/>
        <v>467</v>
      </c>
      <c r="H473" s="99">
        <f t="shared" si="194"/>
        <v>362</v>
      </c>
      <c r="I473" s="33">
        <f t="shared" si="195"/>
        <v>0.20417006738369325</v>
      </c>
      <c r="J473" s="11">
        <v>4.0981455563330993E-2</v>
      </c>
      <c r="K473" s="10">
        <f t="shared" si="196"/>
        <v>382</v>
      </c>
      <c r="L473" s="33">
        <f t="shared" si="197"/>
        <v>0.56110484784181669</v>
      </c>
      <c r="M473" s="11">
        <v>3.0572305088331746E-2</v>
      </c>
      <c r="N473" s="10">
        <f t="shared" si="198"/>
        <v>350</v>
      </c>
      <c r="O473" s="33">
        <f t="shared" si="199"/>
        <v>0.50033363471042802</v>
      </c>
      <c r="P473" s="11">
        <v>2.6516804888694893E-2</v>
      </c>
      <c r="Q473" s="10">
        <f t="shared" si="200"/>
        <v>268</v>
      </c>
      <c r="R473" s="33">
        <f t="shared" si="201"/>
        <v>0.3194628295808099</v>
      </c>
      <c r="S473" s="12">
        <v>0.37813537246334189</v>
      </c>
      <c r="T473" s="10">
        <f t="shared" si="202"/>
        <v>463</v>
      </c>
      <c r="U473" s="33">
        <f t="shared" si="203"/>
        <v>0.75038574557788285</v>
      </c>
      <c r="V473" s="18">
        <v>2.7892167268095947E-2</v>
      </c>
      <c r="W473" s="99">
        <f t="shared" si="211"/>
        <v>458</v>
      </c>
      <c r="X473" s="33">
        <f t="shared" si="204"/>
        <v>0.87453893468925237</v>
      </c>
      <c r="Y473" s="13">
        <v>152941</v>
      </c>
      <c r="Z473" s="10">
        <f t="shared" si="205"/>
        <v>485</v>
      </c>
      <c r="AA473" s="33">
        <f t="shared" si="206"/>
        <v>0.79659092269717635</v>
      </c>
      <c r="AB473" s="11">
        <v>2.7014755959137344E-2</v>
      </c>
      <c r="AC473" s="99">
        <f t="shared" si="212"/>
        <v>455</v>
      </c>
      <c r="AD473" s="33">
        <f t="shared" si="207"/>
        <v>0.76537206483953435</v>
      </c>
      <c r="AE473" s="11">
        <v>0.97297137099164244</v>
      </c>
      <c r="AF473" s="10">
        <f t="shared" si="208"/>
        <v>355</v>
      </c>
      <c r="AG473" s="33">
        <f t="shared" si="209"/>
        <v>0.22718308547061072</v>
      </c>
      <c r="AH473" s="14">
        <v>2.2443333333333335</v>
      </c>
      <c r="AI473" s="99">
        <f t="shared" si="213"/>
        <v>391</v>
      </c>
      <c r="AJ473" s="33">
        <f t="shared" si="210"/>
        <v>-0.12641143340981562</v>
      </c>
      <c r="AK473" s="13">
        <v>217564.46414016219</v>
      </c>
      <c r="AL473" s="38"/>
    </row>
    <row r="474" spans="1:38" x14ac:dyDescent="0.25">
      <c r="A474" t="s">
        <v>1107</v>
      </c>
      <c r="B474" s="5" t="s">
        <v>469</v>
      </c>
      <c r="C474" s="6" t="s">
        <v>41</v>
      </c>
      <c r="D474" s="7" t="s">
        <v>34</v>
      </c>
      <c r="E474" s="36">
        <f t="shared" si="191"/>
        <v>4.2532817996917531</v>
      </c>
      <c r="F474" s="8">
        <f t="shared" si="192"/>
        <v>20.313110743856722</v>
      </c>
      <c r="G474" s="9">
        <f t="shared" si="193"/>
        <v>468</v>
      </c>
      <c r="H474" s="99">
        <f t="shared" si="194"/>
        <v>455</v>
      </c>
      <c r="I474" s="33">
        <f t="shared" si="195"/>
        <v>0.54596047773228118</v>
      </c>
      <c r="J474" s="11">
        <v>6.6974252120851396E-2</v>
      </c>
      <c r="K474" s="10">
        <f t="shared" si="196"/>
        <v>498</v>
      </c>
      <c r="L474" s="33">
        <f t="shared" si="197"/>
        <v>0.90191577050718519</v>
      </c>
      <c r="M474" s="11">
        <v>1.8406961178045515E-2</v>
      </c>
      <c r="N474" s="10">
        <f t="shared" si="198"/>
        <v>339</v>
      </c>
      <c r="O474" s="33">
        <f t="shared" si="199"/>
        <v>0.47355312146995293</v>
      </c>
      <c r="P474" s="11">
        <v>2.8173853289812745E-2</v>
      </c>
      <c r="Q474" s="10">
        <f t="shared" si="200"/>
        <v>397</v>
      </c>
      <c r="R474" s="33">
        <f t="shared" si="201"/>
        <v>0.4763497350449703</v>
      </c>
      <c r="S474" s="12">
        <v>6.974473427256242E-2</v>
      </c>
      <c r="T474" s="10">
        <f t="shared" si="202"/>
        <v>346</v>
      </c>
      <c r="U474" s="33">
        <f t="shared" si="203"/>
        <v>0.47523284154722584</v>
      </c>
      <c r="V474" s="18">
        <v>4.4604515860922567E-2</v>
      </c>
      <c r="W474" s="99">
        <f t="shared" si="211"/>
        <v>459</v>
      </c>
      <c r="X474" s="33">
        <f t="shared" si="204"/>
        <v>0.88129168825068227</v>
      </c>
      <c r="Y474" s="13">
        <v>153236</v>
      </c>
      <c r="Z474" s="10">
        <f t="shared" si="205"/>
        <v>468</v>
      </c>
      <c r="AA474" s="33">
        <f t="shared" si="206"/>
        <v>0.74529127891093827</v>
      </c>
      <c r="AB474" s="11">
        <v>2.7626510824810734E-2</v>
      </c>
      <c r="AC474" s="99">
        <f t="shared" si="212"/>
        <v>506</v>
      </c>
      <c r="AD474" s="33">
        <f t="shared" si="207"/>
        <v>0.88261464114097732</v>
      </c>
      <c r="AE474" s="11">
        <v>0.97963320463320458</v>
      </c>
      <c r="AF474" s="10">
        <f t="shared" si="208"/>
        <v>247</v>
      </c>
      <c r="AG474" s="33">
        <f t="shared" si="209"/>
        <v>-3.5975050448734502E-2</v>
      </c>
      <c r="AH474" s="14">
        <v>2.5459999999999998</v>
      </c>
      <c r="AI474" s="99">
        <f t="shared" si="213"/>
        <v>381</v>
      </c>
      <c r="AJ474" s="33">
        <f t="shared" si="210"/>
        <v>-0.13610722448270632</v>
      </c>
      <c r="AK474" s="13">
        <v>208921.45801366997</v>
      </c>
      <c r="AL474" s="38"/>
    </row>
    <row r="475" spans="1:38" x14ac:dyDescent="0.25">
      <c r="A475" t="s">
        <v>1081</v>
      </c>
      <c r="B475" s="5" t="s">
        <v>521</v>
      </c>
      <c r="C475" s="6" t="s">
        <v>61</v>
      </c>
      <c r="D475" s="7" t="s">
        <v>39</v>
      </c>
      <c r="E475" s="36">
        <f t="shared" si="191"/>
        <v>4.2654773514498592</v>
      </c>
      <c r="F475" s="8">
        <f t="shared" si="192"/>
        <v>20.282814029339214</v>
      </c>
      <c r="G475" s="9">
        <f t="shared" si="193"/>
        <v>469</v>
      </c>
      <c r="H475" s="99">
        <f t="shared" si="194"/>
        <v>324</v>
      </c>
      <c r="I475" s="33">
        <f t="shared" si="195"/>
        <v>8.8090743443858102E-2</v>
      </c>
      <c r="J475" s="11">
        <v>3.2153746650651405E-2</v>
      </c>
      <c r="K475" s="10">
        <f t="shared" si="196"/>
        <v>203</v>
      </c>
      <c r="L475" s="33">
        <f t="shared" si="197"/>
        <v>-9.1011548900894329E-2</v>
      </c>
      <c r="M475" s="11">
        <v>5.3849787435049597E-2</v>
      </c>
      <c r="N475" s="10">
        <f t="shared" si="198"/>
        <v>409</v>
      </c>
      <c r="O475" s="33">
        <f t="shared" si="199"/>
        <v>0.63389347041493338</v>
      </c>
      <c r="P475" s="11">
        <v>1.8252769385699898E-2</v>
      </c>
      <c r="Q475" s="10">
        <f t="shared" si="200"/>
        <v>256</v>
      </c>
      <c r="R475" s="33">
        <f t="shared" si="201"/>
        <v>0.30690061924945389</v>
      </c>
      <c r="S475" s="12">
        <v>0.40282875302121568</v>
      </c>
      <c r="T475" s="10">
        <f t="shared" si="202"/>
        <v>324</v>
      </c>
      <c r="U475" s="33">
        <f t="shared" si="203"/>
        <v>0.38592458238214705</v>
      </c>
      <c r="V475" s="18">
        <v>5.0028957098944178E-2</v>
      </c>
      <c r="W475" s="99">
        <f t="shared" si="211"/>
        <v>511</v>
      </c>
      <c r="X475" s="33">
        <f t="shared" si="204"/>
        <v>1.4184446206998784</v>
      </c>
      <c r="Y475" s="13">
        <v>176702</v>
      </c>
      <c r="Z475" s="10">
        <f t="shared" si="205"/>
        <v>525</v>
      </c>
      <c r="AA475" s="33">
        <f t="shared" si="206"/>
        <v>0.95785331486823533</v>
      </c>
      <c r="AB475" s="11">
        <v>2.5091681142636556E-2</v>
      </c>
      <c r="AC475" s="99">
        <f t="shared" si="212"/>
        <v>326</v>
      </c>
      <c r="AD475" s="33">
        <f t="shared" si="207"/>
        <v>0.3875825831834962</v>
      </c>
      <c r="AE475" s="11">
        <v>0.95150501672240806</v>
      </c>
      <c r="AF475" s="10">
        <f t="shared" si="208"/>
        <v>474</v>
      </c>
      <c r="AG475" s="33">
        <f t="shared" si="209"/>
        <v>0.64532827823527272</v>
      </c>
      <c r="AH475" s="14">
        <v>1.7649999999999999</v>
      </c>
      <c r="AI475" s="99">
        <f t="shared" si="213"/>
        <v>509</v>
      </c>
      <c r="AJ475" s="33">
        <f t="shared" si="210"/>
        <v>5.7105169828623618E-2</v>
      </c>
      <c r="AK475" s="13">
        <v>381154.53267388773</v>
      </c>
      <c r="AL475" s="38"/>
    </row>
    <row r="476" spans="1:38" x14ac:dyDescent="0.25">
      <c r="A476" t="s">
        <v>796</v>
      </c>
      <c r="B476" s="5" t="s">
        <v>585</v>
      </c>
      <c r="C476" s="6" t="s">
        <v>81</v>
      </c>
      <c r="D476" s="7" t="s">
        <v>34</v>
      </c>
      <c r="E476" s="36">
        <f t="shared" si="191"/>
        <v>4.2657472029252048</v>
      </c>
      <c r="F476" s="8">
        <f t="shared" si="192"/>
        <v>20.282143652691005</v>
      </c>
      <c r="G476" s="9">
        <f t="shared" si="193"/>
        <v>470</v>
      </c>
      <c r="H476" s="99">
        <f t="shared" si="194"/>
        <v>231</v>
      </c>
      <c r="I476" s="33">
        <f t="shared" si="195"/>
        <v>-0.20137210248924919</v>
      </c>
      <c r="J476" s="11">
        <v>1.0140405616224646E-2</v>
      </c>
      <c r="K476" s="10">
        <f t="shared" si="196"/>
        <v>457</v>
      </c>
      <c r="L476" s="33">
        <f t="shared" si="197"/>
        <v>0.76892955395508189</v>
      </c>
      <c r="M476" s="11">
        <v>2.3153942428035045E-2</v>
      </c>
      <c r="N476" s="10">
        <f t="shared" si="198"/>
        <v>525</v>
      </c>
      <c r="O476" s="33">
        <f t="shared" si="199"/>
        <v>0.92888698531728331</v>
      </c>
      <c r="P476" s="11">
        <v>0</v>
      </c>
      <c r="Q476" s="10">
        <f t="shared" si="200"/>
        <v>409</v>
      </c>
      <c r="R476" s="33">
        <f t="shared" si="201"/>
        <v>0.51183082356515242</v>
      </c>
      <c r="S476" s="12">
        <v>0</v>
      </c>
      <c r="T476" s="10">
        <f t="shared" si="202"/>
        <v>340</v>
      </c>
      <c r="U476" s="33">
        <f t="shared" si="203"/>
        <v>0.45598280931878615</v>
      </c>
      <c r="V476" s="18">
        <v>4.5773732119635889E-2</v>
      </c>
      <c r="W476" s="99">
        <f t="shared" si="211"/>
        <v>447</v>
      </c>
      <c r="X476" s="33">
        <f t="shared" si="204"/>
        <v>0.74641974254239518</v>
      </c>
      <c r="Y476" s="13">
        <v>147344</v>
      </c>
      <c r="Z476" s="10">
        <f t="shared" si="205"/>
        <v>447</v>
      </c>
      <c r="AA476" s="33">
        <f t="shared" si="206"/>
        <v>0.67050985861118129</v>
      </c>
      <c r="AB476" s="11">
        <v>2.8518288902665841E-2</v>
      </c>
      <c r="AC476" s="99">
        <f t="shared" si="212"/>
        <v>334</v>
      </c>
      <c r="AD476" s="33">
        <f t="shared" si="207"/>
        <v>0.41535567420228969</v>
      </c>
      <c r="AE476" s="11">
        <v>0.95308310991957101</v>
      </c>
      <c r="AF476" s="10">
        <f t="shared" si="208"/>
        <v>536</v>
      </c>
      <c r="AG476" s="33">
        <f t="shared" si="209"/>
        <v>1.2751631096179272</v>
      </c>
      <c r="AH476" s="14">
        <v>1.0429999999999999</v>
      </c>
      <c r="AI476" s="99">
        <f t="shared" si="213"/>
        <v>528</v>
      </c>
      <c r="AJ476" s="33">
        <f t="shared" si="210"/>
        <v>0.30432467638870747</v>
      </c>
      <c r="AK476" s="13">
        <v>601530.53848133853</v>
      </c>
      <c r="AL476" s="38"/>
    </row>
    <row r="477" spans="1:38" x14ac:dyDescent="0.25">
      <c r="A477" t="s">
        <v>1114</v>
      </c>
      <c r="B477" s="5" t="s">
        <v>347</v>
      </c>
      <c r="C477" s="6" t="s">
        <v>71</v>
      </c>
      <c r="D477" s="7" t="s">
        <v>34</v>
      </c>
      <c r="E477" s="36">
        <f t="shared" si="191"/>
        <v>4.2841462637588696</v>
      </c>
      <c r="F477" s="8">
        <f t="shared" si="192"/>
        <v>20.236435913957713</v>
      </c>
      <c r="G477" s="9">
        <f t="shared" si="193"/>
        <v>471</v>
      </c>
      <c r="H477" s="99">
        <f t="shared" si="194"/>
        <v>2</v>
      </c>
      <c r="I477" s="33">
        <f t="shared" si="195"/>
        <v>-4.7178553489049717</v>
      </c>
      <c r="J477" s="11">
        <v>-0.33333333333333337</v>
      </c>
      <c r="K477" s="10">
        <f t="shared" si="196"/>
        <v>549</v>
      </c>
      <c r="L477" s="33">
        <f t="shared" si="197"/>
        <v>1.4175849919297723</v>
      </c>
      <c r="M477" s="11">
        <v>0</v>
      </c>
      <c r="N477" s="10">
        <f t="shared" si="198"/>
        <v>525</v>
      </c>
      <c r="O477" s="33">
        <f t="shared" si="199"/>
        <v>0.92888698531728331</v>
      </c>
      <c r="P477" s="11">
        <v>0</v>
      </c>
      <c r="Q477" s="10">
        <f t="shared" si="200"/>
        <v>409</v>
      </c>
      <c r="R477" s="33">
        <f t="shared" si="201"/>
        <v>0.51183082356515242</v>
      </c>
      <c r="S477" s="12">
        <v>0</v>
      </c>
      <c r="T477" s="10">
        <f t="shared" si="202"/>
        <v>563</v>
      </c>
      <c r="U477" s="33">
        <f t="shared" si="203"/>
        <v>1.2096037173008747</v>
      </c>
      <c r="V477" s="18">
        <v>0</v>
      </c>
      <c r="W477" s="99">
        <f t="shared" si="211"/>
        <v>1</v>
      </c>
      <c r="X477" s="33">
        <f t="shared" si="204"/>
        <v>-2.2448669596507194</v>
      </c>
      <c r="Y477" s="13">
        <v>16667</v>
      </c>
      <c r="Z477" s="10">
        <f t="shared" si="205"/>
        <v>563</v>
      </c>
      <c r="AA477" s="33">
        <f t="shared" si="206"/>
        <v>3.0619547725628027</v>
      </c>
      <c r="AB477" s="11">
        <v>0</v>
      </c>
      <c r="AC477" s="99">
        <f t="shared" si="212"/>
        <v>558</v>
      </c>
      <c r="AD477" s="33">
        <f t="shared" si="207"/>
        <v>1.2410528262241247</v>
      </c>
      <c r="AE477" s="11">
        <v>1</v>
      </c>
      <c r="AF477" s="10">
        <f t="shared" si="208"/>
        <v>555</v>
      </c>
      <c r="AG477" s="33">
        <f t="shared" si="209"/>
        <v>1.6060735611938555</v>
      </c>
      <c r="AH477" s="14">
        <v>0.66366666666666674</v>
      </c>
      <c r="AI477" s="99">
        <f t="shared" si="213"/>
        <v>491</v>
      </c>
      <c r="AJ477" s="33">
        <f t="shared" si="210"/>
        <v>-3.0668104612506185E-3</v>
      </c>
      <c r="AK477" s="13">
        <v>327516.125</v>
      </c>
      <c r="AL477" s="38"/>
    </row>
    <row r="478" spans="1:38" x14ac:dyDescent="0.25">
      <c r="A478" t="s">
        <v>1012</v>
      </c>
      <c r="B478" s="5" t="s">
        <v>472</v>
      </c>
      <c r="C478" s="6" t="s">
        <v>91</v>
      </c>
      <c r="D478" s="7" t="s">
        <v>39</v>
      </c>
      <c r="E478" s="36">
        <f t="shared" si="191"/>
        <v>4.2856679853306234</v>
      </c>
      <c r="F478" s="8">
        <f t="shared" si="192"/>
        <v>20.23265558774132</v>
      </c>
      <c r="G478" s="9">
        <f t="shared" si="193"/>
        <v>472</v>
      </c>
      <c r="H478" s="99">
        <f t="shared" si="194"/>
        <v>496</v>
      </c>
      <c r="I478" s="33">
        <f t="shared" si="195"/>
        <v>0.860527501464038</v>
      </c>
      <c r="J478" s="11">
        <v>9.0896739130434723E-2</v>
      </c>
      <c r="K478" s="10">
        <f t="shared" si="196"/>
        <v>494</v>
      </c>
      <c r="L478" s="33">
        <f t="shared" si="197"/>
        <v>0.87943855259125681</v>
      </c>
      <c r="M478" s="11">
        <v>1.9209291936564662E-2</v>
      </c>
      <c r="N478" s="10">
        <f t="shared" si="198"/>
        <v>369</v>
      </c>
      <c r="O478" s="33">
        <f t="shared" si="199"/>
        <v>0.54382436222318142</v>
      </c>
      <c r="P478" s="11">
        <v>2.3825809393524851E-2</v>
      </c>
      <c r="Q478" s="10">
        <f t="shared" si="200"/>
        <v>251</v>
      </c>
      <c r="R478" s="33">
        <f t="shared" si="201"/>
        <v>0.30062650289326681</v>
      </c>
      <c r="S478" s="12">
        <v>0.41516170548428616</v>
      </c>
      <c r="T478" s="10">
        <f t="shared" si="202"/>
        <v>469</v>
      </c>
      <c r="U478" s="33">
        <f t="shared" si="203"/>
        <v>0.76261917268208657</v>
      </c>
      <c r="V478" s="18">
        <v>2.71491284149512E-2</v>
      </c>
      <c r="W478" s="99">
        <f t="shared" si="211"/>
        <v>464</v>
      </c>
      <c r="X478" s="33">
        <f t="shared" si="204"/>
        <v>0.9428447537648682</v>
      </c>
      <c r="Y478" s="13">
        <v>155925</v>
      </c>
      <c r="Z478" s="10">
        <f t="shared" si="205"/>
        <v>465</v>
      </c>
      <c r="AA478" s="33">
        <f t="shared" si="206"/>
        <v>0.73896578536754509</v>
      </c>
      <c r="AB478" s="11">
        <v>2.7701943150794925E-2</v>
      </c>
      <c r="AC478" s="99">
        <f t="shared" si="212"/>
        <v>383</v>
      </c>
      <c r="AD478" s="33">
        <f t="shared" si="207"/>
        <v>0.5610256762097301</v>
      </c>
      <c r="AE478" s="11">
        <v>0.96136021667168226</v>
      </c>
      <c r="AF478" s="10">
        <f t="shared" si="208"/>
        <v>312</v>
      </c>
      <c r="AG478" s="33">
        <f t="shared" si="209"/>
        <v>0.13355112992803719</v>
      </c>
      <c r="AH478" s="14">
        <v>2.3516666666666666</v>
      </c>
      <c r="AI478" s="99">
        <f t="shared" si="213"/>
        <v>388</v>
      </c>
      <c r="AJ478" s="33">
        <f t="shared" si="210"/>
        <v>-0.13047025522355193</v>
      </c>
      <c r="AK478" s="13">
        <v>213946.35587661393</v>
      </c>
      <c r="AL478" s="38"/>
    </row>
    <row r="479" spans="1:38" x14ac:dyDescent="0.25">
      <c r="A479" t="s">
        <v>813</v>
      </c>
      <c r="B479" s="5" t="s">
        <v>515</v>
      </c>
      <c r="C479" s="6" t="s">
        <v>172</v>
      </c>
      <c r="D479" s="7" t="s">
        <v>39</v>
      </c>
      <c r="E479" s="36">
        <f t="shared" si="191"/>
        <v>4.2937841483440256</v>
      </c>
      <c r="F479" s="8">
        <f t="shared" si="192"/>
        <v>20.212493066301391</v>
      </c>
      <c r="G479" s="9">
        <f t="shared" si="193"/>
        <v>473</v>
      </c>
      <c r="H479" s="99">
        <f t="shared" si="194"/>
        <v>519</v>
      </c>
      <c r="I479" s="33">
        <f t="shared" si="195"/>
        <v>1.094558366302073</v>
      </c>
      <c r="J479" s="11">
        <v>0.1086945370607848</v>
      </c>
      <c r="K479" s="10">
        <f t="shared" si="196"/>
        <v>480</v>
      </c>
      <c r="L479" s="33">
        <f t="shared" si="197"/>
        <v>0.84578069741768858</v>
      </c>
      <c r="M479" s="11">
        <v>2.0410718757826195E-2</v>
      </c>
      <c r="N479" s="10">
        <f t="shared" si="198"/>
        <v>366</v>
      </c>
      <c r="O479" s="33">
        <f t="shared" si="199"/>
        <v>0.5394889576432963</v>
      </c>
      <c r="P479" s="11">
        <v>2.4094063222821895E-2</v>
      </c>
      <c r="Q479" s="10">
        <f t="shared" si="200"/>
        <v>305</v>
      </c>
      <c r="R479" s="33">
        <f t="shared" si="201"/>
        <v>0.358840585441001</v>
      </c>
      <c r="S479" s="12">
        <v>0.30073100768020727</v>
      </c>
      <c r="T479" s="10">
        <f t="shared" si="202"/>
        <v>451</v>
      </c>
      <c r="U479" s="33">
        <f t="shared" si="203"/>
        <v>0.72515199071048697</v>
      </c>
      <c r="V479" s="18">
        <v>2.9424825297403416E-2</v>
      </c>
      <c r="W479" s="99">
        <f t="shared" si="211"/>
        <v>457</v>
      </c>
      <c r="X479" s="33">
        <f t="shared" si="204"/>
        <v>0.87172337981448667</v>
      </c>
      <c r="Y479" s="13">
        <v>152818</v>
      </c>
      <c r="Z479" s="10">
        <f t="shared" si="205"/>
        <v>461</v>
      </c>
      <c r="AA479" s="33">
        <f t="shared" si="206"/>
        <v>0.72412297794484959</v>
      </c>
      <c r="AB479" s="11">
        <v>2.7878945542837322E-2</v>
      </c>
      <c r="AC479" s="99">
        <f t="shared" si="212"/>
        <v>374</v>
      </c>
      <c r="AD479" s="33">
        <f t="shared" si="207"/>
        <v>0.53482618704193841</v>
      </c>
      <c r="AE479" s="11">
        <v>0.9598715370142088</v>
      </c>
      <c r="AF479" s="10">
        <f t="shared" si="208"/>
        <v>410</v>
      </c>
      <c r="AG479" s="33">
        <f t="shared" si="209"/>
        <v>0.38304248972781452</v>
      </c>
      <c r="AH479" s="14">
        <v>2.0656666666666665</v>
      </c>
      <c r="AI479" s="99">
        <f t="shared" si="213"/>
        <v>340</v>
      </c>
      <c r="AJ479" s="33">
        <f t="shared" si="210"/>
        <v>-0.16486127445570908</v>
      </c>
      <c r="AK479" s="13">
        <v>183289.57009345794</v>
      </c>
      <c r="AL479" s="38"/>
    </row>
    <row r="480" spans="1:38" x14ac:dyDescent="0.25">
      <c r="A480" t="s">
        <v>1068</v>
      </c>
      <c r="B480" s="5" t="s">
        <v>518</v>
      </c>
      <c r="C480" s="6" t="s">
        <v>71</v>
      </c>
      <c r="D480" s="7" t="s">
        <v>34</v>
      </c>
      <c r="E480" s="36">
        <f t="shared" si="191"/>
        <v>4.2964016994166281</v>
      </c>
      <c r="F480" s="8">
        <f t="shared" si="192"/>
        <v>20.205990433279567</v>
      </c>
      <c r="G480" s="9">
        <f t="shared" si="193"/>
        <v>474</v>
      </c>
      <c r="H480" s="99">
        <f t="shared" si="194"/>
        <v>332</v>
      </c>
      <c r="I480" s="33">
        <f t="shared" si="195"/>
        <v>0.11696459845503843</v>
      </c>
      <c r="J480" s="11">
        <v>3.4349572561540809E-2</v>
      </c>
      <c r="K480" s="10">
        <f t="shared" si="196"/>
        <v>287</v>
      </c>
      <c r="L480" s="33">
        <f t="shared" si="197"/>
        <v>0.24527581714153437</v>
      </c>
      <c r="M480" s="11">
        <v>4.1845913179507234E-2</v>
      </c>
      <c r="N480" s="10">
        <f t="shared" si="198"/>
        <v>480</v>
      </c>
      <c r="O480" s="33">
        <f t="shared" si="199"/>
        <v>0.78249590071056996</v>
      </c>
      <c r="P480" s="11">
        <v>9.057971014492754E-3</v>
      </c>
      <c r="Q480" s="10">
        <f t="shared" si="200"/>
        <v>405</v>
      </c>
      <c r="R480" s="33">
        <f t="shared" si="201"/>
        <v>0.4865020783721043</v>
      </c>
      <c r="S480" s="12">
        <v>4.9788399302962409E-2</v>
      </c>
      <c r="T480" s="10">
        <f t="shared" si="202"/>
        <v>365</v>
      </c>
      <c r="U480" s="33">
        <f t="shared" si="203"/>
        <v>0.51853052619113726</v>
      </c>
      <c r="V480" s="18">
        <v>4.1974683544303795E-2</v>
      </c>
      <c r="W480" s="99">
        <f t="shared" si="211"/>
        <v>476</v>
      </c>
      <c r="X480" s="33">
        <f t="shared" si="204"/>
        <v>1.0268535862070634</v>
      </c>
      <c r="Y480" s="13">
        <v>159595</v>
      </c>
      <c r="Z480" s="10">
        <f t="shared" si="205"/>
        <v>401</v>
      </c>
      <c r="AA480" s="33">
        <f t="shared" si="206"/>
        <v>0.54299178449600782</v>
      </c>
      <c r="AB480" s="11">
        <v>3.0038958376050851E-2</v>
      </c>
      <c r="AC480" s="99">
        <f t="shared" si="212"/>
        <v>523</v>
      </c>
      <c r="AD480" s="33">
        <f t="shared" si="207"/>
        <v>0.97194475968589245</v>
      </c>
      <c r="AE480" s="11">
        <v>0.98470902612826605</v>
      </c>
      <c r="AF480" s="10">
        <f t="shared" si="208"/>
        <v>141</v>
      </c>
      <c r="AG480" s="33">
        <f t="shared" si="209"/>
        <v>-0.34245977449181791</v>
      </c>
      <c r="AH480" s="14">
        <v>2.8973333333333335</v>
      </c>
      <c r="AI480" s="99">
        <f t="shared" si="213"/>
        <v>360</v>
      </c>
      <c r="AJ480" s="33">
        <f t="shared" si="210"/>
        <v>-0.15144838608934094</v>
      </c>
      <c r="AK480" s="13">
        <v>195246.0649738611</v>
      </c>
      <c r="AL480" s="38"/>
    </row>
    <row r="481" spans="1:38" x14ac:dyDescent="0.25">
      <c r="A481" t="s">
        <v>1124</v>
      </c>
      <c r="B481" s="5" t="s">
        <v>532</v>
      </c>
      <c r="C481" s="6" t="s">
        <v>172</v>
      </c>
      <c r="D481" s="7" t="s">
        <v>39</v>
      </c>
      <c r="E481" s="36">
        <f t="shared" si="191"/>
        <v>4.3100343534089234</v>
      </c>
      <c r="F481" s="8">
        <f t="shared" si="192"/>
        <v>20.172123607545664</v>
      </c>
      <c r="G481" s="9">
        <f t="shared" si="193"/>
        <v>475</v>
      </c>
      <c r="H481" s="99">
        <f t="shared" si="194"/>
        <v>435</v>
      </c>
      <c r="I481" s="33">
        <f t="shared" si="195"/>
        <v>0.45689898541630758</v>
      </c>
      <c r="J481" s="11">
        <v>6.0201220517895448E-2</v>
      </c>
      <c r="K481" s="10">
        <f t="shared" si="196"/>
        <v>395</v>
      </c>
      <c r="L481" s="33">
        <f t="shared" si="197"/>
        <v>0.58424581205601955</v>
      </c>
      <c r="M481" s="11">
        <v>2.974628171478565E-2</v>
      </c>
      <c r="N481" s="10">
        <f t="shared" si="198"/>
        <v>430</v>
      </c>
      <c r="O481" s="33">
        <f t="shared" si="199"/>
        <v>0.66657105805807604</v>
      </c>
      <c r="P481" s="11">
        <v>1.6230838593327322E-2</v>
      </c>
      <c r="Q481" s="10">
        <f t="shared" si="200"/>
        <v>409</v>
      </c>
      <c r="R481" s="33">
        <f t="shared" si="201"/>
        <v>0.51183082356515242</v>
      </c>
      <c r="S481" s="12">
        <v>0</v>
      </c>
      <c r="T481" s="10">
        <f t="shared" si="202"/>
        <v>531</v>
      </c>
      <c r="U481" s="33">
        <f t="shared" si="203"/>
        <v>0.91118613203443455</v>
      </c>
      <c r="V481" s="18">
        <v>1.812540822991509E-2</v>
      </c>
      <c r="W481" s="99">
        <f t="shared" si="211"/>
        <v>471</v>
      </c>
      <c r="X481" s="33">
        <f t="shared" si="204"/>
        <v>0.96894014040903786</v>
      </c>
      <c r="Y481" s="13">
        <v>157065</v>
      </c>
      <c r="Z481" s="10">
        <f t="shared" si="205"/>
        <v>366</v>
      </c>
      <c r="AA481" s="33">
        <f t="shared" si="206"/>
        <v>0.44230892212012546</v>
      </c>
      <c r="AB481" s="11">
        <v>3.1239614489863742E-2</v>
      </c>
      <c r="AC481" s="99">
        <f t="shared" si="212"/>
        <v>354</v>
      </c>
      <c r="AD481" s="33">
        <f t="shared" si="207"/>
        <v>0.46385066859643903</v>
      </c>
      <c r="AE481" s="11">
        <v>0.95583864118895967</v>
      </c>
      <c r="AF481" s="10">
        <f t="shared" si="208"/>
        <v>402</v>
      </c>
      <c r="AG481" s="33">
        <f t="shared" si="209"/>
        <v>0.36414162913692244</v>
      </c>
      <c r="AH481" s="14">
        <v>2.087333333333333</v>
      </c>
      <c r="AI481" s="99">
        <f t="shared" si="213"/>
        <v>477</v>
      </c>
      <c r="AJ481" s="33">
        <f t="shared" si="210"/>
        <v>-2.3899992106616138E-2</v>
      </c>
      <c r="AK481" s="13">
        <v>308945.04449284379</v>
      </c>
      <c r="AL481" s="38"/>
    </row>
    <row r="482" spans="1:38" x14ac:dyDescent="0.25">
      <c r="A482" t="s">
        <v>878</v>
      </c>
      <c r="B482" s="5" t="s">
        <v>480</v>
      </c>
      <c r="C482" s="6" t="s">
        <v>81</v>
      </c>
      <c r="D482" s="7" t="s">
        <v>34</v>
      </c>
      <c r="E482" s="36">
        <f t="shared" si="191"/>
        <v>4.3151905608373324</v>
      </c>
      <c r="F482" s="8">
        <f t="shared" si="192"/>
        <v>20.159314335152743</v>
      </c>
      <c r="G482" s="9">
        <f t="shared" si="193"/>
        <v>476</v>
      </c>
      <c r="H482" s="99">
        <f t="shared" si="194"/>
        <v>264</v>
      </c>
      <c r="I482" s="33">
        <f t="shared" si="195"/>
        <v>-0.12104778426198494</v>
      </c>
      <c r="J482" s="11">
        <v>1.6248984438472558E-2</v>
      </c>
      <c r="K482" s="10">
        <f t="shared" si="196"/>
        <v>302</v>
      </c>
      <c r="L482" s="33">
        <f t="shared" si="197"/>
        <v>0.30750543790178431</v>
      </c>
      <c r="M482" s="11">
        <v>3.9624608967674661E-2</v>
      </c>
      <c r="N482" s="10">
        <f t="shared" si="198"/>
        <v>381</v>
      </c>
      <c r="O482" s="33">
        <f t="shared" si="199"/>
        <v>0.56038200100435775</v>
      </c>
      <c r="P482" s="11">
        <v>2.2801302931596091E-2</v>
      </c>
      <c r="Q482" s="10">
        <f t="shared" si="200"/>
        <v>351</v>
      </c>
      <c r="R482" s="33">
        <f t="shared" si="201"/>
        <v>0.41797536931220897</v>
      </c>
      <c r="S482" s="12">
        <v>0.18449049873931495</v>
      </c>
      <c r="T482" s="10">
        <f t="shared" si="202"/>
        <v>425</v>
      </c>
      <c r="U482" s="33">
        <f t="shared" si="203"/>
        <v>0.6332083431649902</v>
      </c>
      <c r="V482" s="18">
        <v>3.5009335822886102E-2</v>
      </c>
      <c r="W482" s="99">
        <f t="shared" si="211"/>
        <v>486</v>
      </c>
      <c r="X482" s="33">
        <f t="shared" si="204"/>
        <v>1.1177754070409596</v>
      </c>
      <c r="Y482" s="13">
        <v>163567</v>
      </c>
      <c r="Z482" s="10">
        <f t="shared" si="205"/>
        <v>434</v>
      </c>
      <c r="AA482" s="33">
        <f t="shared" si="206"/>
        <v>0.64467645886630698</v>
      </c>
      <c r="AB482" s="11">
        <v>2.8826355525051476E-2</v>
      </c>
      <c r="AC482" s="99">
        <f t="shared" si="212"/>
        <v>444</v>
      </c>
      <c r="AD482" s="33">
        <f t="shared" si="207"/>
        <v>0.72938172184696437</v>
      </c>
      <c r="AE482" s="11">
        <v>0.97092636579572444</v>
      </c>
      <c r="AF482" s="10">
        <f t="shared" si="208"/>
        <v>492</v>
      </c>
      <c r="AG482" s="33">
        <f t="shared" si="209"/>
        <v>0.72674737001142375</v>
      </c>
      <c r="AH482" s="14">
        <v>1.6716666666666666</v>
      </c>
      <c r="AI482" s="99">
        <f t="shared" si="213"/>
        <v>449</v>
      </c>
      <c r="AJ482" s="33">
        <f t="shared" si="210"/>
        <v>-6.6039985245045299E-2</v>
      </c>
      <c r="AK482" s="13">
        <v>271380.68113892135</v>
      </c>
      <c r="AL482" s="38"/>
    </row>
    <row r="483" spans="1:38" x14ac:dyDescent="0.25">
      <c r="A483" t="s">
        <v>603</v>
      </c>
      <c r="B483" s="5" t="s">
        <v>539</v>
      </c>
      <c r="C483" s="6" t="s">
        <v>93</v>
      </c>
      <c r="D483" s="7" t="s">
        <v>34</v>
      </c>
      <c r="E483" s="36">
        <f t="shared" si="191"/>
        <v>4.3286771419526824</v>
      </c>
      <c r="F483" s="8">
        <f t="shared" si="192"/>
        <v>20.12581038994605</v>
      </c>
      <c r="G483" s="9">
        <f t="shared" si="193"/>
        <v>477</v>
      </c>
      <c r="H483" s="99">
        <f t="shared" si="194"/>
        <v>304</v>
      </c>
      <c r="I483" s="33">
        <f t="shared" si="195"/>
        <v>1.8585205314111349E-2</v>
      </c>
      <c r="J483" s="11">
        <v>2.686792452830189E-2</v>
      </c>
      <c r="K483" s="10">
        <f t="shared" si="196"/>
        <v>228</v>
      </c>
      <c r="L483" s="33">
        <f t="shared" si="197"/>
        <v>4.6796193076956202E-3</v>
      </c>
      <c r="M483" s="11">
        <v>5.0434063662670524E-2</v>
      </c>
      <c r="N483" s="10">
        <f t="shared" si="198"/>
        <v>500</v>
      </c>
      <c r="O483" s="33">
        <f t="shared" si="199"/>
        <v>0.82213945730816063</v>
      </c>
      <c r="P483" s="11">
        <v>6.6050198150594455E-3</v>
      </c>
      <c r="Q483" s="10">
        <f t="shared" si="200"/>
        <v>370</v>
      </c>
      <c r="R483" s="33">
        <f t="shared" si="201"/>
        <v>0.43705089600343394</v>
      </c>
      <c r="S483" s="12">
        <v>0.14699397324709687</v>
      </c>
      <c r="T483" s="10">
        <f t="shared" si="202"/>
        <v>487</v>
      </c>
      <c r="U483" s="33">
        <f t="shared" si="203"/>
        <v>0.79678115684826722</v>
      </c>
      <c r="V483" s="18">
        <v>2.5074183976261127E-2</v>
      </c>
      <c r="W483" s="99">
        <f t="shared" si="211"/>
        <v>488</v>
      </c>
      <c r="X483" s="33">
        <f t="shared" si="204"/>
        <v>1.1248257395728931</v>
      </c>
      <c r="Y483" s="13">
        <v>163875</v>
      </c>
      <c r="Z483" s="10">
        <f t="shared" si="205"/>
        <v>314</v>
      </c>
      <c r="AA483" s="33">
        <f t="shared" si="206"/>
        <v>0.31665151762985638</v>
      </c>
      <c r="AB483" s="11">
        <v>3.273809523809524E-2</v>
      </c>
      <c r="AC483" s="99">
        <f t="shared" si="212"/>
        <v>454</v>
      </c>
      <c r="AD483" s="33">
        <f t="shared" si="207"/>
        <v>0.76519113432813846</v>
      </c>
      <c r="AE483" s="11">
        <v>0.97296109034952738</v>
      </c>
      <c r="AF483" s="10">
        <f t="shared" si="208"/>
        <v>373</v>
      </c>
      <c r="AG483" s="33">
        <f t="shared" si="209"/>
        <v>0.26905576124120278</v>
      </c>
      <c r="AH483" s="14">
        <v>2.1963333333333335</v>
      </c>
      <c r="AI483" s="99">
        <f t="shared" si="213"/>
        <v>474</v>
      </c>
      <c r="AJ483" s="33">
        <f t="shared" si="210"/>
        <v>-2.8171624815280218E-2</v>
      </c>
      <c r="AK483" s="13">
        <v>305137.23269145965</v>
      </c>
      <c r="AL483" s="38"/>
    </row>
    <row r="484" spans="1:38" x14ac:dyDescent="0.25">
      <c r="A484" t="s">
        <v>777</v>
      </c>
      <c r="B484" s="5" t="s">
        <v>516</v>
      </c>
      <c r="C484" s="6" t="s">
        <v>71</v>
      </c>
      <c r="D484" s="7" t="s">
        <v>34</v>
      </c>
      <c r="E484" s="36">
        <f t="shared" si="191"/>
        <v>4.3592596422414109</v>
      </c>
      <c r="F484" s="8">
        <f t="shared" si="192"/>
        <v>20.049836026599728</v>
      </c>
      <c r="G484" s="9">
        <f t="shared" si="193"/>
        <v>478</v>
      </c>
      <c r="H484" s="99">
        <f t="shared" si="194"/>
        <v>302</v>
      </c>
      <c r="I484" s="33">
        <f t="shared" si="195"/>
        <v>7.5478766022328324E-3</v>
      </c>
      <c r="J484" s="11">
        <v>2.6028547439126859E-2</v>
      </c>
      <c r="K484" s="10">
        <f t="shared" si="196"/>
        <v>289</v>
      </c>
      <c r="L484" s="33">
        <f t="shared" si="197"/>
        <v>0.24753784555300357</v>
      </c>
      <c r="M484" s="11">
        <v>4.1765169424743891E-2</v>
      </c>
      <c r="N484" s="10">
        <f t="shared" si="198"/>
        <v>475</v>
      </c>
      <c r="O484" s="33">
        <f t="shared" si="199"/>
        <v>0.76939775103523245</v>
      </c>
      <c r="P484" s="11">
        <v>9.8684210526315784E-3</v>
      </c>
      <c r="Q484" s="10">
        <f t="shared" si="200"/>
        <v>409</v>
      </c>
      <c r="R484" s="33">
        <f t="shared" si="201"/>
        <v>0.51183082356515242</v>
      </c>
      <c r="S484" s="12">
        <v>0</v>
      </c>
      <c r="T484" s="10">
        <f t="shared" si="202"/>
        <v>545</v>
      </c>
      <c r="U484" s="33">
        <f t="shared" si="203"/>
        <v>0.98219974385857722</v>
      </c>
      <c r="V484" s="18">
        <v>1.3812154696132596E-2</v>
      </c>
      <c r="W484" s="99">
        <f t="shared" si="211"/>
        <v>482</v>
      </c>
      <c r="X484" s="33">
        <f t="shared" si="204"/>
        <v>1.0891162631124505</v>
      </c>
      <c r="Y484" s="13">
        <v>162315</v>
      </c>
      <c r="Z484" s="10">
        <f t="shared" si="205"/>
        <v>289</v>
      </c>
      <c r="AA484" s="33">
        <f t="shared" si="206"/>
        <v>0.24828663009327256</v>
      </c>
      <c r="AB484" s="11">
        <v>3.3553355335533552E-2</v>
      </c>
      <c r="AC484" s="99">
        <f t="shared" si="212"/>
        <v>494</v>
      </c>
      <c r="AD484" s="33">
        <f t="shared" si="207"/>
        <v>0.8607832031517485</v>
      </c>
      <c r="AE484" s="11">
        <v>0.97839272175890823</v>
      </c>
      <c r="AF484" s="10">
        <f t="shared" si="208"/>
        <v>115</v>
      </c>
      <c r="AG484" s="33">
        <f t="shared" si="209"/>
        <v>-0.46865936674485181</v>
      </c>
      <c r="AH484" s="14">
        <v>3.0419999999999998</v>
      </c>
      <c r="AI484" s="99">
        <f t="shared" si="213"/>
        <v>283</v>
      </c>
      <c r="AJ484" s="33">
        <f t="shared" si="210"/>
        <v>-0.19584544571047421</v>
      </c>
      <c r="AK484" s="13">
        <v>155669.71112929622</v>
      </c>
      <c r="AL484" s="38"/>
    </row>
    <row r="485" spans="1:38" x14ac:dyDescent="0.25">
      <c r="A485" t="s">
        <v>680</v>
      </c>
      <c r="B485" s="5" t="s">
        <v>505</v>
      </c>
      <c r="C485" s="6" t="s">
        <v>44</v>
      </c>
      <c r="D485" s="7" t="s">
        <v>20</v>
      </c>
      <c r="E485" s="36">
        <f t="shared" si="191"/>
        <v>4.3628007758204799</v>
      </c>
      <c r="F485" s="8">
        <f t="shared" si="192"/>
        <v>20.04103899016863</v>
      </c>
      <c r="G485" s="9">
        <f t="shared" si="193"/>
        <v>479</v>
      </c>
      <c r="H485" s="99">
        <f t="shared" si="194"/>
        <v>548</v>
      </c>
      <c r="I485" s="33">
        <f t="shared" si="195"/>
        <v>2.0415658298802395</v>
      </c>
      <c r="J485" s="11">
        <v>0.18071344570756565</v>
      </c>
      <c r="K485" s="10">
        <f t="shared" si="196"/>
        <v>411</v>
      </c>
      <c r="L485" s="33">
        <f t="shared" si="197"/>
        <v>0.62580886342129405</v>
      </c>
      <c r="M485" s="11">
        <v>2.8262676641729011E-2</v>
      </c>
      <c r="N485" s="10">
        <f t="shared" si="198"/>
        <v>525</v>
      </c>
      <c r="O485" s="33">
        <f t="shared" si="199"/>
        <v>0.92888698531728331</v>
      </c>
      <c r="P485" s="11">
        <v>0</v>
      </c>
      <c r="Q485" s="10">
        <f t="shared" si="200"/>
        <v>340</v>
      </c>
      <c r="R485" s="33">
        <f t="shared" si="201"/>
        <v>0.39923059178065251</v>
      </c>
      <c r="S485" s="12">
        <v>0.22133687472332891</v>
      </c>
      <c r="T485" s="10">
        <f t="shared" si="202"/>
        <v>350</v>
      </c>
      <c r="U485" s="33">
        <f t="shared" si="203"/>
        <v>0.48482537464638809</v>
      </c>
      <c r="V485" s="18">
        <v>4.402188069809846E-2</v>
      </c>
      <c r="W485" s="99">
        <f t="shared" si="211"/>
        <v>525</v>
      </c>
      <c r="X485" s="33">
        <f t="shared" si="204"/>
        <v>1.6910498483712959</v>
      </c>
      <c r="Y485" s="13">
        <v>188611</v>
      </c>
      <c r="Z485" s="10">
        <f t="shared" si="205"/>
        <v>318</v>
      </c>
      <c r="AA485" s="33">
        <f t="shared" si="206"/>
        <v>0.32118321663106625</v>
      </c>
      <c r="AB485" s="11">
        <v>3.2684054143281613E-2</v>
      </c>
      <c r="AC485" s="99">
        <f t="shared" si="212"/>
        <v>204</v>
      </c>
      <c r="AD485" s="33">
        <f t="shared" si="207"/>
        <v>-2.5608753785661065E-2</v>
      </c>
      <c r="AE485" s="11">
        <v>0.92802709568162578</v>
      </c>
      <c r="AF485" s="10">
        <f t="shared" si="208"/>
        <v>190</v>
      </c>
      <c r="AG485" s="33">
        <f t="shared" si="209"/>
        <v>-0.16886263952623873</v>
      </c>
      <c r="AH485" s="14">
        <v>2.6983333333333337</v>
      </c>
      <c r="AI485" s="99">
        <f t="shared" si="213"/>
        <v>153</v>
      </c>
      <c r="AJ485" s="33">
        <f t="shared" si="210"/>
        <v>-0.24557800233747562</v>
      </c>
      <c r="AK485" s="13">
        <v>111337.19732182381</v>
      </c>
      <c r="AL485" s="38"/>
    </row>
    <row r="486" spans="1:38" x14ac:dyDescent="0.25">
      <c r="A486" t="s">
        <v>697</v>
      </c>
      <c r="B486" s="5" t="s">
        <v>504</v>
      </c>
      <c r="C486" s="6" t="s">
        <v>93</v>
      </c>
      <c r="D486" s="7" t="s">
        <v>34</v>
      </c>
      <c r="E486" s="36">
        <f t="shared" si="191"/>
        <v>4.4582594169912948</v>
      </c>
      <c r="F486" s="8">
        <f t="shared" si="192"/>
        <v>19.803896525674631</v>
      </c>
      <c r="G486" s="9">
        <f t="shared" si="193"/>
        <v>480</v>
      </c>
      <c r="H486" s="99">
        <f t="shared" si="194"/>
        <v>409</v>
      </c>
      <c r="I486" s="33">
        <f t="shared" si="195"/>
        <v>0.3531880804654724</v>
      </c>
      <c r="J486" s="11">
        <v>5.2314116691799084E-2</v>
      </c>
      <c r="K486" s="10">
        <f t="shared" si="196"/>
        <v>446</v>
      </c>
      <c r="L486" s="33">
        <f t="shared" si="197"/>
        <v>0.73865240754658323</v>
      </c>
      <c r="M486" s="11">
        <v>2.423469387755102E-2</v>
      </c>
      <c r="N486" s="10">
        <f t="shared" si="198"/>
        <v>433</v>
      </c>
      <c r="O486" s="33">
        <f t="shared" si="199"/>
        <v>0.68065363243907595</v>
      </c>
      <c r="P486" s="11">
        <v>1.5359477124183006E-2</v>
      </c>
      <c r="Q486" s="10">
        <f t="shared" si="200"/>
        <v>296</v>
      </c>
      <c r="R486" s="33">
        <f t="shared" si="201"/>
        <v>0.34360071536331022</v>
      </c>
      <c r="S486" s="12">
        <v>0.3306878306878307</v>
      </c>
      <c r="T486" s="10">
        <f t="shared" si="202"/>
        <v>474</v>
      </c>
      <c r="U486" s="33">
        <f t="shared" si="203"/>
        <v>0.77464894085435887</v>
      </c>
      <c r="V486" s="18">
        <v>2.6418459480548433E-2</v>
      </c>
      <c r="W486" s="99">
        <f t="shared" si="211"/>
        <v>483</v>
      </c>
      <c r="X486" s="33">
        <f t="shared" si="204"/>
        <v>1.0917486924669062</v>
      </c>
      <c r="Y486" s="13">
        <v>162430</v>
      </c>
      <c r="Z486" s="10">
        <f t="shared" si="205"/>
        <v>472</v>
      </c>
      <c r="AA486" s="33">
        <f t="shared" si="206"/>
        <v>0.76312203507230603</v>
      </c>
      <c r="AB486" s="11">
        <v>2.7413876758854924E-2</v>
      </c>
      <c r="AC486" s="99">
        <f t="shared" si="212"/>
        <v>356</v>
      </c>
      <c r="AD486" s="33">
        <f t="shared" si="207"/>
        <v>0.47070080768968853</v>
      </c>
      <c r="AE486" s="11">
        <v>0.95622787254586417</v>
      </c>
      <c r="AF486" s="10">
        <f t="shared" si="208"/>
        <v>376</v>
      </c>
      <c r="AG486" s="33">
        <f t="shared" si="209"/>
        <v>0.28010549512510891</v>
      </c>
      <c r="AH486" s="14">
        <v>2.1836666666666669</v>
      </c>
      <c r="AI486" s="99">
        <f t="shared" si="213"/>
        <v>465</v>
      </c>
      <c r="AJ486" s="33">
        <f t="shared" si="210"/>
        <v>-3.680761071457038E-2</v>
      </c>
      <c r="AK486" s="13">
        <v>297438.95634920633</v>
      </c>
      <c r="AL486" s="38"/>
    </row>
    <row r="487" spans="1:38" x14ac:dyDescent="0.25">
      <c r="A487" t="s">
        <v>622</v>
      </c>
      <c r="B487" s="5" t="s">
        <v>403</v>
      </c>
      <c r="C487" s="6" t="s">
        <v>30</v>
      </c>
      <c r="D487" s="7" t="s">
        <v>20</v>
      </c>
      <c r="E487" s="36">
        <f t="shared" si="191"/>
        <v>4.5060752275992417</v>
      </c>
      <c r="F487" s="8">
        <f t="shared" si="192"/>
        <v>19.685110431191507</v>
      </c>
      <c r="G487" s="9">
        <f t="shared" si="193"/>
        <v>481</v>
      </c>
      <c r="H487" s="99">
        <f t="shared" si="194"/>
        <v>140</v>
      </c>
      <c r="I487" s="33">
        <f t="shared" si="195"/>
        <v>-0.49772207707904786</v>
      </c>
      <c r="J487" s="11">
        <v>-1.2396694214875992E-2</v>
      </c>
      <c r="K487" s="10">
        <f t="shared" si="196"/>
        <v>127</v>
      </c>
      <c r="L487" s="33">
        <f t="shared" si="197"/>
        <v>-0.51729640153253764</v>
      </c>
      <c r="M487" s="11">
        <v>6.9066147859922183E-2</v>
      </c>
      <c r="N487" s="10">
        <f t="shared" si="198"/>
        <v>505</v>
      </c>
      <c r="O487" s="33">
        <f t="shared" si="199"/>
        <v>0.82787713693865106</v>
      </c>
      <c r="P487" s="11">
        <v>6.2500000000000003E-3</v>
      </c>
      <c r="Q487" s="10">
        <f t="shared" si="200"/>
        <v>409</v>
      </c>
      <c r="R487" s="33">
        <f t="shared" si="201"/>
        <v>0.51183082356515242</v>
      </c>
      <c r="S487" s="12">
        <v>0</v>
      </c>
      <c r="T487" s="10">
        <f t="shared" si="202"/>
        <v>417</v>
      </c>
      <c r="U487" s="33">
        <f t="shared" si="203"/>
        <v>0.62374800615883919</v>
      </c>
      <c r="V487" s="18">
        <v>3.5583941605839414E-2</v>
      </c>
      <c r="W487" s="99">
        <f t="shared" si="211"/>
        <v>396</v>
      </c>
      <c r="X487" s="33">
        <f t="shared" si="204"/>
        <v>0.2921768894135342</v>
      </c>
      <c r="Y487" s="13">
        <v>127500</v>
      </c>
      <c r="Z487" s="10">
        <f t="shared" si="205"/>
        <v>455</v>
      </c>
      <c r="AA487" s="33">
        <f t="shared" si="206"/>
        <v>0.6972368436440276</v>
      </c>
      <c r="AB487" s="11">
        <v>2.8199566160520606E-2</v>
      </c>
      <c r="AC487" s="99">
        <f t="shared" si="212"/>
        <v>505</v>
      </c>
      <c r="AD487" s="33">
        <f t="shared" si="207"/>
        <v>0.87983890352175709</v>
      </c>
      <c r="AE487" s="11">
        <v>0.97947548460661349</v>
      </c>
      <c r="AF487" s="10">
        <f t="shared" si="208"/>
        <v>553</v>
      </c>
      <c r="AG487" s="33">
        <f t="shared" si="209"/>
        <v>1.5165125602400895</v>
      </c>
      <c r="AH487" s="14">
        <v>0.76633333333333331</v>
      </c>
      <c r="AI487" s="99">
        <f t="shared" si="213"/>
        <v>552</v>
      </c>
      <c r="AJ487" s="33">
        <f t="shared" si="210"/>
        <v>2.1919724158006169</v>
      </c>
      <c r="AK487" s="13">
        <v>2284214.3807531381</v>
      </c>
      <c r="AL487" s="38"/>
    </row>
    <row r="488" spans="1:38" x14ac:dyDescent="0.25">
      <c r="A488" t="s">
        <v>1005</v>
      </c>
      <c r="B488" s="5" t="s">
        <v>1195</v>
      </c>
      <c r="C488" s="6" t="s">
        <v>38</v>
      </c>
      <c r="D488" s="7" t="s">
        <v>39</v>
      </c>
      <c r="E488" s="36">
        <f t="shared" si="191"/>
        <v>4.5296865282305294</v>
      </c>
      <c r="F488" s="8">
        <f t="shared" si="192"/>
        <v>19.626454222042323</v>
      </c>
      <c r="G488" s="9">
        <f t="shared" si="193"/>
        <v>482</v>
      </c>
      <c r="H488" s="99">
        <f t="shared" si="194"/>
        <v>328</v>
      </c>
      <c r="I488" s="33">
        <f t="shared" si="195"/>
        <v>0.10780758940018861</v>
      </c>
      <c r="J488" s="11">
        <v>3.3653191778957314E-2</v>
      </c>
      <c r="K488" s="10">
        <f t="shared" si="196"/>
        <v>75</v>
      </c>
      <c r="L488" s="33">
        <f t="shared" si="197"/>
        <v>-0.93722539166465613</v>
      </c>
      <c r="M488" s="11">
        <v>8.4055633944769198E-2</v>
      </c>
      <c r="N488" s="10">
        <f t="shared" si="198"/>
        <v>374</v>
      </c>
      <c r="O488" s="33">
        <f t="shared" si="199"/>
        <v>0.54971919339213038</v>
      </c>
      <c r="P488" s="11">
        <v>2.3461065802703608E-2</v>
      </c>
      <c r="Q488" s="10">
        <f t="shared" si="200"/>
        <v>298</v>
      </c>
      <c r="R488" s="33">
        <f t="shared" si="201"/>
        <v>0.34435943165602023</v>
      </c>
      <c r="S488" s="12">
        <v>0.32919643151068245</v>
      </c>
      <c r="T488" s="10">
        <f t="shared" si="202"/>
        <v>249</v>
      </c>
      <c r="U488" s="33">
        <f t="shared" si="203"/>
        <v>0.16721206021336496</v>
      </c>
      <c r="V488" s="18">
        <v>6.3313206905349098E-2</v>
      </c>
      <c r="W488" s="99">
        <f t="shared" si="211"/>
        <v>510</v>
      </c>
      <c r="X488" s="33">
        <f t="shared" si="204"/>
        <v>1.4182843858696073</v>
      </c>
      <c r="Y488" s="13">
        <v>176695</v>
      </c>
      <c r="Z488" s="10">
        <f t="shared" si="205"/>
        <v>556</v>
      </c>
      <c r="AA488" s="33">
        <f t="shared" si="206"/>
        <v>1.2821123150001006</v>
      </c>
      <c r="AB488" s="11">
        <v>2.1224850762768074E-2</v>
      </c>
      <c r="AC488" s="99">
        <f t="shared" si="212"/>
        <v>493</v>
      </c>
      <c r="AD488" s="33">
        <f t="shared" si="207"/>
        <v>0.86051953182644403</v>
      </c>
      <c r="AE488" s="11">
        <v>0.97837773970579545</v>
      </c>
      <c r="AF488" s="10">
        <f t="shared" si="208"/>
        <v>436</v>
      </c>
      <c r="AG488" s="33">
        <f t="shared" si="209"/>
        <v>0.484525571977374</v>
      </c>
      <c r="AH488" s="14">
        <v>1.9493333333333336</v>
      </c>
      <c r="AI488" s="99">
        <f t="shared" si="213"/>
        <v>476</v>
      </c>
      <c r="AJ488" s="33">
        <f t="shared" si="210"/>
        <v>-2.5189328621458916E-2</v>
      </c>
      <c r="AK488" s="13">
        <v>307795.70625802415</v>
      </c>
      <c r="AL488" s="38"/>
    </row>
    <row r="489" spans="1:38" x14ac:dyDescent="0.25">
      <c r="A489" t="s">
        <v>820</v>
      </c>
      <c r="B489" s="5" t="s">
        <v>527</v>
      </c>
      <c r="C489" s="6" t="s">
        <v>54</v>
      </c>
      <c r="D489" s="7" t="s">
        <v>39</v>
      </c>
      <c r="E489" s="36">
        <f t="shared" si="191"/>
        <v>4.5460968585322226</v>
      </c>
      <c r="F489" s="8">
        <f t="shared" si="192"/>
        <v>19.585686973282304</v>
      </c>
      <c r="G489" s="9">
        <f t="shared" si="193"/>
        <v>483</v>
      </c>
      <c r="H489" s="99">
        <f t="shared" si="194"/>
        <v>370</v>
      </c>
      <c r="I489" s="33">
        <f t="shared" si="195"/>
        <v>0.22767367775849232</v>
      </c>
      <c r="J489" s="11">
        <v>4.2768880091176298E-2</v>
      </c>
      <c r="K489" s="10">
        <f t="shared" si="196"/>
        <v>475</v>
      </c>
      <c r="L489" s="33">
        <f t="shared" si="197"/>
        <v>0.83190758922694419</v>
      </c>
      <c r="M489" s="11">
        <v>2.0905923344947737E-2</v>
      </c>
      <c r="N489" s="10">
        <f t="shared" si="198"/>
        <v>416</v>
      </c>
      <c r="O489" s="33">
        <f t="shared" si="199"/>
        <v>0.64654305455332906</v>
      </c>
      <c r="P489" s="11">
        <v>1.7470074409576188E-2</v>
      </c>
      <c r="Q489" s="10">
        <f t="shared" si="200"/>
        <v>335</v>
      </c>
      <c r="R489" s="33">
        <f t="shared" si="201"/>
        <v>0.39477425494978868</v>
      </c>
      <c r="S489" s="12">
        <v>0.23009664058904739</v>
      </c>
      <c r="T489" s="10">
        <f t="shared" si="202"/>
        <v>358</v>
      </c>
      <c r="U489" s="33">
        <f t="shared" si="203"/>
        <v>0.50303376995388449</v>
      </c>
      <c r="V489" s="18">
        <v>4.2915931804820694E-2</v>
      </c>
      <c r="W489" s="99">
        <f t="shared" si="211"/>
        <v>499</v>
      </c>
      <c r="X489" s="33">
        <f t="shared" si="204"/>
        <v>1.2476800730108388</v>
      </c>
      <c r="Y489" s="13">
        <v>169242</v>
      </c>
      <c r="Z489" s="10">
        <f t="shared" si="205"/>
        <v>428</v>
      </c>
      <c r="AA489" s="33">
        <f t="shared" si="206"/>
        <v>0.62070184381578208</v>
      </c>
      <c r="AB489" s="11">
        <v>2.9112255900323469E-2</v>
      </c>
      <c r="AC489" s="99">
        <f t="shared" si="212"/>
        <v>448</v>
      </c>
      <c r="AD489" s="33">
        <f t="shared" si="207"/>
        <v>0.745794648441784</v>
      </c>
      <c r="AE489" s="11">
        <v>0.97185896374772385</v>
      </c>
      <c r="AF489" s="10">
        <f t="shared" si="208"/>
        <v>453</v>
      </c>
      <c r="AG489" s="33">
        <f t="shared" si="209"/>
        <v>0.53483093939621051</v>
      </c>
      <c r="AH489" s="14">
        <v>1.8916666666666666</v>
      </c>
      <c r="AI489" s="99">
        <f t="shared" si="213"/>
        <v>462</v>
      </c>
      <c r="AJ489" s="33">
        <f t="shared" si="210"/>
        <v>-4.4135351154383363E-2</v>
      </c>
      <c r="AK489" s="13">
        <v>290906.87402208929</v>
      </c>
      <c r="AL489" s="38"/>
    </row>
    <row r="490" spans="1:38" x14ac:dyDescent="0.25">
      <c r="A490" t="s">
        <v>760</v>
      </c>
      <c r="B490" s="5" t="s">
        <v>186</v>
      </c>
      <c r="C490" s="6" t="s">
        <v>91</v>
      </c>
      <c r="D490" s="7" t="s">
        <v>39</v>
      </c>
      <c r="E490" s="36">
        <f t="shared" si="191"/>
        <v>4.5628354630329788</v>
      </c>
      <c r="F490" s="8">
        <f t="shared" si="192"/>
        <v>19.544104211629573</v>
      </c>
      <c r="G490" s="9">
        <f t="shared" si="193"/>
        <v>484</v>
      </c>
      <c r="H490" s="99">
        <f t="shared" si="194"/>
        <v>187</v>
      </c>
      <c r="I490" s="33">
        <f t="shared" si="195"/>
        <v>-0.35891403886938122</v>
      </c>
      <c r="J490" s="11">
        <v>-1.8404907975460016E-3</v>
      </c>
      <c r="K490" s="10">
        <f t="shared" si="196"/>
        <v>163</v>
      </c>
      <c r="L490" s="33">
        <f t="shared" si="197"/>
        <v>-0.29172363489666681</v>
      </c>
      <c r="M490" s="11">
        <v>6.1014263074484945E-2</v>
      </c>
      <c r="N490" s="10">
        <f t="shared" si="198"/>
        <v>525</v>
      </c>
      <c r="O490" s="33">
        <f t="shared" si="199"/>
        <v>0.92888698531728331</v>
      </c>
      <c r="P490" s="11">
        <v>0</v>
      </c>
      <c r="Q490" s="10">
        <f t="shared" si="200"/>
        <v>409</v>
      </c>
      <c r="R490" s="33">
        <f t="shared" si="201"/>
        <v>0.51183082356515242</v>
      </c>
      <c r="S490" s="12">
        <v>0</v>
      </c>
      <c r="T490" s="10">
        <f t="shared" si="202"/>
        <v>530</v>
      </c>
      <c r="U490" s="33">
        <f t="shared" si="203"/>
        <v>0.90941045566022849</v>
      </c>
      <c r="V490" s="18">
        <v>1.8233259981138006E-2</v>
      </c>
      <c r="W490" s="99">
        <v>345</v>
      </c>
      <c r="X490" s="33">
        <f t="shared" si="204"/>
        <v>0.84299556381586138</v>
      </c>
      <c r="Y490" s="13">
        <v>151563</v>
      </c>
      <c r="Z490" s="10">
        <f t="shared" si="205"/>
        <v>533</v>
      </c>
      <c r="AA490" s="33">
        <f t="shared" si="206"/>
        <v>1.0066475228803831</v>
      </c>
      <c r="AB490" s="11">
        <v>2.4509803921568627E-2</v>
      </c>
      <c r="AC490" s="99">
        <v>345</v>
      </c>
      <c r="AD490" s="33">
        <f t="shared" si="207"/>
        <v>0.59549466859098399</v>
      </c>
      <c r="AE490" s="11">
        <v>0.96331877729257642</v>
      </c>
      <c r="AF490" s="10">
        <f t="shared" si="208"/>
        <v>219</v>
      </c>
      <c r="AG490" s="33">
        <f t="shared" si="209"/>
        <v>-0.10663519081160847</v>
      </c>
      <c r="AH490" s="14">
        <v>2.6269999999999998</v>
      </c>
      <c r="AI490" s="99">
        <v>345</v>
      </c>
      <c r="AJ490" s="33">
        <f t="shared" si="210"/>
        <v>-0.17244936260999585</v>
      </c>
      <c r="AK490" s="13">
        <v>176525.40903503381</v>
      </c>
      <c r="AL490" s="38"/>
    </row>
    <row r="491" spans="1:38" ht="22.5" x14ac:dyDescent="0.25">
      <c r="A491" t="s">
        <v>1063</v>
      </c>
      <c r="B491" s="5" t="s">
        <v>422</v>
      </c>
      <c r="C491" s="6" t="s">
        <v>41</v>
      </c>
      <c r="D491" s="7" t="s">
        <v>34</v>
      </c>
      <c r="E491" s="36">
        <f t="shared" si="191"/>
        <v>4.6088797649159083</v>
      </c>
      <c r="F491" s="8">
        <f t="shared" si="192"/>
        <v>19.429718975358661</v>
      </c>
      <c r="G491" s="9">
        <f t="shared" si="193"/>
        <v>485</v>
      </c>
      <c r="H491" s="99">
        <f t="shared" si="194"/>
        <v>531</v>
      </c>
      <c r="I491" s="33">
        <f t="shared" si="195"/>
        <v>1.3213579681035013</v>
      </c>
      <c r="J491" s="11">
        <v>0.12594240514151522</v>
      </c>
      <c r="K491" s="10">
        <f t="shared" si="196"/>
        <v>398</v>
      </c>
      <c r="L491" s="33">
        <f t="shared" si="197"/>
        <v>0.59073194374176263</v>
      </c>
      <c r="M491" s="11">
        <v>2.9514757378689346E-2</v>
      </c>
      <c r="N491" s="10">
        <f t="shared" si="198"/>
        <v>362</v>
      </c>
      <c r="O491" s="33">
        <f t="shared" si="199"/>
        <v>0.52876487124126081</v>
      </c>
      <c r="P491" s="11">
        <v>2.4757617728531855E-2</v>
      </c>
      <c r="Q491" s="10">
        <f t="shared" si="200"/>
        <v>409</v>
      </c>
      <c r="R491" s="33">
        <f t="shared" si="201"/>
        <v>0.51183082356515242</v>
      </c>
      <c r="S491" s="12">
        <v>0</v>
      </c>
      <c r="T491" s="10">
        <f t="shared" si="202"/>
        <v>269</v>
      </c>
      <c r="U491" s="33">
        <f t="shared" si="203"/>
        <v>0.23180982587156312</v>
      </c>
      <c r="V491" s="18">
        <v>5.9389641636064326E-2</v>
      </c>
      <c r="W491" s="99">
        <f>RANK(Y491,Y$7:Y$570,1)</f>
        <v>506</v>
      </c>
      <c r="X491" s="33">
        <f t="shared" si="204"/>
        <v>1.3747920747959914</v>
      </c>
      <c r="Y491" s="13">
        <v>174795</v>
      </c>
      <c r="Z491" s="10">
        <f t="shared" si="205"/>
        <v>458</v>
      </c>
      <c r="AA491" s="33">
        <f t="shared" si="206"/>
        <v>0.71865836334404409</v>
      </c>
      <c r="AB491" s="11">
        <v>2.7944111776447105E-2</v>
      </c>
      <c r="AC491" s="99">
        <f>RANK(AE491,AE$7:AE$570,1)</f>
        <v>499</v>
      </c>
      <c r="AD491" s="33">
        <f t="shared" si="207"/>
        <v>0.87427049935195744</v>
      </c>
      <c r="AE491" s="11">
        <v>0.97915908263560247</v>
      </c>
      <c r="AF491" s="10">
        <f t="shared" si="208"/>
        <v>157</v>
      </c>
      <c r="AG491" s="33">
        <f t="shared" si="209"/>
        <v>-0.29302675448486903</v>
      </c>
      <c r="AH491" s="14">
        <v>2.8406666666666669</v>
      </c>
      <c r="AI491" s="99">
        <f>RANK(AK491,AK$7:AK$570,1)</f>
        <v>370</v>
      </c>
      <c r="AJ491" s="33">
        <f t="shared" si="210"/>
        <v>-0.14404993037663941</v>
      </c>
      <c r="AK491" s="13">
        <v>201841.18419319429</v>
      </c>
      <c r="AL491" s="38"/>
    </row>
    <row r="492" spans="1:38" x14ac:dyDescent="0.25">
      <c r="A492" t="s">
        <v>714</v>
      </c>
      <c r="B492" s="5" t="s">
        <v>466</v>
      </c>
      <c r="C492" s="6" t="s">
        <v>47</v>
      </c>
      <c r="D492" s="7" t="s">
        <v>20</v>
      </c>
      <c r="E492" s="36">
        <f t="shared" si="191"/>
        <v>4.6102701942225384</v>
      </c>
      <c r="F492" s="8">
        <f t="shared" si="192"/>
        <v>19.426264811037498</v>
      </c>
      <c r="G492" s="9">
        <f t="shared" si="193"/>
        <v>486</v>
      </c>
      <c r="H492" s="99">
        <f t="shared" si="194"/>
        <v>553</v>
      </c>
      <c r="I492" s="33">
        <f t="shared" si="195"/>
        <v>2.3621697772999593</v>
      </c>
      <c r="J492" s="11">
        <v>0.20509503433177434</v>
      </c>
      <c r="K492" s="10">
        <f t="shared" si="196"/>
        <v>351</v>
      </c>
      <c r="L492" s="33">
        <f t="shared" si="197"/>
        <v>0.45790039439911767</v>
      </c>
      <c r="M492" s="11">
        <v>3.4256217738151101E-2</v>
      </c>
      <c r="N492" s="10">
        <f t="shared" si="198"/>
        <v>525</v>
      </c>
      <c r="O492" s="33">
        <f t="shared" si="199"/>
        <v>0.92888698531728331</v>
      </c>
      <c r="P492" s="11">
        <v>0</v>
      </c>
      <c r="Q492" s="10">
        <f t="shared" si="200"/>
        <v>297</v>
      </c>
      <c r="R492" s="33">
        <f t="shared" si="201"/>
        <v>0.34379520103753203</v>
      </c>
      <c r="S492" s="12">
        <v>0.33030553261767137</v>
      </c>
      <c r="T492" s="10">
        <f t="shared" si="202"/>
        <v>542</v>
      </c>
      <c r="U492" s="33">
        <f t="shared" si="203"/>
        <v>0.96970587679964926</v>
      </c>
      <c r="V492" s="18">
        <v>1.4571012256792663E-2</v>
      </c>
      <c r="W492" s="99">
        <f>RANK(Y492,Y$7:Y$570,1)</f>
        <v>416</v>
      </c>
      <c r="X492" s="33">
        <f t="shared" si="204"/>
        <v>0.4699459882544299</v>
      </c>
      <c r="Y492" s="13">
        <v>135266</v>
      </c>
      <c r="Z492" s="10">
        <f t="shared" si="205"/>
        <v>389</v>
      </c>
      <c r="AA492" s="33">
        <f t="shared" si="206"/>
        <v>0.51747690006590019</v>
      </c>
      <c r="AB492" s="11">
        <v>3.0343226662245069E-2</v>
      </c>
      <c r="AC492" s="99">
        <f>RANK(AE492,AE$7:AE$570,1)</f>
        <v>464</v>
      </c>
      <c r="AD492" s="33">
        <f t="shared" si="207"/>
        <v>0.7842976481845928</v>
      </c>
      <c r="AE492" s="11">
        <v>0.97404674046740469</v>
      </c>
      <c r="AF492" s="10">
        <f t="shared" si="208"/>
        <v>181</v>
      </c>
      <c r="AG492" s="33">
        <f t="shared" si="209"/>
        <v>-0.20811827306116867</v>
      </c>
      <c r="AH492" s="14">
        <v>2.7433333333333336</v>
      </c>
      <c r="AI492" s="99">
        <f>RANK(AK492,AK$7:AK$570,1)</f>
        <v>198</v>
      </c>
      <c r="AJ492" s="33">
        <f t="shared" si="210"/>
        <v>-0.22730552038530261</v>
      </c>
      <c r="AK492" s="13">
        <v>127625.62312138728</v>
      </c>
      <c r="AL492" s="38"/>
    </row>
    <row r="493" spans="1:38" x14ac:dyDescent="0.25">
      <c r="A493" t="s">
        <v>1031</v>
      </c>
      <c r="B493" s="5" t="s">
        <v>519</v>
      </c>
      <c r="C493" s="6" t="s">
        <v>41</v>
      </c>
      <c r="D493" s="7" t="s">
        <v>34</v>
      </c>
      <c r="E493" s="36">
        <f t="shared" si="191"/>
        <v>4.6442339611696797</v>
      </c>
      <c r="F493" s="8">
        <f t="shared" si="192"/>
        <v>19.341890559544304</v>
      </c>
      <c r="G493" s="9">
        <f t="shared" si="193"/>
        <v>487</v>
      </c>
      <c r="H493" s="99">
        <f t="shared" si="194"/>
        <v>413</v>
      </c>
      <c r="I493" s="33">
        <f t="shared" si="195"/>
        <v>0.37473234988738174</v>
      </c>
      <c r="J493" s="11">
        <v>5.3952535427693293E-2</v>
      </c>
      <c r="K493" s="10">
        <f t="shared" si="196"/>
        <v>541</v>
      </c>
      <c r="L493" s="33">
        <f t="shared" si="197"/>
        <v>1.2471780428465284</v>
      </c>
      <c r="M493" s="11">
        <v>6.082725060827251E-3</v>
      </c>
      <c r="N493" s="10">
        <f t="shared" si="198"/>
        <v>428</v>
      </c>
      <c r="O493" s="33">
        <f t="shared" si="199"/>
        <v>0.66513217926944712</v>
      </c>
      <c r="P493" s="11">
        <v>1.6319869441044473E-2</v>
      </c>
      <c r="Q493" s="10">
        <f t="shared" si="200"/>
        <v>409</v>
      </c>
      <c r="R493" s="33">
        <f t="shared" si="201"/>
        <v>0.51183082356515242</v>
      </c>
      <c r="S493" s="12">
        <v>0</v>
      </c>
      <c r="T493" s="10">
        <f t="shared" si="202"/>
        <v>529</v>
      </c>
      <c r="U493" s="33">
        <f t="shared" si="203"/>
        <v>0.90789958047346009</v>
      </c>
      <c r="V493" s="18">
        <v>1.8325028130525639E-2</v>
      </c>
      <c r="W493" s="99">
        <f>RANK(Y493,Y$7:Y$570,1)</f>
        <v>417</v>
      </c>
      <c r="X493" s="33">
        <f t="shared" si="204"/>
        <v>0.4741807659115978</v>
      </c>
      <c r="Y493" s="13">
        <v>135451</v>
      </c>
      <c r="Z493" s="10">
        <f t="shared" si="205"/>
        <v>493</v>
      </c>
      <c r="AA493" s="33">
        <f t="shared" si="206"/>
        <v>0.82683230724495027</v>
      </c>
      <c r="AB493" s="11">
        <v>2.6654123549702102E-2</v>
      </c>
      <c r="AC493" s="99">
        <f>RANK(AE493,AE$7:AE$570,1)</f>
        <v>457</v>
      </c>
      <c r="AD493" s="33">
        <f t="shared" si="207"/>
        <v>0.76801760580475953</v>
      </c>
      <c r="AE493" s="11">
        <v>0.97312169312169317</v>
      </c>
      <c r="AF493" s="10">
        <f t="shared" si="208"/>
        <v>404</v>
      </c>
      <c r="AG493" s="33">
        <f t="shared" si="209"/>
        <v>0.37082962596139207</v>
      </c>
      <c r="AH493" s="14">
        <v>2.0796666666666663</v>
      </c>
      <c r="AI493" s="99">
        <f>RANK(AK493,AK$7:AK$570,1)</f>
        <v>470</v>
      </c>
      <c r="AJ493" s="33">
        <f t="shared" si="210"/>
        <v>-3.1377223094053983E-2</v>
      </c>
      <c r="AK493" s="13">
        <v>302279.70354770776</v>
      </c>
      <c r="AL493" s="38"/>
    </row>
    <row r="494" spans="1:38" x14ac:dyDescent="0.25">
      <c r="A494" t="s">
        <v>840</v>
      </c>
      <c r="B494" s="5" t="s">
        <v>559</v>
      </c>
      <c r="C494" s="6" t="s">
        <v>81</v>
      </c>
      <c r="D494" s="7" t="s">
        <v>34</v>
      </c>
      <c r="E494" s="36">
        <f t="shared" si="191"/>
        <v>4.6517551842786817</v>
      </c>
      <c r="F494" s="8">
        <f t="shared" si="192"/>
        <v>19.323206013418339</v>
      </c>
      <c r="G494" s="9">
        <f t="shared" si="193"/>
        <v>488</v>
      </c>
      <c r="H494" s="99">
        <f t="shared" si="194"/>
        <v>117</v>
      </c>
      <c r="I494" s="33">
        <f t="shared" si="195"/>
        <v>-0.59545519979541151</v>
      </c>
      <c r="J494" s="11">
        <v>-1.9829194070874689E-2</v>
      </c>
      <c r="K494" s="10">
        <f t="shared" si="196"/>
        <v>501</v>
      </c>
      <c r="L494" s="33">
        <f t="shared" si="197"/>
        <v>0.91207743936408903</v>
      </c>
      <c r="M494" s="11">
        <v>1.8044237485448197E-2</v>
      </c>
      <c r="N494" s="10">
        <f t="shared" si="198"/>
        <v>484</v>
      </c>
      <c r="O494" s="33">
        <f t="shared" si="199"/>
        <v>0.79851275615812844</v>
      </c>
      <c r="P494" s="11">
        <v>8.0669256050194208E-3</v>
      </c>
      <c r="Q494" s="10">
        <f t="shared" si="200"/>
        <v>386</v>
      </c>
      <c r="R494" s="33">
        <f t="shared" si="201"/>
        <v>0.46088161503211578</v>
      </c>
      <c r="S494" s="12">
        <v>0.10015022533800702</v>
      </c>
      <c r="T494" s="10">
        <f t="shared" si="202"/>
        <v>500</v>
      </c>
      <c r="U494" s="33">
        <f t="shared" si="203"/>
        <v>0.82215617032037713</v>
      </c>
      <c r="V494" s="18">
        <v>2.3532946124574405E-2</v>
      </c>
      <c r="W494" s="99">
        <f>RANK(Y494,Y$7:Y$570,1)</f>
        <v>502</v>
      </c>
      <c r="X494" s="33">
        <f t="shared" si="204"/>
        <v>1.2857472905452723</v>
      </c>
      <c r="Y494" s="13">
        <v>170905</v>
      </c>
      <c r="Z494" s="10">
        <f t="shared" si="205"/>
        <v>343</v>
      </c>
      <c r="AA494" s="33">
        <f t="shared" si="206"/>
        <v>0.39633903687426109</v>
      </c>
      <c r="AB494" s="11">
        <v>3.1787811297833569E-2</v>
      </c>
      <c r="AC494" s="99">
        <f>RANK(AE494,AE$7:AE$570,1)</f>
        <v>495</v>
      </c>
      <c r="AD494" s="33">
        <f t="shared" si="207"/>
        <v>0.86130936987122608</v>
      </c>
      <c r="AE494" s="11">
        <v>0.97842261904761907</v>
      </c>
      <c r="AF494" s="10">
        <f t="shared" si="208"/>
        <v>226</v>
      </c>
      <c r="AG494" s="33">
        <f t="shared" si="209"/>
        <v>-9.1805284809523879E-2</v>
      </c>
      <c r="AH494" s="14">
        <v>2.61</v>
      </c>
      <c r="AI494" s="99">
        <f>RANK(AK494,AK$7:AK$570,1)</f>
        <v>405</v>
      </c>
      <c r="AJ494" s="33">
        <f t="shared" si="210"/>
        <v>-0.11758117284995016</v>
      </c>
      <c r="AK494" s="13">
        <v>225435.92048072108</v>
      </c>
      <c r="AL494" s="38"/>
    </row>
    <row r="495" spans="1:38" x14ac:dyDescent="0.25">
      <c r="A495" t="s">
        <v>1122</v>
      </c>
      <c r="B495" s="5" t="s">
        <v>152</v>
      </c>
      <c r="C495" s="6" t="s">
        <v>93</v>
      </c>
      <c r="D495" s="7" t="s">
        <v>34</v>
      </c>
      <c r="E495" s="36">
        <f t="shared" si="191"/>
        <v>4.6760313423952056</v>
      </c>
      <c r="F495" s="8">
        <f t="shared" si="192"/>
        <v>19.262898136691945</v>
      </c>
      <c r="G495" s="9">
        <f t="shared" si="193"/>
        <v>489</v>
      </c>
      <c r="H495" s="99">
        <f t="shared" si="194"/>
        <v>202</v>
      </c>
      <c r="I495" s="33">
        <f t="shared" si="195"/>
        <v>-0.29758752809977024</v>
      </c>
      <c r="J495" s="11">
        <v>2.8233250081441952E-3</v>
      </c>
      <c r="K495" s="10">
        <f t="shared" si="196"/>
        <v>499</v>
      </c>
      <c r="L495" s="33">
        <f t="shared" si="197"/>
        <v>0.90227437790204301</v>
      </c>
      <c r="M495" s="11">
        <v>1.8394160583941607E-2</v>
      </c>
      <c r="N495" s="10">
        <f t="shared" si="198"/>
        <v>525</v>
      </c>
      <c r="O495" s="33">
        <f t="shared" si="199"/>
        <v>0.92888698531728331</v>
      </c>
      <c r="P495" s="11">
        <v>0</v>
      </c>
      <c r="Q495" s="10">
        <f t="shared" si="200"/>
        <v>409</v>
      </c>
      <c r="R495" s="33">
        <f t="shared" si="201"/>
        <v>0.51183082356515242</v>
      </c>
      <c r="S495" s="12">
        <v>0</v>
      </c>
      <c r="T495" s="10">
        <f t="shared" si="202"/>
        <v>483</v>
      </c>
      <c r="U495" s="33">
        <f t="shared" si="203"/>
        <v>0.78858739236543085</v>
      </c>
      <c r="V495" s="18">
        <v>2.5571860164005179E-2</v>
      </c>
      <c r="W495" s="99">
        <v>407</v>
      </c>
      <c r="X495" s="33">
        <f t="shared" si="204"/>
        <v>0.94295920721506199</v>
      </c>
      <c r="Y495" s="13">
        <v>155930</v>
      </c>
      <c r="Z495" s="10">
        <f t="shared" si="205"/>
        <v>413</v>
      </c>
      <c r="AA495" s="33">
        <f t="shared" si="206"/>
        <v>0.5783387393801307</v>
      </c>
      <c r="AB495" s="11">
        <v>2.9617441382147263E-2</v>
      </c>
      <c r="AC495" s="99">
        <v>407</v>
      </c>
      <c r="AD495" s="33">
        <f t="shared" si="207"/>
        <v>0.71349428556138417</v>
      </c>
      <c r="AE495" s="11">
        <v>0.97002362669816888</v>
      </c>
      <c r="AF495" s="10">
        <f t="shared" si="208"/>
        <v>398</v>
      </c>
      <c r="AG495" s="33">
        <f t="shared" si="209"/>
        <v>0.35919832713622696</v>
      </c>
      <c r="AH495" s="14">
        <v>2.0930000000000004</v>
      </c>
      <c r="AI495" s="99">
        <v>407</v>
      </c>
      <c r="AJ495" s="33">
        <f t="shared" si="210"/>
        <v>-0.11614954097545309</v>
      </c>
      <c r="AK495" s="13">
        <v>226712.10341093666</v>
      </c>
      <c r="AL495" s="38"/>
    </row>
    <row r="496" spans="1:38" x14ac:dyDescent="0.25">
      <c r="A496" t="s">
        <v>897</v>
      </c>
      <c r="B496" s="5" t="s">
        <v>454</v>
      </c>
      <c r="C496" s="6" t="s">
        <v>44</v>
      </c>
      <c r="D496" s="7" t="s">
        <v>20</v>
      </c>
      <c r="E496" s="36">
        <f t="shared" si="191"/>
        <v>4.7139691799743488</v>
      </c>
      <c r="F496" s="8">
        <f t="shared" si="192"/>
        <v>19.168651327909153</v>
      </c>
      <c r="G496" s="9">
        <f t="shared" si="193"/>
        <v>490</v>
      </c>
      <c r="H496" s="99">
        <f t="shared" si="194"/>
        <v>341</v>
      </c>
      <c r="I496" s="33">
        <f t="shared" si="195"/>
        <v>0.13876846266443527</v>
      </c>
      <c r="J496" s="11">
        <v>3.6007733204446613E-2</v>
      </c>
      <c r="K496" s="10">
        <f t="shared" si="196"/>
        <v>420</v>
      </c>
      <c r="L496" s="33">
        <f t="shared" si="197"/>
        <v>0.63784615691984403</v>
      </c>
      <c r="M496" s="11">
        <v>2.7833001988071572E-2</v>
      </c>
      <c r="N496" s="10">
        <f t="shared" si="198"/>
        <v>453</v>
      </c>
      <c r="O496" s="33">
        <f t="shared" si="199"/>
        <v>0.73058544248806667</v>
      </c>
      <c r="P496" s="11">
        <v>1.2269938650306749E-2</v>
      </c>
      <c r="Q496" s="10">
        <f t="shared" si="200"/>
        <v>162</v>
      </c>
      <c r="R496" s="33">
        <f t="shared" si="201"/>
        <v>3.7160567253166701E-2</v>
      </c>
      <c r="S496" s="12">
        <v>0.93305341730814095</v>
      </c>
      <c r="T496" s="10">
        <f t="shared" si="202"/>
        <v>559</v>
      </c>
      <c r="U496" s="33">
        <f t="shared" si="203"/>
        <v>1.151672515058713</v>
      </c>
      <c r="V496" s="18">
        <v>3.518648838845883E-3</v>
      </c>
      <c r="W496" s="99">
        <f>RANK(Y496,Y$7:Y$570,1)</f>
        <v>428</v>
      </c>
      <c r="X496" s="33">
        <f t="shared" si="204"/>
        <v>0.5755407414031618</v>
      </c>
      <c r="Y496" s="13">
        <v>139879</v>
      </c>
      <c r="Z496" s="10">
        <f t="shared" si="205"/>
        <v>517</v>
      </c>
      <c r="AA496" s="33">
        <f t="shared" si="206"/>
        <v>0.93033152967837596</v>
      </c>
      <c r="AB496" s="11">
        <v>2.5419881979119381E-2</v>
      </c>
      <c r="AC496" s="99">
        <f>RANK(AE496,AE$7:AE$570,1)</f>
        <v>557</v>
      </c>
      <c r="AD496" s="33">
        <f t="shared" si="207"/>
        <v>1.2111528177095718</v>
      </c>
      <c r="AE496" s="11">
        <v>0.99830105334692487</v>
      </c>
      <c r="AF496" s="10">
        <f t="shared" si="208"/>
        <v>167</v>
      </c>
      <c r="AG496" s="33">
        <f t="shared" si="209"/>
        <v>-0.25609738071497173</v>
      </c>
      <c r="AH496" s="14">
        <v>2.7983333333333333</v>
      </c>
      <c r="AI496" s="99">
        <f>RANK(AK496,AK$7:AK$570,1)</f>
        <v>240</v>
      </c>
      <c r="AJ496" s="33">
        <f t="shared" si="210"/>
        <v>-0.21041497333613665</v>
      </c>
      <c r="AK496" s="13">
        <v>142682.16678329834</v>
      </c>
      <c r="AL496" s="38"/>
    </row>
    <row r="497" spans="1:38" x14ac:dyDescent="0.25">
      <c r="A497" t="s">
        <v>656</v>
      </c>
      <c r="B497" s="5" t="s">
        <v>522</v>
      </c>
      <c r="C497" s="6" t="s">
        <v>54</v>
      </c>
      <c r="D497" s="7" t="s">
        <v>39</v>
      </c>
      <c r="E497" s="36">
        <f t="shared" si="191"/>
        <v>4.7369488555603034</v>
      </c>
      <c r="F497" s="8">
        <f t="shared" si="192"/>
        <v>19.1115642288798</v>
      </c>
      <c r="G497" s="9">
        <f t="shared" si="193"/>
        <v>491</v>
      </c>
      <c r="H497" s="99">
        <f t="shared" si="194"/>
        <v>361</v>
      </c>
      <c r="I497" s="33">
        <f t="shared" si="195"/>
        <v>0.20087188036690312</v>
      </c>
      <c r="J497" s="11">
        <v>4.073063195465032E-2</v>
      </c>
      <c r="K497" s="10">
        <f t="shared" si="196"/>
        <v>183</v>
      </c>
      <c r="L497" s="33">
        <f t="shared" si="197"/>
        <v>-0.18587382556770965</v>
      </c>
      <c r="M497" s="11">
        <v>5.7235923685435085E-2</v>
      </c>
      <c r="N497" s="10">
        <f t="shared" si="198"/>
        <v>525</v>
      </c>
      <c r="O497" s="33">
        <f t="shared" si="199"/>
        <v>0.92888698531728331</v>
      </c>
      <c r="P497" s="11">
        <v>0</v>
      </c>
      <c r="Q497" s="10">
        <f t="shared" si="200"/>
        <v>409</v>
      </c>
      <c r="R497" s="33">
        <f t="shared" si="201"/>
        <v>0.51183082356515242</v>
      </c>
      <c r="S497" s="12">
        <v>0</v>
      </c>
      <c r="T497" s="10">
        <f t="shared" si="202"/>
        <v>556</v>
      </c>
      <c r="U497" s="33">
        <f t="shared" si="203"/>
        <v>1.0833915301444395</v>
      </c>
      <c r="V497" s="18">
        <v>7.6659269719588459E-3</v>
      </c>
      <c r="W497" s="99">
        <f>RANK(Y497,Y$7:Y$570,1)</f>
        <v>479</v>
      </c>
      <c r="X497" s="33">
        <f t="shared" si="204"/>
        <v>1.0554669487554948</v>
      </c>
      <c r="Y497" s="13">
        <v>160845</v>
      </c>
      <c r="Z497" s="10">
        <f t="shared" si="205"/>
        <v>309</v>
      </c>
      <c r="AA497" s="33">
        <f t="shared" si="206"/>
        <v>0.30512317573534753</v>
      </c>
      <c r="AB497" s="11">
        <v>3.2875572201414897E-2</v>
      </c>
      <c r="AC497" s="99">
        <f>RANK(AE497,AE$7:AE$570,1)</f>
        <v>392</v>
      </c>
      <c r="AD497" s="33">
        <f t="shared" si="207"/>
        <v>0.58669181229713629</v>
      </c>
      <c r="AE497" s="11">
        <v>0.9628185907046477</v>
      </c>
      <c r="AF497" s="10">
        <f t="shared" si="208"/>
        <v>512</v>
      </c>
      <c r="AG497" s="33">
        <f t="shared" si="209"/>
        <v>0.93552918392312534</v>
      </c>
      <c r="AH497" s="14">
        <v>1.4323333333333335</v>
      </c>
      <c r="AI497" s="99">
        <f>RANK(AK497,AK$7:AK$570,1)</f>
        <v>514</v>
      </c>
      <c r="AJ497" s="33">
        <f t="shared" si="210"/>
        <v>0.11170308025947756</v>
      </c>
      <c r="AK497" s="13">
        <v>429824.11216461571</v>
      </c>
      <c r="AL497" s="38"/>
    </row>
    <row r="498" spans="1:38" x14ac:dyDescent="0.25">
      <c r="A498" t="s">
        <v>1123</v>
      </c>
      <c r="B498" s="5" t="s">
        <v>152</v>
      </c>
      <c r="C498" s="6" t="s">
        <v>81</v>
      </c>
      <c r="D498" s="7" t="s">
        <v>34</v>
      </c>
      <c r="E498" s="36">
        <f t="shared" si="191"/>
        <v>4.7407640715985382</v>
      </c>
      <c r="F498" s="8">
        <f t="shared" si="192"/>
        <v>19.102086305008399</v>
      </c>
      <c r="G498" s="9">
        <f t="shared" si="193"/>
        <v>492</v>
      </c>
      <c r="H498" s="99">
        <f t="shared" si="194"/>
        <v>88</v>
      </c>
      <c r="I498" s="33">
        <f t="shared" si="195"/>
        <v>-0.69175848487802127</v>
      </c>
      <c r="J498" s="11">
        <v>-2.715295629820047E-2</v>
      </c>
      <c r="K498" s="10">
        <f t="shared" si="196"/>
        <v>443</v>
      </c>
      <c r="L498" s="33">
        <f t="shared" si="197"/>
        <v>0.72691170117582082</v>
      </c>
      <c r="M498" s="11">
        <v>2.4653781768376199E-2</v>
      </c>
      <c r="N498" s="10">
        <f t="shared" si="198"/>
        <v>513</v>
      </c>
      <c r="O498" s="33">
        <f t="shared" si="199"/>
        <v>0.85764578243059053</v>
      </c>
      <c r="P498" s="11">
        <v>4.4080604534005039E-3</v>
      </c>
      <c r="Q498" s="10">
        <f t="shared" si="200"/>
        <v>409</v>
      </c>
      <c r="R498" s="33">
        <f t="shared" si="201"/>
        <v>0.51183082356515242</v>
      </c>
      <c r="S498" s="12">
        <v>0</v>
      </c>
      <c r="T498" s="10">
        <f t="shared" si="202"/>
        <v>450</v>
      </c>
      <c r="U498" s="33">
        <f t="shared" si="203"/>
        <v>0.72271212624827874</v>
      </c>
      <c r="V498" s="18">
        <v>2.9573018773882704E-2</v>
      </c>
      <c r="W498" s="99">
        <v>338</v>
      </c>
      <c r="X498" s="33">
        <f t="shared" si="204"/>
        <v>1.4104099884962789</v>
      </c>
      <c r="Y498" s="13">
        <v>176351</v>
      </c>
      <c r="Z498" s="10">
        <f t="shared" si="205"/>
        <v>382</v>
      </c>
      <c r="AA498" s="33">
        <f t="shared" si="206"/>
        <v>0.48956283654907806</v>
      </c>
      <c r="AB498" s="11">
        <v>3.0676105468349237E-2</v>
      </c>
      <c r="AC498" s="99">
        <v>338</v>
      </c>
      <c r="AD498" s="33">
        <f t="shared" si="207"/>
        <v>0.78059791035560966</v>
      </c>
      <c r="AE498" s="11">
        <v>0.97383651787837944</v>
      </c>
      <c r="AF498" s="10">
        <f t="shared" si="208"/>
        <v>269</v>
      </c>
      <c r="AG498" s="33">
        <f t="shared" si="209"/>
        <v>6.7699727337447724E-3</v>
      </c>
      <c r="AH498" s="14">
        <v>2.4969999999999999</v>
      </c>
      <c r="AI498" s="99">
        <v>338</v>
      </c>
      <c r="AJ498" s="33">
        <f t="shared" si="210"/>
        <v>-0.16990477321734729</v>
      </c>
      <c r="AK498" s="13">
        <v>178793.70272502064</v>
      </c>
      <c r="AL498" s="38"/>
    </row>
    <row r="499" spans="1:38" x14ac:dyDescent="0.25">
      <c r="A499" t="s">
        <v>651</v>
      </c>
      <c r="B499" s="5" t="s">
        <v>525</v>
      </c>
      <c r="C499" s="6" t="s">
        <v>172</v>
      </c>
      <c r="D499" s="7" t="s">
        <v>39</v>
      </c>
      <c r="E499" s="36">
        <f t="shared" si="191"/>
        <v>4.7496126541943333</v>
      </c>
      <c r="F499" s="8">
        <f t="shared" si="192"/>
        <v>19.080104275321943</v>
      </c>
      <c r="G499" s="9">
        <f t="shared" si="193"/>
        <v>493</v>
      </c>
      <c r="H499" s="99">
        <f t="shared" si="194"/>
        <v>266</v>
      </c>
      <c r="I499" s="33">
        <f t="shared" si="195"/>
        <v>-0.10014307890573296</v>
      </c>
      <c r="J499" s="11">
        <v>1.7838765008576285E-2</v>
      </c>
      <c r="K499" s="10">
        <f t="shared" si="196"/>
        <v>534</v>
      </c>
      <c r="L499" s="33">
        <f t="shared" si="197"/>
        <v>1.0987809813546909</v>
      </c>
      <c r="M499" s="11">
        <v>1.1379800853485065E-2</v>
      </c>
      <c r="N499" s="10">
        <f t="shared" si="198"/>
        <v>445</v>
      </c>
      <c r="O499" s="33">
        <f t="shared" si="199"/>
        <v>0.71378687653976425</v>
      </c>
      <c r="P499" s="11">
        <v>1.3309352517985611E-2</v>
      </c>
      <c r="Q499" s="10">
        <f t="shared" si="200"/>
        <v>293</v>
      </c>
      <c r="R499" s="33">
        <f t="shared" si="201"/>
        <v>0.34036879215215254</v>
      </c>
      <c r="S499" s="12">
        <v>0.33704078193461406</v>
      </c>
      <c r="T499" s="10">
        <f t="shared" si="202"/>
        <v>466</v>
      </c>
      <c r="U499" s="33">
        <f t="shared" si="203"/>
        <v>0.7546061651667717</v>
      </c>
      <c r="V499" s="18">
        <v>2.763582571274879E-2</v>
      </c>
      <c r="W499" s="99">
        <f>RANK(Y499,Y$7:Y$570,1)</f>
        <v>487</v>
      </c>
      <c r="X499" s="33">
        <f t="shared" si="204"/>
        <v>1.1231089378199872</v>
      </c>
      <c r="Y499" s="13">
        <v>163800</v>
      </c>
      <c r="Z499" s="10">
        <f t="shared" si="205"/>
        <v>442</v>
      </c>
      <c r="AA499" s="33">
        <f t="shared" si="206"/>
        <v>0.66262613774040724</v>
      </c>
      <c r="AB499" s="11">
        <v>2.8612303290414878E-2</v>
      </c>
      <c r="AC499" s="99">
        <f>RANK(AE499,AE$7:AE$570,1)</f>
        <v>458</v>
      </c>
      <c r="AD499" s="33">
        <f t="shared" si="207"/>
        <v>0.77402929267129428</v>
      </c>
      <c r="AE499" s="11">
        <v>0.97346328283315642</v>
      </c>
      <c r="AF499" s="10">
        <f t="shared" si="208"/>
        <v>461</v>
      </c>
      <c r="AG499" s="33">
        <f t="shared" si="209"/>
        <v>0.57641283269617327</v>
      </c>
      <c r="AH499" s="14">
        <v>1.8440000000000001</v>
      </c>
      <c r="AI499" s="99">
        <f>RANK(AK499,AK$7:AK$570,1)</f>
        <v>459</v>
      </c>
      <c r="AJ499" s="33">
        <f t="shared" si="210"/>
        <v>-5.0704926729304753E-2</v>
      </c>
      <c r="AK499" s="13">
        <v>285050.63377148635</v>
      </c>
      <c r="AL499" s="38"/>
    </row>
    <row r="500" spans="1:38" x14ac:dyDescent="0.25">
      <c r="A500" t="s">
        <v>825</v>
      </c>
      <c r="B500" s="5" t="s">
        <v>238</v>
      </c>
      <c r="C500" s="6" t="s">
        <v>38</v>
      </c>
      <c r="D500" s="7" t="s">
        <v>39</v>
      </c>
      <c r="E500" s="36">
        <f t="shared" si="191"/>
        <v>4.7501864483309681</v>
      </c>
      <c r="F500" s="8">
        <f t="shared" si="192"/>
        <v>19.078678831234278</v>
      </c>
      <c r="G500" s="9">
        <f t="shared" si="193"/>
        <v>494</v>
      </c>
      <c r="H500" s="99">
        <f t="shared" si="194"/>
        <v>51</v>
      </c>
      <c r="I500" s="33">
        <f t="shared" si="195"/>
        <v>-0.93788419154626623</v>
      </c>
      <c r="J500" s="11">
        <v>-4.5870554063681679E-2</v>
      </c>
      <c r="K500" s="10">
        <f t="shared" si="196"/>
        <v>173</v>
      </c>
      <c r="L500" s="33">
        <f t="shared" si="197"/>
        <v>-0.21321109794634974</v>
      </c>
      <c r="M500" s="11">
        <v>5.8211735485873953E-2</v>
      </c>
      <c r="N500" s="10">
        <f t="shared" si="198"/>
        <v>371</v>
      </c>
      <c r="O500" s="33">
        <f t="shared" si="199"/>
        <v>0.5439584789163231</v>
      </c>
      <c r="P500" s="11">
        <v>2.3817510902381753E-2</v>
      </c>
      <c r="Q500" s="10">
        <f t="shared" si="200"/>
        <v>409</v>
      </c>
      <c r="R500" s="33">
        <f t="shared" si="201"/>
        <v>0.51183082356515242</v>
      </c>
      <c r="S500" s="12">
        <v>0</v>
      </c>
      <c r="T500" s="10">
        <f t="shared" si="202"/>
        <v>473</v>
      </c>
      <c r="U500" s="33">
        <f t="shared" si="203"/>
        <v>0.77302766471225337</v>
      </c>
      <c r="V500" s="18">
        <v>2.6516933207902164E-2</v>
      </c>
      <c r="W500" s="99">
        <f>RANK(Y500,Y$7:Y$570,1)</f>
        <v>515</v>
      </c>
      <c r="X500" s="33">
        <f t="shared" si="204"/>
        <v>1.4626007617846182</v>
      </c>
      <c r="Y500" s="13">
        <v>178631</v>
      </c>
      <c r="Z500" s="10">
        <f t="shared" si="205"/>
        <v>559</v>
      </c>
      <c r="AA500" s="33">
        <f t="shared" si="206"/>
        <v>1.3423768172031607</v>
      </c>
      <c r="AB500" s="11">
        <v>2.0506188804729354E-2</v>
      </c>
      <c r="AC500" s="99">
        <f>RANK(AE500,AE$7:AE$570,1)</f>
        <v>345</v>
      </c>
      <c r="AD500" s="33">
        <f t="shared" si="207"/>
        <v>0.44562782653077676</v>
      </c>
      <c r="AE500" s="11">
        <v>0.95480320213475656</v>
      </c>
      <c r="AF500" s="10">
        <f t="shared" si="208"/>
        <v>227</v>
      </c>
      <c r="AG500" s="33">
        <f t="shared" si="209"/>
        <v>-9.0642154927007557E-2</v>
      </c>
      <c r="AH500" s="14">
        <v>2.6086666666666667</v>
      </c>
      <c r="AI500" s="99">
        <f>RANK(AK500,AK$7:AK$570,1)</f>
        <v>445</v>
      </c>
      <c r="AJ500" s="33">
        <f t="shared" si="210"/>
        <v>-7.5206253105645104E-2</v>
      </c>
      <c r="AK500" s="13">
        <v>263209.70172314759</v>
      </c>
      <c r="AL500" s="38"/>
    </row>
    <row r="501" spans="1:38" x14ac:dyDescent="0.25">
      <c r="A501" t="s">
        <v>780</v>
      </c>
      <c r="B501" s="5" t="s">
        <v>210</v>
      </c>
      <c r="C501" s="6" t="s">
        <v>63</v>
      </c>
      <c r="D501" s="7" t="s">
        <v>34</v>
      </c>
      <c r="E501" s="36">
        <f t="shared" si="191"/>
        <v>4.7524725078449288</v>
      </c>
      <c r="F501" s="8">
        <f t="shared" si="192"/>
        <v>19.072999703808293</v>
      </c>
      <c r="G501" s="9">
        <f t="shared" si="193"/>
        <v>495</v>
      </c>
      <c r="H501" s="99">
        <f t="shared" si="194"/>
        <v>115</v>
      </c>
      <c r="I501" s="33">
        <f t="shared" si="195"/>
        <v>-0.59948194944074928</v>
      </c>
      <c r="J501" s="11">
        <v>-2.0135424091233034E-2</v>
      </c>
      <c r="K501" s="10">
        <f t="shared" si="196"/>
        <v>549</v>
      </c>
      <c r="L501" s="33">
        <f t="shared" si="197"/>
        <v>1.4175849919297723</v>
      </c>
      <c r="M501" s="11">
        <v>0</v>
      </c>
      <c r="N501" s="10">
        <f t="shared" si="198"/>
        <v>379</v>
      </c>
      <c r="O501" s="33">
        <f t="shared" si="199"/>
        <v>0.55409931260018619</v>
      </c>
      <c r="P501" s="11">
        <v>2.3190045248868779E-2</v>
      </c>
      <c r="Q501" s="10">
        <f t="shared" si="200"/>
        <v>409</v>
      </c>
      <c r="R501" s="33">
        <f t="shared" si="201"/>
        <v>0.51183082356515242</v>
      </c>
      <c r="S501" s="12">
        <v>0</v>
      </c>
      <c r="T501" s="10">
        <f t="shared" si="202"/>
        <v>505</v>
      </c>
      <c r="U501" s="33">
        <f t="shared" si="203"/>
        <v>0.83056662478671173</v>
      </c>
      <c r="V501" s="18">
        <v>2.3022108532797368E-2</v>
      </c>
      <c r="W501" s="99">
        <v>276</v>
      </c>
      <c r="X501" s="33">
        <f t="shared" si="204"/>
        <v>1.2225689860383353</v>
      </c>
      <c r="Y501" s="13">
        <v>168145</v>
      </c>
      <c r="Z501" s="10">
        <f t="shared" si="205"/>
        <v>454</v>
      </c>
      <c r="AA501" s="33">
        <f t="shared" si="206"/>
        <v>0.69362164887017352</v>
      </c>
      <c r="AB501" s="11">
        <v>2.8242677824267783E-2</v>
      </c>
      <c r="AC501" s="99">
        <v>276</v>
      </c>
      <c r="AD501" s="33">
        <f t="shared" si="207"/>
        <v>0.81301932198113125</v>
      </c>
      <c r="AE501" s="11">
        <v>0.97567873303167418</v>
      </c>
      <c r="AF501" s="10">
        <f t="shared" si="208"/>
        <v>217</v>
      </c>
      <c r="AG501" s="33">
        <f t="shared" si="209"/>
        <v>-0.11128771034167412</v>
      </c>
      <c r="AH501" s="14">
        <v>2.632333333333333</v>
      </c>
      <c r="AI501" s="99">
        <v>276</v>
      </c>
      <c r="AJ501" s="33">
        <f t="shared" si="210"/>
        <v>-0.19975217213439514</v>
      </c>
      <c r="AK501" s="13">
        <v>152187.18348790691</v>
      </c>
      <c r="AL501" s="38"/>
    </row>
    <row r="502" spans="1:38" x14ac:dyDescent="0.25">
      <c r="A502" t="s">
        <v>921</v>
      </c>
      <c r="B502" s="5" t="s">
        <v>531</v>
      </c>
      <c r="C502" s="6" t="s">
        <v>81</v>
      </c>
      <c r="D502" s="7" t="s">
        <v>34</v>
      </c>
      <c r="E502" s="36">
        <f t="shared" si="191"/>
        <v>4.7788757613841613</v>
      </c>
      <c r="F502" s="8">
        <f t="shared" si="192"/>
        <v>19.007407605092475</v>
      </c>
      <c r="G502" s="9">
        <f t="shared" si="193"/>
        <v>496</v>
      </c>
      <c r="H502" s="99">
        <f t="shared" si="194"/>
        <v>354</v>
      </c>
      <c r="I502" s="33">
        <f t="shared" si="195"/>
        <v>0.17855160844534484</v>
      </c>
      <c r="J502" s="11">
        <v>3.9033199055424461E-2</v>
      </c>
      <c r="K502" s="10">
        <f t="shared" si="196"/>
        <v>503</v>
      </c>
      <c r="L502" s="33">
        <f t="shared" si="197"/>
        <v>0.92096336071611873</v>
      </c>
      <c r="M502" s="11">
        <v>1.7727051966974258E-2</v>
      </c>
      <c r="N502" s="10">
        <f t="shared" si="198"/>
        <v>436</v>
      </c>
      <c r="O502" s="33">
        <f t="shared" si="199"/>
        <v>0.69608644068703185</v>
      </c>
      <c r="P502" s="11">
        <v>1.4404569725568112E-2</v>
      </c>
      <c r="Q502" s="10">
        <f t="shared" si="200"/>
        <v>390</v>
      </c>
      <c r="R502" s="33">
        <f t="shared" si="201"/>
        <v>0.46648966071289116</v>
      </c>
      <c r="S502" s="12">
        <v>8.9126559714795009E-2</v>
      </c>
      <c r="T502" s="10">
        <f t="shared" si="202"/>
        <v>465</v>
      </c>
      <c r="U502" s="33">
        <f t="shared" si="203"/>
        <v>0.75286537743997917</v>
      </c>
      <c r="V502" s="18">
        <v>2.7741558383166224E-2</v>
      </c>
      <c r="W502" s="99">
        <f t="shared" ref="W502:W533" si="214">RANK(Y502,Y$7:Y$570,1)</f>
        <v>480</v>
      </c>
      <c r="X502" s="33">
        <f t="shared" si="204"/>
        <v>1.061487200235685</v>
      </c>
      <c r="Y502" s="13">
        <v>161108</v>
      </c>
      <c r="Z502" s="10">
        <f t="shared" si="205"/>
        <v>431</v>
      </c>
      <c r="AA502" s="33">
        <f t="shared" si="206"/>
        <v>0.63077479776011902</v>
      </c>
      <c r="AB502" s="11">
        <v>2.8992134625937444E-2</v>
      </c>
      <c r="AC502" s="99">
        <f t="shared" ref="AC502:AC533" si="215">RANK(AE502,AE$7:AE$570,1)</f>
        <v>487</v>
      </c>
      <c r="AD502" s="33">
        <f t="shared" si="207"/>
        <v>0.84548071233963373</v>
      </c>
      <c r="AE502" s="11">
        <v>0.97752321981424151</v>
      </c>
      <c r="AF502" s="10">
        <f t="shared" si="208"/>
        <v>387</v>
      </c>
      <c r="AG502" s="33">
        <f t="shared" si="209"/>
        <v>0.305694352540471</v>
      </c>
      <c r="AH502" s="14">
        <v>2.1543333333333332</v>
      </c>
      <c r="AI502" s="99">
        <f t="shared" ref="AI502:AI533" si="216">RANK(AK502,AK$7:AK$570,1)</f>
        <v>420</v>
      </c>
      <c r="AJ502" s="33">
        <f t="shared" si="210"/>
        <v>-0.10244303286664909</v>
      </c>
      <c r="AK502" s="13">
        <v>238930.33631907307</v>
      </c>
      <c r="AL502" s="38"/>
    </row>
    <row r="503" spans="1:38" x14ac:dyDescent="0.25">
      <c r="A503" t="s">
        <v>882</v>
      </c>
      <c r="B503" s="5" t="s">
        <v>436</v>
      </c>
      <c r="C503" s="6" t="s">
        <v>54</v>
      </c>
      <c r="D503" s="7" t="s">
        <v>39</v>
      </c>
      <c r="E503" s="36">
        <f t="shared" si="191"/>
        <v>4.7942549495541034</v>
      </c>
      <c r="F503" s="8">
        <f t="shared" si="192"/>
        <v>18.969201963991729</v>
      </c>
      <c r="G503" s="9">
        <f t="shared" si="193"/>
        <v>497</v>
      </c>
      <c r="H503" s="99">
        <f t="shared" si="194"/>
        <v>216</v>
      </c>
      <c r="I503" s="33">
        <f t="shared" si="195"/>
        <v>-0.24976223462155134</v>
      </c>
      <c r="J503" s="11">
        <v>6.460387623257402E-3</v>
      </c>
      <c r="K503" s="10">
        <f t="shared" si="196"/>
        <v>426</v>
      </c>
      <c r="L503" s="33">
        <f t="shared" si="197"/>
        <v>0.64835383576693484</v>
      </c>
      <c r="M503" s="11">
        <v>2.7457927369353409E-2</v>
      </c>
      <c r="N503" s="10">
        <f t="shared" si="198"/>
        <v>525</v>
      </c>
      <c r="O503" s="33">
        <f t="shared" si="199"/>
        <v>0.92888698531728331</v>
      </c>
      <c r="P503" s="11">
        <v>0</v>
      </c>
      <c r="Q503" s="10">
        <f t="shared" si="200"/>
        <v>357</v>
      </c>
      <c r="R503" s="33">
        <f t="shared" si="201"/>
        <v>0.42589706559177898</v>
      </c>
      <c r="S503" s="12">
        <v>0.16891891891891891</v>
      </c>
      <c r="T503" s="10">
        <f t="shared" si="202"/>
        <v>512</v>
      </c>
      <c r="U503" s="33">
        <f t="shared" si="203"/>
        <v>0.84534257125863077</v>
      </c>
      <c r="V503" s="18">
        <v>2.2124641107920961E-2</v>
      </c>
      <c r="W503" s="99">
        <f t="shared" si="214"/>
        <v>407</v>
      </c>
      <c r="X503" s="33">
        <f t="shared" si="204"/>
        <v>0.35489738011969624</v>
      </c>
      <c r="Y503" s="13">
        <v>130240</v>
      </c>
      <c r="Z503" s="10">
        <f t="shared" si="205"/>
        <v>422</v>
      </c>
      <c r="AA503" s="33">
        <f t="shared" si="206"/>
        <v>0.60985990946316782</v>
      </c>
      <c r="AB503" s="11">
        <v>2.9241547365214744E-2</v>
      </c>
      <c r="AC503" s="99">
        <f t="shared" si="215"/>
        <v>554</v>
      </c>
      <c r="AD503" s="33">
        <f t="shared" si="207"/>
        <v>1.1910670889128854</v>
      </c>
      <c r="AE503" s="11">
        <v>0.99715976331360945</v>
      </c>
      <c r="AF503" s="10">
        <f t="shared" si="208"/>
        <v>524</v>
      </c>
      <c r="AG503" s="33">
        <f t="shared" si="209"/>
        <v>1.1469280400704891</v>
      </c>
      <c r="AH503" s="14">
        <v>1.1900000000000002</v>
      </c>
      <c r="AI503" s="99">
        <f t="shared" si="216"/>
        <v>522</v>
      </c>
      <c r="AJ503" s="33">
        <f t="shared" si="210"/>
        <v>0.20769615434676986</v>
      </c>
      <c r="AK503" s="13">
        <v>515394.10033783782</v>
      </c>
      <c r="AL503" s="38"/>
    </row>
    <row r="504" spans="1:38" x14ac:dyDescent="0.25">
      <c r="A504" t="s">
        <v>920</v>
      </c>
      <c r="B504" s="5" t="s">
        <v>473</v>
      </c>
      <c r="C504" s="6" t="s">
        <v>93</v>
      </c>
      <c r="D504" s="7" t="s">
        <v>34</v>
      </c>
      <c r="E504" s="36">
        <f t="shared" si="191"/>
        <v>4.7959466259645414</v>
      </c>
      <c r="F504" s="8">
        <f t="shared" si="192"/>
        <v>18.964999428651009</v>
      </c>
      <c r="G504" s="9">
        <f t="shared" si="193"/>
        <v>498</v>
      </c>
      <c r="H504" s="99">
        <f t="shared" si="194"/>
        <v>384</v>
      </c>
      <c r="I504" s="33">
        <f t="shared" si="195"/>
        <v>0.27077797175388568</v>
      </c>
      <c r="J504" s="11">
        <v>4.6046915725456161E-2</v>
      </c>
      <c r="K504" s="10">
        <f t="shared" si="196"/>
        <v>500</v>
      </c>
      <c r="L504" s="33">
        <f t="shared" si="197"/>
        <v>0.90626592741832157</v>
      </c>
      <c r="M504" s="11">
        <v>1.8251681075888569E-2</v>
      </c>
      <c r="N504" s="10">
        <f t="shared" si="198"/>
        <v>483</v>
      </c>
      <c r="O504" s="33">
        <f t="shared" si="199"/>
        <v>0.79710636120947864</v>
      </c>
      <c r="P504" s="11">
        <v>8.1539465101108932E-3</v>
      </c>
      <c r="Q504" s="10">
        <f t="shared" si="200"/>
        <v>409</v>
      </c>
      <c r="R504" s="33">
        <f t="shared" si="201"/>
        <v>0.51183082356515242</v>
      </c>
      <c r="S504" s="12">
        <v>0</v>
      </c>
      <c r="T504" s="10">
        <f t="shared" si="202"/>
        <v>430</v>
      </c>
      <c r="U504" s="33">
        <f t="shared" si="203"/>
        <v>0.64208038122640942</v>
      </c>
      <c r="V504" s="18">
        <v>3.447046237965054E-2</v>
      </c>
      <c r="W504" s="99">
        <f t="shared" si="214"/>
        <v>507</v>
      </c>
      <c r="X504" s="33">
        <f t="shared" si="204"/>
        <v>1.3835820997708694</v>
      </c>
      <c r="Y504" s="13">
        <v>175179</v>
      </c>
      <c r="Z504" s="10">
        <f t="shared" si="205"/>
        <v>482</v>
      </c>
      <c r="AA504" s="33">
        <f t="shared" si="206"/>
        <v>0.79022294323184539</v>
      </c>
      <c r="AB504" s="11">
        <v>2.7090694935217905E-2</v>
      </c>
      <c r="AC504" s="99">
        <f t="shared" si="215"/>
        <v>296</v>
      </c>
      <c r="AD504" s="33">
        <f t="shared" si="207"/>
        <v>0.29345141323683915</v>
      </c>
      <c r="AE504" s="11">
        <v>0.94615639496355197</v>
      </c>
      <c r="AF504" s="10">
        <f t="shared" si="208"/>
        <v>403</v>
      </c>
      <c r="AG504" s="33">
        <f t="shared" si="209"/>
        <v>0.36675867137258417</v>
      </c>
      <c r="AH504" s="14">
        <v>2.0843333333333334</v>
      </c>
      <c r="AI504" s="99">
        <f t="shared" si="216"/>
        <v>469</v>
      </c>
      <c r="AJ504" s="33">
        <f t="shared" si="210"/>
        <v>-3.3112155649002592E-2</v>
      </c>
      <c r="AK504" s="13">
        <v>300733.15282392025</v>
      </c>
      <c r="AL504" s="38"/>
    </row>
    <row r="505" spans="1:38" x14ac:dyDescent="0.25">
      <c r="A505" t="s">
        <v>910</v>
      </c>
      <c r="B505" s="5" t="s">
        <v>517</v>
      </c>
      <c r="C505" s="6" t="s">
        <v>54</v>
      </c>
      <c r="D505" s="7" t="s">
        <v>39</v>
      </c>
      <c r="E505" s="36">
        <f t="shared" si="191"/>
        <v>4.8023590707366726</v>
      </c>
      <c r="F505" s="8">
        <f t="shared" si="192"/>
        <v>18.949069357386179</v>
      </c>
      <c r="G505" s="9">
        <f t="shared" si="193"/>
        <v>499</v>
      </c>
      <c r="H505" s="99">
        <f t="shared" si="194"/>
        <v>104</v>
      </c>
      <c r="I505" s="33">
        <f t="shared" si="195"/>
        <v>-0.63254792923013148</v>
      </c>
      <c r="J505" s="11">
        <v>-2.2650056625141524E-2</v>
      </c>
      <c r="K505" s="10">
        <f t="shared" si="196"/>
        <v>381</v>
      </c>
      <c r="L505" s="33">
        <f t="shared" si="197"/>
        <v>0.55897800128446817</v>
      </c>
      <c r="M505" s="11">
        <v>3.0648223487930566E-2</v>
      </c>
      <c r="N505" s="10">
        <f t="shared" si="198"/>
        <v>461</v>
      </c>
      <c r="O505" s="33">
        <f t="shared" si="199"/>
        <v>0.74348558482376692</v>
      </c>
      <c r="P505" s="11">
        <v>1.1471740346950195E-2</v>
      </c>
      <c r="Q505" s="10">
        <f t="shared" si="200"/>
        <v>409</v>
      </c>
      <c r="R505" s="33">
        <f t="shared" si="201"/>
        <v>0.51183082356515242</v>
      </c>
      <c r="S505" s="12">
        <v>0</v>
      </c>
      <c r="T505" s="10">
        <f t="shared" si="202"/>
        <v>460</v>
      </c>
      <c r="U505" s="33">
        <f t="shared" si="203"/>
        <v>0.74278627906156847</v>
      </c>
      <c r="V505" s="18">
        <v>2.8353746745105605E-2</v>
      </c>
      <c r="W505" s="99">
        <f t="shared" si="214"/>
        <v>526</v>
      </c>
      <c r="X505" s="33">
        <f t="shared" si="204"/>
        <v>1.7356409125667716</v>
      </c>
      <c r="Y505" s="13">
        <v>190559</v>
      </c>
      <c r="Z505" s="10">
        <f t="shared" si="205"/>
        <v>407</v>
      </c>
      <c r="AA505" s="33">
        <f t="shared" si="206"/>
        <v>0.56136918937399882</v>
      </c>
      <c r="AB505" s="11">
        <v>2.981980545367565E-2</v>
      </c>
      <c r="AC505" s="99">
        <f t="shared" si="215"/>
        <v>342</v>
      </c>
      <c r="AD505" s="33">
        <f t="shared" si="207"/>
        <v>0.44321182625324362</v>
      </c>
      <c r="AE505" s="11">
        <v>0.95466592272283446</v>
      </c>
      <c r="AF505" s="10">
        <f t="shared" si="208"/>
        <v>426</v>
      </c>
      <c r="AG505" s="33">
        <f t="shared" si="209"/>
        <v>0.44526993844244406</v>
      </c>
      <c r="AH505" s="14">
        <v>1.9943333333333335</v>
      </c>
      <c r="AI505" s="99">
        <f t="shared" si="216"/>
        <v>407</v>
      </c>
      <c r="AJ505" s="33">
        <f t="shared" si="210"/>
        <v>-0.11556219012809894</v>
      </c>
      <c r="AK505" s="13">
        <v>227235.67873696407</v>
      </c>
      <c r="AL505" s="38"/>
    </row>
    <row r="506" spans="1:38" x14ac:dyDescent="0.25">
      <c r="A506" t="s">
        <v>1009</v>
      </c>
      <c r="B506" s="5" t="s">
        <v>564</v>
      </c>
      <c r="C506" s="6" t="s">
        <v>93</v>
      </c>
      <c r="D506" s="7" t="s">
        <v>34</v>
      </c>
      <c r="E506" s="36">
        <f t="shared" si="191"/>
        <v>4.8037068828016505</v>
      </c>
      <c r="F506" s="8">
        <f t="shared" si="192"/>
        <v>18.945721064650776</v>
      </c>
      <c r="G506" s="9">
        <f t="shared" si="193"/>
        <v>500</v>
      </c>
      <c r="H506" s="99">
        <f t="shared" si="194"/>
        <v>165</v>
      </c>
      <c r="I506" s="33">
        <f t="shared" si="195"/>
        <v>-0.41045819116512189</v>
      </c>
      <c r="J506" s="11">
        <v>-5.7603686635944173E-3</v>
      </c>
      <c r="K506" s="10">
        <f t="shared" si="196"/>
        <v>529</v>
      </c>
      <c r="L506" s="33">
        <f t="shared" si="197"/>
        <v>1.0783316796356837</v>
      </c>
      <c r="M506" s="11">
        <v>1.2109744560075686E-2</v>
      </c>
      <c r="N506" s="10">
        <f t="shared" si="198"/>
        <v>454</v>
      </c>
      <c r="O506" s="33">
        <f t="shared" si="199"/>
        <v>0.73077535011383676</v>
      </c>
      <c r="P506" s="11">
        <v>1.2258188086573453E-2</v>
      </c>
      <c r="Q506" s="10">
        <f t="shared" si="200"/>
        <v>289</v>
      </c>
      <c r="R506" s="33">
        <f t="shared" si="201"/>
        <v>0.33845210118686508</v>
      </c>
      <c r="S506" s="12">
        <v>0.3408083975189149</v>
      </c>
      <c r="T506" s="10">
        <f t="shared" si="202"/>
        <v>539</v>
      </c>
      <c r="U506" s="33">
        <f t="shared" si="203"/>
        <v>0.95826979183951189</v>
      </c>
      <c r="V506" s="18">
        <v>1.5265621819662121E-2</v>
      </c>
      <c r="W506" s="99">
        <f t="shared" si="214"/>
        <v>478</v>
      </c>
      <c r="X506" s="33">
        <f t="shared" si="204"/>
        <v>1.0496069321055761</v>
      </c>
      <c r="Y506" s="13">
        <v>160589</v>
      </c>
      <c r="Z506" s="10">
        <f t="shared" si="205"/>
        <v>520</v>
      </c>
      <c r="AA506" s="33">
        <f t="shared" si="206"/>
        <v>0.93680353731923638</v>
      </c>
      <c r="AB506" s="11">
        <v>2.5342702453634375E-2</v>
      </c>
      <c r="AC506" s="99">
        <f t="shared" si="215"/>
        <v>402</v>
      </c>
      <c r="AD506" s="33">
        <f t="shared" si="207"/>
        <v>0.60652086766014301</v>
      </c>
      <c r="AE506" s="11">
        <v>0.96394529631164527</v>
      </c>
      <c r="AF506" s="10">
        <f t="shared" si="208"/>
        <v>308</v>
      </c>
      <c r="AG506" s="33">
        <f t="shared" si="209"/>
        <v>0.12104748369098524</v>
      </c>
      <c r="AH506" s="14">
        <v>2.3660000000000001</v>
      </c>
      <c r="AI506" s="99">
        <f t="shared" si="216"/>
        <v>454</v>
      </c>
      <c r="AJ506" s="33">
        <f t="shared" si="210"/>
        <v>-5.5807761855622529E-2</v>
      </c>
      <c r="AK506" s="13">
        <v>280501.87287846772</v>
      </c>
      <c r="AL506" s="38"/>
    </row>
    <row r="507" spans="1:38" x14ac:dyDescent="0.25">
      <c r="A507" t="s">
        <v>982</v>
      </c>
      <c r="B507" s="5" t="s">
        <v>486</v>
      </c>
      <c r="C507" s="6" t="s">
        <v>38</v>
      </c>
      <c r="D507" s="7" t="s">
        <v>39</v>
      </c>
      <c r="E507" s="36">
        <f t="shared" si="191"/>
        <v>4.8409873000945787</v>
      </c>
      <c r="F507" s="8">
        <f t="shared" si="192"/>
        <v>18.85310744763532</v>
      </c>
      <c r="G507" s="9">
        <f t="shared" si="193"/>
        <v>501</v>
      </c>
      <c r="H507" s="99">
        <f t="shared" si="194"/>
        <v>494</v>
      </c>
      <c r="I507" s="33">
        <f t="shared" si="195"/>
        <v>0.84945669343607932</v>
      </c>
      <c r="J507" s="11">
        <v>9.0054815974941249E-2</v>
      </c>
      <c r="K507" s="10">
        <f t="shared" si="196"/>
        <v>85</v>
      </c>
      <c r="L507" s="33">
        <f t="shared" si="197"/>
        <v>-0.84240314334004596</v>
      </c>
      <c r="M507" s="11">
        <v>8.0670926517571878E-2</v>
      </c>
      <c r="N507" s="10">
        <f t="shared" si="198"/>
        <v>476</v>
      </c>
      <c r="O507" s="33">
        <f t="shared" si="199"/>
        <v>0.77266788764909988</v>
      </c>
      <c r="P507" s="11">
        <v>9.6660808435852369E-3</v>
      </c>
      <c r="Q507" s="10">
        <f t="shared" si="200"/>
        <v>140</v>
      </c>
      <c r="R507" s="33">
        <f t="shared" si="201"/>
        <v>-3.6367287644298765E-2</v>
      </c>
      <c r="S507" s="12">
        <v>1.0775862068965518</v>
      </c>
      <c r="T507" s="10">
        <f t="shared" si="202"/>
        <v>437</v>
      </c>
      <c r="U507" s="33">
        <f t="shared" si="203"/>
        <v>0.65523860724233851</v>
      </c>
      <c r="V507" s="18">
        <v>3.3671252715423608E-2</v>
      </c>
      <c r="W507" s="99">
        <f t="shared" si="214"/>
        <v>494</v>
      </c>
      <c r="X507" s="33">
        <f t="shared" si="204"/>
        <v>1.1953748462723059</v>
      </c>
      <c r="Y507" s="13">
        <v>166957</v>
      </c>
      <c r="Z507" s="10">
        <f t="shared" si="205"/>
        <v>558</v>
      </c>
      <c r="AA507" s="33">
        <f t="shared" si="206"/>
        <v>1.3318392695419341</v>
      </c>
      <c r="AB507" s="11">
        <v>2.0631850419084462E-2</v>
      </c>
      <c r="AC507" s="99">
        <f t="shared" si="215"/>
        <v>519</v>
      </c>
      <c r="AD507" s="33">
        <f t="shared" si="207"/>
        <v>0.96211640206697047</v>
      </c>
      <c r="AE507" s="11">
        <v>0.98415056958890534</v>
      </c>
      <c r="AF507" s="10">
        <f t="shared" si="208"/>
        <v>240</v>
      </c>
      <c r="AG507" s="33">
        <f t="shared" si="209"/>
        <v>-4.382617715572041E-2</v>
      </c>
      <c r="AH507" s="14">
        <v>2.5549999999999997</v>
      </c>
      <c r="AI507" s="99">
        <f t="shared" si="216"/>
        <v>398</v>
      </c>
      <c r="AJ507" s="33">
        <f t="shared" si="210"/>
        <v>-0.122757073075401</v>
      </c>
      <c r="AK507" s="13">
        <v>220822.02801724139</v>
      </c>
      <c r="AL507" s="38"/>
    </row>
    <row r="508" spans="1:38" x14ac:dyDescent="0.25">
      <c r="A508" t="s">
        <v>1070</v>
      </c>
      <c r="B508" s="5" t="s">
        <v>509</v>
      </c>
      <c r="C508" s="6" t="s">
        <v>54</v>
      </c>
      <c r="D508" s="7" t="s">
        <v>39</v>
      </c>
      <c r="E508" s="36">
        <f t="shared" si="191"/>
        <v>4.8467537096701374</v>
      </c>
      <c r="F508" s="8">
        <f t="shared" si="192"/>
        <v>18.838782284808175</v>
      </c>
      <c r="G508" s="9">
        <f t="shared" si="193"/>
        <v>502</v>
      </c>
      <c r="H508" s="99">
        <f t="shared" si="194"/>
        <v>31</v>
      </c>
      <c r="I508" s="33">
        <f t="shared" si="195"/>
        <v>-1.2307629600902219</v>
      </c>
      <c r="J508" s="11">
        <v>-6.8143672373279673E-2</v>
      </c>
      <c r="K508" s="10">
        <f t="shared" si="196"/>
        <v>229</v>
      </c>
      <c r="L508" s="33">
        <f t="shared" si="197"/>
        <v>7.7667829821824593E-3</v>
      </c>
      <c r="M508" s="11">
        <v>5.0323866467364226E-2</v>
      </c>
      <c r="N508" s="10">
        <f t="shared" si="198"/>
        <v>372</v>
      </c>
      <c r="O508" s="33">
        <f t="shared" si="199"/>
        <v>0.54651531953066279</v>
      </c>
      <c r="P508" s="11">
        <v>2.365930599369085E-2</v>
      </c>
      <c r="Q508" s="10">
        <f t="shared" si="200"/>
        <v>409</v>
      </c>
      <c r="R508" s="33">
        <f t="shared" si="201"/>
        <v>0.51183082356515242</v>
      </c>
      <c r="S508" s="12">
        <v>0</v>
      </c>
      <c r="T508" s="10">
        <f t="shared" si="202"/>
        <v>418</v>
      </c>
      <c r="U508" s="33">
        <f t="shared" si="203"/>
        <v>0.6249764862947732</v>
      </c>
      <c r="V508" s="18">
        <v>3.5509325681492107E-2</v>
      </c>
      <c r="W508" s="99">
        <f t="shared" si="214"/>
        <v>472</v>
      </c>
      <c r="X508" s="33">
        <f t="shared" si="204"/>
        <v>0.97317491806620571</v>
      </c>
      <c r="Y508" s="13">
        <v>157250</v>
      </c>
      <c r="Z508" s="10">
        <f t="shared" si="205"/>
        <v>342</v>
      </c>
      <c r="AA508" s="33">
        <f t="shared" si="206"/>
        <v>0.39538710736813892</v>
      </c>
      <c r="AB508" s="11">
        <v>3.1799163179916316E-2</v>
      </c>
      <c r="AC508" s="99">
        <f t="shared" si="215"/>
        <v>553</v>
      </c>
      <c r="AD508" s="33">
        <f t="shared" si="207"/>
        <v>1.149350811399988</v>
      </c>
      <c r="AE508" s="11">
        <v>0.99478940512375158</v>
      </c>
      <c r="AF508" s="10">
        <f t="shared" si="208"/>
        <v>561</v>
      </c>
      <c r="AG508" s="33">
        <f t="shared" si="209"/>
        <v>1.7270390689755659</v>
      </c>
      <c r="AH508" s="14">
        <v>0.52499999999999991</v>
      </c>
      <c r="AI508" s="99">
        <f t="shared" si="216"/>
        <v>551</v>
      </c>
      <c r="AJ508" s="33">
        <f t="shared" si="210"/>
        <v>2.0780300819133357</v>
      </c>
      <c r="AK508" s="13">
        <v>2182644.0929394811</v>
      </c>
      <c r="AL508" s="38"/>
    </row>
    <row r="509" spans="1:38" x14ac:dyDescent="0.25">
      <c r="A509" t="s">
        <v>893</v>
      </c>
      <c r="B509" s="5" t="s">
        <v>546</v>
      </c>
      <c r="C509" s="6" t="s">
        <v>54</v>
      </c>
      <c r="D509" s="7" t="s">
        <v>39</v>
      </c>
      <c r="E509" s="36">
        <f t="shared" si="191"/>
        <v>4.8518129414324083</v>
      </c>
      <c r="F509" s="8">
        <f t="shared" si="192"/>
        <v>18.826213923538461</v>
      </c>
      <c r="G509" s="9">
        <f t="shared" si="193"/>
        <v>503</v>
      </c>
      <c r="H509" s="99">
        <f t="shared" si="194"/>
        <v>314</v>
      </c>
      <c r="I509" s="33">
        <f t="shared" si="195"/>
        <v>4.8647858302144978E-2</v>
      </c>
      <c r="J509" s="11">
        <v>2.9154157258764801E-2</v>
      </c>
      <c r="K509" s="10">
        <f t="shared" si="196"/>
        <v>533</v>
      </c>
      <c r="L509" s="33">
        <f t="shared" si="197"/>
        <v>1.095060974781471</v>
      </c>
      <c r="M509" s="11">
        <v>1.1512587558083084E-2</v>
      </c>
      <c r="N509" s="10">
        <f t="shared" si="198"/>
        <v>443</v>
      </c>
      <c r="O509" s="33">
        <f t="shared" si="199"/>
        <v>0.71192210105355447</v>
      </c>
      <c r="P509" s="11">
        <v>1.342473578977435E-2</v>
      </c>
      <c r="Q509" s="10">
        <f t="shared" si="200"/>
        <v>372</v>
      </c>
      <c r="R509" s="33">
        <f t="shared" si="201"/>
        <v>0.43824079793194387</v>
      </c>
      <c r="S509" s="12">
        <v>0.14465499783017502</v>
      </c>
      <c r="T509" s="10">
        <f t="shared" si="202"/>
        <v>427</v>
      </c>
      <c r="U509" s="33">
        <f t="shared" si="203"/>
        <v>0.63941337231507323</v>
      </c>
      <c r="V509" s="18">
        <v>3.4632452247732974E-2</v>
      </c>
      <c r="W509" s="99">
        <f t="shared" si="214"/>
        <v>501</v>
      </c>
      <c r="X509" s="33">
        <f t="shared" si="204"/>
        <v>1.2732031924040399</v>
      </c>
      <c r="Y509" s="13">
        <v>170357</v>
      </c>
      <c r="Z509" s="10">
        <f t="shared" si="205"/>
        <v>453</v>
      </c>
      <c r="AA509" s="33">
        <f t="shared" si="206"/>
        <v>0.69145199413049963</v>
      </c>
      <c r="AB509" s="11">
        <v>2.8268551236749116E-2</v>
      </c>
      <c r="AC509" s="99">
        <f t="shared" si="215"/>
        <v>432</v>
      </c>
      <c r="AD509" s="33">
        <f t="shared" si="207"/>
        <v>0.70878229227874667</v>
      </c>
      <c r="AE509" s="11">
        <v>0.96975588680060487</v>
      </c>
      <c r="AF509" s="10">
        <f t="shared" si="208"/>
        <v>449</v>
      </c>
      <c r="AG509" s="33">
        <f t="shared" si="209"/>
        <v>0.52523511786544974</v>
      </c>
      <c r="AH509" s="14">
        <v>1.9026666666666667</v>
      </c>
      <c r="AI509" s="99">
        <f t="shared" si="216"/>
        <v>408</v>
      </c>
      <c r="AJ509" s="33">
        <f t="shared" si="210"/>
        <v>-0.11374718567486053</v>
      </c>
      <c r="AK509" s="13">
        <v>228853.60702058923</v>
      </c>
      <c r="AL509" s="38"/>
    </row>
    <row r="510" spans="1:38" x14ac:dyDescent="0.25">
      <c r="A510" t="s">
        <v>898</v>
      </c>
      <c r="B510" s="5" t="s">
        <v>491</v>
      </c>
      <c r="C510" s="6" t="s">
        <v>44</v>
      </c>
      <c r="D510" s="7" t="s">
        <v>20</v>
      </c>
      <c r="E510" s="36">
        <f t="shared" si="191"/>
        <v>4.8628473904916545</v>
      </c>
      <c r="F510" s="8">
        <f t="shared" si="192"/>
        <v>18.798801670313935</v>
      </c>
      <c r="G510" s="9">
        <f t="shared" si="193"/>
        <v>504</v>
      </c>
      <c r="H510" s="99">
        <f t="shared" si="194"/>
        <v>440</v>
      </c>
      <c r="I510" s="33">
        <f t="shared" si="195"/>
        <v>0.46950944993600241</v>
      </c>
      <c r="J510" s="11">
        <v>6.1160232909208467E-2</v>
      </c>
      <c r="K510" s="10">
        <f t="shared" si="196"/>
        <v>349</v>
      </c>
      <c r="L510" s="33">
        <f t="shared" si="197"/>
        <v>0.44980828173443699</v>
      </c>
      <c r="M510" s="11">
        <v>3.4545068027210885E-2</v>
      </c>
      <c r="N510" s="10">
        <f t="shared" si="198"/>
        <v>472</v>
      </c>
      <c r="O510" s="33">
        <f t="shared" si="199"/>
        <v>0.76668301571400932</v>
      </c>
      <c r="P510" s="11">
        <v>1.003639572074556E-2</v>
      </c>
      <c r="Q510" s="10">
        <f t="shared" si="200"/>
        <v>409</v>
      </c>
      <c r="R510" s="33">
        <f t="shared" si="201"/>
        <v>0.51183082356515242</v>
      </c>
      <c r="S510" s="12">
        <v>0</v>
      </c>
      <c r="T510" s="10">
        <f t="shared" si="202"/>
        <v>477</v>
      </c>
      <c r="U510" s="33">
        <f t="shared" si="203"/>
        <v>0.7774836148448907</v>
      </c>
      <c r="V510" s="18">
        <v>2.6246285902938263E-2</v>
      </c>
      <c r="W510" s="99">
        <f t="shared" si="214"/>
        <v>462</v>
      </c>
      <c r="X510" s="33">
        <f t="shared" si="204"/>
        <v>0.90898942319756404</v>
      </c>
      <c r="Y510" s="13">
        <v>154446</v>
      </c>
      <c r="Z510" s="10">
        <f t="shared" si="205"/>
        <v>505</v>
      </c>
      <c r="AA510" s="33">
        <f t="shared" si="206"/>
        <v>0.86991773312275567</v>
      </c>
      <c r="AB510" s="11">
        <v>2.6140324291559328E-2</v>
      </c>
      <c r="AC510" s="99">
        <f t="shared" si="215"/>
        <v>504</v>
      </c>
      <c r="AD510" s="33">
        <f t="shared" si="207"/>
        <v>0.8789224236531934</v>
      </c>
      <c r="AE510" s="11">
        <v>0.9794234093570513</v>
      </c>
      <c r="AF510" s="10">
        <f t="shared" si="208"/>
        <v>200</v>
      </c>
      <c r="AG510" s="33">
        <f t="shared" si="209"/>
        <v>-0.13978439246332774</v>
      </c>
      <c r="AH510" s="14">
        <v>2.6650000000000005</v>
      </c>
      <c r="AI510" s="99">
        <f t="shared" si="216"/>
        <v>310</v>
      </c>
      <c r="AJ510" s="33">
        <f t="shared" si="210"/>
        <v>-0.18345191363075583</v>
      </c>
      <c r="AK510" s="13">
        <v>166717.53310571882</v>
      </c>
      <c r="AL510" s="38"/>
    </row>
    <row r="511" spans="1:38" x14ac:dyDescent="0.25">
      <c r="A511" t="s">
        <v>734</v>
      </c>
      <c r="B511" s="5" t="s">
        <v>523</v>
      </c>
      <c r="C511" s="6" t="s">
        <v>93</v>
      </c>
      <c r="D511" s="7" t="s">
        <v>34</v>
      </c>
      <c r="E511" s="36">
        <f t="shared" si="191"/>
        <v>4.9049704190674506</v>
      </c>
      <c r="F511" s="8">
        <f t="shared" si="192"/>
        <v>18.694157829946036</v>
      </c>
      <c r="G511" s="9">
        <f t="shared" si="193"/>
        <v>505</v>
      </c>
      <c r="H511" s="99">
        <f t="shared" si="194"/>
        <v>157</v>
      </c>
      <c r="I511" s="33">
        <f t="shared" si="195"/>
        <v>-0.44271615390016988</v>
      </c>
      <c r="J511" s="11">
        <v>-8.2135523613963146E-3</v>
      </c>
      <c r="K511" s="10">
        <f t="shared" si="196"/>
        <v>63</v>
      </c>
      <c r="L511" s="33">
        <f t="shared" si="197"/>
        <v>-1.1665128895416368</v>
      </c>
      <c r="M511" s="11">
        <v>9.224011713030747E-2</v>
      </c>
      <c r="N511" s="10">
        <f t="shared" si="198"/>
        <v>233</v>
      </c>
      <c r="O511" s="33">
        <f t="shared" si="199"/>
        <v>0.13818623671895769</v>
      </c>
      <c r="P511" s="11">
        <v>4.8924731182795701E-2</v>
      </c>
      <c r="Q511" s="10">
        <f t="shared" si="200"/>
        <v>409</v>
      </c>
      <c r="R511" s="33">
        <f t="shared" si="201"/>
        <v>0.51183082356515242</v>
      </c>
      <c r="S511" s="12">
        <v>0</v>
      </c>
      <c r="T511" s="10">
        <f t="shared" si="202"/>
        <v>509</v>
      </c>
      <c r="U511" s="33">
        <f t="shared" si="203"/>
        <v>0.83934777253575465</v>
      </c>
      <c r="V511" s="18">
        <v>2.2488755622188907E-2</v>
      </c>
      <c r="W511" s="99">
        <f t="shared" si="214"/>
        <v>542</v>
      </c>
      <c r="X511" s="33">
        <f t="shared" si="204"/>
        <v>2.2553053578263667</v>
      </c>
      <c r="Y511" s="13">
        <v>213261</v>
      </c>
      <c r="Z511" s="10">
        <f t="shared" si="205"/>
        <v>398</v>
      </c>
      <c r="AA511" s="33">
        <f t="shared" si="206"/>
        <v>0.54113829047227457</v>
      </c>
      <c r="AB511" s="11">
        <v>3.0061061531235323E-2</v>
      </c>
      <c r="AC511" s="99">
        <f t="shared" si="215"/>
        <v>400</v>
      </c>
      <c r="AD511" s="33">
        <f t="shared" si="207"/>
        <v>0.60108391670901951</v>
      </c>
      <c r="AE511" s="11">
        <v>0.96363636363636362</v>
      </c>
      <c r="AF511" s="10">
        <f t="shared" si="208"/>
        <v>532</v>
      </c>
      <c r="AG511" s="33">
        <f t="shared" si="209"/>
        <v>1.2292194792585278</v>
      </c>
      <c r="AH511" s="14">
        <v>1.0956666666666666</v>
      </c>
      <c r="AI511" s="99">
        <f t="shared" si="216"/>
        <v>532</v>
      </c>
      <c r="AJ511" s="33">
        <f t="shared" si="210"/>
        <v>0.45232164914297684</v>
      </c>
      <c r="AK511" s="13">
        <v>733457.75644645211</v>
      </c>
      <c r="AL511" s="38"/>
    </row>
    <row r="512" spans="1:38" x14ac:dyDescent="0.25">
      <c r="A512" t="s">
        <v>636</v>
      </c>
      <c r="B512" s="5" t="s">
        <v>545</v>
      </c>
      <c r="C512" s="6" t="s">
        <v>172</v>
      </c>
      <c r="D512" s="7" t="s">
        <v>39</v>
      </c>
      <c r="E512" s="36">
        <f t="shared" si="191"/>
        <v>4.9069680812594383</v>
      </c>
      <c r="F512" s="8">
        <f t="shared" si="192"/>
        <v>18.689195151558579</v>
      </c>
      <c r="G512" s="9">
        <f t="shared" si="193"/>
        <v>506</v>
      </c>
      <c r="H512" s="99">
        <f t="shared" si="194"/>
        <v>312</v>
      </c>
      <c r="I512" s="33">
        <f t="shared" si="195"/>
        <v>4.6528620950513765E-2</v>
      </c>
      <c r="J512" s="11">
        <v>2.8992991516045841E-2</v>
      </c>
      <c r="K512" s="10">
        <f t="shared" si="196"/>
        <v>369</v>
      </c>
      <c r="L512" s="33">
        <f t="shared" si="197"/>
        <v>0.52544214951170165</v>
      </c>
      <c r="M512" s="11">
        <v>3.1845295362709254E-2</v>
      </c>
      <c r="N512" s="10">
        <f t="shared" si="198"/>
        <v>439</v>
      </c>
      <c r="O512" s="33">
        <f t="shared" si="199"/>
        <v>0.70048892051209577</v>
      </c>
      <c r="P512" s="11">
        <v>1.4132165605095542E-2</v>
      </c>
      <c r="Q512" s="10">
        <f t="shared" si="200"/>
        <v>396</v>
      </c>
      <c r="R512" s="33">
        <f t="shared" si="201"/>
        <v>0.47535764840008421</v>
      </c>
      <c r="S512" s="12">
        <v>7.1694866647548039E-2</v>
      </c>
      <c r="T512" s="10">
        <f t="shared" si="202"/>
        <v>411</v>
      </c>
      <c r="U512" s="33">
        <f t="shared" si="203"/>
        <v>0.61293627359535885</v>
      </c>
      <c r="V512" s="18">
        <v>3.624062899981715E-2</v>
      </c>
      <c r="W512" s="99">
        <f t="shared" si="214"/>
        <v>505</v>
      </c>
      <c r="X512" s="33">
        <f t="shared" si="204"/>
        <v>1.3582421058979786</v>
      </c>
      <c r="Y512" s="13">
        <v>174072</v>
      </c>
      <c r="Z512" s="10">
        <f t="shared" si="205"/>
        <v>508</v>
      </c>
      <c r="AA512" s="33">
        <f t="shared" si="206"/>
        <v>0.89438866433400677</v>
      </c>
      <c r="AB512" s="11">
        <v>2.5848505282085862E-2</v>
      </c>
      <c r="AC512" s="99">
        <f t="shared" si="215"/>
        <v>405</v>
      </c>
      <c r="AD512" s="33">
        <f t="shared" si="207"/>
        <v>0.61141419018888699</v>
      </c>
      <c r="AE512" s="11">
        <v>0.96422333950780625</v>
      </c>
      <c r="AF512" s="10">
        <f t="shared" si="208"/>
        <v>441</v>
      </c>
      <c r="AG512" s="33">
        <f t="shared" si="209"/>
        <v>0.50429877998015371</v>
      </c>
      <c r="AH512" s="14">
        <v>1.9266666666666667</v>
      </c>
      <c r="AI512" s="99">
        <f t="shared" si="216"/>
        <v>452</v>
      </c>
      <c r="AJ512" s="33">
        <f t="shared" si="210"/>
        <v>-5.9708437118262153E-2</v>
      </c>
      <c r="AK512" s="13">
        <v>277024.7393533123</v>
      </c>
      <c r="AL512" s="38"/>
    </row>
    <row r="513" spans="1:38" x14ac:dyDescent="0.25">
      <c r="A513" t="s">
        <v>800</v>
      </c>
      <c r="B513" s="5" t="s">
        <v>533</v>
      </c>
      <c r="C513" s="6" t="s">
        <v>93</v>
      </c>
      <c r="D513" s="7" t="s">
        <v>34</v>
      </c>
      <c r="E513" s="36">
        <f t="shared" si="191"/>
        <v>4.9366461048315919</v>
      </c>
      <c r="F513" s="8">
        <f t="shared" si="192"/>
        <v>18.615467728196059</v>
      </c>
      <c r="G513" s="9">
        <f t="shared" si="193"/>
        <v>507</v>
      </c>
      <c r="H513" s="99">
        <f t="shared" si="194"/>
        <v>393</v>
      </c>
      <c r="I513" s="33">
        <f t="shared" si="195"/>
        <v>0.30842051930150072</v>
      </c>
      <c r="J513" s="11">
        <v>4.8909591361422811E-2</v>
      </c>
      <c r="K513" s="10">
        <f t="shared" si="196"/>
        <v>260</v>
      </c>
      <c r="L513" s="33">
        <f t="shared" si="197"/>
        <v>0.15468119907579067</v>
      </c>
      <c r="M513" s="11">
        <v>4.5079714128642111E-2</v>
      </c>
      <c r="N513" s="10">
        <f t="shared" si="198"/>
        <v>525</v>
      </c>
      <c r="O513" s="33">
        <f t="shared" si="199"/>
        <v>0.92888698531728331</v>
      </c>
      <c r="P513" s="11">
        <v>0</v>
      </c>
      <c r="Q513" s="10">
        <f t="shared" si="200"/>
        <v>409</v>
      </c>
      <c r="R513" s="33">
        <f t="shared" si="201"/>
        <v>0.51183082356515242</v>
      </c>
      <c r="S513" s="12">
        <v>0</v>
      </c>
      <c r="T513" s="10">
        <f t="shared" si="202"/>
        <v>283</v>
      </c>
      <c r="U513" s="33">
        <f t="shared" si="203"/>
        <v>0.27825580684051487</v>
      </c>
      <c r="V513" s="18">
        <v>5.6568586821384166E-2</v>
      </c>
      <c r="W513" s="99">
        <f t="shared" si="214"/>
        <v>521</v>
      </c>
      <c r="X513" s="33">
        <f t="shared" si="204"/>
        <v>1.565769101789243</v>
      </c>
      <c r="Y513" s="13">
        <v>183138</v>
      </c>
      <c r="Z513" s="10">
        <f t="shared" si="205"/>
        <v>430</v>
      </c>
      <c r="AA513" s="33">
        <f t="shared" si="206"/>
        <v>0.62717918182031562</v>
      </c>
      <c r="AB513" s="11">
        <v>2.9035012809564473E-2</v>
      </c>
      <c r="AC513" s="99">
        <f t="shared" si="215"/>
        <v>512</v>
      </c>
      <c r="AD513" s="33">
        <f t="shared" si="207"/>
        <v>0.93054159545610593</v>
      </c>
      <c r="AE513" s="11">
        <v>0.98235645933014359</v>
      </c>
      <c r="AF513" s="10">
        <f t="shared" si="208"/>
        <v>276</v>
      </c>
      <c r="AG513" s="33">
        <f t="shared" si="209"/>
        <v>1.5202664381988839E-2</v>
      </c>
      <c r="AH513" s="14">
        <v>2.4873333333333334</v>
      </c>
      <c r="AI513" s="99">
        <f t="shared" si="216"/>
        <v>422</v>
      </c>
      <c r="AJ513" s="33">
        <f t="shared" si="210"/>
        <v>-0.10157394258737085</v>
      </c>
      <c r="AK513" s="13">
        <v>239705.05934598306</v>
      </c>
      <c r="AL513" s="38"/>
    </row>
    <row r="514" spans="1:38" x14ac:dyDescent="0.25">
      <c r="A514" t="s">
        <v>1101</v>
      </c>
      <c r="B514" s="5" t="s">
        <v>537</v>
      </c>
      <c r="C514" s="6" t="s">
        <v>54</v>
      </c>
      <c r="D514" s="7" t="s">
        <v>39</v>
      </c>
      <c r="E514" s="36">
        <f t="shared" si="191"/>
        <v>4.9566022302978965</v>
      </c>
      <c r="F514" s="8">
        <f t="shared" si="192"/>
        <v>18.565891862493523</v>
      </c>
      <c r="G514" s="9">
        <f t="shared" si="193"/>
        <v>508</v>
      </c>
      <c r="H514" s="99">
        <f t="shared" si="194"/>
        <v>414</v>
      </c>
      <c r="I514" s="33">
        <f t="shared" si="195"/>
        <v>0.37560154983742855</v>
      </c>
      <c r="J514" s="11">
        <v>5.4018637157833505E-2</v>
      </c>
      <c r="K514" s="10">
        <f t="shared" si="196"/>
        <v>440</v>
      </c>
      <c r="L514" s="33">
        <f t="shared" si="197"/>
        <v>0.71877692686569428</v>
      </c>
      <c r="M514" s="11">
        <v>2.4944154877140731E-2</v>
      </c>
      <c r="N514" s="10">
        <f t="shared" si="198"/>
        <v>498</v>
      </c>
      <c r="O514" s="33">
        <f t="shared" si="199"/>
        <v>0.81920762899397803</v>
      </c>
      <c r="P514" s="11">
        <v>6.7864271457085826E-3</v>
      </c>
      <c r="Q514" s="10">
        <f t="shared" si="200"/>
        <v>409</v>
      </c>
      <c r="R514" s="33">
        <f t="shared" si="201"/>
        <v>0.51183082356515242</v>
      </c>
      <c r="S514" s="12">
        <v>0</v>
      </c>
      <c r="T514" s="10">
        <f t="shared" si="202"/>
        <v>428</v>
      </c>
      <c r="U514" s="33">
        <f t="shared" si="203"/>
        <v>0.6402220684636023</v>
      </c>
      <c r="V514" s="18">
        <v>3.4583333333333334E-2</v>
      </c>
      <c r="W514" s="99">
        <f t="shared" si="214"/>
        <v>500</v>
      </c>
      <c r="X514" s="33">
        <f t="shared" si="204"/>
        <v>1.2657866088314864</v>
      </c>
      <c r="Y514" s="13">
        <v>170033</v>
      </c>
      <c r="Z514" s="10">
        <f t="shared" si="205"/>
        <v>419</v>
      </c>
      <c r="AA514" s="33">
        <f t="shared" si="206"/>
        <v>0.59897115213634877</v>
      </c>
      <c r="AB514" s="11">
        <v>2.9371397200109801E-2</v>
      </c>
      <c r="AC514" s="99">
        <f t="shared" si="215"/>
        <v>468</v>
      </c>
      <c r="AD514" s="33">
        <f t="shared" si="207"/>
        <v>0.79960270051345472</v>
      </c>
      <c r="AE514" s="11">
        <v>0.97491638795986624</v>
      </c>
      <c r="AF514" s="10">
        <f t="shared" si="208"/>
        <v>385</v>
      </c>
      <c r="AG514" s="33">
        <f t="shared" si="209"/>
        <v>0.30307731030480889</v>
      </c>
      <c r="AH514" s="14">
        <v>2.1573333333333333</v>
      </c>
      <c r="AI514" s="99">
        <f t="shared" si="216"/>
        <v>409</v>
      </c>
      <c r="AJ514" s="33">
        <f t="shared" si="210"/>
        <v>-0.1135307958324365</v>
      </c>
      <c r="AK514" s="13">
        <v>229046.50089791408</v>
      </c>
      <c r="AL514" s="38"/>
    </row>
    <row r="515" spans="1:38" x14ac:dyDescent="0.25">
      <c r="A515" t="s">
        <v>1117</v>
      </c>
      <c r="B515" s="5" t="s">
        <v>553</v>
      </c>
      <c r="C515" s="6" t="s">
        <v>172</v>
      </c>
      <c r="D515" s="7" t="s">
        <v>39</v>
      </c>
      <c r="E515" s="36">
        <f t="shared" si="191"/>
        <v>4.988702191670062</v>
      </c>
      <c r="F515" s="8">
        <f t="shared" si="192"/>
        <v>18.486147757019236</v>
      </c>
      <c r="G515" s="9">
        <f t="shared" si="193"/>
        <v>509</v>
      </c>
      <c r="H515" s="99">
        <f t="shared" si="194"/>
        <v>213</v>
      </c>
      <c r="I515" s="33">
        <f t="shared" si="195"/>
        <v>-0.26718561787427775</v>
      </c>
      <c r="J515" s="11">
        <v>5.1353578900652508E-3</v>
      </c>
      <c r="K515" s="10">
        <f t="shared" si="196"/>
        <v>282</v>
      </c>
      <c r="L515" s="33">
        <f t="shared" si="197"/>
        <v>0.23047128366729</v>
      </c>
      <c r="M515" s="11">
        <v>4.2374365260024513E-2</v>
      </c>
      <c r="N515" s="10">
        <f t="shared" si="198"/>
        <v>451</v>
      </c>
      <c r="O515" s="33">
        <f t="shared" si="199"/>
        <v>0.72393408583187613</v>
      </c>
      <c r="P515" s="11">
        <v>1.2681492372725601E-2</v>
      </c>
      <c r="Q515" s="10">
        <f t="shared" si="200"/>
        <v>267</v>
      </c>
      <c r="R515" s="33">
        <f t="shared" si="201"/>
        <v>0.31930104664991182</v>
      </c>
      <c r="S515" s="12">
        <v>0.37845338715781507</v>
      </c>
      <c r="T515" s="10">
        <f t="shared" si="202"/>
        <v>433</v>
      </c>
      <c r="U515" s="33">
        <f t="shared" si="203"/>
        <v>0.64629421860511937</v>
      </c>
      <c r="V515" s="18">
        <v>3.4214520617252719E-2</v>
      </c>
      <c r="W515" s="99">
        <f t="shared" si="214"/>
        <v>527</v>
      </c>
      <c r="X515" s="33">
        <f t="shared" si="204"/>
        <v>1.7657650606577604</v>
      </c>
      <c r="Y515" s="13">
        <v>191875</v>
      </c>
      <c r="Z515" s="10">
        <f t="shared" si="205"/>
        <v>459</v>
      </c>
      <c r="AA515" s="33">
        <f t="shared" si="206"/>
        <v>0.71898463686245384</v>
      </c>
      <c r="AB515" s="11">
        <v>2.7940220922677061E-2</v>
      </c>
      <c r="AC515" s="99">
        <f t="shared" si="215"/>
        <v>441</v>
      </c>
      <c r="AD515" s="33">
        <f t="shared" si="207"/>
        <v>0.72578416885403474</v>
      </c>
      <c r="AE515" s="11">
        <v>0.97072194944535373</v>
      </c>
      <c r="AF515" s="10">
        <f t="shared" si="208"/>
        <v>418</v>
      </c>
      <c r="AG515" s="33">
        <f t="shared" si="209"/>
        <v>0.41299308420261316</v>
      </c>
      <c r="AH515" s="14">
        <v>2.031333333333333</v>
      </c>
      <c r="AI515" s="99">
        <f t="shared" si="216"/>
        <v>480</v>
      </c>
      <c r="AJ515" s="33">
        <f t="shared" si="210"/>
        <v>-2.1722853160004846E-2</v>
      </c>
      <c r="AK515" s="13">
        <v>310885.7861107607</v>
      </c>
      <c r="AL515" s="38"/>
    </row>
    <row r="516" spans="1:38" x14ac:dyDescent="0.25">
      <c r="A516" t="s">
        <v>933</v>
      </c>
      <c r="B516" s="5" t="s">
        <v>541</v>
      </c>
      <c r="C516" s="6" t="s">
        <v>61</v>
      </c>
      <c r="D516" s="7" t="s">
        <v>39</v>
      </c>
      <c r="E516" s="36">
        <f t="shared" si="191"/>
        <v>5.0444281439814755</v>
      </c>
      <c r="F516" s="8">
        <f t="shared" si="192"/>
        <v>18.347710948100527</v>
      </c>
      <c r="G516" s="9">
        <f t="shared" si="193"/>
        <v>510</v>
      </c>
      <c r="H516" s="99">
        <f t="shared" si="194"/>
        <v>327</v>
      </c>
      <c r="I516" s="33">
        <f t="shared" si="195"/>
        <v>0.1027553415350895</v>
      </c>
      <c r="J516" s="11">
        <v>3.3268973711569894E-2</v>
      </c>
      <c r="K516" s="10">
        <f t="shared" si="196"/>
        <v>488</v>
      </c>
      <c r="L516" s="33">
        <f t="shared" si="197"/>
        <v>0.86551388532484608</v>
      </c>
      <c r="M516" s="11">
        <v>1.9706336939721791E-2</v>
      </c>
      <c r="N516" s="10">
        <f t="shared" si="198"/>
        <v>487</v>
      </c>
      <c r="O516" s="33">
        <f t="shared" si="199"/>
        <v>0.80148000273485387</v>
      </c>
      <c r="P516" s="11">
        <v>7.883326763894364E-3</v>
      </c>
      <c r="Q516" s="10">
        <f t="shared" si="200"/>
        <v>409</v>
      </c>
      <c r="R516" s="33">
        <f t="shared" si="201"/>
        <v>0.51183082356515242</v>
      </c>
      <c r="S516" s="12">
        <v>0</v>
      </c>
      <c r="T516" s="10">
        <f t="shared" si="202"/>
        <v>495</v>
      </c>
      <c r="U516" s="33">
        <f t="shared" si="203"/>
        <v>0.81201397124051578</v>
      </c>
      <c r="V516" s="18">
        <v>2.4148967122490542E-2</v>
      </c>
      <c r="W516" s="99">
        <f t="shared" si="214"/>
        <v>484</v>
      </c>
      <c r="X516" s="33">
        <f t="shared" si="204"/>
        <v>1.0940606521608194</v>
      </c>
      <c r="Y516" s="13">
        <v>162531</v>
      </c>
      <c r="Z516" s="10">
        <f t="shared" si="205"/>
        <v>503</v>
      </c>
      <c r="AA516" s="33">
        <f t="shared" si="206"/>
        <v>0.86163750701357666</v>
      </c>
      <c r="AB516" s="11">
        <v>2.6239067055393587E-2</v>
      </c>
      <c r="AC516" s="99">
        <f t="shared" si="215"/>
        <v>391</v>
      </c>
      <c r="AD516" s="33">
        <f t="shared" si="207"/>
        <v>0.58248609409970398</v>
      </c>
      <c r="AE516" s="11">
        <v>0.96257961783439494</v>
      </c>
      <c r="AF516" s="10">
        <f t="shared" si="208"/>
        <v>462</v>
      </c>
      <c r="AG516" s="33">
        <f t="shared" si="209"/>
        <v>0.57728518010806062</v>
      </c>
      <c r="AH516" s="14">
        <v>1.843</v>
      </c>
      <c r="AI516" s="99">
        <f t="shared" si="216"/>
        <v>479</v>
      </c>
      <c r="AJ516" s="33">
        <f t="shared" si="210"/>
        <v>-2.1878034300583729E-2</v>
      </c>
      <c r="AK516" s="13">
        <v>310747.4547937329</v>
      </c>
      <c r="AL516" s="38"/>
    </row>
    <row r="517" spans="1:38" x14ac:dyDescent="0.25">
      <c r="A517" t="s">
        <v>1163</v>
      </c>
      <c r="B517" s="5" t="s">
        <v>555</v>
      </c>
      <c r="C517" s="6" t="s">
        <v>93</v>
      </c>
      <c r="D517" s="7" t="s">
        <v>34</v>
      </c>
      <c r="E517" s="36">
        <f t="shared" si="191"/>
        <v>5.0755572424280624</v>
      </c>
      <c r="F517" s="36">
        <f t="shared" si="192"/>
        <v>18.270378702087402</v>
      </c>
      <c r="G517" s="9">
        <f t="shared" si="193"/>
        <v>511</v>
      </c>
      <c r="H517" s="99">
        <f t="shared" si="194"/>
        <v>209</v>
      </c>
      <c r="I517" s="33">
        <f t="shared" si="195"/>
        <v>-0.28271714134818871</v>
      </c>
      <c r="J517" s="11">
        <v>3.9542020774314679E-3</v>
      </c>
      <c r="K517" s="10">
        <f t="shared" si="196"/>
        <v>172</v>
      </c>
      <c r="L517" s="33">
        <f t="shared" si="197"/>
        <v>-0.22187232065219561</v>
      </c>
      <c r="M517" s="11">
        <v>5.8520900321543411E-2</v>
      </c>
      <c r="N517" s="10">
        <f t="shared" si="198"/>
        <v>525</v>
      </c>
      <c r="O517" s="33">
        <f t="shared" si="199"/>
        <v>0.92888698531728331</v>
      </c>
      <c r="P517" s="11">
        <v>0</v>
      </c>
      <c r="Q517" s="10">
        <f t="shared" si="200"/>
        <v>402</v>
      </c>
      <c r="R517" s="33">
        <f t="shared" si="201"/>
        <v>0.48192500690520468</v>
      </c>
      <c r="S517" s="12">
        <v>5.8785491740638414E-2</v>
      </c>
      <c r="T517" s="10">
        <f t="shared" si="202"/>
        <v>501</v>
      </c>
      <c r="U517" s="33">
        <f t="shared" si="203"/>
        <v>0.82232087036920731</v>
      </c>
      <c r="V517" s="18">
        <v>2.3522942506262603E-2</v>
      </c>
      <c r="W517" s="99">
        <f t="shared" si="214"/>
        <v>522</v>
      </c>
      <c r="X517" s="33">
        <f t="shared" si="204"/>
        <v>1.5959848126403868</v>
      </c>
      <c r="Y517" s="13">
        <v>184458</v>
      </c>
      <c r="Z517" s="10">
        <f t="shared" si="205"/>
        <v>420</v>
      </c>
      <c r="AA517" s="33">
        <f t="shared" si="206"/>
        <v>0.60237722343967726</v>
      </c>
      <c r="AB517" s="11">
        <v>2.9330779360708728E-2</v>
      </c>
      <c r="AC517" s="99">
        <f t="shared" si="215"/>
        <v>411</v>
      </c>
      <c r="AD517" s="33">
        <f t="shared" si="207"/>
        <v>0.62403938258388969</v>
      </c>
      <c r="AE517" s="11">
        <v>0.96494071483408683</v>
      </c>
      <c r="AF517" s="10">
        <f t="shared" si="208"/>
        <v>469</v>
      </c>
      <c r="AG517" s="33">
        <f t="shared" si="209"/>
        <v>0.61944863834928154</v>
      </c>
      <c r="AH517" s="14">
        <v>1.7946666666666669</v>
      </c>
      <c r="AI517" s="99">
        <f t="shared" si="216"/>
        <v>467</v>
      </c>
      <c r="AJ517" s="33">
        <f t="shared" si="210"/>
        <v>-3.476733165924431E-2</v>
      </c>
      <c r="AK517" s="13">
        <v>299257.69854799833</v>
      </c>
      <c r="AL517" s="38"/>
    </row>
    <row r="518" spans="1:38" x14ac:dyDescent="0.25">
      <c r="A518" t="s">
        <v>701</v>
      </c>
      <c r="B518" s="5" t="s">
        <v>490</v>
      </c>
      <c r="C518" s="6" t="s">
        <v>91</v>
      </c>
      <c r="D518" s="7" t="s">
        <v>39</v>
      </c>
      <c r="E518" s="36">
        <f t="shared" si="191"/>
        <v>5.0842657622351402</v>
      </c>
      <c r="F518" s="8">
        <f t="shared" si="192"/>
        <v>18.248744622408331</v>
      </c>
      <c r="G518" s="9">
        <f t="shared" si="193"/>
        <v>512</v>
      </c>
      <c r="H518" s="99">
        <f t="shared" si="194"/>
        <v>247</v>
      </c>
      <c r="I518" s="33">
        <f t="shared" si="195"/>
        <v>-0.17194341203366423</v>
      </c>
      <c r="J518" s="11">
        <v>1.2378426171529622E-2</v>
      </c>
      <c r="K518" s="10">
        <f t="shared" si="196"/>
        <v>141</v>
      </c>
      <c r="L518" s="33">
        <f t="shared" si="197"/>
        <v>-0.41393321082161849</v>
      </c>
      <c r="M518" s="11">
        <v>6.5376569037656901E-2</v>
      </c>
      <c r="N518" s="10">
        <f t="shared" si="198"/>
        <v>503</v>
      </c>
      <c r="O518" s="33">
        <f t="shared" si="199"/>
        <v>0.82600658419089856</v>
      </c>
      <c r="P518" s="11">
        <v>6.3657407407407404E-3</v>
      </c>
      <c r="Q518" s="10">
        <f t="shared" si="200"/>
        <v>409</v>
      </c>
      <c r="R518" s="33">
        <f t="shared" si="201"/>
        <v>0.51183082356515242</v>
      </c>
      <c r="S518" s="12">
        <v>0</v>
      </c>
      <c r="T518" s="10">
        <f t="shared" si="202"/>
        <v>517</v>
      </c>
      <c r="U518" s="33">
        <f t="shared" si="203"/>
        <v>0.86276400323167479</v>
      </c>
      <c r="V518" s="18">
        <v>2.1066491112574061E-2</v>
      </c>
      <c r="W518" s="99">
        <f t="shared" si="214"/>
        <v>493</v>
      </c>
      <c r="X518" s="33">
        <f t="shared" si="204"/>
        <v>1.1932231214086639</v>
      </c>
      <c r="Y518" s="13">
        <v>166863</v>
      </c>
      <c r="Z518" s="10">
        <f t="shared" si="205"/>
        <v>535</v>
      </c>
      <c r="AA518" s="33">
        <f t="shared" si="206"/>
        <v>1.0182071812025564</v>
      </c>
      <c r="AB518" s="11">
        <v>2.4371953505811773E-2</v>
      </c>
      <c r="AC518" s="99">
        <f t="shared" si="215"/>
        <v>465</v>
      </c>
      <c r="AD518" s="33">
        <f t="shared" si="207"/>
        <v>0.78598511361982193</v>
      </c>
      <c r="AE518" s="11">
        <v>0.9741426238432227</v>
      </c>
      <c r="AF518" s="10">
        <f t="shared" si="208"/>
        <v>363</v>
      </c>
      <c r="AG518" s="33">
        <f t="shared" si="209"/>
        <v>0.24957333570905252</v>
      </c>
      <c r="AH518" s="14">
        <v>2.2186666666666666</v>
      </c>
      <c r="AI518" s="99">
        <f t="shared" si="216"/>
        <v>402</v>
      </c>
      <c r="AJ518" s="33">
        <f t="shared" si="210"/>
        <v>-0.11870097278828336</v>
      </c>
      <c r="AK518" s="13">
        <v>224437.71026200874</v>
      </c>
      <c r="AL518" s="38"/>
    </row>
    <row r="519" spans="1:38" x14ac:dyDescent="0.25">
      <c r="A519" t="s">
        <v>925</v>
      </c>
      <c r="B519" s="5" t="s">
        <v>528</v>
      </c>
      <c r="C519" s="6" t="s">
        <v>81</v>
      </c>
      <c r="D519" s="7" t="s">
        <v>34</v>
      </c>
      <c r="E519" s="36">
        <f t="shared" ref="E519:E570" si="217">((I519+L519+AG519+AJ519)*0.25)+(O519+R519+U519+X519+AA519+AD519)</f>
        <v>5.1461916105110621</v>
      </c>
      <c r="F519" s="8">
        <f t="shared" ref="F519:F570" si="218">((E519*$I$579)+$J$579)</f>
        <v>18.094905765119805</v>
      </c>
      <c r="G519" s="9">
        <f t="shared" ref="G519:G570" si="219">RANK(E519,$E$7:$E$570,1)</f>
        <v>513</v>
      </c>
      <c r="H519" s="99">
        <f t="shared" ref="H519:H570" si="220">RANK(J519,J$7:J$570,1)</f>
        <v>340</v>
      </c>
      <c r="I519" s="33">
        <f t="shared" ref="I519:I570" si="221">(J519-J$572)/J$573</f>
        <v>0.13712598233772474</v>
      </c>
      <c r="J519" s="11">
        <v>3.5882824325527585E-2</v>
      </c>
      <c r="K519" s="10">
        <f t="shared" ref="K519:K570" si="222">RANK(M519,M$7:M$570,0)</f>
        <v>513</v>
      </c>
      <c r="L519" s="33">
        <f t="shared" ref="L519:L570" si="223">-(M519-M$572)/M$573</f>
        <v>0.97837795117335469</v>
      </c>
      <c r="M519" s="11">
        <v>1.5677621646730925E-2</v>
      </c>
      <c r="N519" s="10">
        <f t="shared" ref="N519:N570" si="224">RANK(P519,P$7:P$570,0)</f>
        <v>399</v>
      </c>
      <c r="O519" s="33">
        <f t="shared" ref="O519:O570" si="225">-(P519-P$572)/P$573</f>
        <v>0.61045119030998685</v>
      </c>
      <c r="P519" s="11">
        <v>1.9703264094955489E-2</v>
      </c>
      <c r="Q519" s="10">
        <f t="shared" ref="Q519:Q570" si="226">RANK(S519,S$7:S$570,0)</f>
        <v>409</v>
      </c>
      <c r="R519" s="33">
        <f t="shared" ref="R519:R570" si="227">-(S519-S$572)/S$573</f>
        <v>0.51183082356515242</v>
      </c>
      <c r="S519" s="12">
        <v>0</v>
      </c>
      <c r="T519" s="10">
        <f t="shared" ref="T519:T570" si="228">RANK(V519,V$7:V$570,0)</f>
        <v>318</v>
      </c>
      <c r="U519" s="33">
        <f t="shared" ref="U519:U570" si="229">-(V519-V$572)/V$573</f>
        <v>0.36815526534989612</v>
      </c>
      <c r="V519" s="18">
        <v>5.1108237078000267E-2</v>
      </c>
      <c r="W519" s="99">
        <f t="shared" si="214"/>
        <v>523</v>
      </c>
      <c r="X519" s="33">
        <f t="shared" ref="X519:X570" si="230">(Y519-Y$572)/Y$573</f>
        <v>1.6492056669804696</v>
      </c>
      <c r="Y519" s="13">
        <v>186783</v>
      </c>
      <c r="Z519" s="10">
        <f t="shared" ref="Z519:Z570" si="231">RANK(AB519,AB$7:AB$570,0)</f>
        <v>491</v>
      </c>
      <c r="AA519" s="33">
        <f t="shared" ref="AA519:AA570" si="232">-(AB519-AB$572)/AB$573</f>
        <v>0.81679986527919568</v>
      </c>
      <c r="AB519" s="11">
        <v>2.677376171352075E-2</v>
      </c>
      <c r="AC519" s="99">
        <f t="shared" si="215"/>
        <v>456</v>
      </c>
      <c r="AD519" s="33">
        <f t="shared" ref="AD519:AD570" si="233">(AE519-AE$572)/AE$573</f>
        <v>0.76792330993703894</v>
      </c>
      <c r="AE519" s="11">
        <v>0.97311633514165163</v>
      </c>
      <c r="AF519" s="10">
        <f t="shared" ref="AF519:AF570" si="234">RANK(AH519,AH$7:AH$570,0)</f>
        <v>477</v>
      </c>
      <c r="AG519" s="33">
        <f t="shared" ref="AG519:AG570" si="235">-(AH519-AH$572)/AH$573</f>
        <v>0.65056236270659651</v>
      </c>
      <c r="AH519" s="14">
        <v>1.7590000000000001</v>
      </c>
      <c r="AI519" s="99">
        <f t="shared" si="216"/>
        <v>442</v>
      </c>
      <c r="AJ519" s="33">
        <f t="shared" ref="AJ519:AJ570" si="236">(AK519-AK$572)/AK$573</f>
        <v>-7.8764339860386182E-2</v>
      </c>
      <c r="AK519" s="13">
        <v>260037.95788206981</v>
      </c>
      <c r="AL519" s="38"/>
    </row>
    <row r="520" spans="1:38" x14ac:dyDescent="0.25">
      <c r="A520" t="s">
        <v>914</v>
      </c>
      <c r="B520" s="5" t="s">
        <v>489</v>
      </c>
      <c r="C520" s="6" t="s">
        <v>54</v>
      </c>
      <c r="D520" s="7" t="s">
        <v>39</v>
      </c>
      <c r="E520" s="36">
        <f t="shared" si="217"/>
        <v>5.1609385101431133</v>
      </c>
      <c r="F520" s="8">
        <f t="shared" si="218"/>
        <v>18.058270882415655</v>
      </c>
      <c r="G520" s="9">
        <f t="shared" si="219"/>
        <v>514</v>
      </c>
      <c r="H520" s="99">
        <f t="shared" si="220"/>
        <v>103</v>
      </c>
      <c r="I520" s="33">
        <f t="shared" si="221"/>
        <v>-0.63584457940693595</v>
      </c>
      <c r="J520" s="11">
        <v>-2.2900763358778664E-2</v>
      </c>
      <c r="K520" s="10">
        <f t="shared" si="222"/>
        <v>515</v>
      </c>
      <c r="L520" s="33">
        <f t="shared" si="223"/>
        <v>0.99289488714708918</v>
      </c>
      <c r="M520" s="11">
        <v>1.5159435441714584E-2</v>
      </c>
      <c r="N520" s="10">
        <f t="shared" si="224"/>
        <v>446</v>
      </c>
      <c r="O520" s="33">
        <f t="shared" si="225"/>
        <v>0.71623467294121546</v>
      </c>
      <c r="P520" s="11">
        <v>1.3157894736842105E-2</v>
      </c>
      <c r="Q520" s="10">
        <f t="shared" si="226"/>
        <v>409</v>
      </c>
      <c r="R520" s="33">
        <f t="shared" si="227"/>
        <v>0.51183082356515242</v>
      </c>
      <c r="S520" s="12">
        <v>0</v>
      </c>
      <c r="T520" s="10">
        <f t="shared" si="228"/>
        <v>482</v>
      </c>
      <c r="U520" s="33">
        <f t="shared" si="229"/>
        <v>0.7875806133520683</v>
      </c>
      <c r="V520" s="18">
        <v>2.5633010315723664E-2</v>
      </c>
      <c r="W520" s="99">
        <f t="shared" si="214"/>
        <v>440</v>
      </c>
      <c r="X520" s="33">
        <f t="shared" si="230"/>
        <v>0.68800270156351728</v>
      </c>
      <c r="Y520" s="13">
        <v>144792</v>
      </c>
      <c r="Z520" s="10">
        <f t="shared" si="231"/>
        <v>522</v>
      </c>
      <c r="AA520" s="33">
        <f t="shared" si="232"/>
        <v>0.94347386846909187</v>
      </c>
      <c r="AB520" s="11">
        <v>2.5263157894736842E-2</v>
      </c>
      <c r="AC520" s="99">
        <f t="shared" si="215"/>
        <v>535</v>
      </c>
      <c r="AD520" s="33">
        <f t="shared" si="233"/>
        <v>1.0390733501912393</v>
      </c>
      <c r="AE520" s="11">
        <v>0.98852333588370311</v>
      </c>
      <c r="AF520" s="10">
        <f t="shared" si="234"/>
        <v>528</v>
      </c>
      <c r="AG520" s="33">
        <f t="shared" si="235"/>
        <v>1.2027582744312786</v>
      </c>
      <c r="AH520" s="14">
        <v>1.1260000000000001</v>
      </c>
      <c r="AI520" s="99">
        <f t="shared" si="216"/>
        <v>530</v>
      </c>
      <c r="AJ520" s="33">
        <f t="shared" si="236"/>
        <v>0.33916133807188109</v>
      </c>
      <c r="AK520" s="13">
        <v>632584.578125</v>
      </c>
      <c r="AL520" s="38"/>
    </row>
    <row r="521" spans="1:38" x14ac:dyDescent="0.25">
      <c r="A521" t="s">
        <v>618</v>
      </c>
      <c r="B521" s="5" t="s">
        <v>444</v>
      </c>
      <c r="C521" s="6" t="s">
        <v>30</v>
      </c>
      <c r="D521" s="7" t="s">
        <v>20</v>
      </c>
      <c r="E521" s="36">
        <f t="shared" si="217"/>
        <v>5.1866081247970675</v>
      </c>
      <c r="F521" s="8">
        <f t="shared" si="218"/>
        <v>17.99450132099107</v>
      </c>
      <c r="G521" s="9">
        <f t="shared" si="219"/>
        <v>515</v>
      </c>
      <c r="H521" s="99">
        <f t="shared" si="220"/>
        <v>530</v>
      </c>
      <c r="I521" s="33">
        <f t="shared" si="221"/>
        <v>1.2920207400729129</v>
      </c>
      <c r="J521" s="11">
        <v>0.12371134020618557</v>
      </c>
      <c r="K521" s="10">
        <f t="shared" si="222"/>
        <v>505</v>
      </c>
      <c r="L521" s="33">
        <f t="shared" si="223"/>
        <v>0.92998384205297169</v>
      </c>
      <c r="M521" s="11">
        <v>1.740506329113924E-2</v>
      </c>
      <c r="N521" s="10">
        <f t="shared" si="224"/>
        <v>525</v>
      </c>
      <c r="O521" s="33">
        <f t="shared" si="225"/>
        <v>0.92888698531728331</v>
      </c>
      <c r="P521" s="11">
        <v>0</v>
      </c>
      <c r="Q521" s="10">
        <f t="shared" si="226"/>
        <v>409</v>
      </c>
      <c r="R521" s="33">
        <f t="shared" si="227"/>
        <v>0.51183082356515242</v>
      </c>
      <c r="S521" s="12">
        <v>0</v>
      </c>
      <c r="T521" s="10">
        <f t="shared" si="228"/>
        <v>502</v>
      </c>
      <c r="U521" s="33">
        <f t="shared" si="229"/>
        <v>0.82312372487781527</v>
      </c>
      <c r="V521" s="18">
        <v>2.3474178403755867E-2</v>
      </c>
      <c r="W521" s="99">
        <f t="shared" si="214"/>
        <v>211</v>
      </c>
      <c r="X521" s="33">
        <f t="shared" si="230"/>
        <v>-0.4756226358660593</v>
      </c>
      <c r="Y521" s="13">
        <v>93958</v>
      </c>
      <c r="Z521" s="10">
        <f t="shared" si="231"/>
        <v>523</v>
      </c>
      <c r="AA521" s="33">
        <f t="shared" si="232"/>
        <v>0.94792445860374241</v>
      </c>
      <c r="AB521" s="11">
        <v>2.5210084033613446E-2</v>
      </c>
      <c r="AC521" s="99">
        <f t="shared" si="215"/>
        <v>536</v>
      </c>
      <c r="AD521" s="33">
        <f t="shared" si="233"/>
        <v>1.0404927691111283</v>
      </c>
      <c r="AE521" s="11">
        <v>0.98860398860398857</v>
      </c>
      <c r="AF521" s="10">
        <f t="shared" si="234"/>
        <v>551</v>
      </c>
      <c r="AG521" s="33">
        <f t="shared" si="235"/>
        <v>1.5069167387093287</v>
      </c>
      <c r="AH521" s="14">
        <v>0.77733333333333332</v>
      </c>
      <c r="AI521" s="99">
        <f t="shared" si="216"/>
        <v>548</v>
      </c>
      <c r="AJ521" s="33">
        <f t="shared" si="236"/>
        <v>1.9109666759168056</v>
      </c>
      <c r="AK521" s="13">
        <v>2033720.7064220184</v>
      </c>
      <c r="AL521" s="38"/>
    </row>
    <row r="522" spans="1:38" x14ac:dyDescent="0.25">
      <c r="A522" t="s">
        <v>942</v>
      </c>
      <c r="B522" s="5" t="s">
        <v>526</v>
      </c>
      <c r="C522" s="6" t="s">
        <v>61</v>
      </c>
      <c r="D522" s="7" t="s">
        <v>39</v>
      </c>
      <c r="E522" s="36">
        <f t="shared" si="217"/>
        <v>5.1986988097863485</v>
      </c>
      <c r="F522" s="8">
        <f t="shared" si="218"/>
        <v>17.964465121013653</v>
      </c>
      <c r="G522" s="9">
        <f t="shared" si="219"/>
        <v>516</v>
      </c>
      <c r="H522" s="99">
        <f t="shared" si="220"/>
        <v>510</v>
      </c>
      <c r="I522" s="33">
        <f t="shared" si="221"/>
        <v>0.98258440310058481</v>
      </c>
      <c r="J522" s="11">
        <v>0.10017903645833326</v>
      </c>
      <c r="K522" s="10">
        <f t="shared" si="222"/>
        <v>281</v>
      </c>
      <c r="L522" s="33">
        <f t="shared" si="223"/>
        <v>0.22467881082908631</v>
      </c>
      <c r="M522" s="11">
        <v>4.2581129244044266E-2</v>
      </c>
      <c r="N522" s="10">
        <f t="shared" si="224"/>
        <v>345</v>
      </c>
      <c r="O522" s="33">
        <f t="shared" si="225"/>
        <v>0.48536101731318038</v>
      </c>
      <c r="P522" s="11">
        <v>2.7443237907206319E-2</v>
      </c>
      <c r="Q522" s="10">
        <f t="shared" si="226"/>
        <v>409</v>
      </c>
      <c r="R522" s="33">
        <f t="shared" si="227"/>
        <v>0.51183082356515242</v>
      </c>
      <c r="S522" s="12">
        <v>0</v>
      </c>
      <c r="T522" s="10">
        <f t="shared" si="228"/>
        <v>522</v>
      </c>
      <c r="U522" s="33">
        <f t="shared" si="229"/>
        <v>0.87556824424949231</v>
      </c>
      <c r="V522" s="18">
        <v>2.0288781932617548E-2</v>
      </c>
      <c r="W522" s="99">
        <f t="shared" si="214"/>
        <v>495</v>
      </c>
      <c r="X522" s="33">
        <f t="shared" si="230"/>
        <v>1.2006625956712562</v>
      </c>
      <c r="Y522" s="13">
        <v>167188</v>
      </c>
      <c r="Z522" s="10">
        <f t="shared" si="231"/>
        <v>530</v>
      </c>
      <c r="AA522" s="33">
        <f t="shared" si="232"/>
        <v>0.98995289426893252</v>
      </c>
      <c r="AB522" s="11">
        <v>2.4708889520022721E-2</v>
      </c>
      <c r="AC522" s="99">
        <f t="shared" si="215"/>
        <v>472</v>
      </c>
      <c r="AD522" s="33">
        <f t="shared" si="233"/>
        <v>0.80692187006183103</v>
      </c>
      <c r="AE522" s="11">
        <v>0.97533227006911216</v>
      </c>
      <c r="AF522" s="10">
        <f t="shared" si="234"/>
        <v>343</v>
      </c>
      <c r="AG522" s="33">
        <f t="shared" si="235"/>
        <v>0.19810483840769971</v>
      </c>
      <c r="AH522" s="14">
        <v>2.2776666666666667</v>
      </c>
      <c r="AI522" s="99">
        <f t="shared" si="216"/>
        <v>431</v>
      </c>
      <c r="AJ522" s="33">
        <f t="shared" si="236"/>
        <v>-9.1762593711356977E-2</v>
      </c>
      <c r="AK522" s="13">
        <v>248451.0758192174</v>
      </c>
      <c r="AL522" s="38"/>
    </row>
    <row r="523" spans="1:38" x14ac:dyDescent="0.25">
      <c r="A523" t="s">
        <v>1053</v>
      </c>
      <c r="B523" s="5" t="s">
        <v>551</v>
      </c>
      <c r="C523" s="6" t="s">
        <v>54</v>
      </c>
      <c r="D523" s="7" t="s">
        <v>39</v>
      </c>
      <c r="E523" s="36">
        <f t="shared" si="217"/>
        <v>5.1993599554829899</v>
      </c>
      <c r="F523" s="8">
        <f t="shared" si="218"/>
        <v>17.96282267442141</v>
      </c>
      <c r="G523" s="9">
        <f t="shared" si="219"/>
        <v>517</v>
      </c>
      <c r="H523" s="99">
        <f t="shared" si="220"/>
        <v>512</v>
      </c>
      <c r="I523" s="33">
        <f t="shared" si="221"/>
        <v>0.98612367139934753</v>
      </c>
      <c r="J523" s="11">
        <v>0.10044819404165573</v>
      </c>
      <c r="K523" s="10">
        <f t="shared" si="222"/>
        <v>538</v>
      </c>
      <c r="L523" s="33">
        <f t="shared" si="223"/>
        <v>1.1973105625358207</v>
      </c>
      <c r="M523" s="11">
        <v>7.8627591136526086E-3</v>
      </c>
      <c r="N523" s="10">
        <f t="shared" si="224"/>
        <v>492</v>
      </c>
      <c r="O523" s="33">
        <f t="shared" si="225"/>
        <v>0.81244911975113654</v>
      </c>
      <c r="P523" s="11">
        <v>7.2046109510086453E-3</v>
      </c>
      <c r="Q523" s="10">
        <f t="shared" si="226"/>
        <v>409</v>
      </c>
      <c r="R523" s="33">
        <f t="shared" si="227"/>
        <v>0.51183082356515242</v>
      </c>
      <c r="S523" s="12">
        <v>0</v>
      </c>
      <c r="T523" s="10">
        <f t="shared" si="228"/>
        <v>447</v>
      </c>
      <c r="U523" s="33">
        <f t="shared" si="229"/>
        <v>0.70409251802520145</v>
      </c>
      <c r="V523" s="18">
        <v>3.0703944083874189E-2</v>
      </c>
      <c r="W523" s="99">
        <f t="shared" si="214"/>
        <v>473</v>
      </c>
      <c r="X523" s="33">
        <f t="shared" si="230"/>
        <v>0.99183083044778309</v>
      </c>
      <c r="Y523" s="13">
        <v>158065</v>
      </c>
      <c r="Z523" s="10">
        <f t="shared" si="231"/>
        <v>470</v>
      </c>
      <c r="AA523" s="33">
        <f t="shared" si="232"/>
        <v>0.75195837790443287</v>
      </c>
      <c r="AB523" s="11">
        <v>2.7547004809794492E-2</v>
      </c>
      <c r="AC523" s="99">
        <f t="shared" si="215"/>
        <v>449</v>
      </c>
      <c r="AD523" s="33">
        <f t="shared" si="233"/>
        <v>0.74713295145065062</v>
      </c>
      <c r="AE523" s="11">
        <v>0.97193500738552441</v>
      </c>
      <c r="AF523" s="10">
        <f t="shared" si="234"/>
        <v>442</v>
      </c>
      <c r="AG523" s="33">
        <f t="shared" si="235"/>
        <v>0.50633425727455761</v>
      </c>
      <c r="AH523" s="14">
        <v>1.9243333333333332</v>
      </c>
      <c r="AI523" s="99">
        <f t="shared" si="216"/>
        <v>503</v>
      </c>
      <c r="AJ523" s="33">
        <f t="shared" si="236"/>
        <v>3.0492846144808201E-2</v>
      </c>
      <c r="AK523" s="13">
        <v>357431.81887877337</v>
      </c>
      <c r="AL523" s="38"/>
    </row>
    <row r="524" spans="1:38" x14ac:dyDescent="0.25">
      <c r="A524" t="s">
        <v>1138</v>
      </c>
      <c r="B524" s="5" t="s">
        <v>577</v>
      </c>
      <c r="C524" s="6" t="s">
        <v>38</v>
      </c>
      <c r="D524" s="7" t="s">
        <v>39</v>
      </c>
      <c r="E524" s="36">
        <f t="shared" si="217"/>
        <v>5.2133899385291755</v>
      </c>
      <c r="F524" s="8">
        <f t="shared" si="218"/>
        <v>17.927968786752636</v>
      </c>
      <c r="G524" s="9">
        <f t="shared" si="219"/>
        <v>518</v>
      </c>
      <c r="H524" s="99">
        <f t="shared" si="220"/>
        <v>484</v>
      </c>
      <c r="I524" s="33">
        <f t="shared" si="221"/>
        <v>0.74241625838955894</v>
      </c>
      <c r="J524" s="11">
        <v>8.1914504932407706E-2</v>
      </c>
      <c r="K524" s="10">
        <f t="shared" si="222"/>
        <v>483</v>
      </c>
      <c r="L524" s="33">
        <f t="shared" si="223"/>
        <v>0.85561822105500629</v>
      </c>
      <c r="M524" s="11">
        <v>2.0059565522074281E-2</v>
      </c>
      <c r="N524" s="10">
        <f t="shared" si="224"/>
        <v>294</v>
      </c>
      <c r="O524" s="33">
        <f t="shared" si="225"/>
        <v>0.3269852845434994</v>
      </c>
      <c r="P524" s="11">
        <v>3.7242760881442363E-2</v>
      </c>
      <c r="Q524" s="10">
        <f t="shared" si="226"/>
        <v>409</v>
      </c>
      <c r="R524" s="33">
        <f t="shared" si="227"/>
        <v>0.51183082356515242</v>
      </c>
      <c r="S524" s="12">
        <v>0</v>
      </c>
      <c r="T524" s="10">
        <f t="shared" si="228"/>
        <v>215</v>
      </c>
      <c r="U524" s="33">
        <f t="shared" si="229"/>
        <v>2.8763423649182798E-2</v>
      </c>
      <c r="V524" s="18">
        <v>7.1722356300350121E-2</v>
      </c>
      <c r="W524" s="99">
        <f t="shared" si="214"/>
        <v>519</v>
      </c>
      <c r="X524" s="33">
        <f t="shared" si="230"/>
        <v>1.5631595631248261</v>
      </c>
      <c r="Y524" s="13">
        <v>183024</v>
      </c>
      <c r="Z524" s="10">
        <f t="shared" si="231"/>
        <v>561</v>
      </c>
      <c r="AA524" s="33">
        <f t="shared" si="232"/>
        <v>1.4086037353205558</v>
      </c>
      <c r="AB524" s="11">
        <v>1.9716424268240735E-2</v>
      </c>
      <c r="AC524" s="99">
        <f t="shared" si="215"/>
        <v>526</v>
      </c>
      <c r="AD524" s="33">
        <f t="shared" si="233"/>
        <v>0.97875126110694532</v>
      </c>
      <c r="AE524" s="11">
        <v>0.98509577795152459</v>
      </c>
      <c r="AF524" s="10">
        <f t="shared" si="234"/>
        <v>289</v>
      </c>
      <c r="AG524" s="33">
        <f t="shared" si="235"/>
        <v>7.2486811095923614E-2</v>
      </c>
      <c r="AH524" s="14">
        <v>2.4216666666666669</v>
      </c>
      <c r="AI524" s="99">
        <f t="shared" si="216"/>
        <v>435</v>
      </c>
      <c r="AJ524" s="33">
        <f t="shared" si="236"/>
        <v>-8.9337901664434366E-2</v>
      </c>
      <c r="AK524" s="13">
        <v>250612.49081453466</v>
      </c>
      <c r="AL524" s="38"/>
    </row>
    <row r="525" spans="1:38" x14ac:dyDescent="0.25">
      <c r="A525" t="s">
        <v>1043</v>
      </c>
      <c r="B525" s="5" t="s">
        <v>495</v>
      </c>
      <c r="C525" s="6" t="s">
        <v>61</v>
      </c>
      <c r="D525" s="7" t="s">
        <v>39</v>
      </c>
      <c r="E525" s="36">
        <f t="shared" si="217"/>
        <v>5.2383470114938513</v>
      </c>
      <c r="F525" s="8">
        <f t="shared" si="218"/>
        <v>17.865969352057046</v>
      </c>
      <c r="G525" s="9">
        <f t="shared" si="219"/>
        <v>519</v>
      </c>
      <c r="H525" s="99">
        <f t="shared" si="220"/>
        <v>299</v>
      </c>
      <c r="I525" s="33">
        <f t="shared" si="221"/>
        <v>3.9205145978578647E-3</v>
      </c>
      <c r="J525" s="11">
        <v>2.5752690423349156E-2</v>
      </c>
      <c r="K525" s="10">
        <f t="shared" si="222"/>
        <v>508</v>
      </c>
      <c r="L525" s="33">
        <f t="shared" si="223"/>
        <v>0.94381272120754678</v>
      </c>
      <c r="M525" s="11">
        <v>1.6911437472185136E-2</v>
      </c>
      <c r="N525" s="10">
        <f t="shared" si="224"/>
        <v>478</v>
      </c>
      <c r="O525" s="33">
        <f t="shared" si="225"/>
        <v>0.77524593029138733</v>
      </c>
      <c r="P525" s="11">
        <v>9.5065640561339971E-3</v>
      </c>
      <c r="Q525" s="10">
        <f t="shared" si="226"/>
        <v>406</v>
      </c>
      <c r="R525" s="33">
        <f t="shared" si="227"/>
        <v>0.49106303097851089</v>
      </c>
      <c r="S525" s="12">
        <v>4.0822991508817769E-2</v>
      </c>
      <c r="T525" s="10">
        <f t="shared" si="228"/>
        <v>488</v>
      </c>
      <c r="U525" s="33">
        <f t="shared" si="229"/>
        <v>0.79709996448490061</v>
      </c>
      <c r="V525" s="18">
        <v>2.5054820108828067E-2</v>
      </c>
      <c r="W525" s="99">
        <f t="shared" si="214"/>
        <v>516</v>
      </c>
      <c r="X525" s="33">
        <f t="shared" si="230"/>
        <v>1.4765640827082527</v>
      </c>
      <c r="Y525" s="13">
        <v>179241</v>
      </c>
      <c r="Z525" s="10">
        <f t="shared" si="231"/>
        <v>502</v>
      </c>
      <c r="AA525" s="33">
        <f t="shared" si="232"/>
        <v>0.85240359447621006</v>
      </c>
      <c r="AB525" s="11">
        <v>2.6349182652832724E-2</v>
      </c>
      <c r="AC525" s="99">
        <f t="shared" si="215"/>
        <v>410</v>
      </c>
      <c r="AD525" s="33">
        <f t="shared" si="233"/>
        <v>0.62303129137322855</v>
      </c>
      <c r="AE525" s="11">
        <v>0.96488343414175815</v>
      </c>
      <c r="AF525" s="10">
        <f t="shared" si="234"/>
        <v>294</v>
      </c>
      <c r="AG525" s="33">
        <f t="shared" si="235"/>
        <v>8.2664197567942937E-2</v>
      </c>
      <c r="AH525" s="14">
        <v>2.4099999999999997</v>
      </c>
      <c r="AI525" s="99">
        <f t="shared" si="216"/>
        <v>380</v>
      </c>
      <c r="AJ525" s="33">
        <f t="shared" si="236"/>
        <v>-0.1386409646479049</v>
      </c>
      <c r="AK525" s="13">
        <v>206662.83552416723</v>
      </c>
      <c r="AL525" s="38"/>
    </row>
    <row r="526" spans="1:38" x14ac:dyDescent="0.25">
      <c r="A526" t="s">
        <v>1024</v>
      </c>
      <c r="B526" s="5" t="s">
        <v>536</v>
      </c>
      <c r="C526" s="6" t="s">
        <v>38</v>
      </c>
      <c r="D526" s="7" t="s">
        <v>39</v>
      </c>
      <c r="E526" s="36">
        <f t="shared" si="217"/>
        <v>5.2401026008316638</v>
      </c>
      <c r="F526" s="8">
        <f t="shared" si="218"/>
        <v>17.861608041471627</v>
      </c>
      <c r="G526" s="9">
        <f t="shared" si="219"/>
        <v>520</v>
      </c>
      <c r="H526" s="99">
        <f t="shared" si="220"/>
        <v>515</v>
      </c>
      <c r="I526" s="33">
        <f t="shared" si="221"/>
        <v>1.0452007011251687</v>
      </c>
      <c r="J526" s="11">
        <v>0.10494093921060221</v>
      </c>
      <c r="K526" s="10">
        <f t="shared" si="222"/>
        <v>477</v>
      </c>
      <c r="L526" s="33">
        <f t="shared" si="223"/>
        <v>0.83747842647487514</v>
      </c>
      <c r="M526" s="11">
        <v>2.0707070707070709E-2</v>
      </c>
      <c r="N526" s="10">
        <f t="shared" si="224"/>
        <v>320</v>
      </c>
      <c r="O526" s="33">
        <f t="shared" si="225"/>
        <v>0.41493435201847007</v>
      </c>
      <c r="P526" s="11">
        <v>3.180089872105081E-2</v>
      </c>
      <c r="Q526" s="10">
        <f t="shared" si="226"/>
        <v>379</v>
      </c>
      <c r="R526" s="33">
        <f t="shared" si="227"/>
        <v>0.44550817873073867</v>
      </c>
      <c r="S526" s="12">
        <v>0.13036959780979077</v>
      </c>
      <c r="T526" s="10">
        <f t="shared" si="228"/>
        <v>506</v>
      </c>
      <c r="U526" s="33">
        <f t="shared" si="229"/>
        <v>0.83360003324311427</v>
      </c>
      <c r="V526" s="18">
        <v>2.2837864140660483E-2</v>
      </c>
      <c r="W526" s="99">
        <f t="shared" si="214"/>
        <v>481</v>
      </c>
      <c r="X526" s="33">
        <f t="shared" si="230"/>
        <v>1.0710555086718805</v>
      </c>
      <c r="Y526" s="13">
        <v>161526</v>
      </c>
      <c r="Z526" s="10">
        <f t="shared" si="231"/>
        <v>552</v>
      </c>
      <c r="AA526" s="33">
        <f t="shared" si="232"/>
        <v>1.2073371503789541</v>
      </c>
      <c r="AB526" s="11">
        <v>2.2116554240849275E-2</v>
      </c>
      <c r="AC526" s="99">
        <f t="shared" si="215"/>
        <v>492</v>
      </c>
      <c r="AD526" s="33">
        <f t="shared" si="233"/>
        <v>0.85212144475085549</v>
      </c>
      <c r="AE526" s="11">
        <v>0.97790055248618779</v>
      </c>
      <c r="AF526" s="10">
        <f t="shared" si="234"/>
        <v>229</v>
      </c>
      <c r="AG526" s="33">
        <f t="shared" si="235"/>
        <v>-8.802511269134547E-2</v>
      </c>
      <c r="AH526" s="14">
        <v>2.6056666666666666</v>
      </c>
      <c r="AI526" s="99">
        <f t="shared" si="216"/>
        <v>385</v>
      </c>
      <c r="AJ526" s="33">
        <f t="shared" si="236"/>
        <v>-0.13247028275809683</v>
      </c>
      <c r="AK526" s="13">
        <v>212163.4946222541</v>
      </c>
      <c r="AL526" s="38"/>
    </row>
    <row r="527" spans="1:38" x14ac:dyDescent="0.25">
      <c r="A527" t="s">
        <v>1039</v>
      </c>
      <c r="B527" s="5" t="s">
        <v>563</v>
      </c>
      <c r="C527" s="6" t="s">
        <v>93</v>
      </c>
      <c r="D527" s="7" t="s">
        <v>34</v>
      </c>
      <c r="E527" s="36">
        <f t="shared" si="217"/>
        <v>5.4339357292411945</v>
      </c>
      <c r="F527" s="8">
        <f t="shared" si="218"/>
        <v>17.380079442197243</v>
      </c>
      <c r="G527" s="9">
        <f t="shared" si="219"/>
        <v>521</v>
      </c>
      <c r="H527" s="99">
        <f t="shared" si="220"/>
        <v>365</v>
      </c>
      <c r="I527" s="33">
        <f t="shared" si="221"/>
        <v>0.22101210663758183</v>
      </c>
      <c r="J527" s="11">
        <v>4.2262274704785607E-2</v>
      </c>
      <c r="K527" s="10">
        <f t="shared" si="222"/>
        <v>106</v>
      </c>
      <c r="L527" s="33">
        <f t="shared" si="223"/>
        <v>-0.69822582091135343</v>
      </c>
      <c r="M527" s="11">
        <v>7.5524475524475526E-2</v>
      </c>
      <c r="N527" s="10">
        <f t="shared" si="224"/>
        <v>437</v>
      </c>
      <c r="O527" s="33">
        <f t="shared" si="225"/>
        <v>0.69661017815310622</v>
      </c>
      <c r="P527" s="11">
        <v>1.4372163388804841E-2</v>
      </c>
      <c r="Q527" s="10">
        <f t="shared" si="226"/>
        <v>306</v>
      </c>
      <c r="R527" s="33">
        <f t="shared" si="227"/>
        <v>0.36015287269980634</v>
      </c>
      <c r="S527" s="12">
        <v>0.29815146094215861</v>
      </c>
      <c r="T527" s="10">
        <f t="shared" si="228"/>
        <v>361</v>
      </c>
      <c r="U527" s="33">
        <f t="shared" si="229"/>
        <v>0.51393973093936773</v>
      </c>
      <c r="V527" s="18">
        <v>4.2253521126760563E-2</v>
      </c>
      <c r="W527" s="99">
        <f t="shared" si="214"/>
        <v>552</v>
      </c>
      <c r="X527" s="33">
        <f t="shared" si="230"/>
        <v>2.6098592558364917</v>
      </c>
      <c r="Y527" s="13">
        <v>228750</v>
      </c>
      <c r="Z527" s="10">
        <f t="shared" si="231"/>
        <v>299</v>
      </c>
      <c r="AA527" s="33">
        <f t="shared" si="232"/>
        <v>0.27584185716268655</v>
      </c>
      <c r="AB527" s="11">
        <v>3.322475570032573E-2</v>
      </c>
      <c r="AC527" s="99">
        <f t="shared" si="215"/>
        <v>420</v>
      </c>
      <c r="AD527" s="33">
        <f t="shared" si="233"/>
        <v>0.65279984706897032</v>
      </c>
      <c r="AE527" s="11">
        <v>0.96657491152182462</v>
      </c>
      <c r="AF527" s="10">
        <f t="shared" si="234"/>
        <v>537</v>
      </c>
      <c r="AG527" s="33">
        <f t="shared" si="235"/>
        <v>1.3033690092689512</v>
      </c>
      <c r="AH527" s="14">
        <v>1.0106666666666666</v>
      </c>
      <c r="AI527" s="99">
        <f t="shared" si="216"/>
        <v>534</v>
      </c>
      <c r="AJ527" s="33">
        <f t="shared" si="236"/>
        <v>0.47277265452788392</v>
      </c>
      <c r="AK527" s="13">
        <v>751688.15802027425</v>
      </c>
      <c r="AL527" s="38"/>
    </row>
    <row r="528" spans="1:38" x14ac:dyDescent="0.25">
      <c r="A528" t="s">
        <v>1090</v>
      </c>
      <c r="B528" s="5" t="s">
        <v>575</v>
      </c>
      <c r="C528" s="6" t="s">
        <v>91</v>
      </c>
      <c r="D528" s="7" t="s">
        <v>39</v>
      </c>
      <c r="E528" s="36">
        <f t="shared" si="217"/>
        <v>5.4846655979663028</v>
      </c>
      <c r="F528" s="8">
        <f t="shared" si="218"/>
        <v>17.254054119131915</v>
      </c>
      <c r="G528" s="9">
        <f t="shared" si="219"/>
        <v>522</v>
      </c>
      <c r="H528" s="99">
        <f t="shared" si="220"/>
        <v>189</v>
      </c>
      <c r="I528" s="33">
        <f t="shared" si="221"/>
        <v>-0.35252124160610204</v>
      </c>
      <c r="J528" s="11">
        <v>-1.3543253766717944E-3</v>
      </c>
      <c r="K528" s="10">
        <f t="shared" si="222"/>
        <v>285</v>
      </c>
      <c r="L528" s="33">
        <f t="shared" si="223"/>
        <v>0.23788959118717898</v>
      </c>
      <c r="M528" s="11">
        <v>4.2109566639411282E-2</v>
      </c>
      <c r="N528" s="10">
        <f t="shared" si="224"/>
        <v>354</v>
      </c>
      <c r="O528" s="33">
        <f t="shared" si="225"/>
        <v>0.51267879295836216</v>
      </c>
      <c r="P528" s="11">
        <v>2.5752946311654298E-2</v>
      </c>
      <c r="Q528" s="10">
        <f t="shared" si="226"/>
        <v>409</v>
      </c>
      <c r="R528" s="33">
        <f t="shared" si="227"/>
        <v>0.51183082356515242</v>
      </c>
      <c r="S528" s="12">
        <v>0</v>
      </c>
      <c r="T528" s="10">
        <f t="shared" si="228"/>
        <v>562</v>
      </c>
      <c r="U528" s="33">
        <f t="shared" si="229"/>
        <v>1.2068022798877007</v>
      </c>
      <c r="V528" s="18">
        <v>1.7015484090522376E-4</v>
      </c>
      <c r="W528" s="99">
        <f t="shared" si="214"/>
        <v>512</v>
      </c>
      <c r="X528" s="33">
        <f t="shared" si="230"/>
        <v>1.4237094794087899</v>
      </c>
      <c r="Y528" s="13">
        <v>176932</v>
      </c>
      <c r="Z528" s="10">
        <f t="shared" si="231"/>
        <v>466</v>
      </c>
      <c r="AA528" s="33">
        <f t="shared" si="232"/>
        <v>0.73995465788478831</v>
      </c>
      <c r="AB528" s="11">
        <v>2.7690150718541886E-2</v>
      </c>
      <c r="AC528" s="99">
        <f t="shared" si="215"/>
        <v>537</v>
      </c>
      <c r="AD528" s="33">
        <f t="shared" si="233"/>
        <v>1.042960485549896</v>
      </c>
      <c r="AE528" s="11">
        <v>0.98874420657691464</v>
      </c>
      <c r="AF528" s="10">
        <f t="shared" si="234"/>
        <v>393</v>
      </c>
      <c r="AG528" s="33">
        <f t="shared" si="235"/>
        <v>0.3321555573677199</v>
      </c>
      <c r="AH528" s="14">
        <v>2.1240000000000001</v>
      </c>
      <c r="AI528" s="99">
        <f t="shared" si="216"/>
        <v>473</v>
      </c>
      <c r="AJ528" s="33">
        <f t="shared" si="236"/>
        <v>-3.0607592102344639E-2</v>
      </c>
      <c r="AK528" s="13">
        <v>302965.76674012543</v>
      </c>
      <c r="AL528" s="38"/>
    </row>
    <row r="529" spans="1:38" x14ac:dyDescent="0.25">
      <c r="A529" t="s">
        <v>608</v>
      </c>
      <c r="B529" s="5" t="s">
        <v>455</v>
      </c>
      <c r="C529" s="6" t="s">
        <v>93</v>
      </c>
      <c r="D529" s="7" t="s">
        <v>34</v>
      </c>
      <c r="E529" s="36">
        <f t="shared" si="217"/>
        <v>5.4921597900685537</v>
      </c>
      <c r="F529" s="8">
        <f t="shared" si="218"/>
        <v>17.235436724596212</v>
      </c>
      <c r="G529" s="9">
        <f t="shared" si="219"/>
        <v>523</v>
      </c>
      <c r="H529" s="99">
        <f t="shared" si="220"/>
        <v>40</v>
      </c>
      <c r="I529" s="33">
        <f t="shared" si="221"/>
        <v>-1.1002858118041112</v>
      </c>
      <c r="J529" s="11">
        <v>-5.8221024258760079E-2</v>
      </c>
      <c r="K529" s="10">
        <f t="shared" si="222"/>
        <v>17</v>
      </c>
      <c r="L529" s="33">
        <f t="shared" si="223"/>
        <v>-2.3083027048943636</v>
      </c>
      <c r="M529" s="11">
        <v>0.132996632996633</v>
      </c>
      <c r="N529" s="10">
        <f t="shared" si="224"/>
        <v>525</v>
      </c>
      <c r="O529" s="33">
        <f t="shared" si="225"/>
        <v>0.92888698531728331</v>
      </c>
      <c r="P529" s="11">
        <v>0</v>
      </c>
      <c r="Q529" s="10">
        <f t="shared" si="226"/>
        <v>409</v>
      </c>
      <c r="R529" s="33">
        <f t="shared" si="227"/>
        <v>0.51183082356515242</v>
      </c>
      <c r="S529" s="12">
        <v>0</v>
      </c>
      <c r="T529" s="10">
        <f t="shared" si="228"/>
        <v>341</v>
      </c>
      <c r="U529" s="33">
        <f t="shared" si="229"/>
        <v>0.45968850218929852</v>
      </c>
      <c r="V529" s="18">
        <v>4.5548654244306416E-2</v>
      </c>
      <c r="W529" s="99">
        <f t="shared" si="214"/>
        <v>551</v>
      </c>
      <c r="X529" s="33">
        <f t="shared" si="230"/>
        <v>2.5971320321749496</v>
      </c>
      <c r="Y529" s="13">
        <v>228194</v>
      </c>
      <c r="Z529" s="10">
        <f t="shared" si="231"/>
        <v>402</v>
      </c>
      <c r="AA529" s="33">
        <f t="shared" si="232"/>
        <v>0.54346037183960649</v>
      </c>
      <c r="AB529" s="11">
        <v>3.0033370411568408E-2</v>
      </c>
      <c r="AC529" s="99">
        <f t="shared" si="215"/>
        <v>440</v>
      </c>
      <c r="AD529" s="33">
        <f t="shared" si="233"/>
        <v>0.72241397519272876</v>
      </c>
      <c r="AE529" s="11">
        <v>0.97053045186640474</v>
      </c>
      <c r="AF529" s="10">
        <f t="shared" si="234"/>
        <v>548</v>
      </c>
      <c r="AG529" s="33">
        <f t="shared" si="235"/>
        <v>1.4865619657652909</v>
      </c>
      <c r="AH529" s="14">
        <v>0.80066666666666675</v>
      </c>
      <c r="AI529" s="99">
        <f t="shared" si="216"/>
        <v>541</v>
      </c>
      <c r="AJ529" s="33">
        <f t="shared" si="236"/>
        <v>0.83701495009131943</v>
      </c>
      <c r="AK529" s="13">
        <v>1076380.425872925</v>
      </c>
      <c r="AL529" s="38"/>
    </row>
    <row r="530" spans="1:38" x14ac:dyDescent="0.25">
      <c r="A530" t="s">
        <v>805</v>
      </c>
      <c r="B530" s="5" t="s">
        <v>582</v>
      </c>
      <c r="C530" s="6" t="s">
        <v>93</v>
      </c>
      <c r="D530" s="7" t="s">
        <v>34</v>
      </c>
      <c r="E530" s="36">
        <f t="shared" si="217"/>
        <v>5.4973307448637021</v>
      </c>
      <c r="F530" s="8">
        <f t="shared" si="218"/>
        <v>17.222590816160178</v>
      </c>
      <c r="G530" s="9">
        <f t="shared" si="219"/>
        <v>524</v>
      </c>
      <c r="H530" s="99">
        <f t="shared" si="220"/>
        <v>96</v>
      </c>
      <c r="I530" s="33">
        <f t="shared" si="221"/>
        <v>-0.67495070732677265</v>
      </c>
      <c r="J530" s="11">
        <v>-2.5874742722728605E-2</v>
      </c>
      <c r="K530" s="10">
        <f t="shared" si="222"/>
        <v>74</v>
      </c>
      <c r="L530" s="33">
        <f t="shared" si="223"/>
        <v>-0.94853852405715955</v>
      </c>
      <c r="M530" s="11">
        <v>8.4459459459459457E-2</v>
      </c>
      <c r="N530" s="10">
        <f t="shared" si="224"/>
        <v>502</v>
      </c>
      <c r="O530" s="33">
        <f t="shared" si="225"/>
        <v>0.82305814510767794</v>
      </c>
      <c r="P530" s="11">
        <v>6.5481758652946682E-3</v>
      </c>
      <c r="Q530" s="10">
        <f t="shared" si="226"/>
        <v>409</v>
      </c>
      <c r="R530" s="33">
        <f t="shared" si="227"/>
        <v>0.51183082356515242</v>
      </c>
      <c r="S530" s="12">
        <v>0</v>
      </c>
      <c r="T530" s="10">
        <f t="shared" si="228"/>
        <v>337</v>
      </c>
      <c r="U530" s="33">
        <f t="shared" si="229"/>
        <v>0.44601084178637396</v>
      </c>
      <c r="V530" s="18">
        <v>4.6379413524835426E-2</v>
      </c>
      <c r="W530" s="99">
        <f t="shared" si="214"/>
        <v>544</v>
      </c>
      <c r="X530" s="33">
        <f t="shared" si="230"/>
        <v>2.317362018521405</v>
      </c>
      <c r="Y530" s="13">
        <v>215972</v>
      </c>
      <c r="Z530" s="10">
        <f t="shared" si="231"/>
        <v>547</v>
      </c>
      <c r="AA530" s="33">
        <f t="shared" si="232"/>
        <v>1.0807017120301927</v>
      </c>
      <c r="AB530" s="11">
        <v>2.3626698168930892E-2</v>
      </c>
      <c r="AC530" s="99">
        <f t="shared" si="215"/>
        <v>434</v>
      </c>
      <c r="AD530" s="33">
        <f t="shared" si="233"/>
        <v>0.71447719240150376</v>
      </c>
      <c r="AE530" s="11">
        <v>0.9700794763908368</v>
      </c>
      <c r="AF530" s="10">
        <f t="shared" si="234"/>
        <v>287</v>
      </c>
      <c r="AG530" s="33">
        <f t="shared" si="235"/>
        <v>6.0564729800129821E-2</v>
      </c>
      <c r="AH530" s="14">
        <v>2.4353333333333338</v>
      </c>
      <c r="AI530" s="99">
        <f t="shared" si="216"/>
        <v>481</v>
      </c>
      <c r="AJ530" s="33">
        <f t="shared" si="236"/>
        <v>-2.15154526106127E-2</v>
      </c>
      <c r="AK530" s="13">
        <v>311070.66676728043</v>
      </c>
      <c r="AL530" s="38"/>
    </row>
    <row r="531" spans="1:38" x14ac:dyDescent="0.25">
      <c r="A531" t="s">
        <v>866</v>
      </c>
      <c r="B531" s="5" t="s">
        <v>460</v>
      </c>
      <c r="C531" s="6" t="s">
        <v>54</v>
      </c>
      <c r="D531" s="7" t="s">
        <v>39</v>
      </c>
      <c r="E531" s="36">
        <f t="shared" si="217"/>
        <v>5.540705920210871</v>
      </c>
      <c r="F531" s="8">
        <f t="shared" si="218"/>
        <v>17.114836338896239</v>
      </c>
      <c r="G531" s="9">
        <f t="shared" si="219"/>
        <v>525</v>
      </c>
      <c r="H531" s="99">
        <f t="shared" si="220"/>
        <v>551</v>
      </c>
      <c r="I531" s="33">
        <f t="shared" si="221"/>
        <v>2.2677783475643891</v>
      </c>
      <c r="J531" s="11">
        <v>0.19791666666666674</v>
      </c>
      <c r="K531" s="10">
        <f t="shared" si="222"/>
        <v>48</v>
      </c>
      <c r="L531" s="33">
        <f t="shared" si="223"/>
        <v>-1.4441523529972182</v>
      </c>
      <c r="M531" s="11">
        <v>0.10215053763440861</v>
      </c>
      <c r="N531" s="10">
        <f t="shared" si="224"/>
        <v>525</v>
      </c>
      <c r="O531" s="33">
        <f t="shared" si="225"/>
        <v>0.92888698531728331</v>
      </c>
      <c r="P531" s="11">
        <v>0</v>
      </c>
      <c r="Q531" s="10">
        <f t="shared" si="226"/>
        <v>409</v>
      </c>
      <c r="R531" s="33">
        <f t="shared" si="227"/>
        <v>0.51183082356515242</v>
      </c>
      <c r="S531" s="12">
        <v>0</v>
      </c>
      <c r="T531" s="10">
        <f t="shared" si="228"/>
        <v>135</v>
      </c>
      <c r="U531" s="33">
        <f t="shared" si="229"/>
        <v>-0.36196447007034793</v>
      </c>
      <c r="V531" s="18">
        <v>9.5454545454545459E-2</v>
      </c>
      <c r="W531" s="99">
        <f t="shared" si="214"/>
        <v>378</v>
      </c>
      <c r="X531" s="33">
        <f t="shared" si="230"/>
        <v>0.1777234392198079</v>
      </c>
      <c r="Y531" s="13">
        <v>122500</v>
      </c>
      <c r="Z531" s="10">
        <f t="shared" si="231"/>
        <v>562</v>
      </c>
      <c r="AA531" s="33">
        <f t="shared" si="232"/>
        <v>2.3198615355093271</v>
      </c>
      <c r="AB531" s="11">
        <v>8.8495575221238937E-3</v>
      </c>
      <c r="AC531" s="99">
        <f t="shared" si="215"/>
        <v>558</v>
      </c>
      <c r="AD531" s="33">
        <f t="shared" si="233"/>
        <v>1.2410528262241247</v>
      </c>
      <c r="AE531" s="11">
        <v>1</v>
      </c>
      <c r="AF531" s="10">
        <f t="shared" si="234"/>
        <v>544</v>
      </c>
      <c r="AG531" s="33">
        <f t="shared" si="235"/>
        <v>1.4350934684639385</v>
      </c>
      <c r="AH531" s="14">
        <v>0.85966666666666658</v>
      </c>
      <c r="AI531" s="99">
        <f t="shared" si="216"/>
        <v>536</v>
      </c>
      <c r="AJ531" s="33">
        <f t="shared" si="236"/>
        <v>0.63453965875098328</v>
      </c>
      <c r="AK531" s="13">
        <v>895890.23478260869</v>
      </c>
      <c r="AL531" s="38"/>
    </row>
    <row r="532" spans="1:38" x14ac:dyDescent="0.25">
      <c r="A532" t="s">
        <v>616</v>
      </c>
      <c r="B532" s="5" t="s">
        <v>430</v>
      </c>
      <c r="C532" s="6" t="s">
        <v>28</v>
      </c>
      <c r="D532" s="7" t="s">
        <v>20</v>
      </c>
      <c r="E532" s="36">
        <f t="shared" si="217"/>
        <v>5.5686217688631388</v>
      </c>
      <c r="F532" s="8">
        <f t="shared" si="218"/>
        <v>17.04548658630554</v>
      </c>
      <c r="G532" s="9">
        <f t="shared" si="219"/>
        <v>526</v>
      </c>
      <c r="H532" s="99">
        <f t="shared" si="220"/>
        <v>27</v>
      </c>
      <c r="I532" s="33">
        <f t="shared" si="221"/>
        <v>-1.3139253708172745</v>
      </c>
      <c r="J532" s="11">
        <v>-7.4468085106383031E-2</v>
      </c>
      <c r="K532" s="10">
        <f t="shared" si="222"/>
        <v>97</v>
      </c>
      <c r="L532" s="33">
        <f t="shared" si="223"/>
        <v>-0.75334974412913847</v>
      </c>
      <c r="M532" s="11">
        <v>7.7492139818753469E-2</v>
      </c>
      <c r="N532" s="10">
        <f t="shared" si="224"/>
        <v>515</v>
      </c>
      <c r="O532" s="33">
        <f t="shared" si="225"/>
        <v>0.86283149863915864</v>
      </c>
      <c r="P532" s="11">
        <v>4.0871934604904629E-3</v>
      </c>
      <c r="Q532" s="10">
        <f t="shared" si="226"/>
        <v>409</v>
      </c>
      <c r="R532" s="33">
        <f t="shared" si="227"/>
        <v>0.51183082356515242</v>
      </c>
      <c r="S532" s="12">
        <v>0</v>
      </c>
      <c r="T532" s="10">
        <f t="shared" si="228"/>
        <v>331</v>
      </c>
      <c r="U532" s="33">
        <f t="shared" si="229"/>
        <v>0.40730626700383582</v>
      </c>
      <c r="V532" s="18">
        <v>4.8730267673301304E-2</v>
      </c>
      <c r="W532" s="99">
        <f t="shared" si="214"/>
        <v>460</v>
      </c>
      <c r="X532" s="33">
        <f t="shared" si="230"/>
        <v>0.88264223896296823</v>
      </c>
      <c r="Y532" s="13">
        <v>153295</v>
      </c>
      <c r="Z532" s="10">
        <f t="shared" si="231"/>
        <v>56</v>
      </c>
      <c r="AA532" s="33">
        <f t="shared" si="232"/>
        <v>-1.114807546332045</v>
      </c>
      <c r="AB532" s="11">
        <v>4.9808429118773943E-2</v>
      </c>
      <c r="AC532" s="99">
        <f t="shared" si="215"/>
        <v>515</v>
      </c>
      <c r="AD532" s="33">
        <f t="shared" si="233"/>
        <v>0.95186499739394204</v>
      </c>
      <c r="AE532" s="11">
        <v>0.98356807511737088</v>
      </c>
      <c r="AF532" s="10">
        <f t="shared" si="234"/>
        <v>564</v>
      </c>
      <c r="AG532" s="33">
        <f t="shared" si="235"/>
        <v>1.8061319009866841</v>
      </c>
      <c r="AH532" s="14">
        <v>0.43433333333333329</v>
      </c>
      <c r="AI532" s="99">
        <f t="shared" si="216"/>
        <v>564</v>
      </c>
      <c r="AJ532" s="33">
        <f t="shared" si="236"/>
        <v>12.528957172480236</v>
      </c>
      <c r="AK532" s="13">
        <v>11498792.32594417</v>
      </c>
      <c r="AL532" s="38"/>
    </row>
    <row r="533" spans="1:38" ht="22.5" x14ac:dyDescent="0.25">
      <c r="A533" t="s">
        <v>979</v>
      </c>
      <c r="B533" s="5" t="s">
        <v>524</v>
      </c>
      <c r="C533" s="6" t="s">
        <v>172</v>
      </c>
      <c r="D533" s="7" t="s">
        <v>39</v>
      </c>
      <c r="E533" s="36">
        <f t="shared" si="217"/>
        <v>5.595555151575633</v>
      </c>
      <c r="F533" s="8">
        <f t="shared" si="218"/>
        <v>16.97857751788321</v>
      </c>
      <c r="G533" s="9">
        <f t="shared" si="219"/>
        <v>527</v>
      </c>
      <c r="H533" s="99">
        <f t="shared" si="220"/>
        <v>152</v>
      </c>
      <c r="I533" s="33">
        <f t="shared" si="221"/>
        <v>-0.46252589686728329</v>
      </c>
      <c r="J533" s="11">
        <v>-9.7200622083981614E-3</v>
      </c>
      <c r="K533" s="10">
        <f t="shared" si="222"/>
        <v>549</v>
      </c>
      <c r="L533" s="33">
        <f t="shared" si="223"/>
        <v>1.4175849919297723</v>
      </c>
      <c r="M533" s="11">
        <v>0</v>
      </c>
      <c r="N533" s="10">
        <f t="shared" si="224"/>
        <v>525</v>
      </c>
      <c r="O533" s="33">
        <f t="shared" si="225"/>
        <v>0.92888698531728331</v>
      </c>
      <c r="P533" s="11">
        <v>0</v>
      </c>
      <c r="Q533" s="10">
        <f t="shared" si="226"/>
        <v>409</v>
      </c>
      <c r="R533" s="33">
        <f t="shared" si="227"/>
        <v>0.51183082356515242</v>
      </c>
      <c r="S533" s="12">
        <v>0</v>
      </c>
      <c r="T533" s="10">
        <f t="shared" si="228"/>
        <v>336</v>
      </c>
      <c r="U533" s="33">
        <f t="shared" si="229"/>
        <v>0.44383405789518482</v>
      </c>
      <c r="V533" s="18">
        <v>4.6511627906976744E-2</v>
      </c>
      <c r="W533" s="99">
        <f t="shared" si="214"/>
        <v>520</v>
      </c>
      <c r="X533" s="33">
        <f t="shared" si="230"/>
        <v>1.5654715228187392</v>
      </c>
      <c r="Y533" s="13">
        <v>183125</v>
      </c>
      <c r="Z533" s="10">
        <f t="shared" si="231"/>
        <v>495</v>
      </c>
      <c r="AA533" s="33">
        <f t="shared" si="232"/>
        <v>0.83511201645772293</v>
      </c>
      <c r="AB533" s="11">
        <v>2.6555386949924126E-2</v>
      </c>
      <c r="AC533" s="99">
        <f t="shared" si="215"/>
        <v>511</v>
      </c>
      <c r="AD533" s="33">
        <f t="shared" si="233"/>
        <v>0.92974719512155235</v>
      </c>
      <c r="AE533" s="11">
        <v>0.98231132075471694</v>
      </c>
      <c r="AF533" s="10">
        <f t="shared" si="234"/>
        <v>464</v>
      </c>
      <c r="AG533" s="33">
        <f t="shared" si="235"/>
        <v>0.58571787175630496</v>
      </c>
      <c r="AH533" s="14">
        <v>1.8333333333333333</v>
      </c>
      <c r="AI533" s="99">
        <f t="shared" si="216"/>
        <v>486</v>
      </c>
      <c r="AJ533" s="33">
        <f t="shared" si="236"/>
        <v>-1.808676521880058E-2</v>
      </c>
      <c r="AK533" s="13">
        <v>314127.06164114643</v>
      </c>
      <c r="AL533" s="38"/>
    </row>
    <row r="534" spans="1:38" x14ac:dyDescent="0.25">
      <c r="A534" t="s">
        <v>756</v>
      </c>
      <c r="B534" s="5" t="s">
        <v>571</v>
      </c>
      <c r="C534" s="6" t="s">
        <v>93</v>
      </c>
      <c r="D534" s="7" t="s">
        <v>34</v>
      </c>
      <c r="E534" s="36">
        <f t="shared" si="217"/>
        <v>5.6028992330219021</v>
      </c>
      <c r="F534" s="8">
        <f t="shared" si="218"/>
        <v>16.960333034699161</v>
      </c>
      <c r="G534" s="9">
        <f t="shared" si="219"/>
        <v>528</v>
      </c>
      <c r="H534" s="99">
        <f t="shared" si="220"/>
        <v>286</v>
      </c>
      <c r="I534" s="33">
        <f t="shared" si="221"/>
        <v>-3.8404813138416372E-2</v>
      </c>
      <c r="J534" s="11">
        <v>2.2533894343151006E-2</v>
      </c>
      <c r="K534" s="10">
        <f t="shared" si="222"/>
        <v>416</v>
      </c>
      <c r="L534" s="33">
        <f t="shared" si="223"/>
        <v>0.62975620844367963</v>
      </c>
      <c r="M534" s="11">
        <v>2.8121775025799794E-2</v>
      </c>
      <c r="N534" s="10">
        <f t="shared" si="224"/>
        <v>390</v>
      </c>
      <c r="O534" s="33">
        <f t="shared" si="225"/>
        <v>0.58137234900534429</v>
      </c>
      <c r="P534" s="11">
        <v>2.1502521900716751E-2</v>
      </c>
      <c r="Q534" s="10">
        <f t="shared" si="226"/>
        <v>314</v>
      </c>
      <c r="R534" s="33">
        <f t="shared" si="227"/>
        <v>0.37227490352061038</v>
      </c>
      <c r="S534" s="12">
        <v>0.27432333577176299</v>
      </c>
      <c r="T534" s="10">
        <f t="shared" si="228"/>
        <v>441</v>
      </c>
      <c r="U534" s="33">
        <f t="shared" si="229"/>
        <v>0.68159346654594744</v>
      </c>
      <c r="V534" s="18">
        <v>3.2070500590533298E-2</v>
      </c>
      <c r="W534" s="99">
        <f t="shared" ref="W534:W570" si="237">RANK(Y534,Y$7:Y$570,1)</f>
        <v>536</v>
      </c>
      <c r="X534" s="33">
        <f t="shared" si="230"/>
        <v>2.0643054401430763</v>
      </c>
      <c r="Y534" s="13">
        <v>204917</v>
      </c>
      <c r="Z534" s="10">
        <f t="shared" si="231"/>
        <v>372</v>
      </c>
      <c r="AA534" s="33">
        <f t="shared" si="232"/>
        <v>0.46081425761756417</v>
      </c>
      <c r="AB534" s="11">
        <v>3.1018935978358881E-2</v>
      </c>
      <c r="AC534" s="99">
        <f t="shared" ref="AC534:AC570" si="238">RANK(AE534,AE$7:AE$570,1)</f>
        <v>543</v>
      </c>
      <c r="AD534" s="33">
        <f t="shared" si="233"/>
        <v>1.0619506541718255</v>
      </c>
      <c r="AE534" s="11">
        <v>0.98982324584895554</v>
      </c>
      <c r="AF534" s="10">
        <f t="shared" si="234"/>
        <v>504</v>
      </c>
      <c r="AG534" s="33">
        <f t="shared" si="235"/>
        <v>0.80322315978687975</v>
      </c>
      <c r="AH534" s="14">
        <v>1.5840000000000003</v>
      </c>
      <c r="AI534" s="99">
        <f t="shared" ref="AI534:AI570" si="239">RANK(AK534,AK$7:AK$570,1)</f>
        <v>515</v>
      </c>
      <c r="AJ534" s="33">
        <f t="shared" si="236"/>
        <v>0.12777809297799209</v>
      </c>
      <c r="AK534" s="13">
        <v>444153.67355523043</v>
      </c>
      <c r="AL534" s="38"/>
    </row>
    <row r="535" spans="1:38" x14ac:dyDescent="0.25">
      <c r="A535" t="s">
        <v>692</v>
      </c>
      <c r="B535" s="5" t="s">
        <v>562</v>
      </c>
      <c r="C535" s="6" t="s">
        <v>54</v>
      </c>
      <c r="D535" s="7" t="s">
        <v>39</v>
      </c>
      <c r="E535" s="36">
        <f t="shared" si="217"/>
        <v>5.6536440000605159</v>
      </c>
      <c r="F535" s="8">
        <f t="shared" si="218"/>
        <v>16.834270700602268</v>
      </c>
      <c r="G535" s="9">
        <f t="shared" si="219"/>
        <v>529</v>
      </c>
      <c r="H535" s="99">
        <f t="shared" si="220"/>
        <v>138</v>
      </c>
      <c r="I535" s="33">
        <f t="shared" si="221"/>
        <v>-0.50580670628865698</v>
      </c>
      <c r="J535" s="11">
        <v>-1.3011521652761204E-2</v>
      </c>
      <c r="K535" s="10">
        <f t="shared" si="222"/>
        <v>471</v>
      </c>
      <c r="L535" s="33">
        <f t="shared" si="223"/>
        <v>0.82054608769910253</v>
      </c>
      <c r="M535" s="11">
        <v>2.1311475409836064E-2</v>
      </c>
      <c r="N535" s="10">
        <f t="shared" si="224"/>
        <v>525</v>
      </c>
      <c r="O535" s="33">
        <f t="shared" si="225"/>
        <v>0.92888698531728331</v>
      </c>
      <c r="P535" s="11">
        <v>0</v>
      </c>
      <c r="Q535" s="10">
        <f t="shared" si="226"/>
        <v>409</v>
      </c>
      <c r="R535" s="33">
        <f t="shared" si="227"/>
        <v>0.51183082356515242</v>
      </c>
      <c r="S535" s="12">
        <v>0</v>
      </c>
      <c r="T535" s="10">
        <f t="shared" si="228"/>
        <v>472</v>
      </c>
      <c r="U535" s="33">
        <f t="shared" si="229"/>
        <v>0.76671513091543597</v>
      </c>
      <c r="V535" s="18">
        <v>2.6900346443855715E-2</v>
      </c>
      <c r="W535" s="99">
        <f t="shared" si="237"/>
        <v>524</v>
      </c>
      <c r="X535" s="33">
        <f t="shared" si="230"/>
        <v>1.6763540253664213</v>
      </c>
      <c r="Y535" s="13">
        <v>187969</v>
      </c>
      <c r="Z535" s="10">
        <f t="shared" si="231"/>
        <v>425</v>
      </c>
      <c r="AA535" s="33">
        <f t="shared" si="232"/>
        <v>0.61782424742148612</v>
      </c>
      <c r="AB535" s="11">
        <v>2.9146571608303629E-2</v>
      </c>
      <c r="AC535" s="99">
        <f t="shared" si="238"/>
        <v>500</v>
      </c>
      <c r="AD535" s="33">
        <f t="shared" si="233"/>
        <v>0.87440397181442853</v>
      </c>
      <c r="AE535" s="11">
        <v>0.97916666666666663</v>
      </c>
      <c r="AF535" s="10">
        <f t="shared" si="234"/>
        <v>499</v>
      </c>
      <c r="AG535" s="33">
        <f t="shared" si="235"/>
        <v>0.76629378601698273</v>
      </c>
      <c r="AH535" s="14">
        <v>1.6263333333333334</v>
      </c>
      <c r="AI535" s="99">
        <f t="shared" si="239"/>
        <v>502</v>
      </c>
      <c r="AJ535" s="33">
        <f t="shared" si="236"/>
        <v>2.9482095213803895E-2</v>
      </c>
      <c r="AK535" s="13">
        <v>356530.81694676459</v>
      </c>
      <c r="AL535" s="38"/>
    </row>
    <row r="536" spans="1:38" x14ac:dyDescent="0.25">
      <c r="A536" t="s">
        <v>865</v>
      </c>
      <c r="B536" s="5" t="s">
        <v>552</v>
      </c>
      <c r="C536" s="6" t="s">
        <v>41</v>
      </c>
      <c r="D536" s="7" t="s">
        <v>34</v>
      </c>
      <c r="E536" s="36">
        <f t="shared" si="217"/>
        <v>5.7319685981766391</v>
      </c>
      <c r="F536" s="8">
        <f t="shared" si="218"/>
        <v>16.639693363234528</v>
      </c>
      <c r="G536" s="9">
        <f t="shared" si="219"/>
        <v>530</v>
      </c>
      <c r="H536" s="99">
        <f t="shared" si="220"/>
        <v>410</v>
      </c>
      <c r="I536" s="33">
        <f t="shared" si="221"/>
        <v>0.35501292593401179</v>
      </c>
      <c r="J536" s="11">
        <v>5.2452894245459181E-2</v>
      </c>
      <c r="K536" s="10">
        <f t="shared" si="222"/>
        <v>495</v>
      </c>
      <c r="L536" s="33">
        <f t="shared" si="223"/>
        <v>0.88647187220047841</v>
      </c>
      <c r="M536" s="11">
        <v>1.8958235570154858E-2</v>
      </c>
      <c r="N536" s="10">
        <f t="shared" si="224"/>
        <v>494</v>
      </c>
      <c r="O536" s="33">
        <f t="shared" si="225"/>
        <v>0.81520467378688977</v>
      </c>
      <c r="P536" s="11">
        <v>7.0341106186163037E-3</v>
      </c>
      <c r="Q536" s="10">
        <f t="shared" si="226"/>
        <v>408</v>
      </c>
      <c r="R536" s="33">
        <f t="shared" si="227"/>
        <v>0.49542024784894689</v>
      </c>
      <c r="S536" s="12">
        <v>3.2258064516129031E-2</v>
      </c>
      <c r="T536" s="10">
        <f t="shared" si="228"/>
        <v>421</v>
      </c>
      <c r="U536" s="33">
        <f t="shared" si="229"/>
        <v>0.628129852702488</v>
      </c>
      <c r="V536" s="18">
        <v>3.5317795234694541E-2</v>
      </c>
      <c r="W536" s="99">
        <f t="shared" si="237"/>
        <v>534</v>
      </c>
      <c r="X536" s="33">
        <f t="shared" si="230"/>
        <v>2.0117026344340396</v>
      </c>
      <c r="Y536" s="13">
        <v>202619</v>
      </c>
      <c r="Z536" s="10">
        <f t="shared" si="231"/>
        <v>510</v>
      </c>
      <c r="AA536" s="33">
        <f t="shared" si="232"/>
        <v>0.90115963003389121</v>
      </c>
      <c r="AB536" s="11">
        <v>2.5767760643205483E-2</v>
      </c>
      <c r="AC536" s="99">
        <f t="shared" si="238"/>
        <v>365</v>
      </c>
      <c r="AD536" s="33">
        <f t="shared" si="233"/>
        <v>0.50824589892894645</v>
      </c>
      <c r="AE536" s="11">
        <v>0.95836122000191226</v>
      </c>
      <c r="AF536" s="10">
        <f t="shared" si="234"/>
        <v>375</v>
      </c>
      <c r="AG536" s="33">
        <f t="shared" si="235"/>
        <v>0.2708004560649776</v>
      </c>
      <c r="AH536" s="14">
        <v>2.1943333333333332</v>
      </c>
      <c r="AI536" s="99">
        <f t="shared" si="239"/>
        <v>478</v>
      </c>
      <c r="AJ536" s="33">
        <f t="shared" si="236"/>
        <v>-2.3862612433724811E-2</v>
      </c>
      <c r="AK536" s="13">
        <v>308978.36541935481</v>
      </c>
      <c r="AL536" s="38"/>
    </row>
    <row r="537" spans="1:38" x14ac:dyDescent="0.25">
      <c r="A537" t="s">
        <v>703</v>
      </c>
      <c r="B537" s="5" t="s">
        <v>578</v>
      </c>
      <c r="C537" s="6" t="s">
        <v>93</v>
      </c>
      <c r="D537" s="7" t="s">
        <v>34</v>
      </c>
      <c r="E537" s="36">
        <f t="shared" si="217"/>
        <v>5.7420783781980136</v>
      </c>
      <c r="F537" s="8">
        <f t="shared" si="218"/>
        <v>16.614578212627357</v>
      </c>
      <c r="G537" s="9">
        <f t="shared" si="219"/>
        <v>531</v>
      </c>
      <c r="H537" s="99">
        <f t="shared" si="220"/>
        <v>113</v>
      </c>
      <c r="I537" s="33">
        <f t="shared" si="221"/>
        <v>-0.60689734355568681</v>
      </c>
      <c r="J537" s="11">
        <v>-2.0699356913183253E-2</v>
      </c>
      <c r="K537" s="10">
        <f t="shared" si="222"/>
        <v>387</v>
      </c>
      <c r="L537" s="33">
        <f t="shared" si="223"/>
        <v>0.56572622615116097</v>
      </c>
      <c r="M537" s="11">
        <v>3.0407343660355707E-2</v>
      </c>
      <c r="N537" s="10">
        <f t="shared" si="224"/>
        <v>525</v>
      </c>
      <c r="O537" s="33">
        <f t="shared" si="225"/>
        <v>0.92888698531728331</v>
      </c>
      <c r="P537" s="11">
        <v>0</v>
      </c>
      <c r="Q537" s="10">
        <f t="shared" si="226"/>
        <v>409</v>
      </c>
      <c r="R537" s="33">
        <f t="shared" si="227"/>
        <v>0.51183082356515242</v>
      </c>
      <c r="S537" s="12">
        <v>0</v>
      </c>
      <c r="T537" s="10">
        <f t="shared" si="228"/>
        <v>558</v>
      </c>
      <c r="U537" s="33">
        <f t="shared" si="229"/>
        <v>1.1327937585633263</v>
      </c>
      <c r="V537" s="18">
        <v>4.665314401622718E-3</v>
      </c>
      <c r="W537" s="99">
        <f t="shared" si="237"/>
        <v>491</v>
      </c>
      <c r="X537" s="33">
        <f t="shared" si="230"/>
        <v>1.1533017579810922</v>
      </c>
      <c r="Y537" s="13">
        <v>165119</v>
      </c>
      <c r="Z537" s="10">
        <f t="shared" si="231"/>
        <v>501</v>
      </c>
      <c r="AA537" s="33">
        <f t="shared" si="232"/>
        <v>0.84768508823714317</v>
      </c>
      <c r="AB537" s="11">
        <v>2.6405451448040886E-2</v>
      </c>
      <c r="AC537" s="99">
        <f t="shared" si="238"/>
        <v>549</v>
      </c>
      <c r="AD537" s="33">
        <f t="shared" si="233"/>
        <v>1.1070763873411671</v>
      </c>
      <c r="AE537" s="11">
        <v>0.9923873325213155</v>
      </c>
      <c r="AF537" s="10">
        <f t="shared" si="234"/>
        <v>362</v>
      </c>
      <c r="AG537" s="33">
        <f t="shared" si="235"/>
        <v>0.24753785841464859</v>
      </c>
      <c r="AH537" s="14">
        <v>2.2210000000000001</v>
      </c>
      <c r="AI537" s="99">
        <f t="shared" si="239"/>
        <v>504</v>
      </c>
      <c r="AJ537" s="33">
        <f t="shared" si="236"/>
        <v>3.5647567761272154E-2</v>
      </c>
      <c r="AK537" s="13">
        <v>362026.83234147343</v>
      </c>
      <c r="AL537" s="38"/>
    </row>
    <row r="538" spans="1:38" x14ac:dyDescent="0.25">
      <c r="A538" t="s">
        <v>1078</v>
      </c>
      <c r="B538" s="5" t="s">
        <v>417</v>
      </c>
      <c r="C538" s="6" t="s">
        <v>28</v>
      </c>
      <c r="D538" s="7" t="s">
        <v>20</v>
      </c>
      <c r="E538" s="36">
        <f t="shared" si="217"/>
        <v>5.8104977658492007</v>
      </c>
      <c r="F538" s="8">
        <f t="shared" si="218"/>
        <v>16.444607825370959</v>
      </c>
      <c r="G538" s="9">
        <f t="shared" si="219"/>
        <v>532</v>
      </c>
      <c r="H538" s="99">
        <f t="shared" si="220"/>
        <v>30</v>
      </c>
      <c r="I538" s="33">
        <f t="shared" si="221"/>
        <v>-1.242100075917947</v>
      </c>
      <c r="J538" s="11">
        <v>-6.9005847953216404E-2</v>
      </c>
      <c r="K538" s="10">
        <f t="shared" si="222"/>
        <v>115</v>
      </c>
      <c r="L538" s="33">
        <f t="shared" si="223"/>
        <v>-0.59573219844425818</v>
      </c>
      <c r="M538" s="11">
        <v>7.1865936190783117E-2</v>
      </c>
      <c r="N538" s="10">
        <f t="shared" si="224"/>
        <v>506</v>
      </c>
      <c r="O538" s="33">
        <f t="shared" si="225"/>
        <v>0.82953303609239915</v>
      </c>
      <c r="P538" s="11">
        <v>6.1475409836065573E-3</v>
      </c>
      <c r="Q538" s="10">
        <f t="shared" si="226"/>
        <v>409</v>
      </c>
      <c r="R538" s="33">
        <f t="shared" si="227"/>
        <v>0.51183082356515242</v>
      </c>
      <c r="S538" s="12">
        <v>0</v>
      </c>
      <c r="T538" s="10">
        <f t="shared" si="228"/>
        <v>242</v>
      </c>
      <c r="U538" s="33">
        <f t="shared" si="229"/>
        <v>0.15159839869695943</v>
      </c>
      <c r="V538" s="18">
        <v>6.426155580608793E-2</v>
      </c>
      <c r="W538" s="99">
        <f t="shared" si="237"/>
        <v>405</v>
      </c>
      <c r="X538" s="33">
        <f t="shared" si="230"/>
        <v>0.34940361451039736</v>
      </c>
      <c r="Y538" s="13">
        <v>130000</v>
      </c>
      <c r="Z538" s="10">
        <f t="shared" si="231"/>
        <v>386</v>
      </c>
      <c r="AA538" s="33">
        <f t="shared" si="232"/>
        <v>0.50676947157258123</v>
      </c>
      <c r="AB538" s="11">
        <v>3.0470914127423823E-2</v>
      </c>
      <c r="AC538" s="99">
        <f t="shared" si="238"/>
        <v>514</v>
      </c>
      <c r="AD538" s="33">
        <f t="shared" si="233"/>
        <v>0.94697970906262086</v>
      </c>
      <c r="AE538" s="11">
        <v>0.98329048843187661</v>
      </c>
      <c r="AF538" s="10">
        <f t="shared" si="234"/>
        <v>563</v>
      </c>
      <c r="AG538" s="33">
        <f t="shared" si="235"/>
        <v>1.7386703678007303</v>
      </c>
      <c r="AH538" s="14">
        <v>0.5116666666666666</v>
      </c>
      <c r="AI538" s="99">
        <f t="shared" si="239"/>
        <v>563</v>
      </c>
      <c r="AJ538" s="33">
        <f t="shared" si="236"/>
        <v>10.156692755957838</v>
      </c>
      <c r="AK538" s="13">
        <v>9384112.2826633174</v>
      </c>
      <c r="AL538" s="38"/>
    </row>
    <row r="539" spans="1:38" x14ac:dyDescent="0.25">
      <c r="A539" t="s">
        <v>786</v>
      </c>
      <c r="B539" s="5" t="s">
        <v>543</v>
      </c>
      <c r="C539" s="6" t="s">
        <v>19</v>
      </c>
      <c r="D539" s="7" t="s">
        <v>20</v>
      </c>
      <c r="E539" s="36">
        <f t="shared" si="217"/>
        <v>5.8274772466581819</v>
      </c>
      <c r="F539" s="8">
        <f t="shared" si="218"/>
        <v>16.402426668427132</v>
      </c>
      <c r="G539" s="9">
        <f t="shared" si="219"/>
        <v>533</v>
      </c>
      <c r="H539" s="99">
        <f t="shared" si="220"/>
        <v>487</v>
      </c>
      <c r="I539" s="33">
        <f t="shared" si="221"/>
        <v>0.79616328739214326</v>
      </c>
      <c r="J539" s="11">
        <v>8.600190922502815E-2</v>
      </c>
      <c r="K539" s="10">
        <f t="shared" si="222"/>
        <v>211</v>
      </c>
      <c r="L539" s="33">
        <f t="shared" si="223"/>
        <v>-6.8101263550337479E-2</v>
      </c>
      <c r="M539" s="11">
        <v>5.3031998209890359E-2</v>
      </c>
      <c r="N539" s="10">
        <f t="shared" si="224"/>
        <v>481</v>
      </c>
      <c r="O539" s="33">
        <f t="shared" si="225"/>
        <v>0.7875877645229773</v>
      </c>
      <c r="P539" s="11">
        <v>8.7429111531190928E-3</v>
      </c>
      <c r="Q539" s="10">
        <f t="shared" si="226"/>
        <v>328</v>
      </c>
      <c r="R539" s="33">
        <f t="shared" si="227"/>
        <v>0.38987273329768302</v>
      </c>
      <c r="S539" s="12">
        <v>0.23973150071919452</v>
      </c>
      <c r="T539" s="10">
        <f t="shared" si="228"/>
        <v>515</v>
      </c>
      <c r="U539" s="33">
        <f t="shared" si="229"/>
        <v>0.85907883126968954</v>
      </c>
      <c r="V539" s="18">
        <v>2.1290322580645161E-2</v>
      </c>
      <c r="W539" s="99">
        <f t="shared" si="237"/>
        <v>514</v>
      </c>
      <c r="X539" s="33">
        <f t="shared" si="230"/>
        <v>1.4564431661641957</v>
      </c>
      <c r="Y539" s="13">
        <v>178362</v>
      </c>
      <c r="Z539" s="10">
        <f t="shared" si="231"/>
        <v>557</v>
      </c>
      <c r="AA539" s="33">
        <f t="shared" si="232"/>
        <v>1.2921878177826758</v>
      </c>
      <c r="AB539" s="11">
        <v>2.1104699093157462E-2</v>
      </c>
      <c r="AC539" s="99">
        <f t="shared" si="238"/>
        <v>522</v>
      </c>
      <c r="AD539" s="33">
        <f t="shared" si="233"/>
        <v>0.96686728646037035</v>
      </c>
      <c r="AE539" s="11">
        <v>0.98442051931602281</v>
      </c>
      <c r="AF539" s="10">
        <f t="shared" si="234"/>
        <v>155</v>
      </c>
      <c r="AG539" s="33">
        <f t="shared" si="235"/>
        <v>-0.30058709872122591</v>
      </c>
      <c r="AH539" s="14">
        <v>2.8493333333333335</v>
      </c>
      <c r="AI539" s="99">
        <f t="shared" si="239"/>
        <v>393</v>
      </c>
      <c r="AJ539" s="33">
        <f t="shared" si="236"/>
        <v>-0.12571633647821764</v>
      </c>
      <c r="AK539" s="13">
        <v>218184.08630334027</v>
      </c>
      <c r="AL539" s="38"/>
    </row>
    <row r="540" spans="1:38" x14ac:dyDescent="0.25">
      <c r="A540" t="s">
        <v>745</v>
      </c>
      <c r="B540" s="5" t="s">
        <v>544</v>
      </c>
      <c r="C540" s="6" t="s">
        <v>61</v>
      </c>
      <c r="D540" s="7" t="s">
        <v>39</v>
      </c>
      <c r="E540" s="36">
        <f t="shared" si="217"/>
        <v>5.8577373854590284</v>
      </c>
      <c r="F540" s="8">
        <f t="shared" si="218"/>
        <v>16.327253129361956</v>
      </c>
      <c r="G540" s="9">
        <f t="shared" si="219"/>
        <v>534</v>
      </c>
      <c r="H540" s="99">
        <f t="shared" si="220"/>
        <v>351</v>
      </c>
      <c r="I540" s="33">
        <f t="shared" si="221"/>
        <v>0.17377949535164888</v>
      </c>
      <c r="J540" s="11">
        <v>3.8670284938941757E-2</v>
      </c>
      <c r="K540" s="10">
        <f t="shared" si="222"/>
        <v>549</v>
      </c>
      <c r="L540" s="33">
        <f t="shared" si="223"/>
        <v>1.4175849919297723</v>
      </c>
      <c r="M540" s="11">
        <v>0</v>
      </c>
      <c r="N540" s="10">
        <f t="shared" si="224"/>
        <v>508</v>
      </c>
      <c r="O540" s="33">
        <f t="shared" si="225"/>
        <v>0.83679823465870118</v>
      </c>
      <c r="P540" s="11">
        <v>5.6980056980056983E-3</v>
      </c>
      <c r="Q540" s="10">
        <f t="shared" si="226"/>
        <v>378</v>
      </c>
      <c r="R540" s="33">
        <f t="shared" si="227"/>
        <v>0.44537388728789951</v>
      </c>
      <c r="S540" s="12">
        <v>0.13063357282821686</v>
      </c>
      <c r="T540" s="10">
        <f t="shared" si="228"/>
        <v>546</v>
      </c>
      <c r="U540" s="33">
        <f t="shared" si="229"/>
        <v>0.99160832985993919</v>
      </c>
      <c r="V540" s="18">
        <v>1.324069218668065E-2</v>
      </c>
      <c r="W540" s="99">
        <f t="shared" si="237"/>
        <v>513</v>
      </c>
      <c r="X540" s="33">
        <f t="shared" si="230"/>
        <v>1.4419075779895925</v>
      </c>
      <c r="Y540" s="13">
        <v>177727</v>
      </c>
      <c r="Z540" s="10">
        <f t="shared" si="231"/>
        <v>527</v>
      </c>
      <c r="AA540" s="33">
        <f t="shared" si="232"/>
        <v>0.9645330020355195</v>
      </c>
      <c r="AB540" s="11">
        <v>2.5012025012025013E-2</v>
      </c>
      <c r="AC540" s="99">
        <f t="shared" si="238"/>
        <v>482</v>
      </c>
      <c r="AD540" s="33">
        <f t="shared" si="233"/>
        <v>0.82672680792484821</v>
      </c>
      <c r="AE540" s="11">
        <v>0.97645760529703884</v>
      </c>
      <c r="AF540" s="10">
        <f t="shared" si="234"/>
        <v>250</v>
      </c>
      <c r="AG540" s="33">
        <f t="shared" si="235"/>
        <v>-3.1031748448039766E-2</v>
      </c>
      <c r="AH540" s="14">
        <v>2.5403333333333333</v>
      </c>
      <c r="AI540" s="99">
        <f t="shared" si="239"/>
        <v>356</v>
      </c>
      <c r="AJ540" s="33">
        <f t="shared" si="236"/>
        <v>-0.15717455602327243</v>
      </c>
      <c r="AK540" s="13">
        <v>190141.65199216199</v>
      </c>
      <c r="AL540" s="38"/>
    </row>
    <row r="541" spans="1:38" x14ac:dyDescent="0.25">
      <c r="A541" t="s">
        <v>637</v>
      </c>
      <c r="B541" s="5" t="s">
        <v>542</v>
      </c>
      <c r="C541" s="6" t="s">
        <v>172</v>
      </c>
      <c r="D541" s="7" t="s">
        <v>39</v>
      </c>
      <c r="E541" s="36">
        <f t="shared" si="217"/>
        <v>5.9143948201525509</v>
      </c>
      <c r="F541" s="8">
        <f t="shared" si="218"/>
        <v>16.186502291822926</v>
      </c>
      <c r="G541" s="9">
        <f t="shared" si="219"/>
        <v>535</v>
      </c>
      <c r="H541" s="99">
        <f t="shared" si="220"/>
        <v>254</v>
      </c>
      <c r="I541" s="33">
        <f t="shared" si="221"/>
        <v>-0.15149263500421636</v>
      </c>
      <c r="J541" s="11">
        <v>1.3933685976003085E-2</v>
      </c>
      <c r="K541" s="10">
        <f t="shared" si="222"/>
        <v>456</v>
      </c>
      <c r="L541" s="33">
        <f t="shared" si="223"/>
        <v>0.76723904267850696</v>
      </c>
      <c r="M541" s="11">
        <v>2.3214285714285715E-2</v>
      </c>
      <c r="N541" s="10">
        <f t="shared" si="224"/>
        <v>525</v>
      </c>
      <c r="O541" s="33">
        <f t="shared" si="225"/>
        <v>0.92888698531728331</v>
      </c>
      <c r="P541" s="11">
        <v>0</v>
      </c>
      <c r="Q541" s="10">
        <f t="shared" si="226"/>
        <v>409</v>
      </c>
      <c r="R541" s="33">
        <f t="shared" si="227"/>
        <v>0.51183082356515242</v>
      </c>
      <c r="S541" s="12">
        <v>0</v>
      </c>
      <c r="T541" s="10">
        <f t="shared" si="228"/>
        <v>480</v>
      </c>
      <c r="U541" s="33">
        <f t="shared" si="229"/>
        <v>0.7857891499059807</v>
      </c>
      <c r="V541" s="18">
        <v>2.5741820948516358E-2</v>
      </c>
      <c r="W541" s="99">
        <f t="shared" si="237"/>
        <v>547</v>
      </c>
      <c r="X541" s="33">
        <f t="shared" si="230"/>
        <v>2.4109391593997955</v>
      </c>
      <c r="Y541" s="13">
        <v>220060</v>
      </c>
      <c r="Z541" s="10">
        <f t="shared" si="231"/>
        <v>528</v>
      </c>
      <c r="AA541" s="33">
        <f t="shared" si="232"/>
        <v>0.96964394813071919</v>
      </c>
      <c r="AB541" s="11">
        <v>2.4951076320939333E-2</v>
      </c>
      <c r="AC541" s="99">
        <f t="shared" si="238"/>
        <v>230</v>
      </c>
      <c r="AD541" s="33">
        <f t="shared" si="233"/>
        <v>6.2304121151760393E-2</v>
      </c>
      <c r="AE541" s="11">
        <v>0.9330223880597015</v>
      </c>
      <c r="AF541" s="10">
        <f t="shared" si="234"/>
        <v>412</v>
      </c>
      <c r="AG541" s="33">
        <f t="shared" si="235"/>
        <v>0.39525535349423702</v>
      </c>
      <c r="AH541" s="14">
        <v>2.0516666666666667</v>
      </c>
      <c r="AI541" s="99">
        <f t="shared" si="239"/>
        <v>471</v>
      </c>
      <c r="AJ541" s="33">
        <f t="shared" si="236"/>
        <v>-3.0999230441090778E-2</v>
      </c>
      <c r="AK541" s="13">
        <v>302616.65313653136</v>
      </c>
      <c r="AL541" s="38"/>
    </row>
    <row r="542" spans="1:38" x14ac:dyDescent="0.25">
      <c r="A542" t="s">
        <v>969</v>
      </c>
      <c r="B542" s="5" t="s">
        <v>556</v>
      </c>
      <c r="C542" s="6" t="s">
        <v>93</v>
      </c>
      <c r="D542" s="7" t="s">
        <v>34</v>
      </c>
      <c r="E542" s="36">
        <f t="shared" si="217"/>
        <v>5.9186924143717468</v>
      </c>
      <c r="F542" s="8">
        <f t="shared" si="218"/>
        <v>16.175826023315064</v>
      </c>
      <c r="G542" s="9">
        <f t="shared" si="219"/>
        <v>536</v>
      </c>
      <c r="H542" s="99">
        <f t="shared" si="220"/>
        <v>253</v>
      </c>
      <c r="I542" s="33">
        <f t="shared" si="221"/>
        <v>-0.15183222623528841</v>
      </c>
      <c r="J542" s="11">
        <v>1.3907860424686502E-2</v>
      </c>
      <c r="K542" s="10">
        <f t="shared" si="222"/>
        <v>509</v>
      </c>
      <c r="L542" s="33">
        <f t="shared" si="223"/>
        <v>0.94395174942027293</v>
      </c>
      <c r="M542" s="11">
        <v>1.6906474820143885E-2</v>
      </c>
      <c r="N542" s="10">
        <f t="shared" si="224"/>
        <v>501</v>
      </c>
      <c r="O542" s="33">
        <f t="shared" si="225"/>
        <v>0.82244411545615603</v>
      </c>
      <c r="P542" s="11">
        <v>6.5861690450054883E-3</v>
      </c>
      <c r="Q542" s="10">
        <f t="shared" si="226"/>
        <v>409</v>
      </c>
      <c r="R542" s="33">
        <f t="shared" si="227"/>
        <v>0.51183082356515242</v>
      </c>
      <c r="S542" s="12">
        <v>0</v>
      </c>
      <c r="T542" s="10">
        <f t="shared" si="228"/>
        <v>390</v>
      </c>
      <c r="U542" s="33">
        <f t="shared" si="229"/>
        <v>0.57808930836943107</v>
      </c>
      <c r="V542" s="18">
        <v>3.835717809570794E-2</v>
      </c>
      <c r="W542" s="99">
        <f t="shared" si="237"/>
        <v>529</v>
      </c>
      <c r="X542" s="33">
        <f t="shared" si="230"/>
        <v>1.8607156429384757</v>
      </c>
      <c r="Y542" s="13">
        <v>196023</v>
      </c>
      <c r="Z542" s="10">
        <f t="shared" si="231"/>
        <v>529</v>
      </c>
      <c r="AA542" s="33">
        <f t="shared" si="232"/>
        <v>0.97879783115026886</v>
      </c>
      <c r="AB542" s="11">
        <v>2.4841915085817526E-2</v>
      </c>
      <c r="AC542" s="99">
        <f t="shared" si="238"/>
        <v>528</v>
      </c>
      <c r="AD542" s="33">
        <f t="shared" si="233"/>
        <v>0.99118639228305072</v>
      </c>
      <c r="AE542" s="11">
        <v>0.98580235382028769</v>
      </c>
      <c r="AF542" s="10">
        <f t="shared" si="234"/>
        <v>266</v>
      </c>
      <c r="AG542" s="33">
        <f t="shared" si="235"/>
        <v>2.1174532036791196E-3</v>
      </c>
      <c r="AH542" s="14">
        <v>2.5023333333333331</v>
      </c>
      <c r="AI542" s="99">
        <f t="shared" si="239"/>
        <v>432</v>
      </c>
      <c r="AJ542" s="33">
        <f t="shared" si="236"/>
        <v>-9.1723773951815218E-2</v>
      </c>
      <c r="AK542" s="13">
        <v>248485.68046540109</v>
      </c>
      <c r="AL542" s="38"/>
    </row>
    <row r="543" spans="1:38" x14ac:dyDescent="0.25">
      <c r="A543" t="s">
        <v>967</v>
      </c>
      <c r="B543" s="5" t="s">
        <v>520</v>
      </c>
      <c r="C543" s="6" t="s">
        <v>93</v>
      </c>
      <c r="D543" s="7" t="s">
        <v>34</v>
      </c>
      <c r="E543" s="36">
        <f t="shared" si="217"/>
        <v>5.9224724874139314</v>
      </c>
      <c r="F543" s="8">
        <f t="shared" si="218"/>
        <v>16.166435403186846</v>
      </c>
      <c r="G543" s="9">
        <f t="shared" si="219"/>
        <v>537</v>
      </c>
      <c r="H543" s="99">
        <f t="shared" si="220"/>
        <v>192</v>
      </c>
      <c r="I543" s="33">
        <f t="shared" si="221"/>
        <v>-0.34372990338794823</v>
      </c>
      <c r="J543" s="11">
        <v>-6.8575347162691536E-4</v>
      </c>
      <c r="K543" s="10">
        <f t="shared" si="222"/>
        <v>329</v>
      </c>
      <c r="L543" s="33">
        <f t="shared" si="223"/>
        <v>0.39635209549277212</v>
      </c>
      <c r="M543" s="11">
        <v>3.6453201970443348E-2</v>
      </c>
      <c r="N543" s="10">
        <f t="shared" si="224"/>
        <v>490</v>
      </c>
      <c r="O543" s="33">
        <f t="shared" si="225"/>
        <v>0.81165275714726459</v>
      </c>
      <c r="P543" s="11">
        <v>7.2538860103626944E-3</v>
      </c>
      <c r="Q543" s="10">
        <f t="shared" si="226"/>
        <v>409</v>
      </c>
      <c r="R543" s="33">
        <f t="shared" si="227"/>
        <v>0.51183082356515242</v>
      </c>
      <c r="S543" s="12">
        <v>0</v>
      </c>
      <c r="T543" s="10">
        <f t="shared" si="228"/>
        <v>538</v>
      </c>
      <c r="U543" s="33">
        <f t="shared" si="229"/>
        <v>0.9501941632155082</v>
      </c>
      <c r="V543" s="18">
        <v>1.5756122623736941E-2</v>
      </c>
      <c r="W543" s="99">
        <f t="shared" si="237"/>
        <v>528</v>
      </c>
      <c r="X543" s="33">
        <f t="shared" si="230"/>
        <v>1.8563664118311141</v>
      </c>
      <c r="Y543" s="13">
        <v>195833</v>
      </c>
      <c r="Z543" s="10">
        <f t="shared" si="231"/>
        <v>494</v>
      </c>
      <c r="AA543" s="33">
        <f t="shared" si="232"/>
        <v>0.83380983603096726</v>
      </c>
      <c r="AB543" s="11">
        <v>2.6570915619389589E-2</v>
      </c>
      <c r="AC543" s="99">
        <f t="shared" si="238"/>
        <v>486</v>
      </c>
      <c r="AD543" s="33">
        <f t="shared" si="233"/>
        <v>0.8360699995424794</v>
      </c>
      <c r="AE543" s="11">
        <v>0.97698849424712353</v>
      </c>
      <c r="AF543" s="10">
        <f t="shared" si="234"/>
        <v>422</v>
      </c>
      <c r="AG543" s="33">
        <f t="shared" si="235"/>
        <v>0.43451098702916735</v>
      </c>
      <c r="AH543" s="14">
        <v>2.0066666666666664</v>
      </c>
      <c r="AI543" s="99">
        <f t="shared" si="239"/>
        <v>495</v>
      </c>
      <c r="AJ543" s="33">
        <f t="shared" si="236"/>
        <v>3.0608051917909835E-3</v>
      </c>
      <c r="AK543" s="13">
        <v>332978.39406416193</v>
      </c>
      <c r="AL543" s="38"/>
    </row>
    <row r="544" spans="1:38" x14ac:dyDescent="0.25">
      <c r="A544" t="s">
        <v>803</v>
      </c>
      <c r="B544" s="5" t="s">
        <v>359</v>
      </c>
      <c r="C544" s="6" t="s">
        <v>30</v>
      </c>
      <c r="D544" s="7" t="s">
        <v>20</v>
      </c>
      <c r="E544" s="36">
        <f t="shared" si="217"/>
        <v>5.9506521289709902</v>
      </c>
      <c r="F544" s="8">
        <f t="shared" si="218"/>
        <v>16.09643032490964</v>
      </c>
      <c r="G544" s="9">
        <f t="shared" si="219"/>
        <v>538</v>
      </c>
      <c r="H544" s="99">
        <f t="shared" si="220"/>
        <v>546</v>
      </c>
      <c r="I544" s="33">
        <f t="shared" si="221"/>
        <v>1.9789697323173376</v>
      </c>
      <c r="J544" s="11">
        <v>0.1759530791788857</v>
      </c>
      <c r="K544" s="10">
        <f t="shared" si="222"/>
        <v>362</v>
      </c>
      <c r="L544" s="33">
        <f t="shared" si="223"/>
        <v>0.50089624524126763</v>
      </c>
      <c r="M544" s="11">
        <v>3.2721468475658419E-2</v>
      </c>
      <c r="N544" s="10">
        <f t="shared" si="224"/>
        <v>525</v>
      </c>
      <c r="O544" s="33">
        <f t="shared" si="225"/>
        <v>0.92888698531728331</v>
      </c>
      <c r="P544" s="11">
        <v>0</v>
      </c>
      <c r="Q544" s="10">
        <f t="shared" si="226"/>
        <v>409</v>
      </c>
      <c r="R544" s="33">
        <f t="shared" si="227"/>
        <v>0.51183082356515242</v>
      </c>
      <c r="S544" s="12">
        <v>0</v>
      </c>
      <c r="T544" s="10">
        <f t="shared" si="228"/>
        <v>394</v>
      </c>
      <c r="U544" s="33">
        <f t="shared" si="229"/>
        <v>0.59091299039064094</v>
      </c>
      <c r="V544" s="18">
        <v>3.7578288100208766E-2</v>
      </c>
      <c r="W544" s="99">
        <f t="shared" si="237"/>
        <v>389</v>
      </c>
      <c r="X544" s="33">
        <f t="shared" si="230"/>
        <v>0.24211495029879834</v>
      </c>
      <c r="Y544" s="13">
        <v>125313</v>
      </c>
      <c r="Z544" s="10">
        <f t="shared" si="231"/>
        <v>479</v>
      </c>
      <c r="AA544" s="33">
        <f t="shared" si="232"/>
        <v>0.78014427495619809</v>
      </c>
      <c r="AB544" s="11">
        <v>2.7210884353741496E-2</v>
      </c>
      <c r="AC544" s="99">
        <f t="shared" si="238"/>
        <v>480</v>
      </c>
      <c r="AD544" s="33">
        <f t="shared" si="233"/>
        <v>0.81697704281050154</v>
      </c>
      <c r="AE544" s="11">
        <v>0.97590361445783136</v>
      </c>
      <c r="AF544" s="10">
        <f t="shared" si="234"/>
        <v>546</v>
      </c>
      <c r="AG544" s="33">
        <f t="shared" si="235"/>
        <v>1.4493418095247648</v>
      </c>
      <c r="AH544" s="14">
        <v>0.84333333333333338</v>
      </c>
      <c r="AI544" s="99">
        <f t="shared" si="239"/>
        <v>559</v>
      </c>
      <c r="AJ544" s="33">
        <f t="shared" si="236"/>
        <v>4.3899324594462943</v>
      </c>
      <c r="AK544" s="13">
        <v>4243516.3067331668</v>
      </c>
      <c r="AL544" s="38"/>
    </row>
    <row r="545" spans="1:38" x14ac:dyDescent="0.25">
      <c r="A545" t="s">
        <v>773</v>
      </c>
      <c r="B545" s="5" t="s">
        <v>572</v>
      </c>
      <c r="C545" s="6" t="s">
        <v>93</v>
      </c>
      <c r="D545" s="7" t="s">
        <v>34</v>
      </c>
      <c r="E545" s="36">
        <f t="shared" si="217"/>
        <v>6.0581691590194122</v>
      </c>
      <c r="F545" s="8">
        <f t="shared" si="218"/>
        <v>15.829331891828723</v>
      </c>
      <c r="G545" s="9">
        <f t="shared" si="219"/>
        <v>539</v>
      </c>
      <c r="H545" s="99">
        <f t="shared" si="220"/>
        <v>318</v>
      </c>
      <c r="I545" s="33">
        <f t="shared" si="221"/>
        <v>5.4383585520425756E-2</v>
      </c>
      <c r="J545" s="11">
        <v>2.9590353202770814E-2</v>
      </c>
      <c r="K545" s="10">
        <f t="shared" si="222"/>
        <v>303</v>
      </c>
      <c r="L545" s="33">
        <f t="shared" si="223"/>
        <v>0.31231530113734945</v>
      </c>
      <c r="M545" s="11">
        <v>3.945291951604419E-2</v>
      </c>
      <c r="N545" s="10">
        <f t="shared" si="224"/>
        <v>522</v>
      </c>
      <c r="O545" s="33">
        <f t="shared" si="225"/>
        <v>0.88463294440660101</v>
      </c>
      <c r="P545" s="11">
        <v>2.7382256297918948E-3</v>
      </c>
      <c r="Q545" s="10">
        <f t="shared" si="226"/>
        <v>393</v>
      </c>
      <c r="R545" s="33">
        <f t="shared" si="227"/>
        <v>0.46957417042100663</v>
      </c>
      <c r="S545" s="12">
        <v>8.3063377356923332E-2</v>
      </c>
      <c r="T545" s="10">
        <f t="shared" si="228"/>
        <v>507</v>
      </c>
      <c r="U545" s="33">
        <f t="shared" si="229"/>
        <v>0.83362513390575932</v>
      </c>
      <c r="V545" s="18">
        <v>2.283633956644051E-2</v>
      </c>
      <c r="W545" s="99">
        <f t="shared" si="237"/>
        <v>533</v>
      </c>
      <c r="X545" s="33">
        <f t="shared" si="230"/>
        <v>2.0109472416627607</v>
      </c>
      <c r="Y545" s="13">
        <v>202586</v>
      </c>
      <c r="Z545" s="10">
        <f t="shared" si="231"/>
        <v>534</v>
      </c>
      <c r="AA545" s="33">
        <f t="shared" si="232"/>
        <v>1.0150418856104197</v>
      </c>
      <c r="AB545" s="11">
        <v>2.4409700063816209E-2</v>
      </c>
      <c r="AC545" s="99">
        <f t="shared" si="238"/>
        <v>470</v>
      </c>
      <c r="AD545" s="33">
        <f t="shared" si="233"/>
        <v>0.80373025609008342</v>
      </c>
      <c r="AE545" s="11">
        <v>0.97515091955636668</v>
      </c>
      <c r="AF545" s="10">
        <f t="shared" si="234"/>
        <v>220</v>
      </c>
      <c r="AG545" s="33">
        <f t="shared" si="235"/>
        <v>-0.10489049598783398</v>
      </c>
      <c r="AH545" s="14">
        <v>2.625</v>
      </c>
      <c r="AI545" s="99">
        <f t="shared" si="239"/>
        <v>425</v>
      </c>
      <c r="AJ545" s="33">
        <f t="shared" si="236"/>
        <v>-9.9338282978813378E-2</v>
      </c>
      <c r="AK545" s="13">
        <v>241697.9673560927</v>
      </c>
      <c r="AL545" s="38"/>
    </row>
    <row r="546" spans="1:38" x14ac:dyDescent="0.25">
      <c r="A546" t="s">
        <v>1017</v>
      </c>
      <c r="B546" s="5" t="s">
        <v>561</v>
      </c>
      <c r="C546" s="6" t="s">
        <v>93</v>
      </c>
      <c r="D546" s="7" t="s">
        <v>34</v>
      </c>
      <c r="E546" s="36">
        <f t="shared" si="217"/>
        <v>6.0727066512014192</v>
      </c>
      <c r="F546" s="8">
        <f t="shared" si="218"/>
        <v>15.7932172281239</v>
      </c>
      <c r="G546" s="9">
        <f t="shared" si="219"/>
        <v>540</v>
      </c>
      <c r="H546" s="99">
        <f t="shared" si="220"/>
        <v>359</v>
      </c>
      <c r="I546" s="33">
        <f t="shared" si="221"/>
        <v>0.19917077316535034</v>
      </c>
      <c r="J546" s="11">
        <v>4.0601264564361639E-2</v>
      </c>
      <c r="K546" s="10">
        <f t="shared" si="222"/>
        <v>272</v>
      </c>
      <c r="L546" s="33">
        <f t="shared" si="223"/>
        <v>0.19646989921718405</v>
      </c>
      <c r="M546" s="11">
        <v>4.3588054457619672E-2</v>
      </c>
      <c r="N546" s="10">
        <f t="shared" si="224"/>
        <v>466</v>
      </c>
      <c r="O546" s="33">
        <f t="shared" si="225"/>
        <v>0.75224758180195772</v>
      </c>
      <c r="P546" s="11">
        <v>1.0929590427979752E-2</v>
      </c>
      <c r="Q546" s="10">
        <f t="shared" si="226"/>
        <v>224</v>
      </c>
      <c r="R546" s="33">
        <f t="shared" si="227"/>
        <v>0.23965909241133132</v>
      </c>
      <c r="S546" s="12">
        <v>0.53500458575359222</v>
      </c>
      <c r="T546" s="10">
        <f t="shared" si="228"/>
        <v>497</v>
      </c>
      <c r="U546" s="33">
        <f t="shared" si="229"/>
        <v>0.81657291289252332</v>
      </c>
      <c r="V546" s="18">
        <v>2.3872064276885045E-2</v>
      </c>
      <c r="W546" s="99">
        <f t="shared" si="237"/>
        <v>540</v>
      </c>
      <c r="X546" s="33">
        <f t="shared" si="230"/>
        <v>2.2086770222174423</v>
      </c>
      <c r="Y546" s="13">
        <v>211224</v>
      </c>
      <c r="Z546" s="10">
        <f t="shared" si="231"/>
        <v>536</v>
      </c>
      <c r="AA546" s="33">
        <f t="shared" si="232"/>
        <v>1.0267017588542395</v>
      </c>
      <c r="AB546" s="11">
        <v>2.4270654572199069E-2</v>
      </c>
      <c r="AC546" s="99">
        <f t="shared" si="238"/>
        <v>501</v>
      </c>
      <c r="AD546" s="33">
        <f t="shared" si="233"/>
        <v>0.87471101117091488</v>
      </c>
      <c r="AE546" s="11">
        <v>0.97918411293216889</v>
      </c>
      <c r="AF546" s="10">
        <f t="shared" si="234"/>
        <v>366</v>
      </c>
      <c r="AG546" s="33">
        <f t="shared" si="235"/>
        <v>0.25916915723981293</v>
      </c>
      <c r="AH546" s="14">
        <v>2.2076666666666669</v>
      </c>
      <c r="AI546" s="99">
        <f t="shared" si="239"/>
        <v>464</v>
      </c>
      <c r="AJ546" s="33">
        <f t="shared" si="236"/>
        <v>-3.8260742210304309E-2</v>
      </c>
      <c r="AK546" s="13">
        <v>296143.60826199938</v>
      </c>
      <c r="AL546" s="38"/>
    </row>
    <row r="547" spans="1:38" ht="22.5" x14ac:dyDescent="0.25">
      <c r="A547" t="s">
        <v>632</v>
      </c>
      <c r="B547" s="5" t="s">
        <v>549</v>
      </c>
      <c r="C547" s="6" t="s">
        <v>61</v>
      </c>
      <c r="D547" s="7" t="s">
        <v>39</v>
      </c>
      <c r="E547" s="36">
        <f t="shared" si="217"/>
        <v>6.0879307945718493</v>
      </c>
      <c r="F547" s="8">
        <f t="shared" si="218"/>
        <v>15.755396755986512</v>
      </c>
      <c r="G547" s="9">
        <f t="shared" si="219"/>
        <v>541</v>
      </c>
      <c r="H547" s="99">
        <f t="shared" si="220"/>
        <v>139</v>
      </c>
      <c r="I547" s="33">
        <f t="shared" si="221"/>
        <v>-0.50255654636273639</v>
      </c>
      <c r="J547" s="11">
        <v>-1.2764350453172257E-2</v>
      </c>
      <c r="K547" s="10">
        <f t="shared" si="222"/>
        <v>330</v>
      </c>
      <c r="L547" s="33">
        <f t="shared" si="223"/>
        <v>0.40050260513080088</v>
      </c>
      <c r="M547" s="11">
        <v>3.6305048335123526E-2</v>
      </c>
      <c r="N547" s="10">
        <f t="shared" si="224"/>
        <v>525</v>
      </c>
      <c r="O547" s="33">
        <f t="shared" si="225"/>
        <v>0.92888698531728331</v>
      </c>
      <c r="P547" s="11">
        <v>0</v>
      </c>
      <c r="Q547" s="10">
        <f t="shared" si="226"/>
        <v>409</v>
      </c>
      <c r="R547" s="33">
        <f t="shared" si="227"/>
        <v>0.51183082356515242</v>
      </c>
      <c r="S547" s="12">
        <v>0</v>
      </c>
      <c r="T547" s="10">
        <f t="shared" si="228"/>
        <v>552</v>
      </c>
      <c r="U547" s="33">
        <f t="shared" si="229"/>
        <v>1.0298792202395783</v>
      </c>
      <c r="V547" s="18">
        <v>1.091617933723197E-2</v>
      </c>
      <c r="W547" s="99">
        <f t="shared" si="237"/>
        <v>530</v>
      </c>
      <c r="X547" s="33">
        <f t="shared" si="230"/>
        <v>1.8690936354926564</v>
      </c>
      <c r="Y547" s="13">
        <v>196389</v>
      </c>
      <c r="Z547" s="10">
        <f t="shared" si="231"/>
        <v>516</v>
      </c>
      <c r="AA547" s="33">
        <f t="shared" si="232"/>
        <v>0.91754142802350036</v>
      </c>
      <c r="AB547" s="11">
        <v>2.5572405590246802E-2</v>
      </c>
      <c r="AC547" s="99">
        <f t="shared" si="238"/>
        <v>466</v>
      </c>
      <c r="AD547" s="33">
        <f t="shared" si="233"/>
        <v>0.78891589695206399</v>
      </c>
      <c r="AE547" s="11">
        <v>0.97430915371329874</v>
      </c>
      <c r="AF547" s="10">
        <f t="shared" si="234"/>
        <v>386</v>
      </c>
      <c r="AG547" s="33">
        <f t="shared" si="235"/>
        <v>0.30511278759921284</v>
      </c>
      <c r="AH547" s="14">
        <v>2.1549999999999998</v>
      </c>
      <c r="AI547" s="99">
        <f t="shared" si="239"/>
        <v>466</v>
      </c>
      <c r="AJ547" s="33">
        <f t="shared" si="236"/>
        <v>-3.5927626440817324E-2</v>
      </c>
      <c r="AK547" s="13">
        <v>298223.39048274804</v>
      </c>
      <c r="AL547" s="38"/>
    </row>
    <row r="548" spans="1:38" x14ac:dyDescent="0.25">
      <c r="A548" t="s">
        <v>695</v>
      </c>
      <c r="B548" s="5" t="s">
        <v>535</v>
      </c>
      <c r="C548" s="6" t="s">
        <v>49</v>
      </c>
      <c r="D548" s="7" t="s">
        <v>39</v>
      </c>
      <c r="E548" s="36">
        <f t="shared" si="217"/>
        <v>6.1329147228660617</v>
      </c>
      <c r="F548" s="8">
        <f t="shared" si="218"/>
        <v>15.643645745418258</v>
      </c>
      <c r="G548" s="9">
        <f t="shared" si="219"/>
        <v>542</v>
      </c>
      <c r="H548" s="99">
        <f t="shared" si="220"/>
        <v>227</v>
      </c>
      <c r="I548" s="33">
        <f t="shared" si="221"/>
        <v>-0.20944774527901933</v>
      </c>
      <c r="J548" s="11">
        <v>9.5262615859939004E-3</v>
      </c>
      <c r="K548" s="10">
        <f t="shared" si="222"/>
        <v>376</v>
      </c>
      <c r="L548" s="33">
        <f t="shared" si="223"/>
        <v>0.54521718804544672</v>
      </c>
      <c r="M548" s="11">
        <v>3.113941967445152E-2</v>
      </c>
      <c r="N548" s="10">
        <f t="shared" si="224"/>
        <v>525</v>
      </c>
      <c r="O548" s="33">
        <f t="shared" si="225"/>
        <v>0.92888698531728331</v>
      </c>
      <c r="P548" s="11">
        <v>0</v>
      </c>
      <c r="Q548" s="10">
        <f t="shared" si="226"/>
        <v>409</v>
      </c>
      <c r="R548" s="33">
        <f t="shared" si="227"/>
        <v>0.51183082356515242</v>
      </c>
      <c r="S548" s="12">
        <v>0</v>
      </c>
      <c r="T548" s="10">
        <f t="shared" si="228"/>
        <v>382</v>
      </c>
      <c r="U548" s="33">
        <f t="shared" si="229"/>
        <v>0.56575827740949858</v>
      </c>
      <c r="V548" s="18">
        <v>3.9106145251396648E-2</v>
      </c>
      <c r="W548" s="99">
        <f t="shared" si="237"/>
        <v>531</v>
      </c>
      <c r="X548" s="33">
        <f t="shared" si="230"/>
        <v>1.9124028210459625</v>
      </c>
      <c r="Y548" s="13">
        <v>198281</v>
      </c>
      <c r="Z548" s="10">
        <f t="shared" si="231"/>
        <v>513</v>
      </c>
      <c r="AA548" s="33">
        <f t="shared" si="232"/>
        <v>0.90797821115957966</v>
      </c>
      <c r="AB548" s="11">
        <v>2.5686448184233834E-2</v>
      </c>
      <c r="AC548" s="99">
        <f t="shared" si="238"/>
        <v>525</v>
      </c>
      <c r="AD548" s="33">
        <f t="shared" si="233"/>
        <v>0.97522296679629239</v>
      </c>
      <c r="AE548" s="11">
        <v>0.98489529694473055</v>
      </c>
      <c r="AF548" s="10">
        <f t="shared" si="234"/>
        <v>497</v>
      </c>
      <c r="AG548" s="33">
        <f t="shared" si="235"/>
        <v>0.74419431824917048</v>
      </c>
      <c r="AH548" s="14">
        <v>1.6516666666666666</v>
      </c>
      <c r="AI548" s="99">
        <f t="shared" si="239"/>
        <v>524</v>
      </c>
      <c r="AJ548" s="33">
        <f t="shared" si="236"/>
        <v>0.24337478927357414</v>
      </c>
      <c r="AK548" s="13">
        <v>547198.69038510579</v>
      </c>
      <c r="AL548" s="38"/>
    </row>
    <row r="549" spans="1:38" x14ac:dyDescent="0.25">
      <c r="A549" t="s">
        <v>1140</v>
      </c>
      <c r="B549" s="5" t="s">
        <v>557</v>
      </c>
      <c r="C549" s="6" t="s">
        <v>61</v>
      </c>
      <c r="D549" s="7" t="s">
        <v>39</v>
      </c>
      <c r="E549" s="36">
        <f t="shared" si="217"/>
        <v>6.1357617984478621</v>
      </c>
      <c r="F549" s="8">
        <f t="shared" si="218"/>
        <v>15.636572917733012</v>
      </c>
      <c r="G549" s="9">
        <f t="shared" si="219"/>
        <v>543</v>
      </c>
      <c r="H549" s="99">
        <f t="shared" si="220"/>
        <v>211</v>
      </c>
      <c r="I549" s="33">
        <f t="shared" si="221"/>
        <v>-0.27806389082731836</v>
      </c>
      <c r="J549" s="11">
        <v>4.3080768218890508E-3</v>
      </c>
      <c r="K549" s="10">
        <f t="shared" si="222"/>
        <v>328</v>
      </c>
      <c r="L549" s="33">
        <f t="shared" si="223"/>
        <v>0.39233459882263233</v>
      </c>
      <c r="M549" s="11">
        <v>3.6596607669616518E-2</v>
      </c>
      <c r="N549" s="10">
        <f t="shared" si="224"/>
        <v>442</v>
      </c>
      <c r="O549" s="33">
        <f t="shared" si="225"/>
        <v>0.7118698547128941</v>
      </c>
      <c r="P549" s="11">
        <v>1.3427968540187992E-2</v>
      </c>
      <c r="Q549" s="10">
        <f t="shared" si="226"/>
        <v>388</v>
      </c>
      <c r="R549" s="33">
        <f t="shared" si="227"/>
        <v>0.46185592125639596</v>
      </c>
      <c r="S549" s="12">
        <v>9.8235043714594447E-2</v>
      </c>
      <c r="T549" s="10">
        <f t="shared" si="228"/>
        <v>525</v>
      </c>
      <c r="U549" s="33">
        <f t="shared" si="229"/>
        <v>0.88455273187799077</v>
      </c>
      <c r="V549" s="18">
        <v>1.9743078482005686E-2</v>
      </c>
      <c r="W549" s="99">
        <f t="shared" si="237"/>
        <v>535</v>
      </c>
      <c r="X549" s="33">
        <f t="shared" si="230"/>
        <v>2.0258032994979067</v>
      </c>
      <c r="Y549" s="13">
        <v>203235</v>
      </c>
      <c r="Z549" s="10">
        <f t="shared" si="231"/>
        <v>524</v>
      </c>
      <c r="AA549" s="33">
        <f t="shared" si="232"/>
        <v>0.94900653363473519</v>
      </c>
      <c r="AB549" s="11">
        <v>2.5197180149368326E-2</v>
      </c>
      <c r="AC549" s="99">
        <f t="shared" si="238"/>
        <v>529</v>
      </c>
      <c r="AD549" s="33">
        <f t="shared" si="233"/>
        <v>0.99384664035669212</v>
      </c>
      <c r="AE549" s="11">
        <v>0.98595351162209444</v>
      </c>
      <c r="AF549" s="10">
        <f t="shared" si="234"/>
        <v>397</v>
      </c>
      <c r="AG549" s="33">
        <f t="shared" si="235"/>
        <v>0.35454580760616167</v>
      </c>
      <c r="AH549" s="14">
        <v>2.0983333333333332</v>
      </c>
      <c r="AI549" s="99">
        <f t="shared" si="239"/>
        <v>468</v>
      </c>
      <c r="AJ549" s="33">
        <f t="shared" si="236"/>
        <v>-3.3509247156483513E-2</v>
      </c>
      <c r="AK549" s="13">
        <v>300379.17816562427</v>
      </c>
      <c r="AL549" s="38"/>
    </row>
    <row r="550" spans="1:38" x14ac:dyDescent="0.25">
      <c r="A550" t="s">
        <v>899</v>
      </c>
      <c r="B550" s="5" t="s">
        <v>558</v>
      </c>
      <c r="C550" s="6" t="s">
        <v>81</v>
      </c>
      <c r="D550" s="7" t="s">
        <v>34</v>
      </c>
      <c r="E550" s="36">
        <f t="shared" si="217"/>
        <v>6.1550582040406159</v>
      </c>
      <c r="F550" s="8">
        <f t="shared" si="218"/>
        <v>15.588635956531636</v>
      </c>
      <c r="G550" s="9">
        <f t="shared" si="219"/>
        <v>544</v>
      </c>
      <c r="H550" s="99">
        <f t="shared" si="220"/>
        <v>146</v>
      </c>
      <c r="I550" s="33">
        <f t="shared" si="221"/>
        <v>-0.48416775278227098</v>
      </c>
      <c r="J550" s="11">
        <v>-1.1365902293120622E-2</v>
      </c>
      <c r="K550" s="10">
        <f t="shared" si="222"/>
        <v>432</v>
      </c>
      <c r="L550" s="33">
        <f t="shared" si="223"/>
        <v>0.66885708736090077</v>
      </c>
      <c r="M550" s="11">
        <v>2.6726057906458798E-2</v>
      </c>
      <c r="N550" s="10">
        <f t="shared" si="224"/>
        <v>504</v>
      </c>
      <c r="O550" s="33">
        <f t="shared" si="225"/>
        <v>0.82665735153557374</v>
      </c>
      <c r="P550" s="11">
        <v>6.3254744105807935E-3</v>
      </c>
      <c r="Q550" s="10">
        <f t="shared" si="226"/>
        <v>409</v>
      </c>
      <c r="R550" s="33">
        <f t="shared" si="227"/>
        <v>0.51183082356515242</v>
      </c>
      <c r="S550" s="12">
        <v>0</v>
      </c>
      <c r="T550" s="10">
        <f t="shared" si="228"/>
        <v>523</v>
      </c>
      <c r="U550" s="33">
        <f t="shared" si="229"/>
        <v>0.87596503401555859</v>
      </c>
      <c r="V550" s="18">
        <v>2.0264681555004136E-2</v>
      </c>
      <c r="W550" s="99">
        <f t="shared" si="237"/>
        <v>541</v>
      </c>
      <c r="X550" s="33">
        <f t="shared" si="230"/>
        <v>2.2390300772088185</v>
      </c>
      <c r="Y550" s="13">
        <v>212550</v>
      </c>
      <c r="Z550" s="10">
        <f t="shared" si="231"/>
        <v>392</v>
      </c>
      <c r="AA550" s="33">
        <f t="shared" si="232"/>
        <v>0.52325170237797103</v>
      </c>
      <c r="AB550" s="11">
        <v>3.0274361400189215E-2</v>
      </c>
      <c r="AC550" s="99">
        <f t="shared" si="238"/>
        <v>545</v>
      </c>
      <c r="AD550" s="33">
        <f t="shared" si="233"/>
        <v>1.0702361175753592</v>
      </c>
      <c r="AE550" s="11">
        <v>0.99029403368541247</v>
      </c>
      <c r="AF550" s="10">
        <f t="shared" si="234"/>
        <v>382</v>
      </c>
      <c r="AG550" s="33">
        <f t="shared" si="235"/>
        <v>0.29609853100971023</v>
      </c>
      <c r="AH550" s="14">
        <v>2.1653333333333333</v>
      </c>
      <c r="AI550" s="99">
        <f t="shared" si="239"/>
        <v>460</v>
      </c>
      <c r="AJ550" s="33">
        <f t="shared" si="236"/>
        <v>-4.8439474539612129E-2</v>
      </c>
      <c r="AK550" s="13">
        <v>287070.09943525615</v>
      </c>
      <c r="AL550" s="38"/>
    </row>
    <row r="551" spans="1:38" x14ac:dyDescent="0.25">
      <c r="A551" t="s">
        <v>679</v>
      </c>
      <c r="B551" s="5" t="s">
        <v>570</v>
      </c>
      <c r="C551" s="6" t="s">
        <v>81</v>
      </c>
      <c r="D551" s="7" t="s">
        <v>34</v>
      </c>
      <c r="E551" s="36">
        <f t="shared" si="217"/>
        <v>6.2185216276159485</v>
      </c>
      <c r="F551" s="8">
        <f t="shared" si="218"/>
        <v>15.430977388514199</v>
      </c>
      <c r="G551" s="9">
        <f t="shared" si="219"/>
        <v>545</v>
      </c>
      <c r="H551" s="99">
        <f t="shared" si="220"/>
        <v>108</v>
      </c>
      <c r="I551" s="33">
        <f t="shared" si="221"/>
        <v>-0.61970024335229101</v>
      </c>
      <c r="J551" s="11">
        <v>-2.1673003802281321E-2</v>
      </c>
      <c r="K551" s="10">
        <f t="shared" si="222"/>
        <v>221</v>
      </c>
      <c r="L551" s="33">
        <f t="shared" si="223"/>
        <v>-2.4973416742379854E-2</v>
      </c>
      <c r="M551" s="11">
        <v>5.1492537313432833E-2</v>
      </c>
      <c r="N551" s="10">
        <f t="shared" si="224"/>
        <v>488</v>
      </c>
      <c r="O551" s="33">
        <f t="shared" si="225"/>
        <v>0.80808842549389925</v>
      </c>
      <c r="P551" s="11">
        <v>7.4744295830055079E-3</v>
      </c>
      <c r="Q551" s="10">
        <f t="shared" si="226"/>
        <v>409</v>
      </c>
      <c r="R551" s="33">
        <f t="shared" si="227"/>
        <v>0.51183082356515242</v>
      </c>
      <c r="S551" s="12">
        <v>0</v>
      </c>
      <c r="T551" s="10">
        <f t="shared" si="228"/>
        <v>476</v>
      </c>
      <c r="U551" s="33">
        <f t="shared" si="229"/>
        <v>0.7772405307695549</v>
      </c>
      <c r="V551" s="18">
        <v>2.626105044201768E-2</v>
      </c>
      <c r="W551" s="99">
        <f t="shared" si="237"/>
        <v>548</v>
      </c>
      <c r="X551" s="33">
        <f t="shared" si="230"/>
        <v>2.4364851694830354</v>
      </c>
      <c r="Y551" s="13">
        <v>221176</v>
      </c>
      <c r="Z551" s="10">
        <f t="shared" si="231"/>
        <v>429</v>
      </c>
      <c r="AA551" s="33">
        <f t="shared" si="232"/>
        <v>0.62206121717709639</v>
      </c>
      <c r="AB551" s="11">
        <v>2.9096045197740113E-2</v>
      </c>
      <c r="AC551" s="99">
        <f t="shared" si="238"/>
        <v>556</v>
      </c>
      <c r="AD551" s="33">
        <f t="shared" si="233"/>
        <v>1.1965153753478062</v>
      </c>
      <c r="AE551" s="11">
        <v>0.9974693400817598</v>
      </c>
      <c r="AF551" s="10">
        <f t="shared" si="234"/>
        <v>337</v>
      </c>
      <c r="AG551" s="33">
        <f t="shared" si="235"/>
        <v>0.18734588699442301</v>
      </c>
      <c r="AH551" s="14">
        <v>2.2899999999999996</v>
      </c>
      <c r="AI551" s="99">
        <f t="shared" si="239"/>
        <v>444</v>
      </c>
      <c r="AJ551" s="33">
        <f t="shared" si="236"/>
        <v>-7.7471883782132114E-2</v>
      </c>
      <c r="AK551" s="13">
        <v>261190.07695297318</v>
      </c>
      <c r="AL551" s="38"/>
    </row>
    <row r="552" spans="1:38" x14ac:dyDescent="0.25">
      <c r="A552" t="s">
        <v>1088</v>
      </c>
      <c r="B552" s="5" t="s">
        <v>548</v>
      </c>
      <c r="C552" s="6" t="s">
        <v>93</v>
      </c>
      <c r="D552" s="7" t="s">
        <v>34</v>
      </c>
      <c r="E552" s="36">
        <f t="shared" si="217"/>
        <v>6.3942316504762315</v>
      </c>
      <c r="F552" s="8">
        <f t="shared" si="218"/>
        <v>14.994470987979723</v>
      </c>
      <c r="G552" s="9">
        <f t="shared" si="219"/>
        <v>546</v>
      </c>
      <c r="H552" s="99">
        <f t="shared" si="220"/>
        <v>337</v>
      </c>
      <c r="I552" s="33">
        <f t="shared" si="221"/>
        <v>0.1276907325924489</v>
      </c>
      <c r="J552" s="11">
        <v>3.5165283634879696E-2</v>
      </c>
      <c r="K552" s="10">
        <f t="shared" si="222"/>
        <v>365</v>
      </c>
      <c r="L552" s="33">
        <f t="shared" si="223"/>
        <v>0.5045778801691887</v>
      </c>
      <c r="M552" s="11">
        <v>3.2590051457975985E-2</v>
      </c>
      <c r="N552" s="10">
        <f t="shared" si="224"/>
        <v>525</v>
      </c>
      <c r="O552" s="33">
        <f t="shared" si="225"/>
        <v>0.92888698531728331</v>
      </c>
      <c r="P552" s="11">
        <v>0</v>
      </c>
      <c r="Q552" s="10">
        <f t="shared" si="226"/>
        <v>398</v>
      </c>
      <c r="R552" s="33">
        <f t="shared" si="227"/>
        <v>0.47840367019092472</v>
      </c>
      <c r="S552" s="12">
        <v>6.5707339509823257E-2</v>
      </c>
      <c r="T552" s="10">
        <f t="shared" si="228"/>
        <v>449</v>
      </c>
      <c r="U552" s="33">
        <f t="shared" si="229"/>
        <v>0.71278779421492133</v>
      </c>
      <c r="V552" s="18">
        <v>3.0175806874836002E-2</v>
      </c>
      <c r="W552" s="99">
        <f t="shared" si="237"/>
        <v>538</v>
      </c>
      <c r="X552" s="33">
        <f t="shared" si="230"/>
        <v>2.1269114773990445</v>
      </c>
      <c r="Y552" s="13">
        <v>207652</v>
      </c>
      <c r="Z552" s="10">
        <f t="shared" si="231"/>
        <v>506</v>
      </c>
      <c r="AA552" s="33">
        <f t="shared" si="232"/>
        <v>0.88237313103912052</v>
      </c>
      <c r="AB552" s="11">
        <v>2.5991792065663474E-2</v>
      </c>
      <c r="AC552" s="99">
        <f t="shared" si="238"/>
        <v>539</v>
      </c>
      <c r="AD552" s="33">
        <f t="shared" si="233"/>
        <v>1.0460284407059781</v>
      </c>
      <c r="AE552" s="11">
        <v>0.98891853067925306</v>
      </c>
      <c r="AF552" s="10">
        <f t="shared" si="234"/>
        <v>361</v>
      </c>
      <c r="AG552" s="33">
        <f t="shared" si="235"/>
        <v>0.24346690382584107</v>
      </c>
      <c r="AH552" s="14">
        <v>2.2256666666666667</v>
      </c>
      <c r="AI552" s="99">
        <f t="shared" si="239"/>
        <v>493</v>
      </c>
      <c r="AJ552" s="33">
        <f t="shared" si="236"/>
        <v>-3.749101516399918E-4</v>
      </c>
      <c r="AK552" s="13">
        <v>329915.73434522637</v>
      </c>
      <c r="AL552" s="38"/>
    </row>
    <row r="553" spans="1:38" x14ac:dyDescent="0.25">
      <c r="A553" t="s">
        <v>919</v>
      </c>
      <c r="B553" s="5" t="s">
        <v>569</v>
      </c>
      <c r="C553" s="6" t="s">
        <v>172</v>
      </c>
      <c r="D553" s="7" t="s">
        <v>39</v>
      </c>
      <c r="E553" s="36">
        <f t="shared" si="217"/>
        <v>6.3973258360857015</v>
      </c>
      <c r="F553" s="8">
        <f t="shared" si="218"/>
        <v>14.986784278929269</v>
      </c>
      <c r="G553" s="9">
        <f t="shared" si="219"/>
        <v>547</v>
      </c>
      <c r="H553" s="99">
        <f t="shared" si="220"/>
        <v>405</v>
      </c>
      <c r="I553" s="33">
        <f t="shared" si="221"/>
        <v>0.34256654436144146</v>
      </c>
      <c r="J553" s="11">
        <v>5.1506360187458133E-2</v>
      </c>
      <c r="K553" s="10">
        <f t="shared" si="222"/>
        <v>419</v>
      </c>
      <c r="L553" s="33">
        <f t="shared" si="223"/>
        <v>0.63771249809797681</v>
      </c>
      <c r="M553" s="11">
        <v>2.7837772978161746E-2</v>
      </c>
      <c r="N553" s="10">
        <f t="shared" si="224"/>
        <v>521</v>
      </c>
      <c r="O553" s="33">
        <f t="shared" si="225"/>
        <v>0.8830074195269394</v>
      </c>
      <c r="P553" s="11">
        <v>2.8388052332757345E-3</v>
      </c>
      <c r="Q553" s="10">
        <f t="shared" si="226"/>
        <v>249</v>
      </c>
      <c r="R553" s="33">
        <f t="shared" si="227"/>
        <v>0.29589303027920194</v>
      </c>
      <c r="S553" s="12">
        <v>0.42446623371110825</v>
      </c>
      <c r="T553" s="10">
        <f t="shared" si="228"/>
        <v>439</v>
      </c>
      <c r="U553" s="33">
        <f t="shared" si="229"/>
        <v>0.66171527546319309</v>
      </c>
      <c r="V553" s="18">
        <v>3.3277870216306155E-2</v>
      </c>
      <c r="W553" s="99">
        <f t="shared" si="237"/>
        <v>549</v>
      </c>
      <c r="X553" s="33">
        <f t="shared" si="230"/>
        <v>2.5053632558096197</v>
      </c>
      <c r="Y553" s="13">
        <v>224185</v>
      </c>
      <c r="Z553" s="10">
        <f t="shared" si="231"/>
        <v>492</v>
      </c>
      <c r="AA553" s="33">
        <f t="shared" si="232"/>
        <v>0.82142601093092127</v>
      </c>
      <c r="AB553" s="11">
        <v>2.6718594330223711E-2</v>
      </c>
      <c r="AC553" s="99">
        <f t="shared" si="238"/>
        <v>531</v>
      </c>
      <c r="AD553" s="33">
        <f t="shared" si="233"/>
        <v>0.99962288904345642</v>
      </c>
      <c r="AE553" s="11">
        <v>0.98628172351437304</v>
      </c>
      <c r="AF553" s="10">
        <f t="shared" si="234"/>
        <v>284</v>
      </c>
      <c r="AG553" s="33">
        <f t="shared" si="235"/>
        <v>4.9514995916224047E-2</v>
      </c>
      <c r="AH553" s="14">
        <v>2.448</v>
      </c>
      <c r="AI553" s="99">
        <f t="shared" si="239"/>
        <v>413</v>
      </c>
      <c r="AJ553" s="33">
        <f t="shared" si="236"/>
        <v>-0.10860221824615805</v>
      </c>
      <c r="AK553" s="13">
        <v>233439.92542128274</v>
      </c>
      <c r="AL553" s="38"/>
    </row>
    <row r="554" spans="1:38" x14ac:dyDescent="0.25">
      <c r="A554" t="s">
        <v>949</v>
      </c>
      <c r="B554" s="5" t="s">
        <v>587</v>
      </c>
      <c r="C554" s="6" t="s">
        <v>41</v>
      </c>
      <c r="D554" s="7" t="s">
        <v>34</v>
      </c>
      <c r="E554" s="36">
        <f t="shared" si="217"/>
        <v>6.4620133292628861</v>
      </c>
      <c r="F554" s="8">
        <f t="shared" si="218"/>
        <v>14.826084824528632</v>
      </c>
      <c r="G554" s="9">
        <f t="shared" si="219"/>
        <v>548</v>
      </c>
      <c r="H554" s="99">
        <f t="shared" si="220"/>
        <v>406</v>
      </c>
      <c r="I554" s="33">
        <f t="shared" si="221"/>
        <v>0.34398108063866983</v>
      </c>
      <c r="J554" s="11">
        <v>5.1613934164269626E-2</v>
      </c>
      <c r="K554" s="10">
        <f t="shared" si="222"/>
        <v>406</v>
      </c>
      <c r="L554" s="33">
        <f t="shared" si="223"/>
        <v>0.61373126055413474</v>
      </c>
      <c r="M554" s="11">
        <v>2.8693790149892935E-2</v>
      </c>
      <c r="N554" s="10">
        <f t="shared" si="224"/>
        <v>525</v>
      </c>
      <c r="O554" s="33">
        <f t="shared" si="225"/>
        <v>0.92888698531728331</v>
      </c>
      <c r="P554" s="11">
        <v>0</v>
      </c>
      <c r="Q554" s="10">
        <f t="shared" si="226"/>
        <v>368</v>
      </c>
      <c r="R554" s="33">
        <f t="shared" si="227"/>
        <v>0.43452830917488183</v>
      </c>
      <c r="S554" s="12">
        <v>0.15195259079167298</v>
      </c>
      <c r="T554" s="10">
        <f t="shared" si="228"/>
        <v>560</v>
      </c>
      <c r="U554" s="33">
        <f t="shared" si="229"/>
        <v>1.1623860711322371</v>
      </c>
      <c r="V554" s="18">
        <v>2.8679245283018866E-3</v>
      </c>
      <c r="W554" s="99">
        <f t="shared" si="237"/>
        <v>543</v>
      </c>
      <c r="X554" s="33">
        <f t="shared" si="230"/>
        <v>2.2951122678037446</v>
      </c>
      <c r="Y554" s="13">
        <v>215000</v>
      </c>
      <c r="Z554" s="10">
        <f t="shared" si="231"/>
        <v>515</v>
      </c>
      <c r="AA554" s="33">
        <f t="shared" si="232"/>
        <v>0.91699761053559259</v>
      </c>
      <c r="AB554" s="11">
        <v>2.557889068389876E-2</v>
      </c>
      <c r="AC554" s="99">
        <f t="shared" si="238"/>
        <v>323</v>
      </c>
      <c r="AD554" s="33">
        <f t="shared" si="233"/>
        <v>0.38321471964458781</v>
      </c>
      <c r="AE554" s="11">
        <v>0.9512568306010929</v>
      </c>
      <c r="AF554" s="10">
        <f t="shared" si="234"/>
        <v>416</v>
      </c>
      <c r="AG554" s="33">
        <f t="shared" si="235"/>
        <v>0.40804978220191807</v>
      </c>
      <c r="AH554" s="14">
        <v>2.0369999999999999</v>
      </c>
      <c r="AI554" s="99">
        <f t="shared" si="239"/>
        <v>492</v>
      </c>
      <c r="AJ554" s="33">
        <f t="shared" si="236"/>
        <v>-2.2126607764834309E-3</v>
      </c>
      <c r="AK554" s="13">
        <v>328277.5297067315</v>
      </c>
      <c r="AL554" s="38"/>
    </row>
    <row r="555" spans="1:38" x14ac:dyDescent="0.25">
      <c r="A555" t="s">
        <v>1155</v>
      </c>
      <c r="B555" s="5" t="s">
        <v>568</v>
      </c>
      <c r="C555" s="6" t="s">
        <v>93</v>
      </c>
      <c r="D555" s="7" t="s">
        <v>34</v>
      </c>
      <c r="E555" s="36">
        <f t="shared" si="217"/>
        <v>6.6165131929423397</v>
      </c>
      <c r="F555" s="8">
        <f t="shared" si="218"/>
        <v>14.442269614218112</v>
      </c>
      <c r="G555" s="9">
        <f t="shared" si="219"/>
        <v>549</v>
      </c>
      <c r="H555" s="99">
        <f t="shared" si="220"/>
        <v>417</v>
      </c>
      <c r="I555" s="33">
        <f t="shared" si="221"/>
        <v>0.38352385686169582</v>
      </c>
      <c r="J555" s="11">
        <v>5.4621120166464365E-2</v>
      </c>
      <c r="K555" s="10">
        <f t="shared" si="222"/>
        <v>504</v>
      </c>
      <c r="L555" s="33">
        <f t="shared" si="223"/>
        <v>0.9279040847021548</v>
      </c>
      <c r="M555" s="11">
        <v>1.7479300827966882E-2</v>
      </c>
      <c r="N555" s="10">
        <f t="shared" si="224"/>
        <v>474</v>
      </c>
      <c r="O555" s="33">
        <f t="shared" si="225"/>
        <v>0.76879590486813032</v>
      </c>
      <c r="P555" s="11">
        <v>9.9056603773584901E-3</v>
      </c>
      <c r="Q555" s="10">
        <f t="shared" si="226"/>
        <v>232</v>
      </c>
      <c r="R555" s="33">
        <f t="shared" si="227"/>
        <v>0.26089633793425598</v>
      </c>
      <c r="S555" s="12">
        <v>0.49325879644853665</v>
      </c>
      <c r="T555" s="10">
        <f t="shared" si="228"/>
        <v>471</v>
      </c>
      <c r="U555" s="33">
        <f t="shared" si="229"/>
        <v>0.76426024378822266</v>
      </c>
      <c r="V555" s="18">
        <v>2.7049452373050117E-2</v>
      </c>
      <c r="W555" s="99">
        <f t="shared" si="237"/>
        <v>550</v>
      </c>
      <c r="X555" s="33">
        <f t="shared" si="230"/>
        <v>2.5812458932880604</v>
      </c>
      <c r="Y555" s="13">
        <v>227500</v>
      </c>
      <c r="Z555" s="10">
        <f t="shared" si="231"/>
        <v>511</v>
      </c>
      <c r="AA555" s="33">
        <f t="shared" si="232"/>
        <v>0.90126777739764463</v>
      </c>
      <c r="AB555" s="11">
        <v>2.5766470971950423E-2</v>
      </c>
      <c r="AC555" s="99">
        <f t="shared" si="238"/>
        <v>503</v>
      </c>
      <c r="AD555" s="33">
        <f t="shared" si="233"/>
        <v>0.87874198476295751</v>
      </c>
      <c r="AE555" s="11">
        <v>0.97941315664931372</v>
      </c>
      <c r="AF555" s="10">
        <f t="shared" si="234"/>
        <v>425</v>
      </c>
      <c r="AG555" s="33">
        <f t="shared" si="235"/>
        <v>0.44468837350118567</v>
      </c>
      <c r="AH555" s="14">
        <v>1.9950000000000003</v>
      </c>
      <c r="AI555" s="99">
        <f t="shared" si="239"/>
        <v>512</v>
      </c>
      <c r="AJ555" s="33">
        <f t="shared" si="236"/>
        <v>8.9103888547239399E-2</v>
      </c>
      <c r="AK555" s="13">
        <v>409678.77786912199</v>
      </c>
      <c r="AL555" s="38"/>
    </row>
    <row r="556" spans="1:38" ht="22.5" x14ac:dyDescent="0.25">
      <c r="A556" t="s">
        <v>1103</v>
      </c>
      <c r="B556" s="5" t="s">
        <v>583</v>
      </c>
      <c r="C556" s="6" t="s">
        <v>93</v>
      </c>
      <c r="D556" s="7" t="s">
        <v>34</v>
      </c>
      <c r="E556" s="36">
        <f t="shared" si="217"/>
        <v>6.7330881751286658</v>
      </c>
      <c r="F556" s="8">
        <f t="shared" si="218"/>
        <v>14.152669026623936</v>
      </c>
      <c r="G556" s="9">
        <f t="shared" si="219"/>
        <v>550</v>
      </c>
      <c r="H556" s="99">
        <f t="shared" si="220"/>
        <v>205</v>
      </c>
      <c r="I556" s="33">
        <f t="shared" si="221"/>
        <v>-0.29001926670203854</v>
      </c>
      <c r="J556" s="11">
        <v>3.3988832240834377E-3</v>
      </c>
      <c r="K556" s="10">
        <f t="shared" si="222"/>
        <v>543</v>
      </c>
      <c r="L556" s="33">
        <f t="shared" si="223"/>
        <v>1.2676581440666248</v>
      </c>
      <c r="M556" s="11">
        <v>5.3516819571865441E-3</v>
      </c>
      <c r="N556" s="10">
        <f t="shared" si="224"/>
        <v>525</v>
      </c>
      <c r="O556" s="33">
        <f t="shared" si="225"/>
        <v>0.92888698531728331</v>
      </c>
      <c r="P556" s="11">
        <v>0</v>
      </c>
      <c r="Q556" s="10">
        <f t="shared" si="226"/>
        <v>409</v>
      </c>
      <c r="R556" s="33">
        <f t="shared" si="227"/>
        <v>0.51183082356515242</v>
      </c>
      <c r="S556" s="12">
        <v>0</v>
      </c>
      <c r="T556" s="10">
        <f t="shared" si="228"/>
        <v>349</v>
      </c>
      <c r="U556" s="33">
        <f t="shared" si="229"/>
        <v>0.48464685374657085</v>
      </c>
      <c r="V556" s="18">
        <v>4.4032723772858516E-2</v>
      </c>
      <c r="W556" s="99">
        <f t="shared" si="237"/>
        <v>554</v>
      </c>
      <c r="X556" s="33">
        <f t="shared" si="230"/>
        <v>2.7409313469983472</v>
      </c>
      <c r="Y556" s="13">
        <v>234476</v>
      </c>
      <c r="Z556" s="10">
        <f t="shared" si="231"/>
        <v>537</v>
      </c>
      <c r="AA556" s="33">
        <f t="shared" si="232"/>
        <v>1.0291934985869875</v>
      </c>
      <c r="AB556" s="11">
        <v>2.4240940254652302E-2</v>
      </c>
      <c r="AC556" s="99">
        <f t="shared" si="238"/>
        <v>424</v>
      </c>
      <c r="AD556" s="33">
        <f t="shared" si="233"/>
        <v>0.66509257395781851</v>
      </c>
      <c r="AE556" s="11">
        <v>0.96727339584482441</v>
      </c>
      <c r="AF556" s="10">
        <f t="shared" si="234"/>
        <v>433</v>
      </c>
      <c r="AG556" s="33">
        <f t="shared" si="235"/>
        <v>0.47202192574032259</v>
      </c>
      <c r="AH556" s="14">
        <v>1.9636666666666664</v>
      </c>
      <c r="AI556" s="99">
        <f t="shared" si="239"/>
        <v>505</v>
      </c>
      <c r="AJ556" s="33">
        <f t="shared" si="236"/>
        <v>4.036356872111331E-2</v>
      </c>
      <c r="AK556" s="13">
        <v>366230.76215823856</v>
      </c>
      <c r="AL556" s="38"/>
    </row>
    <row r="557" spans="1:38" x14ac:dyDescent="0.25">
      <c r="A557" t="s">
        <v>675</v>
      </c>
      <c r="B557" s="5" t="s">
        <v>574</v>
      </c>
      <c r="C557" s="6" t="s">
        <v>81</v>
      </c>
      <c r="D557" s="7" t="s">
        <v>34</v>
      </c>
      <c r="E557" s="36">
        <f t="shared" si="217"/>
        <v>7.0139311877052792</v>
      </c>
      <c r="F557" s="8">
        <f t="shared" si="218"/>
        <v>13.454986728599568</v>
      </c>
      <c r="G557" s="9">
        <f t="shared" si="219"/>
        <v>551</v>
      </c>
      <c r="H557" s="99">
        <f t="shared" si="220"/>
        <v>387</v>
      </c>
      <c r="I557" s="33">
        <f t="shared" si="221"/>
        <v>0.28188264615544956</v>
      </c>
      <c r="J557" s="11">
        <v>4.6891414382580487E-2</v>
      </c>
      <c r="K557" s="10">
        <f t="shared" si="222"/>
        <v>462</v>
      </c>
      <c r="L557" s="33">
        <f t="shared" si="223"/>
        <v>0.77748821136727542</v>
      </c>
      <c r="M557" s="11">
        <v>2.284843869002285E-2</v>
      </c>
      <c r="N557" s="10">
        <f t="shared" si="224"/>
        <v>477</v>
      </c>
      <c r="O557" s="33">
        <f t="shared" si="225"/>
        <v>0.77352759264347115</v>
      </c>
      <c r="P557" s="11">
        <v>9.6128864640166282E-3</v>
      </c>
      <c r="Q557" s="10">
        <f t="shared" si="226"/>
        <v>409</v>
      </c>
      <c r="R557" s="33">
        <f t="shared" si="227"/>
        <v>0.51183082356515242</v>
      </c>
      <c r="S557" s="12">
        <v>0</v>
      </c>
      <c r="T557" s="10">
        <f t="shared" si="228"/>
        <v>536</v>
      </c>
      <c r="U557" s="33">
        <f t="shared" si="229"/>
        <v>0.93482339184423646</v>
      </c>
      <c r="V557" s="18">
        <v>1.6689718764407561E-2</v>
      </c>
      <c r="W557" s="99">
        <f t="shared" si="237"/>
        <v>539</v>
      </c>
      <c r="X557" s="33">
        <f t="shared" si="230"/>
        <v>2.1557079654677858</v>
      </c>
      <c r="Y557" s="13">
        <v>208910</v>
      </c>
      <c r="Z557" s="10">
        <f t="shared" si="231"/>
        <v>546</v>
      </c>
      <c r="AA557" s="33">
        <f t="shared" si="232"/>
        <v>1.0802482636503603</v>
      </c>
      <c r="AB557" s="11">
        <v>2.3632105599318713E-2</v>
      </c>
      <c r="AC557" s="99">
        <f t="shared" si="238"/>
        <v>547</v>
      </c>
      <c r="AD557" s="33">
        <f t="shared" si="233"/>
        <v>1.0949181933427221</v>
      </c>
      <c r="AE557" s="11">
        <v>0.99169649248389402</v>
      </c>
      <c r="AF557" s="10">
        <f t="shared" si="234"/>
        <v>497</v>
      </c>
      <c r="AG557" s="33">
        <f t="shared" si="235"/>
        <v>0.74419431824917048</v>
      </c>
      <c r="AH557" s="14">
        <v>1.6516666666666666</v>
      </c>
      <c r="AI557" s="99">
        <f t="shared" si="239"/>
        <v>506</v>
      </c>
      <c r="AJ557" s="33">
        <f t="shared" si="236"/>
        <v>4.793465299430863E-2</v>
      </c>
      <c r="AK557" s="13">
        <v>372979.76564495527</v>
      </c>
      <c r="AL557" s="38"/>
    </row>
    <row r="558" spans="1:38" x14ac:dyDescent="0.25">
      <c r="A558" t="s">
        <v>736</v>
      </c>
      <c r="B558" s="5" t="s">
        <v>584</v>
      </c>
      <c r="C558" s="6" t="s">
        <v>41</v>
      </c>
      <c r="D558" s="7" t="s">
        <v>34</v>
      </c>
      <c r="E558" s="36">
        <f t="shared" si="217"/>
        <v>7.2007754860473856</v>
      </c>
      <c r="F558" s="8">
        <f t="shared" si="218"/>
        <v>12.990820081745539</v>
      </c>
      <c r="G558" s="9">
        <f t="shared" si="219"/>
        <v>552</v>
      </c>
      <c r="H558" s="99">
        <f t="shared" si="220"/>
        <v>178</v>
      </c>
      <c r="I558" s="33">
        <f t="shared" si="221"/>
        <v>-0.3770326359886772</v>
      </c>
      <c r="J558" s="11">
        <v>-3.2183908045977372E-3</v>
      </c>
      <c r="K558" s="10">
        <f t="shared" si="222"/>
        <v>64</v>
      </c>
      <c r="L558" s="33">
        <f t="shared" si="223"/>
        <v>-1.1100753776298011</v>
      </c>
      <c r="M558" s="11">
        <v>9.0225563909774431E-2</v>
      </c>
      <c r="N558" s="10">
        <f t="shared" si="224"/>
        <v>514</v>
      </c>
      <c r="O558" s="33">
        <f t="shared" si="225"/>
        <v>0.86210361448843553</v>
      </c>
      <c r="P558" s="11">
        <v>4.1322314049586778E-3</v>
      </c>
      <c r="Q558" s="10">
        <f t="shared" si="226"/>
        <v>409</v>
      </c>
      <c r="R558" s="33">
        <f t="shared" si="227"/>
        <v>0.51183082356515242</v>
      </c>
      <c r="S558" s="12">
        <v>0</v>
      </c>
      <c r="T558" s="10">
        <f t="shared" si="228"/>
        <v>555</v>
      </c>
      <c r="U558" s="33">
        <f t="shared" si="229"/>
        <v>1.0801919888336247</v>
      </c>
      <c r="V558" s="18">
        <v>7.8602620087336247E-3</v>
      </c>
      <c r="W558" s="99">
        <f t="shared" si="237"/>
        <v>558</v>
      </c>
      <c r="X558" s="33">
        <f t="shared" si="230"/>
        <v>3.0276143490435929</v>
      </c>
      <c r="Y558" s="13">
        <v>247000</v>
      </c>
      <c r="Z558" s="10">
        <f t="shared" si="231"/>
        <v>532</v>
      </c>
      <c r="AA558" s="33">
        <f t="shared" si="232"/>
        <v>1.0026095911521269</v>
      </c>
      <c r="AB558" s="11">
        <v>2.4557956777996069E-2</v>
      </c>
      <c r="AC558" s="99">
        <f t="shared" si="238"/>
        <v>524</v>
      </c>
      <c r="AD558" s="33">
        <f t="shared" si="233"/>
        <v>0.97476590032547372</v>
      </c>
      <c r="AE558" s="11">
        <v>0.98486932599724897</v>
      </c>
      <c r="AF558" s="10">
        <f t="shared" si="234"/>
        <v>415</v>
      </c>
      <c r="AG558" s="33">
        <f t="shared" si="235"/>
        <v>0.40281569773059384</v>
      </c>
      <c r="AH558" s="14">
        <v>2.0430000000000001</v>
      </c>
      <c r="AI558" s="99">
        <f t="shared" si="239"/>
        <v>508</v>
      </c>
      <c r="AJ558" s="33">
        <f t="shared" si="236"/>
        <v>5.0929190443803715E-2</v>
      </c>
      <c r="AK558" s="13">
        <v>375649.15129151294</v>
      </c>
      <c r="AL558" s="38"/>
    </row>
    <row r="559" spans="1:38" x14ac:dyDescent="0.25">
      <c r="A559" t="s">
        <v>772</v>
      </c>
      <c r="B559" s="5" t="s">
        <v>580</v>
      </c>
      <c r="C559" s="6" t="s">
        <v>41</v>
      </c>
      <c r="D559" s="7" t="s">
        <v>34</v>
      </c>
      <c r="E559" s="36">
        <f t="shared" si="217"/>
        <v>7.2962948478296266</v>
      </c>
      <c r="F559" s="8">
        <f t="shared" si="218"/>
        <v>12.753526772495501</v>
      </c>
      <c r="G559" s="9">
        <f t="shared" si="219"/>
        <v>553</v>
      </c>
      <c r="H559" s="99">
        <f t="shared" si="220"/>
        <v>430</v>
      </c>
      <c r="I559" s="33">
        <f t="shared" si="221"/>
        <v>0.44299809092340853</v>
      </c>
      <c r="J559" s="11">
        <v>5.9144072301966943E-2</v>
      </c>
      <c r="K559" s="10">
        <f t="shared" si="222"/>
        <v>549</v>
      </c>
      <c r="L559" s="33">
        <f t="shared" si="223"/>
        <v>1.4175849919297723</v>
      </c>
      <c r="M559" s="11">
        <v>0</v>
      </c>
      <c r="N559" s="10">
        <f t="shared" si="224"/>
        <v>525</v>
      </c>
      <c r="O559" s="33">
        <f t="shared" si="225"/>
        <v>0.92888698531728331</v>
      </c>
      <c r="P559" s="11">
        <v>0</v>
      </c>
      <c r="Q559" s="10">
        <f t="shared" si="226"/>
        <v>91</v>
      </c>
      <c r="R559" s="33">
        <f t="shared" si="227"/>
        <v>-0.38190613977192739</v>
      </c>
      <c r="S559" s="12">
        <v>1.7568076295645627</v>
      </c>
      <c r="T559" s="10">
        <f t="shared" si="228"/>
        <v>549</v>
      </c>
      <c r="U559" s="33">
        <f t="shared" si="229"/>
        <v>1.006891318043039</v>
      </c>
      <c r="V559" s="18">
        <v>1.2312427856868027E-2</v>
      </c>
      <c r="W559" s="99">
        <f t="shared" si="237"/>
        <v>557</v>
      </c>
      <c r="X559" s="33">
        <f t="shared" si="230"/>
        <v>3.0145437650314695</v>
      </c>
      <c r="Y559" s="13">
        <v>246429</v>
      </c>
      <c r="Z559" s="10">
        <f t="shared" si="231"/>
        <v>551</v>
      </c>
      <c r="AA559" s="33">
        <f t="shared" si="232"/>
        <v>1.1787543044490401</v>
      </c>
      <c r="AB559" s="11">
        <v>2.245740836344863E-2</v>
      </c>
      <c r="AC559" s="99">
        <f t="shared" si="238"/>
        <v>552</v>
      </c>
      <c r="AD559" s="33">
        <f t="shared" si="233"/>
        <v>1.1382626592807312</v>
      </c>
      <c r="AE559" s="11">
        <v>0.99415936587400922</v>
      </c>
      <c r="AF559" s="10">
        <f t="shared" si="234"/>
        <v>192</v>
      </c>
      <c r="AG559" s="33">
        <f t="shared" si="235"/>
        <v>-0.16537324987868862</v>
      </c>
      <c r="AH559" s="14">
        <v>2.6943333333333328</v>
      </c>
      <c r="AI559" s="99">
        <f t="shared" si="239"/>
        <v>458</v>
      </c>
      <c r="AJ559" s="33">
        <f t="shared" si="236"/>
        <v>-5.1762011054529086E-2</v>
      </c>
      <c r="AK559" s="13">
        <v>284108.32940143056</v>
      </c>
      <c r="AL559" s="38"/>
    </row>
    <row r="560" spans="1:38" x14ac:dyDescent="0.25">
      <c r="A560" t="s">
        <v>900</v>
      </c>
      <c r="B560" s="5" t="s">
        <v>573</v>
      </c>
      <c r="C560" s="6" t="s">
        <v>81</v>
      </c>
      <c r="D560" s="7" t="s">
        <v>34</v>
      </c>
      <c r="E560" s="36">
        <f t="shared" si="217"/>
        <v>7.3092120239104821</v>
      </c>
      <c r="F560" s="8">
        <f t="shared" si="218"/>
        <v>12.721437367780052</v>
      </c>
      <c r="G560" s="9">
        <f t="shared" si="219"/>
        <v>554</v>
      </c>
      <c r="H560" s="99">
        <f t="shared" si="220"/>
        <v>281</v>
      </c>
      <c r="I560" s="33">
        <f t="shared" si="221"/>
        <v>-5.5602683783590068E-2</v>
      </c>
      <c r="J560" s="11">
        <v>2.1226014603498156E-2</v>
      </c>
      <c r="K560" s="10">
        <f t="shared" si="222"/>
        <v>448</v>
      </c>
      <c r="L560" s="33">
        <f t="shared" si="223"/>
        <v>0.7489715687964722</v>
      </c>
      <c r="M560" s="11">
        <v>2.386634844868735E-2</v>
      </c>
      <c r="N560" s="10">
        <f t="shared" si="224"/>
        <v>489</v>
      </c>
      <c r="O560" s="33">
        <f t="shared" si="225"/>
        <v>0.80970132351358748</v>
      </c>
      <c r="P560" s="11">
        <v>7.3746312684365781E-3</v>
      </c>
      <c r="Q560" s="10">
        <f t="shared" si="226"/>
        <v>409</v>
      </c>
      <c r="R560" s="33">
        <f t="shared" si="227"/>
        <v>0.51183082356515242</v>
      </c>
      <c r="S560" s="12">
        <v>0</v>
      </c>
      <c r="T560" s="10">
        <f t="shared" si="228"/>
        <v>537</v>
      </c>
      <c r="U560" s="33">
        <f t="shared" si="229"/>
        <v>0.93817312278879961</v>
      </c>
      <c r="V560" s="18">
        <v>1.6486261448792672E-2</v>
      </c>
      <c r="W560" s="99">
        <f t="shared" si="237"/>
        <v>556</v>
      </c>
      <c r="X560" s="33">
        <f t="shared" si="230"/>
        <v>2.8894003625896492</v>
      </c>
      <c r="Y560" s="13">
        <v>240962</v>
      </c>
      <c r="Z560" s="10">
        <f t="shared" si="231"/>
        <v>490</v>
      </c>
      <c r="AA560" s="33">
        <f t="shared" si="232"/>
        <v>0.81579756398130132</v>
      </c>
      <c r="AB560" s="11">
        <v>2.6785714285714284E-2</v>
      </c>
      <c r="AC560" s="99">
        <f t="shared" si="238"/>
        <v>546</v>
      </c>
      <c r="AD560" s="33">
        <f t="shared" si="233"/>
        <v>1.0847945625487592</v>
      </c>
      <c r="AE560" s="11">
        <v>0.99112125824454589</v>
      </c>
      <c r="AF560" s="10">
        <f t="shared" si="234"/>
        <v>391</v>
      </c>
      <c r="AG560" s="33">
        <f t="shared" si="235"/>
        <v>0.32604912548450843</v>
      </c>
      <c r="AH560" s="14">
        <v>2.1310000000000002</v>
      </c>
      <c r="AI560" s="99">
        <f t="shared" si="239"/>
        <v>500</v>
      </c>
      <c r="AJ560" s="33">
        <f t="shared" si="236"/>
        <v>1.8639049195542896E-2</v>
      </c>
      <c r="AK560" s="13">
        <v>346865.12670435652</v>
      </c>
      <c r="AL560" s="38"/>
    </row>
    <row r="561" spans="1:38" x14ac:dyDescent="0.25">
      <c r="A561" t="s">
        <v>740</v>
      </c>
      <c r="B561" s="5" t="s">
        <v>581</v>
      </c>
      <c r="C561" s="6" t="s">
        <v>54</v>
      </c>
      <c r="D561" s="7" t="s">
        <v>39</v>
      </c>
      <c r="E561" s="36">
        <f t="shared" si="217"/>
        <v>7.3588012997080412</v>
      </c>
      <c r="F561" s="8">
        <f t="shared" si="218"/>
        <v>12.598245554751173</v>
      </c>
      <c r="G561" s="9">
        <f t="shared" si="219"/>
        <v>555</v>
      </c>
      <c r="H561" s="99">
        <f t="shared" si="220"/>
        <v>262</v>
      </c>
      <c r="I561" s="33">
        <f t="shared" si="221"/>
        <v>-0.12894823733212643</v>
      </c>
      <c r="J561" s="11">
        <v>1.5648163399769377E-2</v>
      </c>
      <c r="K561" s="10">
        <f t="shared" si="222"/>
        <v>545</v>
      </c>
      <c r="L561" s="33">
        <f t="shared" si="223"/>
        <v>1.2851894227932632</v>
      </c>
      <c r="M561" s="11">
        <v>4.725897920604915E-3</v>
      </c>
      <c r="N561" s="10">
        <f t="shared" si="224"/>
        <v>525</v>
      </c>
      <c r="O561" s="33">
        <f t="shared" si="225"/>
        <v>0.92888698531728331</v>
      </c>
      <c r="P561" s="11">
        <v>0</v>
      </c>
      <c r="Q561" s="10">
        <f t="shared" si="226"/>
        <v>363</v>
      </c>
      <c r="R561" s="33">
        <f t="shared" si="227"/>
        <v>0.42932549641588696</v>
      </c>
      <c r="S561" s="12">
        <v>0.1621796951021732</v>
      </c>
      <c r="T561" s="10">
        <f t="shared" si="228"/>
        <v>554</v>
      </c>
      <c r="U561" s="33">
        <f t="shared" si="229"/>
        <v>1.0505307928832675</v>
      </c>
      <c r="V561" s="18">
        <v>9.6618357487922701E-3</v>
      </c>
      <c r="W561" s="99">
        <f t="shared" si="237"/>
        <v>553</v>
      </c>
      <c r="X561" s="33">
        <f t="shared" si="230"/>
        <v>2.6303006420410915</v>
      </c>
      <c r="Y561" s="13">
        <v>229643</v>
      </c>
      <c r="Z561" s="10">
        <f t="shared" si="231"/>
        <v>548</v>
      </c>
      <c r="AA561" s="33">
        <f t="shared" si="232"/>
        <v>1.1025572211554382</v>
      </c>
      <c r="AB561" s="11">
        <v>2.3366068405011851E-2</v>
      </c>
      <c r="AC561" s="99">
        <f t="shared" si="238"/>
        <v>442</v>
      </c>
      <c r="AD561" s="33">
        <f t="shared" si="233"/>
        <v>0.72698077228927138</v>
      </c>
      <c r="AE561" s="11">
        <v>0.97078994157988319</v>
      </c>
      <c r="AF561" s="10">
        <f t="shared" si="234"/>
        <v>496</v>
      </c>
      <c r="AG561" s="33">
        <f t="shared" si="235"/>
        <v>0.74157727601350831</v>
      </c>
      <c r="AH561" s="14">
        <v>1.6546666666666667</v>
      </c>
      <c r="AI561" s="99">
        <f t="shared" si="239"/>
        <v>510</v>
      </c>
      <c r="AJ561" s="33">
        <f t="shared" si="236"/>
        <v>6.3059096948567595E-2</v>
      </c>
      <c r="AK561" s="13">
        <v>386461.97259163152</v>
      </c>
      <c r="AL561" s="38"/>
    </row>
    <row r="562" spans="1:38" ht="15.75" customHeight="1" x14ac:dyDescent="0.25">
      <c r="A562" t="s">
        <v>908</v>
      </c>
      <c r="B562" s="5" t="s">
        <v>586</v>
      </c>
      <c r="C562" s="6" t="s">
        <v>41</v>
      </c>
      <c r="D562" s="7" t="s">
        <v>34</v>
      </c>
      <c r="E562" s="36">
        <f t="shared" si="217"/>
        <v>7.4199520787687403</v>
      </c>
      <c r="F562" s="8">
        <f t="shared" si="218"/>
        <v>12.446332157762487</v>
      </c>
      <c r="G562" s="9">
        <f t="shared" si="219"/>
        <v>556</v>
      </c>
      <c r="H562" s="99">
        <f t="shared" si="220"/>
        <v>499</v>
      </c>
      <c r="I562" s="33">
        <f t="shared" si="221"/>
        <v>0.8915941668306131</v>
      </c>
      <c r="J562" s="11">
        <v>9.325932593259334E-2</v>
      </c>
      <c r="K562" s="10">
        <f t="shared" si="222"/>
        <v>355</v>
      </c>
      <c r="L562" s="33">
        <f t="shared" si="223"/>
        <v>0.46863781400948484</v>
      </c>
      <c r="M562" s="11">
        <v>3.3872942456808594E-2</v>
      </c>
      <c r="N562" s="10">
        <f t="shared" si="224"/>
        <v>486</v>
      </c>
      <c r="O562" s="33">
        <f t="shared" si="225"/>
        <v>0.79917566213886504</v>
      </c>
      <c r="P562" s="11">
        <v>8.0259081948746824E-3</v>
      </c>
      <c r="Q562" s="10">
        <f t="shared" si="226"/>
        <v>377</v>
      </c>
      <c r="R562" s="33">
        <f t="shared" si="227"/>
        <v>0.44202413913908495</v>
      </c>
      <c r="S562" s="12">
        <v>0.13721813108905456</v>
      </c>
      <c r="T562" s="10">
        <f t="shared" si="228"/>
        <v>379</v>
      </c>
      <c r="U562" s="33">
        <f t="shared" si="229"/>
        <v>0.55905787104795668</v>
      </c>
      <c r="V562" s="18">
        <v>3.9513117248374752E-2</v>
      </c>
      <c r="W562" s="99">
        <f t="shared" si="237"/>
        <v>559</v>
      </c>
      <c r="X562" s="33">
        <f t="shared" si="230"/>
        <v>3.0962864191598287</v>
      </c>
      <c r="Y562" s="13">
        <v>250000</v>
      </c>
      <c r="Z562" s="10">
        <f t="shared" si="231"/>
        <v>545</v>
      </c>
      <c r="AA562" s="33">
        <f t="shared" si="232"/>
        <v>1.0799719977339182</v>
      </c>
      <c r="AB562" s="11">
        <v>2.363540010598834E-2</v>
      </c>
      <c r="AC562" s="99">
        <f t="shared" si="238"/>
        <v>508</v>
      </c>
      <c r="AD562" s="33">
        <f t="shared" si="233"/>
        <v>0.91082182151345825</v>
      </c>
      <c r="AE562" s="11">
        <v>0.9812359631964066</v>
      </c>
      <c r="AF562" s="10">
        <f t="shared" si="234"/>
        <v>465</v>
      </c>
      <c r="AG562" s="33">
        <f t="shared" si="235"/>
        <v>0.58717178410945037</v>
      </c>
      <c r="AH562" s="14">
        <v>1.8316666666666668</v>
      </c>
      <c r="AI562" s="99">
        <f t="shared" si="239"/>
        <v>521</v>
      </c>
      <c r="AJ562" s="33">
        <f t="shared" si="236"/>
        <v>0.18305290719296763</v>
      </c>
      <c r="AK562" s="13">
        <v>493426.65750354482</v>
      </c>
      <c r="AL562" s="38"/>
    </row>
    <row r="563" spans="1:38" x14ac:dyDescent="0.25">
      <c r="A563" t="s">
        <v>864</v>
      </c>
      <c r="B563" s="5" t="s">
        <v>567</v>
      </c>
      <c r="C563" s="6" t="s">
        <v>54</v>
      </c>
      <c r="D563" s="7" t="s">
        <v>39</v>
      </c>
      <c r="E563" s="36">
        <f t="shared" si="217"/>
        <v>7.4668225294267661</v>
      </c>
      <c r="F563" s="8">
        <f t="shared" si="218"/>
        <v>12.329894567150873</v>
      </c>
      <c r="G563" s="9">
        <f t="shared" si="219"/>
        <v>557</v>
      </c>
      <c r="H563" s="99">
        <f t="shared" si="220"/>
        <v>283</v>
      </c>
      <c r="I563" s="33">
        <f t="shared" si="221"/>
        <v>-5.1739066241470608E-2</v>
      </c>
      <c r="J563" s="11">
        <v>2.1519838601210539E-2</v>
      </c>
      <c r="K563" s="10">
        <f t="shared" si="222"/>
        <v>520</v>
      </c>
      <c r="L563" s="33">
        <f t="shared" si="223"/>
        <v>1.010182646935889</v>
      </c>
      <c r="M563" s="11">
        <v>1.4542343883661249E-2</v>
      </c>
      <c r="N563" s="10">
        <f t="shared" si="224"/>
        <v>525</v>
      </c>
      <c r="O563" s="33">
        <f t="shared" si="225"/>
        <v>0.92888698531728331</v>
      </c>
      <c r="P563" s="11">
        <v>0</v>
      </c>
      <c r="Q563" s="10">
        <f t="shared" si="226"/>
        <v>409</v>
      </c>
      <c r="R563" s="33">
        <f t="shared" si="227"/>
        <v>0.51183082356515242</v>
      </c>
      <c r="S563" s="12">
        <v>0</v>
      </c>
      <c r="T563" s="10">
        <f t="shared" si="228"/>
        <v>550</v>
      </c>
      <c r="U563" s="33">
        <f t="shared" si="229"/>
        <v>1.0154013200597201</v>
      </c>
      <c r="V563" s="18">
        <v>1.1795543905635648E-2</v>
      </c>
      <c r="W563" s="99">
        <f t="shared" si="237"/>
        <v>545</v>
      </c>
      <c r="X563" s="33">
        <f t="shared" si="230"/>
        <v>2.3402984899402277</v>
      </c>
      <c r="Y563" s="13">
        <v>216974</v>
      </c>
      <c r="Z563" s="10">
        <f t="shared" si="231"/>
        <v>555</v>
      </c>
      <c r="AA563" s="33">
        <f t="shared" si="232"/>
        <v>1.2482637949804538</v>
      </c>
      <c r="AB563" s="11">
        <v>2.1628498727735368E-2</v>
      </c>
      <c r="AC563" s="99">
        <f t="shared" si="238"/>
        <v>541</v>
      </c>
      <c r="AD563" s="33">
        <f t="shared" si="233"/>
        <v>1.0519914832683548</v>
      </c>
      <c r="AE563" s="11">
        <v>0.98925735637552548</v>
      </c>
      <c r="AF563" s="10">
        <f t="shared" si="234"/>
        <v>450</v>
      </c>
      <c r="AG563" s="33">
        <f t="shared" si="235"/>
        <v>0.52697981268922434</v>
      </c>
      <c r="AH563" s="14">
        <v>1.9006666666666667</v>
      </c>
      <c r="AI563" s="99">
        <f t="shared" si="239"/>
        <v>490</v>
      </c>
      <c r="AJ563" s="33">
        <f t="shared" si="236"/>
        <v>-4.8248642013481776E-3</v>
      </c>
      <c r="AK563" s="13">
        <v>325948.96362738643</v>
      </c>
      <c r="AL563" s="38"/>
    </row>
    <row r="564" spans="1:38" x14ac:dyDescent="0.25">
      <c r="A564" t="s">
        <v>932</v>
      </c>
      <c r="B564" s="5" t="s">
        <v>576</v>
      </c>
      <c r="C564" s="6" t="s">
        <v>81</v>
      </c>
      <c r="D564" s="7" t="s">
        <v>34</v>
      </c>
      <c r="E564" s="36">
        <f t="shared" si="217"/>
        <v>7.4958713634634035</v>
      </c>
      <c r="F564" s="8">
        <f t="shared" si="218"/>
        <v>12.257730203509883</v>
      </c>
      <c r="G564" s="9">
        <f t="shared" si="219"/>
        <v>558</v>
      </c>
      <c r="H564" s="99">
        <f t="shared" si="220"/>
        <v>492</v>
      </c>
      <c r="I564" s="33">
        <f t="shared" si="221"/>
        <v>0.81601782849365012</v>
      </c>
      <c r="J564" s="11">
        <v>8.7511825922421904E-2</v>
      </c>
      <c r="K564" s="10">
        <f t="shared" si="222"/>
        <v>377</v>
      </c>
      <c r="L564" s="33">
        <f t="shared" si="223"/>
        <v>0.55036728550505987</v>
      </c>
      <c r="M564" s="11">
        <v>3.095558546433378E-2</v>
      </c>
      <c r="N564" s="10">
        <f t="shared" si="224"/>
        <v>525</v>
      </c>
      <c r="O564" s="33">
        <f t="shared" si="225"/>
        <v>0.92888698531728331</v>
      </c>
      <c r="P564" s="11">
        <v>0</v>
      </c>
      <c r="Q564" s="10">
        <f t="shared" si="226"/>
        <v>409</v>
      </c>
      <c r="R564" s="33">
        <f t="shared" si="227"/>
        <v>0.51183082356515242</v>
      </c>
      <c r="S564" s="12">
        <v>0</v>
      </c>
      <c r="T564" s="10">
        <f t="shared" si="228"/>
        <v>547</v>
      </c>
      <c r="U564" s="33">
        <f t="shared" si="229"/>
        <v>0.9936937788798661</v>
      </c>
      <c r="V564" s="18">
        <v>1.3114025338964214E-2</v>
      </c>
      <c r="W564" s="99">
        <f t="shared" si="237"/>
        <v>559</v>
      </c>
      <c r="X564" s="33">
        <f t="shared" si="230"/>
        <v>3.0962864191598287</v>
      </c>
      <c r="Y564" s="13">
        <v>250000</v>
      </c>
      <c r="Z564" s="10">
        <f t="shared" si="231"/>
        <v>481</v>
      </c>
      <c r="AA564" s="33">
        <f t="shared" si="232"/>
        <v>0.78847205049490809</v>
      </c>
      <c r="AB564" s="11">
        <v>2.7111574556830033E-2</v>
      </c>
      <c r="AC564" s="99">
        <f t="shared" si="238"/>
        <v>490</v>
      </c>
      <c r="AD564" s="33">
        <f t="shared" si="233"/>
        <v>0.84879847975312739</v>
      </c>
      <c r="AE564" s="11">
        <v>0.97771173848439819</v>
      </c>
      <c r="AF564" s="10">
        <f t="shared" si="234"/>
        <v>248</v>
      </c>
      <c r="AG564" s="33">
        <f t="shared" si="235"/>
        <v>-3.3939573154330945E-2</v>
      </c>
      <c r="AH564" s="14">
        <v>2.5436666666666667</v>
      </c>
      <c r="AI564" s="99">
        <f t="shared" si="239"/>
        <v>482</v>
      </c>
      <c r="AJ564" s="33">
        <f t="shared" si="236"/>
        <v>-2.0834235671428458E-2</v>
      </c>
      <c r="AK564" s="13">
        <v>311677.9160504567</v>
      </c>
      <c r="AL564" s="38"/>
    </row>
    <row r="565" spans="1:38" x14ac:dyDescent="0.25">
      <c r="A565" t="s">
        <v>818</v>
      </c>
      <c r="B565" s="5" t="s">
        <v>579</v>
      </c>
      <c r="C565" s="6" t="s">
        <v>93</v>
      </c>
      <c r="D565" s="7" t="s">
        <v>34</v>
      </c>
      <c r="E565" s="36">
        <f t="shared" si="217"/>
        <v>7.6047219117429101</v>
      </c>
      <c r="F565" s="8">
        <f t="shared" si="218"/>
        <v>11.987318987050859</v>
      </c>
      <c r="G565" s="9">
        <f t="shared" si="219"/>
        <v>559</v>
      </c>
      <c r="H565" s="99">
        <f t="shared" si="220"/>
        <v>293</v>
      </c>
      <c r="I565" s="33">
        <f t="shared" si="221"/>
        <v>-1.5241594281798776E-2</v>
      </c>
      <c r="J565" s="11">
        <v>2.4295432458697697E-2</v>
      </c>
      <c r="K565" s="10">
        <f t="shared" si="222"/>
        <v>96</v>
      </c>
      <c r="L565" s="33">
        <f t="shared" si="223"/>
        <v>-0.75397374858497335</v>
      </c>
      <c r="M565" s="11">
        <v>7.7514413837283788E-2</v>
      </c>
      <c r="N565" s="10">
        <f t="shared" si="224"/>
        <v>520</v>
      </c>
      <c r="O565" s="33">
        <f t="shared" si="225"/>
        <v>0.88300600379682581</v>
      </c>
      <c r="P565" s="11">
        <v>2.8388928317955998E-3</v>
      </c>
      <c r="Q565" s="10">
        <f t="shared" si="226"/>
        <v>409</v>
      </c>
      <c r="R565" s="33">
        <f t="shared" si="227"/>
        <v>0.51183082356515242</v>
      </c>
      <c r="S565" s="12">
        <v>0</v>
      </c>
      <c r="T565" s="10">
        <f t="shared" si="228"/>
        <v>561</v>
      </c>
      <c r="U565" s="33">
        <f t="shared" si="229"/>
        <v>1.1979381190411516</v>
      </c>
      <c r="V565" s="18">
        <v>7.0854983467170528E-4</v>
      </c>
      <c r="W565" s="99">
        <f t="shared" si="237"/>
        <v>559</v>
      </c>
      <c r="X565" s="33">
        <f t="shared" si="230"/>
        <v>3.0962864191598287</v>
      </c>
      <c r="Y565" s="13">
        <v>250000</v>
      </c>
      <c r="Z565" s="10">
        <f t="shared" si="231"/>
        <v>541</v>
      </c>
      <c r="AA565" s="33">
        <f t="shared" si="232"/>
        <v>1.0552636262552917</v>
      </c>
      <c r="AB565" s="11">
        <v>2.3930050621260929E-2</v>
      </c>
      <c r="AC565" s="99">
        <f t="shared" si="238"/>
        <v>509</v>
      </c>
      <c r="AD565" s="33">
        <f t="shared" si="233"/>
        <v>0.91165706397370361</v>
      </c>
      <c r="AE565" s="11">
        <v>0.98128342245989308</v>
      </c>
      <c r="AF565" s="10">
        <f t="shared" si="234"/>
        <v>455</v>
      </c>
      <c r="AG565" s="33">
        <f t="shared" si="235"/>
        <v>0.53948345892627636</v>
      </c>
      <c r="AH565" s="14">
        <v>1.8863333333333332</v>
      </c>
      <c r="AI565" s="99">
        <f t="shared" si="239"/>
        <v>501</v>
      </c>
      <c r="AJ565" s="33">
        <f t="shared" si="236"/>
        <v>2.4691307744325205E-2</v>
      </c>
      <c r="AK565" s="13">
        <v>352260.2210626186</v>
      </c>
      <c r="AL565" s="38"/>
    </row>
    <row r="566" spans="1:38" x14ac:dyDescent="0.25">
      <c r="A566" t="s">
        <v>1045</v>
      </c>
      <c r="B566" s="5" t="s">
        <v>554</v>
      </c>
      <c r="C566" s="6" t="s">
        <v>54</v>
      </c>
      <c r="D566" s="7" t="s">
        <v>39</v>
      </c>
      <c r="E566" s="36">
        <f t="shared" si="217"/>
        <v>7.6132541924044945</v>
      </c>
      <c r="F566" s="8">
        <f t="shared" si="218"/>
        <v>11.96612272824154</v>
      </c>
      <c r="G566" s="9">
        <f t="shared" si="219"/>
        <v>560</v>
      </c>
      <c r="H566" s="99">
        <f t="shared" si="220"/>
        <v>321</v>
      </c>
      <c r="I566" s="33">
        <f t="shared" si="221"/>
        <v>7.4835736094487362E-2</v>
      </c>
      <c r="J566" s="11">
        <v>3.1145717463848754E-2</v>
      </c>
      <c r="K566" s="10">
        <f t="shared" si="222"/>
        <v>223</v>
      </c>
      <c r="L566" s="33">
        <f t="shared" si="223"/>
        <v>-1.2464420778513671E-2</v>
      </c>
      <c r="M566" s="11">
        <v>5.1046025104602509E-2</v>
      </c>
      <c r="N566" s="10">
        <f t="shared" si="224"/>
        <v>525</v>
      </c>
      <c r="O566" s="33">
        <f t="shared" si="225"/>
        <v>0.92888698531728331</v>
      </c>
      <c r="P566" s="11">
        <v>0</v>
      </c>
      <c r="Q566" s="10">
        <f t="shared" si="226"/>
        <v>409</v>
      </c>
      <c r="R566" s="33">
        <f t="shared" si="227"/>
        <v>0.51183082356515242</v>
      </c>
      <c r="S566" s="12">
        <v>0</v>
      </c>
      <c r="T566" s="10">
        <f t="shared" si="228"/>
        <v>553</v>
      </c>
      <c r="U566" s="33">
        <f t="shared" si="229"/>
        <v>1.0473963510228221</v>
      </c>
      <c r="V566" s="18">
        <v>9.852216748768473E-3</v>
      </c>
      <c r="W566" s="99">
        <f t="shared" si="237"/>
        <v>546</v>
      </c>
      <c r="X566" s="33">
        <f t="shared" si="230"/>
        <v>2.3738104601569505</v>
      </c>
      <c r="Y566" s="13">
        <v>218438</v>
      </c>
      <c r="Z566" s="10">
        <f t="shared" si="231"/>
        <v>471</v>
      </c>
      <c r="AA566" s="33">
        <f t="shared" si="232"/>
        <v>0.75397672337814048</v>
      </c>
      <c r="AB566" s="11">
        <v>2.7522935779816515E-2</v>
      </c>
      <c r="AC566" s="99">
        <f t="shared" si="238"/>
        <v>555</v>
      </c>
      <c r="AD566" s="33">
        <f t="shared" si="233"/>
        <v>1.1956063575045235</v>
      </c>
      <c r="AE566" s="11">
        <v>0.99741768883150417</v>
      </c>
      <c r="AF566" s="10">
        <f t="shared" si="234"/>
        <v>556</v>
      </c>
      <c r="AG566" s="33">
        <f t="shared" si="235"/>
        <v>1.6360241556686541</v>
      </c>
      <c r="AH566" s="14">
        <v>0.6293333333333333</v>
      </c>
      <c r="AI566" s="99">
        <f t="shared" si="239"/>
        <v>545</v>
      </c>
      <c r="AJ566" s="33">
        <f t="shared" si="236"/>
        <v>1.5085904948538649</v>
      </c>
      <c r="AK566" s="13">
        <v>1675035.1930960086</v>
      </c>
      <c r="AL566" s="38"/>
    </row>
    <row r="567" spans="1:38" x14ac:dyDescent="0.25">
      <c r="A567" t="s">
        <v>1035</v>
      </c>
      <c r="B567" s="5" t="s">
        <v>560</v>
      </c>
      <c r="C567" s="6" t="s">
        <v>54</v>
      </c>
      <c r="D567" s="7" t="s">
        <v>39</v>
      </c>
      <c r="E567" s="36">
        <f t="shared" si="217"/>
        <v>7.6218022765028923</v>
      </c>
      <c r="F567" s="8">
        <f t="shared" si="218"/>
        <v>11.944887209854382</v>
      </c>
      <c r="G567" s="9">
        <f t="shared" si="219"/>
        <v>561</v>
      </c>
      <c r="H567" s="99">
        <f t="shared" si="220"/>
        <v>353</v>
      </c>
      <c r="I567" s="33">
        <f t="shared" si="221"/>
        <v>0.17735734743892512</v>
      </c>
      <c r="J567" s="11">
        <v>3.8942376778272836E-2</v>
      </c>
      <c r="K567" s="10">
        <f t="shared" si="222"/>
        <v>262</v>
      </c>
      <c r="L567" s="33">
        <f t="shared" si="223"/>
        <v>0.162680161562272</v>
      </c>
      <c r="M567" s="11">
        <v>4.4794188861985475E-2</v>
      </c>
      <c r="N567" s="10">
        <f t="shared" si="224"/>
        <v>525</v>
      </c>
      <c r="O567" s="33">
        <f t="shared" si="225"/>
        <v>0.92888698531728331</v>
      </c>
      <c r="P567" s="11">
        <v>0</v>
      </c>
      <c r="Q567" s="10">
        <f t="shared" si="226"/>
        <v>409</v>
      </c>
      <c r="R567" s="33">
        <f t="shared" si="227"/>
        <v>0.51183082356515242</v>
      </c>
      <c r="S567" s="12">
        <v>0</v>
      </c>
      <c r="T567" s="10">
        <f t="shared" si="228"/>
        <v>412</v>
      </c>
      <c r="U567" s="33">
        <f t="shared" si="229"/>
        <v>0.61438079865422768</v>
      </c>
      <c r="V567" s="18">
        <v>3.6152890851386781E-2</v>
      </c>
      <c r="W567" s="99">
        <f t="shared" si="237"/>
        <v>559</v>
      </c>
      <c r="X567" s="33">
        <f t="shared" si="230"/>
        <v>3.0962864191598287</v>
      </c>
      <c r="Y567" s="13">
        <v>250000</v>
      </c>
      <c r="Z567" s="10">
        <f t="shared" si="231"/>
        <v>518</v>
      </c>
      <c r="AA567" s="33">
        <f t="shared" si="232"/>
        <v>0.93134642916554411</v>
      </c>
      <c r="AB567" s="11">
        <v>2.5407779171894605E-2</v>
      </c>
      <c r="AC567" s="99">
        <f t="shared" si="238"/>
        <v>548</v>
      </c>
      <c r="AD567" s="33">
        <f t="shared" si="233"/>
        <v>1.1064059021924815</v>
      </c>
      <c r="AE567" s="11">
        <v>0.99234923492349236</v>
      </c>
      <c r="AF567" s="10">
        <f t="shared" si="234"/>
        <v>520</v>
      </c>
      <c r="AG567" s="33">
        <f t="shared" si="235"/>
        <v>1.0210192302880841</v>
      </c>
      <c r="AH567" s="14">
        <v>1.3343333333333334</v>
      </c>
      <c r="AI567" s="99">
        <f t="shared" si="239"/>
        <v>531</v>
      </c>
      <c r="AJ567" s="33">
        <f t="shared" si="236"/>
        <v>0.36960293450422083</v>
      </c>
      <c r="AK567" s="13">
        <v>659720.77593360993</v>
      </c>
      <c r="AL567" s="38"/>
    </row>
    <row r="568" spans="1:38" x14ac:dyDescent="0.25">
      <c r="A568" t="s">
        <v>674</v>
      </c>
      <c r="B568" s="5" t="s">
        <v>565</v>
      </c>
      <c r="C568" s="6" t="s">
        <v>81</v>
      </c>
      <c r="D568" s="7" t="s">
        <v>34</v>
      </c>
      <c r="E568" s="36">
        <f t="shared" si="217"/>
        <v>7.7298939692216369</v>
      </c>
      <c r="F568" s="8">
        <f t="shared" si="218"/>
        <v>11.67636117503703</v>
      </c>
      <c r="G568" s="9">
        <f t="shared" si="219"/>
        <v>562</v>
      </c>
      <c r="H568" s="99">
        <f t="shared" si="220"/>
        <v>295</v>
      </c>
      <c r="I568" s="33">
        <f t="shared" si="221"/>
        <v>-1.050416939547525E-2</v>
      </c>
      <c r="J568" s="11">
        <v>2.465570857396715E-2</v>
      </c>
      <c r="K568" s="10">
        <f t="shared" si="222"/>
        <v>444</v>
      </c>
      <c r="L568" s="33">
        <f t="shared" si="223"/>
        <v>0.73049614883088554</v>
      </c>
      <c r="M568" s="11">
        <v>2.4525833878351864E-2</v>
      </c>
      <c r="N568" s="10">
        <f t="shared" si="224"/>
        <v>460</v>
      </c>
      <c r="O568" s="33">
        <f t="shared" si="225"/>
        <v>0.74261797678177166</v>
      </c>
      <c r="P568" s="11">
        <v>1.152542372881356E-2</v>
      </c>
      <c r="Q568" s="10">
        <f t="shared" si="226"/>
        <v>342</v>
      </c>
      <c r="R568" s="33">
        <f t="shared" si="227"/>
        <v>0.40154947797608437</v>
      </c>
      <c r="S568" s="12">
        <v>0.21677866897897244</v>
      </c>
      <c r="T568" s="10">
        <f t="shared" si="228"/>
        <v>514</v>
      </c>
      <c r="U568" s="33">
        <f t="shared" si="229"/>
        <v>0.85770040816940496</v>
      </c>
      <c r="V568" s="18">
        <v>2.1374045801526718E-2</v>
      </c>
      <c r="W568" s="99">
        <f t="shared" si="237"/>
        <v>559</v>
      </c>
      <c r="X568" s="33">
        <f t="shared" si="230"/>
        <v>3.0962864191598287</v>
      </c>
      <c r="Y568" s="13">
        <v>250000</v>
      </c>
      <c r="Z568" s="10">
        <f t="shared" si="231"/>
        <v>553</v>
      </c>
      <c r="AA568" s="33">
        <f t="shared" si="232"/>
        <v>1.2219654252280652</v>
      </c>
      <c r="AB568" s="11">
        <v>2.1942110177404293E-2</v>
      </c>
      <c r="AC568" s="99">
        <f t="shared" si="238"/>
        <v>542</v>
      </c>
      <c r="AD568" s="33">
        <f t="shared" si="233"/>
        <v>1.0542838899486224</v>
      </c>
      <c r="AE568" s="11">
        <v>0.98938761308281142</v>
      </c>
      <c r="AF568" s="10">
        <f t="shared" si="234"/>
        <v>491</v>
      </c>
      <c r="AG568" s="33">
        <f t="shared" si="235"/>
        <v>0.72267641542261629</v>
      </c>
      <c r="AH568" s="14">
        <v>1.6763333333333332</v>
      </c>
      <c r="AI568" s="99">
        <f t="shared" si="239"/>
        <v>483</v>
      </c>
      <c r="AJ568" s="33">
        <f t="shared" si="236"/>
        <v>-2.070690702658837E-2</v>
      </c>
      <c r="AK568" s="13">
        <v>311791.41914155649</v>
      </c>
      <c r="AL568" s="38"/>
    </row>
    <row r="569" spans="1:38" x14ac:dyDescent="0.25">
      <c r="A569" t="s">
        <v>887</v>
      </c>
      <c r="B569" s="5" t="s">
        <v>566</v>
      </c>
      <c r="C569" s="6" t="s">
        <v>30</v>
      </c>
      <c r="D569" s="7" t="s">
        <v>20</v>
      </c>
      <c r="E569" s="36">
        <f t="shared" si="217"/>
        <v>9.2256888630678624</v>
      </c>
      <c r="F569" s="8">
        <f t="shared" si="218"/>
        <v>7.9604431276650693</v>
      </c>
      <c r="G569" s="9">
        <f t="shared" si="219"/>
        <v>563</v>
      </c>
      <c r="H569" s="99">
        <f t="shared" si="220"/>
        <v>538</v>
      </c>
      <c r="I569" s="33">
        <f t="shared" si="221"/>
        <v>1.5696872993303312</v>
      </c>
      <c r="J569" s="11">
        <v>0.14482758620689662</v>
      </c>
      <c r="K569" s="10">
        <f t="shared" si="222"/>
        <v>318</v>
      </c>
      <c r="L569" s="33">
        <f t="shared" si="223"/>
        <v>0.36784625921650671</v>
      </c>
      <c r="M569" s="11">
        <v>3.7470725995316159E-2</v>
      </c>
      <c r="N569" s="10">
        <f t="shared" si="224"/>
        <v>525</v>
      </c>
      <c r="O569" s="33">
        <f t="shared" si="225"/>
        <v>0.92888698531728331</v>
      </c>
      <c r="P569" s="11">
        <v>0</v>
      </c>
      <c r="Q569" s="10">
        <f t="shared" si="226"/>
        <v>409</v>
      </c>
      <c r="R569" s="33">
        <f t="shared" si="227"/>
        <v>0.51183082356515242</v>
      </c>
      <c r="S569" s="12">
        <v>0</v>
      </c>
      <c r="T569" s="10">
        <f t="shared" si="228"/>
        <v>492</v>
      </c>
      <c r="U569" s="33">
        <f t="shared" si="229"/>
        <v>0.80901861566529476</v>
      </c>
      <c r="V569" s="18">
        <v>2.4330900243309004E-2</v>
      </c>
      <c r="W569" s="99">
        <f t="shared" si="237"/>
        <v>555</v>
      </c>
      <c r="X569" s="33">
        <f t="shared" si="230"/>
        <v>2.8769249365185328</v>
      </c>
      <c r="Y569" s="13">
        <v>240417</v>
      </c>
      <c r="Z569" s="10">
        <f t="shared" si="231"/>
        <v>296</v>
      </c>
      <c r="AA569" s="33">
        <f t="shared" si="232"/>
        <v>0.26673691299471208</v>
      </c>
      <c r="AB569" s="11">
        <v>3.3333333333333333E-2</v>
      </c>
      <c r="AC569" s="99">
        <f t="shared" si="238"/>
        <v>558</v>
      </c>
      <c r="AD569" s="33">
        <f t="shared" si="233"/>
        <v>1.2410528262241247</v>
      </c>
      <c r="AE569" s="11">
        <v>1</v>
      </c>
      <c r="AF569" s="10">
        <f t="shared" si="234"/>
        <v>558</v>
      </c>
      <c r="AG569" s="33">
        <f t="shared" si="235"/>
        <v>1.6552157987301752</v>
      </c>
      <c r="AH569" s="14">
        <v>0.60733333333333339</v>
      </c>
      <c r="AI569" s="99">
        <f t="shared" si="239"/>
        <v>561</v>
      </c>
      <c r="AJ569" s="33">
        <f t="shared" si="236"/>
        <v>6.7722016938540381</v>
      </c>
      <c r="AK569" s="13">
        <v>6367114.8283132529</v>
      </c>
      <c r="AL569" s="38"/>
    </row>
    <row r="570" spans="1:38" ht="15.75" thickBot="1" x14ac:dyDescent="0.3">
      <c r="A570" t="s">
        <v>1086</v>
      </c>
      <c r="B570" s="116" t="s">
        <v>588</v>
      </c>
      <c r="C570" s="117" t="s">
        <v>19</v>
      </c>
      <c r="D570" s="118" t="s">
        <v>20</v>
      </c>
      <c r="E570" s="37">
        <f t="shared" si="217"/>
        <v>12.430062595566055</v>
      </c>
      <c r="F570" s="22">
        <f t="shared" si="218"/>
        <v>0</v>
      </c>
      <c r="G570" s="23">
        <f t="shared" si="219"/>
        <v>564</v>
      </c>
      <c r="H570" s="100">
        <f t="shared" si="220"/>
        <v>562</v>
      </c>
      <c r="I570" s="35">
        <f t="shared" si="221"/>
        <v>4.9250586164174379</v>
      </c>
      <c r="J570" s="25">
        <v>0.39999999999999991</v>
      </c>
      <c r="K570" s="24">
        <f t="shared" si="222"/>
        <v>549</v>
      </c>
      <c r="L570" s="35">
        <f t="shared" si="223"/>
        <v>1.4175849919297723</v>
      </c>
      <c r="M570" s="25">
        <v>0</v>
      </c>
      <c r="N570" s="24">
        <f t="shared" si="224"/>
        <v>525</v>
      </c>
      <c r="O570" s="35">
        <f t="shared" si="225"/>
        <v>0.92888698531728331</v>
      </c>
      <c r="P570" s="25">
        <v>0</v>
      </c>
      <c r="Q570" s="24">
        <f t="shared" si="226"/>
        <v>409</v>
      </c>
      <c r="R570" s="35">
        <f t="shared" si="227"/>
        <v>0.51183082356515242</v>
      </c>
      <c r="S570" s="26">
        <v>0</v>
      </c>
      <c r="T570" s="24">
        <f t="shared" si="228"/>
        <v>563</v>
      </c>
      <c r="U570" s="35">
        <f t="shared" si="229"/>
        <v>1.2096037173008747</v>
      </c>
      <c r="V570" s="115">
        <v>0</v>
      </c>
      <c r="W570" s="100">
        <f t="shared" si="237"/>
        <v>559</v>
      </c>
      <c r="X570" s="35">
        <f t="shared" si="230"/>
        <v>3.0962864191598287</v>
      </c>
      <c r="Y570" s="27">
        <v>250000</v>
      </c>
      <c r="Z570" s="24">
        <f t="shared" si="231"/>
        <v>563</v>
      </c>
      <c r="AA570" s="35">
        <f t="shared" si="232"/>
        <v>3.0619547725628027</v>
      </c>
      <c r="AB570" s="115">
        <v>0</v>
      </c>
      <c r="AC570" s="100">
        <f t="shared" si="238"/>
        <v>558</v>
      </c>
      <c r="AD570" s="35">
        <f t="shared" si="233"/>
        <v>1.2410528262241247</v>
      </c>
      <c r="AE570" s="25">
        <v>1</v>
      </c>
      <c r="AF570" s="24">
        <f t="shared" si="234"/>
        <v>480</v>
      </c>
      <c r="AG570" s="35">
        <f t="shared" si="235"/>
        <v>0.66684618106182691</v>
      </c>
      <c r="AH570" s="28">
        <v>1.7403333333333333</v>
      </c>
      <c r="AI570" s="100">
        <f t="shared" si="239"/>
        <v>554</v>
      </c>
      <c r="AJ570" s="35">
        <f t="shared" si="236"/>
        <v>2.5122984163349145</v>
      </c>
      <c r="AK570" s="27">
        <v>2569758.8571428573</v>
      </c>
      <c r="AL570" s="40"/>
    </row>
    <row r="571" spans="1:38" x14ac:dyDescent="0.25">
      <c r="B571"/>
      <c r="C571"/>
      <c r="D571"/>
      <c r="E571"/>
      <c r="F571"/>
      <c r="G571"/>
      <c r="H571"/>
      <c r="I571"/>
      <c r="J571"/>
      <c r="K571"/>
      <c r="L571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  <c r="AH571"/>
      <c r="AI571"/>
      <c r="AJ571"/>
      <c r="AK571"/>
    </row>
    <row r="572" spans="1:38" x14ac:dyDescent="0.25">
      <c r="B572"/>
      <c r="C572" s="41" t="s">
        <v>591</v>
      </c>
      <c r="D572"/>
      <c r="E572"/>
      <c r="F572"/>
      <c r="G572"/>
      <c r="H572" s="31"/>
      <c r="I572" s="58"/>
      <c r="J572" s="59">
        <f>AVERAGE(J7:J570)</f>
        <v>2.5454539465166987E-2</v>
      </c>
      <c r="K572" s="58"/>
      <c r="L572" s="59"/>
      <c r="M572" s="59">
        <f>AVERAGE(M7:M570)</f>
        <v>5.0601104019834281E-2</v>
      </c>
      <c r="N572" s="58"/>
      <c r="O572" s="58"/>
      <c r="P572" s="59">
        <f>AVERAGE(P7:P570)</f>
        <v>5.7475025964509145E-2</v>
      </c>
      <c r="Q572" s="58"/>
      <c r="R572" s="58"/>
      <c r="S572" s="60">
        <f>AVERAGE(S7:S570)</f>
        <v>1.0060994820311997</v>
      </c>
      <c r="T572" s="58"/>
      <c r="U572" s="58"/>
      <c r="V572" s="59">
        <f>AVERAGE(V7:V570)</f>
        <v>7.3469400782550959E-2</v>
      </c>
      <c r="W572" s="58"/>
      <c r="X572" s="58"/>
      <c r="Y572" s="61">
        <f>AVERAGE(Y7:Y570)</f>
        <v>114735.99468085106</v>
      </c>
      <c r="Z572" s="58"/>
      <c r="AA572" s="58"/>
      <c r="AB572" s="59">
        <f>AVERAGE(AB7:AB570)</f>
        <v>3.651420540837471E-2</v>
      </c>
      <c r="AC572" s="58"/>
      <c r="AD572" s="58"/>
      <c r="AE572" s="59">
        <f>AVERAGE(AE7:AE570)</f>
        <v>0.92948220919814528</v>
      </c>
      <c r="AF572" s="58"/>
      <c r="AG572" s="58"/>
      <c r="AH572" s="62">
        <f>AVERAGE(AH7:AH570)</f>
        <v>2.5047606382978747</v>
      </c>
      <c r="AI572" s="58"/>
      <c r="AJ572" s="58"/>
      <c r="AK572" s="61">
        <f>AVERAGE(AK7:AK570)</f>
        <v>330249.93613579182</v>
      </c>
      <c r="AL572" s="32"/>
    </row>
    <row r="573" spans="1:38" x14ac:dyDescent="0.25">
      <c r="B573"/>
      <c r="C573" s="41" t="s">
        <v>589</v>
      </c>
      <c r="D573"/>
      <c r="E573"/>
      <c r="F573"/>
      <c r="G573"/>
      <c r="H573" s="31"/>
      <c r="I573" s="58"/>
      <c r="J573" s="59">
        <f>STDEV(J7:J570)</f>
        <v>7.6048934582484823E-2</v>
      </c>
      <c r="K573" s="58"/>
      <c r="L573" s="59"/>
      <c r="M573" s="59">
        <f>STDEV(M7:M570)</f>
        <v>3.5695287625012527E-2</v>
      </c>
      <c r="N573" s="58"/>
      <c r="O573" s="58"/>
      <c r="P573" s="59">
        <f>STDEV(P7:P570)</f>
        <v>6.1875154752951127E-2</v>
      </c>
      <c r="Q573" s="58"/>
      <c r="R573" s="58"/>
      <c r="S573" s="60">
        <f>STDEV(S7:S570)</f>
        <v>1.9656875586804718</v>
      </c>
      <c r="T573" s="58"/>
      <c r="U573" s="58"/>
      <c r="V573" s="59">
        <f>STDEV(V7:V570)</f>
        <v>6.0738405257625638E-2</v>
      </c>
      <c r="W573" s="58"/>
      <c r="X573" s="58"/>
      <c r="Y573" s="61">
        <f>STDEV(Y7:Y570)</f>
        <v>43685.882701979674</v>
      </c>
      <c r="Z573" s="58"/>
      <c r="AA573" s="58"/>
      <c r="AB573" s="59">
        <f>STDEV(AB7:AB570)</f>
        <v>1.1925128919462439E-2</v>
      </c>
      <c r="AC573" s="58"/>
      <c r="AD573" s="58"/>
      <c r="AE573" s="59">
        <f>STDEV(AE7:AE570)</f>
        <v>5.6820942116060855E-2</v>
      </c>
      <c r="AF573" s="58"/>
      <c r="AG573" s="58"/>
      <c r="AH573" s="62">
        <f>STDEV(AH7:AH570)</f>
        <v>1.1463322827272324</v>
      </c>
      <c r="AI573" s="58"/>
      <c r="AJ573" s="58"/>
      <c r="AK573" s="61">
        <f>STDEV(AK7:AK570)</f>
        <v>891418.35478055594</v>
      </c>
      <c r="AL573" s="32"/>
    </row>
    <row r="574" spans="1:38" x14ac:dyDescent="0.25">
      <c r="B574"/>
      <c r="C574"/>
      <c r="D574"/>
      <c r="E574"/>
      <c r="F574"/>
      <c r="G574"/>
      <c r="H574"/>
      <c r="I574"/>
      <c r="J574"/>
      <c r="K574"/>
      <c r="L574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  <c r="AH574"/>
      <c r="AI574"/>
      <c r="AJ574"/>
      <c r="AK574"/>
    </row>
    <row r="575" spans="1:38" x14ac:dyDescent="0.25">
      <c r="B575"/>
      <c r="C575"/>
      <c r="D575"/>
      <c r="E575"/>
      <c r="F575"/>
      <c r="G575"/>
      <c r="H575"/>
      <c r="I575"/>
      <c r="J575"/>
      <c r="K575"/>
      <c r="L575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  <c r="AH575"/>
      <c r="AI575"/>
      <c r="AJ575"/>
      <c r="AK575"/>
    </row>
    <row r="576" spans="1:38" x14ac:dyDescent="0.25">
      <c r="B576"/>
      <c r="C576"/>
      <c r="D576"/>
      <c r="E576"/>
      <c r="F576"/>
      <c r="G576"/>
      <c r="H576"/>
      <c r="I576"/>
      <c r="J576"/>
      <c r="K576"/>
      <c r="L576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  <c r="AH576"/>
      <c r="AI576"/>
      <c r="AJ576"/>
      <c r="AK576"/>
    </row>
    <row r="577" spans="5:10" customFormat="1" x14ac:dyDescent="0.25">
      <c r="E577" s="106" t="s">
        <v>1172</v>
      </c>
      <c r="F577" s="107"/>
      <c r="G577" s="107"/>
      <c r="H577" s="107"/>
      <c r="I577" s="107"/>
      <c r="J577" s="107"/>
    </row>
    <row r="578" spans="5:10" customFormat="1" ht="15" hidden="1" customHeight="1" x14ac:dyDescent="0.3">
      <c r="E578" s="107"/>
      <c r="F578" s="108" t="s">
        <v>1173</v>
      </c>
      <c r="G578" s="108" t="s">
        <v>1174</v>
      </c>
      <c r="H578" s="107"/>
      <c r="I578" s="109" t="s">
        <v>1175</v>
      </c>
      <c r="J578" s="109" t="s">
        <v>1176</v>
      </c>
    </row>
    <row r="579" spans="5:10" customFormat="1" ht="15.75" hidden="1" customHeight="1" x14ac:dyDescent="0.25">
      <c r="E579" s="110">
        <v>1</v>
      </c>
      <c r="F579" s="111">
        <f>MAX(E7:E570)</f>
        <v>12.430062595566055</v>
      </c>
      <c r="G579" s="112">
        <v>0</v>
      </c>
      <c r="H579" s="107"/>
      <c r="I579" s="111">
        <f>(G580-G579)/(F580-F579)</f>
        <v>-2.484243035364964</v>
      </c>
      <c r="J579" s="111">
        <f>-I579*F579</f>
        <v>30.879296432185519</v>
      </c>
    </row>
    <row r="580" spans="5:10" customFormat="1" ht="15" hidden="1" customHeight="1" x14ac:dyDescent="0.25">
      <c r="E580" s="110">
        <v>2</v>
      </c>
      <c r="F580" s="111">
        <f>MIN(E7:E570)</f>
        <v>-27.823647921653471</v>
      </c>
      <c r="G580" s="112">
        <v>100</v>
      </c>
      <c r="H580" s="107"/>
      <c r="I580" s="107"/>
      <c r="J580" s="107"/>
    </row>
    <row r="581" spans="5:10" customFormat="1" ht="15" hidden="1" customHeight="1" x14ac:dyDescent="0.25"/>
    <row r="582" spans="5:10" customFormat="1" x14ac:dyDescent="0.25"/>
    <row r="583" spans="5:10" customFormat="1" x14ac:dyDescent="0.25"/>
    <row r="584" spans="5:10" customFormat="1" x14ac:dyDescent="0.25"/>
    <row r="585" spans="5:10" customFormat="1" x14ac:dyDescent="0.25"/>
    <row r="586" spans="5:10" customFormat="1" x14ac:dyDescent="0.25"/>
    <row r="587" spans="5:10" customFormat="1" x14ac:dyDescent="0.25"/>
    <row r="588" spans="5:10" customFormat="1" x14ac:dyDescent="0.25"/>
    <row r="589" spans="5:10" customFormat="1" x14ac:dyDescent="0.25"/>
    <row r="590" spans="5:10" customFormat="1" x14ac:dyDescent="0.25"/>
    <row r="591" spans="5:10" customFormat="1" x14ac:dyDescent="0.25"/>
    <row r="592" spans="5:10" customFormat="1" x14ac:dyDescent="0.25"/>
    <row r="593" customFormat="1" x14ac:dyDescent="0.25"/>
    <row r="594" customFormat="1" x14ac:dyDescent="0.25"/>
    <row r="595" customFormat="1" x14ac:dyDescent="0.25"/>
    <row r="596" customFormat="1" x14ac:dyDescent="0.25"/>
    <row r="597" customFormat="1" x14ac:dyDescent="0.25"/>
    <row r="598" customFormat="1" x14ac:dyDescent="0.25"/>
    <row r="599" customFormat="1" x14ac:dyDescent="0.25"/>
    <row r="600" customFormat="1" x14ac:dyDescent="0.25"/>
    <row r="601" customFormat="1" x14ac:dyDescent="0.25"/>
    <row r="602" customFormat="1" x14ac:dyDescent="0.25"/>
    <row r="603" customFormat="1" x14ac:dyDescent="0.25"/>
    <row r="604" customFormat="1" x14ac:dyDescent="0.25"/>
    <row r="605" customFormat="1" x14ac:dyDescent="0.25"/>
    <row r="606" customFormat="1" x14ac:dyDescent="0.25"/>
    <row r="607" customFormat="1" x14ac:dyDescent="0.25"/>
    <row r="608" customFormat="1" x14ac:dyDescent="0.25"/>
    <row r="609" customFormat="1" x14ac:dyDescent="0.25"/>
    <row r="610" customFormat="1" x14ac:dyDescent="0.25"/>
    <row r="611" customFormat="1" x14ac:dyDescent="0.25"/>
    <row r="612" customFormat="1" x14ac:dyDescent="0.25"/>
    <row r="613" customFormat="1" x14ac:dyDescent="0.25"/>
    <row r="614" customFormat="1" x14ac:dyDescent="0.25"/>
    <row r="615" customFormat="1" x14ac:dyDescent="0.25"/>
    <row r="616" customFormat="1" x14ac:dyDescent="0.25"/>
    <row r="617" customFormat="1" x14ac:dyDescent="0.25"/>
    <row r="618" customFormat="1" x14ac:dyDescent="0.25"/>
    <row r="619" customFormat="1" x14ac:dyDescent="0.25"/>
    <row r="620" customFormat="1" x14ac:dyDescent="0.25"/>
    <row r="621" customFormat="1" x14ac:dyDescent="0.25"/>
    <row r="622" customFormat="1" x14ac:dyDescent="0.25"/>
    <row r="623" customFormat="1" x14ac:dyDescent="0.25"/>
    <row r="624" customFormat="1" x14ac:dyDescent="0.25"/>
    <row r="625" customFormat="1" x14ac:dyDescent="0.25"/>
    <row r="626" customFormat="1" x14ac:dyDescent="0.25"/>
    <row r="627" customFormat="1" x14ac:dyDescent="0.25"/>
    <row r="628" customFormat="1" x14ac:dyDescent="0.25"/>
    <row r="629" customFormat="1" x14ac:dyDescent="0.25"/>
    <row r="630" customFormat="1" x14ac:dyDescent="0.25"/>
    <row r="631" customFormat="1" x14ac:dyDescent="0.25"/>
    <row r="632" customFormat="1" x14ac:dyDescent="0.25"/>
    <row r="633" customFormat="1" x14ac:dyDescent="0.25"/>
    <row r="634" customFormat="1" x14ac:dyDescent="0.25"/>
    <row r="635" customFormat="1" x14ac:dyDescent="0.25"/>
    <row r="636" customFormat="1" x14ac:dyDescent="0.25"/>
    <row r="637" customFormat="1" x14ac:dyDescent="0.25"/>
    <row r="638" customFormat="1" x14ac:dyDescent="0.25"/>
    <row r="639" customFormat="1" x14ac:dyDescent="0.25"/>
    <row r="640" customFormat="1" x14ac:dyDescent="0.25"/>
    <row r="641" customFormat="1" x14ac:dyDescent="0.25"/>
    <row r="642" customFormat="1" x14ac:dyDescent="0.25"/>
    <row r="643" customFormat="1" x14ac:dyDescent="0.25"/>
    <row r="644" customFormat="1" x14ac:dyDescent="0.25"/>
    <row r="645" customFormat="1" x14ac:dyDescent="0.25"/>
    <row r="646" customFormat="1" x14ac:dyDescent="0.25"/>
    <row r="647" customFormat="1" x14ac:dyDescent="0.25"/>
    <row r="648" customFormat="1" x14ac:dyDescent="0.25"/>
    <row r="649" customFormat="1" x14ac:dyDescent="0.25"/>
    <row r="650" customFormat="1" x14ac:dyDescent="0.25"/>
    <row r="651" customFormat="1" x14ac:dyDescent="0.25"/>
    <row r="652" customFormat="1" x14ac:dyDescent="0.25"/>
    <row r="653" customFormat="1" x14ac:dyDescent="0.25"/>
    <row r="654" customFormat="1" x14ac:dyDescent="0.25"/>
    <row r="655" customFormat="1" x14ac:dyDescent="0.25"/>
    <row r="656" customFormat="1" x14ac:dyDescent="0.25"/>
    <row r="657" customFormat="1" x14ac:dyDescent="0.25"/>
    <row r="658" customFormat="1" x14ac:dyDescent="0.25"/>
    <row r="659" customFormat="1" x14ac:dyDescent="0.25"/>
    <row r="660" customFormat="1" x14ac:dyDescent="0.25"/>
    <row r="661" customFormat="1" x14ac:dyDescent="0.25"/>
    <row r="662" customFormat="1" x14ac:dyDescent="0.25"/>
    <row r="663" customFormat="1" x14ac:dyDescent="0.25"/>
    <row r="664" customFormat="1" x14ac:dyDescent="0.25"/>
    <row r="665" customFormat="1" x14ac:dyDescent="0.25"/>
    <row r="666" customFormat="1" x14ac:dyDescent="0.25"/>
    <row r="667" customFormat="1" x14ac:dyDescent="0.25"/>
    <row r="668" customFormat="1" x14ac:dyDescent="0.25"/>
    <row r="669" customFormat="1" x14ac:dyDescent="0.25"/>
    <row r="670" customFormat="1" x14ac:dyDescent="0.25"/>
    <row r="671" customFormat="1" x14ac:dyDescent="0.25"/>
    <row r="672" customFormat="1" x14ac:dyDescent="0.25"/>
    <row r="673" customFormat="1" x14ac:dyDescent="0.25"/>
    <row r="674" customFormat="1" x14ac:dyDescent="0.25"/>
    <row r="675" customFormat="1" x14ac:dyDescent="0.25"/>
    <row r="676" customFormat="1" x14ac:dyDescent="0.25"/>
    <row r="677" customFormat="1" x14ac:dyDescent="0.25"/>
    <row r="678" customFormat="1" x14ac:dyDescent="0.25"/>
    <row r="679" customFormat="1" x14ac:dyDescent="0.25"/>
    <row r="680" customFormat="1" x14ac:dyDescent="0.25"/>
    <row r="681" customFormat="1" x14ac:dyDescent="0.25"/>
    <row r="682" customFormat="1" x14ac:dyDescent="0.25"/>
    <row r="683" customFormat="1" x14ac:dyDescent="0.25"/>
    <row r="684" customFormat="1" x14ac:dyDescent="0.25"/>
    <row r="685" customFormat="1" x14ac:dyDescent="0.25"/>
    <row r="686" customFormat="1" x14ac:dyDescent="0.25"/>
    <row r="687" customFormat="1" x14ac:dyDescent="0.25"/>
    <row r="688" customFormat="1" x14ac:dyDescent="0.25"/>
    <row r="689" customFormat="1" x14ac:dyDescent="0.25"/>
    <row r="690" customFormat="1" x14ac:dyDescent="0.25"/>
    <row r="691" customFormat="1" x14ac:dyDescent="0.25"/>
    <row r="692" customFormat="1" x14ac:dyDescent="0.25"/>
    <row r="693" customFormat="1" x14ac:dyDescent="0.25"/>
    <row r="694" customFormat="1" x14ac:dyDescent="0.25"/>
    <row r="695" customFormat="1" x14ac:dyDescent="0.25"/>
    <row r="696" customFormat="1" x14ac:dyDescent="0.25"/>
    <row r="697" customFormat="1" x14ac:dyDescent="0.25"/>
    <row r="698" customFormat="1" x14ac:dyDescent="0.25"/>
    <row r="699" customFormat="1" x14ac:dyDescent="0.25"/>
    <row r="700" customFormat="1" x14ac:dyDescent="0.25"/>
    <row r="701" customFormat="1" x14ac:dyDescent="0.25"/>
    <row r="702" customFormat="1" x14ac:dyDescent="0.25"/>
    <row r="703" customFormat="1" x14ac:dyDescent="0.25"/>
    <row r="704" customFormat="1" x14ac:dyDescent="0.25"/>
    <row r="705" customFormat="1" x14ac:dyDescent="0.25"/>
    <row r="706" customFormat="1" x14ac:dyDescent="0.25"/>
    <row r="707" customFormat="1" x14ac:dyDescent="0.25"/>
    <row r="708" customFormat="1" x14ac:dyDescent="0.25"/>
    <row r="709" customFormat="1" x14ac:dyDescent="0.25"/>
    <row r="710" customFormat="1" x14ac:dyDescent="0.25"/>
    <row r="711" customFormat="1" x14ac:dyDescent="0.25"/>
    <row r="712" customFormat="1" x14ac:dyDescent="0.25"/>
    <row r="713" customFormat="1" x14ac:dyDescent="0.25"/>
    <row r="714" customFormat="1" x14ac:dyDescent="0.25"/>
    <row r="715" customFormat="1" x14ac:dyDescent="0.25"/>
    <row r="716" customFormat="1" x14ac:dyDescent="0.25"/>
    <row r="717" customFormat="1" x14ac:dyDescent="0.25"/>
    <row r="718" customFormat="1" x14ac:dyDescent="0.25"/>
    <row r="719" customFormat="1" x14ac:dyDescent="0.25"/>
    <row r="720" customFormat="1" x14ac:dyDescent="0.25"/>
    <row r="721" customFormat="1" x14ac:dyDescent="0.25"/>
    <row r="722" customFormat="1" x14ac:dyDescent="0.25"/>
    <row r="723" customFormat="1" x14ac:dyDescent="0.25"/>
    <row r="724" customFormat="1" x14ac:dyDescent="0.25"/>
    <row r="725" customFormat="1" x14ac:dyDescent="0.25"/>
    <row r="726" customFormat="1" x14ac:dyDescent="0.25"/>
    <row r="727" customFormat="1" x14ac:dyDescent="0.25"/>
    <row r="728" customFormat="1" x14ac:dyDescent="0.25"/>
    <row r="729" customFormat="1" x14ac:dyDescent="0.25"/>
    <row r="730" customFormat="1" x14ac:dyDescent="0.25"/>
    <row r="731" customFormat="1" x14ac:dyDescent="0.25"/>
    <row r="732" customFormat="1" x14ac:dyDescent="0.25"/>
    <row r="733" customFormat="1" x14ac:dyDescent="0.25"/>
    <row r="734" customFormat="1" x14ac:dyDescent="0.25"/>
    <row r="735" customFormat="1" x14ac:dyDescent="0.25"/>
    <row r="736" customFormat="1" x14ac:dyDescent="0.25"/>
    <row r="737" customFormat="1" x14ac:dyDescent="0.25"/>
    <row r="738" customFormat="1" x14ac:dyDescent="0.25"/>
    <row r="739" customFormat="1" x14ac:dyDescent="0.25"/>
    <row r="740" customFormat="1" x14ac:dyDescent="0.25"/>
    <row r="741" customFormat="1" x14ac:dyDescent="0.25"/>
    <row r="742" customFormat="1" x14ac:dyDescent="0.25"/>
    <row r="743" customFormat="1" x14ac:dyDescent="0.25"/>
    <row r="744" customFormat="1" x14ac:dyDescent="0.25"/>
    <row r="745" customFormat="1" x14ac:dyDescent="0.25"/>
    <row r="746" customFormat="1" x14ac:dyDescent="0.25"/>
    <row r="747" customFormat="1" x14ac:dyDescent="0.25"/>
    <row r="748" customFormat="1" x14ac:dyDescent="0.25"/>
    <row r="749" customFormat="1" x14ac:dyDescent="0.25"/>
    <row r="750" customFormat="1" x14ac:dyDescent="0.25"/>
    <row r="751" customFormat="1" x14ac:dyDescent="0.25"/>
    <row r="752" customFormat="1" x14ac:dyDescent="0.25"/>
    <row r="753" customFormat="1" x14ac:dyDescent="0.25"/>
    <row r="754" customFormat="1" x14ac:dyDescent="0.25"/>
    <row r="755" customFormat="1" x14ac:dyDescent="0.25"/>
    <row r="756" customFormat="1" x14ac:dyDescent="0.25"/>
    <row r="757" customFormat="1" x14ac:dyDescent="0.25"/>
    <row r="758" customFormat="1" x14ac:dyDescent="0.25"/>
    <row r="759" customFormat="1" x14ac:dyDescent="0.25"/>
    <row r="760" customFormat="1" x14ac:dyDescent="0.25"/>
    <row r="761" customFormat="1" x14ac:dyDescent="0.25"/>
    <row r="762" customFormat="1" x14ac:dyDescent="0.25"/>
    <row r="763" customFormat="1" x14ac:dyDescent="0.25"/>
    <row r="764" customFormat="1" x14ac:dyDescent="0.25"/>
    <row r="765" customFormat="1" x14ac:dyDescent="0.25"/>
    <row r="766" customFormat="1" x14ac:dyDescent="0.25"/>
    <row r="767" customFormat="1" x14ac:dyDescent="0.25"/>
    <row r="768" customFormat="1" x14ac:dyDescent="0.25"/>
    <row r="769" customFormat="1" x14ac:dyDescent="0.25"/>
    <row r="770" customFormat="1" x14ac:dyDescent="0.25"/>
    <row r="771" customFormat="1" x14ac:dyDescent="0.25"/>
    <row r="772" customFormat="1" x14ac:dyDescent="0.25"/>
    <row r="773" customFormat="1" x14ac:dyDescent="0.25"/>
    <row r="774" customFormat="1" x14ac:dyDescent="0.25"/>
    <row r="775" customFormat="1" x14ac:dyDescent="0.25"/>
    <row r="776" customFormat="1" x14ac:dyDescent="0.25"/>
    <row r="777" customFormat="1" x14ac:dyDescent="0.25"/>
    <row r="778" customFormat="1" x14ac:dyDescent="0.25"/>
    <row r="779" customFormat="1" x14ac:dyDescent="0.25"/>
    <row r="780" customFormat="1" x14ac:dyDescent="0.25"/>
    <row r="781" customFormat="1" x14ac:dyDescent="0.25"/>
    <row r="782" customFormat="1" x14ac:dyDescent="0.25"/>
    <row r="783" customFormat="1" x14ac:dyDescent="0.25"/>
    <row r="784" customFormat="1" x14ac:dyDescent="0.25"/>
    <row r="785" customFormat="1" x14ac:dyDescent="0.25"/>
    <row r="786" customFormat="1" x14ac:dyDescent="0.25"/>
    <row r="787" customFormat="1" x14ac:dyDescent="0.25"/>
    <row r="788" customFormat="1" x14ac:dyDescent="0.25"/>
    <row r="789" customFormat="1" x14ac:dyDescent="0.25"/>
    <row r="790" customFormat="1" x14ac:dyDescent="0.25"/>
    <row r="791" customFormat="1" x14ac:dyDescent="0.25"/>
    <row r="792" customFormat="1" x14ac:dyDescent="0.25"/>
    <row r="793" customFormat="1" x14ac:dyDescent="0.25"/>
    <row r="794" customFormat="1" x14ac:dyDescent="0.25"/>
    <row r="795" customFormat="1" x14ac:dyDescent="0.25"/>
    <row r="796" customFormat="1" x14ac:dyDescent="0.25"/>
    <row r="797" customFormat="1" x14ac:dyDescent="0.25"/>
    <row r="798" customFormat="1" x14ac:dyDescent="0.25"/>
    <row r="799" customFormat="1" x14ac:dyDescent="0.25"/>
    <row r="800" customFormat="1" x14ac:dyDescent="0.25"/>
    <row r="801" customFormat="1" x14ac:dyDescent="0.25"/>
    <row r="802" customFormat="1" x14ac:dyDescent="0.25"/>
    <row r="803" customFormat="1" x14ac:dyDescent="0.25"/>
    <row r="804" customFormat="1" x14ac:dyDescent="0.25"/>
    <row r="805" customFormat="1" x14ac:dyDescent="0.25"/>
    <row r="806" customFormat="1" x14ac:dyDescent="0.25"/>
    <row r="807" customFormat="1" x14ac:dyDescent="0.25"/>
    <row r="808" customFormat="1" x14ac:dyDescent="0.25"/>
    <row r="809" customFormat="1" x14ac:dyDescent="0.25"/>
    <row r="810" customFormat="1" x14ac:dyDescent="0.25"/>
    <row r="811" customFormat="1" x14ac:dyDescent="0.25"/>
    <row r="812" customFormat="1" x14ac:dyDescent="0.25"/>
    <row r="813" customFormat="1" x14ac:dyDescent="0.25"/>
    <row r="814" customFormat="1" x14ac:dyDescent="0.25"/>
    <row r="815" customFormat="1" x14ac:dyDescent="0.25"/>
    <row r="816" customFormat="1" x14ac:dyDescent="0.25"/>
    <row r="817" customFormat="1" x14ac:dyDescent="0.25"/>
    <row r="818" customFormat="1" x14ac:dyDescent="0.25"/>
    <row r="819" customFormat="1" x14ac:dyDescent="0.25"/>
    <row r="820" customFormat="1" x14ac:dyDescent="0.25"/>
    <row r="821" customFormat="1" x14ac:dyDescent="0.25"/>
    <row r="822" customFormat="1" x14ac:dyDescent="0.25"/>
    <row r="823" customFormat="1" x14ac:dyDescent="0.25"/>
    <row r="824" customFormat="1" x14ac:dyDescent="0.25"/>
    <row r="825" customFormat="1" x14ac:dyDescent="0.25"/>
    <row r="826" customFormat="1" x14ac:dyDescent="0.25"/>
    <row r="827" customFormat="1" x14ac:dyDescent="0.25"/>
    <row r="828" customFormat="1" x14ac:dyDescent="0.25"/>
    <row r="829" customFormat="1" x14ac:dyDescent="0.25"/>
    <row r="830" customFormat="1" x14ac:dyDescent="0.25"/>
    <row r="831" customFormat="1" x14ac:dyDescent="0.25"/>
    <row r="832" customFormat="1" x14ac:dyDescent="0.25"/>
    <row r="833" customFormat="1" x14ac:dyDescent="0.25"/>
    <row r="834" customFormat="1" x14ac:dyDescent="0.25"/>
    <row r="835" customFormat="1" x14ac:dyDescent="0.25"/>
    <row r="836" customFormat="1" x14ac:dyDescent="0.25"/>
    <row r="837" customFormat="1" x14ac:dyDescent="0.25"/>
    <row r="838" customFormat="1" x14ac:dyDescent="0.25"/>
    <row r="839" customFormat="1" x14ac:dyDescent="0.25"/>
    <row r="840" customFormat="1" x14ac:dyDescent="0.25"/>
    <row r="841" customFormat="1" x14ac:dyDescent="0.25"/>
    <row r="842" customFormat="1" x14ac:dyDescent="0.25"/>
    <row r="843" customFormat="1" x14ac:dyDescent="0.25"/>
    <row r="844" customFormat="1" x14ac:dyDescent="0.25"/>
    <row r="845" customFormat="1" x14ac:dyDescent="0.25"/>
    <row r="846" customFormat="1" x14ac:dyDescent="0.25"/>
    <row r="847" customFormat="1" x14ac:dyDescent="0.25"/>
    <row r="848" customFormat="1" x14ac:dyDescent="0.25"/>
    <row r="849" customFormat="1" x14ac:dyDescent="0.25"/>
    <row r="850" customFormat="1" x14ac:dyDescent="0.25"/>
    <row r="851" customFormat="1" x14ac:dyDescent="0.25"/>
    <row r="852" customFormat="1" x14ac:dyDescent="0.25"/>
    <row r="853" customFormat="1" x14ac:dyDescent="0.25"/>
    <row r="854" customFormat="1" x14ac:dyDescent="0.25"/>
    <row r="855" customFormat="1" x14ac:dyDescent="0.25"/>
    <row r="856" customFormat="1" x14ac:dyDescent="0.25"/>
    <row r="857" customFormat="1" x14ac:dyDescent="0.25"/>
    <row r="858" customFormat="1" x14ac:dyDescent="0.25"/>
    <row r="859" customFormat="1" x14ac:dyDescent="0.25"/>
    <row r="860" customFormat="1" x14ac:dyDescent="0.25"/>
    <row r="861" customFormat="1" x14ac:dyDescent="0.25"/>
    <row r="862" customFormat="1" x14ac:dyDescent="0.25"/>
    <row r="863" customFormat="1" x14ac:dyDescent="0.25"/>
    <row r="864" customFormat="1" x14ac:dyDescent="0.25"/>
    <row r="865" spans="2:37" x14ac:dyDescent="0.25">
      <c r="B865"/>
      <c r="C865"/>
      <c r="D865"/>
      <c r="E865"/>
      <c r="F865"/>
      <c r="G865"/>
      <c r="H865"/>
      <c r="I865"/>
      <c r="J865"/>
      <c r="K865"/>
      <c r="L865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  <c r="AD865"/>
      <c r="AE865"/>
      <c r="AF865"/>
      <c r="AG865"/>
      <c r="AH865"/>
      <c r="AI865"/>
      <c r="AJ865"/>
      <c r="AK865"/>
    </row>
    <row r="866" spans="2:37" x14ac:dyDescent="0.25">
      <c r="B866"/>
      <c r="C866"/>
      <c r="D866"/>
      <c r="E866"/>
      <c r="F866"/>
      <c r="G866"/>
      <c r="H866"/>
      <c r="I866"/>
      <c r="J866"/>
      <c r="K866"/>
      <c r="L866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  <c r="AD866"/>
      <c r="AE866"/>
      <c r="AF866"/>
      <c r="AG866"/>
      <c r="AH866"/>
      <c r="AI866"/>
      <c r="AJ866"/>
      <c r="AK866"/>
    </row>
    <row r="867" spans="2:37" x14ac:dyDescent="0.25">
      <c r="B867"/>
      <c r="C867"/>
      <c r="D867"/>
      <c r="E867"/>
      <c r="F867"/>
      <c r="G867"/>
      <c r="H867"/>
      <c r="I867"/>
      <c r="J867"/>
      <c r="K867"/>
      <c r="L867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  <c r="AD867"/>
      <c r="AE867"/>
      <c r="AF867"/>
      <c r="AG867"/>
      <c r="AH867"/>
      <c r="AI867"/>
      <c r="AJ867"/>
      <c r="AK867"/>
    </row>
    <row r="868" spans="2:37" x14ac:dyDescent="0.25">
      <c r="B868"/>
      <c r="C868"/>
      <c r="D868"/>
      <c r="E868"/>
      <c r="F868"/>
      <c r="G868"/>
      <c r="H868"/>
      <c r="I868"/>
      <c r="J868"/>
      <c r="K868"/>
      <c r="L868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  <c r="AD868"/>
      <c r="AE868"/>
      <c r="AF868"/>
      <c r="AG868"/>
      <c r="AH868"/>
      <c r="AI868"/>
      <c r="AJ868"/>
      <c r="AK868"/>
    </row>
    <row r="869" spans="2:37" x14ac:dyDescent="0.25">
      <c r="B869"/>
      <c r="C869"/>
      <c r="D869"/>
      <c r="E869"/>
      <c r="F869"/>
      <c r="G869"/>
      <c r="H869"/>
      <c r="I869"/>
      <c r="J869"/>
      <c r="K869"/>
      <c r="L869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  <c r="AD869"/>
      <c r="AE869"/>
      <c r="AF869"/>
      <c r="AG869"/>
      <c r="AH869"/>
      <c r="AI869"/>
      <c r="AJ869"/>
      <c r="AK869"/>
    </row>
    <row r="870" spans="2:37" x14ac:dyDescent="0.25">
      <c r="B870"/>
      <c r="C870"/>
      <c r="D870"/>
      <c r="E870"/>
      <c r="F870"/>
      <c r="G870"/>
      <c r="H870"/>
      <c r="I870"/>
      <c r="J870"/>
      <c r="K870"/>
      <c r="L870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  <c r="AD870"/>
      <c r="AE870"/>
      <c r="AF870"/>
      <c r="AG870"/>
      <c r="AH870"/>
      <c r="AI870"/>
      <c r="AJ870"/>
      <c r="AK870"/>
    </row>
    <row r="871" spans="2:37" x14ac:dyDescent="0.25">
      <c r="B871"/>
      <c r="C871"/>
      <c r="D871"/>
      <c r="E871"/>
      <c r="F871"/>
      <c r="G871"/>
      <c r="H871"/>
      <c r="I871"/>
      <c r="J871"/>
      <c r="K871"/>
      <c r="L871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  <c r="AD871"/>
      <c r="AE871"/>
      <c r="AF871"/>
      <c r="AG871"/>
      <c r="AH871"/>
      <c r="AI871"/>
      <c r="AJ871"/>
      <c r="AK871"/>
    </row>
    <row r="872" spans="2:37" x14ac:dyDescent="0.25">
      <c r="B872"/>
      <c r="C872"/>
      <c r="D872"/>
      <c r="E872"/>
      <c r="F872"/>
      <c r="G872"/>
      <c r="H872"/>
      <c r="I872"/>
      <c r="J872"/>
      <c r="K872"/>
      <c r="L872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  <c r="AD872"/>
      <c r="AE872"/>
      <c r="AF872"/>
      <c r="AG872"/>
      <c r="AH872"/>
      <c r="AI872"/>
      <c r="AJ872"/>
      <c r="AK872"/>
    </row>
    <row r="873" spans="2:37" x14ac:dyDescent="0.25">
      <c r="B873"/>
      <c r="C873"/>
      <c r="D873"/>
      <c r="E873"/>
      <c r="F873"/>
      <c r="G873"/>
      <c r="H873"/>
      <c r="I873"/>
      <c r="J873"/>
      <c r="K873"/>
      <c r="L873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  <c r="AD873"/>
      <c r="AE873"/>
      <c r="AF873"/>
      <c r="AG873"/>
      <c r="AH873"/>
      <c r="AI873"/>
      <c r="AJ873"/>
      <c r="AK873"/>
    </row>
    <row r="874" spans="2:37" x14ac:dyDescent="0.25">
      <c r="B874"/>
      <c r="C874"/>
      <c r="D874"/>
      <c r="E874"/>
      <c r="F874"/>
      <c r="G874"/>
      <c r="K874"/>
      <c r="L874"/>
      <c r="M874"/>
    </row>
    <row r="875" spans="2:37" x14ac:dyDescent="0.25">
      <c r="B875"/>
      <c r="C875"/>
      <c r="D875"/>
      <c r="E875"/>
      <c r="F875"/>
      <c r="G875"/>
      <c r="K875"/>
      <c r="L875"/>
      <c r="M875"/>
    </row>
    <row r="876" spans="2:37" x14ac:dyDescent="0.25">
      <c r="B876"/>
      <c r="C876"/>
      <c r="D876"/>
      <c r="E876"/>
      <c r="F876"/>
      <c r="G876"/>
      <c r="K876"/>
      <c r="L876"/>
      <c r="M876"/>
    </row>
    <row r="877" spans="2:37" x14ac:dyDescent="0.25">
      <c r="B877"/>
      <c r="C877"/>
      <c r="D877"/>
      <c r="E877"/>
      <c r="F877"/>
      <c r="G877"/>
      <c r="K877"/>
      <c r="L877"/>
      <c r="M877"/>
    </row>
    <row r="878" spans="2:37" x14ac:dyDescent="0.25">
      <c r="B878"/>
      <c r="C878"/>
      <c r="D878"/>
      <c r="E878"/>
      <c r="F878"/>
      <c r="G878"/>
      <c r="K878"/>
      <c r="L878"/>
      <c r="M878"/>
    </row>
    <row r="879" spans="2:37" x14ac:dyDescent="0.25">
      <c r="B879"/>
      <c r="C879"/>
      <c r="D879"/>
      <c r="E879"/>
      <c r="F879"/>
      <c r="G879"/>
      <c r="K879"/>
      <c r="L879"/>
      <c r="M879"/>
    </row>
    <row r="880" spans="2:37" x14ac:dyDescent="0.25">
      <c r="B880"/>
      <c r="C880"/>
      <c r="D880"/>
      <c r="E880"/>
      <c r="F880"/>
      <c r="G880"/>
      <c r="K880"/>
      <c r="L880"/>
      <c r="M880"/>
    </row>
    <row r="881" spans="2:13" x14ac:dyDescent="0.25">
      <c r="B881"/>
      <c r="C881"/>
      <c r="D881"/>
      <c r="E881"/>
      <c r="F881"/>
      <c r="G881"/>
      <c r="K881"/>
      <c r="L881"/>
      <c r="M881"/>
    </row>
    <row r="882" spans="2:13" x14ac:dyDescent="0.25">
      <c r="B882"/>
      <c r="C882"/>
      <c r="D882"/>
      <c r="E882"/>
      <c r="F882"/>
      <c r="G882"/>
      <c r="K882"/>
      <c r="L882"/>
      <c r="M882"/>
    </row>
    <row r="883" spans="2:13" x14ac:dyDescent="0.25">
      <c r="B883"/>
      <c r="C883"/>
      <c r="D883"/>
      <c r="E883"/>
      <c r="F883"/>
      <c r="G883"/>
      <c r="K883"/>
      <c r="L883"/>
      <c r="M883"/>
    </row>
    <row r="884" spans="2:13" x14ac:dyDescent="0.25">
      <c r="B884"/>
      <c r="C884"/>
      <c r="D884"/>
      <c r="E884"/>
      <c r="F884"/>
      <c r="G884"/>
      <c r="K884"/>
      <c r="L884"/>
      <c r="M884"/>
    </row>
    <row r="885" spans="2:13" x14ac:dyDescent="0.25">
      <c r="B885"/>
      <c r="C885"/>
      <c r="D885"/>
      <c r="E885"/>
      <c r="F885"/>
      <c r="G885"/>
      <c r="K885"/>
      <c r="L885"/>
      <c r="M885"/>
    </row>
    <row r="886" spans="2:13" x14ac:dyDescent="0.25">
      <c r="B886"/>
      <c r="C886"/>
      <c r="D886"/>
      <c r="E886"/>
      <c r="F886"/>
      <c r="G886"/>
      <c r="K886"/>
      <c r="L886"/>
      <c r="M886"/>
    </row>
    <row r="887" spans="2:13" x14ac:dyDescent="0.25">
      <c r="B887"/>
      <c r="C887"/>
      <c r="D887"/>
      <c r="E887"/>
      <c r="F887"/>
      <c r="G887"/>
      <c r="K887"/>
      <c r="L887"/>
      <c r="M887"/>
    </row>
    <row r="888" spans="2:13" x14ac:dyDescent="0.25">
      <c r="B888"/>
      <c r="C888"/>
      <c r="D888"/>
      <c r="E888"/>
      <c r="F888"/>
      <c r="G888"/>
      <c r="K888"/>
      <c r="L888"/>
      <c r="M888"/>
    </row>
    <row r="889" spans="2:13" x14ac:dyDescent="0.25">
      <c r="B889"/>
      <c r="C889"/>
      <c r="D889"/>
      <c r="E889"/>
      <c r="F889"/>
      <c r="G889"/>
      <c r="K889"/>
      <c r="L889"/>
      <c r="M889"/>
    </row>
    <row r="890" spans="2:13" x14ac:dyDescent="0.25">
      <c r="B890"/>
      <c r="C890"/>
      <c r="D890"/>
      <c r="E890"/>
      <c r="F890"/>
      <c r="G890"/>
      <c r="K890"/>
      <c r="L890"/>
      <c r="M890"/>
    </row>
    <row r="891" spans="2:13" x14ac:dyDescent="0.25">
      <c r="B891"/>
      <c r="C891"/>
      <c r="D891"/>
      <c r="E891"/>
      <c r="F891"/>
      <c r="G891"/>
      <c r="K891"/>
      <c r="L891"/>
      <c r="M891"/>
    </row>
    <row r="892" spans="2:13" x14ac:dyDescent="0.25">
      <c r="B892"/>
      <c r="C892"/>
      <c r="D892"/>
      <c r="E892"/>
      <c r="F892"/>
      <c r="G892"/>
      <c r="K892"/>
      <c r="L892"/>
      <c r="M892"/>
    </row>
    <row r="893" spans="2:13" x14ac:dyDescent="0.25">
      <c r="B893"/>
      <c r="C893"/>
      <c r="D893"/>
      <c r="E893"/>
      <c r="F893"/>
      <c r="G893"/>
      <c r="K893"/>
      <c r="L893"/>
      <c r="M893"/>
    </row>
    <row r="894" spans="2:13" x14ac:dyDescent="0.25">
      <c r="B894"/>
      <c r="C894"/>
      <c r="D894"/>
      <c r="E894"/>
      <c r="F894"/>
      <c r="G894"/>
      <c r="K894"/>
      <c r="L894"/>
      <c r="M894"/>
    </row>
    <row r="895" spans="2:13" x14ac:dyDescent="0.25">
      <c r="B895"/>
      <c r="C895"/>
      <c r="D895"/>
      <c r="E895"/>
      <c r="F895"/>
      <c r="G895"/>
      <c r="K895"/>
      <c r="L895"/>
      <c r="M895"/>
    </row>
    <row r="896" spans="2:13" x14ac:dyDescent="0.25">
      <c r="B896"/>
      <c r="C896"/>
      <c r="D896"/>
      <c r="E896"/>
      <c r="F896"/>
      <c r="G896"/>
      <c r="K896"/>
      <c r="L896"/>
      <c r="M896"/>
    </row>
    <row r="897" spans="2:13" x14ac:dyDescent="0.25">
      <c r="B897"/>
      <c r="C897"/>
      <c r="D897"/>
      <c r="E897"/>
      <c r="F897"/>
      <c r="G897"/>
      <c r="K897"/>
      <c r="L897"/>
      <c r="M897"/>
    </row>
    <row r="898" spans="2:13" x14ac:dyDescent="0.25">
      <c r="B898"/>
      <c r="C898"/>
      <c r="D898"/>
      <c r="E898"/>
      <c r="F898"/>
      <c r="G898"/>
      <c r="K898"/>
      <c r="L898"/>
      <c r="M898"/>
    </row>
    <row r="899" spans="2:13" x14ac:dyDescent="0.25">
      <c r="B899"/>
      <c r="C899"/>
      <c r="D899"/>
      <c r="E899"/>
      <c r="F899"/>
      <c r="G899"/>
      <c r="K899"/>
      <c r="L899"/>
      <c r="M899"/>
    </row>
    <row r="900" spans="2:13" x14ac:dyDescent="0.25">
      <c r="B900"/>
      <c r="C900"/>
      <c r="D900"/>
      <c r="E900"/>
      <c r="F900"/>
      <c r="G900"/>
      <c r="K900"/>
      <c r="L900"/>
      <c r="M900"/>
    </row>
    <row r="901" spans="2:13" x14ac:dyDescent="0.25">
      <c r="B901"/>
      <c r="C901"/>
      <c r="D901"/>
      <c r="E901"/>
      <c r="F901"/>
      <c r="G901"/>
      <c r="K901"/>
      <c r="L901"/>
      <c r="M901"/>
    </row>
    <row r="902" spans="2:13" x14ac:dyDescent="0.25">
      <c r="B902"/>
      <c r="C902"/>
      <c r="D902"/>
      <c r="E902"/>
      <c r="F902"/>
      <c r="G902"/>
      <c r="K902"/>
      <c r="L902"/>
      <c r="M902"/>
    </row>
    <row r="903" spans="2:13" x14ac:dyDescent="0.25">
      <c r="B903"/>
      <c r="C903"/>
      <c r="D903"/>
      <c r="E903"/>
      <c r="F903"/>
      <c r="G903"/>
      <c r="K903"/>
      <c r="L903"/>
      <c r="M903"/>
    </row>
    <row r="904" spans="2:13" x14ac:dyDescent="0.25">
      <c r="B904"/>
      <c r="C904"/>
      <c r="D904"/>
      <c r="E904"/>
      <c r="F904"/>
      <c r="G904"/>
      <c r="K904"/>
      <c r="L904"/>
      <c r="M904"/>
    </row>
    <row r="905" spans="2:13" x14ac:dyDescent="0.25">
      <c r="B905"/>
      <c r="C905"/>
      <c r="D905"/>
      <c r="E905"/>
      <c r="F905"/>
      <c r="G905"/>
      <c r="K905"/>
      <c r="L905"/>
      <c r="M905"/>
    </row>
    <row r="906" spans="2:13" x14ac:dyDescent="0.25">
      <c r="B906"/>
      <c r="C906"/>
      <c r="D906"/>
      <c r="E906"/>
      <c r="F906"/>
      <c r="G906"/>
      <c r="K906"/>
      <c r="L906"/>
      <c r="M906"/>
    </row>
    <row r="907" spans="2:13" x14ac:dyDescent="0.25">
      <c r="B907"/>
      <c r="C907"/>
      <c r="D907"/>
      <c r="E907"/>
      <c r="F907"/>
      <c r="G907"/>
      <c r="K907"/>
      <c r="L907"/>
      <c r="M907"/>
    </row>
    <row r="908" spans="2:13" x14ac:dyDescent="0.25">
      <c r="B908"/>
      <c r="C908"/>
      <c r="D908"/>
      <c r="E908"/>
      <c r="F908"/>
      <c r="G908"/>
      <c r="K908"/>
      <c r="L908"/>
      <c r="M908"/>
    </row>
    <row r="909" spans="2:13" x14ac:dyDescent="0.25">
      <c r="B909"/>
      <c r="C909"/>
      <c r="D909"/>
      <c r="E909"/>
      <c r="F909"/>
      <c r="G909"/>
      <c r="K909"/>
      <c r="L909"/>
      <c r="M909"/>
    </row>
    <row r="910" spans="2:13" x14ac:dyDescent="0.25">
      <c r="B910"/>
      <c r="C910"/>
      <c r="D910"/>
      <c r="E910"/>
      <c r="F910"/>
      <c r="G910"/>
      <c r="K910"/>
      <c r="L910"/>
      <c r="M910"/>
    </row>
    <row r="911" spans="2:13" x14ac:dyDescent="0.25">
      <c r="B911"/>
      <c r="C911"/>
      <c r="D911"/>
      <c r="E911"/>
      <c r="F911"/>
      <c r="G911"/>
      <c r="K911"/>
      <c r="L911"/>
      <c r="M911"/>
    </row>
    <row r="912" spans="2:13" x14ac:dyDescent="0.25">
      <c r="B912"/>
      <c r="C912"/>
      <c r="D912"/>
      <c r="E912"/>
      <c r="F912"/>
      <c r="G912"/>
      <c r="K912"/>
      <c r="L912"/>
      <c r="M912"/>
    </row>
    <row r="913" spans="2:13" x14ac:dyDescent="0.25">
      <c r="B913"/>
      <c r="C913"/>
      <c r="D913"/>
      <c r="E913"/>
      <c r="F913"/>
      <c r="G913"/>
      <c r="K913"/>
      <c r="L913"/>
      <c r="M913"/>
    </row>
    <row r="914" spans="2:13" x14ac:dyDescent="0.25">
      <c r="B914"/>
      <c r="C914"/>
      <c r="D914"/>
      <c r="E914"/>
      <c r="F914"/>
      <c r="G914"/>
      <c r="K914"/>
      <c r="L914"/>
      <c r="M914"/>
    </row>
    <row r="915" spans="2:13" x14ac:dyDescent="0.25">
      <c r="B915"/>
      <c r="C915"/>
      <c r="D915"/>
      <c r="E915"/>
      <c r="F915"/>
      <c r="G915"/>
      <c r="K915"/>
      <c r="L915"/>
      <c r="M915"/>
    </row>
    <row r="916" spans="2:13" x14ac:dyDescent="0.25">
      <c r="B916"/>
      <c r="C916"/>
      <c r="D916"/>
      <c r="E916"/>
      <c r="F916"/>
      <c r="G916"/>
      <c r="K916"/>
      <c r="L916"/>
      <c r="M916"/>
    </row>
    <row r="917" spans="2:13" x14ac:dyDescent="0.25">
      <c r="B917"/>
      <c r="C917"/>
      <c r="D917"/>
      <c r="E917"/>
      <c r="F917"/>
      <c r="G917"/>
      <c r="K917"/>
      <c r="L917"/>
      <c r="M917"/>
    </row>
    <row r="918" spans="2:13" x14ac:dyDescent="0.25">
      <c r="B918"/>
      <c r="C918"/>
      <c r="D918"/>
      <c r="E918"/>
      <c r="F918"/>
      <c r="G918"/>
      <c r="K918"/>
      <c r="L918"/>
      <c r="M918"/>
    </row>
    <row r="919" spans="2:13" x14ac:dyDescent="0.25">
      <c r="B919"/>
      <c r="C919"/>
      <c r="D919"/>
      <c r="E919"/>
      <c r="F919"/>
      <c r="G919"/>
      <c r="K919"/>
      <c r="L919"/>
      <c r="M919"/>
    </row>
    <row r="920" spans="2:13" x14ac:dyDescent="0.25">
      <c r="B920"/>
      <c r="C920"/>
      <c r="D920"/>
      <c r="E920"/>
      <c r="F920"/>
      <c r="G920"/>
      <c r="K920"/>
      <c r="L920"/>
      <c r="M920"/>
    </row>
    <row r="921" spans="2:13" x14ac:dyDescent="0.25">
      <c r="B921"/>
      <c r="C921"/>
      <c r="D921"/>
      <c r="E921"/>
      <c r="F921"/>
      <c r="G921"/>
      <c r="K921"/>
      <c r="L921"/>
      <c r="M921"/>
    </row>
    <row r="922" spans="2:13" x14ac:dyDescent="0.25">
      <c r="B922"/>
      <c r="C922"/>
      <c r="D922"/>
      <c r="E922"/>
      <c r="F922"/>
      <c r="G922"/>
      <c r="K922"/>
      <c r="L922"/>
      <c r="M922"/>
    </row>
    <row r="923" spans="2:13" x14ac:dyDescent="0.25">
      <c r="B923"/>
      <c r="C923"/>
      <c r="D923"/>
      <c r="E923"/>
      <c r="F923"/>
      <c r="G923"/>
      <c r="K923"/>
      <c r="L923"/>
      <c r="M923"/>
    </row>
    <row r="924" spans="2:13" x14ac:dyDescent="0.25">
      <c r="B924"/>
      <c r="C924"/>
      <c r="D924"/>
      <c r="E924"/>
      <c r="F924"/>
      <c r="G924"/>
      <c r="K924"/>
      <c r="L924"/>
      <c r="M924"/>
    </row>
    <row r="925" spans="2:13" x14ac:dyDescent="0.25">
      <c r="B925"/>
      <c r="C925"/>
      <c r="D925"/>
      <c r="E925"/>
      <c r="F925"/>
      <c r="G925"/>
      <c r="K925"/>
      <c r="L925"/>
      <c r="M925"/>
    </row>
    <row r="926" spans="2:13" x14ac:dyDescent="0.25">
      <c r="B926"/>
      <c r="C926"/>
      <c r="D926"/>
      <c r="E926"/>
      <c r="F926"/>
      <c r="G926"/>
      <c r="K926"/>
      <c r="L926"/>
      <c r="M926"/>
    </row>
    <row r="927" spans="2:13" x14ac:dyDescent="0.25">
      <c r="B927"/>
      <c r="C927"/>
      <c r="D927"/>
      <c r="E927"/>
      <c r="F927"/>
      <c r="G927"/>
      <c r="K927"/>
      <c r="L927"/>
      <c r="M927"/>
    </row>
    <row r="928" spans="2:13" x14ac:dyDescent="0.25">
      <c r="B928"/>
      <c r="C928"/>
      <c r="D928"/>
      <c r="E928"/>
      <c r="F928"/>
      <c r="G928"/>
      <c r="K928"/>
      <c r="L928"/>
      <c r="M928"/>
    </row>
    <row r="929" spans="2:13" x14ac:dyDescent="0.25">
      <c r="B929"/>
      <c r="C929"/>
      <c r="D929"/>
      <c r="E929"/>
      <c r="F929"/>
      <c r="G929"/>
      <c r="K929"/>
      <c r="L929"/>
      <c r="M929"/>
    </row>
    <row r="930" spans="2:13" x14ac:dyDescent="0.25">
      <c r="B930"/>
      <c r="C930"/>
      <c r="D930"/>
      <c r="E930"/>
      <c r="F930"/>
      <c r="G930"/>
      <c r="K930"/>
      <c r="L930"/>
      <c r="M930"/>
    </row>
    <row r="931" spans="2:13" x14ac:dyDescent="0.25">
      <c r="B931"/>
      <c r="C931"/>
      <c r="D931"/>
      <c r="E931"/>
      <c r="F931"/>
      <c r="G931"/>
      <c r="K931"/>
      <c r="L931"/>
      <c r="M931"/>
    </row>
    <row r="932" spans="2:13" x14ac:dyDescent="0.25">
      <c r="B932"/>
      <c r="C932"/>
      <c r="D932"/>
      <c r="E932"/>
      <c r="F932"/>
      <c r="G932"/>
      <c r="K932"/>
      <c r="L932"/>
      <c r="M932"/>
    </row>
    <row r="933" spans="2:13" x14ac:dyDescent="0.25">
      <c r="B933"/>
      <c r="C933"/>
      <c r="D933"/>
      <c r="E933"/>
      <c r="F933"/>
      <c r="G933"/>
      <c r="K933"/>
      <c r="L933"/>
      <c r="M933"/>
    </row>
    <row r="934" spans="2:13" x14ac:dyDescent="0.25">
      <c r="B934"/>
      <c r="C934"/>
      <c r="D934"/>
      <c r="E934"/>
      <c r="F934"/>
      <c r="G934"/>
      <c r="K934"/>
      <c r="L934"/>
      <c r="M934"/>
    </row>
    <row r="935" spans="2:13" x14ac:dyDescent="0.25">
      <c r="B935"/>
      <c r="C935"/>
      <c r="D935"/>
      <c r="E935"/>
      <c r="F935"/>
      <c r="G935"/>
      <c r="K935"/>
      <c r="L935"/>
      <c r="M935"/>
    </row>
    <row r="936" spans="2:13" x14ac:dyDescent="0.25">
      <c r="B936"/>
      <c r="C936"/>
      <c r="D936"/>
      <c r="E936"/>
      <c r="F936"/>
      <c r="G936"/>
      <c r="K936"/>
      <c r="L936"/>
      <c r="M936"/>
    </row>
    <row r="937" spans="2:13" x14ac:dyDescent="0.25">
      <c r="B937"/>
      <c r="C937"/>
      <c r="D937"/>
      <c r="E937"/>
      <c r="F937"/>
      <c r="G937"/>
      <c r="K937"/>
      <c r="L937"/>
      <c r="M937"/>
    </row>
    <row r="938" spans="2:13" x14ac:dyDescent="0.25">
      <c r="B938"/>
      <c r="C938"/>
      <c r="D938"/>
      <c r="E938"/>
      <c r="F938"/>
      <c r="G938"/>
      <c r="K938"/>
      <c r="L938"/>
      <c r="M938"/>
    </row>
    <row r="939" spans="2:13" x14ac:dyDescent="0.25">
      <c r="B939"/>
      <c r="C939"/>
      <c r="D939"/>
      <c r="E939"/>
      <c r="F939"/>
      <c r="G939"/>
      <c r="K939"/>
      <c r="L939"/>
      <c r="M939"/>
    </row>
    <row r="940" spans="2:13" x14ac:dyDescent="0.25">
      <c r="B940"/>
      <c r="C940"/>
      <c r="D940"/>
      <c r="E940"/>
      <c r="F940"/>
      <c r="G940"/>
      <c r="K940"/>
      <c r="L940"/>
      <c r="M940"/>
    </row>
    <row r="941" spans="2:13" x14ac:dyDescent="0.25">
      <c r="B941"/>
      <c r="C941"/>
      <c r="D941"/>
      <c r="E941"/>
      <c r="F941"/>
      <c r="G941"/>
      <c r="K941"/>
      <c r="L941"/>
      <c r="M941"/>
    </row>
    <row r="942" spans="2:13" x14ac:dyDescent="0.25">
      <c r="B942"/>
      <c r="C942"/>
      <c r="D942"/>
      <c r="E942"/>
      <c r="F942"/>
      <c r="G942"/>
      <c r="K942"/>
      <c r="L942"/>
      <c r="M942"/>
    </row>
    <row r="943" spans="2:13" x14ac:dyDescent="0.25">
      <c r="B943"/>
      <c r="C943"/>
      <c r="D943"/>
      <c r="E943"/>
      <c r="F943"/>
      <c r="G943"/>
      <c r="K943"/>
      <c r="L943"/>
      <c r="M943"/>
    </row>
    <row r="944" spans="2:13" x14ac:dyDescent="0.25">
      <c r="B944"/>
      <c r="C944"/>
      <c r="D944"/>
      <c r="E944"/>
      <c r="F944"/>
      <c r="G944"/>
      <c r="K944"/>
      <c r="L944"/>
      <c r="M944"/>
    </row>
    <row r="945" spans="2:13" x14ac:dyDescent="0.25">
      <c r="B945"/>
      <c r="C945"/>
      <c r="D945"/>
      <c r="E945"/>
      <c r="F945"/>
      <c r="G945"/>
      <c r="K945"/>
      <c r="L945"/>
      <c r="M945"/>
    </row>
    <row r="946" spans="2:13" x14ac:dyDescent="0.25">
      <c r="B946"/>
      <c r="C946"/>
      <c r="D946"/>
      <c r="E946"/>
      <c r="F946"/>
      <c r="G946"/>
      <c r="K946"/>
      <c r="L946"/>
      <c r="M946"/>
    </row>
    <row r="947" spans="2:13" x14ac:dyDescent="0.25">
      <c r="B947"/>
      <c r="C947"/>
      <c r="D947"/>
      <c r="E947"/>
      <c r="F947"/>
      <c r="G947"/>
      <c r="K947"/>
      <c r="L947"/>
      <c r="M947"/>
    </row>
    <row r="948" spans="2:13" x14ac:dyDescent="0.25">
      <c r="B948"/>
      <c r="C948"/>
      <c r="D948"/>
      <c r="E948"/>
      <c r="F948"/>
      <c r="G948"/>
      <c r="K948"/>
      <c r="L948"/>
      <c r="M948"/>
    </row>
    <row r="949" spans="2:13" x14ac:dyDescent="0.25">
      <c r="B949"/>
      <c r="C949"/>
      <c r="D949"/>
      <c r="E949"/>
      <c r="F949"/>
      <c r="G949"/>
      <c r="K949"/>
      <c r="L949"/>
      <c r="M949"/>
    </row>
    <row r="950" spans="2:13" x14ac:dyDescent="0.25">
      <c r="B950"/>
      <c r="C950"/>
      <c r="D950"/>
      <c r="E950"/>
      <c r="F950"/>
      <c r="G950"/>
      <c r="K950"/>
      <c r="L950"/>
      <c r="M950"/>
    </row>
    <row r="951" spans="2:13" x14ac:dyDescent="0.25">
      <c r="B951"/>
      <c r="C951"/>
      <c r="D951"/>
      <c r="E951"/>
      <c r="F951"/>
      <c r="G951"/>
      <c r="K951"/>
      <c r="L951"/>
      <c r="M951"/>
    </row>
    <row r="952" spans="2:13" x14ac:dyDescent="0.25">
      <c r="B952"/>
      <c r="C952"/>
      <c r="D952"/>
      <c r="E952"/>
      <c r="F952"/>
      <c r="G952"/>
      <c r="K952"/>
      <c r="L952"/>
      <c r="M952"/>
    </row>
    <row r="953" spans="2:13" x14ac:dyDescent="0.25">
      <c r="B953"/>
      <c r="C953"/>
      <c r="D953"/>
      <c r="E953"/>
      <c r="F953"/>
      <c r="G953"/>
      <c r="K953"/>
      <c r="L953"/>
      <c r="M953"/>
    </row>
    <row r="954" spans="2:13" x14ac:dyDescent="0.25">
      <c r="B954"/>
      <c r="C954"/>
      <c r="D954"/>
      <c r="E954"/>
      <c r="F954"/>
      <c r="G954"/>
      <c r="K954"/>
      <c r="L954"/>
      <c r="M954"/>
    </row>
    <row r="955" spans="2:13" x14ac:dyDescent="0.25">
      <c r="B955"/>
      <c r="C955"/>
      <c r="D955"/>
      <c r="E955"/>
      <c r="F955"/>
      <c r="G955"/>
      <c r="K955"/>
      <c r="L955"/>
      <c r="M955"/>
    </row>
    <row r="956" spans="2:13" x14ac:dyDescent="0.25">
      <c r="B956"/>
      <c r="C956"/>
      <c r="D956"/>
      <c r="E956"/>
      <c r="F956"/>
      <c r="G956"/>
      <c r="K956"/>
      <c r="L956"/>
      <c r="M956"/>
    </row>
    <row r="957" spans="2:13" x14ac:dyDescent="0.25">
      <c r="B957"/>
      <c r="C957"/>
      <c r="D957"/>
      <c r="E957"/>
      <c r="F957"/>
      <c r="G957"/>
      <c r="K957"/>
      <c r="L957"/>
      <c r="M957"/>
    </row>
    <row r="958" spans="2:13" x14ac:dyDescent="0.25">
      <c r="B958"/>
      <c r="C958"/>
      <c r="D958"/>
      <c r="E958"/>
      <c r="F958"/>
      <c r="G958"/>
      <c r="K958"/>
      <c r="L958"/>
      <c r="M958"/>
    </row>
    <row r="959" spans="2:13" x14ac:dyDescent="0.25">
      <c r="B959"/>
      <c r="C959"/>
      <c r="D959"/>
      <c r="E959"/>
      <c r="F959"/>
      <c r="G959"/>
      <c r="K959"/>
      <c r="L959"/>
      <c r="M959"/>
    </row>
    <row r="960" spans="2:13" x14ac:dyDescent="0.25">
      <c r="B960"/>
      <c r="C960"/>
      <c r="D960"/>
      <c r="E960"/>
      <c r="F960"/>
      <c r="G960"/>
      <c r="K960"/>
      <c r="L960"/>
      <c r="M960"/>
    </row>
    <row r="961" spans="2:13" x14ac:dyDescent="0.25">
      <c r="B961"/>
      <c r="C961"/>
      <c r="D961"/>
      <c r="E961"/>
      <c r="F961"/>
      <c r="G961"/>
      <c r="K961"/>
      <c r="L961"/>
      <c r="M961"/>
    </row>
    <row r="962" spans="2:13" x14ac:dyDescent="0.25">
      <c r="B962"/>
      <c r="C962"/>
      <c r="D962"/>
      <c r="E962"/>
      <c r="F962"/>
      <c r="G962"/>
      <c r="K962"/>
      <c r="L962"/>
      <c r="M962"/>
    </row>
    <row r="963" spans="2:13" x14ac:dyDescent="0.25">
      <c r="B963"/>
      <c r="C963"/>
      <c r="D963"/>
      <c r="E963"/>
      <c r="F963"/>
      <c r="G963"/>
      <c r="K963"/>
      <c r="L963"/>
      <c r="M963"/>
    </row>
    <row r="964" spans="2:13" x14ac:dyDescent="0.25">
      <c r="B964"/>
      <c r="C964"/>
      <c r="D964"/>
      <c r="E964"/>
      <c r="F964"/>
      <c r="G964"/>
      <c r="K964"/>
      <c r="L964"/>
      <c r="M964"/>
    </row>
    <row r="965" spans="2:13" x14ac:dyDescent="0.25">
      <c r="B965"/>
      <c r="C965"/>
      <c r="D965"/>
      <c r="E965"/>
      <c r="F965"/>
      <c r="G965"/>
      <c r="K965"/>
      <c r="L965"/>
      <c r="M965"/>
    </row>
    <row r="966" spans="2:13" x14ac:dyDescent="0.25">
      <c r="B966"/>
      <c r="C966"/>
      <c r="D966"/>
      <c r="E966"/>
      <c r="F966"/>
      <c r="G966"/>
      <c r="K966"/>
      <c r="L966"/>
      <c r="M966"/>
    </row>
    <row r="967" spans="2:13" x14ac:dyDescent="0.25">
      <c r="B967"/>
      <c r="C967"/>
      <c r="D967"/>
      <c r="E967"/>
      <c r="F967"/>
      <c r="G967"/>
      <c r="K967"/>
      <c r="L967"/>
      <c r="M967"/>
    </row>
    <row r="968" spans="2:13" x14ac:dyDescent="0.25">
      <c r="B968"/>
      <c r="C968"/>
      <c r="D968"/>
      <c r="E968"/>
      <c r="F968"/>
      <c r="G968"/>
      <c r="K968"/>
      <c r="L968"/>
      <c r="M968"/>
    </row>
    <row r="969" spans="2:13" x14ac:dyDescent="0.25">
      <c r="B969"/>
      <c r="C969"/>
      <c r="D969"/>
      <c r="E969"/>
      <c r="F969"/>
      <c r="G969"/>
      <c r="K969"/>
      <c r="L969"/>
      <c r="M969"/>
    </row>
    <row r="970" spans="2:13" x14ac:dyDescent="0.25">
      <c r="B970"/>
      <c r="C970"/>
      <c r="D970"/>
      <c r="E970"/>
      <c r="F970"/>
      <c r="G970"/>
      <c r="K970"/>
      <c r="L970"/>
      <c r="M970"/>
    </row>
    <row r="971" spans="2:13" x14ac:dyDescent="0.25">
      <c r="B971"/>
      <c r="C971"/>
      <c r="D971"/>
      <c r="E971"/>
      <c r="F971"/>
      <c r="G971"/>
      <c r="K971"/>
      <c r="L971"/>
      <c r="M971"/>
    </row>
    <row r="972" spans="2:13" x14ac:dyDescent="0.25">
      <c r="B972"/>
      <c r="C972"/>
      <c r="D972"/>
      <c r="E972"/>
      <c r="F972"/>
      <c r="G972"/>
      <c r="K972"/>
      <c r="L972"/>
      <c r="M972"/>
    </row>
    <row r="973" spans="2:13" x14ac:dyDescent="0.25">
      <c r="B973"/>
      <c r="C973"/>
      <c r="D973"/>
      <c r="E973"/>
      <c r="F973"/>
      <c r="G973"/>
      <c r="K973"/>
      <c r="L973"/>
      <c r="M973"/>
    </row>
    <row r="974" spans="2:13" x14ac:dyDescent="0.25">
      <c r="B974"/>
      <c r="C974"/>
      <c r="D974"/>
      <c r="E974"/>
      <c r="F974"/>
      <c r="G974"/>
      <c r="K974"/>
      <c r="L974"/>
      <c r="M974"/>
    </row>
    <row r="975" spans="2:13" x14ac:dyDescent="0.25">
      <c r="B975"/>
      <c r="C975"/>
      <c r="D975"/>
      <c r="E975"/>
      <c r="F975"/>
      <c r="G975"/>
      <c r="K975"/>
      <c r="L975"/>
      <c r="M975"/>
    </row>
    <row r="976" spans="2:13" x14ac:dyDescent="0.25">
      <c r="B976"/>
      <c r="C976"/>
      <c r="D976"/>
      <c r="E976"/>
      <c r="F976"/>
      <c r="G976"/>
      <c r="K976"/>
      <c r="L976"/>
      <c r="M976"/>
    </row>
    <row r="977" spans="2:13" x14ac:dyDescent="0.25">
      <c r="B977"/>
      <c r="C977"/>
      <c r="D977"/>
      <c r="E977"/>
      <c r="F977"/>
      <c r="G977"/>
      <c r="K977"/>
      <c r="L977"/>
      <c r="M977"/>
    </row>
    <row r="978" spans="2:13" x14ac:dyDescent="0.25">
      <c r="B978"/>
      <c r="C978"/>
      <c r="D978"/>
      <c r="E978"/>
      <c r="F978"/>
      <c r="G978"/>
      <c r="K978"/>
      <c r="L978"/>
      <c r="M978"/>
    </row>
    <row r="979" spans="2:13" x14ac:dyDescent="0.25">
      <c r="B979"/>
      <c r="C979"/>
      <c r="D979"/>
      <c r="E979"/>
      <c r="F979"/>
      <c r="G979"/>
      <c r="K979"/>
      <c r="L979"/>
      <c r="M979"/>
    </row>
    <row r="980" spans="2:13" x14ac:dyDescent="0.25">
      <c r="B980"/>
      <c r="C980"/>
      <c r="D980"/>
      <c r="E980"/>
      <c r="F980"/>
      <c r="G980"/>
      <c r="K980"/>
      <c r="L980"/>
      <c r="M980"/>
    </row>
    <row r="981" spans="2:13" x14ac:dyDescent="0.25">
      <c r="B981"/>
      <c r="C981"/>
      <c r="D981"/>
      <c r="E981"/>
      <c r="F981"/>
      <c r="G981"/>
      <c r="K981"/>
      <c r="L981"/>
      <c r="M981"/>
    </row>
    <row r="982" spans="2:13" x14ac:dyDescent="0.25">
      <c r="B982"/>
      <c r="C982"/>
      <c r="D982"/>
      <c r="E982"/>
      <c r="F982"/>
      <c r="G982"/>
      <c r="K982"/>
      <c r="L982"/>
      <c r="M982"/>
    </row>
    <row r="983" spans="2:13" x14ac:dyDescent="0.25">
      <c r="B983"/>
      <c r="C983"/>
      <c r="D983"/>
      <c r="E983"/>
      <c r="F983"/>
      <c r="G983"/>
      <c r="K983"/>
      <c r="L983"/>
      <c r="M983"/>
    </row>
    <row r="984" spans="2:13" x14ac:dyDescent="0.25">
      <c r="B984"/>
      <c r="C984"/>
      <c r="D984"/>
      <c r="E984"/>
      <c r="F984"/>
      <c r="G984"/>
      <c r="K984"/>
      <c r="L984"/>
      <c r="M984"/>
    </row>
    <row r="985" spans="2:13" x14ac:dyDescent="0.25">
      <c r="B985"/>
      <c r="C985"/>
      <c r="D985"/>
      <c r="E985"/>
      <c r="F985"/>
      <c r="G985"/>
      <c r="K985"/>
      <c r="L985"/>
      <c r="M985"/>
    </row>
    <row r="986" spans="2:13" x14ac:dyDescent="0.25">
      <c r="B986"/>
      <c r="C986"/>
      <c r="D986"/>
      <c r="E986"/>
      <c r="F986"/>
      <c r="G986"/>
      <c r="K986"/>
      <c r="L986"/>
      <c r="M986"/>
    </row>
    <row r="987" spans="2:13" x14ac:dyDescent="0.25">
      <c r="B987"/>
      <c r="C987"/>
      <c r="D987"/>
      <c r="E987"/>
      <c r="F987"/>
      <c r="G987"/>
      <c r="K987"/>
      <c r="L987"/>
      <c r="M987"/>
    </row>
    <row r="988" spans="2:13" x14ac:dyDescent="0.25">
      <c r="B988"/>
      <c r="C988"/>
      <c r="D988"/>
      <c r="E988"/>
      <c r="F988"/>
      <c r="G988"/>
      <c r="K988"/>
      <c r="L988"/>
      <c r="M988"/>
    </row>
    <row r="989" spans="2:13" x14ac:dyDescent="0.25">
      <c r="B989"/>
      <c r="C989"/>
      <c r="D989"/>
      <c r="E989"/>
      <c r="F989"/>
      <c r="G989"/>
      <c r="K989"/>
      <c r="L989"/>
      <c r="M989"/>
    </row>
    <row r="990" spans="2:13" x14ac:dyDescent="0.25">
      <c r="B990"/>
      <c r="C990"/>
      <c r="D990"/>
      <c r="E990"/>
      <c r="F990"/>
      <c r="G990"/>
      <c r="K990"/>
      <c r="L990"/>
      <c r="M990"/>
    </row>
    <row r="991" spans="2:13" x14ac:dyDescent="0.25">
      <c r="B991"/>
      <c r="C991"/>
      <c r="D991"/>
      <c r="E991"/>
      <c r="F991"/>
      <c r="G991"/>
      <c r="K991"/>
      <c r="L991"/>
      <c r="M991"/>
    </row>
    <row r="992" spans="2:13" x14ac:dyDescent="0.25">
      <c r="B992"/>
      <c r="C992"/>
      <c r="D992"/>
      <c r="E992"/>
      <c r="F992"/>
      <c r="G992"/>
      <c r="K992"/>
      <c r="L992"/>
      <c r="M992"/>
    </row>
    <row r="993" spans="2:13" x14ac:dyDescent="0.25">
      <c r="B993"/>
      <c r="C993"/>
      <c r="D993"/>
      <c r="E993"/>
      <c r="F993"/>
      <c r="G993"/>
      <c r="K993"/>
      <c r="L993"/>
      <c r="M993"/>
    </row>
    <row r="994" spans="2:13" x14ac:dyDescent="0.25">
      <c r="B994"/>
      <c r="C994"/>
      <c r="D994"/>
      <c r="E994"/>
      <c r="F994"/>
      <c r="G994"/>
      <c r="K994"/>
      <c r="L994"/>
      <c r="M994"/>
    </row>
    <row r="995" spans="2:13" x14ac:dyDescent="0.25">
      <c r="B995"/>
      <c r="C995"/>
      <c r="D995"/>
      <c r="E995"/>
      <c r="F995"/>
      <c r="G995"/>
      <c r="K995"/>
      <c r="L995"/>
      <c r="M995"/>
    </row>
    <row r="996" spans="2:13" x14ac:dyDescent="0.25">
      <c r="B996"/>
      <c r="C996"/>
      <c r="D996"/>
      <c r="E996"/>
      <c r="F996"/>
      <c r="G996"/>
      <c r="K996"/>
      <c r="L996"/>
      <c r="M996"/>
    </row>
    <row r="997" spans="2:13" x14ac:dyDescent="0.25">
      <c r="B997"/>
      <c r="C997"/>
      <c r="D997"/>
      <c r="E997"/>
      <c r="F997"/>
      <c r="G997"/>
      <c r="K997"/>
      <c r="L997"/>
      <c r="M997"/>
    </row>
    <row r="998" spans="2:13" x14ac:dyDescent="0.25">
      <c r="B998"/>
      <c r="C998"/>
      <c r="D998"/>
      <c r="E998"/>
      <c r="F998"/>
      <c r="G998"/>
      <c r="K998"/>
      <c r="L998"/>
      <c r="M998"/>
    </row>
    <row r="999" spans="2:13" x14ac:dyDescent="0.25">
      <c r="B999"/>
      <c r="C999"/>
      <c r="D999"/>
      <c r="E999"/>
      <c r="F999"/>
      <c r="G999"/>
      <c r="K999"/>
      <c r="L999"/>
      <c r="M999"/>
    </row>
    <row r="1000" spans="2:13" x14ac:dyDescent="0.25">
      <c r="B1000"/>
      <c r="C1000"/>
      <c r="D1000"/>
      <c r="E1000"/>
      <c r="F1000"/>
      <c r="G1000"/>
      <c r="K1000"/>
      <c r="L1000"/>
      <c r="M1000"/>
    </row>
    <row r="1001" spans="2:13" x14ac:dyDescent="0.25">
      <c r="B1001"/>
      <c r="C1001"/>
      <c r="D1001"/>
      <c r="E1001"/>
      <c r="F1001"/>
      <c r="G1001"/>
      <c r="K1001"/>
      <c r="L1001"/>
      <c r="M1001"/>
    </row>
    <row r="1002" spans="2:13" x14ac:dyDescent="0.25">
      <c r="B1002"/>
      <c r="C1002"/>
      <c r="D1002"/>
      <c r="E1002"/>
      <c r="F1002"/>
      <c r="G1002"/>
      <c r="K1002"/>
      <c r="L1002"/>
      <c r="M1002"/>
    </row>
    <row r="1003" spans="2:13" x14ac:dyDescent="0.25">
      <c r="B1003"/>
      <c r="C1003"/>
      <c r="D1003"/>
      <c r="E1003"/>
      <c r="F1003"/>
      <c r="G1003"/>
      <c r="K1003"/>
      <c r="L1003"/>
      <c r="M1003"/>
    </row>
    <row r="1004" spans="2:13" x14ac:dyDescent="0.25">
      <c r="B1004"/>
      <c r="C1004"/>
      <c r="D1004"/>
      <c r="E1004"/>
      <c r="F1004"/>
      <c r="G1004"/>
      <c r="K1004"/>
      <c r="L1004"/>
      <c r="M1004"/>
    </row>
    <row r="1005" spans="2:13" x14ac:dyDescent="0.25">
      <c r="B1005"/>
      <c r="C1005"/>
      <c r="D1005"/>
      <c r="E1005"/>
      <c r="F1005"/>
      <c r="G1005"/>
      <c r="K1005"/>
      <c r="L1005"/>
      <c r="M1005"/>
    </row>
    <row r="1006" spans="2:13" x14ac:dyDescent="0.25">
      <c r="B1006"/>
      <c r="C1006"/>
      <c r="D1006"/>
      <c r="E1006"/>
      <c r="F1006"/>
      <c r="G1006"/>
      <c r="K1006"/>
      <c r="L1006"/>
      <c r="M1006"/>
    </row>
    <row r="1007" spans="2:13" x14ac:dyDescent="0.25">
      <c r="B1007"/>
      <c r="C1007"/>
      <c r="D1007"/>
      <c r="E1007"/>
      <c r="F1007"/>
      <c r="G1007"/>
      <c r="K1007"/>
      <c r="L1007"/>
      <c r="M1007"/>
    </row>
    <row r="1008" spans="2:13" x14ac:dyDescent="0.25">
      <c r="B1008"/>
      <c r="C1008"/>
      <c r="D1008"/>
      <c r="E1008"/>
      <c r="F1008"/>
      <c r="G1008"/>
      <c r="K1008"/>
      <c r="L1008"/>
      <c r="M1008"/>
    </row>
    <row r="1009" spans="2:13" x14ac:dyDescent="0.25">
      <c r="B1009"/>
      <c r="C1009"/>
      <c r="D1009"/>
      <c r="E1009"/>
      <c r="F1009"/>
      <c r="G1009"/>
      <c r="K1009"/>
      <c r="L1009"/>
      <c r="M1009"/>
    </row>
    <row r="1010" spans="2:13" x14ac:dyDescent="0.25">
      <c r="B1010"/>
      <c r="C1010"/>
      <c r="D1010"/>
      <c r="E1010"/>
      <c r="F1010"/>
      <c r="G1010"/>
      <c r="K1010"/>
      <c r="L1010"/>
      <c r="M1010"/>
    </row>
    <row r="1011" spans="2:13" x14ac:dyDescent="0.25">
      <c r="B1011"/>
      <c r="C1011"/>
      <c r="D1011"/>
      <c r="E1011"/>
      <c r="F1011"/>
      <c r="G1011"/>
      <c r="K1011"/>
      <c r="L1011"/>
      <c r="M1011"/>
    </row>
    <row r="1012" spans="2:13" x14ac:dyDescent="0.25">
      <c r="B1012"/>
      <c r="C1012"/>
      <c r="D1012"/>
      <c r="E1012"/>
      <c r="F1012"/>
      <c r="G1012"/>
      <c r="K1012"/>
      <c r="L1012"/>
      <c r="M1012"/>
    </row>
    <row r="1013" spans="2:13" x14ac:dyDescent="0.25">
      <c r="B1013"/>
      <c r="C1013"/>
      <c r="D1013"/>
      <c r="E1013"/>
      <c r="F1013"/>
      <c r="G1013"/>
      <c r="K1013"/>
      <c r="L1013"/>
      <c r="M1013"/>
    </row>
    <row r="1014" spans="2:13" x14ac:dyDescent="0.25">
      <c r="B1014"/>
      <c r="C1014"/>
      <c r="D1014"/>
      <c r="E1014"/>
      <c r="F1014"/>
      <c r="G1014"/>
      <c r="K1014"/>
      <c r="L1014"/>
      <c r="M1014"/>
    </row>
    <row r="1015" spans="2:13" x14ac:dyDescent="0.25">
      <c r="B1015"/>
      <c r="C1015"/>
      <c r="D1015"/>
      <c r="E1015"/>
      <c r="F1015"/>
      <c r="G1015"/>
      <c r="K1015"/>
      <c r="L1015"/>
      <c r="M1015"/>
    </row>
    <row r="1016" spans="2:13" x14ac:dyDescent="0.25">
      <c r="B1016"/>
      <c r="C1016"/>
      <c r="D1016"/>
      <c r="E1016"/>
      <c r="F1016"/>
      <c r="G1016"/>
      <c r="K1016"/>
      <c r="L1016"/>
      <c r="M1016"/>
    </row>
    <row r="1017" spans="2:13" x14ac:dyDescent="0.25">
      <c r="B1017"/>
      <c r="C1017"/>
      <c r="D1017"/>
      <c r="E1017"/>
      <c r="F1017"/>
      <c r="G1017"/>
      <c r="K1017"/>
      <c r="L1017"/>
      <c r="M1017"/>
    </row>
    <row r="1018" spans="2:13" x14ac:dyDescent="0.25">
      <c r="B1018"/>
      <c r="C1018"/>
      <c r="D1018"/>
      <c r="E1018"/>
      <c r="F1018"/>
      <c r="G1018"/>
      <c r="K1018"/>
      <c r="L1018"/>
      <c r="M1018"/>
    </row>
    <row r="1019" spans="2:13" x14ac:dyDescent="0.25">
      <c r="B1019"/>
      <c r="C1019"/>
      <c r="D1019"/>
      <c r="E1019"/>
      <c r="F1019"/>
      <c r="G1019"/>
      <c r="K1019"/>
      <c r="L1019"/>
      <c r="M1019"/>
    </row>
    <row r="1020" spans="2:13" x14ac:dyDescent="0.25">
      <c r="B1020"/>
      <c r="C1020"/>
      <c r="D1020"/>
      <c r="E1020"/>
      <c r="F1020"/>
      <c r="G1020"/>
      <c r="K1020"/>
      <c r="L1020"/>
      <c r="M1020"/>
    </row>
    <row r="1021" spans="2:13" x14ac:dyDescent="0.25">
      <c r="B1021"/>
      <c r="C1021"/>
      <c r="D1021"/>
      <c r="E1021"/>
      <c r="F1021"/>
      <c r="G1021"/>
      <c r="K1021"/>
      <c r="L1021"/>
      <c r="M1021"/>
    </row>
    <row r="1022" spans="2:13" x14ac:dyDescent="0.25">
      <c r="B1022"/>
      <c r="C1022"/>
      <c r="D1022"/>
      <c r="E1022"/>
      <c r="F1022"/>
      <c r="G1022"/>
      <c r="K1022"/>
      <c r="L1022"/>
      <c r="M1022"/>
    </row>
    <row r="1023" spans="2:13" x14ac:dyDescent="0.25">
      <c r="B1023"/>
      <c r="C1023"/>
      <c r="D1023"/>
      <c r="E1023"/>
      <c r="F1023"/>
      <c r="G1023"/>
      <c r="K1023"/>
      <c r="L1023"/>
      <c r="M1023"/>
    </row>
    <row r="1024" spans="2:13" x14ac:dyDescent="0.25">
      <c r="B1024"/>
      <c r="C1024"/>
      <c r="D1024"/>
      <c r="E1024"/>
      <c r="F1024"/>
      <c r="G1024"/>
      <c r="K1024"/>
      <c r="L1024"/>
      <c r="M1024"/>
    </row>
    <row r="1025" spans="2:13" x14ac:dyDescent="0.25">
      <c r="B1025"/>
      <c r="C1025"/>
      <c r="D1025"/>
      <c r="E1025"/>
      <c r="F1025"/>
      <c r="G1025"/>
      <c r="K1025"/>
      <c r="L1025"/>
      <c r="M1025"/>
    </row>
    <row r="1026" spans="2:13" x14ac:dyDescent="0.25">
      <c r="B1026"/>
      <c r="C1026"/>
      <c r="D1026"/>
      <c r="E1026"/>
      <c r="F1026"/>
      <c r="G1026"/>
      <c r="K1026"/>
      <c r="L1026"/>
      <c r="M1026"/>
    </row>
    <row r="1027" spans="2:13" x14ac:dyDescent="0.25">
      <c r="B1027"/>
      <c r="C1027"/>
      <c r="D1027"/>
      <c r="E1027"/>
      <c r="F1027"/>
      <c r="G1027"/>
      <c r="K1027"/>
      <c r="L1027"/>
      <c r="M1027"/>
    </row>
    <row r="1028" spans="2:13" x14ac:dyDescent="0.25">
      <c r="B1028"/>
      <c r="C1028"/>
      <c r="D1028"/>
      <c r="E1028"/>
      <c r="F1028"/>
      <c r="G1028"/>
      <c r="K1028"/>
      <c r="L1028"/>
      <c r="M1028"/>
    </row>
    <row r="1029" spans="2:13" x14ac:dyDescent="0.25">
      <c r="B1029"/>
      <c r="C1029"/>
      <c r="D1029"/>
      <c r="E1029"/>
      <c r="F1029"/>
      <c r="G1029"/>
      <c r="K1029"/>
      <c r="L1029"/>
      <c r="M1029"/>
    </row>
    <row r="1030" spans="2:13" x14ac:dyDescent="0.25">
      <c r="B1030"/>
      <c r="C1030"/>
      <c r="D1030"/>
      <c r="E1030"/>
      <c r="F1030"/>
      <c r="G1030"/>
      <c r="K1030"/>
      <c r="L1030"/>
      <c r="M1030"/>
    </row>
    <row r="1031" spans="2:13" x14ac:dyDescent="0.25">
      <c r="B1031"/>
      <c r="C1031"/>
      <c r="D1031"/>
      <c r="E1031"/>
      <c r="F1031"/>
      <c r="G1031"/>
      <c r="K1031"/>
      <c r="L1031"/>
      <c r="M1031"/>
    </row>
    <row r="1032" spans="2:13" x14ac:dyDescent="0.25">
      <c r="B1032"/>
      <c r="C1032"/>
      <c r="D1032"/>
      <c r="E1032"/>
      <c r="F1032"/>
      <c r="G1032"/>
      <c r="K1032"/>
      <c r="L1032"/>
      <c r="M1032"/>
    </row>
    <row r="1033" spans="2:13" x14ac:dyDescent="0.25">
      <c r="B1033"/>
      <c r="C1033"/>
      <c r="D1033"/>
      <c r="E1033"/>
      <c r="F1033"/>
      <c r="G1033"/>
      <c r="K1033"/>
      <c r="L1033"/>
      <c r="M1033"/>
    </row>
    <row r="1034" spans="2:13" x14ac:dyDescent="0.25">
      <c r="B1034"/>
      <c r="C1034"/>
      <c r="D1034"/>
      <c r="E1034"/>
      <c r="F1034"/>
      <c r="G1034"/>
      <c r="K1034"/>
      <c r="L1034"/>
      <c r="M1034"/>
    </row>
    <row r="1035" spans="2:13" x14ac:dyDescent="0.25">
      <c r="B1035"/>
      <c r="C1035"/>
      <c r="D1035"/>
      <c r="E1035"/>
      <c r="F1035"/>
      <c r="G1035"/>
      <c r="K1035"/>
      <c r="L1035"/>
      <c r="M1035"/>
    </row>
    <row r="1036" spans="2:13" x14ac:dyDescent="0.25">
      <c r="B1036"/>
      <c r="C1036"/>
      <c r="D1036"/>
      <c r="E1036"/>
      <c r="F1036"/>
      <c r="G1036"/>
      <c r="K1036"/>
      <c r="L1036"/>
      <c r="M1036"/>
    </row>
    <row r="1037" spans="2:13" x14ac:dyDescent="0.25">
      <c r="B1037"/>
      <c r="C1037"/>
      <c r="D1037"/>
      <c r="E1037"/>
      <c r="F1037"/>
      <c r="G1037"/>
      <c r="K1037"/>
      <c r="L1037"/>
      <c r="M1037"/>
    </row>
    <row r="1038" spans="2:13" x14ac:dyDescent="0.25">
      <c r="B1038"/>
      <c r="C1038"/>
      <c r="D1038"/>
      <c r="E1038"/>
      <c r="F1038"/>
      <c r="G1038"/>
      <c r="K1038"/>
      <c r="L1038"/>
      <c r="M1038"/>
    </row>
    <row r="1039" spans="2:13" x14ac:dyDescent="0.25">
      <c r="B1039"/>
      <c r="C1039"/>
      <c r="D1039"/>
      <c r="E1039"/>
      <c r="F1039"/>
      <c r="G1039"/>
      <c r="K1039"/>
      <c r="L1039"/>
      <c r="M1039"/>
    </row>
    <row r="1040" spans="2:13" x14ac:dyDescent="0.25">
      <c r="B1040"/>
      <c r="C1040"/>
      <c r="D1040"/>
      <c r="E1040"/>
      <c r="F1040"/>
      <c r="G1040"/>
      <c r="K1040"/>
      <c r="L1040"/>
      <c r="M1040"/>
    </row>
    <row r="1041" spans="2:13" x14ac:dyDescent="0.25">
      <c r="B1041"/>
      <c r="C1041"/>
      <c r="D1041"/>
      <c r="E1041"/>
      <c r="F1041"/>
      <c r="G1041"/>
      <c r="K1041"/>
      <c r="L1041"/>
      <c r="M1041"/>
    </row>
    <row r="1042" spans="2:13" x14ac:dyDescent="0.25">
      <c r="B1042"/>
      <c r="C1042"/>
      <c r="D1042"/>
      <c r="E1042"/>
      <c r="F1042"/>
      <c r="G1042"/>
      <c r="K1042"/>
      <c r="L1042"/>
      <c r="M1042"/>
    </row>
    <row r="1043" spans="2:13" x14ac:dyDescent="0.25">
      <c r="B1043"/>
      <c r="C1043"/>
      <c r="D1043"/>
      <c r="E1043"/>
      <c r="F1043"/>
      <c r="G1043"/>
      <c r="K1043"/>
      <c r="L1043"/>
      <c r="M1043"/>
    </row>
    <row r="1044" spans="2:13" x14ac:dyDescent="0.25">
      <c r="B1044"/>
      <c r="C1044"/>
      <c r="D1044"/>
      <c r="E1044"/>
      <c r="F1044"/>
      <c r="G1044"/>
      <c r="K1044"/>
      <c r="L1044"/>
      <c r="M1044"/>
    </row>
    <row r="1045" spans="2:13" x14ac:dyDescent="0.25">
      <c r="B1045"/>
      <c r="C1045"/>
      <c r="D1045"/>
      <c r="E1045"/>
      <c r="F1045"/>
      <c r="G1045"/>
      <c r="K1045"/>
      <c r="L1045"/>
      <c r="M1045"/>
    </row>
    <row r="1046" spans="2:13" x14ac:dyDescent="0.25">
      <c r="B1046"/>
      <c r="C1046"/>
      <c r="D1046"/>
      <c r="E1046"/>
      <c r="F1046"/>
      <c r="G1046"/>
      <c r="K1046"/>
      <c r="L1046"/>
      <c r="M1046"/>
    </row>
    <row r="1047" spans="2:13" x14ac:dyDescent="0.25">
      <c r="B1047"/>
      <c r="C1047"/>
      <c r="D1047"/>
      <c r="E1047"/>
      <c r="F1047"/>
      <c r="G1047"/>
      <c r="K1047"/>
      <c r="L1047"/>
      <c r="M1047"/>
    </row>
    <row r="1048" spans="2:13" x14ac:dyDescent="0.25">
      <c r="B1048"/>
      <c r="C1048"/>
      <c r="D1048"/>
      <c r="E1048"/>
      <c r="F1048"/>
      <c r="G1048"/>
      <c r="K1048"/>
      <c r="L1048"/>
      <c r="M1048"/>
    </row>
    <row r="1049" spans="2:13" x14ac:dyDescent="0.25">
      <c r="B1049"/>
      <c r="C1049"/>
      <c r="D1049"/>
      <c r="E1049"/>
      <c r="F1049"/>
      <c r="G1049"/>
      <c r="K1049"/>
      <c r="L1049"/>
      <c r="M1049"/>
    </row>
    <row r="1050" spans="2:13" x14ac:dyDescent="0.25">
      <c r="B1050"/>
      <c r="C1050"/>
      <c r="D1050"/>
      <c r="E1050"/>
      <c r="F1050"/>
      <c r="G1050"/>
      <c r="K1050"/>
      <c r="L1050"/>
      <c r="M1050"/>
    </row>
    <row r="1051" spans="2:13" x14ac:dyDescent="0.25">
      <c r="B1051"/>
      <c r="C1051"/>
      <c r="D1051"/>
      <c r="E1051"/>
      <c r="F1051"/>
      <c r="G1051"/>
      <c r="K1051"/>
      <c r="L1051"/>
      <c r="M1051"/>
    </row>
    <row r="1052" spans="2:13" x14ac:dyDescent="0.25">
      <c r="B1052"/>
      <c r="C1052"/>
      <c r="D1052"/>
      <c r="E1052"/>
      <c r="F1052"/>
      <c r="G1052"/>
      <c r="K1052"/>
      <c r="L1052"/>
      <c r="M1052"/>
    </row>
    <row r="1053" spans="2:13" x14ac:dyDescent="0.25">
      <c r="B1053"/>
      <c r="C1053"/>
      <c r="D1053"/>
      <c r="E1053"/>
      <c r="F1053"/>
      <c r="G1053"/>
      <c r="K1053"/>
      <c r="L1053"/>
      <c r="M1053"/>
    </row>
    <row r="1054" spans="2:13" x14ac:dyDescent="0.25">
      <c r="B1054"/>
      <c r="C1054"/>
      <c r="D1054"/>
      <c r="E1054"/>
      <c r="F1054"/>
      <c r="G1054"/>
      <c r="K1054"/>
      <c r="L1054"/>
      <c r="M1054"/>
    </row>
    <row r="1055" spans="2:13" x14ac:dyDescent="0.25">
      <c r="B1055"/>
      <c r="C1055"/>
      <c r="D1055"/>
      <c r="E1055"/>
      <c r="F1055"/>
      <c r="G1055"/>
      <c r="K1055"/>
      <c r="L1055"/>
      <c r="M1055"/>
    </row>
    <row r="1056" spans="2:13" x14ac:dyDescent="0.25">
      <c r="B1056"/>
      <c r="C1056"/>
      <c r="D1056"/>
      <c r="E1056"/>
      <c r="F1056"/>
      <c r="G1056"/>
      <c r="K1056"/>
      <c r="L1056"/>
      <c r="M1056"/>
    </row>
    <row r="1057" spans="2:13" x14ac:dyDescent="0.25">
      <c r="B1057"/>
      <c r="C1057"/>
      <c r="D1057"/>
      <c r="E1057"/>
      <c r="F1057"/>
      <c r="G1057"/>
      <c r="K1057"/>
      <c r="L1057"/>
      <c r="M1057"/>
    </row>
    <row r="1058" spans="2:13" x14ac:dyDescent="0.25">
      <c r="B1058"/>
      <c r="C1058"/>
      <c r="D1058"/>
      <c r="E1058"/>
      <c r="F1058"/>
      <c r="G1058"/>
      <c r="K1058"/>
      <c r="L1058"/>
      <c r="M1058"/>
    </row>
    <row r="1059" spans="2:13" x14ac:dyDescent="0.25">
      <c r="B1059"/>
      <c r="C1059"/>
      <c r="D1059"/>
      <c r="E1059"/>
      <c r="F1059"/>
      <c r="G1059"/>
      <c r="K1059"/>
      <c r="L1059"/>
      <c r="M1059"/>
    </row>
    <row r="1060" spans="2:13" x14ac:dyDescent="0.25">
      <c r="B1060"/>
      <c r="C1060"/>
      <c r="D1060"/>
      <c r="E1060"/>
      <c r="F1060"/>
      <c r="G1060"/>
      <c r="K1060"/>
      <c r="L1060"/>
      <c r="M1060"/>
    </row>
    <row r="1061" spans="2:13" x14ac:dyDescent="0.25">
      <c r="B1061"/>
      <c r="C1061"/>
      <c r="D1061"/>
      <c r="E1061"/>
      <c r="F1061"/>
      <c r="G1061"/>
      <c r="K1061"/>
      <c r="L1061"/>
      <c r="M1061"/>
    </row>
    <row r="1062" spans="2:13" x14ac:dyDescent="0.25">
      <c r="B1062"/>
      <c r="C1062"/>
      <c r="D1062"/>
      <c r="E1062"/>
      <c r="F1062"/>
      <c r="G1062"/>
      <c r="K1062"/>
      <c r="L1062"/>
      <c r="M1062"/>
    </row>
    <row r="1063" spans="2:13" x14ac:dyDescent="0.25">
      <c r="B1063"/>
      <c r="C1063"/>
      <c r="D1063"/>
      <c r="E1063"/>
      <c r="F1063"/>
      <c r="G1063"/>
      <c r="K1063"/>
      <c r="L1063"/>
      <c r="M1063"/>
    </row>
    <row r="1064" spans="2:13" x14ac:dyDescent="0.25">
      <c r="B1064"/>
      <c r="C1064"/>
      <c r="D1064"/>
      <c r="E1064"/>
      <c r="F1064"/>
      <c r="G1064"/>
      <c r="K1064"/>
      <c r="L1064"/>
      <c r="M1064"/>
    </row>
    <row r="1065" spans="2:13" x14ac:dyDescent="0.25">
      <c r="B1065"/>
      <c r="C1065"/>
      <c r="D1065"/>
      <c r="E1065"/>
      <c r="F1065"/>
      <c r="G1065"/>
      <c r="K1065"/>
      <c r="L1065"/>
      <c r="M1065"/>
    </row>
    <row r="1066" spans="2:13" x14ac:dyDescent="0.25">
      <c r="B1066"/>
      <c r="C1066"/>
      <c r="D1066"/>
      <c r="E1066"/>
      <c r="F1066"/>
      <c r="G1066"/>
      <c r="K1066"/>
      <c r="L1066"/>
      <c r="M1066"/>
    </row>
    <row r="1067" spans="2:13" x14ac:dyDescent="0.25">
      <c r="B1067"/>
      <c r="C1067"/>
      <c r="D1067"/>
      <c r="E1067"/>
      <c r="F1067"/>
      <c r="G1067"/>
      <c r="K1067"/>
      <c r="L1067"/>
      <c r="M1067"/>
    </row>
    <row r="1068" spans="2:13" x14ac:dyDescent="0.25">
      <c r="B1068"/>
      <c r="C1068"/>
      <c r="D1068"/>
      <c r="E1068"/>
      <c r="F1068"/>
      <c r="G1068"/>
      <c r="K1068"/>
      <c r="L1068"/>
      <c r="M1068"/>
    </row>
    <row r="1069" spans="2:13" x14ac:dyDescent="0.25">
      <c r="B1069"/>
      <c r="C1069"/>
      <c r="D1069"/>
      <c r="E1069"/>
      <c r="F1069"/>
      <c r="G1069"/>
      <c r="K1069"/>
      <c r="L1069"/>
      <c r="M1069"/>
    </row>
    <row r="1070" spans="2:13" x14ac:dyDescent="0.25">
      <c r="B1070"/>
      <c r="C1070"/>
      <c r="D1070"/>
      <c r="E1070"/>
      <c r="F1070"/>
      <c r="G1070"/>
      <c r="K1070"/>
      <c r="L1070"/>
      <c r="M1070"/>
    </row>
    <row r="1071" spans="2:13" x14ac:dyDescent="0.25">
      <c r="B1071"/>
      <c r="C1071"/>
      <c r="D1071"/>
      <c r="E1071"/>
      <c r="F1071"/>
      <c r="G1071"/>
      <c r="K1071"/>
      <c r="L1071"/>
      <c r="M1071"/>
    </row>
    <row r="1072" spans="2:13" x14ac:dyDescent="0.25">
      <c r="B1072"/>
      <c r="C1072"/>
      <c r="D1072"/>
      <c r="E1072"/>
      <c r="F1072"/>
      <c r="G1072"/>
      <c r="K1072"/>
      <c r="L1072"/>
      <c r="M1072"/>
    </row>
    <row r="1073" spans="2:13" x14ac:dyDescent="0.25">
      <c r="B1073"/>
      <c r="C1073"/>
      <c r="D1073"/>
      <c r="E1073"/>
      <c r="F1073"/>
      <c r="G1073"/>
      <c r="K1073"/>
      <c r="L1073"/>
      <c r="M1073"/>
    </row>
    <row r="1074" spans="2:13" x14ac:dyDescent="0.25">
      <c r="B1074"/>
      <c r="C1074"/>
      <c r="D1074"/>
      <c r="E1074"/>
      <c r="F1074"/>
      <c r="G1074"/>
      <c r="K1074"/>
      <c r="L1074"/>
      <c r="M1074"/>
    </row>
    <row r="1075" spans="2:13" x14ac:dyDescent="0.25">
      <c r="B1075"/>
      <c r="C1075"/>
      <c r="D1075"/>
      <c r="E1075"/>
      <c r="F1075"/>
      <c r="G1075"/>
      <c r="K1075"/>
      <c r="L1075"/>
      <c r="M1075"/>
    </row>
    <row r="1076" spans="2:13" x14ac:dyDescent="0.25">
      <c r="B1076"/>
      <c r="C1076"/>
      <c r="D1076"/>
      <c r="E1076"/>
      <c r="F1076"/>
      <c r="G1076"/>
      <c r="K1076"/>
      <c r="L1076"/>
      <c r="M1076"/>
    </row>
    <row r="1077" spans="2:13" x14ac:dyDescent="0.25">
      <c r="B1077"/>
      <c r="C1077"/>
      <c r="D1077"/>
      <c r="E1077"/>
      <c r="F1077"/>
      <c r="G1077"/>
      <c r="K1077"/>
      <c r="L1077"/>
      <c r="M1077"/>
    </row>
    <row r="1078" spans="2:13" x14ac:dyDescent="0.25">
      <c r="B1078"/>
      <c r="C1078"/>
      <c r="D1078"/>
      <c r="E1078"/>
      <c r="F1078"/>
      <c r="G1078"/>
      <c r="K1078"/>
      <c r="L1078"/>
      <c r="M1078"/>
    </row>
    <row r="1079" spans="2:13" x14ac:dyDescent="0.25">
      <c r="B1079"/>
      <c r="C1079"/>
      <c r="D1079"/>
      <c r="E1079"/>
      <c r="F1079"/>
      <c r="G1079"/>
      <c r="K1079"/>
      <c r="L1079"/>
      <c r="M1079"/>
    </row>
    <row r="1080" spans="2:13" x14ac:dyDescent="0.25">
      <c r="B1080"/>
      <c r="C1080"/>
      <c r="D1080"/>
      <c r="E1080"/>
      <c r="F1080"/>
      <c r="G1080"/>
      <c r="K1080"/>
      <c r="L1080"/>
      <c r="M1080"/>
    </row>
    <row r="1081" spans="2:13" x14ac:dyDescent="0.25">
      <c r="B1081"/>
      <c r="C1081"/>
      <c r="D1081"/>
      <c r="E1081"/>
      <c r="F1081"/>
      <c r="G1081"/>
      <c r="K1081"/>
      <c r="L1081"/>
      <c r="M1081"/>
    </row>
    <row r="1082" spans="2:13" x14ac:dyDescent="0.25">
      <c r="B1082"/>
      <c r="C1082"/>
      <c r="D1082"/>
      <c r="E1082"/>
      <c r="F1082"/>
      <c r="G1082"/>
      <c r="K1082"/>
      <c r="L1082"/>
      <c r="M1082"/>
    </row>
    <row r="1083" spans="2:13" x14ac:dyDescent="0.25">
      <c r="B1083"/>
      <c r="C1083"/>
      <c r="D1083"/>
      <c r="E1083"/>
      <c r="F1083"/>
      <c r="G1083"/>
      <c r="K1083"/>
      <c r="L1083"/>
      <c r="M1083"/>
    </row>
    <row r="1084" spans="2:13" x14ac:dyDescent="0.25">
      <c r="B1084"/>
      <c r="C1084"/>
      <c r="D1084"/>
      <c r="E1084"/>
      <c r="F1084"/>
      <c r="G1084"/>
      <c r="K1084"/>
      <c r="L1084"/>
      <c r="M1084"/>
    </row>
    <row r="1085" spans="2:13" x14ac:dyDescent="0.25">
      <c r="B1085"/>
      <c r="C1085"/>
      <c r="D1085"/>
      <c r="E1085"/>
      <c r="F1085"/>
      <c r="G1085"/>
      <c r="K1085"/>
      <c r="L1085"/>
      <c r="M1085"/>
    </row>
    <row r="1086" spans="2:13" x14ac:dyDescent="0.25">
      <c r="B1086"/>
      <c r="C1086"/>
      <c r="D1086"/>
      <c r="E1086"/>
      <c r="F1086"/>
      <c r="G1086"/>
      <c r="K1086"/>
      <c r="L1086"/>
      <c r="M1086"/>
    </row>
    <row r="1087" spans="2:13" x14ac:dyDescent="0.25">
      <c r="B1087"/>
      <c r="C1087"/>
      <c r="D1087"/>
      <c r="E1087"/>
      <c r="F1087"/>
      <c r="G1087"/>
      <c r="K1087"/>
      <c r="L1087"/>
      <c r="M1087"/>
    </row>
    <row r="1088" spans="2:13" x14ac:dyDescent="0.25">
      <c r="B1088"/>
      <c r="C1088"/>
      <c r="D1088"/>
      <c r="E1088"/>
      <c r="F1088"/>
      <c r="G1088"/>
      <c r="K1088"/>
      <c r="L1088"/>
      <c r="M1088"/>
    </row>
    <row r="1089" spans="2:13" x14ac:dyDescent="0.25">
      <c r="B1089"/>
      <c r="C1089"/>
      <c r="D1089"/>
      <c r="E1089"/>
      <c r="F1089"/>
      <c r="G1089"/>
      <c r="K1089"/>
      <c r="L1089"/>
      <c r="M1089"/>
    </row>
    <row r="1090" spans="2:13" x14ac:dyDescent="0.25">
      <c r="B1090"/>
      <c r="C1090"/>
      <c r="D1090"/>
      <c r="E1090"/>
      <c r="F1090"/>
      <c r="G1090"/>
      <c r="K1090"/>
      <c r="L1090"/>
      <c r="M1090"/>
    </row>
    <row r="1091" spans="2:13" x14ac:dyDescent="0.25">
      <c r="B1091"/>
      <c r="C1091"/>
      <c r="D1091"/>
      <c r="E1091"/>
      <c r="F1091"/>
      <c r="G1091"/>
      <c r="K1091"/>
      <c r="L1091"/>
      <c r="M1091"/>
    </row>
    <row r="1092" spans="2:13" x14ac:dyDescent="0.25">
      <c r="B1092"/>
      <c r="C1092"/>
      <c r="D1092"/>
      <c r="E1092"/>
      <c r="F1092"/>
      <c r="G1092"/>
      <c r="K1092"/>
      <c r="L1092"/>
      <c r="M1092"/>
    </row>
    <row r="1093" spans="2:13" x14ac:dyDescent="0.25">
      <c r="B1093"/>
      <c r="C1093"/>
      <c r="D1093"/>
      <c r="E1093"/>
      <c r="F1093"/>
      <c r="G1093"/>
      <c r="K1093"/>
      <c r="L1093"/>
      <c r="M1093"/>
    </row>
    <row r="1094" spans="2:13" x14ac:dyDescent="0.25">
      <c r="B1094"/>
      <c r="C1094"/>
      <c r="D1094"/>
      <c r="E1094"/>
      <c r="F1094"/>
      <c r="G1094"/>
      <c r="K1094"/>
      <c r="L1094"/>
      <c r="M1094"/>
    </row>
    <row r="1095" spans="2:13" x14ac:dyDescent="0.25">
      <c r="B1095"/>
      <c r="C1095"/>
      <c r="D1095"/>
      <c r="E1095"/>
      <c r="F1095"/>
      <c r="G1095"/>
      <c r="K1095"/>
      <c r="L1095"/>
      <c r="M1095"/>
    </row>
    <row r="1096" spans="2:13" x14ac:dyDescent="0.25">
      <c r="B1096"/>
      <c r="C1096"/>
      <c r="D1096"/>
      <c r="E1096"/>
      <c r="F1096"/>
      <c r="G1096"/>
      <c r="K1096"/>
      <c r="L1096"/>
      <c r="M1096"/>
    </row>
    <row r="1097" spans="2:13" x14ac:dyDescent="0.25">
      <c r="B1097"/>
      <c r="C1097"/>
      <c r="D1097"/>
      <c r="E1097"/>
      <c r="F1097"/>
      <c r="G1097"/>
      <c r="K1097"/>
      <c r="L1097"/>
      <c r="M1097"/>
    </row>
    <row r="1098" spans="2:13" x14ac:dyDescent="0.25">
      <c r="B1098"/>
      <c r="C1098"/>
      <c r="D1098"/>
      <c r="E1098"/>
      <c r="F1098"/>
      <c r="G1098"/>
      <c r="K1098"/>
      <c r="L1098"/>
      <c r="M1098"/>
    </row>
    <row r="1099" spans="2:13" x14ac:dyDescent="0.25">
      <c r="B1099"/>
      <c r="C1099"/>
      <c r="D1099"/>
      <c r="E1099"/>
      <c r="F1099"/>
      <c r="G1099"/>
      <c r="K1099"/>
      <c r="L1099"/>
      <c r="M1099"/>
    </row>
    <row r="1100" spans="2:13" x14ac:dyDescent="0.25">
      <c r="B1100"/>
      <c r="C1100"/>
      <c r="D1100"/>
      <c r="E1100"/>
      <c r="F1100"/>
      <c r="G1100"/>
      <c r="K1100"/>
      <c r="L1100"/>
      <c r="M1100"/>
    </row>
    <row r="1101" spans="2:13" x14ac:dyDescent="0.25">
      <c r="B1101"/>
      <c r="C1101"/>
      <c r="D1101"/>
      <c r="E1101"/>
      <c r="F1101"/>
      <c r="G1101"/>
      <c r="K1101"/>
      <c r="L1101"/>
      <c r="M1101"/>
    </row>
    <row r="1102" spans="2:13" x14ac:dyDescent="0.25">
      <c r="B1102"/>
      <c r="C1102"/>
      <c r="D1102"/>
      <c r="E1102"/>
      <c r="F1102"/>
      <c r="G1102"/>
      <c r="K1102"/>
      <c r="L1102"/>
      <c r="M1102"/>
    </row>
    <row r="1103" spans="2:13" x14ac:dyDescent="0.25">
      <c r="B1103"/>
      <c r="C1103"/>
      <c r="D1103"/>
      <c r="E1103"/>
      <c r="F1103"/>
      <c r="G1103"/>
      <c r="K1103"/>
      <c r="L1103"/>
      <c r="M1103"/>
    </row>
    <row r="1104" spans="2:13" x14ac:dyDescent="0.25">
      <c r="B1104"/>
      <c r="C1104"/>
      <c r="D1104"/>
      <c r="E1104"/>
      <c r="F1104"/>
      <c r="G1104"/>
      <c r="K1104"/>
      <c r="L1104"/>
      <c r="M1104"/>
    </row>
    <row r="1105" spans="2:13" x14ac:dyDescent="0.25">
      <c r="B1105"/>
      <c r="C1105"/>
      <c r="D1105"/>
      <c r="E1105"/>
      <c r="F1105"/>
      <c r="G1105"/>
      <c r="K1105"/>
      <c r="L1105"/>
      <c r="M1105"/>
    </row>
    <row r="1106" spans="2:13" x14ac:dyDescent="0.25">
      <c r="B1106"/>
      <c r="C1106"/>
      <c r="D1106"/>
      <c r="E1106"/>
      <c r="F1106"/>
      <c r="G1106"/>
      <c r="K1106"/>
      <c r="L1106"/>
      <c r="M1106"/>
    </row>
    <row r="1107" spans="2:13" x14ac:dyDescent="0.25">
      <c r="B1107"/>
      <c r="C1107"/>
      <c r="D1107"/>
      <c r="E1107"/>
      <c r="F1107"/>
      <c r="G1107"/>
      <c r="K1107"/>
      <c r="L1107"/>
      <c r="M1107"/>
    </row>
    <row r="1108" spans="2:13" x14ac:dyDescent="0.25">
      <c r="B1108"/>
      <c r="C1108"/>
      <c r="D1108"/>
      <c r="E1108"/>
      <c r="F1108"/>
      <c r="G1108"/>
      <c r="K1108"/>
      <c r="L1108"/>
      <c r="M1108"/>
    </row>
    <row r="1109" spans="2:13" x14ac:dyDescent="0.25">
      <c r="B1109"/>
      <c r="C1109"/>
      <c r="D1109"/>
      <c r="E1109"/>
      <c r="F1109"/>
      <c r="G1109"/>
      <c r="K1109"/>
      <c r="L1109"/>
      <c r="M1109"/>
    </row>
    <row r="1110" spans="2:13" x14ac:dyDescent="0.25">
      <c r="B1110"/>
      <c r="C1110"/>
      <c r="D1110"/>
      <c r="E1110"/>
      <c r="F1110"/>
      <c r="G1110"/>
      <c r="K1110"/>
      <c r="L1110"/>
      <c r="M1110"/>
    </row>
    <row r="1111" spans="2:13" x14ac:dyDescent="0.25">
      <c r="B1111"/>
      <c r="C1111"/>
      <c r="D1111"/>
      <c r="E1111"/>
      <c r="F1111"/>
      <c r="G1111"/>
      <c r="K1111"/>
      <c r="L1111"/>
      <c r="M1111"/>
    </row>
    <row r="1112" spans="2:13" x14ac:dyDescent="0.25">
      <c r="B1112"/>
      <c r="C1112"/>
      <c r="D1112"/>
      <c r="E1112"/>
      <c r="F1112"/>
      <c r="G1112"/>
      <c r="K1112"/>
      <c r="L1112"/>
      <c r="M1112"/>
    </row>
    <row r="1113" spans="2:13" x14ac:dyDescent="0.25">
      <c r="B1113"/>
      <c r="C1113"/>
      <c r="D1113"/>
      <c r="E1113"/>
      <c r="F1113"/>
      <c r="G1113"/>
      <c r="K1113"/>
      <c r="L1113"/>
      <c r="M1113"/>
    </row>
    <row r="1114" spans="2:13" x14ac:dyDescent="0.25">
      <c r="B1114"/>
      <c r="C1114"/>
      <c r="D1114"/>
      <c r="E1114"/>
      <c r="F1114"/>
      <c r="G1114"/>
      <c r="K1114"/>
      <c r="L1114"/>
      <c r="M1114"/>
    </row>
    <row r="1115" spans="2:13" x14ac:dyDescent="0.25">
      <c r="B1115"/>
      <c r="C1115"/>
      <c r="D1115"/>
      <c r="E1115"/>
      <c r="F1115"/>
      <c r="G1115"/>
      <c r="K1115"/>
      <c r="L1115"/>
      <c r="M1115"/>
    </row>
    <row r="1116" spans="2:13" x14ac:dyDescent="0.25">
      <c r="B1116"/>
      <c r="C1116"/>
      <c r="D1116"/>
      <c r="E1116"/>
      <c r="F1116"/>
      <c r="G1116"/>
      <c r="K1116"/>
      <c r="L1116"/>
      <c r="M1116"/>
    </row>
    <row r="1117" spans="2:13" x14ac:dyDescent="0.25">
      <c r="B1117"/>
      <c r="C1117"/>
      <c r="D1117"/>
      <c r="E1117"/>
      <c r="F1117"/>
      <c r="G1117"/>
      <c r="K1117"/>
      <c r="L1117"/>
      <c r="M1117"/>
    </row>
    <row r="1118" spans="2:13" x14ac:dyDescent="0.25">
      <c r="B1118"/>
      <c r="C1118"/>
      <c r="D1118"/>
      <c r="E1118"/>
      <c r="F1118"/>
      <c r="G1118"/>
      <c r="K1118"/>
      <c r="L1118"/>
      <c r="M1118"/>
    </row>
    <row r="1119" spans="2:13" x14ac:dyDescent="0.25">
      <c r="B1119"/>
      <c r="C1119"/>
      <c r="D1119"/>
      <c r="E1119"/>
      <c r="F1119"/>
      <c r="G1119"/>
      <c r="K1119"/>
      <c r="L1119"/>
      <c r="M1119"/>
    </row>
    <row r="1120" spans="2:13" x14ac:dyDescent="0.25">
      <c r="B1120"/>
      <c r="C1120"/>
      <c r="D1120"/>
      <c r="E1120"/>
      <c r="F1120"/>
      <c r="G1120"/>
      <c r="K1120"/>
      <c r="L1120"/>
      <c r="M1120"/>
    </row>
    <row r="1121" spans="2:13" x14ac:dyDescent="0.25">
      <c r="B1121"/>
      <c r="C1121"/>
      <c r="D1121"/>
      <c r="E1121"/>
      <c r="F1121"/>
      <c r="G1121"/>
      <c r="K1121"/>
      <c r="L1121"/>
      <c r="M1121"/>
    </row>
    <row r="1122" spans="2:13" x14ac:dyDescent="0.25">
      <c r="B1122"/>
      <c r="C1122"/>
      <c r="D1122"/>
      <c r="E1122"/>
      <c r="F1122"/>
      <c r="G1122"/>
      <c r="K1122"/>
      <c r="L1122"/>
      <c r="M1122"/>
    </row>
    <row r="1123" spans="2:13" x14ac:dyDescent="0.25">
      <c r="B1123"/>
      <c r="C1123"/>
      <c r="D1123"/>
      <c r="E1123"/>
      <c r="F1123"/>
      <c r="G1123"/>
      <c r="K1123"/>
      <c r="L1123"/>
      <c r="M1123"/>
    </row>
    <row r="1124" spans="2:13" x14ac:dyDescent="0.25">
      <c r="B1124"/>
      <c r="C1124"/>
      <c r="D1124"/>
      <c r="E1124"/>
      <c r="F1124"/>
      <c r="G1124"/>
      <c r="K1124"/>
      <c r="L1124"/>
      <c r="M1124"/>
    </row>
    <row r="1125" spans="2:13" x14ac:dyDescent="0.25">
      <c r="B1125"/>
      <c r="C1125"/>
      <c r="D1125"/>
      <c r="E1125"/>
      <c r="F1125"/>
      <c r="G1125"/>
      <c r="K1125"/>
      <c r="L1125"/>
      <c r="M1125"/>
    </row>
    <row r="1126" spans="2:13" x14ac:dyDescent="0.25">
      <c r="B1126"/>
      <c r="C1126"/>
      <c r="D1126"/>
      <c r="E1126"/>
      <c r="F1126"/>
      <c r="G1126"/>
      <c r="K1126"/>
      <c r="L1126"/>
      <c r="M1126"/>
    </row>
    <row r="1127" spans="2:13" x14ac:dyDescent="0.25">
      <c r="B1127"/>
      <c r="C1127"/>
      <c r="D1127"/>
      <c r="E1127"/>
      <c r="F1127"/>
      <c r="G1127"/>
      <c r="K1127"/>
      <c r="L1127"/>
      <c r="M1127"/>
    </row>
    <row r="1128" spans="2:13" x14ac:dyDescent="0.25">
      <c r="B1128"/>
      <c r="C1128"/>
      <c r="D1128"/>
      <c r="E1128"/>
      <c r="F1128"/>
      <c r="G1128"/>
      <c r="K1128"/>
      <c r="L1128"/>
      <c r="M1128"/>
    </row>
    <row r="1129" spans="2:13" x14ac:dyDescent="0.25">
      <c r="B1129"/>
      <c r="C1129"/>
      <c r="D1129"/>
      <c r="E1129"/>
      <c r="F1129"/>
      <c r="G1129"/>
      <c r="K1129"/>
      <c r="L1129"/>
      <c r="M1129"/>
    </row>
    <row r="1130" spans="2:13" x14ac:dyDescent="0.25">
      <c r="B1130"/>
      <c r="C1130"/>
      <c r="D1130"/>
      <c r="E1130"/>
      <c r="F1130"/>
      <c r="G1130"/>
      <c r="K1130"/>
      <c r="L1130"/>
      <c r="M1130"/>
    </row>
    <row r="1131" spans="2:13" x14ac:dyDescent="0.25">
      <c r="B1131"/>
      <c r="C1131"/>
      <c r="D1131"/>
      <c r="E1131"/>
      <c r="F1131"/>
      <c r="G1131"/>
      <c r="K1131"/>
      <c r="L1131"/>
      <c r="M1131"/>
    </row>
    <row r="1132" spans="2:13" x14ac:dyDescent="0.25">
      <c r="B1132"/>
      <c r="C1132"/>
      <c r="D1132"/>
      <c r="E1132"/>
      <c r="F1132"/>
      <c r="G1132"/>
      <c r="K1132"/>
      <c r="L1132"/>
      <c r="M1132"/>
    </row>
    <row r="1133" spans="2:13" x14ac:dyDescent="0.25">
      <c r="B1133"/>
      <c r="C1133"/>
      <c r="D1133"/>
      <c r="E1133"/>
      <c r="F1133"/>
      <c r="G1133"/>
      <c r="K1133"/>
      <c r="L1133"/>
      <c r="M1133"/>
    </row>
    <row r="1134" spans="2:13" x14ac:dyDescent="0.25">
      <c r="B1134"/>
      <c r="C1134"/>
      <c r="D1134"/>
      <c r="E1134"/>
      <c r="F1134"/>
      <c r="G1134"/>
      <c r="K1134"/>
      <c r="L1134"/>
      <c r="M1134"/>
    </row>
    <row r="1135" spans="2:13" x14ac:dyDescent="0.25">
      <c r="B1135"/>
      <c r="C1135"/>
      <c r="D1135"/>
      <c r="E1135"/>
      <c r="F1135"/>
      <c r="G1135"/>
      <c r="K1135"/>
      <c r="L1135"/>
      <c r="M1135"/>
    </row>
    <row r="1136" spans="2:13" x14ac:dyDescent="0.25">
      <c r="B1136"/>
      <c r="C1136"/>
      <c r="D1136"/>
      <c r="E1136"/>
      <c r="F1136"/>
      <c r="G1136"/>
      <c r="K1136"/>
      <c r="L1136"/>
      <c r="M1136"/>
    </row>
    <row r="1137" spans="2:13" x14ac:dyDescent="0.25">
      <c r="B1137"/>
      <c r="C1137"/>
      <c r="D1137"/>
      <c r="E1137"/>
      <c r="F1137"/>
      <c r="G1137"/>
      <c r="K1137"/>
      <c r="L1137"/>
      <c r="M1137"/>
    </row>
    <row r="1138" spans="2:13" x14ac:dyDescent="0.25">
      <c r="B1138"/>
      <c r="C1138"/>
      <c r="D1138"/>
      <c r="E1138"/>
      <c r="F1138"/>
      <c r="G1138"/>
      <c r="K1138"/>
      <c r="L1138"/>
      <c r="M1138"/>
    </row>
    <row r="1139" spans="2:13" x14ac:dyDescent="0.25">
      <c r="B1139"/>
      <c r="C1139"/>
      <c r="D1139"/>
      <c r="E1139"/>
      <c r="F1139"/>
      <c r="G1139"/>
      <c r="K1139"/>
      <c r="L1139"/>
      <c r="M1139"/>
    </row>
    <row r="1140" spans="2:13" x14ac:dyDescent="0.25">
      <c r="B1140"/>
      <c r="C1140"/>
      <c r="D1140"/>
      <c r="E1140"/>
      <c r="F1140"/>
      <c r="G1140"/>
      <c r="K1140"/>
      <c r="L1140"/>
      <c r="M1140"/>
    </row>
    <row r="1141" spans="2:13" x14ac:dyDescent="0.25">
      <c r="B1141"/>
      <c r="C1141"/>
      <c r="D1141"/>
      <c r="E1141"/>
      <c r="F1141"/>
      <c r="G1141"/>
      <c r="K1141"/>
      <c r="L1141"/>
      <c r="M1141"/>
    </row>
    <row r="1142" spans="2:13" x14ac:dyDescent="0.25">
      <c r="B1142"/>
      <c r="C1142"/>
      <c r="D1142"/>
      <c r="E1142"/>
      <c r="F1142"/>
      <c r="G1142"/>
      <c r="K1142"/>
      <c r="L1142"/>
      <c r="M1142"/>
    </row>
    <row r="1143" spans="2:13" x14ac:dyDescent="0.25">
      <c r="B1143"/>
      <c r="C1143"/>
      <c r="D1143"/>
      <c r="E1143"/>
      <c r="F1143"/>
      <c r="G1143"/>
      <c r="K1143"/>
      <c r="L1143"/>
      <c r="M1143"/>
    </row>
    <row r="1144" spans="2:13" x14ac:dyDescent="0.25">
      <c r="B1144"/>
      <c r="C1144"/>
      <c r="D1144"/>
      <c r="E1144"/>
      <c r="F1144"/>
      <c r="G1144"/>
      <c r="K1144"/>
      <c r="L1144"/>
      <c r="M1144"/>
    </row>
    <row r="1145" spans="2:13" x14ac:dyDescent="0.25">
      <c r="B1145"/>
      <c r="C1145"/>
      <c r="D1145"/>
      <c r="E1145"/>
      <c r="F1145"/>
      <c r="G1145"/>
      <c r="K1145"/>
      <c r="L1145"/>
      <c r="M1145"/>
    </row>
    <row r="1146" spans="2:13" x14ac:dyDescent="0.25">
      <c r="B1146"/>
      <c r="C1146"/>
      <c r="D1146"/>
      <c r="E1146"/>
      <c r="F1146"/>
      <c r="G1146"/>
      <c r="K1146"/>
      <c r="L1146"/>
      <c r="M1146"/>
    </row>
    <row r="1147" spans="2:13" x14ac:dyDescent="0.25">
      <c r="B1147"/>
      <c r="C1147"/>
      <c r="D1147"/>
      <c r="E1147"/>
      <c r="F1147"/>
      <c r="G1147"/>
      <c r="K1147"/>
      <c r="L1147"/>
      <c r="M1147"/>
    </row>
    <row r="1148" spans="2:13" x14ac:dyDescent="0.25">
      <c r="B1148"/>
      <c r="C1148"/>
      <c r="D1148"/>
      <c r="E1148"/>
      <c r="F1148"/>
      <c r="G1148"/>
      <c r="K1148"/>
      <c r="L1148"/>
      <c r="M1148"/>
    </row>
    <row r="1149" spans="2:13" x14ac:dyDescent="0.25">
      <c r="B1149"/>
      <c r="C1149"/>
      <c r="D1149"/>
      <c r="E1149"/>
      <c r="F1149"/>
      <c r="G1149"/>
      <c r="K1149"/>
      <c r="L1149"/>
      <c r="M1149"/>
    </row>
    <row r="1150" spans="2:13" x14ac:dyDescent="0.25">
      <c r="B1150"/>
      <c r="C1150"/>
      <c r="D1150"/>
      <c r="E1150"/>
      <c r="F1150"/>
      <c r="G1150"/>
      <c r="K1150"/>
      <c r="L1150"/>
      <c r="M1150"/>
    </row>
    <row r="1151" spans="2:13" x14ac:dyDescent="0.25">
      <c r="B1151"/>
      <c r="C1151"/>
      <c r="D1151"/>
      <c r="E1151"/>
      <c r="F1151"/>
      <c r="G1151"/>
      <c r="K1151"/>
      <c r="L1151"/>
      <c r="M1151"/>
    </row>
    <row r="1152" spans="2:13" x14ac:dyDescent="0.25">
      <c r="B1152"/>
      <c r="C1152"/>
      <c r="D1152"/>
      <c r="E1152"/>
      <c r="F1152"/>
      <c r="G1152"/>
      <c r="K1152"/>
      <c r="L1152"/>
      <c r="M1152"/>
    </row>
    <row r="1153" spans="2:13" x14ac:dyDescent="0.25">
      <c r="B1153"/>
      <c r="C1153"/>
      <c r="D1153"/>
      <c r="E1153"/>
      <c r="F1153"/>
      <c r="G1153"/>
      <c r="K1153"/>
      <c r="L1153"/>
      <c r="M1153"/>
    </row>
    <row r="1154" spans="2:13" x14ac:dyDescent="0.25">
      <c r="B1154"/>
      <c r="C1154"/>
      <c r="D1154"/>
      <c r="E1154"/>
      <c r="F1154"/>
      <c r="G1154"/>
      <c r="K1154"/>
      <c r="L1154"/>
      <c r="M1154"/>
    </row>
    <row r="1155" spans="2:13" x14ac:dyDescent="0.25">
      <c r="B1155"/>
      <c r="C1155"/>
      <c r="D1155"/>
      <c r="E1155"/>
      <c r="F1155"/>
      <c r="G1155"/>
      <c r="K1155"/>
      <c r="L1155"/>
      <c r="M1155"/>
    </row>
    <row r="1156" spans="2:13" x14ac:dyDescent="0.25">
      <c r="B1156"/>
      <c r="C1156"/>
      <c r="D1156"/>
      <c r="E1156"/>
      <c r="F1156"/>
      <c r="G1156"/>
      <c r="K1156"/>
      <c r="L1156"/>
      <c r="M1156"/>
    </row>
  </sheetData>
  <autoFilter ref="B6:AK571" xr:uid="{67FEBAD9-1630-40E5-A4E0-92C44C3CE411}"/>
  <sortState xmlns:xlrd2="http://schemas.microsoft.com/office/spreadsheetml/2017/richdata2" ref="A7:AL571">
    <sortCondition descending="1" ref="F7:F571"/>
  </sortState>
  <mergeCells count="29">
    <mergeCell ref="AC5:AE5"/>
    <mergeCell ref="AF5:AH5"/>
    <mergeCell ref="AI5:AK5"/>
    <mergeCell ref="H4:M4"/>
    <mergeCell ref="N4:AE4"/>
    <mergeCell ref="AF4:AK4"/>
    <mergeCell ref="H5:J5"/>
    <mergeCell ref="K5:M5"/>
    <mergeCell ref="N5:P5"/>
    <mergeCell ref="Q5:S5"/>
    <mergeCell ref="T5:V5"/>
    <mergeCell ref="W5:Y5"/>
    <mergeCell ref="Z5:AB5"/>
    <mergeCell ref="AI3:AK3"/>
    <mergeCell ref="H2:M2"/>
    <mergeCell ref="N2:S2"/>
    <mergeCell ref="T2:AB2"/>
    <mergeCell ref="AC2:AE2"/>
    <mergeCell ref="AF2:AK2"/>
    <mergeCell ref="T3:V3"/>
    <mergeCell ref="W3:Y3"/>
    <mergeCell ref="Z3:AB3"/>
    <mergeCell ref="AC3:AE3"/>
    <mergeCell ref="AF3:AH3"/>
    <mergeCell ref="B3:G3"/>
    <mergeCell ref="H3:J3"/>
    <mergeCell ref="K3:M3"/>
    <mergeCell ref="N3:P3"/>
    <mergeCell ref="Q3:S3"/>
  </mergeCells>
  <pageMargins left="0.25" right="0.25" top="0.75" bottom="0.75" header="0.3" footer="0.3"/>
  <pageSetup scale="62" orientation="landscape" verticalDpi="0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7" tint="0.59999389629810485"/>
  </sheetPr>
  <dimension ref="A1:AM1156"/>
  <sheetViews>
    <sheetView zoomScaleNormal="100" workbookViewId="0">
      <pane xSplit="4" ySplit="6" topLeftCell="E7" activePane="bottomRight" state="frozen"/>
      <selection pane="topRight" activeCell="D1" sqref="D1"/>
      <selection pane="bottomLeft" activeCell="A7" sqref="A7"/>
      <selection pane="bottomRight" activeCell="C10" sqref="C10"/>
    </sheetView>
  </sheetViews>
  <sheetFormatPr defaultRowHeight="15" x14ac:dyDescent="0.25"/>
  <cols>
    <col min="1" max="1" width="18.5703125" hidden="1" customWidth="1"/>
    <col min="2" max="2" width="19.5703125" style="29" customWidth="1"/>
    <col min="3" max="3" width="10" style="29" customWidth="1"/>
    <col min="4" max="4" width="8" style="29" hidden="1" customWidth="1"/>
    <col min="5" max="5" width="5.7109375" style="29" customWidth="1"/>
    <col min="6" max="6" width="8.42578125" style="29" customWidth="1"/>
    <col min="7" max="7" width="4.28515625" style="29" customWidth="1"/>
    <col min="8" max="8" width="4" style="29" customWidth="1"/>
    <col min="9" max="9" width="4.5703125" style="29" customWidth="1"/>
    <col min="10" max="10" width="6.140625" style="29" customWidth="1"/>
    <col min="11" max="11" width="4.140625" style="29" customWidth="1"/>
    <col min="12" max="12" width="5.5703125" style="29" customWidth="1"/>
    <col min="13" max="13" width="6.28515625" style="29" customWidth="1"/>
    <col min="14" max="14" width="4" style="29" customWidth="1"/>
    <col min="15" max="15" width="5" style="29" customWidth="1"/>
    <col min="16" max="16" width="5.140625" style="29" customWidth="1"/>
    <col min="17" max="17" width="4" style="29" customWidth="1"/>
    <col min="18" max="18" width="4.7109375" style="29" customWidth="1"/>
    <col min="19" max="19" width="5" style="29" customWidth="1"/>
    <col min="20" max="20" width="4" style="29" customWidth="1"/>
    <col min="21" max="21" width="4.5703125" style="29" customWidth="1"/>
    <col min="22" max="22" width="6" style="29" customWidth="1"/>
    <col min="23" max="23" width="4" style="29" customWidth="1"/>
    <col min="24" max="24" width="4.7109375" style="29" customWidth="1"/>
    <col min="25" max="25" width="6.5703125" style="29" customWidth="1"/>
    <col min="26" max="26" width="4" style="29" customWidth="1"/>
    <col min="27" max="27" width="4.5703125" style="29" customWidth="1"/>
    <col min="28" max="28" width="5.42578125" style="29" customWidth="1"/>
    <col min="29" max="29" width="4" style="29" customWidth="1"/>
    <col min="30" max="30" width="4.42578125" style="29" customWidth="1"/>
    <col min="31" max="31" width="6.42578125" style="29" customWidth="1"/>
    <col min="32" max="32" width="4.7109375" style="29" customWidth="1"/>
    <col min="33" max="34" width="5.5703125" style="29" customWidth="1"/>
    <col min="35" max="35" width="4" style="29" customWidth="1"/>
    <col min="36" max="36" width="5.28515625" style="29" customWidth="1"/>
    <col min="37" max="37" width="8" style="29" customWidth="1"/>
    <col min="38" max="38" width="7" customWidth="1"/>
  </cols>
  <sheetData>
    <row r="1" spans="1:38" ht="27.75" thickBot="1" x14ac:dyDescent="0.5">
      <c r="B1" s="101" t="s">
        <v>1168</v>
      </c>
    </row>
    <row r="2" spans="1:38" ht="14.25" customHeight="1" thickBot="1" x14ac:dyDescent="0.3">
      <c r="B2" s="1"/>
      <c r="C2" s="2"/>
      <c r="D2" s="2"/>
      <c r="E2" s="2"/>
      <c r="F2" s="2"/>
      <c r="G2" s="2"/>
      <c r="H2" s="126" t="s">
        <v>0</v>
      </c>
      <c r="I2" s="127"/>
      <c r="J2" s="127"/>
      <c r="K2" s="127"/>
      <c r="L2" s="127"/>
      <c r="M2" s="128"/>
      <c r="N2" s="126" t="s">
        <v>1</v>
      </c>
      <c r="O2" s="127"/>
      <c r="P2" s="127"/>
      <c r="Q2" s="127"/>
      <c r="R2" s="127"/>
      <c r="S2" s="128"/>
      <c r="T2" s="126" t="s">
        <v>2</v>
      </c>
      <c r="U2" s="127"/>
      <c r="V2" s="127"/>
      <c r="W2" s="127"/>
      <c r="X2" s="127"/>
      <c r="Y2" s="127"/>
      <c r="Z2" s="127"/>
      <c r="AA2" s="127"/>
      <c r="AB2" s="128"/>
      <c r="AC2" s="126" t="s">
        <v>3</v>
      </c>
      <c r="AD2" s="127"/>
      <c r="AE2" s="128"/>
      <c r="AF2" s="126" t="s">
        <v>4</v>
      </c>
      <c r="AG2" s="127"/>
      <c r="AH2" s="127"/>
      <c r="AI2" s="127"/>
      <c r="AJ2" s="127"/>
      <c r="AK2" s="128"/>
      <c r="AL2" s="114"/>
    </row>
    <row r="3" spans="1:38" ht="29.25" customHeight="1" thickBot="1" x14ac:dyDescent="0.3">
      <c r="B3" s="120" t="s">
        <v>5</v>
      </c>
      <c r="C3" s="121"/>
      <c r="D3" s="121"/>
      <c r="E3" s="121"/>
      <c r="F3" s="121"/>
      <c r="G3" s="122"/>
      <c r="H3" s="123" t="s">
        <v>1169</v>
      </c>
      <c r="I3" s="124"/>
      <c r="J3" s="125"/>
      <c r="K3" s="123" t="s">
        <v>1177</v>
      </c>
      <c r="L3" s="124"/>
      <c r="M3" s="125"/>
      <c r="N3" s="123" t="s">
        <v>1178</v>
      </c>
      <c r="O3" s="124"/>
      <c r="P3" s="125"/>
      <c r="Q3" s="123" t="s">
        <v>1167</v>
      </c>
      <c r="R3" s="124"/>
      <c r="S3" s="125"/>
      <c r="T3" s="123" t="s">
        <v>1179</v>
      </c>
      <c r="U3" s="124"/>
      <c r="V3" s="125"/>
      <c r="W3" s="123" t="s">
        <v>1180</v>
      </c>
      <c r="X3" s="124"/>
      <c r="Y3" s="125"/>
      <c r="Z3" s="123" t="s">
        <v>1181</v>
      </c>
      <c r="AA3" s="124"/>
      <c r="AB3" s="125"/>
      <c r="AC3" s="123" t="s">
        <v>1182</v>
      </c>
      <c r="AD3" s="124"/>
      <c r="AE3" s="125"/>
      <c r="AF3" s="123" t="s">
        <v>1183</v>
      </c>
      <c r="AG3" s="124"/>
      <c r="AH3" s="125"/>
      <c r="AI3" s="123" t="s">
        <v>1171</v>
      </c>
      <c r="AJ3" s="124"/>
      <c r="AK3" s="125"/>
      <c r="AL3" s="82"/>
    </row>
    <row r="4" spans="1:38" ht="13.5" customHeight="1" thickBot="1" x14ac:dyDescent="0.3">
      <c r="B4" s="3"/>
      <c r="C4" s="4"/>
      <c r="D4" s="4"/>
      <c r="E4" s="4"/>
      <c r="F4" s="4"/>
      <c r="G4" s="30"/>
      <c r="H4" s="129" t="s">
        <v>6</v>
      </c>
      <c r="I4" s="130"/>
      <c r="J4" s="130"/>
      <c r="K4" s="130"/>
      <c r="L4" s="130"/>
      <c r="M4" s="131"/>
      <c r="N4" s="129" t="s">
        <v>7</v>
      </c>
      <c r="O4" s="130"/>
      <c r="P4" s="130"/>
      <c r="Q4" s="130"/>
      <c r="R4" s="130"/>
      <c r="S4" s="130"/>
      <c r="T4" s="130"/>
      <c r="U4" s="130"/>
      <c r="V4" s="130"/>
      <c r="W4" s="130"/>
      <c r="X4" s="130"/>
      <c r="Y4" s="130"/>
      <c r="Z4" s="130"/>
      <c r="AA4" s="130"/>
      <c r="AB4" s="130"/>
      <c r="AC4" s="130"/>
      <c r="AD4" s="130"/>
      <c r="AE4" s="131"/>
      <c r="AF4" s="129" t="s">
        <v>6</v>
      </c>
      <c r="AG4" s="130"/>
      <c r="AH4" s="130"/>
      <c r="AI4" s="130"/>
      <c r="AJ4" s="130"/>
      <c r="AK4" s="131"/>
      <c r="AL4" s="82"/>
    </row>
    <row r="5" spans="1:38" ht="13.5" customHeight="1" thickBot="1" x14ac:dyDescent="0.3">
      <c r="B5" s="3"/>
      <c r="C5" s="4"/>
      <c r="D5" s="4"/>
      <c r="E5" s="4"/>
      <c r="F5" s="4"/>
      <c r="G5" s="30"/>
      <c r="H5" s="129" t="s">
        <v>8</v>
      </c>
      <c r="I5" s="130"/>
      <c r="J5" s="130"/>
      <c r="K5" s="129" t="s">
        <v>9</v>
      </c>
      <c r="L5" s="130"/>
      <c r="M5" s="130"/>
      <c r="N5" s="129" t="s">
        <v>9</v>
      </c>
      <c r="O5" s="130"/>
      <c r="P5" s="130"/>
      <c r="Q5" s="129" t="s">
        <v>8</v>
      </c>
      <c r="R5" s="130"/>
      <c r="S5" s="130"/>
      <c r="T5" s="129" t="s">
        <v>9</v>
      </c>
      <c r="U5" s="130"/>
      <c r="V5" s="130"/>
      <c r="W5" s="129" t="s">
        <v>9</v>
      </c>
      <c r="X5" s="130"/>
      <c r="Y5" s="131"/>
      <c r="Z5" s="129" t="s">
        <v>8</v>
      </c>
      <c r="AA5" s="130"/>
      <c r="AB5" s="130"/>
      <c r="AC5" s="129" t="s">
        <v>9</v>
      </c>
      <c r="AD5" s="130"/>
      <c r="AE5" s="130"/>
      <c r="AF5" s="129" t="s">
        <v>8</v>
      </c>
      <c r="AG5" s="130"/>
      <c r="AH5" s="130"/>
      <c r="AI5" s="129" t="s">
        <v>8</v>
      </c>
      <c r="AJ5" s="130"/>
      <c r="AK5" s="131"/>
      <c r="AL5" s="82"/>
    </row>
    <row r="6" spans="1:38" ht="27.75" customHeight="1" x14ac:dyDescent="0.25">
      <c r="B6" s="45" t="s">
        <v>10</v>
      </c>
      <c r="C6" s="46" t="s">
        <v>11</v>
      </c>
      <c r="D6" s="47" t="s">
        <v>12</v>
      </c>
      <c r="E6" s="47" t="s">
        <v>13</v>
      </c>
      <c r="F6" s="47" t="s">
        <v>14</v>
      </c>
      <c r="G6" s="48" t="s">
        <v>15</v>
      </c>
      <c r="H6" s="49" t="s">
        <v>16</v>
      </c>
      <c r="I6" s="49" t="s">
        <v>590</v>
      </c>
      <c r="J6" s="50" t="s">
        <v>17</v>
      </c>
      <c r="K6" s="49" t="s">
        <v>16</v>
      </c>
      <c r="L6" s="49" t="s">
        <v>590</v>
      </c>
      <c r="M6" s="50" t="s">
        <v>17</v>
      </c>
      <c r="N6" s="49" t="s">
        <v>16</v>
      </c>
      <c r="O6" s="49" t="s">
        <v>590</v>
      </c>
      <c r="P6" s="50" t="s">
        <v>17</v>
      </c>
      <c r="Q6" s="49" t="s">
        <v>16</v>
      </c>
      <c r="R6" s="49" t="s">
        <v>590</v>
      </c>
      <c r="S6" s="50" t="s">
        <v>17</v>
      </c>
      <c r="T6" s="49" t="s">
        <v>16</v>
      </c>
      <c r="U6" s="49" t="s">
        <v>590</v>
      </c>
      <c r="V6" s="50" t="s">
        <v>17</v>
      </c>
      <c r="W6" s="98" t="s">
        <v>16</v>
      </c>
      <c r="X6" s="49" t="s">
        <v>590</v>
      </c>
      <c r="Y6" s="50" t="s">
        <v>17</v>
      </c>
      <c r="Z6" s="49" t="s">
        <v>16</v>
      </c>
      <c r="AA6" s="49" t="s">
        <v>590</v>
      </c>
      <c r="AB6" s="50" t="s">
        <v>17</v>
      </c>
      <c r="AC6" s="49" t="s">
        <v>16</v>
      </c>
      <c r="AD6" s="49" t="s">
        <v>590</v>
      </c>
      <c r="AE6" s="50" t="s">
        <v>17</v>
      </c>
      <c r="AF6" s="49" t="s">
        <v>16</v>
      </c>
      <c r="AG6" s="49" t="s">
        <v>590</v>
      </c>
      <c r="AH6" s="50" t="s">
        <v>17</v>
      </c>
      <c r="AI6" s="49" t="s">
        <v>16</v>
      </c>
      <c r="AJ6" s="49" t="s">
        <v>590</v>
      </c>
      <c r="AK6" s="50" t="s">
        <v>17</v>
      </c>
      <c r="AL6" s="51" t="s">
        <v>1170</v>
      </c>
    </row>
    <row r="7" spans="1:38" x14ac:dyDescent="0.25">
      <c r="A7" t="s">
        <v>599</v>
      </c>
      <c r="B7" s="15" t="s">
        <v>363</v>
      </c>
      <c r="C7" s="16" t="s">
        <v>54</v>
      </c>
      <c r="D7" s="7" t="s">
        <v>39</v>
      </c>
      <c r="E7" s="42">
        <f>((I7+L7+AG7+AJ7)*0.25)+(O7+R7+U7+X7+AA7+AD7)</f>
        <v>2.7701254476517976</v>
      </c>
      <c r="F7" s="8">
        <f>((E7*$I$580)+$J$580)</f>
        <v>19.678214463748063</v>
      </c>
      <c r="G7" s="9">
        <f>RANK(E7,$E$7:$E$571,1)</f>
        <v>389</v>
      </c>
      <c r="H7" s="99">
        <f>RANK(J7,J$7:J$571,1)</f>
        <v>510</v>
      </c>
      <c r="I7" s="34">
        <f t="shared" ref="I7:I70" si="0">(J7-J$573)/J$574</f>
        <v>1.076582606559124</v>
      </c>
      <c r="J7" s="18">
        <v>6.500661084178061E-2</v>
      </c>
      <c r="K7" s="99">
        <f>RANK(M7,M$7:M$571,0)</f>
        <v>422</v>
      </c>
      <c r="L7" s="34">
        <f t="shared" ref="L7:L70" si="1">-(M7-M$573)/M$574</f>
        <v>0.56818948307075223</v>
      </c>
      <c r="M7" s="18">
        <v>3.8954316034683578E-2</v>
      </c>
      <c r="N7" s="17">
        <f>RANK(P7,P$7:P$571,0)</f>
        <v>372</v>
      </c>
      <c r="O7" s="34">
        <f t="shared" ref="O7:O70" si="2">-(P7-P$573)/P$574</f>
        <v>0.56443591016362293</v>
      </c>
      <c r="P7" s="18">
        <v>2.4908623257073235E-2</v>
      </c>
      <c r="Q7" s="17">
        <f>RANK(S7,S$7:S$571,0)</f>
        <v>345</v>
      </c>
      <c r="R7" s="34">
        <f t="shared" ref="R7:R70" si="3">-(S7-S$573)/S$574</f>
        <v>0.2360461403286023</v>
      </c>
      <c r="S7" s="19">
        <v>0.15518311607697083</v>
      </c>
      <c r="T7" s="17">
        <f>RANK(V7,V$7:V$571,0)</f>
        <v>427</v>
      </c>
      <c r="U7" s="34">
        <f t="shared" ref="U7:U70" si="4">-(V7-V$573)/V$574</f>
        <v>0.67363481800471425</v>
      </c>
      <c r="V7" s="18">
        <v>3.6021883971615841E-2</v>
      </c>
      <c r="W7" s="99">
        <f>RANK(Y7,Y$7:Y$571,1)</f>
        <v>352</v>
      </c>
      <c r="X7" s="34">
        <f t="shared" ref="X7:X70" si="5">(Y7-Y$573)/Y$574</f>
        <v>0.11793199112945196</v>
      </c>
      <c r="Y7" s="20">
        <v>101363</v>
      </c>
      <c r="Z7" s="17">
        <f>RANK(AB7,AB$7:AB$571,0)</f>
        <v>224</v>
      </c>
      <c r="AA7" s="34">
        <f t="shared" ref="AA7:AA70" si="6">-(AB7-AB$573)/AB$574</f>
        <v>7.5557528546880179E-2</v>
      </c>
      <c r="AB7" s="18">
        <v>3.4000000000000002E-2</v>
      </c>
      <c r="AC7" s="99">
        <f>RANK(AE7,AE$7:AE$571,1)</f>
        <v>433</v>
      </c>
      <c r="AD7" s="34">
        <f t="shared" ref="AD7:AD70" si="7">(AE7-AE$573)/AE$574</f>
        <v>0.69933564352085476</v>
      </c>
      <c r="AE7" s="18">
        <v>0.96432037023214157</v>
      </c>
      <c r="AF7" s="17">
        <f>RANK(AH7,AH$7:AH$571,0)</f>
        <v>331</v>
      </c>
      <c r="AG7" s="34">
        <f t="shared" ref="AG7:AG70" si="8">-(AH7-AH$573)/AH$574</f>
        <v>0.19374271972127841</v>
      </c>
      <c r="AH7" s="21">
        <v>2.407</v>
      </c>
      <c r="AI7" s="99">
        <f>RANK(AK7,AK$7:AK$571,1)</f>
        <v>252</v>
      </c>
      <c r="AJ7" s="34">
        <f t="shared" ref="AJ7:AJ70" si="9">(AK7-AK$573)/AK$574</f>
        <v>-0.22578114552047038</v>
      </c>
      <c r="AK7" s="20">
        <v>124133.08079867577</v>
      </c>
      <c r="AL7" s="39"/>
    </row>
    <row r="8" spans="1:38" x14ac:dyDescent="0.25">
      <c r="A8" t="s">
        <v>600</v>
      </c>
      <c r="B8" s="5" t="s">
        <v>148</v>
      </c>
      <c r="C8" s="6" t="s">
        <v>24</v>
      </c>
      <c r="D8" s="7" t="s">
        <v>20</v>
      </c>
      <c r="E8" s="42">
        <f t="shared" ref="E8:E71" si="10">((I8+L8+AG8+AJ8)*0.25)+(O8+R8+U8+X8+AA8+AD8)</f>
        <v>-3.0365934608260279</v>
      </c>
      <c r="F8" s="8">
        <f t="shared" ref="F8:F71" si="11">((E8*$I$580)+$J$580)</f>
        <v>37.777430615044707</v>
      </c>
      <c r="G8" s="9">
        <f t="shared" ref="G8:G71" si="12">RANK(E8,$E$7:$E$571,1)</f>
        <v>118</v>
      </c>
      <c r="H8" s="99">
        <f t="shared" ref="H8:H71" si="13">RANK(J8,J$7:J$571,1)</f>
        <v>490</v>
      </c>
      <c r="I8" s="33">
        <f t="shared" si="0"/>
        <v>0.85928550971712281</v>
      </c>
      <c r="J8" s="11">
        <v>5.1263710061993262E-2</v>
      </c>
      <c r="K8" s="99">
        <f>RANK(M8,M$7:M$571,0)</f>
        <v>140</v>
      </c>
      <c r="L8" s="33">
        <f t="shared" si="1"/>
        <v>-0.32283190048201971</v>
      </c>
      <c r="M8" s="11">
        <v>8.5889570552147243E-2</v>
      </c>
      <c r="N8" s="10">
        <f>RANK(P8,P$7:P$571,0)</f>
        <v>119</v>
      </c>
      <c r="O8" s="33">
        <f t="shared" si="2"/>
        <v>-0.44736766602061268</v>
      </c>
      <c r="P8" s="11">
        <v>8.9707271010387155E-2</v>
      </c>
      <c r="Q8" s="10">
        <f>RANK(S8,S$7:S$571,0)</f>
        <v>53</v>
      </c>
      <c r="R8" s="33">
        <f t="shared" si="3"/>
        <v>-0.37426356661082594</v>
      </c>
      <c r="S8" s="19">
        <v>2.7217056021773645</v>
      </c>
      <c r="T8" s="10">
        <f>RANK(V8,V$7:V$571,0)</f>
        <v>202</v>
      </c>
      <c r="U8" s="33">
        <f t="shared" si="4"/>
        <v>-3.2892089109491852E-2</v>
      </c>
      <c r="V8" s="18">
        <v>7.7494821493846719E-2</v>
      </c>
      <c r="W8" s="99">
        <f t="shared" ref="W8:W71" si="14">RANK(Y8,Y$7:Y$571,1)</f>
        <v>135</v>
      </c>
      <c r="X8" s="33">
        <f t="shared" si="5"/>
        <v>-0.73361759886445055</v>
      </c>
      <c r="Y8" s="13">
        <v>70393</v>
      </c>
      <c r="Z8" s="10">
        <f>RANK(AB8,AB$7:AB$571,0)</f>
        <v>83</v>
      </c>
      <c r="AA8" s="33">
        <f t="shared" si="6"/>
        <v>-0.80313894409096798</v>
      </c>
      <c r="AB8" s="11">
        <v>4.5999999999999999E-2</v>
      </c>
      <c r="AC8" s="99">
        <f t="shared" ref="AC8:AC71" si="15">RANK(AE8,AE$7:AE$571,1)</f>
        <v>110</v>
      </c>
      <c r="AD8" s="33">
        <f t="shared" si="7"/>
        <v>-0.59742330773523733</v>
      </c>
      <c r="AE8" s="11">
        <v>0.88694214876033062</v>
      </c>
      <c r="AF8" s="10">
        <f>RANK(AH8,AH$7:AH$571,0)</f>
        <v>127</v>
      </c>
      <c r="AG8" s="33">
        <f t="shared" si="8"/>
        <v>-0.44428702562079248</v>
      </c>
      <c r="AH8" s="14">
        <v>3.1270000000000002</v>
      </c>
      <c r="AI8" s="99">
        <f t="shared" ref="AI8:AI71" si="16">RANK(AK8,AK$7:AK$571,1)</f>
        <v>115</v>
      </c>
      <c r="AJ8" s="33">
        <f t="shared" si="9"/>
        <v>-0.28372773719207589</v>
      </c>
      <c r="AK8" s="13">
        <v>84360.812202313449</v>
      </c>
      <c r="AL8" s="38"/>
    </row>
    <row r="9" spans="1:38" x14ac:dyDescent="0.25">
      <c r="A9" t="s">
        <v>601</v>
      </c>
      <c r="B9" s="5" t="s">
        <v>540</v>
      </c>
      <c r="C9" s="6" t="s">
        <v>91</v>
      </c>
      <c r="D9" s="7" t="s">
        <v>39</v>
      </c>
      <c r="E9" s="42">
        <f t="shared" si="10"/>
        <v>3.7298434840286285</v>
      </c>
      <c r="F9" s="8">
        <f t="shared" si="11"/>
        <v>16.686827338168108</v>
      </c>
      <c r="G9" s="9">
        <f t="shared" si="12"/>
        <v>439</v>
      </c>
      <c r="H9" s="99">
        <f t="shared" si="13"/>
        <v>142</v>
      </c>
      <c r="I9" s="33">
        <f t="shared" si="0"/>
        <v>-0.52192864736005373</v>
      </c>
      <c r="J9" s="11">
        <v>-3.6090835360908402E-2</v>
      </c>
      <c r="K9" s="10">
        <f t="shared" ref="K9:K72" si="17">RANK(M9,M$7:M$571,0)</f>
        <v>187</v>
      </c>
      <c r="L9" s="33">
        <f t="shared" si="1"/>
        <v>-0.12428649204035695</v>
      </c>
      <c r="M9" s="11">
        <v>7.5431034482758619E-2</v>
      </c>
      <c r="N9" s="10">
        <f t="shared" ref="N9:N72" si="18">RANK(P9,P$7:P$571,0)</f>
        <v>535</v>
      </c>
      <c r="O9" s="33">
        <f t="shared" si="2"/>
        <v>0.95337356493194514</v>
      </c>
      <c r="P9" s="11">
        <v>0</v>
      </c>
      <c r="Q9" s="10">
        <f t="shared" ref="Q9:Q72" si="19">RANK(S9,S$7:S$571,0)</f>
        <v>326</v>
      </c>
      <c r="R9" s="33">
        <f t="shared" si="3"/>
        <v>0.22292785117766192</v>
      </c>
      <c r="S9" s="12">
        <v>0.21034917963819943</v>
      </c>
      <c r="T9" s="10">
        <f t="shared" ref="T9:T72" si="20">RANK(V9,V$7:V$571,0)</f>
        <v>500</v>
      </c>
      <c r="U9" s="33">
        <f t="shared" si="4"/>
        <v>0.87012314385016354</v>
      </c>
      <c r="V9" s="18">
        <v>2.4488072619801564E-2</v>
      </c>
      <c r="W9" s="99">
        <f t="shared" si="14"/>
        <v>450</v>
      </c>
      <c r="X9" s="33">
        <f t="shared" si="5"/>
        <v>0.76595655480321034</v>
      </c>
      <c r="Y9" s="13">
        <v>124931</v>
      </c>
      <c r="Z9" s="10">
        <f t="shared" ref="Z9:Z72" si="21">RANK(AB9,AB$7:AB$571,0)</f>
        <v>399</v>
      </c>
      <c r="AA9" s="33">
        <f t="shared" si="6"/>
        <v>0.58813047091895843</v>
      </c>
      <c r="AB9" s="11">
        <v>2.7000000000000003E-2</v>
      </c>
      <c r="AC9" s="99">
        <f t="shared" si="15"/>
        <v>356</v>
      </c>
      <c r="AD9" s="33">
        <f t="shared" si="7"/>
        <v>0.47689065455116336</v>
      </c>
      <c r="AE9" s="11">
        <v>0.95104697226938317</v>
      </c>
      <c r="AF9" s="10">
        <f t="shared" ref="AF9:AF72" si="22">RANK(AH9,AH$7:AH$571,0)</f>
        <v>340</v>
      </c>
      <c r="AG9" s="33">
        <f t="shared" si="8"/>
        <v>0.22150882900931304</v>
      </c>
      <c r="AH9" s="14">
        <v>2.3756666666666666</v>
      </c>
      <c r="AI9" s="99">
        <f t="shared" si="16"/>
        <v>350</v>
      </c>
      <c r="AJ9" s="33">
        <f t="shared" si="9"/>
        <v>-0.16552871442679987</v>
      </c>
      <c r="AK9" s="13">
        <v>165487.98716870006</v>
      </c>
      <c r="AL9" s="38"/>
    </row>
    <row r="10" spans="1:38" x14ac:dyDescent="0.25">
      <c r="A10" t="s">
        <v>602</v>
      </c>
      <c r="B10" s="5" t="s">
        <v>482</v>
      </c>
      <c r="C10" s="6" t="s">
        <v>63</v>
      </c>
      <c r="D10" s="7" t="s">
        <v>34</v>
      </c>
      <c r="E10" s="42">
        <f t="shared" si="10"/>
        <v>3.2665190996936699</v>
      </c>
      <c r="F10" s="8">
        <f t="shared" si="11"/>
        <v>18.130983377476564</v>
      </c>
      <c r="G10" s="9">
        <f t="shared" si="12"/>
        <v>415</v>
      </c>
      <c r="H10" s="99">
        <f t="shared" si="13"/>
        <v>532</v>
      </c>
      <c r="I10" s="33">
        <f t="shared" si="0"/>
        <v>1.3587125546248604</v>
      </c>
      <c r="J10" s="11">
        <v>8.2849849152935695E-2</v>
      </c>
      <c r="K10" s="10">
        <f t="shared" si="17"/>
        <v>445</v>
      </c>
      <c r="L10" s="33">
        <f t="shared" si="1"/>
        <v>0.63237824151881383</v>
      </c>
      <c r="M10" s="11">
        <v>3.5573122529644272E-2</v>
      </c>
      <c r="N10" s="10">
        <f t="shared" si="18"/>
        <v>501</v>
      </c>
      <c r="O10" s="33">
        <f t="shared" si="2"/>
        <v>0.82538521604680626</v>
      </c>
      <c r="P10" s="11">
        <v>8.1967213114754103E-3</v>
      </c>
      <c r="Q10" s="10">
        <f t="shared" si="19"/>
        <v>390</v>
      </c>
      <c r="R10" s="33">
        <f t="shared" si="3"/>
        <v>0.27294812057923573</v>
      </c>
      <c r="S10" s="12">
        <v>0</v>
      </c>
      <c r="T10" s="10">
        <f t="shared" si="20"/>
        <v>415</v>
      </c>
      <c r="U10" s="33">
        <f t="shared" si="4"/>
        <v>0.64988987126266129</v>
      </c>
      <c r="V10" s="18">
        <v>3.7415705895149011E-2</v>
      </c>
      <c r="W10" s="99">
        <f t="shared" si="14"/>
        <v>265</v>
      </c>
      <c r="X10" s="33">
        <f t="shared" si="5"/>
        <v>-0.23728819463519857</v>
      </c>
      <c r="Y10" s="13">
        <v>88444</v>
      </c>
      <c r="Z10" s="10">
        <f t="shared" si="21"/>
        <v>317</v>
      </c>
      <c r="AA10" s="33">
        <f t="shared" si="6"/>
        <v>0.36845635275949656</v>
      </c>
      <c r="AB10" s="11">
        <v>0.03</v>
      </c>
      <c r="AC10" s="99">
        <f t="shared" si="15"/>
        <v>500</v>
      </c>
      <c r="AD10" s="33">
        <f t="shared" si="7"/>
        <v>0.9282896233347413</v>
      </c>
      <c r="AE10" s="11">
        <v>0.97798216276477146</v>
      </c>
      <c r="AF10" s="10">
        <f t="shared" si="22"/>
        <v>275</v>
      </c>
      <c r="AG10" s="33">
        <f t="shared" si="8"/>
        <v>4.2210655202536765E-2</v>
      </c>
      <c r="AH10" s="14">
        <v>2.5779999999999998</v>
      </c>
      <c r="AI10" s="99">
        <f t="shared" si="16"/>
        <v>302</v>
      </c>
      <c r="AJ10" s="33">
        <f t="shared" si="9"/>
        <v>-0.19794900996250242</v>
      </c>
      <c r="AK10" s="13">
        <v>143235.9674239177</v>
      </c>
      <c r="AL10" s="38"/>
    </row>
    <row r="11" spans="1:38" x14ac:dyDescent="0.25">
      <c r="A11" t="s">
        <v>603</v>
      </c>
      <c r="B11" s="5" t="s">
        <v>539</v>
      </c>
      <c r="C11" s="6" t="s">
        <v>93</v>
      </c>
      <c r="D11" s="7" t="s">
        <v>34</v>
      </c>
      <c r="E11" s="36">
        <f t="shared" si="10"/>
        <v>6.0269625800321087</v>
      </c>
      <c r="F11" s="8">
        <f t="shared" si="11"/>
        <v>9.5268363520129142</v>
      </c>
      <c r="G11" s="9">
        <f t="shared" si="12"/>
        <v>544</v>
      </c>
      <c r="H11" s="99">
        <f t="shared" si="13"/>
        <v>470</v>
      </c>
      <c r="I11" s="33">
        <f t="shared" si="0"/>
        <v>0.63307671633188567</v>
      </c>
      <c r="J11" s="11">
        <v>3.695719125346475E-2</v>
      </c>
      <c r="K11" s="10">
        <f t="shared" si="17"/>
        <v>324</v>
      </c>
      <c r="L11" s="33">
        <f t="shared" si="1"/>
        <v>0.29142334853246127</v>
      </c>
      <c r="M11" s="11">
        <v>5.353319057815846E-2</v>
      </c>
      <c r="N11" s="10">
        <f t="shared" si="18"/>
        <v>517</v>
      </c>
      <c r="O11" s="33">
        <f t="shared" si="2"/>
        <v>0.86858852295554545</v>
      </c>
      <c r="P11" s="11">
        <v>5.4298642533936649E-3</v>
      </c>
      <c r="Q11" s="10">
        <f t="shared" si="19"/>
        <v>291</v>
      </c>
      <c r="R11" s="33">
        <f t="shared" si="3"/>
        <v>0.20232253081532667</v>
      </c>
      <c r="S11" s="12">
        <v>0.29700029700029701</v>
      </c>
      <c r="T11" s="10">
        <f t="shared" si="20"/>
        <v>540</v>
      </c>
      <c r="U11" s="33">
        <f t="shared" si="4"/>
        <v>1.0138865873335789</v>
      </c>
      <c r="V11" s="18">
        <v>1.6049197540122993E-2</v>
      </c>
      <c r="W11" s="99">
        <f t="shared" si="14"/>
        <v>541</v>
      </c>
      <c r="X11" s="33">
        <f t="shared" si="5"/>
        <v>2.0317876324444533</v>
      </c>
      <c r="Y11" s="13">
        <v>170968</v>
      </c>
      <c r="Z11" s="10">
        <f t="shared" si="21"/>
        <v>399</v>
      </c>
      <c r="AA11" s="33">
        <f t="shared" si="6"/>
        <v>0.58813047091895843</v>
      </c>
      <c r="AB11" s="11">
        <v>2.7000000000000003E-2</v>
      </c>
      <c r="AC11" s="99">
        <f t="shared" si="15"/>
        <v>526</v>
      </c>
      <c r="AD11" s="33">
        <f t="shared" si="7"/>
        <v>1.0007331136661801</v>
      </c>
      <c r="AE11" s="11">
        <v>0.98230490018148819</v>
      </c>
      <c r="AF11" s="10">
        <f t="shared" si="22"/>
        <v>389</v>
      </c>
      <c r="AG11" s="33">
        <f t="shared" si="8"/>
        <v>0.38072088120346842</v>
      </c>
      <c r="AH11" s="14">
        <v>2.1960000000000002</v>
      </c>
      <c r="AI11" s="99">
        <f t="shared" si="16"/>
        <v>469</v>
      </c>
      <c r="AJ11" s="33">
        <f t="shared" si="9"/>
        <v>-1.9166058475553957E-2</v>
      </c>
      <c r="AK11" s="13">
        <v>265945.57573507575</v>
      </c>
      <c r="AL11" s="38"/>
    </row>
    <row r="12" spans="1:38" x14ac:dyDescent="0.25">
      <c r="A12" t="s">
        <v>604</v>
      </c>
      <c r="B12" s="5" t="s">
        <v>470</v>
      </c>
      <c r="C12" s="6" t="s">
        <v>54</v>
      </c>
      <c r="D12" s="7" t="s">
        <v>39</v>
      </c>
      <c r="E12" s="36">
        <f t="shared" si="10"/>
        <v>4.9778651640658502</v>
      </c>
      <c r="F12" s="8">
        <f t="shared" si="11"/>
        <v>12.796813975282708</v>
      </c>
      <c r="G12" s="9">
        <f t="shared" si="12"/>
        <v>510</v>
      </c>
      <c r="H12" s="99">
        <f t="shared" si="13"/>
        <v>69</v>
      </c>
      <c r="I12" s="33">
        <f t="shared" si="0"/>
        <v>-0.84685347224535246</v>
      </c>
      <c r="J12" s="11">
        <v>-5.6640625E-2</v>
      </c>
      <c r="K12" s="10">
        <f t="shared" si="17"/>
        <v>336</v>
      </c>
      <c r="L12" s="33">
        <f t="shared" si="1"/>
        <v>0.32076174135676755</v>
      </c>
      <c r="M12" s="11">
        <v>5.1987767584097858E-2</v>
      </c>
      <c r="N12" s="10">
        <f t="shared" si="18"/>
        <v>401</v>
      </c>
      <c r="O12" s="33">
        <f t="shared" si="2"/>
        <v>0.61576105544033566</v>
      </c>
      <c r="P12" s="11">
        <v>2.1621621621621623E-2</v>
      </c>
      <c r="Q12" s="10">
        <f t="shared" si="19"/>
        <v>390</v>
      </c>
      <c r="R12" s="33">
        <f t="shared" si="3"/>
        <v>0.27294812057923573</v>
      </c>
      <c r="S12" s="12">
        <v>0</v>
      </c>
      <c r="T12" s="10">
        <f t="shared" si="20"/>
        <v>545</v>
      </c>
      <c r="U12" s="33">
        <f t="shared" si="4"/>
        <v>1.0362436828715793</v>
      </c>
      <c r="V12" s="18">
        <v>1.4736842105263158E-2</v>
      </c>
      <c r="W12" s="99">
        <f t="shared" si="14"/>
        <v>387</v>
      </c>
      <c r="X12" s="33">
        <f t="shared" si="5"/>
        <v>0.25659406999090661</v>
      </c>
      <c r="Y12" s="13">
        <v>106406</v>
      </c>
      <c r="Z12" s="10">
        <f t="shared" si="21"/>
        <v>547</v>
      </c>
      <c r="AA12" s="33">
        <f t="shared" si="6"/>
        <v>1.1007034132910369</v>
      </c>
      <c r="AB12" s="11">
        <v>0.02</v>
      </c>
      <c r="AC12" s="99">
        <f t="shared" si="15"/>
        <v>499</v>
      </c>
      <c r="AD12" s="33">
        <f t="shared" si="7"/>
        <v>0.92382702552123408</v>
      </c>
      <c r="AE12" s="11">
        <v>0.97771587743732591</v>
      </c>
      <c r="AF12" s="10">
        <f t="shared" si="22"/>
        <v>557</v>
      </c>
      <c r="AG12" s="33">
        <f t="shared" si="8"/>
        <v>1.7297402548040413</v>
      </c>
      <c r="AH12" s="14">
        <v>0.67366666666666675</v>
      </c>
      <c r="AI12" s="99">
        <f t="shared" si="16"/>
        <v>550</v>
      </c>
      <c r="AJ12" s="33">
        <f t="shared" si="9"/>
        <v>1.8835026615706303</v>
      </c>
      <c r="AK12" s="13">
        <v>1571862.7867494824</v>
      </c>
      <c r="AL12" s="38"/>
    </row>
    <row r="13" spans="1:38" x14ac:dyDescent="0.25">
      <c r="A13" t="s">
        <v>605</v>
      </c>
      <c r="B13" s="5" t="s">
        <v>438</v>
      </c>
      <c r="C13" s="6" t="s">
        <v>54</v>
      </c>
      <c r="D13" s="7" t="s">
        <v>39</v>
      </c>
      <c r="E13" s="36">
        <f t="shared" si="10"/>
        <v>3.7565831061778883</v>
      </c>
      <c r="F13" s="8">
        <f t="shared" si="11"/>
        <v>16.603481440301955</v>
      </c>
      <c r="G13" s="9">
        <f t="shared" si="12"/>
        <v>440</v>
      </c>
      <c r="H13" s="99">
        <f t="shared" si="13"/>
        <v>171</v>
      </c>
      <c r="I13" s="33">
        <f t="shared" si="0"/>
        <v>-0.44322965391957203</v>
      </c>
      <c r="J13" s="11">
        <v>-3.1113537117903878E-2</v>
      </c>
      <c r="K13" s="10">
        <f t="shared" si="17"/>
        <v>536</v>
      </c>
      <c r="L13" s="33">
        <f t="shared" si="1"/>
        <v>1.0176661524165811</v>
      </c>
      <c r="M13" s="11">
        <v>1.5277777777777777E-2</v>
      </c>
      <c r="N13" s="10">
        <f t="shared" si="18"/>
        <v>497</v>
      </c>
      <c r="O13" s="33">
        <f t="shared" si="2"/>
        <v>0.82123326678819109</v>
      </c>
      <c r="P13" s="11">
        <v>8.4626234132581107E-3</v>
      </c>
      <c r="Q13" s="10">
        <f t="shared" si="19"/>
        <v>225</v>
      </c>
      <c r="R13" s="33">
        <f t="shared" si="3"/>
        <v>0.13897833988341496</v>
      </c>
      <c r="S13" s="12">
        <v>0.56338028169014087</v>
      </c>
      <c r="T13" s="10">
        <f t="shared" si="20"/>
        <v>504</v>
      </c>
      <c r="U13" s="33">
        <f t="shared" si="4"/>
        <v>0.88211157139204999</v>
      </c>
      <c r="V13" s="18">
        <v>2.3784355179704016E-2</v>
      </c>
      <c r="W13" s="99">
        <f t="shared" si="14"/>
        <v>384</v>
      </c>
      <c r="X13" s="33">
        <f t="shared" si="5"/>
        <v>0.2437259651114379</v>
      </c>
      <c r="Y13" s="13">
        <v>105938</v>
      </c>
      <c r="Z13" s="10">
        <f t="shared" si="21"/>
        <v>507</v>
      </c>
      <c r="AA13" s="33">
        <f t="shared" si="6"/>
        <v>0.8810292951315748</v>
      </c>
      <c r="AB13" s="11">
        <v>2.3E-2</v>
      </c>
      <c r="AC13" s="99">
        <f t="shared" si="15"/>
        <v>460</v>
      </c>
      <c r="AD13" s="33">
        <f t="shared" si="7"/>
        <v>0.78287714404852671</v>
      </c>
      <c r="AE13" s="11">
        <v>0.96930533117932149</v>
      </c>
      <c r="AF13" s="10">
        <f t="shared" si="22"/>
        <v>162</v>
      </c>
      <c r="AG13" s="33">
        <f t="shared" si="8"/>
        <v>-0.30250263776699887</v>
      </c>
      <c r="AH13" s="14">
        <v>2.9670000000000001</v>
      </c>
      <c r="AI13" s="99">
        <f t="shared" si="16"/>
        <v>199</v>
      </c>
      <c r="AJ13" s="33">
        <f t="shared" si="9"/>
        <v>-0.2454237654392408</v>
      </c>
      <c r="AK13" s="13">
        <v>110651.15661971831</v>
      </c>
      <c r="AL13" s="38"/>
    </row>
    <row r="14" spans="1:38" x14ac:dyDescent="0.25">
      <c r="A14" t="s">
        <v>606</v>
      </c>
      <c r="B14" s="5" t="s">
        <v>299</v>
      </c>
      <c r="C14" s="6" t="s">
        <v>22</v>
      </c>
      <c r="D14" s="7" t="s">
        <v>20</v>
      </c>
      <c r="E14" s="36">
        <f t="shared" si="10"/>
        <v>0.23763294095714987</v>
      </c>
      <c r="F14" s="8">
        <f t="shared" si="11"/>
        <v>27.571851128902395</v>
      </c>
      <c r="G14" s="9">
        <f t="shared" si="12"/>
        <v>249</v>
      </c>
      <c r="H14" s="99">
        <f t="shared" si="13"/>
        <v>230</v>
      </c>
      <c r="I14" s="33">
        <f t="shared" si="0"/>
        <v>-0.26049190856377391</v>
      </c>
      <c r="J14" s="11">
        <v>-1.955633391710454E-2</v>
      </c>
      <c r="K14" s="10">
        <f t="shared" si="17"/>
        <v>72</v>
      </c>
      <c r="L14" s="33">
        <f t="shared" si="1"/>
        <v>-0.81396528317874339</v>
      </c>
      <c r="M14" s="11">
        <v>0.11176040905770636</v>
      </c>
      <c r="N14" s="10">
        <f t="shared" si="18"/>
        <v>432</v>
      </c>
      <c r="O14" s="33">
        <f t="shared" si="2"/>
        <v>0.69485405228315478</v>
      </c>
      <c r="P14" s="11">
        <v>1.6556291390728478E-2</v>
      </c>
      <c r="Q14" s="10">
        <f t="shared" si="19"/>
        <v>138</v>
      </c>
      <c r="R14" s="33">
        <f t="shared" si="3"/>
        <v>-1.0227063386327638E-2</v>
      </c>
      <c r="S14" s="12">
        <v>1.1908306043465318</v>
      </c>
      <c r="T14" s="10">
        <f t="shared" si="20"/>
        <v>409</v>
      </c>
      <c r="U14" s="33">
        <f t="shared" si="4"/>
        <v>0.63731502161006015</v>
      </c>
      <c r="V14" s="18">
        <v>3.8153846153846156E-2</v>
      </c>
      <c r="W14" s="99">
        <f t="shared" si="14"/>
        <v>278</v>
      </c>
      <c r="X14" s="33">
        <f t="shared" si="5"/>
        <v>-0.19450449550602478</v>
      </c>
      <c r="Y14" s="13">
        <v>90000</v>
      </c>
      <c r="Z14" s="10">
        <f t="shared" si="21"/>
        <v>125</v>
      </c>
      <c r="AA14" s="33">
        <f t="shared" si="6"/>
        <v>-0.43701541382519754</v>
      </c>
      <c r="AB14" s="11">
        <v>4.0999999999999995E-2</v>
      </c>
      <c r="AC14" s="99">
        <f t="shared" si="15"/>
        <v>204</v>
      </c>
      <c r="AD14" s="33">
        <f t="shared" si="7"/>
        <v>-5.7035274645698533E-2</v>
      </c>
      <c r="AE14" s="11">
        <v>0.91918735891647851</v>
      </c>
      <c r="AF14" s="10">
        <f t="shared" si="22"/>
        <v>183</v>
      </c>
      <c r="AG14" s="33">
        <f t="shared" si="8"/>
        <v>-0.22924737070920578</v>
      </c>
      <c r="AH14" s="14">
        <v>2.8843333333333336</v>
      </c>
      <c r="AI14" s="99">
        <f t="shared" si="16"/>
        <v>123</v>
      </c>
      <c r="AJ14" s="33">
        <f t="shared" si="9"/>
        <v>-0.27931097983954251</v>
      </c>
      <c r="AK14" s="13">
        <v>87392.301280142899</v>
      </c>
      <c r="AL14" s="38"/>
    </row>
    <row r="15" spans="1:38" x14ac:dyDescent="0.25">
      <c r="A15" t="s">
        <v>607</v>
      </c>
      <c r="B15" s="5" t="s">
        <v>199</v>
      </c>
      <c r="C15" s="6" t="s">
        <v>63</v>
      </c>
      <c r="D15" s="7" t="s">
        <v>34</v>
      </c>
      <c r="E15" s="36">
        <f t="shared" si="10"/>
        <v>-1.4520059940991423</v>
      </c>
      <c r="F15" s="8">
        <f t="shared" si="11"/>
        <v>32.838360630263303</v>
      </c>
      <c r="G15" s="9">
        <f t="shared" si="12"/>
        <v>173</v>
      </c>
      <c r="H15" s="99">
        <f t="shared" si="13"/>
        <v>71</v>
      </c>
      <c r="I15" s="33">
        <f t="shared" si="0"/>
        <v>-0.83190388976304497</v>
      </c>
      <c r="J15" s="11">
        <v>-5.5695142378559437E-2</v>
      </c>
      <c r="K15" s="10">
        <f t="shared" si="17"/>
        <v>60</v>
      </c>
      <c r="L15" s="33">
        <f t="shared" si="1"/>
        <v>-1.0016625285856957</v>
      </c>
      <c r="M15" s="11">
        <v>0.12164750957854406</v>
      </c>
      <c r="N15" s="10">
        <f t="shared" si="18"/>
        <v>271</v>
      </c>
      <c r="O15" s="33">
        <f t="shared" si="2"/>
        <v>0.27225781513971242</v>
      </c>
      <c r="P15" s="11">
        <v>4.3620501635768812E-2</v>
      </c>
      <c r="Q15" s="10">
        <f t="shared" si="19"/>
        <v>71</v>
      </c>
      <c r="R15" s="33">
        <f t="shared" si="3"/>
        <v>-0.25431653736994791</v>
      </c>
      <c r="S15" s="12">
        <v>2.2172949002217295</v>
      </c>
      <c r="T15" s="10">
        <f t="shared" si="20"/>
        <v>283</v>
      </c>
      <c r="U15" s="33">
        <f t="shared" si="4"/>
        <v>0.26005199295305786</v>
      </c>
      <c r="V15" s="18">
        <v>6.02990834539315E-2</v>
      </c>
      <c r="W15" s="99">
        <f t="shared" si="14"/>
        <v>146</v>
      </c>
      <c r="X15" s="33">
        <f t="shared" si="5"/>
        <v>-0.67670098112833887</v>
      </c>
      <c r="Y15" s="13">
        <v>72463</v>
      </c>
      <c r="Z15" s="10">
        <f t="shared" si="21"/>
        <v>201</v>
      </c>
      <c r="AA15" s="33">
        <f t="shared" si="6"/>
        <v>2.3328224937260757E-3</v>
      </c>
      <c r="AB15" s="11">
        <v>3.5000000000000003E-2</v>
      </c>
      <c r="AC15" s="99">
        <f t="shared" si="15"/>
        <v>137</v>
      </c>
      <c r="AD15" s="33">
        <f t="shared" si="7"/>
        <v>-0.39231859261966551</v>
      </c>
      <c r="AE15" s="11">
        <v>0.89918084436042844</v>
      </c>
      <c r="AF15" s="10">
        <f t="shared" si="22"/>
        <v>106</v>
      </c>
      <c r="AG15" s="33">
        <f t="shared" si="8"/>
        <v>-0.55003454822841369</v>
      </c>
      <c r="AH15" s="14">
        <v>3.2463333333333337</v>
      </c>
      <c r="AI15" s="99">
        <f t="shared" si="16"/>
        <v>139</v>
      </c>
      <c r="AJ15" s="33">
        <f t="shared" si="9"/>
        <v>-0.26964908769359147</v>
      </c>
      <c r="AK15" s="13">
        <v>94023.845232815962</v>
      </c>
      <c r="AL15" s="38"/>
    </row>
    <row r="16" spans="1:38" x14ac:dyDescent="0.25">
      <c r="A16" t="s">
        <v>608</v>
      </c>
      <c r="B16" s="5" t="s">
        <v>455</v>
      </c>
      <c r="C16" s="6" t="s">
        <v>93</v>
      </c>
      <c r="D16" s="7" t="s">
        <v>34</v>
      </c>
      <c r="E16" s="36">
        <f t="shared" si="10"/>
        <v>4.2141028469277426</v>
      </c>
      <c r="F16" s="8">
        <f t="shared" si="11"/>
        <v>15.177418148478598</v>
      </c>
      <c r="G16" s="9">
        <f t="shared" si="12"/>
        <v>466</v>
      </c>
      <c r="H16" s="99">
        <f t="shared" si="13"/>
        <v>267</v>
      </c>
      <c r="I16" s="33">
        <f t="shared" si="0"/>
        <v>-0.14606177649590474</v>
      </c>
      <c r="J16" s="11">
        <v>-1.2319228709159025E-2</v>
      </c>
      <c r="K16" s="10">
        <f t="shared" si="17"/>
        <v>311</v>
      </c>
      <c r="L16" s="33">
        <f t="shared" si="1"/>
        <v>0.24957273032720825</v>
      </c>
      <c r="M16" s="11">
        <v>5.5737704918032788E-2</v>
      </c>
      <c r="N16" s="10">
        <f t="shared" si="18"/>
        <v>519</v>
      </c>
      <c r="O16" s="33">
        <f t="shared" si="2"/>
        <v>0.87031729597456775</v>
      </c>
      <c r="P16" s="11">
        <v>5.3191489361702126E-3</v>
      </c>
      <c r="Q16" s="10">
        <f t="shared" si="19"/>
        <v>390</v>
      </c>
      <c r="R16" s="33">
        <f t="shared" si="3"/>
        <v>0.27294812057923573</v>
      </c>
      <c r="S16" s="12">
        <v>0</v>
      </c>
      <c r="T16" s="10">
        <f t="shared" si="20"/>
        <v>227</v>
      </c>
      <c r="U16" s="33">
        <f t="shared" si="4"/>
        <v>6.4945567397271531E-2</v>
      </c>
      <c r="V16" s="18">
        <v>7.175177763413057E-2</v>
      </c>
      <c r="W16" s="99">
        <f t="shared" si="14"/>
        <v>470</v>
      </c>
      <c r="X16" s="33">
        <f t="shared" si="5"/>
        <v>0.93178463285465452</v>
      </c>
      <c r="Y16" s="13">
        <v>130962</v>
      </c>
      <c r="Z16" s="10">
        <f t="shared" si="21"/>
        <v>556</v>
      </c>
      <c r="AA16" s="33">
        <f t="shared" si="6"/>
        <v>1.2471528253973447</v>
      </c>
      <c r="AB16" s="11">
        <v>1.8000000000000002E-2</v>
      </c>
      <c r="AC16" s="99">
        <f t="shared" si="15"/>
        <v>250</v>
      </c>
      <c r="AD16" s="33">
        <f t="shared" si="7"/>
        <v>9.8114670085302724E-2</v>
      </c>
      <c r="AE16" s="11">
        <v>0.92844522968197885</v>
      </c>
      <c r="AF16" s="10">
        <f t="shared" si="22"/>
        <v>556</v>
      </c>
      <c r="AG16" s="33">
        <f t="shared" si="8"/>
        <v>1.678934182489765</v>
      </c>
      <c r="AH16" s="14">
        <v>0.73100000000000021</v>
      </c>
      <c r="AI16" s="99">
        <f t="shared" si="16"/>
        <v>543</v>
      </c>
      <c r="AJ16" s="33">
        <f t="shared" si="9"/>
        <v>1.1329138022363967</v>
      </c>
      <c r="AK16" s="13">
        <v>1056688.0222342734</v>
      </c>
      <c r="AL16" s="38"/>
    </row>
    <row r="17" spans="1:38" x14ac:dyDescent="0.25">
      <c r="A17" t="s">
        <v>609</v>
      </c>
      <c r="B17" s="5" t="s">
        <v>306</v>
      </c>
      <c r="C17" s="6" t="s">
        <v>71</v>
      </c>
      <c r="D17" s="7" t="s">
        <v>34</v>
      </c>
      <c r="E17" s="36">
        <f t="shared" si="10"/>
        <v>0.35215658145038387</v>
      </c>
      <c r="F17" s="8">
        <f t="shared" si="11"/>
        <v>27.214887384593339</v>
      </c>
      <c r="G17" s="9">
        <f t="shared" si="12"/>
        <v>253</v>
      </c>
      <c r="H17" s="99">
        <f t="shared" si="13"/>
        <v>25</v>
      </c>
      <c r="I17" s="33">
        <f t="shared" si="0"/>
        <v>-1.1934294772485767</v>
      </c>
      <c r="J17" s="11">
        <v>-7.8559738134206247E-2</v>
      </c>
      <c r="K17" s="10">
        <f t="shared" si="17"/>
        <v>47</v>
      </c>
      <c r="L17" s="33">
        <f t="shared" si="1"/>
        <v>-1.1244204318052489</v>
      </c>
      <c r="M17" s="11">
        <v>0.12811387900355872</v>
      </c>
      <c r="N17" s="10">
        <f t="shared" si="18"/>
        <v>434</v>
      </c>
      <c r="O17" s="33">
        <f t="shared" si="2"/>
        <v>0.69844167000970936</v>
      </c>
      <c r="P17" s="11">
        <v>1.6326530612244899E-2</v>
      </c>
      <c r="Q17" s="10">
        <f t="shared" si="19"/>
        <v>390</v>
      </c>
      <c r="R17" s="33">
        <f t="shared" si="3"/>
        <v>0.27294812057923573</v>
      </c>
      <c r="S17" s="12">
        <v>0</v>
      </c>
      <c r="T17" s="10">
        <f t="shared" si="20"/>
        <v>430</v>
      </c>
      <c r="U17" s="33">
        <f t="shared" si="4"/>
        <v>0.67990799383148581</v>
      </c>
      <c r="V17" s="18">
        <v>3.5653650254668934E-2</v>
      </c>
      <c r="W17" s="99">
        <f t="shared" si="14"/>
        <v>96</v>
      </c>
      <c r="X17" s="33">
        <f t="shared" si="5"/>
        <v>-0.89144435529212251</v>
      </c>
      <c r="Y17" s="13">
        <v>64653</v>
      </c>
      <c r="Z17" s="10">
        <f t="shared" si="21"/>
        <v>201</v>
      </c>
      <c r="AA17" s="33">
        <f t="shared" si="6"/>
        <v>2.3328224937260757E-3</v>
      </c>
      <c r="AB17" s="11">
        <v>3.5000000000000003E-2</v>
      </c>
      <c r="AC17" s="99">
        <f t="shared" si="15"/>
        <v>305</v>
      </c>
      <c r="AD17" s="33">
        <f t="shared" si="7"/>
        <v>0.31628261895681353</v>
      </c>
      <c r="AE17" s="11">
        <v>0.94146341463414629</v>
      </c>
      <c r="AF17" s="10">
        <f t="shared" si="22"/>
        <v>151</v>
      </c>
      <c r="AG17" s="33">
        <f t="shared" si="8"/>
        <v>-0.35685331977761925</v>
      </c>
      <c r="AH17" s="14">
        <v>3.0283333333333329</v>
      </c>
      <c r="AI17" s="99">
        <f t="shared" si="16"/>
        <v>240</v>
      </c>
      <c r="AJ17" s="33">
        <f t="shared" si="9"/>
        <v>-0.23054592768241206</v>
      </c>
      <c r="AK17" s="13">
        <v>120862.72113676732</v>
      </c>
      <c r="AL17" s="38"/>
    </row>
    <row r="18" spans="1:38" x14ac:dyDescent="0.25">
      <c r="A18" t="s">
        <v>610</v>
      </c>
      <c r="B18" s="5" t="s">
        <v>410</v>
      </c>
      <c r="C18" s="6" t="s">
        <v>71</v>
      </c>
      <c r="D18" s="7" t="s">
        <v>34</v>
      </c>
      <c r="E18" s="36">
        <f t="shared" si="10"/>
        <v>1.1766645357855756</v>
      </c>
      <c r="F18" s="8">
        <f t="shared" si="11"/>
        <v>24.644942477808112</v>
      </c>
      <c r="G18" s="9">
        <f t="shared" si="12"/>
        <v>298</v>
      </c>
      <c r="H18" s="99">
        <f t="shared" si="13"/>
        <v>36</v>
      </c>
      <c r="I18" s="33">
        <f t="shared" si="0"/>
        <v>-1.0863892612063435</v>
      </c>
      <c r="J18" s="11">
        <v>-7.1790006325110678E-2</v>
      </c>
      <c r="K18" s="10">
        <f t="shared" si="17"/>
        <v>345</v>
      </c>
      <c r="L18" s="33">
        <f t="shared" si="1"/>
        <v>0.33504980298844456</v>
      </c>
      <c r="M18" s="11">
        <v>5.123513266239707E-2</v>
      </c>
      <c r="N18" s="10">
        <f t="shared" si="18"/>
        <v>446</v>
      </c>
      <c r="O18" s="33">
        <f t="shared" si="2"/>
        <v>0.71421747032542582</v>
      </c>
      <c r="P18" s="11">
        <v>1.5316205533596838E-2</v>
      </c>
      <c r="Q18" s="10">
        <f t="shared" si="19"/>
        <v>390</v>
      </c>
      <c r="R18" s="33">
        <f t="shared" si="3"/>
        <v>0.27294812057923573</v>
      </c>
      <c r="S18" s="12">
        <v>0</v>
      </c>
      <c r="T18" s="10">
        <f t="shared" si="20"/>
        <v>261</v>
      </c>
      <c r="U18" s="33">
        <f t="shared" si="4"/>
        <v>0.19267555535461309</v>
      </c>
      <c r="V18" s="18">
        <v>6.4254062038404725E-2</v>
      </c>
      <c r="W18" s="99">
        <f t="shared" si="14"/>
        <v>295</v>
      </c>
      <c r="X18" s="33">
        <f t="shared" si="5"/>
        <v>-0.11647098771129777</v>
      </c>
      <c r="Y18" s="13">
        <v>92838</v>
      </c>
      <c r="Z18" s="10">
        <f t="shared" si="21"/>
        <v>317</v>
      </c>
      <c r="AA18" s="33">
        <f t="shared" si="6"/>
        <v>0.36845635275949656</v>
      </c>
      <c r="AB18" s="11">
        <v>0.03</v>
      </c>
      <c r="AC18" s="99">
        <f t="shared" si="15"/>
        <v>259</v>
      </c>
      <c r="AD18" s="33">
        <f t="shared" si="7"/>
        <v>0.14586184488208029</v>
      </c>
      <c r="AE18" s="11">
        <v>0.93129432624113473</v>
      </c>
      <c r="AF18" s="10">
        <f t="shared" si="22"/>
        <v>93</v>
      </c>
      <c r="AG18" s="33">
        <f t="shared" si="8"/>
        <v>-0.62506212013437901</v>
      </c>
      <c r="AH18" s="14">
        <v>3.331</v>
      </c>
      <c r="AI18" s="99">
        <f t="shared" si="16"/>
        <v>250</v>
      </c>
      <c r="AJ18" s="33">
        <f t="shared" si="9"/>
        <v>-0.22769370326363433</v>
      </c>
      <c r="AK18" s="13">
        <v>122820.37614991482</v>
      </c>
      <c r="AL18" s="38"/>
    </row>
    <row r="19" spans="1:38" x14ac:dyDescent="0.25">
      <c r="A19" t="s">
        <v>611</v>
      </c>
      <c r="B19" s="5" t="s">
        <v>53</v>
      </c>
      <c r="C19" s="6" t="s">
        <v>54</v>
      </c>
      <c r="D19" s="7" t="s">
        <v>39</v>
      </c>
      <c r="E19" s="36">
        <f t="shared" si="10"/>
        <v>-9.7993013333648467</v>
      </c>
      <c r="F19" s="8">
        <f t="shared" si="11"/>
        <v>58.856410583310733</v>
      </c>
      <c r="G19" s="9">
        <f t="shared" si="12"/>
        <v>23</v>
      </c>
      <c r="H19" s="99">
        <f t="shared" si="13"/>
        <v>104</v>
      </c>
      <c r="I19" s="33">
        <f t="shared" si="0"/>
        <v>-0.69079271605931891</v>
      </c>
      <c r="J19" s="11">
        <v>-4.6770601336302842E-2</v>
      </c>
      <c r="K19" s="10">
        <f t="shared" si="17"/>
        <v>76</v>
      </c>
      <c r="L19" s="33">
        <f t="shared" si="1"/>
        <v>-0.73528558827916712</v>
      </c>
      <c r="M19" s="11">
        <v>0.10761589403973509</v>
      </c>
      <c r="N19" s="10">
        <f t="shared" si="18"/>
        <v>16</v>
      </c>
      <c r="O19" s="33">
        <f t="shared" si="2"/>
        <v>-2.5301005950133839</v>
      </c>
      <c r="P19" s="11">
        <v>0.223091141760273</v>
      </c>
      <c r="Q19" s="10">
        <f t="shared" si="19"/>
        <v>56</v>
      </c>
      <c r="R19" s="33">
        <f t="shared" si="3"/>
        <v>-0.34438407239865065</v>
      </c>
      <c r="S19" s="12">
        <v>2.5960539979231569</v>
      </c>
      <c r="T19" s="10">
        <f t="shared" si="20"/>
        <v>13</v>
      </c>
      <c r="U19" s="33">
        <f t="shared" si="4"/>
        <v>-3.1130380958117234</v>
      </c>
      <c r="V19" s="18">
        <v>0.25829855537720708</v>
      </c>
      <c r="W19" s="99">
        <f t="shared" si="14"/>
        <v>24</v>
      </c>
      <c r="X19" s="33">
        <f t="shared" si="5"/>
        <v>-1.3537062767314991</v>
      </c>
      <c r="Y19" s="13">
        <v>47841</v>
      </c>
      <c r="Z19" s="10">
        <f t="shared" si="21"/>
        <v>51</v>
      </c>
      <c r="AA19" s="33">
        <f t="shared" si="6"/>
        <v>-1.0960377683035845</v>
      </c>
      <c r="AB19" s="11">
        <v>0.05</v>
      </c>
      <c r="AC19" s="99">
        <f t="shared" si="15"/>
        <v>63</v>
      </c>
      <c r="AD19" s="33">
        <f t="shared" si="7"/>
        <v>-1.1527424765362186</v>
      </c>
      <c r="AE19" s="11">
        <v>0.85380599065677387</v>
      </c>
      <c r="AF19" s="10">
        <f t="shared" si="22"/>
        <v>499</v>
      </c>
      <c r="AG19" s="33">
        <f t="shared" si="8"/>
        <v>0.81759402627796973</v>
      </c>
      <c r="AH19" s="14">
        <v>1.7030000000000001</v>
      </c>
      <c r="AI19" s="99">
        <f t="shared" si="16"/>
        <v>245</v>
      </c>
      <c r="AJ19" s="33">
        <f t="shared" si="9"/>
        <v>-0.22868391621862899</v>
      </c>
      <c r="AK19" s="13">
        <v>122140.73280114227</v>
      </c>
      <c r="AL19" s="38">
        <v>1</v>
      </c>
    </row>
    <row r="20" spans="1:38" x14ac:dyDescent="0.25">
      <c r="A20" t="s">
        <v>612</v>
      </c>
      <c r="B20" s="5" t="s">
        <v>23</v>
      </c>
      <c r="C20" s="6" t="s">
        <v>24</v>
      </c>
      <c r="D20" s="7" t="s">
        <v>20</v>
      </c>
      <c r="E20" s="36">
        <f t="shared" si="10"/>
        <v>-19.738359073984761</v>
      </c>
      <c r="F20" s="8">
        <f t="shared" si="11"/>
        <v>89.835894388710585</v>
      </c>
      <c r="G20" s="9">
        <f t="shared" si="12"/>
        <v>3</v>
      </c>
      <c r="H20" s="99">
        <f t="shared" si="13"/>
        <v>84</v>
      </c>
      <c r="I20" s="33">
        <f t="shared" si="0"/>
        <v>-0.76470375683363667</v>
      </c>
      <c r="J20" s="11">
        <v>-5.1445086705202314E-2</v>
      </c>
      <c r="K20" s="10">
        <f t="shared" si="17"/>
        <v>21</v>
      </c>
      <c r="L20" s="33">
        <f t="shared" si="1"/>
        <v>-1.7393754947429907</v>
      </c>
      <c r="M20" s="11">
        <v>0.16050712222820501</v>
      </c>
      <c r="N20" s="10">
        <f t="shared" si="18"/>
        <v>6</v>
      </c>
      <c r="O20" s="33">
        <f t="shared" si="2"/>
        <v>-4.0863162657047045</v>
      </c>
      <c r="P20" s="11">
        <v>0.32275541795665635</v>
      </c>
      <c r="Q20" s="10">
        <f t="shared" si="19"/>
        <v>5</v>
      </c>
      <c r="R20" s="33">
        <f t="shared" si="3"/>
        <v>-2.1779112262121378</v>
      </c>
      <c r="S20" s="12">
        <v>10.306546909360675</v>
      </c>
      <c r="T20" s="10">
        <f t="shared" si="20"/>
        <v>2</v>
      </c>
      <c r="U20" s="33">
        <f t="shared" si="4"/>
        <v>-5.0295136113174133</v>
      </c>
      <c r="V20" s="18">
        <v>0.37079514753403614</v>
      </c>
      <c r="W20" s="99">
        <f t="shared" si="14"/>
        <v>4</v>
      </c>
      <c r="X20" s="33">
        <f t="shared" si="5"/>
        <v>-1.8653784213939637</v>
      </c>
      <c r="Y20" s="13">
        <v>29232</v>
      </c>
      <c r="Z20" s="10">
        <f t="shared" si="21"/>
        <v>15</v>
      </c>
      <c r="AA20" s="33">
        <f t="shared" si="6"/>
        <v>-2.6337565954198183</v>
      </c>
      <c r="AB20" s="11">
        <v>7.0999999999999994E-2</v>
      </c>
      <c r="AC20" s="99">
        <f t="shared" si="15"/>
        <v>13</v>
      </c>
      <c r="AD20" s="33">
        <f t="shared" si="7"/>
        <v>-3.1165412777245396</v>
      </c>
      <c r="AE20" s="11">
        <v>0.736625185066624</v>
      </c>
      <c r="AF20" s="10">
        <f t="shared" si="22"/>
        <v>112</v>
      </c>
      <c r="AG20" s="33">
        <f t="shared" si="8"/>
        <v>-0.51576998783041295</v>
      </c>
      <c r="AH20" s="14">
        <v>3.2076666666666664</v>
      </c>
      <c r="AI20" s="99">
        <f t="shared" si="16"/>
        <v>93</v>
      </c>
      <c r="AJ20" s="33">
        <f t="shared" si="9"/>
        <v>-0.29591746544169811</v>
      </c>
      <c r="AK20" s="13">
        <v>75994.26065760538</v>
      </c>
      <c r="AL20" s="38">
        <v>1</v>
      </c>
    </row>
    <row r="21" spans="1:38" ht="15" customHeight="1" x14ac:dyDescent="0.25">
      <c r="A21" t="s">
        <v>613</v>
      </c>
      <c r="B21" s="5" t="s">
        <v>393</v>
      </c>
      <c r="C21" s="6" t="s">
        <v>54</v>
      </c>
      <c r="D21" s="7" t="s">
        <v>39</v>
      </c>
      <c r="E21" s="36">
        <f t="shared" si="10"/>
        <v>2.6546705248690476</v>
      </c>
      <c r="F21" s="8">
        <f t="shared" si="11"/>
        <v>20.038080962559526</v>
      </c>
      <c r="G21" s="9">
        <f t="shared" si="12"/>
        <v>386</v>
      </c>
      <c r="H21" s="99">
        <f t="shared" si="13"/>
        <v>265</v>
      </c>
      <c r="I21" s="33">
        <f t="shared" si="0"/>
        <v>-0.14865090912574361</v>
      </c>
      <c r="J21" s="11">
        <v>-1.248297775760332E-2</v>
      </c>
      <c r="K21" s="10">
        <f t="shared" si="17"/>
        <v>239</v>
      </c>
      <c r="L21" s="33">
        <f t="shared" si="1"/>
        <v>5.3118897834456502E-2</v>
      </c>
      <c r="M21" s="11">
        <v>6.6086065573770489E-2</v>
      </c>
      <c r="N21" s="10">
        <f t="shared" si="18"/>
        <v>298</v>
      </c>
      <c r="O21" s="33">
        <f t="shared" si="2"/>
        <v>0.33269185029305498</v>
      </c>
      <c r="P21" s="11">
        <v>3.9750141964792735E-2</v>
      </c>
      <c r="Q21" s="10">
        <f t="shared" si="19"/>
        <v>198</v>
      </c>
      <c r="R21" s="33">
        <f t="shared" si="3"/>
        <v>0.10898832232475504</v>
      </c>
      <c r="S21" s="12">
        <v>0.68949666743277405</v>
      </c>
      <c r="T21" s="10">
        <f t="shared" si="20"/>
        <v>429</v>
      </c>
      <c r="U21" s="33">
        <f t="shared" si="4"/>
        <v>0.67845142217909837</v>
      </c>
      <c r="V21" s="18">
        <v>3.5739150614991874E-2</v>
      </c>
      <c r="W21" s="99">
        <f t="shared" si="14"/>
        <v>342</v>
      </c>
      <c r="X21" s="33">
        <f t="shared" si="5"/>
        <v>8.1774816094192626E-2</v>
      </c>
      <c r="Y21" s="13">
        <v>100048</v>
      </c>
      <c r="Z21" s="10">
        <f t="shared" si="21"/>
        <v>369</v>
      </c>
      <c r="AA21" s="33">
        <f t="shared" si="6"/>
        <v>0.51490576486580475</v>
      </c>
      <c r="AB21" s="11">
        <v>2.7999999999999997E-2</v>
      </c>
      <c r="AC21" s="99">
        <f t="shared" si="15"/>
        <v>478</v>
      </c>
      <c r="AD21" s="33">
        <f t="shared" si="7"/>
        <v>0.84305735059255504</v>
      </c>
      <c r="AE21" s="11">
        <v>0.97289631263788212</v>
      </c>
      <c r="AF21" s="10">
        <f t="shared" si="22"/>
        <v>452</v>
      </c>
      <c r="AG21" s="33">
        <f t="shared" si="8"/>
        <v>0.56681289026157256</v>
      </c>
      <c r="AH21" s="14">
        <v>1.986</v>
      </c>
      <c r="AI21" s="99">
        <f t="shared" si="16"/>
        <v>431</v>
      </c>
      <c r="AJ21" s="33">
        <f t="shared" si="9"/>
        <v>-9.2076884891937827E-2</v>
      </c>
      <c r="AK21" s="13">
        <v>215902.44311652493</v>
      </c>
      <c r="AL21" s="38"/>
    </row>
    <row r="22" spans="1:38" x14ac:dyDescent="0.25">
      <c r="A22" t="s">
        <v>614</v>
      </c>
      <c r="B22" s="5" t="s">
        <v>294</v>
      </c>
      <c r="C22" s="6" t="s">
        <v>19</v>
      </c>
      <c r="D22" s="7" t="s">
        <v>20</v>
      </c>
      <c r="E22" s="36">
        <f t="shared" si="10"/>
        <v>1.5947268227863798</v>
      </c>
      <c r="F22" s="8">
        <f t="shared" si="11"/>
        <v>23.341865849441323</v>
      </c>
      <c r="G22" s="9">
        <f t="shared" si="12"/>
        <v>320</v>
      </c>
      <c r="H22" s="99">
        <f t="shared" si="13"/>
        <v>204</v>
      </c>
      <c r="I22" s="33">
        <f t="shared" si="0"/>
        <v>-0.34053848010410021</v>
      </c>
      <c r="J22" s="11">
        <v>-2.4618859401468129E-2</v>
      </c>
      <c r="K22" s="10">
        <f t="shared" si="17"/>
        <v>319</v>
      </c>
      <c r="L22" s="33">
        <f t="shared" si="1"/>
        <v>0.2815352484314611</v>
      </c>
      <c r="M22" s="11">
        <v>5.4054054054054057E-2</v>
      </c>
      <c r="N22" s="10">
        <f t="shared" si="18"/>
        <v>229</v>
      </c>
      <c r="O22" s="33">
        <f t="shared" si="2"/>
        <v>0.10175435646756925</v>
      </c>
      <c r="P22" s="11">
        <v>5.4540005993407255E-2</v>
      </c>
      <c r="Q22" s="10">
        <f t="shared" si="19"/>
        <v>131</v>
      </c>
      <c r="R22" s="33">
        <f t="shared" si="3"/>
        <v>-2.9907033766706132E-2</v>
      </c>
      <c r="S22" s="12">
        <v>1.2735903670255875</v>
      </c>
      <c r="T22" s="10">
        <f t="shared" si="20"/>
        <v>423</v>
      </c>
      <c r="U22" s="33">
        <f t="shared" si="4"/>
        <v>0.6677767868496014</v>
      </c>
      <c r="V22" s="18">
        <v>3.6365748809108867E-2</v>
      </c>
      <c r="W22" s="99">
        <f t="shared" si="14"/>
        <v>251</v>
      </c>
      <c r="X22" s="33">
        <f t="shared" si="5"/>
        <v>-0.28232656171333909</v>
      </c>
      <c r="Y22" s="13">
        <v>86806</v>
      </c>
      <c r="Z22" s="10">
        <f t="shared" si="21"/>
        <v>369</v>
      </c>
      <c r="AA22" s="33">
        <f t="shared" si="6"/>
        <v>0.51490576486580475</v>
      </c>
      <c r="AB22" s="11">
        <v>2.7999999999999997E-2</v>
      </c>
      <c r="AC22" s="99">
        <f t="shared" si="15"/>
        <v>491</v>
      </c>
      <c r="AD22" s="33">
        <f t="shared" si="7"/>
        <v>0.88832897067620886</v>
      </c>
      <c r="AE22" s="11">
        <v>0.97559769167353672</v>
      </c>
      <c r="AF22" s="10">
        <f t="shared" si="22"/>
        <v>85</v>
      </c>
      <c r="AG22" s="33">
        <f t="shared" si="8"/>
        <v>-0.72135735021841341</v>
      </c>
      <c r="AH22" s="14">
        <v>3.4396666666666662</v>
      </c>
      <c r="AI22" s="99">
        <f t="shared" si="16"/>
        <v>117</v>
      </c>
      <c r="AJ22" s="33">
        <f t="shared" si="9"/>
        <v>-0.28286126047998372</v>
      </c>
      <c r="AK22" s="13">
        <v>84955.527845316654</v>
      </c>
      <c r="AL22" s="38"/>
    </row>
    <row r="23" spans="1:38" x14ac:dyDescent="0.25">
      <c r="A23" t="s">
        <v>615</v>
      </c>
      <c r="B23" s="5" t="s">
        <v>116</v>
      </c>
      <c r="C23" s="6" t="s">
        <v>19</v>
      </c>
      <c r="D23" s="7" t="s">
        <v>20</v>
      </c>
      <c r="E23" s="36">
        <f t="shared" si="10"/>
        <v>-3.8628331011014745</v>
      </c>
      <c r="F23" s="8">
        <f t="shared" si="11"/>
        <v>40.352773089480934</v>
      </c>
      <c r="G23" s="9">
        <f t="shared" si="12"/>
        <v>93</v>
      </c>
      <c r="H23" s="99">
        <f t="shared" si="13"/>
        <v>189</v>
      </c>
      <c r="I23" s="33">
        <f t="shared" si="0"/>
        <v>-0.38110479711767953</v>
      </c>
      <c r="J23" s="11">
        <v>-2.7184466019417486E-2</v>
      </c>
      <c r="K23" s="10">
        <f t="shared" si="17"/>
        <v>337</v>
      </c>
      <c r="L23" s="33">
        <f t="shared" si="1"/>
        <v>0.32100313515938478</v>
      </c>
      <c r="M23" s="11">
        <v>5.1975051975051978E-2</v>
      </c>
      <c r="N23" s="10">
        <f t="shared" si="18"/>
        <v>164</v>
      </c>
      <c r="O23" s="33">
        <f t="shared" si="2"/>
        <v>-0.17662883114605676</v>
      </c>
      <c r="P23" s="11">
        <v>7.2368421052631582E-2</v>
      </c>
      <c r="Q23" s="10">
        <f t="shared" si="19"/>
        <v>390</v>
      </c>
      <c r="R23" s="33">
        <f t="shared" si="3"/>
        <v>0.27294812057923573</v>
      </c>
      <c r="S23" s="12">
        <v>0</v>
      </c>
      <c r="T23" s="10">
        <f t="shared" si="20"/>
        <v>143</v>
      </c>
      <c r="U23" s="33">
        <f t="shared" si="4"/>
        <v>-0.34846278063829284</v>
      </c>
      <c r="V23" s="18">
        <v>9.6018735362997654E-2</v>
      </c>
      <c r="W23" s="99">
        <f t="shared" si="14"/>
        <v>32</v>
      </c>
      <c r="X23" s="33">
        <f t="shared" si="5"/>
        <v>-1.2743804592587058</v>
      </c>
      <c r="Y23" s="13">
        <v>50726</v>
      </c>
      <c r="Z23" s="10">
        <f t="shared" si="21"/>
        <v>26</v>
      </c>
      <c r="AA23" s="33">
        <f t="shared" si="6"/>
        <v>-1.8282848288351243</v>
      </c>
      <c r="AB23" s="11">
        <v>0.06</v>
      </c>
      <c r="AC23" s="99">
        <f t="shared" si="15"/>
        <v>310</v>
      </c>
      <c r="AD23" s="33">
        <f t="shared" si="7"/>
        <v>0.33129565025017743</v>
      </c>
      <c r="AE23" s="11">
        <v>0.94235924932975867</v>
      </c>
      <c r="AF23" s="10">
        <f t="shared" si="22"/>
        <v>4</v>
      </c>
      <c r="AG23" s="33">
        <f t="shared" si="8"/>
        <v>-2.9210830509417471</v>
      </c>
      <c r="AH23" s="14">
        <v>5.9219999999999997</v>
      </c>
      <c r="AI23" s="99">
        <f t="shared" si="16"/>
        <v>3</v>
      </c>
      <c r="AJ23" s="33">
        <f t="shared" si="9"/>
        <v>-0.37609517531079112</v>
      </c>
      <c r="AK23" s="13">
        <v>20963.424151696607</v>
      </c>
      <c r="AL23" s="38"/>
    </row>
    <row r="24" spans="1:38" x14ac:dyDescent="0.25">
      <c r="A24" t="s">
        <v>616</v>
      </c>
      <c r="B24" s="5" t="s">
        <v>430</v>
      </c>
      <c r="C24" s="6" t="s">
        <v>28</v>
      </c>
      <c r="D24" s="7" t="s">
        <v>20</v>
      </c>
      <c r="E24" s="36">
        <f t="shared" si="10"/>
        <v>4.3218067256685444</v>
      </c>
      <c r="F24" s="8">
        <f t="shared" si="11"/>
        <v>14.841711217871582</v>
      </c>
      <c r="G24" s="9">
        <f t="shared" si="12"/>
        <v>472</v>
      </c>
      <c r="H24" s="99">
        <f t="shared" si="13"/>
        <v>9</v>
      </c>
      <c r="I24" s="33">
        <f t="shared" si="0"/>
        <v>-1.6828036599044511</v>
      </c>
      <c r="J24" s="11">
        <v>-0.10951008645533145</v>
      </c>
      <c r="K24" s="10">
        <f t="shared" si="17"/>
        <v>104</v>
      </c>
      <c r="L24" s="33">
        <f t="shared" si="1"/>
        <v>-0.49846057456821802</v>
      </c>
      <c r="M24" s="11">
        <v>9.5140949554896145E-2</v>
      </c>
      <c r="N24" s="10">
        <f t="shared" si="18"/>
        <v>535</v>
      </c>
      <c r="O24" s="33">
        <f t="shared" si="2"/>
        <v>0.95337356493194514</v>
      </c>
      <c r="P24" s="11">
        <v>0</v>
      </c>
      <c r="Q24" s="10">
        <f t="shared" si="19"/>
        <v>390</v>
      </c>
      <c r="R24" s="33">
        <f t="shared" si="3"/>
        <v>0.27294812057923573</v>
      </c>
      <c r="S24" s="12">
        <v>0</v>
      </c>
      <c r="T24" s="10">
        <f t="shared" si="20"/>
        <v>322</v>
      </c>
      <c r="U24" s="33">
        <f t="shared" si="4"/>
        <v>0.36578598760010073</v>
      </c>
      <c r="V24" s="18">
        <v>5.4092526690391461E-2</v>
      </c>
      <c r="W24" s="99">
        <f t="shared" si="14"/>
        <v>313</v>
      </c>
      <c r="X24" s="33">
        <f t="shared" si="5"/>
        <v>-4.1736993988229408E-2</v>
      </c>
      <c r="Y24" s="13">
        <v>95556</v>
      </c>
      <c r="Z24" s="10">
        <f t="shared" si="21"/>
        <v>55</v>
      </c>
      <c r="AA24" s="33">
        <f t="shared" si="6"/>
        <v>-1.0228130622504303</v>
      </c>
      <c r="AB24" s="11">
        <v>4.9000000000000002E-2</v>
      </c>
      <c r="AC24" s="99">
        <f t="shared" si="15"/>
        <v>545</v>
      </c>
      <c r="AD24" s="33">
        <f t="shared" si="7"/>
        <v>1.1110722521071079</v>
      </c>
      <c r="AE24" s="11">
        <v>0.98888888888888893</v>
      </c>
      <c r="AF24" s="10">
        <f t="shared" si="22"/>
        <v>565</v>
      </c>
      <c r="AG24" s="33">
        <f t="shared" si="8"/>
        <v>1.8992907519458693</v>
      </c>
      <c r="AH24" s="14">
        <v>0.48233333333333334</v>
      </c>
      <c r="AI24" s="99">
        <f t="shared" si="16"/>
        <v>565</v>
      </c>
      <c r="AJ24" s="33">
        <f t="shared" si="9"/>
        <v>11.014680909282056</v>
      </c>
      <c r="AK24" s="13">
        <v>7839145.5275080903</v>
      </c>
      <c r="AL24" s="38"/>
    </row>
    <row r="25" spans="1:38" x14ac:dyDescent="0.25">
      <c r="A25" t="s">
        <v>617</v>
      </c>
      <c r="B25" s="5" t="s">
        <v>450</v>
      </c>
      <c r="C25" s="6" t="s">
        <v>54</v>
      </c>
      <c r="D25" s="7" t="s">
        <v>39</v>
      </c>
      <c r="E25" s="36">
        <f t="shared" si="10"/>
        <v>2.267044652540267</v>
      </c>
      <c r="F25" s="8">
        <f t="shared" si="11"/>
        <v>21.246288998748526</v>
      </c>
      <c r="G25" s="9">
        <f t="shared" si="12"/>
        <v>365</v>
      </c>
      <c r="H25" s="99">
        <f t="shared" si="13"/>
        <v>31</v>
      </c>
      <c r="I25" s="33">
        <f t="shared" si="0"/>
        <v>-1.1176365569946638</v>
      </c>
      <c r="J25" s="11">
        <v>-7.3766233766233813E-2</v>
      </c>
      <c r="K25" s="10">
        <f t="shared" si="17"/>
        <v>149</v>
      </c>
      <c r="L25" s="33">
        <f t="shared" si="1"/>
        <v>-0.27920200294451869</v>
      </c>
      <c r="M25" s="11">
        <v>8.3591331269349839E-2</v>
      </c>
      <c r="N25" s="10">
        <f t="shared" si="18"/>
        <v>487</v>
      </c>
      <c r="O25" s="33">
        <f t="shared" si="2"/>
        <v>0.79670555258425013</v>
      </c>
      <c r="P25" s="11">
        <v>1.0033444816053512E-2</v>
      </c>
      <c r="Q25" s="10">
        <f t="shared" si="19"/>
        <v>390</v>
      </c>
      <c r="R25" s="33">
        <f t="shared" si="3"/>
        <v>0.27294812057923573</v>
      </c>
      <c r="S25" s="12">
        <v>0</v>
      </c>
      <c r="T25" s="10">
        <f t="shared" si="20"/>
        <v>172</v>
      </c>
      <c r="U25" s="33">
        <f t="shared" si="4"/>
        <v>-0.14108513450079091</v>
      </c>
      <c r="V25" s="18">
        <v>8.3845723868082728E-2</v>
      </c>
      <c r="W25" s="99">
        <f t="shared" si="14"/>
        <v>294</v>
      </c>
      <c r="X25" s="33">
        <f t="shared" si="5"/>
        <v>-0.11715838647622666</v>
      </c>
      <c r="Y25" s="13">
        <v>92813</v>
      </c>
      <c r="Z25" s="10">
        <f t="shared" si="21"/>
        <v>350</v>
      </c>
      <c r="AA25" s="33">
        <f t="shared" si="6"/>
        <v>0.44168105881265068</v>
      </c>
      <c r="AB25" s="11">
        <v>2.8999999999999998E-2</v>
      </c>
      <c r="AC25" s="99">
        <f t="shared" si="15"/>
        <v>488</v>
      </c>
      <c r="AD25" s="33">
        <f t="shared" si="7"/>
        <v>0.88177497376400693</v>
      </c>
      <c r="AE25" s="11">
        <v>0.97520661157024791</v>
      </c>
      <c r="AF25" s="10">
        <f t="shared" si="22"/>
        <v>541</v>
      </c>
      <c r="AG25" s="33">
        <f t="shared" si="8"/>
        <v>1.42844843061473</v>
      </c>
      <c r="AH25" s="14">
        <v>1.0136666666666667</v>
      </c>
      <c r="AI25" s="99">
        <f t="shared" si="16"/>
        <v>533</v>
      </c>
      <c r="AJ25" s="33">
        <f t="shared" si="9"/>
        <v>0.49710400043301767</v>
      </c>
      <c r="AK25" s="13">
        <v>620293.10263600678</v>
      </c>
      <c r="AL25" s="38"/>
    </row>
    <row r="26" spans="1:38" x14ac:dyDescent="0.25">
      <c r="A26" t="s">
        <v>618</v>
      </c>
      <c r="B26" s="5" t="s">
        <v>444</v>
      </c>
      <c r="C26" s="6" t="s">
        <v>30</v>
      </c>
      <c r="D26" s="7" t="s">
        <v>20</v>
      </c>
      <c r="E26" s="36">
        <f t="shared" si="10"/>
        <v>3.9330570102390618</v>
      </c>
      <c r="F26" s="8">
        <f t="shared" si="11"/>
        <v>16.053422209777974</v>
      </c>
      <c r="G26" s="9">
        <f t="shared" si="12"/>
        <v>450</v>
      </c>
      <c r="H26" s="99">
        <f t="shared" si="13"/>
        <v>293</v>
      </c>
      <c r="I26" s="33">
        <f t="shared" si="0"/>
        <v>-3.167310654872544E-2</v>
      </c>
      <c r="J26" s="11">
        <v>-5.0847457627118953E-3</v>
      </c>
      <c r="K26" s="10">
        <f t="shared" si="17"/>
        <v>539</v>
      </c>
      <c r="L26" s="33">
        <f t="shared" si="1"/>
        <v>1.0259057589774021</v>
      </c>
      <c r="M26" s="11">
        <v>1.4843749999999999E-2</v>
      </c>
      <c r="N26" s="10">
        <f t="shared" si="18"/>
        <v>535</v>
      </c>
      <c r="O26" s="33">
        <f t="shared" si="2"/>
        <v>0.95337356493194514</v>
      </c>
      <c r="P26" s="11">
        <v>0</v>
      </c>
      <c r="Q26" s="10">
        <f t="shared" si="19"/>
        <v>390</v>
      </c>
      <c r="R26" s="33">
        <f t="shared" si="3"/>
        <v>0.27294812057923573</v>
      </c>
      <c r="S26" s="12">
        <v>0</v>
      </c>
      <c r="T26" s="10">
        <f t="shared" si="20"/>
        <v>402</v>
      </c>
      <c r="U26" s="33">
        <f t="shared" si="4"/>
        <v>0.61546187849612966</v>
      </c>
      <c r="V26" s="18">
        <v>3.9436619718309862E-2</v>
      </c>
      <c r="W26" s="99">
        <f t="shared" si="14"/>
        <v>160</v>
      </c>
      <c r="X26" s="33">
        <f t="shared" si="5"/>
        <v>-0.64131369270979988</v>
      </c>
      <c r="Y26" s="13">
        <v>73750</v>
      </c>
      <c r="Z26" s="10">
        <f t="shared" si="21"/>
        <v>399</v>
      </c>
      <c r="AA26" s="33">
        <f t="shared" si="6"/>
        <v>0.58813047091895843</v>
      </c>
      <c r="AB26" s="11">
        <v>2.7000000000000003E-2</v>
      </c>
      <c r="AC26" s="99">
        <f t="shared" si="15"/>
        <v>515</v>
      </c>
      <c r="AD26" s="33">
        <f t="shared" si="7"/>
        <v>0.95625990595560606</v>
      </c>
      <c r="AE26" s="11">
        <v>0.97965116279069764</v>
      </c>
      <c r="AF26" s="10">
        <f t="shared" si="22"/>
        <v>553</v>
      </c>
      <c r="AG26" s="33">
        <f t="shared" si="8"/>
        <v>1.5672789770549032</v>
      </c>
      <c r="AH26" s="14">
        <v>0.85699999999999987</v>
      </c>
      <c r="AI26" s="99">
        <f t="shared" si="16"/>
        <v>552</v>
      </c>
      <c r="AJ26" s="33">
        <f t="shared" si="9"/>
        <v>2.1912754187843673</v>
      </c>
      <c r="AK26" s="13">
        <v>1783105.940374787</v>
      </c>
      <c r="AL26" s="38"/>
    </row>
    <row r="27" spans="1:38" x14ac:dyDescent="0.25">
      <c r="A27" t="s">
        <v>619</v>
      </c>
      <c r="B27" s="5" t="s">
        <v>215</v>
      </c>
      <c r="C27" s="6" t="s">
        <v>30</v>
      </c>
      <c r="D27" s="7" t="s">
        <v>20</v>
      </c>
      <c r="E27" s="36">
        <f t="shared" si="10"/>
        <v>-0.73003468693799434</v>
      </c>
      <c r="F27" s="8">
        <f t="shared" si="11"/>
        <v>30.58801668400033</v>
      </c>
      <c r="G27" s="9">
        <f t="shared" si="12"/>
        <v>198</v>
      </c>
      <c r="H27" s="99">
        <f t="shared" si="13"/>
        <v>553</v>
      </c>
      <c r="I27" s="33">
        <f t="shared" si="0"/>
        <v>2.4262685828889841</v>
      </c>
      <c r="J27" s="11">
        <v>0.15036716432427166</v>
      </c>
      <c r="K27" s="10">
        <f t="shared" si="17"/>
        <v>317</v>
      </c>
      <c r="L27" s="33">
        <f t="shared" si="1"/>
        <v>0.27604086988476961</v>
      </c>
      <c r="M27" s="11">
        <v>5.4343474779823861E-2</v>
      </c>
      <c r="N27" s="10">
        <f t="shared" si="18"/>
        <v>132</v>
      </c>
      <c r="O27" s="33">
        <f t="shared" si="2"/>
        <v>-0.35037489150448542</v>
      </c>
      <c r="P27" s="11">
        <v>8.3495590424922689E-2</v>
      </c>
      <c r="Q27" s="10">
        <f t="shared" si="19"/>
        <v>97</v>
      </c>
      <c r="R27" s="33">
        <f t="shared" si="3"/>
        <v>-0.14926482175318598</v>
      </c>
      <c r="S27" s="12">
        <v>1.7755231452124285</v>
      </c>
      <c r="T27" s="10">
        <f t="shared" si="20"/>
        <v>186</v>
      </c>
      <c r="U27" s="33">
        <f t="shared" si="4"/>
        <v>-9.6568621735719451E-2</v>
      </c>
      <c r="V27" s="18">
        <v>8.1232616661516044E-2</v>
      </c>
      <c r="W27" s="99">
        <f t="shared" si="14"/>
        <v>157</v>
      </c>
      <c r="X27" s="33">
        <f t="shared" si="5"/>
        <v>-0.64824267226028309</v>
      </c>
      <c r="Y27" s="13">
        <v>73498</v>
      </c>
      <c r="Z27" s="10">
        <f t="shared" si="21"/>
        <v>136</v>
      </c>
      <c r="AA27" s="33">
        <f t="shared" si="6"/>
        <v>-0.36379070777204392</v>
      </c>
      <c r="AB27" s="11">
        <v>0.04</v>
      </c>
      <c r="AC27" s="99">
        <f t="shared" si="15"/>
        <v>284</v>
      </c>
      <c r="AD27" s="33">
        <f t="shared" si="7"/>
        <v>0.26464726182325288</v>
      </c>
      <c r="AE27" s="11">
        <v>0.93838230839139658</v>
      </c>
      <c r="AF27" s="10">
        <f t="shared" si="22"/>
        <v>263</v>
      </c>
      <c r="AG27" s="33">
        <f t="shared" si="8"/>
        <v>1.152259553209258E-3</v>
      </c>
      <c r="AH27" s="14">
        <v>2.624333333333333</v>
      </c>
      <c r="AI27" s="99">
        <f t="shared" si="16"/>
        <v>185</v>
      </c>
      <c r="AJ27" s="33">
        <f t="shared" si="9"/>
        <v>-0.24922264726908108</v>
      </c>
      <c r="AK27" s="13">
        <v>108043.75307545974</v>
      </c>
      <c r="AL27" s="38"/>
    </row>
    <row r="28" spans="1:38" x14ac:dyDescent="0.25">
      <c r="A28" t="s">
        <v>620</v>
      </c>
      <c r="B28" s="5" t="s">
        <v>212</v>
      </c>
      <c r="C28" s="6" t="s">
        <v>19</v>
      </c>
      <c r="D28" s="7" t="s">
        <v>20</v>
      </c>
      <c r="E28" s="36">
        <f t="shared" si="10"/>
        <v>-0.33834374239405907</v>
      </c>
      <c r="F28" s="8">
        <f t="shared" si="11"/>
        <v>29.367138046417956</v>
      </c>
      <c r="G28" s="9">
        <f t="shared" si="12"/>
        <v>218</v>
      </c>
      <c r="H28" s="99">
        <f t="shared" si="13"/>
        <v>85</v>
      </c>
      <c r="I28" s="33">
        <f t="shared" si="0"/>
        <v>-0.76421035688116923</v>
      </c>
      <c r="J28" s="11">
        <v>-5.1413881748071932E-2</v>
      </c>
      <c r="K28" s="10">
        <f t="shared" si="17"/>
        <v>383</v>
      </c>
      <c r="L28" s="33">
        <f t="shared" si="1"/>
        <v>0.43791299086540558</v>
      </c>
      <c r="M28" s="11">
        <v>4.5816733067729085E-2</v>
      </c>
      <c r="N28" s="10">
        <f t="shared" si="18"/>
        <v>157</v>
      </c>
      <c r="O28" s="33">
        <f t="shared" si="2"/>
        <v>-0.23103079378383481</v>
      </c>
      <c r="P28" s="11">
        <v>7.5852470424495472E-2</v>
      </c>
      <c r="Q28" s="10">
        <f t="shared" si="19"/>
        <v>190</v>
      </c>
      <c r="R28" s="33">
        <f t="shared" si="3"/>
        <v>9.3938514485377086E-2</v>
      </c>
      <c r="S28" s="12">
        <v>0.75278530563083401</v>
      </c>
      <c r="T28" s="10">
        <f t="shared" si="20"/>
        <v>280</v>
      </c>
      <c r="U28" s="33">
        <f t="shared" si="4"/>
        <v>0.24728942029956438</v>
      </c>
      <c r="V28" s="18">
        <v>6.1048243001786781E-2</v>
      </c>
      <c r="W28" s="99">
        <f t="shared" si="14"/>
        <v>203</v>
      </c>
      <c r="X28" s="33">
        <f t="shared" si="5"/>
        <v>-0.50320153286028835</v>
      </c>
      <c r="Y28" s="13">
        <v>78773</v>
      </c>
      <c r="Z28" s="10">
        <f t="shared" si="21"/>
        <v>290</v>
      </c>
      <c r="AA28" s="33">
        <f t="shared" si="6"/>
        <v>0.2952316467063425</v>
      </c>
      <c r="AB28" s="11">
        <v>3.1E-2</v>
      </c>
      <c r="AC28" s="99">
        <f t="shared" si="15"/>
        <v>273</v>
      </c>
      <c r="AD28" s="33">
        <f t="shared" si="7"/>
        <v>0.23024632223184457</v>
      </c>
      <c r="AE28" s="11">
        <v>0.93632958801498123</v>
      </c>
      <c r="AF28" s="10">
        <f t="shared" si="22"/>
        <v>33</v>
      </c>
      <c r="AG28" s="33">
        <f t="shared" si="8"/>
        <v>-1.2633872496178116</v>
      </c>
      <c r="AH28" s="14">
        <v>4.051333333333333</v>
      </c>
      <c r="AI28" s="99">
        <f t="shared" si="16"/>
        <v>95</v>
      </c>
      <c r="AJ28" s="33">
        <f t="shared" si="9"/>
        <v>-0.29358466225868274</v>
      </c>
      <c r="AK28" s="13">
        <v>77595.405299608552</v>
      </c>
      <c r="AL28" s="38"/>
    </row>
    <row r="29" spans="1:38" x14ac:dyDescent="0.25">
      <c r="A29" t="s">
        <v>621</v>
      </c>
      <c r="B29" s="5" t="s">
        <v>144</v>
      </c>
      <c r="C29" s="6" t="s">
        <v>44</v>
      </c>
      <c r="D29" s="7" t="s">
        <v>20</v>
      </c>
      <c r="E29" s="36">
        <f t="shared" si="10"/>
        <v>-5.7238801914204478</v>
      </c>
      <c r="F29" s="8">
        <f t="shared" si="11"/>
        <v>46.153552167360324</v>
      </c>
      <c r="G29" s="9">
        <f t="shared" si="12"/>
        <v>54</v>
      </c>
      <c r="H29" s="99">
        <f t="shared" si="13"/>
        <v>208</v>
      </c>
      <c r="I29" s="33">
        <f t="shared" si="0"/>
        <v>-0.32202969445554341</v>
      </c>
      <c r="J29" s="11">
        <v>-2.344827586206899E-2</v>
      </c>
      <c r="K29" s="10">
        <f t="shared" si="17"/>
        <v>107</v>
      </c>
      <c r="L29" s="33">
        <f t="shared" si="1"/>
        <v>-0.47825595077334049</v>
      </c>
      <c r="M29" s="11">
        <v>9.4076655052264813E-2</v>
      </c>
      <c r="N29" s="10">
        <f t="shared" si="18"/>
        <v>169</v>
      </c>
      <c r="O29" s="33">
        <f t="shared" si="2"/>
        <v>-0.12763572026715039</v>
      </c>
      <c r="P29" s="11">
        <v>6.9230769230769235E-2</v>
      </c>
      <c r="Q29" s="10">
        <f t="shared" si="19"/>
        <v>197</v>
      </c>
      <c r="R29" s="33">
        <f t="shared" si="3"/>
        <v>0.10501283757423442</v>
      </c>
      <c r="S29" s="12">
        <v>0.70621468926553677</v>
      </c>
      <c r="T29" s="10">
        <f t="shared" si="20"/>
        <v>34</v>
      </c>
      <c r="U29" s="33">
        <f t="shared" si="4"/>
        <v>-1.8383094053244124</v>
      </c>
      <c r="V29" s="18">
        <v>0.18347232752084913</v>
      </c>
      <c r="W29" s="99">
        <f t="shared" si="14"/>
        <v>196</v>
      </c>
      <c r="X29" s="33">
        <f t="shared" si="5"/>
        <v>-0.52291612943844878</v>
      </c>
      <c r="Y29" s="13">
        <v>78056</v>
      </c>
      <c r="Z29" s="10">
        <f t="shared" si="21"/>
        <v>19</v>
      </c>
      <c r="AA29" s="33">
        <f t="shared" si="6"/>
        <v>-2.121183653047741</v>
      </c>
      <c r="AB29" s="11">
        <v>6.4000000000000001E-2</v>
      </c>
      <c r="AC29" s="99">
        <f t="shared" si="15"/>
        <v>69</v>
      </c>
      <c r="AD29" s="33">
        <f t="shared" si="7"/>
        <v>-1.0496342700813104</v>
      </c>
      <c r="AE29" s="11">
        <v>0.85995850622406644</v>
      </c>
      <c r="AF29" s="10">
        <f t="shared" si="22"/>
        <v>381</v>
      </c>
      <c r="AG29" s="33">
        <f t="shared" si="8"/>
        <v>0.35177323534998567</v>
      </c>
      <c r="AH29" s="14">
        <v>2.2286666666666668</v>
      </c>
      <c r="AI29" s="99">
        <f t="shared" si="16"/>
        <v>246</v>
      </c>
      <c r="AJ29" s="33">
        <f t="shared" si="9"/>
        <v>-0.22834299346358264</v>
      </c>
      <c r="AK29" s="13">
        <v>122374.72881355933</v>
      </c>
      <c r="AL29" s="38"/>
    </row>
    <row r="30" spans="1:38" x14ac:dyDescent="0.25">
      <c r="A30" t="s">
        <v>622</v>
      </c>
      <c r="B30" s="5" t="s">
        <v>403</v>
      </c>
      <c r="C30" s="6" t="s">
        <v>30</v>
      </c>
      <c r="D30" s="7" t="s">
        <v>20</v>
      </c>
      <c r="E30" s="36">
        <f t="shared" si="10"/>
        <v>4.595436406583377</v>
      </c>
      <c r="F30" s="8">
        <f t="shared" si="11"/>
        <v>13.988822896885827</v>
      </c>
      <c r="G30" s="9">
        <f t="shared" si="12"/>
        <v>492</v>
      </c>
      <c r="H30" s="99">
        <f t="shared" si="13"/>
        <v>244</v>
      </c>
      <c r="I30" s="33">
        <f t="shared" si="0"/>
        <v>-0.22169472485003533</v>
      </c>
      <c r="J30" s="11">
        <v>-1.7102615694164935E-2</v>
      </c>
      <c r="K30" s="10">
        <f t="shared" si="17"/>
        <v>124</v>
      </c>
      <c r="L30" s="33">
        <f t="shared" si="1"/>
        <v>-0.38763715490351097</v>
      </c>
      <c r="M30" s="11">
        <v>8.9303238469087345E-2</v>
      </c>
      <c r="N30" s="10">
        <f t="shared" si="18"/>
        <v>525</v>
      </c>
      <c r="O30" s="33">
        <f t="shared" si="2"/>
        <v>0.88692854976604329</v>
      </c>
      <c r="P30" s="11">
        <v>4.2553191489361703E-3</v>
      </c>
      <c r="Q30" s="10">
        <f t="shared" si="19"/>
        <v>390</v>
      </c>
      <c r="R30" s="33">
        <f t="shared" si="3"/>
        <v>0.27294812057923573</v>
      </c>
      <c r="S30" s="12">
        <v>0</v>
      </c>
      <c r="T30" s="10">
        <f t="shared" si="20"/>
        <v>498</v>
      </c>
      <c r="U30" s="33">
        <f t="shared" si="4"/>
        <v>0.86465314092942014</v>
      </c>
      <c r="V30" s="18">
        <v>2.4809160305343511E-2</v>
      </c>
      <c r="W30" s="99">
        <f t="shared" si="14"/>
        <v>370</v>
      </c>
      <c r="X30" s="33">
        <f t="shared" si="5"/>
        <v>0.17864305004797107</v>
      </c>
      <c r="Y30" s="13">
        <v>103571</v>
      </c>
      <c r="Z30" s="10">
        <f t="shared" si="21"/>
        <v>369</v>
      </c>
      <c r="AA30" s="33">
        <f t="shared" si="6"/>
        <v>0.51490576486580475</v>
      </c>
      <c r="AB30" s="11">
        <v>2.7999999999999997E-2</v>
      </c>
      <c r="AC30" s="99">
        <f t="shared" si="15"/>
        <v>543</v>
      </c>
      <c r="AD30" s="33">
        <f t="shared" si="7"/>
        <v>1.0934028934222648</v>
      </c>
      <c r="AE30" s="11">
        <v>0.98783454987834551</v>
      </c>
      <c r="AF30" s="10">
        <f t="shared" si="22"/>
        <v>555</v>
      </c>
      <c r="AG30" s="33">
        <f t="shared" si="8"/>
        <v>1.6050881471492477</v>
      </c>
      <c r="AH30" s="14">
        <v>0.81433333333333324</v>
      </c>
      <c r="AI30" s="99">
        <f t="shared" si="16"/>
        <v>551</v>
      </c>
      <c r="AJ30" s="33">
        <f t="shared" si="9"/>
        <v>2.140063280494847</v>
      </c>
      <c r="AK30" s="13">
        <v>1747955.9365404299</v>
      </c>
      <c r="AL30" s="38"/>
    </row>
    <row r="31" spans="1:38" x14ac:dyDescent="0.25">
      <c r="A31" t="s">
        <v>623</v>
      </c>
      <c r="B31" s="5" t="s">
        <v>122</v>
      </c>
      <c r="C31" s="6" t="s">
        <v>52</v>
      </c>
      <c r="D31" s="7" t="s">
        <v>34</v>
      </c>
      <c r="E31" s="36">
        <f t="shared" si="10"/>
        <v>-4.4563567838582108</v>
      </c>
      <c r="F31" s="8">
        <f t="shared" si="11"/>
        <v>42.202753016948066</v>
      </c>
      <c r="G31" s="9">
        <f t="shared" si="12"/>
        <v>83</v>
      </c>
      <c r="H31" s="99">
        <f t="shared" si="13"/>
        <v>471</v>
      </c>
      <c r="I31" s="33">
        <f t="shared" si="0"/>
        <v>0.64253151496963146</v>
      </c>
      <c r="J31" s="11">
        <v>3.7555157638933245E-2</v>
      </c>
      <c r="K31" s="10">
        <f t="shared" si="17"/>
        <v>174</v>
      </c>
      <c r="L31" s="33">
        <f t="shared" si="1"/>
        <v>-0.17319207686346774</v>
      </c>
      <c r="M31" s="11">
        <v>7.8007174756570763E-2</v>
      </c>
      <c r="N31" s="10">
        <f t="shared" si="18"/>
        <v>50</v>
      </c>
      <c r="O31" s="33">
        <f t="shared" si="2"/>
        <v>-1.4238048354250996</v>
      </c>
      <c r="P31" s="11">
        <v>0.15224095806464533</v>
      </c>
      <c r="Q31" s="10">
        <f t="shared" si="19"/>
        <v>82</v>
      </c>
      <c r="R31" s="33">
        <f t="shared" si="3"/>
        <v>-0.20339942854569504</v>
      </c>
      <c r="S31" s="12">
        <v>2.0031742607516523</v>
      </c>
      <c r="T31" s="10">
        <f t="shared" si="20"/>
        <v>62</v>
      </c>
      <c r="U31" s="33">
        <f t="shared" si="4"/>
        <v>-1.0176125592138991</v>
      </c>
      <c r="V31" s="18">
        <v>0.1352976455933689</v>
      </c>
      <c r="W31" s="99">
        <f t="shared" si="14"/>
        <v>89</v>
      </c>
      <c r="X31" s="33">
        <f t="shared" si="5"/>
        <v>-0.91085649641371425</v>
      </c>
      <c r="Y31" s="13">
        <v>63947</v>
      </c>
      <c r="Z31" s="10">
        <f t="shared" si="21"/>
        <v>149</v>
      </c>
      <c r="AA31" s="33">
        <f t="shared" si="6"/>
        <v>-0.2905660017188898</v>
      </c>
      <c r="AB31" s="11">
        <v>3.9E-2</v>
      </c>
      <c r="AC31" s="99">
        <f t="shared" si="15"/>
        <v>103</v>
      </c>
      <c r="AD31" s="33">
        <f t="shared" si="7"/>
        <v>-0.61375209709944523</v>
      </c>
      <c r="AE31" s="11">
        <v>0.88596780215677229</v>
      </c>
      <c r="AF31" s="10">
        <f t="shared" si="22"/>
        <v>190</v>
      </c>
      <c r="AG31" s="33">
        <f t="shared" si="8"/>
        <v>-0.2076843283897743</v>
      </c>
      <c r="AH31" s="14">
        <v>2.86</v>
      </c>
      <c r="AI31" s="99">
        <f t="shared" si="16"/>
        <v>194</v>
      </c>
      <c r="AJ31" s="33">
        <f t="shared" si="9"/>
        <v>-0.24711657148225763</v>
      </c>
      <c r="AK31" s="13">
        <v>109489.28092207652</v>
      </c>
      <c r="AL31" s="38">
        <v>1</v>
      </c>
    </row>
    <row r="32" spans="1:38" x14ac:dyDescent="0.25">
      <c r="A32" t="s">
        <v>624</v>
      </c>
      <c r="B32" s="5" t="s">
        <v>368</v>
      </c>
      <c r="C32" s="6" t="s">
        <v>30</v>
      </c>
      <c r="D32" s="7" t="s">
        <v>20</v>
      </c>
      <c r="E32" s="36">
        <f t="shared" si="10"/>
        <v>2.8077472343160124</v>
      </c>
      <c r="F32" s="8">
        <f t="shared" si="11"/>
        <v>19.560949471320164</v>
      </c>
      <c r="G32" s="9">
        <f t="shared" si="12"/>
        <v>391</v>
      </c>
      <c r="H32" s="99">
        <f t="shared" si="13"/>
        <v>422</v>
      </c>
      <c r="I32" s="33">
        <f t="shared" si="0"/>
        <v>0.37004413616092219</v>
      </c>
      <c r="J32" s="11">
        <v>2.0321761219305623E-2</v>
      </c>
      <c r="K32" s="10">
        <f t="shared" si="17"/>
        <v>463</v>
      </c>
      <c r="L32" s="33">
        <f t="shared" si="1"/>
        <v>0.66881388694921184</v>
      </c>
      <c r="M32" s="11">
        <v>3.3653846153846152E-2</v>
      </c>
      <c r="N32" s="10">
        <f t="shared" si="18"/>
        <v>466</v>
      </c>
      <c r="O32" s="33">
        <f t="shared" si="2"/>
        <v>0.74596929558107494</v>
      </c>
      <c r="P32" s="11">
        <v>1.3282732447817837E-2</v>
      </c>
      <c r="Q32" s="10">
        <f t="shared" si="19"/>
        <v>183</v>
      </c>
      <c r="R32" s="33">
        <f t="shared" si="3"/>
        <v>7.5606742375848329E-2</v>
      </c>
      <c r="S32" s="12">
        <v>0.82987551867219911</v>
      </c>
      <c r="T32" s="10">
        <f t="shared" si="20"/>
        <v>256</v>
      </c>
      <c r="U32" s="33">
        <f t="shared" si="4"/>
        <v>0.17250977242467389</v>
      </c>
      <c r="V32" s="18">
        <v>6.5437788018433182E-2</v>
      </c>
      <c r="W32" s="99">
        <f t="shared" si="14"/>
        <v>331</v>
      </c>
      <c r="X32" s="33">
        <f t="shared" si="5"/>
        <v>2.4932257362687854E-4</v>
      </c>
      <c r="Y32" s="13">
        <v>97083</v>
      </c>
      <c r="Z32" s="10">
        <f t="shared" si="21"/>
        <v>105</v>
      </c>
      <c r="AA32" s="33">
        <f t="shared" si="6"/>
        <v>-0.58346482593150573</v>
      </c>
      <c r="AB32" s="11">
        <v>4.2999999999999997E-2</v>
      </c>
      <c r="AC32" s="99">
        <f t="shared" si="15"/>
        <v>555</v>
      </c>
      <c r="AD32" s="33">
        <f t="shared" si="7"/>
        <v>1.1899671498585167</v>
      </c>
      <c r="AE32" s="11">
        <v>0.99359658484525082</v>
      </c>
      <c r="AF32" s="10">
        <f t="shared" si="22"/>
        <v>539</v>
      </c>
      <c r="AG32" s="33">
        <f t="shared" si="8"/>
        <v>1.406885388295299</v>
      </c>
      <c r="AH32" s="14">
        <v>1.038</v>
      </c>
      <c r="AI32" s="99">
        <f t="shared" si="16"/>
        <v>554</v>
      </c>
      <c r="AJ32" s="33">
        <f t="shared" si="9"/>
        <v>2.381895698329676</v>
      </c>
      <c r="AK32" s="13">
        <v>1913940.2265560166</v>
      </c>
      <c r="AL32" s="38"/>
    </row>
    <row r="33" spans="1:38" x14ac:dyDescent="0.25">
      <c r="A33" t="s">
        <v>625</v>
      </c>
      <c r="B33" s="5" t="s">
        <v>249</v>
      </c>
      <c r="C33" s="6" t="s">
        <v>30</v>
      </c>
      <c r="D33" s="7" t="s">
        <v>20</v>
      </c>
      <c r="E33" s="36">
        <f t="shared" si="10"/>
        <v>-1.2022010828943517</v>
      </c>
      <c r="F33" s="8">
        <f t="shared" si="11"/>
        <v>32.059732776080466</v>
      </c>
      <c r="G33" s="9">
        <f t="shared" si="12"/>
        <v>184</v>
      </c>
      <c r="H33" s="99">
        <f t="shared" si="13"/>
        <v>446</v>
      </c>
      <c r="I33" s="33">
        <f t="shared" si="0"/>
        <v>0.46327158506823524</v>
      </c>
      <c r="J33" s="11">
        <v>2.6217908010523372E-2</v>
      </c>
      <c r="K33" s="10">
        <f t="shared" si="17"/>
        <v>358</v>
      </c>
      <c r="L33" s="33">
        <f t="shared" si="1"/>
        <v>0.36135094220764541</v>
      </c>
      <c r="M33" s="11">
        <v>4.9849699398797596E-2</v>
      </c>
      <c r="N33" s="10">
        <f t="shared" si="18"/>
        <v>99</v>
      </c>
      <c r="O33" s="33">
        <f t="shared" si="2"/>
        <v>-0.63730943851164357</v>
      </c>
      <c r="P33" s="11">
        <v>0.10187165775401069</v>
      </c>
      <c r="Q33" s="10">
        <f t="shared" si="19"/>
        <v>251</v>
      </c>
      <c r="R33" s="33">
        <f t="shared" si="3"/>
        <v>0.16784011106054678</v>
      </c>
      <c r="S33" s="12">
        <v>0.44200848656294206</v>
      </c>
      <c r="T33" s="10">
        <f t="shared" si="20"/>
        <v>153</v>
      </c>
      <c r="U33" s="33">
        <f t="shared" si="4"/>
        <v>-0.27810884942124708</v>
      </c>
      <c r="V33" s="18">
        <v>9.1888978711937477E-2</v>
      </c>
      <c r="W33" s="99">
        <f t="shared" si="14"/>
        <v>209</v>
      </c>
      <c r="X33" s="33">
        <f t="shared" si="5"/>
        <v>-0.4755955984607444</v>
      </c>
      <c r="Y33" s="13">
        <v>79777</v>
      </c>
      <c r="Z33" s="10">
        <f t="shared" si="21"/>
        <v>175</v>
      </c>
      <c r="AA33" s="33">
        <f t="shared" si="6"/>
        <v>-0.14411658961258211</v>
      </c>
      <c r="AB33" s="11">
        <v>3.7000000000000005E-2</v>
      </c>
      <c r="AC33" s="99">
        <f t="shared" si="15"/>
        <v>197</v>
      </c>
      <c r="AD33" s="33">
        <f t="shared" si="7"/>
        <v>-7.7592524176645333E-2</v>
      </c>
      <c r="AE33" s="11">
        <v>0.91796069808987224</v>
      </c>
      <c r="AF33" s="10">
        <f t="shared" si="22"/>
        <v>406</v>
      </c>
      <c r="AG33" s="33">
        <f t="shared" si="8"/>
        <v>0.43359464250727942</v>
      </c>
      <c r="AH33" s="14">
        <v>2.136333333333333</v>
      </c>
      <c r="AI33" s="99">
        <f t="shared" si="16"/>
        <v>106</v>
      </c>
      <c r="AJ33" s="33">
        <f t="shared" si="9"/>
        <v>-0.28748994487130303</v>
      </c>
      <c r="AK33" s="13">
        <v>81778.580357142855</v>
      </c>
      <c r="AL33" s="38"/>
    </row>
    <row r="34" spans="1:38" x14ac:dyDescent="0.25">
      <c r="A34" t="s">
        <v>626</v>
      </c>
      <c r="B34" s="15" t="s">
        <v>496</v>
      </c>
      <c r="C34" s="16" t="s">
        <v>172</v>
      </c>
      <c r="D34" s="7" t="s">
        <v>39</v>
      </c>
      <c r="E34" s="36">
        <f t="shared" si="10"/>
        <v>3.6040334193137404</v>
      </c>
      <c r="F34" s="8">
        <f t="shared" si="11"/>
        <v>17.078970231801009</v>
      </c>
      <c r="G34" s="9">
        <f t="shared" si="12"/>
        <v>433</v>
      </c>
      <c r="H34" s="99">
        <f t="shared" si="13"/>
        <v>197</v>
      </c>
      <c r="I34" s="34">
        <f t="shared" si="0"/>
        <v>-0.35541144160044952</v>
      </c>
      <c r="J34" s="18">
        <v>-2.5559496147731453E-2</v>
      </c>
      <c r="K34" s="17">
        <f t="shared" si="17"/>
        <v>261</v>
      </c>
      <c r="L34" s="34">
        <f t="shared" si="1"/>
        <v>0.1248101100356398</v>
      </c>
      <c r="M34" s="18">
        <v>6.2309674396814244E-2</v>
      </c>
      <c r="N34" s="17">
        <f t="shared" si="18"/>
        <v>467</v>
      </c>
      <c r="O34" s="34">
        <f t="shared" si="2"/>
        <v>0.75053617164508013</v>
      </c>
      <c r="P34" s="18">
        <v>1.2990257307019736E-2</v>
      </c>
      <c r="Q34" s="17">
        <f t="shared" si="19"/>
        <v>390</v>
      </c>
      <c r="R34" s="34">
        <f t="shared" si="3"/>
        <v>0.27294812057923573</v>
      </c>
      <c r="S34" s="19">
        <v>0</v>
      </c>
      <c r="T34" s="17">
        <f t="shared" si="20"/>
        <v>254</v>
      </c>
      <c r="U34" s="33">
        <f t="shared" si="4"/>
        <v>0.16002041327958735</v>
      </c>
      <c r="V34" s="18">
        <v>6.6170910007562395E-2</v>
      </c>
      <c r="W34" s="99">
        <f t="shared" si="14"/>
        <v>424</v>
      </c>
      <c r="X34" s="34">
        <f t="shared" si="5"/>
        <v>0.54054475180773032</v>
      </c>
      <c r="Y34" s="20">
        <v>116733</v>
      </c>
      <c r="Z34" s="17">
        <f t="shared" si="21"/>
        <v>466</v>
      </c>
      <c r="AA34" s="34">
        <f t="shared" si="6"/>
        <v>0.73457988302526656</v>
      </c>
      <c r="AB34" s="18">
        <v>2.5000000000000001E-2</v>
      </c>
      <c r="AC34" s="99">
        <f t="shared" si="15"/>
        <v>494</v>
      </c>
      <c r="AD34" s="34">
        <f t="shared" si="7"/>
        <v>0.90596534122734385</v>
      </c>
      <c r="AE34" s="18">
        <v>0.97665006226650064</v>
      </c>
      <c r="AF34" s="17">
        <f t="shared" si="22"/>
        <v>525</v>
      </c>
      <c r="AG34" s="33">
        <f t="shared" si="8"/>
        <v>1.143402734200333</v>
      </c>
      <c r="AH34" s="21">
        <v>1.335333333333333</v>
      </c>
      <c r="AI34" s="99">
        <f t="shared" si="16"/>
        <v>499</v>
      </c>
      <c r="AJ34" s="34">
        <f t="shared" si="9"/>
        <v>4.495354836246325E-2</v>
      </c>
      <c r="AK34" s="20">
        <v>309954.75991465861</v>
      </c>
      <c r="AL34" s="38"/>
    </row>
    <row r="35" spans="1:38" x14ac:dyDescent="0.25">
      <c r="A35" t="s">
        <v>627</v>
      </c>
      <c r="B35" s="5" t="s">
        <v>160</v>
      </c>
      <c r="C35" s="6" t="s">
        <v>41</v>
      </c>
      <c r="D35" s="7" t="s">
        <v>34</v>
      </c>
      <c r="E35" s="36">
        <f t="shared" si="10"/>
        <v>-3.0649660168999215</v>
      </c>
      <c r="F35" s="8">
        <f t="shared" si="11"/>
        <v>37.865866276084965</v>
      </c>
      <c r="G35" s="9">
        <f t="shared" si="12"/>
        <v>117</v>
      </c>
      <c r="H35" s="99">
        <f t="shared" si="13"/>
        <v>418</v>
      </c>
      <c r="I35" s="33">
        <f t="shared" si="0"/>
        <v>0.35026373152285367</v>
      </c>
      <c r="J35" s="11">
        <v>1.9070754453565542E-2</v>
      </c>
      <c r="K35" s="10">
        <f t="shared" si="17"/>
        <v>131</v>
      </c>
      <c r="L35" s="33">
        <f t="shared" si="1"/>
        <v>-0.35820988947564419</v>
      </c>
      <c r="M35" s="11">
        <v>8.7753134040501446E-2</v>
      </c>
      <c r="N35" s="10">
        <f t="shared" si="18"/>
        <v>130</v>
      </c>
      <c r="O35" s="33">
        <f t="shared" si="2"/>
        <v>-0.35750196271287471</v>
      </c>
      <c r="P35" s="11">
        <v>8.3952027412906916E-2</v>
      </c>
      <c r="Q35" s="10">
        <f t="shared" si="19"/>
        <v>195</v>
      </c>
      <c r="R35" s="33">
        <f t="shared" si="3"/>
        <v>0.10354500856695725</v>
      </c>
      <c r="S35" s="12">
        <v>0.71238731950571277</v>
      </c>
      <c r="T35" s="10">
        <f t="shared" si="20"/>
        <v>113</v>
      </c>
      <c r="U35" s="33">
        <f t="shared" si="4"/>
        <v>-0.55474662039802558</v>
      </c>
      <c r="V35" s="18">
        <v>0.10812754072066591</v>
      </c>
      <c r="W35" s="99">
        <f t="shared" si="14"/>
        <v>134</v>
      </c>
      <c r="X35" s="33">
        <f t="shared" si="5"/>
        <v>-0.73587226681341733</v>
      </c>
      <c r="Y35" s="13">
        <v>70311</v>
      </c>
      <c r="Z35" s="10">
        <f t="shared" si="21"/>
        <v>149</v>
      </c>
      <c r="AA35" s="33">
        <f t="shared" si="6"/>
        <v>-0.2905660017188898</v>
      </c>
      <c r="AB35" s="11">
        <v>3.9E-2</v>
      </c>
      <c r="AC35" s="99">
        <f t="shared" si="15"/>
        <v>77</v>
      </c>
      <c r="AD35" s="33">
        <f t="shared" si="7"/>
        <v>-0.92165224262387824</v>
      </c>
      <c r="AE35" s="11">
        <v>0.86759525448435038</v>
      </c>
      <c r="AF35" s="10">
        <f t="shared" si="22"/>
        <v>53</v>
      </c>
      <c r="AG35" s="33">
        <f t="shared" si="8"/>
        <v>-0.9434862245226906</v>
      </c>
      <c r="AH35" s="14">
        <v>3.6903333333333337</v>
      </c>
      <c r="AI35" s="99">
        <f t="shared" si="16"/>
        <v>119</v>
      </c>
      <c r="AJ35" s="33">
        <f t="shared" si="9"/>
        <v>-0.28125534232369298</v>
      </c>
      <c r="AK35" s="13">
        <v>86057.767104145547</v>
      </c>
      <c r="AL35" s="38">
        <v>1</v>
      </c>
    </row>
    <row r="36" spans="1:38" x14ac:dyDescent="0.25">
      <c r="A36" t="s">
        <v>628</v>
      </c>
      <c r="B36" s="5" t="s">
        <v>123</v>
      </c>
      <c r="C36" s="6" t="s">
        <v>19</v>
      </c>
      <c r="D36" s="7" t="s">
        <v>20</v>
      </c>
      <c r="E36" s="36">
        <f t="shared" si="10"/>
        <v>-4.9248875294747556</v>
      </c>
      <c r="F36" s="8">
        <f t="shared" si="11"/>
        <v>43.663136991460959</v>
      </c>
      <c r="G36" s="9">
        <f t="shared" si="12"/>
        <v>73</v>
      </c>
      <c r="H36" s="99">
        <f t="shared" si="13"/>
        <v>225</v>
      </c>
      <c r="I36" s="33">
        <f t="shared" si="0"/>
        <v>-0.27176194728024972</v>
      </c>
      <c r="J36" s="11">
        <v>-2.0269104709332408E-2</v>
      </c>
      <c r="K36" s="10">
        <f t="shared" si="17"/>
        <v>164</v>
      </c>
      <c r="L36" s="33">
        <f t="shared" si="1"/>
        <v>-0.22231028984129725</v>
      </c>
      <c r="M36" s="11">
        <v>8.0594515386225668E-2</v>
      </c>
      <c r="N36" s="10">
        <f t="shared" si="18"/>
        <v>124</v>
      </c>
      <c r="O36" s="33">
        <f t="shared" si="2"/>
        <v>-0.40828025792939265</v>
      </c>
      <c r="P36" s="11">
        <v>8.7204007285974494E-2</v>
      </c>
      <c r="Q36" s="10">
        <f t="shared" si="19"/>
        <v>76</v>
      </c>
      <c r="R36" s="33">
        <f t="shared" si="3"/>
        <v>-0.22948278510277531</v>
      </c>
      <c r="S36" s="12">
        <v>2.1128620477154678</v>
      </c>
      <c r="T36" s="10">
        <f t="shared" si="20"/>
        <v>48</v>
      </c>
      <c r="U36" s="33">
        <f t="shared" si="4"/>
        <v>-1.2955231350649907</v>
      </c>
      <c r="V36" s="18">
        <v>0.15161092090246686</v>
      </c>
      <c r="W36" s="99">
        <f t="shared" si="14"/>
        <v>65</v>
      </c>
      <c r="X36" s="33">
        <f t="shared" si="5"/>
        <v>-1.0291165799320796</v>
      </c>
      <c r="Y36" s="13">
        <v>59646</v>
      </c>
      <c r="Z36" s="10">
        <f t="shared" si="21"/>
        <v>149</v>
      </c>
      <c r="AA36" s="33">
        <f t="shared" si="6"/>
        <v>-0.2905660017188898</v>
      </c>
      <c r="AB36" s="11">
        <v>3.9E-2</v>
      </c>
      <c r="AC36" s="99">
        <f t="shared" si="15"/>
        <v>59</v>
      </c>
      <c r="AD36" s="33">
        <f t="shared" si="7"/>
        <v>-1.1954662016411033</v>
      </c>
      <c r="AE36" s="11">
        <v>0.85125664572257131</v>
      </c>
      <c r="AF36" s="10">
        <f t="shared" si="22"/>
        <v>43</v>
      </c>
      <c r="AG36" s="33">
        <f t="shared" si="8"/>
        <v>-1.1041751974236562</v>
      </c>
      <c r="AH36" s="14">
        <v>3.8716666666666666</v>
      </c>
      <c r="AI36" s="99">
        <f t="shared" si="16"/>
        <v>70</v>
      </c>
      <c r="AJ36" s="33">
        <f t="shared" si="9"/>
        <v>-0.30756283779689003</v>
      </c>
      <c r="AK36" s="13">
        <v>68001.333656131697</v>
      </c>
      <c r="AL36" s="38"/>
    </row>
    <row r="37" spans="1:38" x14ac:dyDescent="0.25">
      <c r="A37" t="s">
        <v>629</v>
      </c>
      <c r="B37" s="5" t="s">
        <v>266</v>
      </c>
      <c r="C37" s="6" t="s">
        <v>54</v>
      </c>
      <c r="D37" s="7" t="s">
        <v>39</v>
      </c>
      <c r="E37" s="36">
        <f t="shared" si="10"/>
        <v>-0.38906854506349675</v>
      </c>
      <c r="F37" s="8">
        <f t="shared" si="11"/>
        <v>29.525244402557497</v>
      </c>
      <c r="G37" s="9">
        <f t="shared" si="12"/>
        <v>214</v>
      </c>
      <c r="H37" s="99">
        <f t="shared" si="13"/>
        <v>110</v>
      </c>
      <c r="I37" s="33">
        <f t="shared" si="0"/>
        <v>-0.66726140054156002</v>
      </c>
      <c r="J37" s="11">
        <v>-4.5282369146005474E-2</v>
      </c>
      <c r="K37" s="10">
        <f t="shared" si="17"/>
        <v>158</v>
      </c>
      <c r="L37" s="33">
        <f t="shared" si="1"/>
        <v>-0.24871099396175897</v>
      </c>
      <c r="M37" s="11">
        <v>8.1985193309569507E-2</v>
      </c>
      <c r="N37" s="10">
        <f t="shared" si="18"/>
        <v>217</v>
      </c>
      <c r="O37" s="33">
        <f t="shared" si="2"/>
        <v>6.9052772473138138E-2</v>
      </c>
      <c r="P37" s="11">
        <v>5.6634304207119741E-2</v>
      </c>
      <c r="Q37" s="10">
        <f t="shared" si="19"/>
        <v>337</v>
      </c>
      <c r="R37" s="33">
        <f t="shared" si="3"/>
        <v>0.23006329447732737</v>
      </c>
      <c r="S37" s="12">
        <v>0.18034265103697025</v>
      </c>
      <c r="T37" s="10">
        <f t="shared" si="20"/>
        <v>87</v>
      </c>
      <c r="U37" s="33">
        <f t="shared" si="4"/>
        <v>-0.74525105996199481</v>
      </c>
      <c r="V37" s="18">
        <v>0.11931009957325747</v>
      </c>
      <c r="W37" s="99">
        <f t="shared" si="14"/>
        <v>260</v>
      </c>
      <c r="X37" s="33">
        <f t="shared" si="5"/>
        <v>-0.25942243486590866</v>
      </c>
      <c r="Y37" s="13">
        <v>87639</v>
      </c>
      <c r="Z37" s="10">
        <f t="shared" si="21"/>
        <v>224</v>
      </c>
      <c r="AA37" s="33">
        <f t="shared" si="6"/>
        <v>7.5557528546880179E-2</v>
      </c>
      <c r="AB37" s="11">
        <v>3.4000000000000002E-2</v>
      </c>
      <c r="AC37" s="99">
        <f t="shared" si="15"/>
        <v>255</v>
      </c>
      <c r="AD37" s="33">
        <f t="shared" si="7"/>
        <v>0.13653670039560992</v>
      </c>
      <c r="AE37" s="11">
        <v>0.93073789044816657</v>
      </c>
      <c r="AF37" s="10">
        <f t="shared" si="22"/>
        <v>533</v>
      </c>
      <c r="AG37" s="33">
        <f t="shared" si="8"/>
        <v>1.262737927310609</v>
      </c>
      <c r="AH37" s="14">
        <v>1.2006666666666668</v>
      </c>
      <c r="AI37" s="99">
        <f t="shared" si="16"/>
        <v>503</v>
      </c>
      <c r="AJ37" s="33">
        <f t="shared" si="9"/>
        <v>7.0813082678514494E-2</v>
      </c>
      <c r="AK37" s="13">
        <v>327703.73038773669</v>
      </c>
      <c r="AL37" s="38"/>
    </row>
    <row r="38" spans="1:38" x14ac:dyDescent="0.25">
      <c r="A38" t="s">
        <v>630</v>
      </c>
      <c r="B38" s="5" t="s">
        <v>185</v>
      </c>
      <c r="C38" s="6" t="s">
        <v>63</v>
      </c>
      <c r="D38" s="7" t="s">
        <v>34</v>
      </c>
      <c r="E38" s="36">
        <f t="shared" si="10"/>
        <v>-4.9430870763781378</v>
      </c>
      <c r="F38" s="8">
        <f t="shared" si="11"/>
        <v>43.719863955250965</v>
      </c>
      <c r="G38" s="9">
        <f t="shared" si="12"/>
        <v>72</v>
      </c>
      <c r="H38" s="99">
        <f t="shared" si="13"/>
        <v>86</v>
      </c>
      <c r="I38" s="33">
        <f t="shared" si="0"/>
        <v>-0.75972249697724414</v>
      </c>
      <c r="J38" s="11">
        <v>-5.113004816598743E-2</v>
      </c>
      <c r="K38" s="10">
        <f t="shared" si="17"/>
        <v>56</v>
      </c>
      <c r="L38" s="33">
        <f t="shared" si="1"/>
        <v>-1.0380785953701301</v>
      </c>
      <c r="M38" s="11">
        <v>0.1235657546337158</v>
      </c>
      <c r="N38" s="10">
        <f t="shared" si="18"/>
        <v>18</v>
      </c>
      <c r="O38" s="33">
        <f t="shared" si="2"/>
        <v>-2.4687817778378722</v>
      </c>
      <c r="P38" s="11">
        <v>0.21916411824668705</v>
      </c>
      <c r="Q38" s="10">
        <f t="shared" si="19"/>
        <v>187</v>
      </c>
      <c r="R38" s="33">
        <f t="shared" si="3"/>
        <v>8.7242255108652481E-2</v>
      </c>
      <c r="S38" s="12">
        <v>0.78094494338149167</v>
      </c>
      <c r="T38" s="10">
        <f t="shared" si="20"/>
        <v>148</v>
      </c>
      <c r="U38" s="33">
        <f t="shared" si="4"/>
        <v>-0.32420132648265931</v>
      </c>
      <c r="V38" s="18">
        <v>9.45945945945946E-2</v>
      </c>
      <c r="W38" s="99">
        <f t="shared" si="14"/>
        <v>63</v>
      </c>
      <c r="X38" s="33">
        <f t="shared" si="5"/>
        <v>-1.040004976368553</v>
      </c>
      <c r="Y38" s="13">
        <v>59250</v>
      </c>
      <c r="Z38" s="10">
        <f t="shared" si="21"/>
        <v>175</v>
      </c>
      <c r="AA38" s="33">
        <f t="shared" si="6"/>
        <v>-0.14411658961258211</v>
      </c>
      <c r="AB38" s="11">
        <v>3.7000000000000005E-2</v>
      </c>
      <c r="AC38" s="99">
        <f t="shared" si="15"/>
        <v>157</v>
      </c>
      <c r="AD38" s="33">
        <f t="shared" si="7"/>
        <v>-0.25516629295037635</v>
      </c>
      <c r="AE38" s="11">
        <v>0.90736478711162261</v>
      </c>
      <c r="AF38" s="10">
        <f t="shared" si="22"/>
        <v>45</v>
      </c>
      <c r="AG38" s="33">
        <f t="shared" si="8"/>
        <v>-1.0964952097482423</v>
      </c>
      <c r="AH38" s="14">
        <v>3.863</v>
      </c>
      <c r="AI38" s="99">
        <f t="shared" si="16"/>
        <v>89</v>
      </c>
      <c r="AJ38" s="33">
        <f t="shared" si="9"/>
        <v>-0.29793717084337229</v>
      </c>
      <c r="AK38" s="13">
        <v>74608.014057008986</v>
      </c>
      <c r="AL38" s="38"/>
    </row>
    <row r="39" spans="1:38" x14ac:dyDescent="0.25">
      <c r="A39" t="s">
        <v>631</v>
      </c>
      <c r="B39" s="5" t="s">
        <v>295</v>
      </c>
      <c r="C39" s="6" t="s">
        <v>93</v>
      </c>
      <c r="D39" s="7" t="s">
        <v>34</v>
      </c>
      <c r="E39" s="36">
        <f t="shared" si="10"/>
        <v>0.9752691915400763</v>
      </c>
      <c r="F39" s="8">
        <f t="shared" si="11"/>
        <v>25.272680435304597</v>
      </c>
      <c r="G39" s="9">
        <f t="shared" si="12"/>
        <v>287</v>
      </c>
      <c r="H39" s="99">
        <f t="shared" si="13"/>
        <v>445</v>
      </c>
      <c r="I39" s="33">
        <f t="shared" si="0"/>
        <v>0.46317855717505602</v>
      </c>
      <c r="J39" s="11">
        <v>2.6212024484584484E-2</v>
      </c>
      <c r="K39" s="10">
        <f t="shared" si="17"/>
        <v>467</v>
      </c>
      <c r="L39" s="33">
        <f t="shared" si="1"/>
        <v>0.690482750067833</v>
      </c>
      <c r="M39" s="11">
        <v>3.2512421689349751E-2</v>
      </c>
      <c r="N39" s="10">
        <f t="shared" si="18"/>
        <v>171</v>
      </c>
      <c r="O39" s="33">
        <f t="shared" si="2"/>
        <v>-0.11831783214920598</v>
      </c>
      <c r="P39" s="11">
        <v>6.8634026380505253E-2</v>
      </c>
      <c r="Q39" s="10">
        <f t="shared" si="19"/>
        <v>376</v>
      </c>
      <c r="R39" s="33">
        <f t="shared" si="3"/>
        <v>0.25554435428691807</v>
      </c>
      <c r="S39" s="12">
        <v>7.3187689830570488E-2</v>
      </c>
      <c r="T39" s="10">
        <f t="shared" si="20"/>
        <v>250</v>
      </c>
      <c r="U39" s="33">
        <f t="shared" si="4"/>
        <v>0.14340111692979232</v>
      </c>
      <c r="V39" s="18">
        <v>6.714645818872611E-2</v>
      </c>
      <c r="W39" s="99">
        <f t="shared" si="14"/>
        <v>318</v>
      </c>
      <c r="X39" s="33">
        <f t="shared" si="5"/>
        <v>-2.0317648473045357E-2</v>
      </c>
      <c r="Y39" s="13">
        <v>96335</v>
      </c>
      <c r="Z39" s="10">
        <f t="shared" si="21"/>
        <v>399</v>
      </c>
      <c r="AA39" s="33">
        <f t="shared" si="6"/>
        <v>0.58813047091895843</v>
      </c>
      <c r="AB39" s="11">
        <v>2.7000000000000003E-2</v>
      </c>
      <c r="AC39" s="99">
        <f t="shared" si="15"/>
        <v>207</v>
      </c>
      <c r="AD39" s="33">
        <f t="shared" si="7"/>
        <v>-4.928912387455156E-2</v>
      </c>
      <c r="AE39" s="11">
        <v>0.91964957540578307</v>
      </c>
      <c r="AF39" s="10">
        <f t="shared" si="22"/>
        <v>189</v>
      </c>
      <c r="AG39" s="33">
        <f t="shared" si="8"/>
        <v>-0.21270585879292933</v>
      </c>
      <c r="AH39" s="14">
        <v>2.8656666666666664</v>
      </c>
      <c r="AI39" s="99">
        <f t="shared" si="16"/>
        <v>226</v>
      </c>
      <c r="AJ39" s="33">
        <f t="shared" si="9"/>
        <v>-0.23648403284511868</v>
      </c>
      <c r="AK39" s="13">
        <v>116787.03856991255</v>
      </c>
      <c r="AL39" s="38">
        <v>1</v>
      </c>
    </row>
    <row r="40" spans="1:38" ht="13.5" customHeight="1" x14ac:dyDescent="0.25">
      <c r="A40" t="s">
        <v>632</v>
      </c>
      <c r="B40" s="5" t="s">
        <v>549</v>
      </c>
      <c r="C40" s="6" t="s">
        <v>61</v>
      </c>
      <c r="D40" s="7" t="s">
        <v>39</v>
      </c>
      <c r="E40" s="36">
        <f t="shared" si="10"/>
        <v>6.1666377412390423</v>
      </c>
      <c r="F40" s="8">
        <f t="shared" si="11"/>
        <v>9.0914767326656474</v>
      </c>
      <c r="G40" s="9">
        <f t="shared" si="12"/>
        <v>545</v>
      </c>
      <c r="H40" s="99">
        <f t="shared" si="13"/>
        <v>410</v>
      </c>
      <c r="I40" s="33">
        <f t="shared" si="0"/>
        <v>0.3329889127786459</v>
      </c>
      <c r="J40" s="11">
        <v>1.7978212843757113E-2</v>
      </c>
      <c r="K40" s="10">
        <f t="shared" si="17"/>
        <v>334</v>
      </c>
      <c r="L40" s="33">
        <f t="shared" si="1"/>
        <v>0.31575528106174666</v>
      </c>
      <c r="M40" s="11">
        <v>5.2251486830926085E-2</v>
      </c>
      <c r="N40" s="10">
        <f t="shared" si="18"/>
        <v>535</v>
      </c>
      <c r="O40" s="33">
        <f t="shared" si="2"/>
        <v>0.95337356493194514</v>
      </c>
      <c r="P40" s="11">
        <v>0</v>
      </c>
      <c r="Q40" s="10">
        <f t="shared" si="19"/>
        <v>320</v>
      </c>
      <c r="R40" s="33">
        <f t="shared" si="3"/>
        <v>0.21956272192584608</v>
      </c>
      <c r="S40" s="12">
        <v>0.22450048641772058</v>
      </c>
      <c r="T40" s="10">
        <f t="shared" si="20"/>
        <v>551</v>
      </c>
      <c r="U40" s="33">
        <f t="shared" si="4"/>
        <v>1.0972830786558885</v>
      </c>
      <c r="V40" s="18">
        <v>1.1153846153846153E-2</v>
      </c>
      <c r="W40" s="99">
        <f t="shared" si="14"/>
        <v>549</v>
      </c>
      <c r="X40" s="33">
        <f t="shared" si="5"/>
        <v>2.3641586832628674</v>
      </c>
      <c r="Y40" s="13">
        <v>183056</v>
      </c>
      <c r="Z40" s="10">
        <f t="shared" si="21"/>
        <v>466</v>
      </c>
      <c r="AA40" s="33">
        <f t="shared" si="6"/>
        <v>0.73457988302526656</v>
      </c>
      <c r="AB40" s="11">
        <v>2.5000000000000001E-2</v>
      </c>
      <c r="AC40" s="99">
        <f t="shared" si="15"/>
        <v>383</v>
      </c>
      <c r="AD40" s="33">
        <f t="shared" si="7"/>
        <v>0.54694540550171367</v>
      </c>
      <c r="AE40" s="11">
        <v>0.95522717247463607</v>
      </c>
      <c r="AF40" s="10">
        <f t="shared" si="22"/>
        <v>392</v>
      </c>
      <c r="AG40" s="33">
        <f t="shared" si="8"/>
        <v>0.38219780191027863</v>
      </c>
      <c r="AH40" s="14">
        <v>2.1943333333333337</v>
      </c>
      <c r="AI40" s="99">
        <f t="shared" si="16"/>
        <v>467</v>
      </c>
      <c r="AJ40" s="33">
        <f t="shared" si="9"/>
        <v>-2.8004380008611586E-2</v>
      </c>
      <c r="AK40" s="13">
        <v>259879.29836114644</v>
      </c>
      <c r="AL40" s="38"/>
    </row>
    <row r="41" spans="1:38" x14ac:dyDescent="0.25">
      <c r="A41" t="s">
        <v>633</v>
      </c>
      <c r="B41" s="5" t="s">
        <v>179</v>
      </c>
      <c r="C41" s="6" t="s">
        <v>30</v>
      </c>
      <c r="D41" s="7" t="s">
        <v>20</v>
      </c>
      <c r="E41" s="36">
        <f t="shared" si="10"/>
        <v>-2.5588424115959358</v>
      </c>
      <c r="F41" s="8">
        <f t="shared" si="11"/>
        <v>36.288307472903341</v>
      </c>
      <c r="G41" s="9">
        <f t="shared" si="12"/>
        <v>138</v>
      </c>
      <c r="H41" s="99">
        <f t="shared" si="13"/>
        <v>412</v>
      </c>
      <c r="I41" s="33">
        <f t="shared" si="0"/>
        <v>0.34336972090820383</v>
      </c>
      <c r="J41" s="11">
        <v>1.8634744468946085E-2</v>
      </c>
      <c r="K41" s="10">
        <f t="shared" si="17"/>
        <v>184</v>
      </c>
      <c r="L41" s="33">
        <f t="shared" si="1"/>
        <v>-0.13560288217714259</v>
      </c>
      <c r="M41" s="11">
        <v>7.602713426340714E-2</v>
      </c>
      <c r="N41" s="10">
        <f t="shared" si="18"/>
        <v>196</v>
      </c>
      <c r="O41" s="33">
        <f t="shared" si="2"/>
        <v>-2.8570047444448989E-2</v>
      </c>
      <c r="P41" s="11">
        <v>6.2886334610472536E-2</v>
      </c>
      <c r="Q41" s="10">
        <f t="shared" si="19"/>
        <v>215</v>
      </c>
      <c r="R41" s="33">
        <f t="shared" si="3"/>
        <v>0.13152388853106164</v>
      </c>
      <c r="S41" s="12">
        <v>0.59472832809972398</v>
      </c>
      <c r="T41" s="10">
        <f t="shared" si="20"/>
        <v>192</v>
      </c>
      <c r="U41" s="33">
        <f t="shared" si="4"/>
        <v>-6.1400954730785363E-2</v>
      </c>
      <c r="V41" s="18">
        <v>7.9168284161490687E-2</v>
      </c>
      <c r="W41" s="99">
        <f t="shared" si="14"/>
        <v>45</v>
      </c>
      <c r="X41" s="33">
        <f t="shared" si="5"/>
        <v>-1.1584575315410985</v>
      </c>
      <c r="Y41" s="13">
        <v>54942</v>
      </c>
      <c r="Z41" s="10">
        <f t="shared" si="21"/>
        <v>55</v>
      </c>
      <c r="AA41" s="33">
        <f t="shared" si="6"/>
        <v>-1.0228130622504303</v>
      </c>
      <c r="AB41" s="11">
        <v>4.9000000000000002E-2</v>
      </c>
      <c r="AC41" s="99">
        <f t="shared" si="15"/>
        <v>112</v>
      </c>
      <c r="AD41" s="33">
        <f t="shared" si="7"/>
        <v>-0.5665819049421067</v>
      </c>
      <c r="AE41" s="11">
        <v>0.88878246988826004</v>
      </c>
      <c r="AF41" s="10">
        <f t="shared" si="22"/>
        <v>456</v>
      </c>
      <c r="AG41" s="33">
        <f t="shared" si="8"/>
        <v>0.58837593258100362</v>
      </c>
      <c r="AH41" s="14">
        <v>1.9616666666666667</v>
      </c>
      <c r="AI41" s="99">
        <f t="shared" si="16"/>
        <v>288</v>
      </c>
      <c r="AJ41" s="33">
        <f t="shared" si="9"/>
        <v>-0.20631396818457468</v>
      </c>
      <c r="AK41" s="13">
        <v>137494.58806737082</v>
      </c>
      <c r="AL41" s="38"/>
    </row>
    <row r="42" spans="1:38" x14ac:dyDescent="0.25">
      <c r="A42" t="s">
        <v>634</v>
      </c>
      <c r="B42" s="5" t="s">
        <v>246</v>
      </c>
      <c r="C42" s="6" t="s">
        <v>19</v>
      </c>
      <c r="D42" s="7" t="s">
        <v>20</v>
      </c>
      <c r="E42" s="36">
        <f t="shared" si="10"/>
        <v>1.2336293203876763</v>
      </c>
      <c r="F42" s="8">
        <f t="shared" si="11"/>
        <v>24.467386449046295</v>
      </c>
      <c r="G42" s="9">
        <f t="shared" si="12"/>
        <v>301</v>
      </c>
      <c r="H42" s="99">
        <f t="shared" si="13"/>
        <v>347</v>
      </c>
      <c r="I42" s="33">
        <f t="shared" si="0"/>
        <v>0.14370831625931108</v>
      </c>
      <c r="J42" s="11">
        <v>6.0072086503804023E-3</v>
      </c>
      <c r="K42" s="10">
        <f t="shared" si="17"/>
        <v>527</v>
      </c>
      <c r="L42" s="33">
        <f t="shared" si="1"/>
        <v>0.94829969588507834</v>
      </c>
      <c r="M42" s="11">
        <v>1.8931710615280595E-2</v>
      </c>
      <c r="N42" s="10">
        <f t="shared" si="18"/>
        <v>535</v>
      </c>
      <c r="O42" s="33">
        <f t="shared" si="2"/>
        <v>0.95337356493194514</v>
      </c>
      <c r="P42" s="11">
        <v>0</v>
      </c>
      <c r="Q42" s="10">
        <f t="shared" si="19"/>
        <v>43</v>
      </c>
      <c r="R42" s="33">
        <f t="shared" si="3"/>
        <v>-0.48436513016943256</v>
      </c>
      <c r="S42" s="12">
        <v>3.1847133757961785</v>
      </c>
      <c r="T42" s="10">
        <f t="shared" si="20"/>
        <v>437</v>
      </c>
      <c r="U42" s="33">
        <f t="shared" si="4"/>
        <v>0.69706158469933077</v>
      </c>
      <c r="V42" s="18">
        <v>3.4646739130434784E-2</v>
      </c>
      <c r="W42" s="99">
        <f t="shared" si="14"/>
        <v>328</v>
      </c>
      <c r="X42" s="33">
        <f t="shared" si="5"/>
        <v>-1.9503534741455531E-3</v>
      </c>
      <c r="Y42" s="13">
        <v>97003</v>
      </c>
      <c r="Z42" s="10">
        <f t="shared" si="21"/>
        <v>224</v>
      </c>
      <c r="AA42" s="33">
        <f t="shared" si="6"/>
        <v>7.5557528546880179E-2</v>
      </c>
      <c r="AB42" s="11">
        <v>3.4000000000000002E-2</v>
      </c>
      <c r="AC42" s="99">
        <f t="shared" si="15"/>
        <v>198</v>
      </c>
      <c r="AD42" s="33">
        <f t="shared" si="7"/>
        <v>-7.6791194885238237E-2</v>
      </c>
      <c r="AE42" s="11">
        <v>0.9180085137886359</v>
      </c>
      <c r="AF42" s="10">
        <f t="shared" si="22"/>
        <v>109</v>
      </c>
      <c r="AG42" s="33">
        <f t="shared" si="8"/>
        <v>-0.54412686540117217</v>
      </c>
      <c r="AH42" s="14">
        <v>3.2396666666666669</v>
      </c>
      <c r="AI42" s="99">
        <f t="shared" si="16"/>
        <v>149</v>
      </c>
      <c r="AJ42" s="33">
        <f t="shared" si="9"/>
        <v>-0.26490786378987069</v>
      </c>
      <c r="AK42" s="13">
        <v>97278.03542993631</v>
      </c>
      <c r="AL42" s="38"/>
    </row>
    <row r="43" spans="1:38" x14ac:dyDescent="0.25">
      <c r="A43" t="s">
        <v>635</v>
      </c>
      <c r="B43" s="5" t="s">
        <v>134</v>
      </c>
      <c r="C43" s="6" t="s">
        <v>19</v>
      </c>
      <c r="D43" s="7" t="s">
        <v>20</v>
      </c>
      <c r="E43" s="36">
        <f t="shared" si="10"/>
        <v>-3.7938248594390962</v>
      </c>
      <c r="F43" s="8">
        <f t="shared" si="11"/>
        <v>40.137678282628002</v>
      </c>
      <c r="G43" s="9">
        <f t="shared" si="12"/>
        <v>95</v>
      </c>
      <c r="H43" s="99">
        <f t="shared" si="13"/>
        <v>506</v>
      </c>
      <c r="I43" s="33">
        <f t="shared" si="0"/>
        <v>1.0408244959285691</v>
      </c>
      <c r="J43" s="11">
        <v>6.2745098039215685E-2</v>
      </c>
      <c r="K43" s="10">
        <f t="shared" si="17"/>
        <v>142</v>
      </c>
      <c r="L43" s="33">
        <f t="shared" si="1"/>
        <v>-0.31547155861657317</v>
      </c>
      <c r="M43" s="11">
        <v>8.5501858736059477E-2</v>
      </c>
      <c r="N43" s="10">
        <f t="shared" si="18"/>
        <v>173</v>
      </c>
      <c r="O43" s="33">
        <f t="shared" si="2"/>
        <v>-0.1157902202362968</v>
      </c>
      <c r="P43" s="11">
        <v>6.8472151251916205E-2</v>
      </c>
      <c r="Q43" s="10">
        <f t="shared" si="19"/>
        <v>118</v>
      </c>
      <c r="R43" s="33">
        <f t="shared" si="3"/>
        <v>-6.1328963567777894E-2</v>
      </c>
      <c r="S43" s="12">
        <v>1.4057283429977157</v>
      </c>
      <c r="T43" s="10">
        <f t="shared" si="20"/>
        <v>104</v>
      </c>
      <c r="U43" s="33">
        <f t="shared" si="4"/>
        <v>-0.62091361452047134</v>
      </c>
      <c r="V43" s="18">
        <v>0.11201152530163876</v>
      </c>
      <c r="W43" s="99">
        <f t="shared" si="14"/>
        <v>117</v>
      </c>
      <c r="X43" s="33">
        <f t="shared" si="5"/>
        <v>-0.80892900755005925</v>
      </c>
      <c r="Y43" s="13">
        <v>67654</v>
      </c>
      <c r="Z43" s="10">
        <f t="shared" si="21"/>
        <v>136</v>
      </c>
      <c r="AA43" s="33">
        <f t="shared" si="6"/>
        <v>-0.36379070777204392</v>
      </c>
      <c r="AB43" s="11">
        <v>0.04</v>
      </c>
      <c r="AC43" s="99">
        <f t="shared" si="15"/>
        <v>33</v>
      </c>
      <c r="AD43" s="33">
        <f t="shared" si="7"/>
        <v>-1.753546454822658</v>
      </c>
      <c r="AE43" s="11">
        <v>0.8179557324048744</v>
      </c>
      <c r="AF43" s="10">
        <f t="shared" si="22"/>
        <v>78</v>
      </c>
      <c r="AG43" s="33">
        <f t="shared" si="8"/>
        <v>-0.76536958728136206</v>
      </c>
      <c r="AH43" s="14">
        <v>3.4893333333333332</v>
      </c>
      <c r="AI43" s="99">
        <f t="shared" si="16"/>
        <v>220</v>
      </c>
      <c r="AJ43" s="33">
        <f t="shared" si="9"/>
        <v>-0.23808691390978931</v>
      </c>
      <c r="AK43" s="13">
        <v>115686.88385169566</v>
      </c>
      <c r="AL43" s="38"/>
    </row>
    <row r="44" spans="1:38" x14ac:dyDescent="0.25">
      <c r="A44" t="s">
        <v>636</v>
      </c>
      <c r="B44" s="5" t="s">
        <v>545</v>
      </c>
      <c r="C44" s="6" t="s">
        <v>172</v>
      </c>
      <c r="D44" s="7" t="s">
        <v>39</v>
      </c>
      <c r="E44" s="36">
        <f t="shared" si="10"/>
        <v>5.011728200682815</v>
      </c>
      <c r="F44" s="8">
        <f t="shared" si="11"/>
        <v>12.691264795284535</v>
      </c>
      <c r="G44" s="9">
        <f t="shared" si="12"/>
        <v>515</v>
      </c>
      <c r="H44" s="99">
        <f t="shared" si="13"/>
        <v>425</v>
      </c>
      <c r="I44" s="33">
        <f t="shared" si="0"/>
        <v>0.3721653660337364</v>
      </c>
      <c r="J44" s="11">
        <v>2.0455917874396157E-2</v>
      </c>
      <c r="K44" s="10">
        <f t="shared" si="17"/>
        <v>411</v>
      </c>
      <c r="L44" s="33">
        <f t="shared" si="1"/>
        <v>0.53391418853297201</v>
      </c>
      <c r="M44" s="11">
        <v>4.0759794222398102E-2</v>
      </c>
      <c r="N44" s="10">
        <f t="shared" si="18"/>
        <v>465</v>
      </c>
      <c r="O44" s="33">
        <f t="shared" si="2"/>
        <v>0.74563010012642583</v>
      </c>
      <c r="P44" s="11">
        <v>1.3304455445544554E-2</v>
      </c>
      <c r="Q44" s="10">
        <f t="shared" si="19"/>
        <v>390</v>
      </c>
      <c r="R44" s="33">
        <f t="shared" si="3"/>
        <v>0.27294812057923573</v>
      </c>
      <c r="S44" s="12">
        <v>0</v>
      </c>
      <c r="T44" s="10">
        <f t="shared" si="20"/>
        <v>417</v>
      </c>
      <c r="U44" s="33">
        <f t="shared" si="4"/>
        <v>0.65519531529807762</v>
      </c>
      <c r="V44" s="18">
        <v>3.7104277771473959E-2</v>
      </c>
      <c r="W44" s="99">
        <f t="shared" si="14"/>
        <v>522</v>
      </c>
      <c r="X44" s="33">
        <f t="shared" si="5"/>
        <v>1.5066974638905766</v>
      </c>
      <c r="Y44" s="13">
        <v>151871</v>
      </c>
      <c r="Z44" s="10">
        <f t="shared" si="21"/>
        <v>436</v>
      </c>
      <c r="AA44" s="33">
        <f t="shared" si="6"/>
        <v>0.66135517697211244</v>
      </c>
      <c r="AB44" s="11">
        <v>2.6000000000000002E-2</v>
      </c>
      <c r="AC44" s="99">
        <f t="shared" si="15"/>
        <v>464</v>
      </c>
      <c r="AD44" s="33">
        <f t="shared" si="7"/>
        <v>0.78899726155035665</v>
      </c>
      <c r="AE44" s="11">
        <v>0.96967052149247213</v>
      </c>
      <c r="AF44" s="10">
        <f t="shared" si="22"/>
        <v>466</v>
      </c>
      <c r="AG44" s="33">
        <f t="shared" si="8"/>
        <v>0.63918200489527932</v>
      </c>
      <c r="AH44" s="14">
        <v>1.9043333333333337</v>
      </c>
      <c r="AI44" s="99">
        <f t="shared" si="16"/>
        <v>468</v>
      </c>
      <c r="AJ44" s="33">
        <f t="shared" si="9"/>
        <v>-2.1642510397869293E-2</v>
      </c>
      <c r="AK44" s="13">
        <v>264245.83623049041</v>
      </c>
      <c r="AL44" s="38"/>
    </row>
    <row r="45" spans="1:38" x14ac:dyDescent="0.25">
      <c r="A45" t="s">
        <v>637</v>
      </c>
      <c r="B45" s="5" t="s">
        <v>542</v>
      </c>
      <c r="C45" s="6" t="s">
        <v>172</v>
      </c>
      <c r="D45" s="7" t="s">
        <v>39</v>
      </c>
      <c r="E45" s="36">
        <f t="shared" si="10"/>
        <v>5.4944285066978793</v>
      </c>
      <c r="F45" s="8">
        <f t="shared" si="11"/>
        <v>11.186715098189953</v>
      </c>
      <c r="G45" s="9">
        <f t="shared" si="12"/>
        <v>526</v>
      </c>
      <c r="H45" s="99">
        <f t="shared" si="13"/>
        <v>272</v>
      </c>
      <c r="I45" s="33">
        <f t="shared" si="0"/>
        <v>-0.1262960400385873</v>
      </c>
      <c r="J45" s="11">
        <v>-1.1069149628857966E-2</v>
      </c>
      <c r="K45" s="10">
        <f t="shared" si="17"/>
        <v>461</v>
      </c>
      <c r="L45" s="33">
        <f t="shared" si="1"/>
        <v>0.66217307227878897</v>
      </c>
      <c r="M45" s="11">
        <v>3.4003656307129801E-2</v>
      </c>
      <c r="N45" s="10">
        <f t="shared" si="18"/>
        <v>535</v>
      </c>
      <c r="O45" s="33">
        <f t="shared" si="2"/>
        <v>0.95337356493194514</v>
      </c>
      <c r="P45" s="11">
        <v>0</v>
      </c>
      <c r="Q45" s="10">
        <f t="shared" si="19"/>
        <v>390</v>
      </c>
      <c r="R45" s="33">
        <f t="shared" si="3"/>
        <v>0.27294812057923573</v>
      </c>
      <c r="S45" s="12">
        <v>0</v>
      </c>
      <c r="T45" s="10">
        <f t="shared" si="20"/>
        <v>448</v>
      </c>
      <c r="U45" s="33">
        <f t="shared" si="4"/>
        <v>0.71928865485768845</v>
      </c>
      <c r="V45" s="18">
        <v>3.3342016150039074E-2</v>
      </c>
      <c r="W45" s="99">
        <f t="shared" si="14"/>
        <v>534</v>
      </c>
      <c r="X45" s="33">
        <f t="shared" si="5"/>
        <v>1.8691215887116819</v>
      </c>
      <c r="Y45" s="13">
        <v>165052</v>
      </c>
      <c r="Z45" s="10">
        <f t="shared" si="21"/>
        <v>507</v>
      </c>
      <c r="AA45" s="33">
        <f t="shared" si="6"/>
        <v>0.8810292951315748</v>
      </c>
      <c r="AB45" s="11">
        <v>2.3E-2</v>
      </c>
      <c r="AC45" s="99">
        <f t="shared" si="15"/>
        <v>366</v>
      </c>
      <c r="AD45" s="33">
        <f t="shared" si="7"/>
        <v>0.51031179528927806</v>
      </c>
      <c r="AE45" s="11">
        <v>0.95304122758365684</v>
      </c>
      <c r="AF45" s="10">
        <f t="shared" si="22"/>
        <v>458</v>
      </c>
      <c r="AG45" s="33">
        <f t="shared" si="8"/>
        <v>0.59014823742917633</v>
      </c>
      <c r="AH45" s="14">
        <v>1.9596666666666664</v>
      </c>
      <c r="AI45" s="99">
        <f t="shared" si="16"/>
        <v>489</v>
      </c>
      <c r="AJ45" s="33">
        <f t="shared" si="9"/>
        <v>2.7396679116521487E-2</v>
      </c>
      <c r="AK45" s="13">
        <v>297904.41322096391</v>
      </c>
      <c r="AL45" s="38"/>
    </row>
    <row r="46" spans="1:38" x14ac:dyDescent="0.25">
      <c r="A46" t="s">
        <v>638</v>
      </c>
      <c r="B46" s="5" t="s">
        <v>500</v>
      </c>
      <c r="C46" s="6" t="s">
        <v>91</v>
      </c>
      <c r="D46" s="7" t="s">
        <v>39</v>
      </c>
      <c r="E46" s="36">
        <f t="shared" si="10"/>
        <v>4.599276484012818</v>
      </c>
      <c r="F46" s="8">
        <f t="shared" si="11"/>
        <v>13.976853591581294</v>
      </c>
      <c r="G46" s="9">
        <f t="shared" si="12"/>
        <v>493</v>
      </c>
      <c r="H46" s="99">
        <f t="shared" si="13"/>
        <v>162</v>
      </c>
      <c r="I46" s="33">
        <f t="shared" si="0"/>
        <v>-0.46721559657561185</v>
      </c>
      <c r="J46" s="11">
        <v>-3.2630522088353375E-2</v>
      </c>
      <c r="K46" s="10">
        <f t="shared" si="17"/>
        <v>330</v>
      </c>
      <c r="L46" s="33">
        <f t="shared" si="1"/>
        <v>0.30605874601969929</v>
      </c>
      <c r="M46" s="11">
        <v>5.2762259466170081E-2</v>
      </c>
      <c r="N46" s="10">
        <f t="shared" si="18"/>
        <v>509</v>
      </c>
      <c r="O46" s="33">
        <f t="shared" si="2"/>
        <v>0.840817625086692</v>
      </c>
      <c r="P46" s="11">
        <v>7.2083879423328967E-3</v>
      </c>
      <c r="Q46" s="10">
        <f t="shared" si="19"/>
        <v>390</v>
      </c>
      <c r="R46" s="33">
        <f t="shared" si="3"/>
        <v>0.27294812057923573</v>
      </c>
      <c r="S46" s="12">
        <v>0</v>
      </c>
      <c r="T46" s="10">
        <f t="shared" si="20"/>
        <v>444</v>
      </c>
      <c r="U46" s="33">
        <f t="shared" si="4"/>
        <v>0.71280783710385964</v>
      </c>
      <c r="V46" s="18">
        <v>3.372243839169909E-2</v>
      </c>
      <c r="W46" s="99">
        <f t="shared" si="14"/>
        <v>472</v>
      </c>
      <c r="X46" s="33">
        <f t="shared" si="5"/>
        <v>0.94297548474769677</v>
      </c>
      <c r="Y46" s="13">
        <v>131369</v>
      </c>
      <c r="Z46" s="10">
        <f t="shared" si="21"/>
        <v>466</v>
      </c>
      <c r="AA46" s="33">
        <f t="shared" si="6"/>
        <v>0.73457988302526656</v>
      </c>
      <c r="AB46" s="11">
        <v>2.5000000000000001E-2</v>
      </c>
      <c r="AC46" s="99">
        <f t="shared" si="15"/>
        <v>557</v>
      </c>
      <c r="AD46" s="33">
        <f t="shared" si="7"/>
        <v>1.1980470818234561</v>
      </c>
      <c r="AE46" s="11">
        <v>0.99407871821664928</v>
      </c>
      <c r="AF46" s="10">
        <f t="shared" si="22"/>
        <v>238</v>
      </c>
      <c r="AG46" s="33">
        <f t="shared" si="8"/>
        <v>-5.8810721143291389E-2</v>
      </c>
      <c r="AH46" s="14">
        <v>2.6920000000000002</v>
      </c>
      <c r="AI46" s="99">
        <f t="shared" si="16"/>
        <v>312</v>
      </c>
      <c r="AJ46" s="33">
        <f t="shared" si="9"/>
        <v>-0.19163062171435319</v>
      </c>
      <c r="AK46" s="13">
        <v>147572.66139076283</v>
      </c>
      <c r="AL46" s="38"/>
    </row>
    <row r="47" spans="1:38" x14ac:dyDescent="0.25">
      <c r="A47" t="s">
        <v>639</v>
      </c>
      <c r="B47" s="5" t="s">
        <v>77</v>
      </c>
      <c r="C47" s="6" t="s">
        <v>44</v>
      </c>
      <c r="D47" s="7" t="s">
        <v>20</v>
      </c>
      <c r="E47" s="36">
        <f t="shared" si="10"/>
        <v>-9.0761499734135125</v>
      </c>
      <c r="F47" s="8">
        <f t="shared" si="11"/>
        <v>56.602388478890603</v>
      </c>
      <c r="G47" s="9">
        <f t="shared" si="12"/>
        <v>28</v>
      </c>
      <c r="H47" s="99">
        <f t="shared" si="13"/>
        <v>109</v>
      </c>
      <c r="I47" s="33">
        <f t="shared" si="0"/>
        <v>-0.66970703584263569</v>
      </c>
      <c r="J47" s="11">
        <v>-4.5437042741624967E-2</v>
      </c>
      <c r="K47" s="10">
        <f t="shared" si="17"/>
        <v>6</v>
      </c>
      <c r="L47" s="33">
        <f t="shared" si="1"/>
        <v>-2.7217019097299198</v>
      </c>
      <c r="M47" s="11">
        <v>0.21225194132873165</v>
      </c>
      <c r="N47" s="10">
        <f t="shared" si="18"/>
        <v>22</v>
      </c>
      <c r="O47" s="33">
        <f t="shared" si="2"/>
        <v>-2.2618956245856272</v>
      </c>
      <c r="P47" s="11">
        <v>0.20591456736035049</v>
      </c>
      <c r="Q47" s="10">
        <f t="shared" si="19"/>
        <v>22</v>
      </c>
      <c r="R47" s="33">
        <f t="shared" si="3"/>
        <v>-0.97406788972978553</v>
      </c>
      <c r="S47" s="12">
        <v>5.2440500201694231</v>
      </c>
      <c r="T47" s="10">
        <f t="shared" si="20"/>
        <v>44</v>
      </c>
      <c r="U47" s="33">
        <f t="shared" si="4"/>
        <v>-1.4630865195206386</v>
      </c>
      <c r="V47" s="18">
        <v>0.16144684605205117</v>
      </c>
      <c r="W47" s="99">
        <f t="shared" si="14"/>
        <v>33</v>
      </c>
      <c r="X47" s="33">
        <f t="shared" si="5"/>
        <v>-1.2704760342739096</v>
      </c>
      <c r="Y47" s="13">
        <v>50868</v>
      </c>
      <c r="Z47" s="10">
        <f t="shared" si="21"/>
        <v>70</v>
      </c>
      <c r="AA47" s="33">
        <f t="shared" si="6"/>
        <v>-0.8763636501441221</v>
      </c>
      <c r="AB47" s="11">
        <v>4.7E-2</v>
      </c>
      <c r="AC47" s="99">
        <f t="shared" si="15"/>
        <v>75</v>
      </c>
      <c r="AD47" s="33">
        <f t="shared" si="7"/>
        <v>-0.9385692341053139</v>
      </c>
      <c r="AE47" s="11">
        <v>0.86658580958156461</v>
      </c>
      <c r="AF47" s="10">
        <f t="shared" si="22"/>
        <v>20</v>
      </c>
      <c r="AG47" s="33">
        <f t="shared" si="8"/>
        <v>-1.4429808075659507</v>
      </c>
      <c r="AH47" s="14">
        <v>4.2540000000000004</v>
      </c>
      <c r="AI47" s="99">
        <f t="shared" si="16"/>
        <v>20</v>
      </c>
      <c r="AJ47" s="33">
        <f t="shared" si="9"/>
        <v>-0.33237433107795383</v>
      </c>
      <c r="AK47" s="13">
        <v>50971.697458652685</v>
      </c>
      <c r="AL47" s="38"/>
    </row>
    <row r="48" spans="1:38" x14ac:dyDescent="0.25">
      <c r="A48" t="s">
        <v>640</v>
      </c>
      <c r="B48" s="5" t="s">
        <v>399</v>
      </c>
      <c r="C48" s="6" t="s">
        <v>63</v>
      </c>
      <c r="D48" s="7" t="s">
        <v>34</v>
      </c>
      <c r="E48" s="36">
        <f t="shared" si="10"/>
        <v>1.8487254614131747</v>
      </c>
      <c r="F48" s="8">
        <f t="shared" si="11"/>
        <v>22.550166382823512</v>
      </c>
      <c r="G48" s="9">
        <f t="shared" si="12"/>
        <v>341</v>
      </c>
      <c r="H48" s="99">
        <f t="shared" si="13"/>
        <v>100</v>
      </c>
      <c r="I48" s="33">
        <f t="shared" si="0"/>
        <v>-0.70534193479381002</v>
      </c>
      <c r="J48" s="11">
        <v>-4.7690763052208873E-2</v>
      </c>
      <c r="K48" s="10">
        <f t="shared" si="17"/>
        <v>213</v>
      </c>
      <c r="L48" s="33">
        <f t="shared" si="1"/>
        <v>-6.0484425989980545E-3</v>
      </c>
      <c r="M48" s="11">
        <v>6.9202751922298661E-2</v>
      </c>
      <c r="N48" s="10">
        <f t="shared" si="18"/>
        <v>489</v>
      </c>
      <c r="O48" s="33">
        <f t="shared" si="2"/>
        <v>0.80149484800571735</v>
      </c>
      <c r="P48" s="11">
        <v>9.7267253358036126E-3</v>
      </c>
      <c r="Q48" s="10">
        <f t="shared" si="19"/>
        <v>390</v>
      </c>
      <c r="R48" s="33">
        <f t="shared" si="3"/>
        <v>0.27294812057923573</v>
      </c>
      <c r="S48" s="12">
        <v>0</v>
      </c>
      <c r="T48" s="10">
        <f t="shared" si="20"/>
        <v>406</v>
      </c>
      <c r="U48" s="33">
        <f t="shared" si="4"/>
        <v>0.62750081876778552</v>
      </c>
      <c r="V48" s="18">
        <v>3.8729937194696439E-2</v>
      </c>
      <c r="W48" s="99">
        <f t="shared" si="14"/>
        <v>383</v>
      </c>
      <c r="X48" s="33">
        <f t="shared" si="5"/>
        <v>0.2391616373123101</v>
      </c>
      <c r="Y48" s="13">
        <v>105772</v>
      </c>
      <c r="Z48" s="10">
        <f t="shared" si="21"/>
        <v>290</v>
      </c>
      <c r="AA48" s="33">
        <f t="shared" si="6"/>
        <v>0.2952316467063425</v>
      </c>
      <c r="AB48" s="11">
        <v>3.1E-2</v>
      </c>
      <c r="AC48" s="99">
        <f t="shared" si="15"/>
        <v>164</v>
      </c>
      <c r="AD48" s="33">
        <f t="shared" si="7"/>
        <v>-0.22088928615141609</v>
      </c>
      <c r="AE48" s="11">
        <v>0.9094101123595506</v>
      </c>
      <c r="AF48" s="10">
        <f t="shared" si="22"/>
        <v>351</v>
      </c>
      <c r="AG48" s="33">
        <f t="shared" si="8"/>
        <v>0.26433952950681316</v>
      </c>
      <c r="AH48" s="14">
        <v>2.3273333333333333</v>
      </c>
      <c r="AI48" s="99">
        <f t="shared" si="16"/>
        <v>262</v>
      </c>
      <c r="AJ48" s="33">
        <f t="shared" si="9"/>
        <v>-0.21983844734120705</v>
      </c>
      <c r="AK48" s="13">
        <v>128211.91583201547</v>
      </c>
      <c r="AL48" s="38"/>
    </row>
    <row r="49" spans="1:38" x14ac:dyDescent="0.25">
      <c r="A49" t="s">
        <v>641</v>
      </c>
      <c r="B49" s="5" t="s">
        <v>236</v>
      </c>
      <c r="C49" s="6" t="s">
        <v>41</v>
      </c>
      <c r="D49" s="7" t="s">
        <v>34</v>
      </c>
      <c r="E49" s="36">
        <f t="shared" si="10"/>
        <v>-0.57770907738174415</v>
      </c>
      <c r="F49" s="8">
        <f t="shared" si="11"/>
        <v>30.113226328863387</v>
      </c>
      <c r="G49" s="9">
        <f t="shared" si="12"/>
        <v>206</v>
      </c>
      <c r="H49" s="99">
        <f t="shared" si="13"/>
        <v>503</v>
      </c>
      <c r="I49" s="33">
        <f t="shared" si="0"/>
        <v>0.9847520958077749</v>
      </c>
      <c r="J49" s="11">
        <v>5.9198813056379862E-2</v>
      </c>
      <c r="K49" s="10">
        <f t="shared" si="17"/>
        <v>338</v>
      </c>
      <c r="L49" s="33">
        <f t="shared" si="1"/>
        <v>0.32327737821128222</v>
      </c>
      <c r="M49" s="11">
        <v>5.1855254427601694E-2</v>
      </c>
      <c r="N49" s="10">
        <f t="shared" si="18"/>
        <v>166</v>
      </c>
      <c r="O49" s="33">
        <f t="shared" si="2"/>
        <v>-0.14436232377812303</v>
      </c>
      <c r="P49" s="11">
        <v>7.0301986327178767E-2</v>
      </c>
      <c r="Q49" s="10">
        <f t="shared" si="19"/>
        <v>173</v>
      </c>
      <c r="R49" s="33">
        <f t="shared" si="3"/>
        <v>6.357426124832502E-2</v>
      </c>
      <c r="S49" s="12">
        <v>0.88047545674664318</v>
      </c>
      <c r="T49" s="10">
        <f t="shared" si="20"/>
        <v>210</v>
      </c>
      <c r="U49" s="33">
        <f t="shared" si="4"/>
        <v>-1.0127249050791584E-2</v>
      </c>
      <c r="V49" s="18">
        <v>7.6158531566384066E-2</v>
      </c>
      <c r="W49" s="99">
        <f t="shared" si="14"/>
        <v>195</v>
      </c>
      <c r="X49" s="33">
        <f t="shared" si="5"/>
        <v>-0.5235210403515862</v>
      </c>
      <c r="Y49" s="13">
        <v>78034</v>
      </c>
      <c r="Z49" s="10">
        <f t="shared" si="21"/>
        <v>201</v>
      </c>
      <c r="AA49" s="33">
        <f t="shared" si="6"/>
        <v>2.3328224937260757E-3</v>
      </c>
      <c r="AB49" s="11">
        <v>3.5000000000000003E-2</v>
      </c>
      <c r="AC49" s="99">
        <f t="shared" si="15"/>
        <v>202</v>
      </c>
      <c r="AD49" s="33">
        <f t="shared" si="7"/>
        <v>-6.6082423636387097E-2</v>
      </c>
      <c r="AE49" s="11">
        <v>0.91864751124655353</v>
      </c>
      <c r="AF49" s="10">
        <f t="shared" si="22"/>
        <v>90</v>
      </c>
      <c r="AG49" s="33">
        <f t="shared" si="8"/>
        <v>-0.64485285760563782</v>
      </c>
      <c r="AH49" s="14">
        <v>3.3533333333333335</v>
      </c>
      <c r="AI49" s="99">
        <f t="shared" si="16"/>
        <v>158</v>
      </c>
      <c r="AJ49" s="33">
        <f t="shared" si="9"/>
        <v>-0.26126911364104904</v>
      </c>
      <c r="AK49" s="13">
        <v>99775.530866668007</v>
      </c>
      <c r="AL49" s="38">
        <v>1</v>
      </c>
    </row>
    <row r="50" spans="1:38" x14ac:dyDescent="0.25">
      <c r="A50" t="s">
        <v>642</v>
      </c>
      <c r="B50" s="5" t="s">
        <v>296</v>
      </c>
      <c r="C50" s="6" t="s">
        <v>33</v>
      </c>
      <c r="D50" s="7" t="s">
        <v>34</v>
      </c>
      <c r="E50" s="36">
        <f t="shared" si="10"/>
        <v>-1.8773670213073079E-3</v>
      </c>
      <c r="F50" s="8">
        <f t="shared" si="11"/>
        <v>28.318391284003873</v>
      </c>
      <c r="G50" s="9">
        <f t="shared" si="12"/>
        <v>235</v>
      </c>
      <c r="H50" s="99">
        <f t="shared" si="13"/>
        <v>500</v>
      </c>
      <c r="I50" s="33">
        <f t="shared" si="0"/>
        <v>0.95502914849129428</v>
      </c>
      <c r="J50" s="11">
        <v>5.7318992654774359E-2</v>
      </c>
      <c r="K50" s="10">
        <f t="shared" si="17"/>
        <v>478</v>
      </c>
      <c r="L50" s="33">
        <f t="shared" si="1"/>
        <v>0.70924297769457889</v>
      </c>
      <c r="M50" s="11">
        <v>3.1524211894702635E-2</v>
      </c>
      <c r="N50" s="10">
        <f t="shared" si="18"/>
        <v>170</v>
      </c>
      <c r="O50" s="33">
        <f t="shared" si="2"/>
        <v>-0.12602347673963502</v>
      </c>
      <c r="P50" s="11">
        <v>6.9127516778523496E-2</v>
      </c>
      <c r="Q50" s="10">
        <f t="shared" si="19"/>
        <v>175</v>
      </c>
      <c r="R50" s="33">
        <f t="shared" si="3"/>
        <v>6.6450846649751441E-2</v>
      </c>
      <c r="S50" s="12">
        <v>0.86837861307530084</v>
      </c>
      <c r="T50" s="10">
        <f t="shared" si="20"/>
        <v>174</v>
      </c>
      <c r="U50" s="33">
        <f t="shared" si="4"/>
        <v>-0.14000110143194813</v>
      </c>
      <c r="V50" s="18">
        <v>8.3782091421415156E-2</v>
      </c>
      <c r="W50" s="99">
        <f t="shared" si="14"/>
        <v>300</v>
      </c>
      <c r="X50" s="33">
        <f t="shared" si="5"/>
        <v>-9.5436585504473898E-2</v>
      </c>
      <c r="Y50" s="13">
        <v>93603</v>
      </c>
      <c r="Z50" s="10">
        <f t="shared" si="21"/>
        <v>162</v>
      </c>
      <c r="AA50" s="33">
        <f t="shared" si="6"/>
        <v>-0.21734129566573571</v>
      </c>
      <c r="AB50" s="11">
        <v>3.7999999999999999E-2</v>
      </c>
      <c r="AC50" s="99">
        <f t="shared" si="15"/>
        <v>334</v>
      </c>
      <c r="AD50" s="33">
        <f t="shared" si="7"/>
        <v>0.4033121162333444</v>
      </c>
      <c r="AE50" s="11">
        <v>0.94665650600114304</v>
      </c>
      <c r="AF50" s="10">
        <f t="shared" si="22"/>
        <v>49</v>
      </c>
      <c r="AG50" s="33">
        <f t="shared" si="8"/>
        <v>-0.9812953946170353</v>
      </c>
      <c r="AH50" s="14">
        <v>3.7330000000000001</v>
      </c>
      <c r="AI50" s="99">
        <f t="shared" si="16"/>
        <v>175</v>
      </c>
      <c r="AJ50" s="33">
        <f t="shared" si="9"/>
        <v>-0.2543282138192795</v>
      </c>
      <c r="AK50" s="13">
        <v>104539.49237067362</v>
      </c>
      <c r="AL50" s="38"/>
    </row>
    <row r="51" spans="1:38" x14ac:dyDescent="0.25">
      <c r="A51" t="s">
        <v>643</v>
      </c>
      <c r="B51" s="5" t="s">
        <v>279</v>
      </c>
      <c r="C51" s="6" t="s">
        <v>91</v>
      </c>
      <c r="D51" s="7" t="s">
        <v>39</v>
      </c>
      <c r="E51" s="36">
        <f t="shared" si="10"/>
        <v>-6.8168722451537045E-2</v>
      </c>
      <c r="F51" s="8">
        <f t="shared" si="11"/>
        <v>28.525017709323414</v>
      </c>
      <c r="G51" s="9">
        <f t="shared" si="12"/>
        <v>231</v>
      </c>
      <c r="H51" s="99">
        <f t="shared" si="13"/>
        <v>128</v>
      </c>
      <c r="I51" s="33">
        <f t="shared" si="0"/>
        <v>-0.58446239392103339</v>
      </c>
      <c r="J51" s="11">
        <v>-4.0045766590389054E-2</v>
      </c>
      <c r="K51" s="10">
        <f t="shared" si="17"/>
        <v>33</v>
      </c>
      <c r="L51" s="33">
        <f t="shared" si="1"/>
        <v>-1.3885855583539217</v>
      </c>
      <c r="M51" s="11">
        <v>0.14202898550724638</v>
      </c>
      <c r="N51" s="10">
        <f t="shared" si="18"/>
        <v>384</v>
      </c>
      <c r="O51" s="33">
        <f t="shared" si="2"/>
        <v>0.58410988267549735</v>
      </c>
      <c r="P51" s="11">
        <v>2.364864864864865E-2</v>
      </c>
      <c r="Q51" s="10">
        <f t="shared" si="19"/>
        <v>390</v>
      </c>
      <c r="R51" s="33">
        <f t="shared" si="3"/>
        <v>0.27294812057923573</v>
      </c>
      <c r="S51" s="12">
        <v>0</v>
      </c>
      <c r="T51" s="10">
        <f t="shared" si="20"/>
        <v>173</v>
      </c>
      <c r="U51" s="33">
        <f t="shared" si="4"/>
        <v>-0.14015642361229419</v>
      </c>
      <c r="V51" s="18">
        <v>8.3791208791208785E-2</v>
      </c>
      <c r="W51" s="99">
        <f t="shared" si="14"/>
        <v>264</v>
      </c>
      <c r="X51" s="33">
        <f t="shared" si="5"/>
        <v>-0.24361226327254432</v>
      </c>
      <c r="Y51" s="13">
        <v>88214</v>
      </c>
      <c r="Z51" s="10">
        <f t="shared" si="21"/>
        <v>224</v>
      </c>
      <c r="AA51" s="33">
        <f t="shared" si="6"/>
        <v>7.5557528546880179E-2</v>
      </c>
      <c r="AB51" s="11">
        <v>3.4000000000000002E-2</v>
      </c>
      <c r="AC51" s="99">
        <f t="shared" si="15"/>
        <v>211</v>
      </c>
      <c r="AD51" s="33">
        <f t="shared" si="7"/>
        <v>-3.1746954805531989E-2</v>
      </c>
      <c r="AE51" s="11">
        <v>0.92069632495164411</v>
      </c>
      <c r="AF51" s="10">
        <f t="shared" si="22"/>
        <v>215</v>
      </c>
      <c r="AG51" s="33">
        <f t="shared" si="8"/>
        <v>-0.13029368335291266</v>
      </c>
      <c r="AH51" s="14">
        <v>2.7726666666666673</v>
      </c>
      <c r="AI51" s="99">
        <f t="shared" si="16"/>
        <v>222</v>
      </c>
      <c r="AJ51" s="33">
        <f t="shared" si="9"/>
        <v>-0.23773281462325152</v>
      </c>
      <c r="AK51" s="13">
        <v>115929.92371871276</v>
      </c>
      <c r="AL51" s="38"/>
    </row>
    <row r="52" spans="1:38" x14ac:dyDescent="0.25">
      <c r="A52" t="s">
        <v>644</v>
      </c>
      <c r="B52" s="5" t="s">
        <v>222</v>
      </c>
      <c r="C52" s="6" t="s">
        <v>93</v>
      </c>
      <c r="D52" s="7" t="s">
        <v>34</v>
      </c>
      <c r="E52" s="36">
        <f t="shared" si="10"/>
        <v>0.18050022246978009</v>
      </c>
      <c r="F52" s="8">
        <f t="shared" si="11"/>
        <v>27.749930598136622</v>
      </c>
      <c r="G52" s="9">
        <f t="shared" si="12"/>
        <v>245</v>
      </c>
      <c r="H52" s="99">
        <f t="shared" si="13"/>
        <v>431</v>
      </c>
      <c r="I52" s="33">
        <f t="shared" si="0"/>
        <v>0.3838638463154378</v>
      </c>
      <c r="J52" s="11">
        <v>2.1195785346728835E-2</v>
      </c>
      <c r="K52" s="10">
        <f t="shared" si="17"/>
        <v>408</v>
      </c>
      <c r="L52" s="33">
        <f t="shared" si="1"/>
        <v>0.52539040571470363</v>
      </c>
      <c r="M52" s="11">
        <v>4.1208791208791208E-2</v>
      </c>
      <c r="N52" s="10">
        <f t="shared" si="18"/>
        <v>185</v>
      </c>
      <c r="O52" s="33">
        <f t="shared" si="2"/>
        <v>-7.5667429256305471E-2</v>
      </c>
      <c r="P52" s="11">
        <v>6.5902578796561598E-2</v>
      </c>
      <c r="Q52" s="10">
        <f t="shared" si="19"/>
        <v>244</v>
      </c>
      <c r="R52" s="33">
        <f t="shared" si="3"/>
        <v>0.15882869131224983</v>
      </c>
      <c r="S52" s="12">
        <v>0.47990401919616071</v>
      </c>
      <c r="T52" s="10">
        <f t="shared" si="20"/>
        <v>310</v>
      </c>
      <c r="U52" s="33">
        <f t="shared" si="4"/>
        <v>0.34686864258032057</v>
      </c>
      <c r="V52" s="18">
        <v>5.5202969704227035E-2</v>
      </c>
      <c r="W52" s="99">
        <f t="shared" si="14"/>
        <v>284</v>
      </c>
      <c r="X52" s="33">
        <f t="shared" si="5"/>
        <v>-0.16062948437032934</v>
      </c>
      <c r="Y52" s="13">
        <v>91232</v>
      </c>
      <c r="Z52" s="10">
        <f t="shared" si="21"/>
        <v>317</v>
      </c>
      <c r="AA52" s="33">
        <f t="shared" si="6"/>
        <v>0.36845635275949656</v>
      </c>
      <c r="AB52" s="11">
        <v>0.03</v>
      </c>
      <c r="AC52" s="99">
        <f t="shared" si="15"/>
        <v>120</v>
      </c>
      <c r="AD52" s="33">
        <f t="shared" si="7"/>
        <v>-0.48266214540630126</v>
      </c>
      <c r="AE52" s="11">
        <v>0.8937900017298045</v>
      </c>
      <c r="AF52" s="10">
        <f t="shared" si="22"/>
        <v>110</v>
      </c>
      <c r="AG52" s="33">
        <f t="shared" si="8"/>
        <v>-0.54264994469436112</v>
      </c>
      <c r="AH52" s="14">
        <v>3.2379999999999995</v>
      </c>
      <c r="AI52" s="99">
        <f t="shared" si="16"/>
        <v>148</v>
      </c>
      <c r="AJ52" s="33">
        <f t="shared" si="9"/>
        <v>-0.26538192793318321</v>
      </c>
      <c r="AK52" s="13">
        <v>96952.656388722258</v>
      </c>
      <c r="AL52" s="38"/>
    </row>
    <row r="53" spans="1:38" x14ac:dyDescent="0.25">
      <c r="A53" t="s">
        <v>645</v>
      </c>
      <c r="B53" s="5" t="s">
        <v>338</v>
      </c>
      <c r="C53" s="6" t="s">
        <v>81</v>
      </c>
      <c r="D53" s="7" t="s">
        <v>34</v>
      </c>
      <c r="E53" s="36">
        <f t="shared" si="10"/>
        <v>0.75200164670562142</v>
      </c>
      <c r="F53" s="8">
        <f t="shared" si="11"/>
        <v>25.968592811505257</v>
      </c>
      <c r="G53" s="9">
        <f t="shared" si="12"/>
        <v>276</v>
      </c>
      <c r="H53" s="99">
        <f t="shared" si="13"/>
        <v>511</v>
      </c>
      <c r="I53" s="33">
        <f t="shared" si="0"/>
        <v>1.1039653940453418</v>
      </c>
      <c r="J53" s="11">
        <v>6.6738428417653317E-2</v>
      </c>
      <c r="K53" s="10">
        <f t="shared" si="17"/>
        <v>92</v>
      </c>
      <c r="L53" s="33">
        <f t="shared" si="1"/>
        <v>-0.57259455949166482</v>
      </c>
      <c r="M53" s="11">
        <v>9.9046015712682373E-2</v>
      </c>
      <c r="N53" s="10">
        <f t="shared" si="18"/>
        <v>198</v>
      </c>
      <c r="O53" s="33">
        <f t="shared" si="2"/>
        <v>-2.2537595317238292E-2</v>
      </c>
      <c r="P53" s="11">
        <v>6.25E-2</v>
      </c>
      <c r="Q53" s="10">
        <f t="shared" si="19"/>
        <v>322</v>
      </c>
      <c r="R53" s="33">
        <f t="shared" si="3"/>
        <v>0.21962457293149901</v>
      </c>
      <c r="S53" s="12">
        <v>0.22424038569346338</v>
      </c>
      <c r="T53" s="10">
        <f t="shared" si="20"/>
        <v>343</v>
      </c>
      <c r="U53" s="33">
        <f t="shared" si="4"/>
        <v>0.44237579752618511</v>
      </c>
      <c r="V53" s="18">
        <v>4.9596725653063681E-2</v>
      </c>
      <c r="W53" s="99">
        <f t="shared" si="14"/>
        <v>253</v>
      </c>
      <c r="X53" s="33">
        <f t="shared" si="5"/>
        <v>-0.27624995663136775</v>
      </c>
      <c r="Y53" s="13">
        <v>87027</v>
      </c>
      <c r="Z53" s="10">
        <f t="shared" si="21"/>
        <v>290</v>
      </c>
      <c r="AA53" s="33">
        <f t="shared" si="6"/>
        <v>0.2952316467063425</v>
      </c>
      <c r="AB53" s="11">
        <v>3.1E-2</v>
      </c>
      <c r="AC53" s="99">
        <f t="shared" si="15"/>
        <v>233</v>
      </c>
      <c r="AD53" s="33">
        <f t="shared" si="7"/>
        <v>4.3553746404387125E-2</v>
      </c>
      <c r="AE53" s="11">
        <v>0.92518955349620891</v>
      </c>
      <c r="AF53" s="10">
        <f t="shared" si="22"/>
        <v>217</v>
      </c>
      <c r="AG53" s="33">
        <f t="shared" si="8"/>
        <v>-0.11995523840524018</v>
      </c>
      <c r="AH53" s="14">
        <v>2.7610000000000006</v>
      </c>
      <c r="AI53" s="99">
        <f t="shared" si="16"/>
        <v>274</v>
      </c>
      <c r="AJ53" s="33">
        <f t="shared" si="9"/>
        <v>-0.21140185580518184</v>
      </c>
      <c r="AK53" s="13">
        <v>134002.46148671376</v>
      </c>
      <c r="AL53" s="38"/>
    </row>
    <row r="54" spans="1:38" x14ac:dyDescent="0.25">
      <c r="A54" t="s">
        <v>646</v>
      </c>
      <c r="B54" s="5" t="s">
        <v>499</v>
      </c>
      <c r="C54" s="6" t="s">
        <v>81</v>
      </c>
      <c r="D54" s="7" t="s">
        <v>34</v>
      </c>
      <c r="E54" s="36">
        <f t="shared" si="10"/>
        <v>4.3209943498398831</v>
      </c>
      <c r="F54" s="8">
        <f t="shared" si="11"/>
        <v>14.844243347625195</v>
      </c>
      <c r="G54" s="9">
        <f t="shared" si="12"/>
        <v>471</v>
      </c>
      <c r="H54" s="99">
        <f t="shared" si="13"/>
        <v>288</v>
      </c>
      <c r="I54" s="33">
        <f t="shared" si="0"/>
        <v>-4.7709940311834897E-2</v>
      </c>
      <c r="J54" s="11">
        <v>-6.0989913206661583E-3</v>
      </c>
      <c r="K54" s="10">
        <f t="shared" si="17"/>
        <v>425</v>
      </c>
      <c r="L54" s="33">
        <f t="shared" si="1"/>
        <v>0.57707605001053786</v>
      </c>
      <c r="M54" s="11">
        <v>3.8486209108402822E-2</v>
      </c>
      <c r="N54" s="10">
        <f t="shared" si="18"/>
        <v>463</v>
      </c>
      <c r="O54" s="33">
        <f t="shared" si="2"/>
        <v>0.74250822308202025</v>
      </c>
      <c r="P54" s="11">
        <v>1.350438892640108E-2</v>
      </c>
      <c r="Q54" s="10">
        <f t="shared" si="19"/>
        <v>313</v>
      </c>
      <c r="R54" s="33">
        <f t="shared" si="3"/>
        <v>0.21682436303024308</v>
      </c>
      <c r="S54" s="12">
        <v>0.23601604909133819</v>
      </c>
      <c r="T54" s="10">
        <f t="shared" si="20"/>
        <v>510</v>
      </c>
      <c r="U54" s="33">
        <f t="shared" si="4"/>
        <v>0.90355280070406607</v>
      </c>
      <c r="V54" s="18">
        <v>2.2525760843517852E-2</v>
      </c>
      <c r="W54" s="99">
        <f t="shared" si="14"/>
        <v>490</v>
      </c>
      <c r="X54" s="33">
        <f t="shared" si="5"/>
        <v>1.1459230961053006</v>
      </c>
      <c r="Y54" s="13">
        <v>138750</v>
      </c>
      <c r="Z54" s="10">
        <f t="shared" si="21"/>
        <v>224</v>
      </c>
      <c r="AA54" s="33">
        <f t="shared" si="6"/>
        <v>7.5557528546880179E-2</v>
      </c>
      <c r="AB54" s="11">
        <v>3.4000000000000002E-2</v>
      </c>
      <c r="AC54" s="99">
        <f t="shared" si="15"/>
        <v>525</v>
      </c>
      <c r="AD54" s="33">
        <f t="shared" si="7"/>
        <v>0.99975441071122773</v>
      </c>
      <c r="AE54" s="11">
        <v>0.98224650051212015</v>
      </c>
      <c r="AF54" s="10">
        <f t="shared" si="22"/>
        <v>427</v>
      </c>
      <c r="AG54" s="33">
        <f t="shared" si="8"/>
        <v>0.49001301350743443</v>
      </c>
      <c r="AH54" s="14">
        <v>2.0726666666666667</v>
      </c>
      <c r="AI54" s="99">
        <f t="shared" si="16"/>
        <v>440</v>
      </c>
      <c r="AJ54" s="33">
        <f t="shared" si="9"/>
        <v>-7.188341256555611E-2</v>
      </c>
      <c r="AK54" s="13">
        <v>229762.45079065376</v>
      </c>
      <c r="AL54" s="38"/>
    </row>
    <row r="55" spans="1:38" x14ac:dyDescent="0.25">
      <c r="A55" t="s">
        <v>647</v>
      </c>
      <c r="B55" s="5" t="s">
        <v>305</v>
      </c>
      <c r="C55" s="6" t="s">
        <v>44</v>
      </c>
      <c r="D55" s="7" t="s">
        <v>20</v>
      </c>
      <c r="E55" s="36">
        <f t="shared" si="10"/>
        <v>0.2135983957920824</v>
      </c>
      <c r="F55" s="8">
        <f t="shared" si="11"/>
        <v>27.646765453996647</v>
      </c>
      <c r="G55" s="9">
        <f t="shared" si="12"/>
        <v>248</v>
      </c>
      <c r="H55" s="99">
        <f t="shared" si="13"/>
        <v>139</v>
      </c>
      <c r="I55" s="33">
        <f t="shared" si="0"/>
        <v>-0.52974796018900938</v>
      </c>
      <c r="J55" s="11">
        <v>-3.6585365853658569E-2</v>
      </c>
      <c r="K55" s="10">
        <f t="shared" si="17"/>
        <v>41</v>
      </c>
      <c r="L55" s="33">
        <f t="shared" si="1"/>
        <v>-1.1985404491515077</v>
      </c>
      <c r="M55" s="11">
        <v>0.13201820940819423</v>
      </c>
      <c r="N55" s="10">
        <f t="shared" si="18"/>
        <v>322</v>
      </c>
      <c r="O55" s="33">
        <f t="shared" si="2"/>
        <v>0.4136781136869368</v>
      </c>
      <c r="P55" s="11">
        <v>3.4563561804335091E-2</v>
      </c>
      <c r="Q55" s="10">
        <f t="shared" si="19"/>
        <v>108</v>
      </c>
      <c r="R55" s="33">
        <f t="shared" si="3"/>
        <v>-0.10331194387500765</v>
      </c>
      <c r="S55" s="12">
        <v>1.5822784810126582</v>
      </c>
      <c r="T55" s="10">
        <f t="shared" si="20"/>
        <v>335</v>
      </c>
      <c r="U55" s="33">
        <f t="shared" si="4"/>
        <v>0.41085572517753394</v>
      </c>
      <c r="V55" s="18">
        <v>5.1446945337620578E-2</v>
      </c>
      <c r="W55" s="99">
        <f t="shared" si="14"/>
        <v>217</v>
      </c>
      <c r="X55" s="33">
        <f t="shared" si="5"/>
        <v>-0.44482762974252749</v>
      </c>
      <c r="Y55" s="13">
        <v>80896</v>
      </c>
      <c r="Z55" s="10">
        <f t="shared" si="21"/>
        <v>264</v>
      </c>
      <c r="AA55" s="33">
        <f t="shared" si="6"/>
        <v>0.22200694065318838</v>
      </c>
      <c r="AB55" s="11">
        <v>3.2000000000000001E-2</v>
      </c>
      <c r="AC55" s="99">
        <f t="shared" si="15"/>
        <v>311</v>
      </c>
      <c r="AD55" s="33">
        <f t="shared" si="7"/>
        <v>0.33348436790858504</v>
      </c>
      <c r="AE55" s="11">
        <v>0.94248985115020301</v>
      </c>
      <c r="AF55" s="10">
        <f t="shared" si="22"/>
        <v>122</v>
      </c>
      <c r="AG55" s="33">
        <f t="shared" si="8"/>
        <v>-0.47766543359470626</v>
      </c>
      <c r="AH55" s="14">
        <v>3.1646666666666667</v>
      </c>
      <c r="AI55" s="99">
        <f t="shared" si="16"/>
        <v>143</v>
      </c>
      <c r="AJ55" s="33">
        <f t="shared" si="9"/>
        <v>-0.26719486913128299</v>
      </c>
      <c r="AK55" s="13">
        <v>95708.324630801682</v>
      </c>
      <c r="AL55" s="38"/>
    </row>
    <row r="56" spans="1:38" x14ac:dyDescent="0.25">
      <c r="A56" t="s">
        <v>648</v>
      </c>
      <c r="B56" s="5" t="s">
        <v>427</v>
      </c>
      <c r="C56" s="6" t="s">
        <v>44</v>
      </c>
      <c r="D56" s="7" t="s">
        <v>20</v>
      </c>
      <c r="E56" s="36">
        <f t="shared" si="10"/>
        <v>2.3456315956395701</v>
      </c>
      <c r="F56" s="8">
        <f t="shared" si="11"/>
        <v>21.001337918415143</v>
      </c>
      <c r="G56" s="9">
        <f t="shared" si="12"/>
        <v>369</v>
      </c>
      <c r="H56" s="99">
        <f t="shared" si="13"/>
        <v>515</v>
      </c>
      <c r="I56" s="33">
        <f t="shared" si="0"/>
        <v>1.115486420121345</v>
      </c>
      <c r="J56" s="11">
        <v>6.7467072842935183E-2</v>
      </c>
      <c r="K56" s="10">
        <f t="shared" si="17"/>
        <v>211</v>
      </c>
      <c r="L56" s="33">
        <f t="shared" si="1"/>
        <v>-2.9531479334181265E-2</v>
      </c>
      <c r="M56" s="11">
        <v>7.0439739413680785E-2</v>
      </c>
      <c r="N56" s="10">
        <f t="shared" si="18"/>
        <v>394</v>
      </c>
      <c r="O56" s="33">
        <f t="shared" si="2"/>
        <v>0.60455906350253918</v>
      </c>
      <c r="P56" s="11">
        <v>2.2339027595269383E-2</v>
      </c>
      <c r="Q56" s="10">
        <f t="shared" si="19"/>
        <v>374</v>
      </c>
      <c r="R56" s="33">
        <f t="shared" si="3"/>
        <v>0.25298871477639184</v>
      </c>
      <c r="S56" s="12">
        <v>8.3934866543562192E-2</v>
      </c>
      <c r="T56" s="10">
        <f t="shared" si="20"/>
        <v>290</v>
      </c>
      <c r="U56" s="33">
        <f t="shared" si="4"/>
        <v>0.27071345013640707</v>
      </c>
      <c r="V56" s="18">
        <v>5.9673258813413586E-2</v>
      </c>
      <c r="W56" s="99">
        <f t="shared" si="14"/>
        <v>298</v>
      </c>
      <c r="X56" s="33">
        <f t="shared" si="5"/>
        <v>-0.10409780994257785</v>
      </c>
      <c r="Y56" s="13">
        <v>93288</v>
      </c>
      <c r="Z56" s="10">
        <f t="shared" si="21"/>
        <v>399</v>
      </c>
      <c r="AA56" s="33">
        <f t="shared" si="6"/>
        <v>0.58813047091895843</v>
      </c>
      <c r="AB56" s="11">
        <v>2.7000000000000003E-2</v>
      </c>
      <c r="AC56" s="99">
        <f t="shared" si="15"/>
        <v>373</v>
      </c>
      <c r="AD56" s="33">
        <f t="shared" si="7"/>
        <v>0.53000921006797042</v>
      </c>
      <c r="AE56" s="11">
        <v>0.95421658166291068</v>
      </c>
      <c r="AF56" s="10">
        <f t="shared" si="22"/>
        <v>244</v>
      </c>
      <c r="AG56" s="33">
        <f t="shared" si="8"/>
        <v>-4.2859977509739411E-2</v>
      </c>
      <c r="AH56" s="14">
        <v>2.6739999999999999</v>
      </c>
      <c r="AI56" s="99">
        <f t="shared" si="16"/>
        <v>242</v>
      </c>
      <c r="AJ56" s="33">
        <f t="shared" si="9"/>
        <v>-0.22978097855789992</v>
      </c>
      <c r="AK56" s="13">
        <v>121387.75222427397</v>
      </c>
      <c r="AL56" s="38"/>
    </row>
    <row r="57" spans="1:38" x14ac:dyDescent="0.25">
      <c r="A57" t="s">
        <v>649</v>
      </c>
      <c r="B57" s="5" t="s">
        <v>174</v>
      </c>
      <c r="C57" s="6" t="s">
        <v>172</v>
      </c>
      <c r="D57" s="7" t="s">
        <v>39</v>
      </c>
      <c r="E57" s="36">
        <f t="shared" si="10"/>
        <v>-3.0663575932979543</v>
      </c>
      <c r="F57" s="8">
        <f t="shared" si="11"/>
        <v>37.870203741427446</v>
      </c>
      <c r="G57" s="9">
        <f t="shared" si="12"/>
        <v>116</v>
      </c>
      <c r="H57" s="99">
        <f t="shared" si="13"/>
        <v>222</v>
      </c>
      <c r="I57" s="33">
        <f t="shared" si="0"/>
        <v>-0.27532681133239256</v>
      </c>
      <c r="J57" s="11">
        <v>-2.0494563648609687E-2</v>
      </c>
      <c r="K57" s="10">
        <f t="shared" si="17"/>
        <v>29</v>
      </c>
      <c r="L57" s="33">
        <f t="shared" si="1"/>
        <v>-1.5228506580083809</v>
      </c>
      <c r="M57" s="11">
        <v>0.14910150558523555</v>
      </c>
      <c r="N57" s="10">
        <f t="shared" si="18"/>
        <v>230</v>
      </c>
      <c r="O57" s="33">
        <f t="shared" si="2"/>
        <v>0.11560508033447264</v>
      </c>
      <c r="P57" s="11">
        <v>5.3652968036529677E-2</v>
      </c>
      <c r="Q57" s="10">
        <f t="shared" si="19"/>
        <v>75</v>
      </c>
      <c r="R57" s="33">
        <f t="shared" si="3"/>
        <v>-0.24095364132369165</v>
      </c>
      <c r="S57" s="12">
        <v>2.1611001964636545</v>
      </c>
      <c r="T57" s="10">
        <f t="shared" si="20"/>
        <v>187</v>
      </c>
      <c r="U57" s="33">
        <f t="shared" si="4"/>
        <v>-8.527433243010038E-2</v>
      </c>
      <c r="V57" s="18">
        <v>8.0569644947327351E-2</v>
      </c>
      <c r="W57" s="99">
        <f t="shared" si="14"/>
        <v>136</v>
      </c>
      <c r="X57" s="33">
        <f t="shared" si="5"/>
        <v>-0.72957569412666878</v>
      </c>
      <c r="Y57" s="13">
        <v>70540</v>
      </c>
      <c r="Z57" s="10">
        <f t="shared" si="21"/>
        <v>201</v>
      </c>
      <c r="AA57" s="33">
        <f t="shared" si="6"/>
        <v>2.3328224937260757E-3</v>
      </c>
      <c r="AB57" s="11">
        <v>3.5000000000000003E-2</v>
      </c>
      <c r="AC57" s="99">
        <f t="shared" si="15"/>
        <v>45</v>
      </c>
      <c r="AD57" s="33">
        <f t="shared" si="7"/>
        <v>-1.5057953840327791</v>
      </c>
      <c r="AE57" s="11">
        <v>0.83273915626856798</v>
      </c>
      <c r="AF57" s="10">
        <f t="shared" si="22"/>
        <v>139</v>
      </c>
      <c r="AG57" s="33">
        <f t="shared" si="8"/>
        <v>-0.40322862997146497</v>
      </c>
      <c r="AH57" s="14">
        <v>3.0806666666666671</v>
      </c>
      <c r="AI57" s="99">
        <f t="shared" si="16"/>
        <v>100</v>
      </c>
      <c r="AJ57" s="33">
        <f t="shared" si="9"/>
        <v>-0.28937967753941318</v>
      </c>
      <c r="AK57" s="13">
        <v>80481.541944990182</v>
      </c>
      <c r="AL57" s="38"/>
    </row>
    <row r="58" spans="1:38" x14ac:dyDescent="0.25">
      <c r="A58" t="s">
        <v>650</v>
      </c>
      <c r="B58" s="5" t="s">
        <v>218</v>
      </c>
      <c r="C58" s="6" t="s">
        <v>54</v>
      </c>
      <c r="D58" s="7" t="s">
        <v>39</v>
      </c>
      <c r="E58" s="36">
        <f t="shared" si="10"/>
        <v>-1.4296809198859686</v>
      </c>
      <c r="F58" s="8">
        <f t="shared" si="11"/>
        <v>32.768774629951139</v>
      </c>
      <c r="G58" s="9">
        <f t="shared" si="12"/>
        <v>174</v>
      </c>
      <c r="H58" s="99">
        <f t="shared" si="13"/>
        <v>122</v>
      </c>
      <c r="I58" s="33">
        <f t="shared" si="0"/>
        <v>-0.62286622891602084</v>
      </c>
      <c r="J58" s="11">
        <v>-4.2474607571560519E-2</v>
      </c>
      <c r="K58" s="10">
        <f t="shared" si="17"/>
        <v>357</v>
      </c>
      <c r="L58" s="33">
        <f t="shared" si="1"/>
        <v>0.3608946040049692</v>
      </c>
      <c r="M58" s="11">
        <v>4.9873737373737376E-2</v>
      </c>
      <c r="N58" s="10">
        <f t="shared" si="18"/>
        <v>113</v>
      </c>
      <c r="O58" s="33">
        <f t="shared" si="2"/>
        <v>-0.47602791141815998</v>
      </c>
      <c r="P58" s="11">
        <v>9.1542750929368033E-2</v>
      </c>
      <c r="Q58" s="10">
        <f t="shared" si="19"/>
        <v>137</v>
      </c>
      <c r="R58" s="33">
        <f t="shared" si="3"/>
        <v>-1.369165851319659E-2</v>
      </c>
      <c r="S58" s="12">
        <v>1.205400192864031</v>
      </c>
      <c r="T58" s="10">
        <f t="shared" si="20"/>
        <v>109</v>
      </c>
      <c r="U58" s="33">
        <f t="shared" si="4"/>
        <v>-0.57758523546515683</v>
      </c>
      <c r="V58" s="18">
        <v>0.10946816122108276</v>
      </c>
      <c r="W58" s="99">
        <f t="shared" si="14"/>
        <v>91</v>
      </c>
      <c r="X58" s="33">
        <f t="shared" si="5"/>
        <v>-0.90263520718516477</v>
      </c>
      <c r="Y58" s="13">
        <v>64246</v>
      </c>
      <c r="Z58" s="10">
        <f t="shared" si="21"/>
        <v>290</v>
      </c>
      <c r="AA58" s="33">
        <f t="shared" si="6"/>
        <v>0.2952316467063425</v>
      </c>
      <c r="AB58" s="11">
        <v>3.1E-2</v>
      </c>
      <c r="AC58" s="99">
        <f t="shared" si="15"/>
        <v>218</v>
      </c>
      <c r="AD58" s="33">
        <f t="shared" si="7"/>
        <v>-1.7035256995219985E-2</v>
      </c>
      <c r="AE58" s="11">
        <v>0.92157417893544735</v>
      </c>
      <c r="AF58" s="10">
        <f t="shared" si="22"/>
        <v>529</v>
      </c>
      <c r="AG58" s="33">
        <f t="shared" si="8"/>
        <v>1.2187256902476606</v>
      </c>
      <c r="AH58" s="14">
        <v>1.2503333333333333</v>
      </c>
      <c r="AI58" s="99">
        <f t="shared" si="16"/>
        <v>511</v>
      </c>
      <c r="AJ58" s="33">
        <f t="shared" si="9"/>
        <v>9.1496746601739398E-2</v>
      </c>
      <c r="AK58" s="13">
        <v>341900.1863548698</v>
      </c>
      <c r="AL58" s="38"/>
    </row>
    <row r="59" spans="1:38" x14ac:dyDescent="0.25">
      <c r="A59" t="s">
        <v>651</v>
      </c>
      <c r="B59" s="5" t="s">
        <v>525</v>
      </c>
      <c r="C59" s="6" t="s">
        <v>172</v>
      </c>
      <c r="D59" s="7" t="s">
        <v>39</v>
      </c>
      <c r="E59" s="36">
        <f t="shared" si="10"/>
        <v>5.0895299566831644</v>
      </c>
      <c r="F59" s="8">
        <f t="shared" si="11"/>
        <v>12.448761098963907</v>
      </c>
      <c r="G59" s="9">
        <f t="shared" si="12"/>
        <v>518</v>
      </c>
      <c r="H59" s="99">
        <f t="shared" si="13"/>
        <v>330</v>
      </c>
      <c r="I59" s="33">
        <f t="shared" si="0"/>
        <v>8.5889961636270357E-2</v>
      </c>
      <c r="J59" s="11">
        <v>2.3505012098168354E-3</v>
      </c>
      <c r="K59" s="10">
        <f t="shared" si="17"/>
        <v>530</v>
      </c>
      <c r="L59" s="33">
        <f t="shared" si="1"/>
        <v>0.96702327633296281</v>
      </c>
      <c r="M59" s="11">
        <v>1.7945431239699688E-2</v>
      </c>
      <c r="N59" s="10">
        <f t="shared" si="18"/>
        <v>521</v>
      </c>
      <c r="O59" s="33">
        <f t="shared" si="2"/>
        <v>0.8747620375726971</v>
      </c>
      <c r="P59" s="11">
        <v>5.0344956181241846E-3</v>
      </c>
      <c r="Q59" s="10">
        <f t="shared" si="19"/>
        <v>378</v>
      </c>
      <c r="R59" s="33">
        <f t="shared" si="3"/>
        <v>0.25654724046784305</v>
      </c>
      <c r="S59" s="12">
        <v>6.8970273811987032E-2</v>
      </c>
      <c r="T59" s="10">
        <f t="shared" si="20"/>
        <v>513</v>
      </c>
      <c r="U59" s="33">
        <f t="shared" si="4"/>
        <v>0.91181040115550505</v>
      </c>
      <c r="V59" s="18">
        <v>2.2041041940164444E-2</v>
      </c>
      <c r="W59" s="99">
        <f t="shared" si="14"/>
        <v>489</v>
      </c>
      <c r="X59" s="33">
        <f t="shared" si="5"/>
        <v>1.1418811913675189</v>
      </c>
      <c r="Y59" s="13">
        <v>138603</v>
      </c>
      <c r="Z59" s="10">
        <f t="shared" si="21"/>
        <v>399</v>
      </c>
      <c r="AA59" s="33">
        <f t="shared" si="6"/>
        <v>0.58813047091895843</v>
      </c>
      <c r="AB59" s="11">
        <v>2.7000000000000003E-2</v>
      </c>
      <c r="AC59" s="99">
        <f t="shared" si="15"/>
        <v>509</v>
      </c>
      <c r="AD59" s="33">
        <f t="shared" si="7"/>
        <v>0.94312745093089811</v>
      </c>
      <c r="AE59" s="11">
        <v>0.97886754297269973</v>
      </c>
      <c r="AF59" s="10">
        <f t="shared" si="22"/>
        <v>436</v>
      </c>
      <c r="AG59" s="33">
        <f t="shared" si="8"/>
        <v>0.50507760471689989</v>
      </c>
      <c r="AH59" s="14">
        <v>2.0556666666666668</v>
      </c>
      <c r="AI59" s="99">
        <f t="shared" si="16"/>
        <v>444</v>
      </c>
      <c r="AJ59" s="33">
        <f t="shared" si="9"/>
        <v>-6.4906185607159272E-2</v>
      </c>
      <c r="AK59" s="13">
        <v>234551.3458169529</v>
      </c>
      <c r="AL59" s="38"/>
    </row>
    <row r="60" spans="1:38" x14ac:dyDescent="0.25">
      <c r="A60" t="s">
        <v>652</v>
      </c>
      <c r="B60" s="5" t="s">
        <v>255</v>
      </c>
      <c r="C60" s="6" t="s">
        <v>71</v>
      </c>
      <c r="D60" s="7" t="s">
        <v>34</v>
      </c>
      <c r="E60" s="36">
        <f t="shared" si="10"/>
        <v>-2.3662895403332609</v>
      </c>
      <c r="F60" s="8">
        <f t="shared" si="11"/>
        <v>35.688131006216146</v>
      </c>
      <c r="G60" s="9">
        <f t="shared" si="12"/>
        <v>142</v>
      </c>
      <c r="H60" s="99">
        <f t="shared" si="13"/>
        <v>26</v>
      </c>
      <c r="I60" s="33">
        <f t="shared" si="0"/>
        <v>-1.1689923484651019</v>
      </c>
      <c r="J60" s="11">
        <v>-7.7014218009478719E-2</v>
      </c>
      <c r="K60" s="10">
        <f t="shared" si="17"/>
        <v>10</v>
      </c>
      <c r="L60" s="33">
        <f t="shared" si="1"/>
        <v>-2.4076774625341657</v>
      </c>
      <c r="M60" s="11">
        <v>0.19571045576407506</v>
      </c>
      <c r="N60" s="10">
        <f t="shared" si="18"/>
        <v>162</v>
      </c>
      <c r="O60" s="33">
        <f t="shared" si="2"/>
        <v>-0.19169552976043008</v>
      </c>
      <c r="P60" s="11">
        <v>7.3333333333333334E-2</v>
      </c>
      <c r="Q60" s="10">
        <f t="shared" si="19"/>
        <v>390</v>
      </c>
      <c r="R60" s="33">
        <f t="shared" si="3"/>
        <v>0.27294812057923573</v>
      </c>
      <c r="S60" s="12">
        <v>0</v>
      </c>
      <c r="T60" s="10">
        <f t="shared" si="20"/>
        <v>107</v>
      </c>
      <c r="U60" s="33">
        <f t="shared" si="4"/>
        <v>-0.59834958504331615</v>
      </c>
      <c r="V60" s="18">
        <v>0.11068702290076336</v>
      </c>
      <c r="W60" s="99">
        <f t="shared" si="14"/>
        <v>94</v>
      </c>
      <c r="X60" s="33">
        <f t="shared" si="5"/>
        <v>-0.89636613044901337</v>
      </c>
      <c r="Y60" s="13">
        <v>64474</v>
      </c>
      <c r="Z60" s="10">
        <f t="shared" si="21"/>
        <v>264</v>
      </c>
      <c r="AA60" s="33">
        <f t="shared" si="6"/>
        <v>0.22200694065318838</v>
      </c>
      <c r="AB60" s="11">
        <v>3.2000000000000001E-2</v>
      </c>
      <c r="AC60" s="99">
        <f t="shared" si="15"/>
        <v>143</v>
      </c>
      <c r="AD60" s="33">
        <f t="shared" si="7"/>
        <v>-0.34280688689444661</v>
      </c>
      <c r="AE60" s="11">
        <v>0.90213523131672602</v>
      </c>
      <c r="AF60" s="10">
        <f t="shared" si="22"/>
        <v>400</v>
      </c>
      <c r="AG60" s="33">
        <f t="shared" si="8"/>
        <v>0.41409928917738259</v>
      </c>
      <c r="AH60" s="14">
        <v>2.1583333333333332</v>
      </c>
      <c r="AI60" s="99">
        <f t="shared" si="16"/>
        <v>349</v>
      </c>
      <c r="AJ60" s="33">
        <f t="shared" si="9"/>
        <v>-0.16553535585203047</v>
      </c>
      <c r="AK60" s="13">
        <v>165483.42875481385</v>
      </c>
      <c r="AL60" s="38"/>
    </row>
    <row r="61" spans="1:38" x14ac:dyDescent="0.25">
      <c r="A61" t="s">
        <v>653</v>
      </c>
      <c r="B61" s="5" t="s">
        <v>281</v>
      </c>
      <c r="C61" s="6" t="s">
        <v>30</v>
      </c>
      <c r="D61" s="7" t="s">
        <v>20</v>
      </c>
      <c r="E61" s="36">
        <f t="shared" si="10"/>
        <v>0.38456159316623839</v>
      </c>
      <c r="F61" s="8">
        <f t="shared" si="11"/>
        <v>27.113882786183339</v>
      </c>
      <c r="G61" s="9">
        <f t="shared" si="12"/>
        <v>257</v>
      </c>
      <c r="H61" s="99">
        <f t="shared" si="13"/>
        <v>375</v>
      </c>
      <c r="I61" s="33">
        <f t="shared" si="0"/>
        <v>0.20610624474540648</v>
      </c>
      <c r="J61" s="11">
        <v>9.9535500995355797E-3</v>
      </c>
      <c r="K61" s="10">
        <f t="shared" si="17"/>
        <v>301</v>
      </c>
      <c r="L61" s="33">
        <f t="shared" si="1"/>
        <v>0.21840547263993537</v>
      </c>
      <c r="M61" s="11">
        <v>5.7379464811976894E-2</v>
      </c>
      <c r="N61" s="10">
        <f t="shared" si="18"/>
        <v>279</v>
      </c>
      <c r="O61" s="33">
        <f t="shared" si="2"/>
        <v>0.28725798646028944</v>
      </c>
      <c r="P61" s="11">
        <v>4.2659849943562846E-2</v>
      </c>
      <c r="Q61" s="10">
        <f t="shared" si="19"/>
        <v>258</v>
      </c>
      <c r="R61" s="33">
        <f t="shared" si="3"/>
        <v>0.17295490712952982</v>
      </c>
      <c r="S61" s="12">
        <v>0.42049934296977665</v>
      </c>
      <c r="T61" s="10">
        <f t="shared" si="20"/>
        <v>245</v>
      </c>
      <c r="U61" s="33">
        <f t="shared" si="4"/>
        <v>0.12090870327346552</v>
      </c>
      <c r="V61" s="18">
        <v>6.8466756760373046E-2</v>
      </c>
      <c r="W61" s="99">
        <f t="shared" si="14"/>
        <v>200</v>
      </c>
      <c r="X61" s="33">
        <f t="shared" si="5"/>
        <v>-0.5165370688999088</v>
      </c>
      <c r="Y61" s="13">
        <v>78288</v>
      </c>
      <c r="Z61" s="10">
        <f t="shared" si="21"/>
        <v>224</v>
      </c>
      <c r="AA61" s="33">
        <f t="shared" si="6"/>
        <v>7.5557528546880179E-2</v>
      </c>
      <c r="AB61" s="11">
        <v>3.4000000000000002E-2</v>
      </c>
      <c r="AC61" s="99">
        <f t="shared" si="15"/>
        <v>237</v>
      </c>
      <c r="AD61" s="33">
        <f t="shared" si="7"/>
        <v>5.7728053173964906E-2</v>
      </c>
      <c r="AE61" s="11">
        <v>0.92603534110181085</v>
      </c>
      <c r="AF61" s="10">
        <f t="shared" si="22"/>
        <v>439</v>
      </c>
      <c r="AG61" s="33">
        <f t="shared" si="8"/>
        <v>0.51098528754414141</v>
      </c>
      <c r="AH61" s="14">
        <v>2.0489999999999999</v>
      </c>
      <c r="AI61" s="99">
        <f t="shared" si="16"/>
        <v>317</v>
      </c>
      <c r="AJ61" s="33">
        <f t="shared" si="9"/>
        <v>-0.18873107100141392</v>
      </c>
      <c r="AK61" s="13">
        <v>149562.79931668856</v>
      </c>
      <c r="AL61" s="38">
        <v>1</v>
      </c>
    </row>
    <row r="62" spans="1:38" x14ac:dyDescent="0.25">
      <c r="A62" t="s">
        <v>654</v>
      </c>
      <c r="B62" s="5" t="s">
        <v>25</v>
      </c>
      <c r="C62" s="6" t="s">
        <v>26</v>
      </c>
      <c r="D62" s="7" t="s">
        <v>20</v>
      </c>
      <c r="E62" s="36">
        <f t="shared" si="10"/>
        <v>-17.912907463866507</v>
      </c>
      <c r="F62" s="8">
        <f t="shared" si="11"/>
        <v>84.146064420012536</v>
      </c>
      <c r="G62" s="9">
        <f t="shared" si="12"/>
        <v>5</v>
      </c>
      <c r="H62" s="99">
        <f t="shared" si="13"/>
        <v>112</v>
      </c>
      <c r="I62" s="33">
        <f t="shared" si="0"/>
        <v>-0.66194351869005952</v>
      </c>
      <c r="J62" s="11">
        <v>-4.4946041032533524E-2</v>
      </c>
      <c r="K62" s="10">
        <f t="shared" si="17"/>
        <v>51</v>
      </c>
      <c r="L62" s="33">
        <f t="shared" si="1"/>
        <v>-1.0794686745210709</v>
      </c>
      <c r="M62" s="11">
        <v>0.12574600971547537</v>
      </c>
      <c r="N62" s="10">
        <f t="shared" si="18"/>
        <v>10</v>
      </c>
      <c r="O62" s="33">
        <f t="shared" si="2"/>
        <v>-3.3846979522893808</v>
      </c>
      <c r="P62" s="11">
        <v>0.27782187648833145</v>
      </c>
      <c r="Q62" s="10">
        <f t="shared" si="19"/>
        <v>9</v>
      </c>
      <c r="R62" s="33">
        <f t="shared" si="3"/>
        <v>-1.4790283782139997</v>
      </c>
      <c r="S62" s="12">
        <v>7.3675496688741724</v>
      </c>
      <c r="T62" s="10">
        <f t="shared" si="20"/>
        <v>6</v>
      </c>
      <c r="U62" s="33">
        <f t="shared" si="4"/>
        <v>-4.0261035352264063</v>
      </c>
      <c r="V62" s="18">
        <v>0.31189524864006163</v>
      </c>
      <c r="W62" s="99">
        <f t="shared" si="14"/>
        <v>9</v>
      </c>
      <c r="X62" s="33">
        <f t="shared" si="5"/>
        <v>-1.6296831328751478</v>
      </c>
      <c r="Y62" s="13">
        <v>37804</v>
      </c>
      <c r="Z62" s="10">
        <f t="shared" si="21"/>
        <v>19</v>
      </c>
      <c r="AA62" s="33">
        <f t="shared" si="6"/>
        <v>-2.121183653047741</v>
      </c>
      <c r="AB62" s="11">
        <v>6.4000000000000001E-2</v>
      </c>
      <c r="AC62" s="99">
        <f t="shared" si="15"/>
        <v>3</v>
      </c>
      <c r="AD62" s="33">
        <f t="shared" si="7"/>
        <v>-4.3635336813053227</v>
      </c>
      <c r="AE62" s="11">
        <v>0.66221655709110427</v>
      </c>
      <c r="AF62" s="10">
        <f t="shared" si="22"/>
        <v>17</v>
      </c>
      <c r="AG62" s="33">
        <f t="shared" si="8"/>
        <v>-1.5185991477546401</v>
      </c>
      <c r="AH62" s="14">
        <v>4.3393333333333333</v>
      </c>
      <c r="AI62" s="99">
        <f t="shared" si="16"/>
        <v>4</v>
      </c>
      <c r="AJ62" s="33">
        <f t="shared" si="9"/>
        <v>-0.37469718266826607</v>
      </c>
      <c r="AK62" s="13">
        <v>21922.951490066225</v>
      </c>
      <c r="AL62" s="38">
        <v>1</v>
      </c>
    </row>
    <row r="63" spans="1:38" x14ac:dyDescent="0.25">
      <c r="A63" t="s">
        <v>655</v>
      </c>
      <c r="B63" s="5" t="s">
        <v>484</v>
      </c>
      <c r="C63" s="6" t="s">
        <v>172</v>
      </c>
      <c r="D63" s="7" t="s">
        <v>39</v>
      </c>
      <c r="E63" s="36">
        <f t="shared" si="10"/>
        <v>3.7841986013293178</v>
      </c>
      <c r="F63" s="8">
        <f t="shared" si="11"/>
        <v>16.517405495564716</v>
      </c>
      <c r="G63" s="9">
        <f t="shared" si="12"/>
        <v>441</v>
      </c>
      <c r="H63" s="99">
        <f t="shared" si="13"/>
        <v>282</v>
      </c>
      <c r="I63" s="33">
        <f t="shared" si="0"/>
        <v>-8.6758280126248408E-2</v>
      </c>
      <c r="J63" s="11">
        <v>-8.5685938486516067E-3</v>
      </c>
      <c r="K63" s="10">
        <f t="shared" si="17"/>
        <v>485</v>
      </c>
      <c r="L63" s="33">
        <f t="shared" si="1"/>
        <v>0.72577705487304967</v>
      </c>
      <c r="M63" s="11">
        <v>3.0653266331658293E-2</v>
      </c>
      <c r="N63" s="10">
        <f t="shared" si="18"/>
        <v>354</v>
      </c>
      <c r="O63" s="33">
        <f t="shared" si="2"/>
        <v>0.500174641608644</v>
      </c>
      <c r="P63" s="11">
        <v>2.9024089344847737E-2</v>
      </c>
      <c r="Q63" s="10">
        <f t="shared" si="19"/>
        <v>281</v>
      </c>
      <c r="R63" s="33">
        <f t="shared" si="3"/>
        <v>0.19723057485754847</v>
      </c>
      <c r="S63" s="12">
        <v>0.31841339155749632</v>
      </c>
      <c r="T63" s="10">
        <f t="shared" si="20"/>
        <v>463</v>
      </c>
      <c r="U63" s="33">
        <f t="shared" si="4"/>
        <v>0.7578732274689689</v>
      </c>
      <c r="V63" s="18">
        <v>3.1077112219110716E-2</v>
      </c>
      <c r="W63" s="99">
        <f t="shared" si="14"/>
        <v>478</v>
      </c>
      <c r="X63" s="33">
        <f t="shared" si="5"/>
        <v>0.99722499527588426</v>
      </c>
      <c r="Y63" s="13">
        <v>133342</v>
      </c>
      <c r="Z63" s="10">
        <f t="shared" si="21"/>
        <v>369</v>
      </c>
      <c r="AA63" s="33">
        <f t="shared" si="6"/>
        <v>0.51490576486580475</v>
      </c>
      <c r="AB63" s="11">
        <v>2.7999999999999997E-2</v>
      </c>
      <c r="AC63" s="99">
        <f t="shared" si="15"/>
        <v>376</v>
      </c>
      <c r="AD63" s="33">
        <f t="shared" si="7"/>
        <v>0.53441323554090436</v>
      </c>
      <c r="AE63" s="11">
        <v>0.9544793719510225</v>
      </c>
      <c r="AF63" s="10">
        <f t="shared" si="22"/>
        <v>457</v>
      </c>
      <c r="AG63" s="33">
        <f t="shared" si="8"/>
        <v>0.58867131672236572</v>
      </c>
      <c r="AH63" s="14">
        <v>1.9613333333333334</v>
      </c>
      <c r="AI63" s="99">
        <f t="shared" si="16"/>
        <v>423</v>
      </c>
      <c r="AJ63" s="33">
        <f t="shared" si="9"/>
        <v>-9.8185444622913121E-2</v>
      </c>
      <c r="AK63" s="13">
        <v>211709.76721706695</v>
      </c>
      <c r="AL63" s="38"/>
    </row>
    <row r="64" spans="1:38" x14ac:dyDescent="0.25">
      <c r="A64" t="s">
        <v>656</v>
      </c>
      <c r="B64" s="5" t="s">
        <v>522</v>
      </c>
      <c r="C64" s="6" t="s">
        <v>54</v>
      </c>
      <c r="D64" s="7" t="s">
        <v>39</v>
      </c>
      <c r="E64" s="36">
        <f t="shared" si="10"/>
        <v>5.0068445976510212</v>
      </c>
      <c r="F64" s="8">
        <f t="shared" si="11"/>
        <v>12.706486711182775</v>
      </c>
      <c r="G64" s="9">
        <f t="shared" si="12"/>
        <v>513</v>
      </c>
      <c r="H64" s="99">
        <f t="shared" si="13"/>
        <v>207</v>
      </c>
      <c r="I64" s="33">
        <f t="shared" si="0"/>
        <v>-0.32837166776738441</v>
      </c>
      <c r="J64" s="11">
        <v>-2.3849372384937229E-2</v>
      </c>
      <c r="K64" s="10">
        <f t="shared" si="17"/>
        <v>501</v>
      </c>
      <c r="L64" s="33">
        <f t="shared" si="1"/>
        <v>0.79535958195827028</v>
      </c>
      <c r="M64" s="11">
        <v>2.6987951807228915E-2</v>
      </c>
      <c r="N64" s="10">
        <f t="shared" si="18"/>
        <v>462</v>
      </c>
      <c r="O64" s="33">
        <f t="shared" si="2"/>
        <v>0.73861718353613626</v>
      </c>
      <c r="P64" s="11">
        <v>1.3753581661891117E-2</v>
      </c>
      <c r="Q64" s="10">
        <f t="shared" si="19"/>
        <v>390</v>
      </c>
      <c r="R64" s="33">
        <f t="shared" si="3"/>
        <v>0.27294812057923573</v>
      </c>
      <c r="S64" s="12">
        <v>0</v>
      </c>
      <c r="T64" s="10">
        <f t="shared" si="20"/>
        <v>527</v>
      </c>
      <c r="U64" s="33">
        <f t="shared" si="4"/>
        <v>0.96812546487409612</v>
      </c>
      <c r="V64" s="18">
        <v>1.873536299765808E-2</v>
      </c>
      <c r="W64" s="99">
        <f t="shared" si="14"/>
        <v>494</v>
      </c>
      <c r="X64" s="33">
        <f t="shared" si="5"/>
        <v>1.1899716089619436</v>
      </c>
      <c r="Y64" s="13">
        <v>140352</v>
      </c>
      <c r="Z64" s="10">
        <f t="shared" si="21"/>
        <v>369</v>
      </c>
      <c r="AA64" s="33">
        <f t="shared" si="6"/>
        <v>0.51490576486580475</v>
      </c>
      <c r="AB64" s="11">
        <v>2.7999999999999997E-2</v>
      </c>
      <c r="AC64" s="99">
        <f t="shared" si="15"/>
        <v>516</v>
      </c>
      <c r="AD64" s="33">
        <f t="shared" si="7"/>
        <v>0.95850649695131662</v>
      </c>
      <c r="AE64" s="11">
        <v>0.97978521794061912</v>
      </c>
      <c r="AF64" s="10">
        <f t="shared" si="22"/>
        <v>507</v>
      </c>
      <c r="AG64" s="33">
        <f t="shared" si="8"/>
        <v>0.90000620171798718</v>
      </c>
      <c r="AH64" s="14">
        <v>1.61</v>
      </c>
      <c r="AI64" s="99">
        <f t="shared" si="16"/>
        <v>509</v>
      </c>
      <c r="AJ64" s="33">
        <f t="shared" si="9"/>
        <v>8.808571562107681E-2</v>
      </c>
      <c r="AK64" s="13">
        <v>339558.98842691811</v>
      </c>
      <c r="AL64" s="38"/>
    </row>
    <row r="65" spans="1:38" x14ac:dyDescent="0.25">
      <c r="A65" t="s">
        <v>657</v>
      </c>
      <c r="B65" s="5" t="s">
        <v>137</v>
      </c>
      <c r="C65" s="6" t="s">
        <v>24</v>
      </c>
      <c r="D65" s="7" t="s">
        <v>20</v>
      </c>
      <c r="E65" s="36">
        <f t="shared" si="10"/>
        <v>-0.7106483729806361</v>
      </c>
      <c r="F65" s="8">
        <f t="shared" si="11"/>
        <v>30.52759063407068</v>
      </c>
      <c r="G65" s="9">
        <f t="shared" si="12"/>
        <v>201</v>
      </c>
      <c r="H65" s="99">
        <f t="shared" si="13"/>
        <v>8</v>
      </c>
      <c r="I65" s="33">
        <f t="shared" si="0"/>
        <v>-1.6947460112811938</v>
      </c>
      <c r="J65" s="11">
        <v>-0.11026537749434273</v>
      </c>
      <c r="K65" s="10">
        <f t="shared" si="17"/>
        <v>479</v>
      </c>
      <c r="L65" s="33">
        <f t="shared" si="1"/>
        <v>0.7107552840679201</v>
      </c>
      <c r="M65" s="11">
        <v>3.1444549963068481E-2</v>
      </c>
      <c r="N65" s="10">
        <f t="shared" si="18"/>
        <v>204</v>
      </c>
      <c r="O65" s="33">
        <f t="shared" si="2"/>
        <v>1.3107728403610425E-2</v>
      </c>
      <c r="P65" s="11">
        <v>6.0217176702862786E-2</v>
      </c>
      <c r="Q65" s="10">
        <f t="shared" si="19"/>
        <v>120</v>
      </c>
      <c r="R65" s="33">
        <f t="shared" si="3"/>
        <v>-5.6942784486773729E-2</v>
      </c>
      <c r="S65" s="12">
        <v>1.3872832369942196</v>
      </c>
      <c r="T65" s="10">
        <f t="shared" si="20"/>
        <v>216</v>
      </c>
      <c r="U65" s="33">
        <f t="shared" si="4"/>
        <v>1.6834482765235585E-2</v>
      </c>
      <c r="V65" s="18">
        <v>7.4575885232836162E-2</v>
      </c>
      <c r="W65" s="99">
        <f t="shared" si="14"/>
        <v>145</v>
      </c>
      <c r="X65" s="33">
        <f t="shared" si="5"/>
        <v>-0.67920311263268007</v>
      </c>
      <c r="Y65" s="13">
        <v>72372</v>
      </c>
      <c r="Z65" s="10">
        <f t="shared" si="21"/>
        <v>149</v>
      </c>
      <c r="AA65" s="33">
        <f t="shared" si="6"/>
        <v>-0.2905660017188898</v>
      </c>
      <c r="AB65" s="11">
        <v>3.9E-2</v>
      </c>
      <c r="AC65" s="99">
        <f t="shared" si="15"/>
        <v>293</v>
      </c>
      <c r="AD65" s="33">
        <f t="shared" si="7"/>
        <v>0.28966511784102777</v>
      </c>
      <c r="AE65" s="11">
        <v>0.93987513572204129</v>
      </c>
      <c r="AF65" s="10">
        <f t="shared" si="22"/>
        <v>498</v>
      </c>
      <c r="AG65" s="33">
        <f t="shared" si="8"/>
        <v>0.80814173375438358</v>
      </c>
      <c r="AH65" s="14">
        <v>1.7136666666666667</v>
      </c>
      <c r="AI65" s="99">
        <f t="shared" si="16"/>
        <v>517</v>
      </c>
      <c r="AJ65" s="33">
        <f t="shared" si="9"/>
        <v>0.16167378085022499</v>
      </c>
      <c r="AK65" s="13">
        <v>390066.95121387282</v>
      </c>
      <c r="AL65" s="38"/>
    </row>
    <row r="66" spans="1:38" x14ac:dyDescent="0.25">
      <c r="A66" t="s">
        <v>658</v>
      </c>
      <c r="B66" s="5" t="s">
        <v>97</v>
      </c>
      <c r="C66" s="6" t="s">
        <v>19</v>
      </c>
      <c r="D66" s="7" t="s">
        <v>20</v>
      </c>
      <c r="E66" s="36">
        <f t="shared" si="10"/>
        <v>-5.4528484523271556</v>
      </c>
      <c r="F66" s="8">
        <f t="shared" si="11"/>
        <v>45.308761484871908</v>
      </c>
      <c r="G66" s="9">
        <f t="shared" si="12"/>
        <v>59</v>
      </c>
      <c r="H66" s="99">
        <f t="shared" si="13"/>
        <v>155</v>
      </c>
      <c r="I66" s="33">
        <f t="shared" si="0"/>
        <v>-0.48262186950989283</v>
      </c>
      <c r="J66" s="11">
        <v>-3.3604887983706755E-2</v>
      </c>
      <c r="K66" s="10">
        <f t="shared" si="17"/>
        <v>39</v>
      </c>
      <c r="L66" s="33">
        <f t="shared" si="1"/>
        <v>-1.2668164599201488</v>
      </c>
      <c r="M66" s="11">
        <v>0.13561470215462612</v>
      </c>
      <c r="N66" s="10">
        <f t="shared" si="18"/>
        <v>53</v>
      </c>
      <c r="O66" s="33">
        <f t="shared" si="2"/>
        <v>-1.3795738240661031</v>
      </c>
      <c r="P66" s="11">
        <v>0.14940828402366865</v>
      </c>
      <c r="Q66" s="10">
        <f t="shared" si="19"/>
        <v>109</v>
      </c>
      <c r="R66" s="33">
        <f t="shared" si="3"/>
        <v>-0.10291546330129403</v>
      </c>
      <c r="S66" s="12">
        <v>1.5806111696522656</v>
      </c>
      <c r="T66" s="10">
        <f t="shared" si="20"/>
        <v>96</v>
      </c>
      <c r="U66" s="33">
        <f t="shared" si="4"/>
        <v>-0.67045097386813723</v>
      </c>
      <c r="V66" s="18">
        <v>0.11491935483870967</v>
      </c>
      <c r="W66" s="99">
        <f t="shared" si="14"/>
        <v>110</v>
      </c>
      <c r="X66" s="33">
        <f t="shared" si="5"/>
        <v>-0.83249303721182133</v>
      </c>
      <c r="Y66" s="13">
        <v>66797</v>
      </c>
      <c r="Z66" s="10">
        <f t="shared" si="21"/>
        <v>70</v>
      </c>
      <c r="AA66" s="33">
        <f t="shared" si="6"/>
        <v>-0.8763636501441221</v>
      </c>
      <c r="AB66" s="11">
        <v>4.7E-2</v>
      </c>
      <c r="AC66" s="99">
        <f t="shared" si="15"/>
        <v>86</v>
      </c>
      <c r="AD66" s="33">
        <f t="shared" si="7"/>
        <v>-0.84006224855327571</v>
      </c>
      <c r="AE66" s="11">
        <v>0.87246376811594206</v>
      </c>
      <c r="AF66" s="10">
        <f t="shared" si="22"/>
        <v>54</v>
      </c>
      <c r="AG66" s="33">
        <f t="shared" si="8"/>
        <v>-0.93787392583681062</v>
      </c>
      <c r="AH66" s="14">
        <v>3.6839999999999997</v>
      </c>
      <c r="AI66" s="99">
        <f t="shared" si="16"/>
        <v>46</v>
      </c>
      <c r="AJ66" s="33">
        <f t="shared" si="9"/>
        <v>-0.31664476546275466</v>
      </c>
      <c r="AK66" s="13">
        <v>61767.854583772394</v>
      </c>
      <c r="AL66" s="38"/>
    </row>
    <row r="67" spans="1:38" x14ac:dyDescent="0.25">
      <c r="A67" t="s">
        <v>659</v>
      </c>
      <c r="B67" s="5" t="s">
        <v>73</v>
      </c>
      <c r="C67" s="6" t="s">
        <v>24</v>
      </c>
      <c r="D67" s="7" t="s">
        <v>20</v>
      </c>
      <c r="E67" s="36">
        <f t="shared" si="10"/>
        <v>-6.8916506028069779</v>
      </c>
      <c r="F67" s="8">
        <f t="shared" si="11"/>
        <v>49.793426840803733</v>
      </c>
      <c r="G67" s="9">
        <f t="shared" si="12"/>
        <v>47</v>
      </c>
      <c r="H67" s="99">
        <f t="shared" si="13"/>
        <v>57</v>
      </c>
      <c r="I67" s="33">
        <f t="shared" si="0"/>
        <v>-0.93430742906070474</v>
      </c>
      <c r="J67" s="11">
        <v>-6.2171628721541139E-2</v>
      </c>
      <c r="K67" s="10">
        <f t="shared" si="17"/>
        <v>210</v>
      </c>
      <c r="L67" s="33">
        <f t="shared" si="1"/>
        <v>-3.3180800012390904E-2</v>
      </c>
      <c r="M67" s="11">
        <v>7.0631970260223054E-2</v>
      </c>
      <c r="N67" s="10">
        <f t="shared" si="18"/>
        <v>66</v>
      </c>
      <c r="O67" s="33">
        <f t="shared" si="2"/>
        <v>-1.0988281891920519</v>
      </c>
      <c r="P67" s="11">
        <v>0.13142857142857142</v>
      </c>
      <c r="Q67" s="10">
        <f t="shared" si="19"/>
        <v>18</v>
      </c>
      <c r="R67" s="33">
        <f t="shared" si="3"/>
        <v>-1.0592443765360686</v>
      </c>
      <c r="S67" s="12">
        <v>5.6022408963585439</v>
      </c>
      <c r="T67" s="10">
        <f t="shared" si="20"/>
        <v>125</v>
      </c>
      <c r="U67" s="33">
        <f t="shared" si="4"/>
        <v>-0.46812503012040085</v>
      </c>
      <c r="V67" s="18">
        <v>0.10304287690179806</v>
      </c>
      <c r="W67" s="99">
        <f t="shared" si="14"/>
        <v>39</v>
      </c>
      <c r="X67" s="33">
        <f t="shared" si="5"/>
        <v>-1.2042932811865565</v>
      </c>
      <c r="Y67" s="13">
        <v>53275</v>
      </c>
      <c r="Z67" s="10">
        <f t="shared" si="21"/>
        <v>40</v>
      </c>
      <c r="AA67" s="33">
        <f t="shared" si="6"/>
        <v>-1.3157118864630462</v>
      </c>
      <c r="AB67" s="11">
        <v>5.2999999999999999E-2</v>
      </c>
      <c r="AC67" s="99">
        <f t="shared" si="15"/>
        <v>56</v>
      </c>
      <c r="AD67" s="33">
        <f t="shared" si="7"/>
        <v>-1.2544339058235345</v>
      </c>
      <c r="AE67" s="11">
        <v>0.8477380148548278</v>
      </c>
      <c r="AF67" s="10">
        <f t="shared" si="22"/>
        <v>88</v>
      </c>
      <c r="AG67" s="33">
        <f t="shared" si="8"/>
        <v>-0.67941280214499977</v>
      </c>
      <c r="AH67" s="14">
        <v>3.3923333333333332</v>
      </c>
      <c r="AI67" s="99">
        <f t="shared" si="16"/>
        <v>45</v>
      </c>
      <c r="AJ67" s="33">
        <f t="shared" si="9"/>
        <v>-0.31715470272318308</v>
      </c>
      <c r="AK67" s="13">
        <v>61417.853641456582</v>
      </c>
      <c r="AL67" s="38"/>
    </row>
    <row r="68" spans="1:38" x14ac:dyDescent="0.25">
      <c r="A68" t="s">
        <v>660</v>
      </c>
      <c r="B68" s="5" t="s">
        <v>86</v>
      </c>
      <c r="C68" s="6" t="s">
        <v>24</v>
      </c>
      <c r="D68" s="7" t="s">
        <v>20</v>
      </c>
      <c r="E68" s="36">
        <f t="shared" si="10"/>
        <v>-6.0665055826745835</v>
      </c>
      <c r="F68" s="8">
        <f t="shared" si="11"/>
        <v>47.221496235769997</v>
      </c>
      <c r="G68" s="9">
        <f t="shared" si="12"/>
        <v>51</v>
      </c>
      <c r="H68" s="99">
        <f t="shared" si="13"/>
        <v>93</v>
      </c>
      <c r="I68" s="33">
        <f t="shared" si="0"/>
        <v>-0.72653696790291011</v>
      </c>
      <c r="J68" s="11">
        <v>-4.9031237643337278E-2</v>
      </c>
      <c r="K68" s="10">
        <f t="shared" si="17"/>
        <v>31</v>
      </c>
      <c r="L68" s="33">
        <f t="shared" si="1"/>
        <v>-1.407941522903178</v>
      </c>
      <c r="M68" s="11">
        <v>0.14304857621440537</v>
      </c>
      <c r="N68" s="10">
        <f t="shared" si="18"/>
        <v>81</v>
      </c>
      <c r="O68" s="33">
        <f t="shared" si="2"/>
        <v>-0.84126525360290971</v>
      </c>
      <c r="P68" s="11">
        <v>0.11493354182955434</v>
      </c>
      <c r="Q68" s="10">
        <f t="shared" si="19"/>
        <v>111</v>
      </c>
      <c r="R68" s="33">
        <f t="shared" si="3"/>
        <v>-8.9596573542164118E-2</v>
      </c>
      <c r="S68" s="12">
        <v>1.5246015246015245</v>
      </c>
      <c r="T68" s="10">
        <f t="shared" si="20"/>
        <v>194</v>
      </c>
      <c r="U68" s="33">
        <f t="shared" si="4"/>
        <v>-5.3573099890806448E-2</v>
      </c>
      <c r="V68" s="18">
        <v>7.8708791208791207E-2</v>
      </c>
      <c r="W68" s="99">
        <f t="shared" si="14"/>
        <v>83</v>
      </c>
      <c r="X68" s="33">
        <f t="shared" si="5"/>
        <v>-0.93706013733280336</v>
      </c>
      <c r="Y68" s="13">
        <v>62994</v>
      </c>
      <c r="Z68" s="10">
        <f t="shared" si="21"/>
        <v>26</v>
      </c>
      <c r="AA68" s="33">
        <f t="shared" si="6"/>
        <v>-1.8282848288351243</v>
      </c>
      <c r="AB68" s="11">
        <v>0.06</v>
      </c>
      <c r="AC68" s="99">
        <f t="shared" si="15"/>
        <v>35</v>
      </c>
      <c r="AD68" s="33">
        <f t="shared" si="7"/>
        <v>-1.6898422130357673</v>
      </c>
      <c r="AE68" s="11">
        <v>0.82175699471727648</v>
      </c>
      <c r="AF68" s="10">
        <f t="shared" si="22"/>
        <v>227</v>
      </c>
      <c r="AG68" s="33">
        <f t="shared" si="8"/>
        <v>-8.6576830431325649E-2</v>
      </c>
      <c r="AH68" s="14">
        <v>2.7233333333333332</v>
      </c>
      <c r="AI68" s="99">
        <f t="shared" si="16"/>
        <v>109</v>
      </c>
      <c r="AJ68" s="33">
        <f t="shared" si="9"/>
        <v>-0.28647858450262076</v>
      </c>
      <c r="AK68" s="13">
        <v>82472.738461538465</v>
      </c>
      <c r="AL68" s="38"/>
    </row>
    <row r="69" spans="1:38" x14ac:dyDescent="0.25">
      <c r="A69" t="s">
        <v>661</v>
      </c>
      <c r="B69" s="5" t="s">
        <v>100</v>
      </c>
      <c r="C69" s="6" t="s">
        <v>44</v>
      </c>
      <c r="D69" s="7" t="s">
        <v>20</v>
      </c>
      <c r="E69" s="36">
        <f t="shared" si="10"/>
        <v>-4.9772140795735318</v>
      </c>
      <c r="F69" s="8">
        <f t="shared" si="11"/>
        <v>43.826235904223324</v>
      </c>
      <c r="G69" s="9">
        <f t="shared" si="12"/>
        <v>70</v>
      </c>
      <c r="H69" s="99">
        <f t="shared" si="13"/>
        <v>290</v>
      </c>
      <c r="I69" s="33">
        <f t="shared" si="0"/>
        <v>-3.9002160400830162E-2</v>
      </c>
      <c r="J69" s="11">
        <v>-5.5482699485523979E-3</v>
      </c>
      <c r="K69" s="10">
        <f t="shared" si="17"/>
        <v>90</v>
      </c>
      <c r="L69" s="33">
        <f t="shared" si="1"/>
        <v>-0.57824662888548106</v>
      </c>
      <c r="M69" s="11">
        <v>9.9343742928264311E-2</v>
      </c>
      <c r="N69" s="10">
        <f t="shared" si="18"/>
        <v>70</v>
      </c>
      <c r="O69" s="33">
        <f t="shared" si="2"/>
        <v>-1.0378795095158835</v>
      </c>
      <c r="P69" s="11">
        <v>0.12752525252525251</v>
      </c>
      <c r="Q69" s="10">
        <f t="shared" si="19"/>
        <v>55</v>
      </c>
      <c r="R69" s="33">
        <f t="shared" si="3"/>
        <v>-0.35422832282836486</v>
      </c>
      <c r="S69" s="12">
        <v>2.6374518157841345</v>
      </c>
      <c r="T69" s="10">
        <f t="shared" si="20"/>
        <v>65</v>
      </c>
      <c r="U69" s="33">
        <f t="shared" si="4"/>
        <v>-0.97181159128260908</v>
      </c>
      <c r="V69" s="18">
        <v>0.13260914121746259</v>
      </c>
      <c r="W69" s="99">
        <f t="shared" si="14"/>
        <v>58</v>
      </c>
      <c r="X69" s="33">
        <f t="shared" si="5"/>
        <v>-1.0828986593001155</v>
      </c>
      <c r="Y69" s="13">
        <v>57690</v>
      </c>
      <c r="Z69" s="10">
        <f t="shared" si="21"/>
        <v>70</v>
      </c>
      <c r="AA69" s="33">
        <f t="shared" si="6"/>
        <v>-0.8763636501441221</v>
      </c>
      <c r="AB69" s="11">
        <v>4.7E-2</v>
      </c>
      <c r="AC69" s="99">
        <f t="shared" si="15"/>
        <v>167</v>
      </c>
      <c r="AD69" s="33">
        <f t="shared" si="7"/>
        <v>-0.21047365043741612</v>
      </c>
      <c r="AE69" s="11">
        <v>0.91003161828111523</v>
      </c>
      <c r="AF69" s="10">
        <f t="shared" si="22"/>
        <v>64</v>
      </c>
      <c r="AG69" s="33">
        <f t="shared" si="8"/>
        <v>-0.84925868342818966</v>
      </c>
      <c r="AH69" s="14">
        <v>3.5839999999999996</v>
      </c>
      <c r="AI69" s="99">
        <f t="shared" si="16"/>
        <v>69</v>
      </c>
      <c r="AJ69" s="33">
        <f t="shared" si="9"/>
        <v>-0.30772731154558103</v>
      </c>
      <c r="AK69" s="13">
        <v>67888.44532359505</v>
      </c>
      <c r="AL69" s="38"/>
    </row>
    <row r="70" spans="1:38" x14ac:dyDescent="0.25">
      <c r="A70" t="s">
        <v>662</v>
      </c>
      <c r="B70" s="5" t="s">
        <v>272</v>
      </c>
      <c r="C70" s="6" t="s">
        <v>44</v>
      </c>
      <c r="D70" s="7" t="s">
        <v>20</v>
      </c>
      <c r="E70" s="36">
        <f t="shared" si="10"/>
        <v>0.35338556084480055</v>
      </c>
      <c r="F70" s="8">
        <f t="shared" si="11"/>
        <v>27.211056724963413</v>
      </c>
      <c r="G70" s="9">
        <f t="shared" si="12"/>
        <v>254</v>
      </c>
      <c r="H70" s="99">
        <f t="shared" si="13"/>
        <v>349</v>
      </c>
      <c r="I70" s="33">
        <f t="shared" si="0"/>
        <v>0.14872683468904715</v>
      </c>
      <c r="J70" s="11">
        <v>6.324603598788503E-3</v>
      </c>
      <c r="K70" s="10">
        <f t="shared" si="17"/>
        <v>331</v>
      </c>
      <c r="L70" s="33">
        <f t="shared" si="1"/>
        <v>0.30650366580530519</v>
      </c>
      <c r="M70" s="11">
        <v>5.2738822965360185E-2</v>
      </c>
      <c r="N70" s="10">
        <f t="shared" si="18"/>
        <v>168</v>
      </c>
      <c r="O70" s="33">
        <f t="shared" si="2"/>
        <v>-0.12943252970558694</v>
      </c>
      <c r="P70" s="11">
        <v>6.9345841784989856E-2</v>
      </c>
      <c r="Q70" s="10">
        <f t="shared" si="19"/>
        <v>169</v>
      </c>
      <c r="R70" s="33">
        <f t="shared" si="3"/>
        <v>5.1928222578141711E-2</v>
      </c>
      <c r="S70" s="12">
        <v>0.9294502965389041</v>
      </c>
      <c r="T70" s="10">
        <f t="shared" si="20"/>
        <v>305</v>
      </c>
      <c r="U70" s="33">
        <f t="shared" si="4"/>
        <v>0.33000129672086925</v>
      </c>
      <c r="V70" s="18">
        <v>5.6193078324225862E-2</v>
      </c>
      <c r="W70" s="99">
        <f t="shared" si="14"/>
        <v>277</v>
      </c>
      <c r="X70" s="33">
        <f t="shared" si="5"/>
        <v>-0.20701515302773049</v>
      </c>
      <c r="Y70" s="13">
        <v>89545</v>
      </c>
      <c r="Z70" s="10">
        <f t="shared" si="21"/>
        <v>290</v>
      </c>
      <c r="AA70" s="33">
        <f t="shared" si="6"/>
        <v>0.2952316467063425</v>
      </c>
      <c r="AB70" s="11">
        <v>3.1E-2</v>
      </c>
      <c r="AC70" s="99">
        <f t="shared" si="15"/>
        <v>213</v>
      </c>
      <c r="AD70" s="33">
        <f t="shared" si="7"/>
        <v>-2.6459927387570716E-2</v>
      </c>
      <c r="AE70" s="11">
        <v>0.92101180438448571</v>
      </c>
      <c r="AF70" s="10">
        <f t="shared" si="22"/>
        <v>234</v>
      </c>
      <c r="AG70" s="33">
        <f t="shared" si="8"/>
        <v>-6.3832251546446409E-2</v>
      </c>
      <c r="AH70" s="14">
        <v>2.6976666666666667</v>
      </c>
      <c r="AI70" s="99">
        <f t="shared" si="16"/>
        <v>231</v>
      </c>
      <c r="AJ70" s="33">
        <f t="shared" si="9"/>
        <v>-0.23487022910656521</v>
      </c>
      <c r="AK70" s="13">
        <v>117894.69018323449</v>
      </c>
      <c r="AL70" s="38"/>
    </row>
    <row r="71" spans="1:38" x14ac:dyDescent="0.25">
      <c r="A71" t="s">
        <v>663</v>
      </c>
      <c r="B71" s="5" t="s">
        <v>408</v>
      </c>
      <c r="C71" s="6" t="s">
        <v>81</v>
      </c>
      <c r="D71" s="7" t="s">
        <v>34</v>
      </c>
      <c r="E71" s="36">
        <f t="shared" si="10"/>
        <v>2.1154482990929511</v>
      </c>
      <c r="F71" s="8">
        <f t="shared" si="11"/>
        <v>21.718806303621925</v>
      </c>
      <c r="G71" s="9">
        <f t="shared" si="12"/>
        <v>355</v>
      </c>
      <c r="H71" s="99">
        <f t="shared" si="13"/>
        <v>409</v>
      </c>
      <c r="I71" s="33">
        <f t="shared" ref="I71:I134" si="23">(J71-J$573)/J$574</f>
        <v>0.33261421582279238</v>
      </c>
      <c r="J71" s="11">
        <v>1.7954515228088885E-2</v>
      </c>
      <c r="K71" s="10">
        <f t="shared" si="17"/>
        <v>486</v>
      </c>
      <c r="L71" s="33">
        <f t="shared" ref="L71:L134" si="24">-(M71-M$573)/M$574</f>
        <v>0.73044224973216754</v>
      </c>
      <c r="M71" s="11">
        <v>3.0407523510971788E-2</v>
      </c>
      <c r="N71" s="10">
        <f t="shared" si="18"/>
        <v>277</v>
      </c>
      <c r="O71" s="33">
        <f t="shared" ref="O71:O134" si="25">-(P71-P$573)/P$574</f>
        <v>0.28698999867062103</v>
      </c>
      <c r="P71" s="11">
        <v>4.2677012609117361E-2</v>
      </c>
      <c r="Q71" s="10">
        <f t="shared" si="19"/>
        <v>267</v>
      </c>
      <c r="R71" s="33">
        <f t="shared" ref="R71:R134" si="26">-(S71-S$573)/S$574</f>
        <v>0.17974338028589296</v>
      </c>
      <c r="S71" s="12">
        <v>0.39195192056441075</v>
      </c>
      <c r="T71" s="10">
        <f t="shared" si="20"/>
        <v>366</v>
      </c>
      <c r="U71" s="33">
        <f t="shared" ref="U71:U134" si="27">-(V71-V$573)/V$574</f>
        <v>0.49751272221697851</v>
      </c>
      <c r="V71" s="18">
        <v>4.6360203151452013E-2</v>
      </c>
      <c r="W71" s="99">
        <f t="shared" si="14"/>
        <v>312</v>
      </c>
      <c r="X71" s="33">
        <f t="shared" ref="X71:X134" si="28">(Y71-Y$573)/Y$574</f>
        <v>-4.4761548553916501E-2</v>
      </c>
      <c r="Y71" s="13">
        <v>95446</v>
      </c>
      <c r="Z71" s="10">
        <f t="shared" si="21"/>
        <v>369</v>
      </c>
      <c r="AA71" s="33">
        <f t="shared" ref="AA71:AA134" si="29">-(AB71-AB$573)/AB$574</f>
        <v>0.51490576486580475</v>
      </c>
      <c r="AB71" s="11">
        <v>2.7999999999999997E-2</v>
      </c>
      <c r="AC71" s="99">
        <f t="shared" si="15"/>
        <v>362</v>
      </c>
      <c r="AD71" s="33">
        <f t="shared" ref="AD71:AD134" si="30">(AE71-AE$573)/AE$574</f>
        <v>0.49629075627892605</v>
      </c>
      <c r="AE71" s="11">
        <v>0.95220458553791887</v>
      </c>
      <c r="AF71" s="10">
        <f t="shared" si="22"/>
        <v>221</v>
      </c>
      <c r="AG71" s="33">
        <f t="shared" ref="AG71:AG134" si="31">-(AH71-AH$573)/AH$574</f>
        <v>-0.11227525072982564</v>
      </c>
      <c r="AH71" s="14">
        <v>2.7523333333333331</v>
      </c>
      <c r="AI71" s="99">
        <f t="shared" si="16"/>
        <v>273</v>
      </c>
      <c r="AJ71" s="33">
        <f t="shared" ref="AJ71:AJ134" si="32">(AK71-AK$573)/AK$574</f>
        <v>-0.211712313510557</v>
      </c>
      <c r="AK71" s="13">
        <v>133789.37548993991</v>
      </c>
      <c r="AL71" s="38"/>
    </row>
    <row r="72" spans="1:38" x14ac:dyDescent="0.25">
      <c r="A72" t="s">
        <v>664</v>
      </c>
      <c r="B72" s="5" t="s">
        <v>459</v>
      </c>
      <c r="C72" s="6" t="s">
        <v>71</v>
      </c>
      <c r="D72" s="7" t="s">
        <v>34</v>
      </c>
      <c r="E72" s="36">
        <f t="shared" ref="E72:E135" si="33">((I72+L72+AG72+AJ72)*0.25)+(O72+R72+U72+X72+AA72+AD72)</f>
        <v>2.7023742833672593</v>
      </c>
      <c r="F72" s="8">
        <f t="shared" ref="F72:F135" si="34">((E72*$I$580)+$J$580)</f>
        <v>19.889391031137528</v>
      </c>
      <c r="G72" s="9">
        <f t="shared" ref="G72:G135" si="35">RANK(E72,$E$7:$E$571,1)</f>
        <v>388</v>
      </c>
      <c r="H72" s="99">
        <f t="shared" ref="H72:H135" si="36">RANK(J72,J$7:J$571,1)</f>
        <v>80</v>
      </c>
      <c r="I72" s="33">
        <f t="shared" si="23"/>
        <v>-0.80371295517478802</v>
      </c>
      <c r="J72" s="11">
        <v>-5.391221374045807E-2</v>
      </c>
      <c r="K72" s="10">
        <f t="shared" si="17"/>
        <v>404</v>
      </c>
      <c r="L72" s="33">
        <f t="shared" si="24"/>
        <v>0.50886636827274401</v>
      </c>
      <c r="M72" s="11">
        <v>4.2079207920792082E-2</v>
      </c>
      <c r="N72" s="10">
        <f t="shared" si="18"/>
        <v>436</v>
      </c>
      <c r="O72" s="33">
        <f t="shared" si="25"/>
        <v>0.70253696149440403</v>
      </c>
      <c r="P72" s="11">
        <v>1.6064257028112448E-2</v>
      </c>
      <c r="Q72" s="10">
        <f t="shared" si="19"/>
        <v>390</v>
      </c>
      <c r="R72" s="33">
        <f t="shared" si="26"/>
        <v>0.27294812057923573</v>
      </c>
      <c r="S72" s="12">
        <v>0</v>
      </c>
      <c r="T72" s="10">
        <f t="shared" si="20"/>
        <v>405</v>
      </c>
      <c r="U72" s="33">
        <f t="shared" si="27"/>
        <v>0.62720993142341053</v>
      </c>
      <c r="V72" s="18">
        <v>3.8747012202792801E-2</v>
      </c>
      <c r="W72" s="99">
        <f t="shared" ref="W72:W135" si="37">RANK(Y72,Y$7:Y$571,1)</f>
        <v>395</v>
      </c>
      <c r="X72" s="33">
        <f t="shared" si="28"/>
        <v>0.30803899355818437</v>
      </c>
      <c r="Y72" s="13">
        <v>108277</v>
      </c>
      <c r="Z72" s="10">
        <f t="shared" si="21"/>
        <v>264</v>
      </c>
      <c r="AA72" s="33">
        <f t="shared" si="29"/>
        <v>0.22200694065318838</v>
      </c>
      <c r="AB72" s="11">
        <v>3.2000000000000001E-2</v>
      </c>
      <c r="AC72" s="99">
        <f t="shared" ref="AC72:AC135" si="38">RANK(AE72,AE$7:AE$571,1)</f>
        <v>479</v>
      </c>
      <c r="AD72" s="33">
        <f t="shared" si="30"/>
        <v>0.84665055020398938</v>
      </c>
      <c r="AE72" s="11">
        <v>0.97311072056239012</v>
      </c>
      <c r="AF72" s="10">
        <f t="shared" si="22"/>
        <v>101</v>
      </c>
      <c r="AG72" s="33">
        <f t="shared" si="31"/>
        <v>-0.58932063902956855</v>
      </c>
      <c r="AH72" s="14">
        <v>3.2906666666666666</v>
      </c>
      <c r="AI72" s="99">
        <f t="shared" ref="AI72:AI135" si="39">RANK(AK72,AK$7:AK$571,1)</f>
        <v>257</v>
      </c>
      <c r="AJ72" s="33">
        <f t="shared" si="32"/>
        <v>-0.22390163224899912</v>
      </c>
      <c r="AK72" s="13">
        <v>125423.10501765003</v>
      </c>
      <c r="AL72" s="38"/>
    </row>
    <row r="73" spans="1:38" x14ac:dyDescent="0.25">
      <c r="A73" t="s">
        <v>665</v>
      </c>
      <c r="B73" s="5" t="s">
        <v>346</v>
      </c>
      <c r="C73" s="6" t="s">
        <v>41</v>
      </c>
      <c r="D73" s="7" t="s">
        <v>34</v>
      </c>
      <c r="E73" s="36">
        <f t="shared" si="33"/>
        <v>1.7579706769600554</v>
      </c>
      <c r="F73" s="8">
        <f t="shared" si="34"/>
        <v>22.833043940093102</v>
      </c>
      <c r="G73" s="9">
        <f t="shared" si="35"/>
        <v>335</v>
      </c>
      <c r="H73" s="99">
        <f t="shared" si="36"/>
        <v>424</v>
      </c>
      <c r="I73" s="33">
        <f t="shared" si="23"/>
        <v>0.37178348040581227</v>
      </c>
      <c r="J73" s="11">
        <v>2.0431765612952901E-2</v>
      </c>
      <c r="K73" s="10">
        <f t="shared" ref="K73:K136" si="40">RANK(M73,M$7:M$571,0)</f>
        <v>198</v>
      </c>
      <c r="L73" s="33">
        <f t="shared" si="24"/>
        <v>-7.7798736886792674E-2</v>
      </c>
      <c r="M73" s="11">
        <v>7.2982255294791076E-2</v>
      </c>
      <c r="N73" s="10">
        <f t="shared" ref="N73:N136" si="41">RANK(P73,P$7:P$571,0)</f>
        <v>351</v>
      </c>
      <c r="O73" s="33">
        <f t="shared" si="25"/>
        <v>0.49057654667237555</v>
      </c>
      <c r="P73" s="11">
        <v>2.9638777400432231E-2</v>
      </c>
      <c r="Q73" s="10">
        <f t="shared" ref="Q73:Q136" si="42">RANK(S73,S$7:S$571,0)</f>
        <v>390</v>
      </c>
      <c r="R73" s="33">
        <f t="shared" si="26"/>
        <v>0.27294812057923573</v>
      </c>
      <c r="S73" s="12">
        <v>0</v>
      </c>
      <c r="T73" s="10">
        <f t="shared" ref="T73:T136" si="43">RANK(V73,V$7:V$571,0)</f>
        <v>160</v>
      </c>
      <c r="U73" s="33">
        <f t="shared" si="27"/>
        <v>-0.2342087667854677</v>
      </c>
      <c r="V73" s="18">
        <v>8.9312055786509317E-2</v>
      </c>
      <c r="W73" s="99">
        <f t="shared" si="37"/>
        <v>323</v>
      </c>
      <c r="X73" s="33">
        <f t="shared" si="28"/>
        <v>-7.3670557417851654E-3</v>
      </c>
      <c r="Y73" s="13">
        <v>96806</v>
      </c>
      <c r="Z73" s="10">
        <f t="shared" ref="Z73:Z136" si="44">RANK(AB73,AB$7:AB$571,0)</f>
        <v>369</v>
      </c>
      <c r="AA73" s="33">
        <f t="shared" si="29"/>
        <v>0.51490576486580475</v>
      </c>
      <c r="AB73" s="11">
        <v>2.7999999999999997E-2</v>
      </c>
      <c r="AC73" s="99">
        <f t="shared" si="38"/>
        <v>418</v>
      </c>
      <c r="AD73" s="33">
        <f t="shared" si="30"/>
        <v>0.65316693602850451</v>
      </c>
      <c r="AE73" s="11">
        <v>0.96156546156546152</v>
      </c>
      <c r="AF73" s="10">
        <f t="shared" ref="AF73:AF136" si="45">RANK(AH73,AH$7:AH$571,0)</f>
        <v>328</v>
      </c>
      <c r="AG73" s="33">
        <f t="shared" si="31"/>
        <v>0.17306582982593383</v>
      </c>
      <c r="AH73" s="14">
        <v>2.430333333333333</v>
      </c>
      <c r="AI73" s="99">
        <f t="shared" si="39"/>
        <v>307</v>
      </c>
      <c r="AJ73" s="33">
        <f t="shared" si="32"/>
        <v>-0.19525404797940332</v>
      </c>
      <c r="AK73" s="13">
        <v>145085.68366704445</v>
      </c>
      <c r="AL73" s="38"/>
    </row>
    <row r="74" spans="1:38" x14ac:dyDescent="0.25">
      <c r="A74" t="s">
        <v>666</v>
      </c>
      <c r="B74" s="5" t="s">
        <v>501</v>
      </c>
      <c r="C74" s="6" t="s">
        <v>91</v>
      </c>
      <c r="D74" s="7" t="s">
        <v>39</v>
      </c>
      <c r="E74" s="36">
        <f t="shared" si="33"/>
        <v>3.6849461450114744</v>
      </c>
      <c r="F74" s="8">
        <f t="shared" si="34"/>
        <v>16.826769817957015</v>
      </c>
      <c r="G74" s="9">
        <f t="shared" si="35"/>
        <v>437</v>
      </c>
      <c r="H74" s="99">
        <f t="shared" si="36"/>
        <v>169</v>
      </c>
      <c r="I74" s="33">
        <f t="shared" si="23"/>
        <v>-0.44904743891896426</v>
      </c>
      <c r="J74" s="11">
        <v>-3.1481481481481444E-2</v>
      </c>
      <c r="K74" s="10">
        <f t="shared" si="40"/>
        <v>556</v>
      </c>
      <c r="L74" s="33">
        <f t="shared" si="24"/>
        <v>1.2216048225586944</v>
      </c>
      <c r="M74" s="11">
        <v>4.5351473922902496E-3</v>
      </c>
      <c r="N74" s="10">
        <f t="shared" si="41"/>
        <v>535</v>
      </c>
      <c r="O74" s="33">
        <f t="shared" si="25"/>
        <v>0.95337356493194514</v>
      </c>
      <c r="P74" s="11">
        <v>0</v>
      </c>
      <c r="Q74" s="10">
        <f t="shared" si="42"/>
        <v>390</v>
      </c>
      <c r="R74" s="33">
        <f t="shared" si="26"/>
        <v>0.27294812057923573</v>
      </c>
      <c r="S74" s="12">
        <v>0</v>
      </c>
      <c r="T74" s="10">
        <f t="shared" si="43"/>
        <v>439</v>
      </c>
      <c r="U74" s="33">
        <f t="shared" si="27"/>
        <v>0.70244071035795164</v>
      </c>
      <c r="V74" s="18">
        <v>3.4330985915492961E-2</v>
      </c>
      <c r="W74" s="99">
        <f t="shared" si="37"/>
        <v>330</v>
      </c>
      <c r="X74" s="33">
        <f t="shared" si="28"/>
        <v>-1.5104182645910666E-3</v>
      </c>
      <c r="Y74" s="13">
        <v>97019</v>
      </c>
      <c r="Z74" s="10">
        <f t="shared" si="44"/>
        <v>507</v>
      </c>
      <c r="AA74" s="33">
        <f t="shared" si="29"/>
        <v>0.8810292951315748</v>
      </c>
      <c r="AB74" s="11">
        <v>2.3E-2</v>
      </c>
      <c r="AC74" s="99">
        <f t="shared" si="38"/>
        <v>489</v>
      </c>
      <c r="AD74" s="33">
        <f t="shared" si="30"/>
        <v>0.88267667761655155</v>
      </c>
      <c r="AE74" s="11">
        <v>0.97526041666666663</v>
      </c>
      <c r="AF74" s="10">
        <f t="shared" si="45"/>
        <v>97</v>
      </c>
      <c r="AG74" s="33">
        <f t="shared" si="31"/>
        <v>-0.59936369983587856</v>
      </c>
      <c r="AH74" s="14">
        <v>3.3019999999999996</v>
      </c>
      <c r="AI74" s="99">
        <f t="shared" si="39"/>
        <v>303</v>
      </c>
      <c r="AJ74" s="33">
        <f t="shared" si="32"/>
        <v>-0.19724090516862514</v>
      </c>
      <c r="AK74" s="13">
        <v>143721.98279158701</v>
      </c>
      <c r="AL74" s="38"/>
    </row>
    <row r="75" spans="1:38" x14ac:dyDescent="0.25">
      <c r="A75" t="s">
        <v>667</v>
      </c>
      <c r="B75" s="5" t="s">
        <v>18</v>
      </c>
      <c r="C75" s="6" t="s">
        <v>19</v>
      </c>
      <c r="D75" s="7" t="s">
        <v>20</v>
      </c>
      <c r="E75" s="36">
        <f t="shared" si="33"/>
        <v>-22.999279533051798</v>
      </c>
      <c r="F75" s="8">
        <f>((E75*$I$580)+$J$580)</f>
        <v>100</v>
      </c>
      <c r="G75" s="9">
        <f t="shared" si="35"/>
        <v>1</v>
      </c>
      <c r="H75" s="99">
        <f t="shared" si="36"/>
        <v>83</v>
      </c>
      <c r="I75" s="33">
        <f t="shared" si="23"/>
        <v>-0.77173012236259564</v>
      </c>
      <c r="J75" s="11">
        <v>-5.1889467443419046E-2</v>
      </c>
      <c r="K75" s="10">
        <f t="shared" si="40"/>
        <v>20</v>
      </c>
      <c r="L75" s="33">
        <f t="shared" si="24"/>
        <v>-1.7529321303791192</v>
      </c>
      <c r="M75" s="11">
        <v>0.16122122870839425</v>
      </c>
      <c r="N75" s="10">
        <f t="shared" si="41"/>
        <v>3</v>
      </c>
      <c r="O75" s="33">
        <f t="shared" si="25"/>
        <v>-5.0550595138438164</v>
      </c>
      <c r="P75" s="11">
        <v>0.3847963654064579</v>
      </c>
      <c r="Q75" s="10">
        <f t="shared" si="42"/>
        <v>4</v>
      </c>
      <c r="R75" s="33">
        <f t="shared" si="26"/>
        <v>-2.9919756762510925</v>
      </c>
      <c r="S75" s="12">
        <v>13.72991490171556</v>
      </c>
      <c r="T75" s="10">
        <f t="shared" si="43"/>
        <v>3</v>
      </c>
      <c r="U75" s="33">
        <f t="shared" si="27"/>
        <v>-4.9104279611397992</v>
      </c>
      <c r="V75" s="18">
        <v>0.36380485221777847</v>
      </c>
      <c r="W75" s="99">
        <f t="shared" si="37"/>
        <v>3</v>
      </c>
      <c r="X75" s="33">
        <f t="shared" si="28"/>
        <v>-1.9263369438678573</v>
      </c>
      <c r="Y75" s="13">
        <v>27015</v>
      </c>
      <c r="Z75" s="10">
        <f t="shared" si="44"/>
        <v>8</v>
      </c>
      <c r="AA75" s="33">
        <f t="shared" si="29"/>
        <v>-3.2195542438450513</v>
      </c>
      <c r="AB75" s="11">
        <v>7.9000000000000001E-2</v>
      </c>
      <c r="AC75" s="99">
        <f t="shared" si="38"/>
        <v>5</v>
      </c>
      <c r="AD75" s="33">
        <f t="shared" si="30"/>
        <v>-4.1112955752011704</v>
      </c>
      <c r="AE75" s="11">
        <v>0.67726772447950101</v>
      </c>
      <c r="AF75" s="10">
        <f t="shared" si="45"/>
        <v>179</v>
      </c>
      <c r="AG75" s="33">
        <f t="shared" si="31"/>
        <v>-0.2422442729291362</v>
      </c>
      <c r="AH75" s="14">
        <v>2.8989999999999996</v>
      </c>
      <c r="AI75" s="99">
        <f t="shared" si="39"/>
        <v>5</v>
      </c>
      <c r="AJ75" s="33">
        <f t="shared" si="32"/>
        <v>-0.37161194994119184</v>
      </c>
      <c r="AK75" s="13">
        <v>24040.534270411354</v>
      </c>
      <c r="AL75" s="38">
        <v>1</v>
      </c>
    </row>
    <row r="76" spans="1:38" x14ac:dyDescent="0.25">
      <c r="A76" t="s">
        <v>668</v>
      </c>
      <c r="B76" s="5" t="s">
        <v>126</v>
      </c>
      <c r="C76" s="6" t="s">
        <v>28</v>
      </c>
      <c r="D76" s="7" t="s">
        <v>20</v>
      </c>
      <c r="E76" s="36">
        <f t="shared" si="33"/>
        <v>-4.2179434706261301</v>
      </c>
      <c r="F76" s="8">
        <f t="shared" si="34"/>
        <v>41.459632132754031</v>
      </c>
      <c r="G76" s="9">
        <f t="shared" si="35"/>
        <v>87</v>
      </c>
      <c r="H76" s="99">
        <f t="shared" si="36"/>
        <v>63</v>
      </c>
      <c r="I76" s="33">
        <f t="shared" si="23"/>
        <v>-0.87778645616409146</v>
      </c>
      <c r="J76" s="11">
        <v>-5.8596973865199464E-2</v>
      </c>
      <c r="K76" s="10">
        <f t="shared" si="40"/>
        <v>23</v>
      </c>
      <c r="L76" s="33">
        <f t="shared" si="24"/>
        <v>-1.6653770432780242</v>
      </c>
      <c r="M76" s="11">
        <v>0.15660919540229884</v>
      </c>
      <c r="N76" s="10">
        <f t="shared" si="41"/>
        <v>304</v>
      </c>
      <c r="O76" s="33">
        <f t="shared" si="25"/>
        <v>0.34216775703585389</v>
      </c>
      <c r="P76" s="11">
        <v>3.9143279172821267E-2</v>
      </c>
      <c r="Q76" s="10">
        <f t="shared" si="42"/>
        <v>174</v>
      </c>
      <c r="R76" s="33">
        <f t="shared" si="26"/>
        <v>6.44767347799238E-2</v>
      </c>
      <c r="S76" s="12">
        <v>0.87668030391583862</v>
      </c>
      <c r="T76" s="10">
        <f t="shared" si="43"/>
        <v>272</v>
      </c>
      <c r="U76" s="33">
        <f t="shared" si="27"/>
        <v>0.22180503303792137</v>
      </c>
      <c r="V76" s="18">
        <v>6.2544169611307418E-2</v>
      </c>
      <c r="W76" s="99">
        <f t="shared" si="37"/>
        <v>49</v>
      </c>
      <c r="X76" s="33">
        <f t="shared" si="28"/>
        <v>-1.1376156009884548</v>
      </c>
      <c r="Y76" s="13">
        <v>55700</v>
      </c>
      <c r="Z76" s="10">
        <f t="shared" si="44"/>
        <v>6</v>
      </c>
      <c r="AA76" s="33">
        <f t="shared" si="29"/>
        <v>-3.658902480163976</v>
      </c>
      <c r="AB76" s="11">
        <v>8.5000000000000006E-2</v>
      </c>
      <c r="AC76" s="99">
        <f t="shared" si="38"/>
        <v>214</v>
      </c>
      <c r="AD76" s="33">
        <f t="shared" si="30"/>
        <v>-2.4247055705043666E-2</v>
      </c>
      <c r="AE76" s="11">
        <v>0.92114384748700173</v>
      </c>
      <c r="AF76" s="10">
        <f t="shared" si="45"/>
        <v>548</v>
      </c>
      <c r="AG76" s="33">
        <f t="shared" si="31"/>
        <v>1.5333098007982648</v>
      </c>
      <c r="AH76" s="14">
        <v>0.89533333333333331</v>
      </c>
      <c r="AI76" s="99">
        <f t="shared" si="39"/>
        <v>542</v>
      </c>
      <c r="AJ76" s="33">
        <f t="shared" si="32"/>
        <v>0.90734226415443098</v>
      </c>
      <c r="AK76" s="13">
        <v>901864.56253652833</v>
      </c>
      <c r="AL76" s="38"/>
    </row>
    <row r="77" spans="1:38" x14ac:dyDescent="0.25">
      <c r="A77" t="s">
        <v>669</v>
      </c>
      <c r="B77" s="5" t="s">
        <v>262</v>
      </c>
      <c r="C77" s="6" t="s">
        <v>28</v>
      </c>
      <c r="D77" s="7" t="s">
        <v>20</v>
      </c>
      <c r="E77" s="36">
        <f t="shared" si="33"/>
        <v>-1.2168203241781845</v>
      </c>
      <c r="F77" s="8">
        <f t="shared" si="34"/>
        <v>32.1053001286826</v>
      </c>
      <c r="G77" s="9">
        <f t="shared" si="35"/>
        <v>183</v>
      </c>
      <c r="H77" s="99">
        <f t="shared" si="36"/>
        <v>134</v>
      </c>
      <c r="I77" s="33">
        <f t="shared" si="23"/>
        <v>-0.55941323009086263</v>
      </c>
      <c r="J77" s="11">
        <v>-3.8461538461538436E-2</v>
      </c>
      <c r="K77" s="10">
        <f t="shared" si="40"/>
        <v>12</v>
      </c>
      <c r="L77" s="33">
        <f t="shared" si="24"/>
        <v>-2.3372379717397274</v>
      </c>
      <c r="M77" s="11">
        <v>0.192</v>
      </c>
      <c r="N77" s="10">
        <f t="shared" si="41"/>
        <v>535</v>
      </c>
      <c r="O77" s="33">
        <f t="shared" si="25"/>
        <v>0.95337356493194514</v>
      </c>
      <c r="P77" s="11">
        <v>0</v>
      </c>
      <c r="Q77" s="10">
        <f t="shared" si="42"/>
        <v>390</v>
      </c>
      <c r="R77" s="33">
        <f t="shared" si="26"/>
        <v>0.27294812057923573</v>
      </c>
      <c r="S77" s="12">
        <v>0</v>
      </c>
      <c r="T77" s="10">
        <f t="shared" si="43"/>
        <v>18</v>
      </c>
      <c r="U77" s="33">
        <f t="shared" si="27"/>
        <v>-2.5844866190911517</v>
      </c>
      <c r="V77" s="18">
        <v>0.22727272727272727</v>
      </c>
      <c r="W77" s="99">
        <f t="shared" si="37"/>
        <v>80</v>
      </c>
      <c r="X77" s="33">
        <f t="shared" si="28"/>
        <v>-0.95064313692779812</v>
      </c>
      <c r="Y77" s="13">
        <v>62500</v>
      </c>
      <c r="Z77" s="10">
        <f t="shared" si="44"/>
        <v>113</v>
      </c>
      <c r="AA77" s="33">
        <f t="shared" si="29"/>
        <v>-0.51024011987835216</v>
      </c>
      <c r="AB77" s="11">
        <v>4.2000000000000003E-2</v>
      </c>
      <c r="AC77" s="99">
        <f t="shared" si="38"/>
        <v>559</v>
      </c>
      <c r="AD77" s="33">
        <f t="shared" si="30"/>
        <v>1.2972801090166044</v>
      </c>
      <c r="AE77" s="11">
        <v>1</v>
      </c>
      <c r="AF77" s="10">
        <f t="shared" si="45"/>
        <v>563</v>
      </c>
      <c r="AG77" s="33">
        <f t="shared" si="31"/>
        <v>1.8322385518566797</v>
      </c>
      <c r="AH77" s="14">
        <v>0.55799999999999994</v>
      </c>
      <c r="AI77" s="99">
        <f t="shared" si="39"/>
        <v>553</v>
      </c>
      <c r="AJ77" s="33">
        <f t="shared" si="32"/>
        <v>2.2842036787392392</v>
      </c>
      <c r="AK77" s="13">
        <v>1846888.2545454546</v>
      </c>
      <c r="AL77" s="38"/>
    </row>
    <row r="78" spans="1:38" x14ac:dyDescent="0.25">
      <c r="A78" t="s">
        <v>670</v>
      </c>
      <c r="B78" s="5" t="s">
        <v>292</v>
      </c>
      <c r="C78" s="6" t="s">
        <v>93</v>
      </c>
      <c r="D78" s="7" t="s">
        <v>34</v>
      </c>
      <c r="E78" s="36">
        <f t="shared" si="33"/>
        <v>-0.24909555099760622</v>
      </c>
      <c r="F78" s="8">
        <f t="shared" si="34"/>
        <v>29.08895645494496</v>
      </c>
      <c r="G78" s="9">
        <f t="shared" si="35"/>
        <v>221</v>
      </c>
      <c r="H78" s="99">
        <f t="shared" si="36"/>
        <v>353</v>
      </c>
      <c r="I78" s="33">
        <f t="shared" si="23"/>
        <v>0.15515644682511107</v>
      </c>
      <c r="J78" s="11">
        <v>6.7312428172714434E-3</v>
      </c>
      <c r="K78" s="10">
        <f t="shared" si="40"/>
        <v>230</v>
      </c>
      <c r="L78" s="33">
        <f t="shared" si="24"/>
        <v>3.2869388037839432E-2</v>
      </c>
      <c r="M78" s="11">
        <v>6.7152724481964701E-2</v>
      </c>
      <c r="N78" s="10">
        <f t="shared" si="41"/>
        <v>310</v>
      </c>
      <c r="O78" s="33">
        <f t="shared" si="25"/>
        <v>0.37122274854469395</v>
      </c>
      <c r="P78" s="11">
        <v>3.7282518641259324E-2</v>
      </c>
      <c r="Q78" s="10">
        <f t="shared" si="42"/>
        <v>162</v>
      </c>
      <c r="R78" s="33">
        <f t="shared" si="26"/>
        <v>4.0270663891288722E-2</v>
      </c>
      <c r="S78" s="12">
        <v>0.9784735812133073</v>
      </c>
      <c r="T78" s="10">
        <f t="shared" si="43"/>
        <v>308</v>
      </c>
      <c r="U78" s="33">
        <f t="shared" si="27"/>
        <v>0.33320231075789175</v>
      </c>
      <c r="V78" s="18">
        <v>5.6005179669796047E-2</v>
      </c>
      <c r="W78" s="99">
        <f t="shared" si="37"/>
        <v>269</v>
      </c>
      <c r="X78" s="33">
        <f t="shared" si="28"/>
        <v>-0.22675724555648805</v>
      </c>
      <c r="Y78" s="13">
        <v>88827</v>
      </c>
      <c r="Z78" s="10">
        <f t="shared" si="44"/>
        <v>162</v>
      </c>
      <c r="AA78" s="33">
        <f t="shared" si="29"/>
        <v>-0.21734129566573571</v>
      </c>
      <c r="AB78" s="11">
        <v>3.7999999999999999E-2</v>
      </c>
      <c r="AC78" s="99">
        <f t="shared" si="38"/>
        <v>79</v>
      </c>
      <c r="AD78" s="33">
        <f t="shared" si="30"/>
        <v>-0.88340505935317226</v>
      </c>
      <c r="AE78" s="11">
        <v>0.86987748204478244</v>
      </c>
      <c r="AF78" s="10">
        <f t="shared" si="45"/>
        <v>514</v>
      </c>
      <c r="AG78" s="33">
        <f t="shared" si="31"/>
        <v>0.98743990756116007</v>
      </c>
      <c r="AH78" s="14">
        <v>1.5113333333333332</v>
      </c>
      <c r="AI78" s="99">
        <f t="shared" si="39"/>
        <v>516</v>
      </c>
      <c r="AJ78" s="33">
        <f t="shared" si="32"/>
        <v>0.15938356311155064</v>
      </c>
      <c r="AK78" s="13">
        <v>388495.03555120679</v>
      </c>
      <c r="AL78" s="38"/>
    </row>
    <row r="79" spans="1:38" x14ac:dyDescent="0.25">
      <c r="A79" t="s">
        <v>671</v>
      </c>
      <c r="B79" s="5" t="s">
        <v>94</v>
      </c>
      <c r="C79" s="6" t="s">
        <v>22</v>
      </c>
      <c r="D79" s="7" t="s">
        <v>20</v>
      </c>
      <c r="E79" s="36">
        <f t="shared" si="33"/>
        <v>-8.1022364407465339</v>
      </c>
      <c r="F79" s="8">
        <f t="shared" si="34"/>
        <v>53.566754790013917</v>
      </c>
      <c r="G79" s="9">
        <f t="shared" si="35"/>
        <v>37</v>
      </c>
      <c r="H79" s="99">
        <f t="shared" si="36"/>
        <v>103</v>
      </c>
      <c r="I79" s="33">
        <f t="shared" si="23"/>
        <v>-0.69167626521221515</v>
      </c>
      <c r="J79" s="11">
        <v>-4.6826481182461799E-2</v>
      </c>
      <c r="K79" s="10">
        <f t="shared" si="40"/>
        <v>78</v>
      </c>
      <c r="L79" s="33">
        <f t="shared" si="24"/>
        <v>-0.7314932026424984</v>
      </c>
      <c r="M79" s="11">
        <v>0.107416127133608</v>
      </c>
      <c r="N79" s="10">
        <f t="shared" si="41"/>
        <v>40</v>
      </c>
      <c r="O79" s="33">
        <f t="shared" si="25"/>
        <v>-1.6272894697316698</v>
      </c>
      <c r="P79" s="11">
        <v>0.16527266644362662</v>
      </c>
      <c r="Q79" s="10">
        <f t="shared" si="42"/>
        <v>15</v>
      </c>
      <c r="R79" s="33">
        <f t="shared" si="26"/>
        <v>-1.1834538802741452</v>
      </c>
      <c r="S79" s="12">
        <v>6.124576492051081</v>
      </c>
      <c r="T79" s="10">
        <f t="shared" si="43"/>
        <v>73</v>
      </c>
      <c r="U79" s="33">
        <f t="shared" si="27"/>
        <v>-0.92869083795479113</v>
      </c>
      <c r="V79" s="18">
        <v>0.1300779647107099</v>
      </c>
      <c r="W79" s="99">
        <f t="shared" si="37"/>
        <v>56</v>
      </c>
      <c r="X79" s="33">
        <f t="shared" si="28"/>
        <v>-1.0968940981540676</v>
      </c>
      <c r="Y79" s="13">
        <v>57181</v>
      </c>
      <c r="Z79" s="10">
        <f t="shared" si="44"/>
        <v>36</v>
      </c>
      <c r="AA79" s="33">
        <f t="shared" si="29"/>
        <v>-1.3889365925162007</v>
      </c>
      <c r="AB79" s="11">
        <v>5.4000000000000006E-2</v>
      </c>
      <c r="AC79" s="99">
        <f t="shared" si="38"/>
        <v>54</v>
      </c>
      <c r="AD79" s="33">
        <f t="shared" si="30"/>
        <v>-1.2998557206155896</v>
      </c>
      <c r="AE79" s="11">
        <v>0.84502767362970899</v>
      </c>
      <c r="AF79" s="10">
        <f t="shared" si="45"/>
        <v>99</v>
      </c>
      <c r="AG79" s="33">
        <f t="shared" si="31"/>
        <v>-0.59700062670498233</v>
      </c>
      <c r="AH79" s="14">
        <v>3.2993333333333332</v>
      </c>
      <c r="AI79" s="99">
        <f t="shared" si="39"/>
        <v>103</v>
      </c>
      <c r="AJ79" s="33">
        <f t="shared" si="32"/>
        <v>-0.28829327144058436</v>
      </c>
      <c r="AK79" s="13">
        <v>81227.208496221006</v>
      </c>
      <c r="AL79" s="38"/>
    </row>
    <row r="80" spans="1:38" x14ac:dyDescent="0.25">
      <c r="A80" t="s">
        <v>672</v>
      </c>
      <c r="B80" s="5" t="s">
        <v>141</v>
      </c>
      <c r="C80" s="6" t="s">
        <v>49</v>
      </c>
      <c r="D80" s="7" t="s">
        <v>39</v>
      </c>
      <c r="E80" s="36">
        <f t="shared" si="33"/>
        <v>-3.5123241856255336</v>
      </c>
      <c r="F80" s="8">
        <f t="shared" si="34"/>
        <v>39.260256519599544</v>
      </c>
      <c r="G80" s="9">
        <f t="shared" si="35"/>
        <v>105</v>
      </c>
      <c r="H80" s="99">
        <f t="shared" si="36"/>
        <v>461</v>
      </c>
      <c r="I80" s="33">
        <f t="shared" si="23"/>
        <v>0.56057565504247764</v>
      </c>
      <c r="J80" s="11">
        <v>3.2371879685983984E-2</v>
      </c>
      <c r="K80" s="10">
        <f t="shared" si="40"/>
        <v>303</v>
      </c>
      <c r="L80" s="33">
        <f t="shared" si="24"/>
        <v>0.23632973940388347</v>
      </c>
      <c r="M80" s="11">
        <v>5.6435289915466126E-2</v>
      </c>
      <c r="N80" s="10">
        <f t="shared" si="41"/>
        <v>114</v>
      </c>
      <c r="O80" s="33">
        <f t="shared" si="25"/>
        <v>-0.47311916444679808</v>
      </c>
      <c r="P80" s="11">
        <v>9.1356466876971604E-2</v>
      </c>
      <c r="Q80" s="10">
        <f t="shared" si="42"/>
        <v>146</v>
      </c>
      <c r="R80" s="33">
        <f t="shared" si="26"/>
        <v>8.820242114090172E-3</v>
      </c>
      <c r="S80" s="12">
        <v>1.1107313738892686</v>
      </c>
      <c r="T80" s="10">
        <f t="shared" si="43"/>
        <v>69</v>
      </c>
      <c r="U80" s="33">
        <f t="shared" si="27"/>
        <v>-0.93716068274119035</v>
      </c>
      <c r="V80" s="18">
        <v>0.1305751422988701</v>
      </c>
      <c r="W80" s="99">
        <f t="shared" si="37"/>
        <v>154</v>
      </c>
      <c r="X80" s="33">
        <f t="shared" si="28"/>
        <v>-0.65239456080045355</v>
      </c>
      <c r="Y80" s="13">
        <v>73347</v>
      </c>
      <c r="Z80" s="10">
        <f t="shared" si="44"/>
        <v>113</v>
      </c>
      <c r="AA80" s="33">
        <f t="shared" si="29"/>
        <v>-0.51024011987835216</v>
      </c>
      <c r="AB80" s="11">
        <v>4.2000000000000003E-2</v>
      </c>
      <c r="AC80" s="99">
        <f t="shared" si="38"/>
        <v>65</v>
      </c>
      <c r="AD80" s="33">
        <f t="shared" si="30"/>
        <v>-1.1199108471062469</v>
      </c>
      <c r="AE80" s="11">
        <v>0.85576506955177745</v>
      </c>
      <c r="AF80" s="10">
        <f t="shared" si="45"/>
        <v>294</v>
      </c>
      <c r="AG80" s="33">
        <f t="shared" si="31"/>
        <v>9.5084416506346942E-2</v>
      </c>
      <c r="AH80" s="14">
        <v>2.5183333333333335</v>
      </c>
      <c r="AI80" s="99">
        <f t="shared" si="39"/>
        <v>292</v>
      </c>
      <c r="AJ80" s="33">
        <f t="shared" si="32"/>
        <v>-0.20526602201903862</v>
      </c>
      <c r="AK80" s="13">
        <v>138213.85722829803</v>
      </c>
      <c r="AL80" s="38">
        <v>1</v>
      </c>
    </row>
    <row r="81" spans="1:38" x14ac:dyDescent="0.25">
      <c r="A81" t="s">
        <v>673</v>
      </c>
      <c r="B81" s="5" t="s">
        <v>442</v>
      </c>
      <c r="C81" s="6" t="s">
        <v>41</v>
      </c>
      <c r="D81" s="7" t="s">
        <v>34</v>
      </c>
      <c r="E81" s="36">
        <f t="shared" si="33"/>
        <v>4.0039534546634235</v>
      </c>
      <c r="F81" s="8">
        <f t="shared" si="34"/>
        <v>15.832441981146365</v>
      </c>
      <c r="G81" s="9">
        <f t="shared" si="35"/>
        <v>457</v>
      </c>
      <c r="H81" s="99">
        <f t="shared" si="36"/>
        <v>378</v>
      </c>
      <c r="I81" s="33">
        <f t="shared" si="23"/>
        <v>0.2150413779840859</v>
      </c>
      <c r="J81" s="11">
        <v>1.0518650376243999E-2</v>
      </c>
      <c r="K81" s="10">
        <f t="shared" si="40"/>
        <v>529</v>
      </c>
      <c r="L81" s="33">
        <f t="shared" si="24"/>
        <v>0.96417154520257975</v>
      </c>
      <c r="M81" s="11">
        <v>1.8095648427401981E-2</v>
      </c>
      <c r="N81" s="10">
        <f t="shared" si="41"/>
        <v>386</v>
      </c>
      <c r="O81" s="33">
        <f t="shared" si="25"/>
        <v>0.58455239355300426</v>
      </c>
      <c r="P81" s="11">
        <v>2.3620309050772628E-2</v>
      </c>
      <c r="Q81" s="10">
        <f t="shared" si="42"/>
        <v>390</v>
      </c>
      <c r="R81" s="33">
        <f t="shared" si="26"/>
        <v>0.27294812057923573</v>
      </c>
      <c r="S81" s="12">
        <v>0</v>
      </c>
      <c r="T81" s="10">
        <f t="shared" si="43"/>
        <v>497</v>
      </c>
      <c r="U81" s="33">
        <f t="shared" si="27"/>
        <v>0.86056457689133647</v>
      </c>
      <c r="V81" s="18">
        <v>2.5049157903736002E-2</v>
      </c>
      <c r="W81" s="99">
        <f t="shared" si="37"/>
        <v>441</v>
      </c>
      <c r="X81" s="33">
        <f t="shared" si="28"/>
        <v>0.73397876425871855</v>
      </c>
      <c r="Y81" s="13">
        <v>123768</v>
      </c>
      <c r="Z81" s="10">
        <f t="shared" si="44"/>
        <v>436</v>
      </c>
      <c r="AA81" s="33">
        <f t="shared" si="29"/>
        <v>0.66135517697211244</v>
      </c>
      <c r="AB81" s="11">
        <v>2.6000000000000002E-2</v>
      </c>
      <c r="AC81" s="99">
        <f t="shared" si="38"/>
        <v>372</v>
      </c>
      <c r="AD81" s="33">
        <f t="shared" si="30"/>
        <v>0.52523767679059885</v>
      </c>
      <c r="AE81" s="11">
        <v>0.95393186200985647</v>
      </c>
      <c r="AF81" s="10">
        <f t="shared" si="45"/>
        <v>399</v>
      </c>
      <c r="AG81" s="33">
        <f t="shared" si="31"/>
        <v>0.41262236847057199</v>
      </c>
      <c r="AH81" s="14">
        <v>2.16</v>
      </c>
      <c r="AI81" s="99">
        <f t="shared" si="39"/>
        <v>388</v>
      </c>
      <c r="AJ81" s="33">
        <f t="shared" si="32"/>
        <v>-0.13056830918356871</v>
      </c>
      <c r="AK81" s="13">
        <v>189483.43862599088</v>
      </c>
      <c r="AL81" s="38"/>
    </row>
    <row r="82" spans="1:38" x14ac:dyDescent="0.25">
      <c r="A82" t="s">
        <v>674</v>
      </c>
      <c r="B82" s="5" t="s">
        <v>565</v>
      </c>
      <c r="C82" s="6" t="s">
        <v>81</v>
      </c>
      <c r="D82" s="7" t="s">
        <v>34</v>
      </c>
      <c r="E82" s="36">
        <f t="shared" si="33"/>
        <v>7.0639415371117185</v>
      </c>
      <c r="F82" s="8">
        <f t="shared" si="34"/>
        <v>6.294631283307428</v>
      </c>
      <c r="G82" s="9">
        <f t="shared" si="35"/>
        <v>558</v>
      </c>
      <c r="H82" s="99">
        <f t="shared" si="36"/>
        <v>164</v>
      </c>
      <c r="I82" s="33">
        <f t="shared" si="23"/>
        <v>-0.45989725517912933</v>
      </c>
      <c r="J82" s="11">
        <v>-3.2167675409101149E-2</v>
      </c>
      <c r="K82" s="10">
        <f t="shared" si="40"/>
        <v>313</v>
      </c>
      <c r="L82" s="33">
        <f t="shared" si="24"/>
        <v>0.26309430517340782</v>
      </c>
      <c r="M82" s="11">
        <v>5.5025445292620864E-2</v>
      </c>
      <c r="N82" s="10">
        <f t="shared" si="41"/>
        <v>496</v>
      </c>
      <c r="O82" s="33">
        <f t="shared" si="25"/>
        <v>0.82023425248321613</v>
      </c>
      <c r="P82" s="11">
        <v>8.5266030013642566E-3</v>
      </c>
      <c r="Q82" s="10">
        <f t="shared" si="42"/>
        <v>390</v>
      </c>
      <c r="R82" s="33">
        <f t="shared" si="26"/>
        <v>0.27294812057923573</v>
      </c>
      <c r="S82" s="12">
        <v>0</v>
      </c>
      <c r="T82" s="10">
        <f t="shared" si="43"/>
        <v>550</v>
      </c>
      <c r="U82" s="33">
        <f t="shared" si="27"/>
        <v>1.0759257966508078</v>
      </c>
      <c r="V82" s="18">
        <v>1.2407512805919181E-2</v>
      </c>
      <c r="W82" s="99">
        <f t="shared" si="37"/>
        <v>556</v>
      </c>
      <c r="X82" s="33">
        <f t="shared" si="28"/>
        <v>2.6189086655455123</v>
      </c>
      <c r="Y82" s="13">
        <v>192321</v>
      </c>
      <c r="Z82" s="10">
        <f t="shared" si="44"/>
        <v>547</v>
      </c>
      <c r="AA82" s="33">
        <f t="shared" si="29"/>
        <v>1.1007034132910369</v>
      </c>
      <c r="AB82" s="11">
        <v>0.02</v>
      </c>
      <c r="AC82" s="99">
        <f t="shared" si="38"/>
        <v>523</v>
      </c>
      <c r="AD82" s="33">
        <f t="shared" si="30"/>
        <v>0.99796403254125599</v>
      </c>
      <c r="AE82" s="11">
        <v>0.98213966779782103</v>
      </c>
      <c r="AF82" s="10">
        <f t="shared" si="45"/>
        <v>503</v>
      </c>
      <c r="AG82" s="33">
        <f t="shared" si="31"/>
        <v>0.87253547657131481</v>
      </c>
      <c r="AH82" s="14">
        <v>1.641</v>
      </c>
      <c r="AI82" s="99">
        <f t="shared" si="39"/>
        <v>494</v>
      </c>
      <c r="AJ82" s="33">
        <f t="shared" si="32"/>
        <v>3.3296497517017229E-2</v>
      </c>
      <c r="AK82" s="13">
        <v>301953.81725535612</v>
      </c>
      <c r="AL82" s="38"/>
    </row>
    <row r="83" spans="1:38" x14ac:dyDescent="0.25">
      <c r="A83" t="s">
        <v>675</v>
      </c>
      <c r="B83" s="5" t="s">
        <v>574</v>
      </c>
      <c r="C83" s="6" t="s">
        <v>81</v>
      </c>
      <c r="D83" s="7" t="s">
        <v>34</v>
      </c>
      <c r="E83" s="36">
        <f t="shared" si="33"/>
        <v>6.59984354554609</v>
      </c>
      <c r="F83" s="8">
        <f t="shared" si="34"/>
        <v>7.7411986128306829</v>
      </c>
      <c r="G83" s="9">
        <f t="shared" si="35"/>
        <v>551</v>
      </c>
      <c r="H83" s="99">
        <f t="shared" si="36"/>
        <v>179</v>
      </c>
      <c r="I83" s="33">
        <f t="shared" si="23"/>
        <v>-0.4272447974589183</v>
      </c>
      <c r="J83" s="11">
        <v>-3.0102578851500361E-2</v>
      </c>
      <c r="K83" s="10">
        <f t="shared" si="40"/>
        <v>314</v>
      </c>
      <c r="L83" s="33">
        <f t="shared" si="24"/>
        <v>0.27274411478334115</v>
      </c>
      <c r="M83" s="11">
        <v>5.4517133956386292E-2</v>
      </c>
      <c r="N83" s="10">
        <f t="shared" si="41"/>
        <v>535</v>
      </c>
      <c r="O83" s="33">
        <f t="shared" si="25"/>
        <v>0.95337356493194514</v>
      </c>
      <c r="P83" s="11">
        <v>0</v>
      </c>
      <c r="Q83" s="10">
        <f t="shared" si="42"/>
        <v>390</v>
      </c>
      <c r="R83" s="33">
        <f t="shared" si="26"/>
        <v>0.27294812057923573</v>
      </c>
      <c r="S83" s="12">
        <v>0</v>
      </c>
      <c r="T83" s="10">
        <f t="shared" si="43"/>
        <v>483</v>
      </c>
      <c r="U83" s="33">
        <f t="shared" si="27"/>
        <v>0.80781518293324273</v>
      </c>
      <c r="V83" s="18">
        <v>2.8145532999901933E-2</v>
      </c>
      <c r="W83" s="99">
        <f t="shared" si="37"/>
        <v>554</v>
      </c>
      <c r="X83" s="33">
        <f t="shared" si="28"/>
        <v>2.5357609109397146</v>
      </c>
      <c r="Y83" s="13">
        <v>189297</v>
      </c>
      <c r="Z83" s="10">
        <f t="shared" si="44"/>
        <v>507</v>
      </c>
      <c r="AA83" s="33">
        <f t="shared" si="29"/>
        <v>0.8810292951315748</v>
      </c>
      <c r="AB83" s="11">
        <v>2.3E-2</v>
      </c>
      <c r="AC83" s="99">
        <f t="shared" si="38"/>
        <v>504</v>
      </c>
      <c r="AD83" s="33">
        <f t="shared" si="30"/>
        <v>0.93458054782615219</v>
      </c>
      <c r="AE83" s="11">
        <v>0.97835754521197749</v>
      </c>
      <c r="AF83" s="10">
        <f t="shared" si="45"/>
        <v>506</v>
      </c>
      <c r="AG83" s="33">
        <f t="shared" si="31"/>
        <v>0.89350775060802157</v>
      </c>
      <c r="AH83" s="14">
        <v>1.6173333333333335</v>
      </c>
      <c r="AI83" s="99">
        <f t="shared" si="39"/>
        <v>513</v>
      </c>
      <c r="AJ83" s="33">
        <f t="shared" si="32"/>
        <v>0.11833662488445458</v>
      </c>
      <c r="AK83" s="13">
        <v>360322.0264900662</v>
      </c>
      <c r="AL83" s="38"/>
    </row>
    <row r="84" spans="1:38" x14ac:dyDescent="0.25">
      <c r="A84" t="s">
        <v>676</v>
      </c>
      <c r="B84" s="5" t="s">
        <v>378</v>
      </c>
      <c r="C84" s="6" t="s">
        <v>19</v>
      </c>
      <c r="D84" s="7" t="s">
        <v>20</v>
      </c>
      <c r="E84" s="36">
        <f t="shared" si="33"/>
        <v>1.8832380542319489</v>
      </c>
      <c r="F84" s="8">
        <f t="shared" si="34"/>
        <v>22.442592572688376</v>
      </c>
      <c r="G84" s="9">
        <f t="shared" si="35"/>
        <v>347</v>
      </c>
      <c r="H84" s="99">
        <f t="shared" si="36"/>
        <v>337</v>
      </c>
      <c r="I84" s="33">
        <f t="shared" si="23"/>
        <v>9.837117043487513E-2</v>
      </c>
      <c r="J84" s="11">
        <v>3.1398721522908346E-3</v>
      </c>
      <c r="K84" s="10">
        <f t="shared" si="40"/>
        <v>267</v>
      </c>
      <c r="L84" s="33">
        <f t="shared" si="24"/>
        <v>0.13680447530893713</v>
      </c>
      <c r="M84" s="11">
        <v>6.1677861740834033E-2</v>
      </c>
      <c r="N84" s="10">
        <f t="shared" si="41"/>
        <v>294</v>
      </c>
      <c r="O84" s="33">
        <f t="shared" si="25"/>
        <v>0.3226824303080208</v>
      </c>
      <c r="P84" s="11">
        <v>4.0391172393120761E-2</v>
      </c>
      <c r="Q84" s="10">
        <f t="shared" si="42"/>
        <v>263</v>
      </c>
      <c r="R84" s="33">
        <f t="shared" si="26"/>
        <v>0.17615403732683385</v>
      </c>
      <c r="S84" s="12">
        <v>0.40704610849884199</v>
      </c>
      <c r="T84" s="10">
        <f t="shared" si="43"/>
        <v>315</v>
      </c>
      <c r="U84" s="33">
        <f t="shared" si="27"/>
        <v>0.35815856133392193</v>
      </c>
      <c r="V84" s="18">
        <v>5.4540254540254539E-2</v>
      </c>
      <c r="W84" s="99">
        <f t="shared" si="37"/>
        <v>375</v>
      </c>
      <c r="X84" s="33">
        <f t="shared" si="28"/>
        <v>0.21853967436444355</v>
      </c>
      <c r="Y84" s="13">
        <v>105022</v>
      </c>
      <c r="Z84" s="10">
        <f t="shared" si="44"/>
        <v>436</v>
      </c>
      <c r="AA84" s="33">
        <f t="shared" si="29"/>
        <v>0.66135517697211244</v>
      </c>
      <c r="AB84" s="11">
        <v>2.6000000000000002E-2</v>
      </c>
      <c r="AC84" s="99">
        <f t="shared" si="38"/>
        <v>302</v>
      </c>
      <c r="AD84" s="33">
        <f t="shared" si="30"/>
        <v>0.31295697631969122</v>
      </c>
      <c r="AE84" s="11">
        <v>0.94126497196115599</v>
      </c>
      <c r="AF84" s="10">
        <f t="shared" si="45"/>
        <v>89</v>
      </c>
      <c r="AG84" s="33">
        <f t="shared" si="31"/>
        <v>-0.6729143510350345</v>
      </c>
      <c r="AH84" s="14">
        <v>3.3850000000000002</v>
      </c>
      <c r="AI84" s="99">
        <f t="shared" si="39"/>
        <v>244</v>
      </c>
      <c r="AJ84" s="33">
        <f t="shared" si="32"/>
        <v>-0.22869650428107763</v>
      </c>
      <c r="AK84" s="13">
        <v>122132.09284862096</v>
      </c>
      <c r="AL84" s="38"/>
    </row>
    <row r="85" spans="1:38" x14ac:dyDescent="0.25">
      <c r="A85" t="s">
        <v>677</v>
      </c>
      <c r="B85" s="5" t="s">
        <v>87</v>
      </c>
      <c r="C85" s="6" t="s">
        <v>19</v>
      </c>
      <c r="D85" s="7" t="s">
        <v>20</v>
      </c>
      <c r="E85" s="36">
        <f t="shared" si="33"/>
        <v>-7.8111534986369824</v>
      </c>
      <c r="F85" s="8">
        <f t="shared" si="34"/>
        <v>52.659465635805972</v>
      </c>
      <c r="G85" s="9">
        <f t="shared" si="35"/>
        <v>40</v>
      </c>
      <c r="H85" s="99">
        <f t="shared" si="36"/>
        <v>296</v>
      </c>
      <c r="I85" s="33">
        <f t="shared" si="23"/>
        <v>-1.938665679751015E-2</v>
      </c>
      <c r="J85" s="11">
        <v>-4.3076923076923457E-3</v>
      </c>
      <c r="K85" s="10">
        <f t="shared" si="40"/>
        <v>139</v>
      </c>
      <c r="L85" s="33">
        <f t="shared" si="24"/>
        <v>-0.34033105363555588</v>
      </c>
      <c r="M85" s="11">
        <v>8.681135225375626E-2</v>
      </c>
      <c r="N85" s="10">
        <f t="shared" si="41"/>
        <v>49</v>
      </c>
      <c r="O85" s="33">
        <f t="shared" si="25"/>
        <v>-1.4289977968528262</v>
      </c>
      <c r="P85" s="11">
        <v>0.15257352941176472</v>
      </c>
      <c r="Q85" s="10">
        <f t="shared" si="42"/>
        <v>62</v>
      </c>
      <c r="R85" s="33">
        <f t="shared" si="26"/>
        <v>-0.31492916183134967</v>
      </c>
      <c r="S85" s="12">
        <v>2.4721878862793569</v>
      </c>
      <c r="T85" s="10">
        <f t="shared" si="43"/>
        <v>28</v>
      </c>
      <c r="U85" s="33">
        <f t="shared" si="27"/>
        <v>-2.019190408712443</v>
      </c>
      <c r="V85" s="18">
        <v>0.19408999328408327</v>
      </c>
      <c r="W85" s="99">
        <f t="shared" si="37"/>
        <v>48</v>
      </c>
      <c r="X85" s="33">
        <f t="shared" si="28"/>
        <v>-1.1415750178744453</v>
      </c>
      <c r="Y85" s="13">
        <v>55556</v>
      </c>
      <c r="Z85" s="10">
        <f t="shared" si="44"/>
        <v>83</v>
      </c>
      <c r="AA85" s="33">
        <f t="shared" si="29"/>
        <v>-0.80313894409096798</v>
      </c>
      <c r="AB85" s="11">
        <v>4.5999999999999999E-2</v>
      </c>
      <c r="AC85" s="99">
        <f t="shared" si="38"/>
        <v>34</v>
      </c>
      <c r="AD85" s="33">
        <f t="shared" si="30"/>
        <v>-1.7268474919195902</v>
      </c>
      <c r="AE85" s="11">
        <v>0.81954887218045114</v>
      </c>
      <c r="AF85" s="10">
        <f t="shared" si="45"/>
        <v>74</v>
      </c>
      <c r="AG85" s="33">
        <f t="shared" si="31"/>
        <v>-0.81617565959563831</v>
      </c>
      <c r="AH85" s="14">
        <v>3.5466666666666669</v>
      </c>
      <c r="AI85" s="99">
        <f t="shared" si="39"/>
        <v>24</v>
      </c>
      <c r="AJ85" s="33">
        <f t="shared" si="32"/>
        <v>-0.33000533939273591</v>
      </c>
      <c r="AK85" s="13">
        <v>52597.680469715699</v>
      </c>
      <c r="AL85" s="38"/>
    </row>
    <row r="86" spans="1:38" x14ac:dyDescent="0.25">
      <c r="A86" t="s">
        <v>678</v>
      </c>
      <c r="B86" s="5" t="s">
        <v>452</v>
      </c>
      <c r="C86" s="6" t="s">
        <v>81</v>
      </c>
      <c r="D86" s="7" t="s">
        <v>34</v>
      </c>
      <c r="E86" s="36">
        <f t="shared" si="33"/>
        <v>1.8535202341917389</v>
      </c>
      <c r="F86" s="8">
        <f t="shared" si="34"/>
        <v>22.535221345826994</v>
      </c>
      <c r="G86" s="9">
        <f t="shared" si="35"/>
        <v>342</v>
      </c>
      <c r="H86" s="99">
        <f t="shared" si="36"/>
        <v>257</v>
      </c>
      <c r="I86" s="33">
        <f t="shared" si="23"/>
        <v>-0.19099000695258284</v>
      </c>
      <c r="J86" s="11">
        <v>-1.5160703456640334E-2</v>
      </c>
      <c r="K86" s="10">
        <f t="shared" si="40"/>
        <v>328</v>
      </c>
      <c r="L86" s="33">
        <f t="shared" si="24"/>
        <v>0.3024932336682255</v>
      </c>
      <c r="M86" s="11">
        <v>5.2950075642965201E-2</v>
      </c>
      <c r="N86" s="10">
        <f t="shared" si="41"/>
        <v>207</v>
      </c>
      <c r="O86" s="33">
        <f t="shared" si="25"/>
        <v>1.8520155761206372E-2</v>
      </c>
      <c r="P86" s="11">
        <v>5.9870550161812294E-2</v>
      </c>
      <c r="Q86" s="10">
        <f t="shared" si="42"/>
        <v>390</v>
      </c>
      <c r="R86" s="33">
        <f t="shared" si="26"/>
        <v>0.27294812057923573</v>
      </c>
      <c r="S86" s="12">
        <v>0</v>
      </c>
      <c r="T86" s="10">
        <f t="shared" si="43"/>
        <v>213</v>
      </c>
      <c r="U86" s="33">
        <f t="shared" si="27"/>
        <v>2.3556164185361628E-3</v>
      </c>
      <c r="V86" s="18">
        <v>7.5425790754257913E-2</v>
      </c>
      <c r="W86" s="99">
        <f t="shared" si="37"/>
        <v>379</v>
      </c>
      <c r="X86" s="33">
        <f t="shared" si="28"/>
        <v>0.23168273874988382</v>
      </c>
      <c r="Y86" s="13">
        <v>105500</v>
      </c>
      <c r="Z86" s="10">
        <f t="shared" si="44"/>
        <v>547</v>
      </c>
      <c r="AA86" s="33">
        <f t="shared" si="29"/>
        <v>1.1007034132910369</v>
      </c>
      <c r="AB86" s="11">
        <v>0.02</v>
      </c>
      <c r="AC86" s="99">
        <f t="shared" si="38"/>
        <v>272</v>
      </c>
      <c r="AD86" s="33">
        <f t="shared" si="30"/>
        <v>0.22852287892489292</v>
      </c>
      <c r="AE86" s="11">
        <v>0.93622674933569527</v>
      </c>
      <c r="AF86" s="10">
        <f t="shared" si="45"/>
        <v>236</v>
      </c>
      <c r="AG86" s="33">
        <f t="shared" si="31"/>
        <v>-6.2059946698273798E-2</v>
      </c>
      <c r="AH86" s="14">
        <v>2.6956666666666664</v>
      </c>
      <c r="AI86" s="99">
        <f t="shared" si="39"/>
        <v>450</v>
      </c>
      <c r="AJ86" s="33">
        <f t="shared" si="32"/>
        <v>-5.4294038149581066E-2</v>
      </c>
      <c r="AK86" s="13">
        <v>241835.1077586207</v>
      </c>
      <c r="AL86" s="38"/>
    </row>
    <row r="87" spans="1:38" x14ac:dyDescent="0.25">
      <c r="A87" t="s">
        <v>679</v>
      </c>
      <c r="B87" s="5" t="s">
        <v>570</v>
      </c>
      <c r="C87" s="6" t="s">
        <v>81</v>
      </c>
      <c r="D87" s="7" t="s">
        <v>34</v>
      </c>
      <c r="E87" s="36">
        <f t="shared" si="33"/>
        <v>6.0176114550786739</v>
      </c>
      <c r="F87" s="8">
        <f t="shared" si="34"/>
        <v>9.5559832823978006</v>
      </c>
      <c r="G87" s="9">
        <f t="shared" si="35"/>
        <v>543</v>
      </c>
      <c r="H87" s="99">
        <f t="shared" si="36"/>
        <v>248</v>
      </c>
      <c r="I87" s="33">
        <f t="shared" si="23"/>
        <v>-0.21081397291512444</v>
      </c>
      <c r="J87" s="11">
        <v>-1.6414465247499344E-2</v>
      </c>
      <c r="K87" s="10">
        <f t="shared" si="40"/>
        <v>510</v>
      </c>
      <c r="L87" s="33">
        <f t="shared" si="24"/>
        <v>0.83577321893260148</v>
      </c>
      <c r="M87" s="11">
        <v>2.4859131587669871E-2</v>
      </c>
      <c r="N87" s="10">
        <f t="shared" si="41"/>
        <v>438</v>
      </c>
      <c r="O87" s="33">
        <f t="shared" si="25"/>
        <v>0.70327934002129089</v>
      </c>
      <c r="P87" s="11">
        <v>1.6016713091922007E-2</v>
      </c>
      <c r="Q87" s="10">
        <f t="shared" si="42"/>
        <v>390</v>
      </c>
      <c r="R87" s="33">
        <f t="shared" si="26"/>
        <v>0.27294812057923573</v>
      </c>
      <c r="S87" s="12">
        <v>0</v>
      </c>
      <c r="T87" s="10">
        <f t="shared" si="43"/>
        <v>533</v>
      </c>
      <c r="U87" s="33">
        <f t="shared" si="27"/>
        <v>0.97751562732421016</v>
      </c>
      <c r="V87" s="18">
        <v>1.818416301263864E-2</v>
      </c>
      <c r="W87" s="99">
        <f t="shared" si="37"/>
        <v>536</v>
      </c>
      <c r="X87" s="33">
        <f t="shared" si="28"/>
        <v>1.9364316757735183</v>
      </c>
      <c r="Y87" s="13">
        <v>167500</v>
      </c>
      <c r="Z87" s="10">
        <f t="shared" si="44"/>
        <v>466</v>
      </c>
      <c r="AA87" s="33">
        <f t="shared" si="29"/>
        <v>0.73457988302526656</v>
      </c>
      <c r="AB87" s="11">
        <v>2.5000000000000001E-2</v>
      </c>
      <c r="AC87" s="99">
        <f t="shared" si="38"/>
        <v>552</v>
      </c>
      <c r="AD87" s="33">
        <f t="shared" si="30"/>
        <v>1.1668379853846726</v>
      </c>
      <c r="AE87" s="11">
        <v>0.99221645663454405</v>
      </c>
      <c r="AF87" s="10">
        <f t="shared" si="45"/>
        <v>375</v>
      </c>
      <c r="AG87" s="33">
        <f t="shared" si="31"/>
        <v>0.32843788818238195</v>
      </c>
      <c r="AH87" s="14">
        <v>2.2550000000000003</v>
      </c>
      <c r="AI87" s="99">
        <f t="shared" si="39"/>
        <v>454</v>
      </c>
      <c r="AJ87" s="33">
        <f t="shared" si="32"/>
        <v>-4.9321842317938007E-2</v>
      </c>
      <c r="AK87" s="13">
        <v>245247.82803129073</v>
      </c>
      <c r="AL87" s="38"/>
    </row>
    <row r="88" spans="1:38" x14ac:dyDescent="0.25">
      <c r="A88" t="s">
        <v>680</v>
      </c>
      <c r="B88" s="5" t="s">
        <v>505</v>
      </c>
      <c r="C88" s="6" t="s">
        <v>44</v>
      </c>
      <c r="D88" s="7" t="s">
        <v>20</v>
      </c>
      <c r="E88" s="36">
        <f t="shared" si="33"/>
        <v>3.3873689103542537</v>
      </c>
      <c r="F88" s="8">
        <f t="shared" si="34"/>
        <v>17.754301316666677</v>
      </c>
      <c r="G88" s="9">
        <f t="shared" si="35"/>
        <v>419</v>
      </c>
      <c r="H88" s="99">
        <f t="shared" si="36"/>
        <v>325</v>
      </c>
      <c r="I88" s="33">
        <f t="shared" si="23"/>
        <v>6.7538168803969276E-2</v>
      </c>
      <c r="J88" s="11">
        <v>1.1898466419884013E-3</v>
      </c>
      <c r="K88" s="10">
        <f t="shared" si="40"/>
        <v>369</v>
      </c>
      <c r="L88" s="33">
        <f t="shared" si="24"/>
        <v>0.40270706724601246</v>
      </c>
      <c r="M88" s="11">
        <v>4.7671232876712329E-2</v>
      </c>
      <c r="N88" s="10">
        <f t="shared" si="41"/>
        <v>535</v>
      </c>
      <c r="O88" s="33">
        <f t="shared" si="25"/>
        <v>0.95337356493194514</v>
      </c>
      <c r="P88" s="11">
        <v>0</v>
      </c>
      <c r="Q88" s="10">
        <f t="shared" si="42"/>
        <v>353</v>
      </c>
      <c r="R88" s="33">
        <f t="shared" si="26"/>
        <v>0.24154757116221712</v>
      </c>
      <c r="S88" s="12">
        <v>0.13204806549584047</v>
      </c>
      <c r="T88" s="10">
        <f t="shared" si="43"/>
        <v>531</v>
      </c>
      <c r="U88" s="33">
        <f t="shared" si="27"/>
        <v>0.97380999813308766</v>
      </c>
      <c r="V88" s="18">
        <v>1.8401682439537329E-2</v>
      </c>
      <c r="W88" s="99">
        <f t="shared" si="37"/>
        <v>509</v>
      </c>
      <c r="X88" s="33">
        <f t="shared" si="28"/>
        <v>1.3678979052761362</v>
      </c>
      <c r="Y88" s="13">
        <v>146823</v>
      </c>
      <c r="Z88" s="10">
        <f t="shared" si="44"/>
        <v>244</v>
      </c>
      <c r="AA88" s="33">
        <f t="shared" si="29"/>
        <v>0.14878223460003429</v>
      </c>
      <c r="AB88" s="11">
        <v>3.3000000000000002E-2</v>
      </c>
      <c r="AC88" s="99">
        <f t="shared" si="38"/>
        <v>148</v>
      </c>
      <c r="AD88" s="33">
        <f t="shared" si="30"/>
        <v>-0.32778400110528988</v>
      </c>
      <c r="AE88" s="11">
        <v>0.90303165403477481</v>
      </c>
      <c r="AF88" s="10">
        <f t="shared" si="45"/>
        <v>223</v>
      </c>
      <c r="AG88" s="33">
        <f t="shared" si="31"/>
        <v>-0.10577679961986003</v>
      </c>
      <c r="AH88" s="14">
        <v>2.7449999999999997</v>
      </c>
      <c r="AI88" s="99">
        <f t="shared" si="39"/>
        <v>198</v>
      </c>
      <c r="AJ88" s="33">
        <f t="shared" si="32"/>
        <v>-0.24550188700562833</v>
      </c>
      <c r="AK88" s="13">
        <v>110597.53703948237</v>
      </c>
      <c r="AL88" s="38"/>
    </row>
    <row r="89" spans="1:38" x14ac:dyDescent="0.25">
      <c r="A89" t="s">
        <v>681</v>
      </c>
      <c r="B89" s="5" t="s">
        <v>405</v>
      </c>
      <c r="C89" s="6" t="s">
        <v>44</v>
      </c>
      <c r="D89" s="7" t="s">
        <v>20</v>
      </c>
      <c r="E89" s="36">
        <f t="shared" si="33"/>
        <v>3.524881037504946</v>
      </c>
      <c r="F89" s="8">
        <f t="shared" si="34"/>
        <v>17.325683752780257</v>
      </c>
      <c r="G89" s="9">
        <f t="shared" si="35"/>
        <v>427</v>
      </c>
      <c r="H89" s="99">
        <f t="shared" si="36"/>
        <v>493</v>
      </c>
      <c r="I89" s="33">
        <f t="shared" si="23"/>
        <v>0.88724130717432059</v>
      </c>
      <c r="J89" s="11">
        <v>5.3031767510793193E-2</v>
      </c>
      <c r="K89" s="10">
        <f t="shared" si="40"/>
        <v>259</v>
      </c>
      <c r="L89" s="33">
        <f t="shared" si="24"/>
        <v>0.1181778661189707</v>
      </c>
      <c r="M89" s="11">
        <v>6.2659033078880405E-2</v>
      </c>
      <c r="N89" s="10">
        <f t="shared" si="41"/>
        <v>427</v>
      </c>
      <c r="O89" s="33">
        <f t="shared" si="25"/>
        <v>0.68507270835442202</v>
      </c>
      <c r="P89" s="11">
        <v>1.7182715209254847E-2</v>
      </c>
      <c r="Q89" s="10">
        <f t="shared" si="42"/>
        <v>286</v>
      </c>
      <c r="R89" s="33">
        <f t="shared" si="26"/>
        <v>0.20019192160264723</v>
      </c>
      <c r="S89" s="12">
        <v>0.30596010280259456</v>
      </c>
      <c r="T89" s="10">
        <f t="shared" si="43"/>
        <v>447</v>
      </c>
      <c r="U89" s="33">
        <f t="shared" si="27"/>
        <v>0.71608264685643597</v>
      </c>
      <c r="V89" s="18">
        <v>3.3530207948812597E-2</v>
      </c>
      <c r="W89" s="99">
        <f t="shared" si="37"/>
        <v>403</v>
      </c>
      <c r="X89" s="33">
        <f t="shared" si="28"/>
        <v>0.36165609722263736</v>
      </c>
      <c r="Y89" s="13">
        <v>110227</v>
      </c>
      <c r="Z89" s="10">
        <f t="shared" si="44"/>
        <v>436</v>
      </c>
      <c r="AA89" s="33">
        <f t="shared" si="29"/>
        <v>0.66135517697211244</v>
      </c>
      <c r="AB89" s="11">
        <v>2.6000000000000002E-2</v>
      </c>
      <c r="AC89" s="99">
        <f t="shared" si="38"/>
        <v>462</v>
      </c>
      <c r="AD89" s="33">
        <f t="shared" si="30"/>
        <v>0.78572885981123575</v>
      </c>
      <c r="AE89" s="11">
        <v>0.969475494411006</v>
      </c>
      <c r="AF89" s="10">
        <f t="shared" si="45"/>
        <v>163</v>
      </c>
      <c r="AG89" s="33">
        <f t="shared" si="31"/>
        <v>-0.30043494877746502</v>
      </c>
      <c r="AH89" s="14">
        <v>2.9646666666666674</v>
      </c>
      <c r="AI89" s="99">
        <f t="shared" si="39"/>
        <v>197</v>
      </c>
      <c r="AJ89" s="33">
        <f t="shared" si="32"/>
        <v>-0.2458097177740049</v>
      </c>
      <c r="AK89" s="13">
        <v>110386.25406926937</v>
      </c>
      <c r="AL89" s="38"/>
    </row>
    <row r="90" spans="1:38" x14ac:dyDescent="0.25">
      <c r="A90" t="s">
        <v>682</v>
      </c>
      <c r="B90" s="5" t="s">
        <v>56</v>
      </c>
      <c r="C90" s="6" t="s">
        <v>41</v>
      </c>
      <c r="D90" s="7" t="s">
        <v>34</v>
      </c>
      <c r="E90" s="36">
        <f t="shared" si="33"/>
        <v>-9.9873372000973148</v>
      </c>
      <c r="F90" s="8">
        <f t="shared" si="34"/>
        <v>59.442507801004275</v>
      </c>
      <c r="G90" s="9">
        <f t="shared" si="35"/>
        <v>21</v>
      </c>
      <c r="H90" s="99">
        <f t="shared" si="36"/>
        <v>380</v>
      </c>
      <c r="I90" s="33">
        <f t="shared" si="23"/>
        <v>0.22614200873444082</v>
      </c>
      <c r="J90" s="11">
        <v>1.1220707003839481E-2</v>
      </c>
      <c r="K90" s="10">
        <f t="shared" si="40"/>
        <v>153</v>
      </c>
      <c r="L90" s="33">
        <f t="shared" si="24"/>
        <v>-0.25736779537804738</v>
      </c>
      <c r="M90" s="11">
        <v>8.2441197155583346E-2</v>
      </c>
      <c r="N90" s="10">
        <f t="shared" si="41"/>
        <v>23</v>
      </c>
      <c r="O90" s="33">
        <f t="shared" si="25"/>
        <v>-2.1769890598019366</v>
      </c>
      <c r="P90" s="11">
        <v>0.20047692045648099</v>
      </c>
      <c r="Q90" s="10">
        <f t="shared" si="42"/>
        <v>44</v>
      </c>
      <c r="R90" s="33">
        <f t="shared" si="26"/>
        <v>-0.48205980031706669</v>
      </c>
      <c r="S90" s="12">
        <v>3.1750188209878565</v>
      </c>
      <c r="T90" s="10">
        <f t="shared" si="43"/>
        <v>21</v>
      </c>
      <c r="U90" s="33">
        <f t="shared" si="27"/>
        <v>-2.354822358640158</v>
      </c>
      <c r="V90" s="18">
        <v>0.2137914975716852</v>
      </c>
      <c r="W90" s="99">
        <f t="shared" si="37"/>
        <v>16</v>
      </c>
      <c r="X90" s="33">
        <f t="shared" si="28"/>
        <v>-1.4877490358926315</v>
      </c>
      <c r="Y90" s="13">
        <v>42966</v>
      </c>
      <c r="Z90" s="10">
        <f t="shared" si="44"/>
        <v>40</v>
      </c>
      <c r="AA90" s="33">
        <f t="shared" si="29"/>
        <v>-1.3157118864630462</v>
      </c>
      <c r="AB90" s="11">
        <v>5.2999999999999999E-2</v>
      </c>
      <c r="AC90" s="99">
        <f t="shared" si="38"/>
        <v>32</v>
      </c>
      <c r="AD90" s="33">
        <f t="shared" si="30"/>
        <v>-1.7572625683657876</v>
      </c>
      <c r="AE90" s="11">
        <v>0.81773399014778325</v>
      </c>
      <c r="AF90" s="10">
        <f t="shared" si="45"/>
        <v>30</v>
      </c>
      <c r="AG90" s="33">
        <f t="shared" si="31"/>
        <v>-1.2991287307226225</v>
      </c>
      <c r="AH90" s="14">
        <v>4.0916666666666668</v>
      </c>
      <c r="AI90" s="99">
        <f t="shared" si="39"/>
        <v>40</v>
      </c>
      <c r="AJ90" s="33">
        <f t="shared" si="32"/>
        <v>-0.32061544510051754</v>
      </c>
      <c r="AK90" s="13">
        <v>59042.535759876926</v>
      </c>
      <c r="AL90" s="38">
        <v>1</v>
      </c>
    </row>
    <row r="91" spans="1:38" x14ac:dyDescent="0.25">
      <c r="A91" t="s">
        <v>683</v>
      </c>
      <c r="B91" s="5" t="s">
        <v>434</v>
      </c>
      <c r="C91" s="6" t="s">
        <v>61</v>
      </c>
      <c r="D91" s="7" t="s">
        <v>39</v>
      </c>
      <c r="E91" s="36">
        <f t="shared" si="33"/>
        <v>2.8834480068412947</v>
      </c>
      <c r="F91" s="8">
        <f t="shared" si="34"/>
        <v>19.324994422289834</v>
      </c>
      <c r="G91" s="9">
        <f t="shared" si="35"/>
        <v>398</v>
      </c>
      <c r="H91" s="99">
        <f t="shared" si="36"/>
        <v>534</v>
      </c>
      <c r="I91" s="33">
        <f t="shared" si="23"/>
        <v>1.3979947661282566</v>
      </c>
      <c r="J91" s="11">
        <v>8.5334242837653562E-2</v>
      </c>
      <c r="K91" s="10">
        <f t="shared" si="40"/>
        <v>515</v>
      </c>
      <c r="L91" s="33">
        <f t="shared" si="24"/>
        <v>0.88007528992275275</v>
      </c>
      <c r="M91" s="11">
        <v>2.2525485037816508E-2</v>
      </c>
      <c r="N91" s="10">
        <f t="shared" si="41"/>
        <v>469</v>
      </c>
      <c r="O91" s="33">
        <f t="shared" si="25"/>
        <v>0.75375910389527445</v>
      </c>
      <c r="P91" s="11">
        <v>1.2783851976450799E-2</v>
      </c>
      <c r="Q91" s="10">
        <f t="shared" si="42"/>
        <v>357</v>
      </c>
      <c r="R91" s="33">
        <f t="shared" si="26"/>
        <v>0.24305730784149682</v>
      </c>
      <c r="S91" s="12">
        <v>0.12569920181006852</v>
      </c>
      <c r="T91" s="10">
        <f t="shared" si="43"/>
        <v>331</v>
      </c>
      <c r="U91" s="33">
        <f t="shared" si="27"/>
        <v>0.38647927783513364</v>
      </c>
      <c r="V91" s="18">
        <v>5.2877836174849376E-2</v>
      </c>
      <c r="W91" s="99">
        <f t="shared" si="37"/>
        <v>402</v>
      </c>
      <c r="X91" s="33">
        <f t="shared" si="28"/>
        <v>0.34656082034479907</v>
      </c>
      <c r="Y91" s="13">
        <v>109678</v>
      </c>
      <c r="Z91" s="10">
        <f t="shared" si="44"/>
        <v>369</v>
      </c>
      <c r="AA91" s="33">
        <f t="shared" si="29"/>
        <v>0.51490576486580475</v>
      </c>
      <c r="AB91" s="11">
        <v>2.7999999999999997E-2</v>
      </c>
      <c r="AC91" s="99">
        <f t="shared" si="38"/>
        <v>235</v>
      </c>
      <c r="AD91" s="33">
        <f t="shared" si="30"/>
        <v>4.8985999768862351E-2</v>
      </c>
      <c r="AE91" s="11">
        <v>0.92551369863013699</v>
      </c>
      <c r="AF91" s="10">
        <f t="shared" si="45"/>
        <v>342</v>
      </c>
      <c r="AG91" s="33">
        <f t="shared" si="31"/>
        <v>0.22800728011927826</v>
      </c>
      <c r="AH91" s="14">
        <v>2.3683333333333336</v>
      </c>
      <c r="AI91" s="99">
        <f t="shared" si="39"/>
        <v>373</v>
      </c>
      <c r="AJ91" s="33">
        <f t="shared" si="32"/>
        <v>-0.1472784070105923</v>
      </c>
      <c r="AK91" s="13">
        <v>178014.28263465528</v>
      </c>
      <c r="AL91" s="38"/>
    </row>
    <row r="92" spans="1:38" x14ac:dyDescent="0.25">
      <c r="A92" t="s">
        <v>684</v>
      </c>
      <c r="B92" s="5" t="s">
        <v>129</v>
      </c>
      <c r="C92" s="6" t="s">
        <v>47</v>
      </c>
      <c r="D92" s="7" t="s">
        <v>20</v>
      </c>
      <c r="E92" s="36">
        <f t="shared" si="33"/>
        <v>-3.7722400601446235</v>
      </c>
      <c r="F92" s="8">
        <f t="shared" si="34"/>
        <v>40.070399677589513</v>
      </c>
      <c r="G92" s="9">
        <f t="shared" si="35"/>
        <v>97</v>
      </c>
      <c r="H92" s="99">
        <f t="shared" si="36"/>
        <v>524</v>
      </c>
      <c r="I92" s="33">
        <f t="shared" si="23"/>
        <v>1.1978115453169185</v>
      </c>
      <c r="J92" s="11">
        <v>7.2673704885833468E-2</v>
      </c>
      <c r="K92" s="10">
        <f t="shared" si="40"/>
        <v>126</v>
      </c>
      <c r="L92" s="33">
        <f t="shared" si="24"/>
        <v>-0.38027126002111955</v>
      </c>
      <c r="M92" s="11">
        <v>8.8915234143449914E-2</v>
      </c>
      <c r="N92" s="10">
        <f t="shared" si="41"/>
        <v>77</v>
      </c>
      <c r="O92" s="33">
        <f t="shared" si="25"/>
        <v>-0.90243636674032179</v>
      </c>
      <c r="P92" s="11">
        <v>0.1188511059755695</v>
      </c>
      <c r="Q92" s="10">
        <f t="shared" si="42"/>
        <v>73</v>
      </c>
      <c r="R92" s="33">
        <f t="shared" si="26"/>
        <v>-0.24411881166687951</v>
      </c>
      <c r="S92" s="12">
        <v>2.1744106202792404</v>
      </c>
      <c r="T92" s="10">
        <f t="shared" si="43"/>
        <v>133</v>
      </c>
      <c r="U92" s="33">
        <f t="shared" si="27"/>
        <v>-0.43752477698772696</v>
      </c>
      <c r="V92" s="18">
        <v>0.1012466503553536</v>
      </c>
      <c r="W92" s="99">
        <f t="shared" si="37"/>
        <v>128</v>
      </c>
      <c r="X92" s="33">
        <f t="shared" si="28"/>
        <v>-0.74764053366899985</v>
      </c>
      <c r="Y92" s="13">
        <v>69883</v>
      </c>
      <c r="Z92" s="10">
        <f t="shared" si="44"/>
        <v>70</v>
      </c>
      <c r="AA92" s="33">
        <f t="shared" si="29"/>
        <v>-0.8763636501441221</v>
      </c>
      <c r="AB92" s="11">
        <v>4.7E-2</v>
      </c>
      <c r="AC92" s="99">
        <f t="shared" si="38"/>
        <v>131</v>
      </c>
      <c r="AD92" s="33">
        <f t="shared" si="30"/>
        <v>-0.44977752968072593</v>
      </c>
      <c r="AE92" s="11">
        <v>0.89575224234218986</v>
      </c>
      <c r="AF92" s="10">
        <f t="shared" si="45"/>
        <v>52</v>
      </c>
      <c r="AG92" s="33">
        <f t="shared" si="31"/>
        <v>-0.94939390734993134</v>
      </c>
      <c r="AH92" s="14">
        <v>3.6969999999999996</v>
      </c>
      <c r="AI92" s="99">
        <f t="shared" si="39"/>
        <v>29</v>
      </c>
      <c r="AJ92" s="33">
        <f t="shared" si="32"/>
        <v>-0.32565994296925793</v>
      </c>
      <c r="AK92" s="13">
        <v>55580.190203707942</v>
      </c>
      <c r="AL92" s="38"/>
    </row>
    <row r="93" spans="1:38" x14ac:dyDescent="0.25">
      <c r="A93" t="s">
        <v>685</v>
      </c>
      <c r="B93" s="5" t="s">
        <v>79</v>
      </c>
      <c r="C93" s="6" t="s">
        <v>19</v>
      </c>
      <c r="D93" s="7" t="s">
        <v>20</v>
      </c>
      <c r="E93" s="36">
        <f t="shared" si="33"/>
        <v>-8.5234205738513182</v>
      </c>
      <c r="F93" s="8">
        <f t="shared" si="34"/>
        <v>54.879562037051521</v>
      </c>
      <c r="G93" s="9">
        <f t="shared" si="35"/>
        <v>33</v>
      </c>
      <c r="H93" s="99">
        <f t="shared" si="36"/>
        <v>275</v>
      </c>
      <c r="I93" s="33">
        <f t="shared" si="23"/>
        <v>-0.11542026010939797</v>
      </c>
      <c r="J93" s="11">
        <v>-1.0381313635456135E-2</v>
      </c>
      <c r="K93" s="10">
        <f t="shared" si="40"/>
        <v>522</v>
      </c>
      <c r="L93" s="33">
        <f t="shared" si="24"/>
        <v>0.90950306127816216</v>
      </c>
      <c r="M93" s="11">
        <v>2.097535395909806E-2</v>
      </c>
      <c r="N93" s="10">
        <f t="shared" si="41"/>
        <v>35</v>
      </c>
      <c r="O93" s="33">
        <f t="shared" si="25"/>
        <v>-1.8352486035135642</v>
      </c>
      <c r="P93" s="11">
        <v>0.17859093391589295</v>
      </c>
      <c r="Q93" s="10">
        <f t="shared" si="42"/>
        <v>6</v>
      </c>
      <c r="R93" s="33">
        <f t="shared" si="26"/>
        <v>-2.0296997138536725</v>
      </c>
      <c r="S93" s="12">
        <v>9.6832761751059113</v>
      </c>
      <c r="T93" s="10">
        <f t="shared" si="43"/>
        <v>46</v>
      </c>
      <c r="U93" s="33">
        <f t="shared" si="27"/>
        <v>-1.3992849540681078</v>
      </c>
      <c r="V93" s="18">
        <v>0.15770171149144255</v>
      </c>
      <c r="W93" s="99">
        <f t="shared" si="37"/>
        <v>40</v>
      </c>
      <c r="X93" s="33">
        <f t="shared" si="28"/>
        <v>-1.2041283054829737</v>
      </c>
      <c r="Y93" s="13">
        <v>53281</v>
      </c>
      <c r="Z93" s="10">
        <f t="shared" si="44"/>
        <v>55</v>
      </c>
      <c r="AA93" s="33">
        <f t="shared" si="29"/>
        <v>-1.0228130622504303</v>
      </c>
      <c r="AB93" s="11">
        <v>4.9000000000000002E-2</v>
      </c>
      <c r="AC93" s="99">
        <f t="shared" si="38"/>
        <v>88</v>
      </c>
      <c r="AD93" s="33">
        <f t="shared" si="30"/>
        <v>-0.8009035996282563</v>
      </c>
      <c r="AE93" s="11">
        <v>0.8748003832641329</v>
      </c>
      <c r="AF93" s="10">
        <f t="shared" si="45"/>
        <v>24</v>
      </c>
      <c r="AG93" s="33">
        <f t="shared" si="31"/>
        <v>-1.388334741413968</v>
      </c>
      <c r="AH93" s="14">
        <v>4.1923333333333339</v>
      </c>
      <c r="AI93" s="99">
        <f t="shared" si="39"/>
        <v>23</v>
      </c>
      <c r="AJ93" s="33">
        <f t="shared" si="32"/>
        <v>-0.33111739997204553</v>
      </c>
      <c r="AK93" s="13">
        <v>51834.405688924751</v>
      </c>
      <c r="AL93" s="38"/>
    </row>
    <row r="94" spans="1:38" x14ac:dyDescent="0.25">
      <c r="A94" t="s">
        <v>686</v>
      </c>
      <c r="B94" s="5" t="s">
        <v>230</v>
      </c>
      <c r="C94" s="6" t="s">
        <v>93</v>
      </c>
      <c r="D94" s="7" t="s">
        <v>34</v>
      </c>
      <c r="E94" s="36">
        <f t="shared" si="33"/>
        <v>-0.38405550102907648</v>
      </c>
      <c r="F94" s="8">
        <f t="shared" si="34"/>
        <v>29.509619026336434</v>
      </c>
      <c r="G94" s="9">
        <f t="shared" si="35"/>
        <v>215</v>
      </c>
      <c r="H94" s="99">
        <f t="shared" si="36"/>
        <v>546</v>
      </c>
      <c r="I94" s="33">
        <f t="shared" si="23"/>
        <v>1.8465223342123969</v>
      </c>
      <c r="J94" s="11">
        <v>0.11370125719156188</v>
      </c>
      <c r="K94" s="10">
        <f t="shared" si="40"/>
        <v>226</v>
      </c>
      <c r="L94" s="33">
        <f t="shared" si="24"/>
        <v>2.8460452363202389E-2</v>
      </c>
      <c r="M94" s="11">
        <v>6.7384968647884833E-2</v>
      </c>
      <c r="N94" s="10">
        <f t="shared" si="41"/>
        <v>156</v>
      </c>
      <c r="O94" s="33">
        <f t="shared" si="25"/>
        <v>-0.23346512158114102</v>
      </c>
      <c r="P94" s="11">
        <v>7.600837138508372E-2</v>
      </c>
      <c r="Q94" s="10">
        <f t="shared" si="42"/>
        <v>248</v>
      </c>
      <c r="R94" s="33">
        <f t="shared" si="26"/>
        <v>0.16375452134374874</v>
      </c>
      <c r="S94" s="12">
        <v>0.45918953047870509</v>
      </c>
      <c r="T94" s="10">
        <f t="shared" si="43"/>
        <v>140</v>
      </c>
      <c r="U94" s="33">
        <f t="shared" si="27"/>
        <v>-0.38492019539001093</v>
      </c>
      <c r="V94" s="18">
        <v>9.8158775705404114E-2</v>
      </c>
      <c r="W94" s="99">
        <f t="shared" si="37"/>
        <v>148</v>
      </c>
      <c r="X94" s="33">
        <f t="shared" si="28"/>
        <v>-0.67202666952682255</v>
      </c>
      <c r="Y94" s="13">
        <v>72633</v>
      </c>
      <c r="Z94" s="10">
        <f t="shared" si="44"/>
        <v>436</v>
      </c>
      <c r="AA94" s="33">
        <f t="shared" si="29"/>
        <v>0.66135517697211244</v>
      </c>
      <c r="AB94" s="11">
        <v>2.6000000000000002E-2</v>
      </c>
      <c r="AC94" s="99">
        <f t="shared" si="38"/>
        <v>128</v>
      </c>
      <c r="AD94" s="33">
        <f t="shared" si="30"/>
        <v>-0.46271038952186155</v>
      </c>
      <c r="AE94" s="11">
        <v>0.89498053246343257</v>
      </c>
      <c r="AF94" s="10">
        <f t="shared" si="45"/>
        <v>438</v>
      </c>
      <c r="AG94" s="33">
        <f t="shared" si="31"/>
        <v>0.51039451926141732</v>
      </c>
      <c r="AH94" s="14">
        <v>2.0496666666666665</v>
      </c>
      <c r="AI94" s="99">
        <f t="shared" si="39"/>
        <v>278</v>
      </c>
      <c r="AJ94" s="33">
        <f t="shared" si="32"/>
        <v>-0.20954859913742263</v>
      </c>
      <c r="AK94" s="13">
        <v>135274.46420234951</v>
      </c>
      <c r="AL94" s="38">
        <v>1</v>
      </c>
    </row>
    <row r="95" spans="1:38" x14ac:dyDescent="0.25">
      <c r="A95" t="s">
        <v>687</v>
      </c>
      <c r="B95" s="5" t="s">
        <v>189</v>
      </c>
      <c r="C95" s="6" t="s">
        <v>33</v>
      </c>
      <c r="D95" s="7" t="s">
        <v>34</v>
      </c>
      <c r="E95" s="36">
        <f t="shared" si="33"/>
        <v>-2.9561294959924393</v>
      </c>
      <c r="F95" s="8">
        <f t="shared" si="34"/>
        <v>37.526628963566935</v>
      </c>
      <c r="G95" s="9">
        <f t="shared" si="35"/>
        <v>123</v>
      </c>
      <c r="H95" s="99">
        <f t="shared" si="36"/>
        <v>414</v>
      </c>
      <c r="I95" s="33">
        <f t="shared" si="23"/>
        <v>0.3451198891055664</v>
      </c>
      <c r="J95" s="11">
        <v>1.8745433420772173E-2</v>
      </c>
      <c r="K95" s="10">
        <f t="shared" si="40"/>
        <v>234</v>
      </c>
      <c r="L95" s="33">
        <f t="shared" si="24"/>
        <v>4.3865461221433907E-2</v>
      </c>
      <c r="M95" s="11">
        <v>6.65734976495998E-2</v>
      </c>
      <c r="N95" s="10">
        <f t="shared" si="41"/>
        <v>58</v>
      </c>
      <c r="O95" s="33">
        <f t="shared" si="25"/>
        <v>-1.2332865518527989</v>
      </c>
      <c r="P95" s="11">
        <v>0.14003964998632759</v>
      </c>
      <c r="Q95" s="10">
        <f t="shared" si="42"/>
        <v>160</v>
      </c>
      <c r="R95" s="33">
        <f t="shared" si="26"/>
        <v>3.5297146322522718E-2</v>
      </c>
      <c r="S95" s="12">
        <v>0.99938860932135631</v>
      </c>
      <c r="T95" s="10">
        <f t="shared" si="43"/>
        <v>139</v>
      </c>
      <c r="U95" s="33">
        <f t="shared" si="27"/>
        <v>-0.38624085596682972</v>
      </c>
      <c r="V95" s="18">
        <v>9.8236298122510904E-2</v>
      </c>
      <c r="W95" s="99">
        <f t="shared" si="37"/>
        <v>183</v>
      </c>
      <c r="X95" s="33">
        <f t="shared" si="28"/>
        <v>-0.56168541978043796</v>
      </c>
      <c r="Y95" s="13">
        <v>76646</v>
      </c>
      <c r="Z95" s="10">
        <f t="shared" si="44"/>
        <v>201</v>
      </c>
      <c r="AA95" s="33">
        <f t="shared" si="29"/>
        <v>2.3328224937260757E-3</v>
      </c>
      <c r="AB95" s="11">
        <v>3.5000000000000003E-2</v>
      </c>
      <c r="AC95" s="99">
        <f t="shared" si="38"/>
        <v>87</v>
      </c>
      <c r="AD95" s="33">
        <f t="shared" si="30"/>
        <v>-0.80600761347822736</v>
      </c>
      <c r="AE95" s="11">
        <v>0.87449582433766804</v>
      </c>
      <c r="AF95" s="10">
        <f t="shared" si="45"/>
        <v>196</v>
      </c>
      <c r="AG95" s="33">
        <f t="shared" si="31"/>
        <v>-0.19321050546303251</v>
      </c>
      <c r="AH95" s="14">
        <v>2.8436666666666661</v>
      </c>
      <c r="AI95" s="99">
        <f t="shared" si="39"/>
        <v>259</v>
      </c>
      <c r="AJ95" s="33">
        <f t="shared" si="32"/>
        <v>-0.2219309397855426</v>
      </c>
      <c r="AK95" s="13">
        <v>126775.71105911677</v>
      </c>
      <c r="AL95" s="38">
        <v>1</v>
      </c>
    </row>
    <row r="96" spans="1:38" x14ac:dyDescent="0.25">
      <c r="A96" t="s">
        <v>688</v>
      </c>
      <c r="B96" s="5" t="s">
        <v>371</v>
      </c>
      <c r="C96" s="6" t="s">
        <v>91</v>
      </c>
      <c r="D96" s="7" t="s">
        <v>39</v>
      </c>
      <c r="E96" s="36">
        <f t="shared" si="33"/>
        <v>2.5359186825793287</v>
      </c>
      <c r="F96" s="8">
        <f t="shared" si="34"/>
        <v>20.408223773989285</v>
      </c>
      <c r="G96" s="9">
        <f t="shared" si="35"/>
        <v>377</v>
      </c>
      <c r="H96" s="99">
        <f t="shared" si="36"/>
        <v>262</v>
      </c>
      <c r="I96" s="33">
        <f t="shared" si="23"/>
        <v>-0.17176707842107353</v>
      </c>
      <c r="J96" s="11">
        <v>-1.3944954128440323E-2</v>
      </c>
      <c r="K96" s="10">
        <f t="shared" si="40"/>
        <v>535</v>
      </c>
      <c r="L96" s="33">
        <f t="shared" si="24"/>
        <v>1.0140434245820147</v>
      </c>
      <c r="M96" s="11">
        <v>1.5468607825295723E-2</v>
      </c>
      <c r="N96" s="10">
        <f t="shared" si="41"/>
        <v>222</v>
      </c>
      <c r="O96" s="33">
        <f t="shared" si="25"/>
        <v>8.7500446781098445E-2</v>
      </c>
      <c r="P96" s="11">
        <v>5.545286506469501E-2</v>
      </c>
      <c r="Q96" s="10">
        <f t="shared" si="42"/>
        <v>390</v>
      </c>
      <c r="R96" s="33">
        <f t="shared" si="26"/>
        <v>0.27294812057923573</v>
      </c>
      <c r="S96" s="12">
        <v>0</v>
      </c>
      <c r="T96" s="10">
        <f t="shared" si="43"/>
        <v>325</v>
      </c>
      <c r="U96" s="33">
        <f t="shared" si="27"/>
        <v>0.372621649942318</v>
      </c>
      <c r="V96" s="18">
        <v>5.3691275167785234E-2</v>
      </c>
      <c r="W96" s="99">
        <f t="shared" si="37"/>
        <v>373</v>
      </c>
      <c r="X96" s="33">
        <f t="shared" si="28"/>
        <v>0.1892839829290702</v>
      </c>
      <c r="Y96" s="13">
        <v>103958</v>
      </c>
      <c r="Z96" s="10">
        <f t="shared" si="44"/>
        <v>488</v>
      </c>
      <c r="AA96" s="33">
        <f t="shared" si="29"/>
        <v>0.80780458907842068</v>
      </c>
      <c r="AB96" s="11">
        <v>2.4E-2</v>
      </c>
      <c r="AC96" s="99">
        <f t="shared" si="38"/>
        <v>442</v>
      </c>
      <c r="AD96" s="33">
        <f t="shared" si="30"/>
        <v>0.7222264332666869</v>
      </c>
      <c r="AE96" s="11">
        <v>0.96568627450980393</v>
      </c>
      <c r="AF96" s="10">
        <f t="shared" si="45"/>
        <v>156</v>
      </c>
      <c r="AG96" s="33">
        <f t="shared" si="31"/>
        <v>-0.32465644836915442</v>
      </c>
      <c r="AH96" s="14">
        <v>2.9920000000000004</v>
      </c>
      <c r="AI96" s="99">
        <f t="shared" si="39"/>
        <v>326</v>
      </c>
      <c r="AJ96" s="33">
        <f t="shared" si="32"/>
        <v>-0.18348605778179078</v>
      </c>
      <c r="AK96" s="13">
        <v>153162.77074804614</v>
      </c>
      <c r="AL96" s="38"/>
    </row>
    <row r="97" spans="1:38" x14ac:dyDescent="0.25">
      <c r="A97" t="s">
        <v>689</v>
      </c>
      <c r="B97" s="5" t="s">
        <v>497</v>
      </c>
      <c r="C97" s="6" t="s">
        <v>91</v>
      </c>
      <c r="D97" s="7" t="s">
        <v>39</v>
      </c>
      <c r="E97" s="36">
        <f t="shared" si="33"/>
        <v>3.8052434815017211</v>
      </c>
      <c r="F97" s="8">
        <f t="shared" si="34"/>
        <v>16.451809788053829</v>
      </c>
      <c r="G97" s="9">
        <f t="shared" si="35"/>
        <v>443</v>
      </c>
      <c r="H97" s="99">
        <f t="shared" si="36"/>
        <v>44</v>
      </c>
      <c r="I97" s="33">
        <f t="shared" si="23"/>
        <v>-1.0201648861317951</v>
      </c>
      <c r="J97" s="11">
        <v>-6.7601662214306968E-2</v>
      </c>
      <c r="K97" s="10">
        <f t="shared" si="40"/>
        <v>449</v>
      </c>
      <c r="L97" s="33">
        <f t="shared" si="24"/>
        <v>0.63927973644219505</v>
      </c>
      <c r="M97" s="11">
        <v>3.5209580838323352E-2</v>
      </c>
      <c r="N97" s="10">
        <f t="shared" si="41"/>
        <v>481</v>
      </c>
      <c r="O97" s="33">
        <f t="shared" si="25"/>
        <v>0.77893065644649018</v>
      </c>
      <c r="P97" s="11">
        <v>1.1171797418073486E-2</v>
      </c>
      <c r="Q97" s="10">
        <f t="shared" si="42"/>
        <v>390</v>
      </c>
      <c r="R97" s="33">
        <f t="shared" si="26"/>
        <v>0.27294812057923573</v>
      </c>
      <c r="S97" s="12">
        <v>0</v>
      </c>
      <c r="T97" s="10">
        <f t="shared" si="43"/>
        <v>411</v>
      </c>
      <c r="U97" s="33">
        <f t="shared" si="27"/>
        <v>0.64108835721016455</v>
      </c>
      <c r="V97" s="18">
        <v>3.7932352379132429E-2</v>
      </c>
      <c r="W97" s="99">
        <f t="shared" si="37"/>
        <v>499</v>
      </c>
      <c r="X97" s="33">
        <f t="shared" si="28"/>
        <v>1.2397392795427948</v>
      </c>
      <c r="Y97" s="13">
        <v>142162</v>
      </c>
      <c r="Z97" s="10">
        <f t="shared" si="44"/>
        <v>317</v>
      </c>
      <c r="AA97" s="33">
        <f t="shared" si="29"/>
        <v>0.36845635275949656</v>
      </c>
      <c r="AB97" s="11">
        <v>0.03</v>
      </c>
      <c r="AC97" s="99">
        <f t="shared" si="38"/>
        <v>399</v>
      </c>
      <c r="AD97" s="33">
        <f t="shared" si="30"/>
        <v>0.59640094544437139</v>
      </c>
      <c r="AE97" s="11">
        <v>0.95817820799205755</v>
      </c>
      <c r="AF97" s="10">
        <f t="shared" si="45"/>
        <v>319</v>
      </c>
      <c r="AG97" s="33">
        <f t="shared" si="31"/>
        <v>0.15209355578922643</v>
      </c>
      <c r="AH97" s="14">
        <v>2.4540000000000002</v>
      </c>
      <c r="AI97" s="99">
        <f t="shared" si="39"/>
        <v>379</v>
      </c>
      <c r="AJ97" s="33">
        <f t="shared" si="32"/>
        <v>-0.14048932802295261</v>
      </c>
      <c r="AK97" s="13">
        <v>182674.04027059293</v>
      </c>
      <c r="AL97" s="38"/>
    </row>
    <row r="98" spans="1:38" x14ac:dyDescent="0.25">
      <c r="A98" t="s">
        <v>690</v>
      </c>
      <c r="B98" s="5" t="s">
        <v>534</v>
      </c>
      <c r="C98" s="6" t="s">
        <v>93</v>
      </c>
      <c r="D98" s="7" t="s">
        <v>34</v>
      </c>
      <c r="E98" s="36">
        <f t="shared" si="33"/>
        <v>4.809526018728727</v>
      </c>
      <c r="F98" s="8">
        <f t="shared" si="34"/>
        <v>13.321517620525944</v>
      </c>
      <c r="G98" s="9">
        <f t="shared" si="35"/>
        <v>504</v>
      </c>
      <c r="H98" s="99">
        <f t="shared" si="36"/>
        <v>423</v>
      </c>
      <c r="I98" s="33">
        <f t="shared" si="23"/>
        <v>0.37098473645511582</v>
      </c>
      <c r="J98" s="11">
        <v>2.0381249250689404E-2</v>
      </c>
      <c r="K98" s="10">
        <f t="shared" si="40"/>
        <v>460</v>
      </c>
      <c r="L98" s="33">
        <f t="shared" si="24"/>
        <v>0.6608166995393725</v>
      </c>
      <c r="M98" s="11">
        <v>3.4075104311543813E-2</v>
      </c>
      <c r="N98" s="10">
        <f t="shared" si="41"/>
        <v>449</v>
      </c>
      <c r="O98" s="33">
        <f t="shared" si="25"/>
        <v>0.71730002292782302</v>
      </c>
      <c r="P98" s="11">
        <v>1.511879049676026E-2</v>
      </c>
      <c r="Q98" s="10">
        <f t="shared" si="42"/>
        <v>390</v>
      </c>
      <c r="R98" s="33">
        <f t="shared" si="26"/>
        <v>0.27294812057923573</v>
      </c>
      <c r="S98" s="12">
        <v>0</v>
      </c>
      <c r="T98" s="10">
        <f t="shared" si="43"/>
        <v>496</v>
      </c>
      <c r="U98" s="33">
        <f t="shared" si="27"/>
        <v>0.85494677419696485</v>
      </c>
      <c r="V98" s="18">
        <v>2.5378921395840678E-2</v>
      </c>
      <c r="W98" s="99">
        <f t="shared" si="37"/>
        <v>495</v>
      </c>
      <c r="X98" s="33">
        <f t="shared" si="28"/>
        <v>1.1901090887149295</v>
      </c>
      <c r="Y98" s="13">
        <v>140357</v>
      </c>
      <c r="Z98" s="10">
        <f t="shared" si="44"/>
        <v>466</v>
      </c>
      <c r="AA98" s="33">
        <f t="shared" si="29"/>
        <v>0.73457988302526656</v>
      </c>
      <c r="AB98" s="11">
        <v>2.5000000000000001E-2</v>
      </c>
      <c r="AC98" s="99">
        <f t="shared" si="38"/>
        <v>429</v>
      </c>
      <c r="AD98" s="33">
        <f t="shared" si="30"/>
        <v>0.68554461984873249</v>
      </c>
      <c r="AE98" s="11">
        <v>0.96349745331069614</v>
      </c>
      <c r="AF98" s="10">
        <f t="shared" si="45"/>
        <v>395</v>
      </c>
      <c r="AG98" s="33">
        <f t="shared" si="31"/>
        <v>0.39696700897838205</v>
      </c>
      <c r="AH98" s="14">
        <v>2.1776666666666671</v>
      </c>
      <c r="AI98" s="99">
        <f t="shared" si="39"/>
        <v>472</v>
      </c>
      <c r="AJ98" s="33">
        <f t="shared" si="32"/>
        <v>-1.2378407229772976E-2</v>
      </c>
      <c r="AK98" s="13">
        <v>270604.35342497943</v>
      </c>
      <c r="AL98" s="38"/>
    </row>
    <row r="99" spans="1:38" x14ac:dyDescent="0.25">
      <c r="A99" t="s">
        <v>691</v>
      </c>
      <c r="B99" s="5" t="s">
        <v>250</v>
      </c>
      <c r="C99" s="6" t="s">
        <v>19</v>
      </c>
      <c r="D99" s="7" t="s">
        <v>20</v>
      </c>
      <c r="E99" s="36">
        <f t="shared" si="33"/>
        <v>-0.10302900235981305</v>
      </c>
      <c r="F99" s="8">
        <f t="shared" si="34"/>
        <v>28.633675240555622</v>
      </c>
      <c r="G99" s="9">
        <f t="shared" si="35"/>
        <v>230</v>
      </c>
      <c r="H99" s="99">
        <f t="shared" si="36"/>
        <v>285</v>
      </c>
      <c r="I99" s="33">
        <f t="shared" si="23"/>
        <v>-5.1985954158191683E-2</v>
      </c>
      <c r="J99" s="11">
        <v>-6.3694267515923553E-3</v>
      </c>
      <c r="K99" s="10">
        <f t="shared" si="40"/>
        <v>82</v>
      </c>
      <c r="L99" s="33">
        <f t="shared" si="24"/>
        <v>-0.68384914462918434</v>
      </c>
      <c r="M99" s="11">
        <v>0.10490643878002062</v>
      </c>
      <c r="N99" s="10">
        <f t="shared" si="41"/>
        <v>218</v>
      </c>
      <c r="O99" s="33">
        <f t="shared" si="25"/>
        <v>7.4330623551939923E-2</v>
      </c>
      <c r="P99" s="11">
        <v>5.6296296296296296E-2</v>
      </c>
      <c r="Q99" s="10">
        <f t="shared" si="42"/>
        <v>124</v>
      </c>
      <c r="R99" s="33">
        <f t="shared" si="26"/>
        <v>-5.2471848735555028E-2</v>
      </c>
      <c r="S99" s="12">
        <v>1.3684817055603573</v>
      </c>
      <c r="T99" s="10">
        <f t="shared" si="43"/>
        <v>221</v>
      </c>
      <c r="U99" s="33">
        <f t="shared" si="27"/>
        <v>5.3300523213751359E-2</v>
      </c>
      <c r="V99" s="18">
        <v>7.2435338564370816E-2</v>
      </c>
      <c r="W99" s="99">
        <f t="shared" si="37"/>
        <v>158</v>
      </c>
      <c r="X99" s="33">
        <f t="shared" si="28"/>
        <v>-0.64560306100295617</v>
      </c>
      <c r="Y99" s="13">
        <v>73594</v>
      </c>
      <c r="Z99" s="10">
        <f t="shared" si="44"/>
        <v>317</v>
      </c>
      <c r="AA99" s="33">
        <f t="shared" si="29"/>
        <v>0.36845635275949656</v>
      </c>
      <c r="AB99" s="11">
        <v>0.03</v>
      </c>
      <c r="AC99" s="99">
        <f t="shared" si="38"/>
        <v>377</v>
      </c>
      <c r="AD99" s="33">
        <f t="shared" si="30"/>
        <v>0.53450520859320172</v>
      </c>
      <c r="AE99" s="11">
        <v>0.95448486002666155</v>
      </c>
      <c r="AF99" s="10">
        <f t="shared" si="45"/>
        <v>86</v>
      </c>
      <c r="AG99" s="33">
        <f t="shared" si="31"/>
        <v>-0.71426813082572405</v>
      </c>
      <c r="AH99" s="14">
        <v>3.4316666666666666</v>
      </c>
      <c r="AI99" s="99">
        <f t="shared" si="39"/>
        <v>97</v>
      </c>
      <c r="AJ99" s="33">
        <f t="shared" si="32"/>
        <v>-0.29208397334566544</v>
      </c>
      <c r="AK99" s="13">
        <v>78625.419331604731</v>
      </c>
      <c r="AL99" s="38"/>
    </row>
    <row r="100" spans="1:38" x14ac:dyDescent="0.25">
      <c r="A100" t="s">
        <v>692</v>
      </c>
      <c r="B100" s="5" t="s">
        <v>562</v>
      </c>
      <c r="C100" s="6" t="s">
        <v>54</v>
      </c>
      <c r="D100" s="7" t="s">
        <v>39</v>
      </c>
      <c r="E100" s="36">
        <f t="shared" si="33"/>
        <v>5.5031500991668008</v>
      </c>
      <c r="F100" s="8">
        <f t="shared" si="34"/>
        <v>11.159530385141753</v>
      </c>
      <c r="G100" s="9">
        <f t="shared" si="35"/>
        <v>527</v>
      </c>
      <c r="H100" s="99">
        <f t="shared" si="36"/>
        <v>170</v>
      </c>
      <c r="I100" s="33">
        <f t="shared" si="23"/>
        <v>-0.44563101798136001</v>
      </c>
      <c r="J100" s="11">
        <v>-3.1265410790018766E-2</v>
      </c>
      <c r="K100" s="10">
        <f t="shared" si="40"/>
        <v>352</v>
      </c>
      <c r="L100" s="33">
        <f t="shared" si="24"/>
        <v>0.34913230805659334</v>
      </c>
      <c r="M100" s="11">
        <v>5.0493325594892627E-2</v>
      </c>
      <c r="N100" s="10">
        <f t="shared" si="41"/>
        <v>459</v>
      </c>
      <c r="O100" s="33">
        <f t="shared" si="25"/>
        <v>0.7355632625824684</v>
      </c>
      <c r="P100" s="11">
        <v>1.3949163050216987E-2</v>
      </c>
      <c r="Q100" s="10">
        <f t="shared" si="42"/>
        <v>390</v>
      </c>
      <c r="R100" s="33">
        <f t="shared" si="26"/>
        <v>0.27294812057923573</v>
      </c>
      <c r="S100" s="12">
        <v>0</v>
      </c>
      <c r="T100" s="10">
        <f t="shared" si="43"/>
        <v>396</v>
      </c>
      <c r="U100" s="33">
        <f t="shared" si="27"/>
        <v>0.57927877243079162</v>
      </c>
      <c r="V100" s="18">
        <v>4.1560558215340736E-2</v>
      </c>
      <c r="W100" s="99">
        <f t="shared" si="37"/>
        <v>545</v>
      </c>
      <c r="X100" s="33">
        <f t="shared" si="28"/>
        <v>2.1778461220165428</v>
      </c>
      <c r="Y100" s="13">
        <v>176280</v>
      </c>
      <c r="Z100" s="10">
        <f t="shared" si="44"/>
        <v>399</v>
      </c>
      <c r="AA100" s="33">
        <f t="shared" si="29"/>
        <v>0.58813047091895843</v>
      </c>
      <c r="AB100" s="11">
        <v>2.7000000000000003E-2</v>
      </c>
      <c r="AC100" s="99">
        <f t="shared" si="38"/>
        <v>517</v>
      </c>
      <c r="AD100" s="33">
        <f t="shared" si="30"/>
        <v>0.96656795594633138</v>
      </c>
      <c r="AE100" s="11">
        <v>0.98026624902114334</v>
      </c>
      <c r="AF100" s="10">
        <f t="shared" si="45"/>
        <v>493</v>
      </c>
      <c r="AG100" s="33">
        <f t="shared" si="31"/>
        <v>0.78214792931452171</v>
      </c>
      <c r="AH100" s="14">
        <v>1.7429999999999997</v>
      </c>
      <c r="AI100" s="99">
        <f t="shared" si="39"/>
        <v>500</v>
      </c>
      <c r="AJ100" s="33">
        <f t="shared" si="32"/>
        <v>4.5612359380132847E-2</v>
      </c>
      <c r="AK100" s="13">
        <v>310406.94196701283</v>
      </c>
      <c r="AL100" s="38"/>
    </row>
    <row r="101" spans="1:38" x14ac:dyDescent="0.25">
      <c r="A101" t="s">
        <v>693</v>
      </c>
      <c r="B101" s="5" t="s">
        <v>58</v>
      </c>
      <c r="C101" s="6" t="s">
        <v>26</v>
      </c>
      <c r="D101" s="7" t="s">
        <v>20</v>
      </c>
      <c r="E101" s="36">
        <f t="shared" si="33"/>
        <v>-9.108352063506409</v>
      </c>
      <c r="F101" s="8">
        <f t="shared" si="34"/>
        <v>56.702760582018229</v>
      </c>
      <c r="G101" s="9">
        <f t="shared" si="35"/>
        <v>27</v>
      </c>
      <c r="H101" s="99">
        <f t="shared" si="36"/>
        <v>82</v>
      </c>
      <c r="I101" s="33">
        <f t="shared" si="23"/>
        <v>-0.77736746246501232</v>
      </c>
      <c r="J101" s="11">
        <v>-5.2245999614420668E-2</v>
      </c>
      <c r="K101" s="10">
        <f t="shared" si="40"/>
        <v>64</v>
      </c>
      <c r="L101" s="33">
        <f t="shared" si="24"/>
        <v>-0.98213774023596334</v>
      </c>
      <c r="M101" s="11">
        <v>0.12061902594446973</v>
      </c>
      <c r="N101" s="10">
        <f t="shared" si="41"/>
        <v>32</v>
      </c>
      <c r="O101" s="33">
        <f t="shared" si="25"/>
        <v>-1.9319289958047707</v>
      </c>
      <c r="P101" s="11">
        <v>0.18478260869565216</v>
      </c>
      <c r="Q101" s="10">
        <f t="shared" si="42"/>
        <v>69</v>
      </c>
      <c r="R101" s="33">
        <f t="shared" si="26"/>
        <v>-0.25914300392969419</v>
      </c>
      <c r="S101" s="12">
        <v>2.2375915378356384</v>
      </c>
      <c r="T101" s="10">
        <f t="shared" si="43"/>
        <v>47</v>
      </c>
      <c r="U101" s="33">
        <f t="shared" si="27"/>
        <v>-1.3663368811632044</v>
      </c>
      <c r="V101" s="18">
        <v>0.15576766856214461</v>
      </c>
      <c r="W101" s="99">
        <f t="shared" si="37"/>
        <v>19</v>
      </c>
      <c r="X101" s="33">
        <f t="shared" si="28"/>
        <v>-1.4357816892640078</v>
      </c>
      <c r="Y101" s="13">
        <v>44856</v>
      </c>
      <c r="Z101" s="10">
        <f t="shared" si="44"/>
        <v>12</v>
      </c>
      <c r="AA101" s="33">
        <f t="shared" si="29"/>
        <v>-2.7069813014729736</v>
      </c>
      <c r="AB101" s="11">
        <v>7.2000000000000008E-2</v>
      </c>
      <c r="AC101" s="99">
        <f t="shared" si="38"/>
        <v>81</v>
      </c>
      <c r="AD101" s="33">
        <f t="shared" si="30"/>
        <v>-0.86950222593027282</v>
      </c>
      <c r="AE101" s="11">
        <v>0.87070707070707065</v>
      </c>
      <c r="AF101" s="10">
        <f t="shared" si="45"/>
        <v>237</v>
      </c>
      <c r="AG101" s="33">
        <f t="shared" si="31"/>
        <v>-6.1173794274187683E-2</v>
      </c>
      <c r="AH101" s="14">
        <v>2.6946666666666665</v>
      </c>
      <c r="AI101" s="99">
        <f t="shared" si="39"/>
        <v>18</v>
      </c>
      <c r="AJ101" s="33">
        <f t="shared" si="32"/>
        <v>-0.33403286679077754</v>
      </c>
      <c r="AK101" s="13">
        <v>49833.343572009762</v>
      </c>
      <c r="AL101" s="38"/>
    </row>
    <row r="102" spans="1:38" x14ac:dyDescent="0.25">
      <c r="A102" t="s">
        <v>694</v>
      </c>
      <c r="B102" s="5" t="s">
        <v>203</v>
      </c>
      <c r="C102" s="6" t="s">
        <v>24</v>
      </c>
      <c r="D102" s="7" t="s">
        <v>20</v>
      </c>
      <c r="E102" s="36">
        <f t="shared" si="33"/>
        <v>-0.71900413237364846</v>
      </c>
      <c r="F102" s="8">
        <f t="shared" si="34"/>
        <v>30.553635066003068</v>
      </c>
      <c r="G102" s="9">
        <f t="shared" si="35"/>
        <v>199</v>
      </c>
      <c r="H102" s="99">
        <f t="shared" si="36"/>
        <v>308</v>
      </c>
      <c r="I102" s="33">
        <f t="shared" si="23"/>
        <v>1.6587427170138339E-2</v>
      </c>
      <c r="J102" s="11">
        <v>-2.0325203252032908E-3</v>
      </c>
      <c r="K102" s="10">
        <f t="shared" si="40"/>
        <v>257</v>
      </c>
      <c r="L102" s="33">
        <f t="shared" si="24"/>
        <v>0.10967750865016267</v>
      </c>
      <c r="M102" s="11">
        <v>6.3106796116504854E-2</v>
      </c>
      <c r="N102" s="10">
        <f t="shared" si="41"/>
        <v>151</v>
      </c>
      <c r="O102" s="33">
        <f t="shared" si="25"/>
        <v>-0.24774786306704991</v>
      </c>
      <c r="P102" s="11">
        <v>7.6923076923076927E-2</v>
      </c>
      <c r="Q102" s="10">
        <f t="shared" si="42"/>
        <v>81</v>
      </c>
      <c r="R102" s="33">
        <f t="shared" si="26"/>
        <v>-0.21136218641685756</v>
      </c>
      <c r="S102" s="12">
        <v>2.0366598778004072</v>
      </c>
      <c r="T102" s="10">
        <f t="shared" si="43"/>
        <v>341</v>
      </c>
      <c r="U102" s="33">
        <f t="shared" si="27"/>
        <v>0.42914901271697214</v>
      </c>
      <c r="V102" s="18">
        <v>5.0373134328358209E-2</v>
      </c>
      <c r="W102" s="99">
        <f t="shared" si="37"/>
        <v>227</v>
      </c>
      <c r="X102" s="33">
        <f t="shared" si="28"/>
        <v>-0.40072412498469023</v>
      </c>
      <c r="Y102" s="13">
        <v>82500</v>
      </c>
      <c r="Z102" s="10">
        <f t="shared" si="44"/>
        <v>43</v>
      </c>
      <c r="AA102" s="33">
        <f t="shared" si="29"/>
        <v>-1.2424871804098927</v>
      </c>
      <c r="AB102" s="11">
        <v>5.2000000000000005E-2</v>
      </c>
      <c r="AC102" s="99">
        <f t="shared" si="38"/>
        <v>470</v>
      </c>
      <c r="AD102" s="33">
        <f t="shared" si="30"/>
        <v>0.81469953744487178</v>
      </c>
      <c r="AE102" s="11">
        <v>0.97120418848167545</v>
      </c>
      <c r="AF102" s="10">
        <f t="shared" si="45"/>
        <v>478</v>
      </c>
      <c r="AG102" s="33">
        <f t="shared" si="31"/>
        <v>0.68614808337184863</v>
      </c>
      <c r="AH102" s="14">
        <v>1.8513333333333335</v>
      </c>
      <c r="AI102" s="99">
        <f t="shared" si="39"/>
        <v>174</v>
      </c>
      <c r="AJ102" s="33">
        <f t="shared" si="32"/>
        <v>-0.25453832982015756</v>
      </c>
      <c r="AK102" s="13">
        <v>104395.27698574337</v>
      </c>
      <c r="AL102" s="38"/>
    </row>
    <row r="103" spans="1:38" x14ac:dyDescent="0.25">
      <c r="A103" t="s">
        <v>695</v>
      </c>
      <c r="B103" s="5" t="s">
        <v>535</v>
      </c>
      <c r="C103" s="6" t="s">
        <v>49</v>
      </c>
      <c r="D103" s="7" t="s">
        <v>39</v>
      </c>
      <c r="E103" s="36">
        <f t="shared" si="33"/>
        <v>6.2314667017261387</v>
      </c>
      <c r="F103" s="8">
        <f t="shared" si="34"/>
        <v>8.8894085101094049</v>
      </c>
      <c r="G103" s="9">
        <f t="shared" si="35"/>
        <v>546</v>
      </c>
      <c r="H103" s="99">
        <f t="shared" si="36"/>
        <v>518</v>
      </c>
      <c r="I103" s="33">
        <f t="shared" si="23"/>
        <v>1.1285811472625151</v>
      </c>
      <c r="J103" s="11">
        <v>6.8295245600210164E-2</v>
      </c>
      <c r="K103" s="10">
        <f t="shared" si="40"/>
        <v>246</v>
      </c>
      <c r="L103" s="33">
        <f t="shared" si="24"/>
        <v>7.7632040973160149E-2</v>
      </c>
      <c r="M103" s="11">
        <v>6.4794816414686832E-2</v>
      </c>
      <c r="N103" s="10">
        <f t="shared" si="41"/>
        <v>444</v>
      </c>
      <c r="O103" s="33">
        <f t="shared" si="25"/>
        <v>0.71296434916617246</v>
      </c>
      <c r="P103" s="11">
        <v>1.5396458814472672E-2</v>
      </c>
      <c r="Q103" s="10">
        <f t="shared" si="42"/>
        <v>308</v>
      </c>
      <c r="R103" s="33">
        <f t="shared" si="26"/>
        <v>0.21447839824457088</v>
      </c>
      <c r="S103" s="12">
        <v>0.24588148512417013</v>
      </c>
      <c r="T103" s="10">
        <f t="shared" si="43"/>
        <v>548</v>
      </c>
      <c r="U103" s="33">
        <f t="shared" si="27"/>
        <v>1.0439971821188594</v>
      </c>
      <c r="V103" s="18">
        <v>1.4281713805656678E-2</v>
      </c>
      <c r="W103" s="99">
        <f t="shared" si="37"/>
        <v>537</v>
      </c>
      <c r="X103" s="33">
        <f t="shared" si="28"/>
        <v>1.955513865487944</v>
      </c>
      <c r="Y103" s="13">
        <v>168194</v>
      </c>
      <c r="Z103" s="10">
        <f t="shared" si="44"/>
        <v>466</v>
      </c>
      <c r="AA103" s="33">
        <f t="shared" si="29"/>
        <v>0.73457988302526656</v>
      </c>
      <c r="AB103" s="11">
        <v>2.5000000000000001E-2</v>
      </c>
      <c r="AC103" s="99">
        <f t="shared" si="38"/>
        <v>530</v>
      </c>
      <c r="AD103" s="33">
        <f t="shared" si="30"/>
        <v>1.034423570380016</v>
      </c>
      <c r="AE103" s="11">
        <v>0.98431522570772767</v>
      </c>
      <c r="AF103" s="10">
        <f t="shared" si="45"/>
        <v>479</v>
      </c>
      <c r="AG103" s="33">
        <f t="shared" si="31"/>
        <v>0.69116961377500363</v>
      </c>
      <c r="AH103" s="14">
        <v>1.845666666666667</v>
      </c>
      <c r="AI103" s="99">
        <f t="shared" si="39"/>
        <v>525</v>
      </c>
      <c r="AJ103" s="33">
        <f t="shared" si="32"/>
        <v>0.24465501120256136</v>
      </c>
      <c r="AK103" s="13">
        <v>447022.01426112611</v>
      </c>
      <c r="AL103" s="38"/>
    </row>
    <row r="104" spans="1:38" x14ac:dyDescent="0.25">
      <c r="A104" t="s">
        <v>696</v>
      </c>
      <c r="B104" s="5" t="s">
        <v>529</v>
      </c>
      <c r="C104" s="6" t="s">
        <v>61</v>
      </c>
      <c r="D104" s="7" t="s">
        <v>39</v>
      </c>
      <c r="E104" s="36">
        <f t="shared" si="33"/>
        <v>4.4357343166724768</v>
      </c>
      <c r="F104" s="8">
        <f t="shared" si="34"/>
        <v>14.486605326286892</v>
      </c>
      <c r="G104" s="9">
        <f t="shared" si="35"/>
        <v>481</v>
      </c>
      <c r="H104" s="99">
        <f t="shared" si="36"/>
        <v>520</v>
      </c>
      <c r="I104" s="33">
        <f t="shared" si="23"/>
        <v>1.148294610519401</v>
      </c>
      <c r="J104" s="11">
        <v>6.9542018674966677E-2</v>
      </c>
      <c r="K104" s="10">
        <f t="shared" si="40"/>
        <v>439</v>
      </c>
      <c r="L104" s="33">
        <f t="shared" si="24"/>
        <v>0.62455421975075753</v>
      </c>
      <c r="M104" s="11">
        <v>3.5985259050509429E-2</v>
      </c>
      <c r="N104" s="10">
        <f t="shared" si="41"/>
        <v>403</v>
      </c>
      <c r="O104" s="33">
        <f t="shared" si="25"/>
        <v>0.62858190377413281</v>
      </c>
      <c r="P104" s="11">
        <v>2.0800539689678436E-2</v>
      </c>
      <c r="Q104" s="10">
        <f t="shared" si="42"/>
        <v>306</v>
      </c>
      <c r="R104" s="33">
        <f t="shared" si="26"/>
        <v>0.21363249056300176</v>
      </c>
      <c r="S104" s="12">
        <v>0.24943876278373661</v>
      </c>
      <c r="T104" s="10">
        <f t="shared" si="43"/>
        <v>488</v>
      </c>
      <c r="U104" s="33">
        <f t="shared" si="27"/>
        <v>0.82991189686593625</v>
      </c>
      <c r="V104" s="18">
        <v>2.6848461894541934E-2</v>
      </c>
      <c r="W104" s="99">
        <f t="shared" si="37"/>
        <v>469</v>
      </c>
      <c r="X104" s="33">
        <f t="shared" si="28"/>
        <v>0.899311915199414</v>
      </c>
      <c r="Y104" s="13">
        <v>129781</v>
      </c>
      <c r="Z104" s="10">
        <f t="shared" si="44"/>
        <v>488</v>
      </c>
      <c r="AA104" s="33">
        <f t="shared" si="29"/>
        <v>0.80780458907842068</v>
      </c>
      <c r="AB104" s="11">
        <v>2.4E-2</v>
      </c>
      <c r="AC104" s="99">
        <f t="shared" si="38"/>
        <v>390</v>
      </c>
      <c r="AD104" s="33">
        <f t="shared" si="30"/>
        <v>0.56509404252693907</v>
      </c>
      <c r="AE104" s="11">
        <v>0.95631011025099699</v>
      </c>
      <c r="AF104" s="10">
        <f t="shared" si="45"/>
        <v>368</v>
      </c>
      <c r="AG104" s="33">
        <f t="shared" si="31"/>
        <v>0.31248714454883036</v>
      </c>
      <c r="AH104" s="14">
        <v>2.2730000000000001</v>
      </c>
      <c r="AI104" s="99">
        <f t="shared" si="39"/>
        <v>402</v>
      </c>
      <c r="AJ104" s="33">
        <f t="shared" si="32"/>
        <v>-0.11974606016045945</v>
      </c>
      <c r="AK104" s="13">
        <v>196911.40604473269</v>
      </c>
      <c r="AL104" s="38"/>
    </row>
    <row r="105" spans="1:38" x14ac:dyDescent="0.25">
      <c r="A105" t="s">
        <v>697</v>
      </c>
      <c r="B105" s="5" t="s">
        <v>504</v>
      </c>
      <c r="C105" s="6" t="s">
        <v>93</v>
      </c>
      <c r="D105" s="7" t="s">
        <v>34</v>
      </c>
      <c r="E105" s="36">
        <f t="shared" si="33"/>
        <v>4.9503182446153327</v>
      </c>
      <c r="F105" s="8">
        <f t="shared" si="34"/>
        <v>12.882676173418277</v>
      </c>
      <c r="G105" s="9">
        <f t="shared" si="35"/>
        <v>508</v>
      </c>
      <c r="H105" s="99">
        <f t="shared" si="36"/>
        <v>433</v>
      </c>
      <c r="I105" s="33">
        <f t="shared" si="23"/>
        <v>0.39354903237637984</v>
      </c>
      <c r="J105" s="11">
        <v>2.180832252740772E-2</v>
      </c>
      <c r="K105" s="10">
        <f t="shared" si="40"/>
        <v>233</v>
      </c>
      <c r="L105" s="33">
        <f t="shared" si="24"/>
        <v>4.1256640316524928E-2</v>
      </c>
      <c r="M105" s="11">
        <v>6.6710919349485559E-2</v>
      </c>
      <c r="N105" s="10">
        <f t="shared" si="41"/>
        <v>460</v>
      </c>
      <c r="O105" s="33">
        <f t="shared" si="25"/>
        <v>0.73681290917252451</v>
      </c>
      <c r="P105" s="11">
        <v>1.3869132290184922E-2</v>
      </c>
      <c r="Q105" s="10">
        <f t="shared" si="42"/>
        <v>390</v>
      </c>
      <c r="R105" s="33">
        <f t="shared" si="26"/>
        <v>0.27294812057923573</v>
      </c>
      <c r="S105" s="12">
        <v>0</v>
      </c>
      <c r="T105" s="10">
        <f t="shared" si="43"/>
        <v>460</v>
      </c>
      <c r="U105" s="33">
        <f t="shared" si="27"/>
        <v>0.75424928602366537</v>
      </c>
      <c r="V105" s="18">
        <v>3.1289836597519993E-2</v>
      </c>
      <c r="W105" s="99">
        <f t="shared" si="37"/>
        <v>520</v>
      </c>
      <c r="X105" s="33">
        <f t="shared" si="28"/>
        <v>1.494901701084397</v>
      </c>
      <c r="Y105" s="13">
        <v>151442</v>
      </c>
      <c r="Z105" s="10">
        <f t="shared" si="44"/>
        <v>466</v>
      </c>
      <c r="AA105" s="33">
        <f t="shared" si="29"/>
        <v>0.73457988302526656</v>
      </c>
      <c r="AB105" s="11">
        <v>2.5000000000000001E-2</v>
      </c>
      <c r="AC105" s="99">
        <f t="shared" si="38"/>
        <v>448</v>
      </c>
      <c r="AD105" s="33">
        <f t="shared" si="30"/>
        <v>0.75017455005571076</v>
      </c>
      <c r="AE105" s="11">
        <v>0.96735395189003437</v>
      </c>
      <c r="AF105" s="10">
        <f t="shared" si="45"/>
        <v>397</v>
      </c>
      <c r="AG105" s="33">
        <f t="shared" si="31"/>
        <v>0.40671468564333085</v>
      </c>
      <c r="AH105" s="14">
        <v>2.1666666666666665</v>
      </c>
      <c r="AI105" s="99">
        <f t="shared" si="39"/>
        <v>471</v>
      </c>
      <c r="AJ105" s="33">
        <f t="shared" si="32"/>
        <v>-1.4913179638101985E-2</v>
      </c>
      <c r="AK105" s="13">
        <v>268864.58502538071</v>
      </c>
      <c r="AL105" s="38"/>
    </row>
    <row r="106" spans="1:38" x14ac:dyDescent="0.25">
      <c r="A106" t="s">
        <v>698</v>
      </c>
      <c r="B106" s="5" t="s">
        <v>357</v>
      </c>
      <c r="C106" s="6" t="s">
        <v>54</v>
      </c>
      <c r="D106" s="7" t="s">
        <v>39</v>
      </c>
      <c r="E106" s="36">
        <f t="shared" si="33"/>
        <v>-2.59977199588677</v>
      </c>
      <c r="F106" s="8">
        <f t="shared" si="34"/>
        <v>36.415882684436482</v>
      </c>
      <c r="G106" s="9">
        <f t="shared" si="35"/>
        <v>136</v>
      </c>
      <c r="H106" s="99">
        <f t="shared" si="36"/>
        <v>42</v>
      </c>
      <c r="I106" s="33">
        <f t="shared" si="23"/>
        <v>-1.0367858311151308</v>
      </c>
      <c r="J106" s="11">
        <v>-6.8652849740932664E-2</v>
      </c>
      <c r="K106" s="10">
        <f t="shared" si="40"/>
        <v>553</v>
      </c>
      <c r="L106" s="33">
        <f t="shared" si="24"/>
        <v>1.1757138362696569</v>
      </c>
      <c r="M106" s="11">
        <v>6.9524913093858632E-3</v>
      </c>
      <c r="N106" s="10">
        <f t="shared" si="41"/>
        <v>55</v>
      </c>
      <c r="O106" s="33">
        <f t="shared" si="25"/>
        <v>-1.3057569507087174</v>
      </c>
      <c r="P106" s="11">
        <v>0.14468085106382977</v>
      </c>
      <c r="Q106" s="10">
        <f t="shared" si="42"/>
        <v>390</v>
      </c>
      <c r="R106" s="33">
        <f t="shared" si="26"/>
        <v>0.27294812057923573</v>
      </c>
      <c r="S106" s="12">
        <v>0</v>
      </c>
      <c r="T106" s="10">
        <f t="shared" si="43"/>
        <v>20</v>
      </c>
      <c r="U106" s="33">
        <f t="shared" si="27"/>
        <v>-2.3562079663855093</v>
      </c>
      <c r="V106" s="18">
        <v>0.2138728323699422</v>
      </c>
      <c r="W106" s="99">
        <f t="shared" si="37"/>
        <v>85</v>
      </c>
      <c r="X106" s="33">
        <f t="shared" si="28"/>
        <v>-0.93156094721337224</v>
      </c>
      <c r="Y106" s="13">
        <v>63194</v>
      </c>
      <c r="Z106" s="10">
        <f t="shared" si="44"/>
        <v>507</v>
      </c>
      <c r="AA106" s="33">
        <f t="shared" si="29"/>
        <v>0.8810292951315748</v>
      </c>
      <c r="AB106" s="11">
        <v>2.3E-2</v>
      </c>
      <c r="AC106" s="99">
        <f t="shared" si="38"/>
        <v>74</v>
      </c>
      <c r="AD106" s="33">
        <f t="shared" si="30"/>
        <v>-0.96981289685764516</v>
      </c>
      <c r="AE106" s="11">
        <v>0.86472148541114058</v>
      </c>
      <c r="AF106" s="10">
        <f t="shared" si="45"/>
        <v>561</v>
      </c>
      <c r="AG106" s="33">
        <f t="shared" si="31"/>
        <v>1.7852724733801102</v>
      </c>
      <c r="AH106" s="14">
        <v>0.6110000000000001</v>
      </c>
      <c r="AI106" s="99">
        <f t="shared" si="39"/>
        <v>560</v>
      </c>
      <c r="AJ106" s="33">
        <f t="shared" si="32"/>
        <v>5.3141569197360186</v>
      </c>
      <c r="AK106" s="13">
        <v>3926529.3630041727</v>
      </c>
      <c r="AL106" s="38"/>
    </row>
    <row r="107" spans="1:38" x14ac:dyDescent="0.25">
      <c r="A107" t="s">
        <v>699</v>
      </c>
      <c r="B107" s="5" t="s">
        <v>165</v>
      </c>
      <c r="C107" s="6" t="s">
        <v>26</v>
      </c>
      <c r="D107" s="7" t="s">
        <v>20</v>
      </c>
      <c r="E107" s="36">
        <f t="shared" si="33"/>
        <v>-4.2166395239618577</v>
      </c>
      <c r="F107" s="8">
        <f t="shared" si="34"/>
        <v>41.455567804361628</v>
      </c>
      <c r="G107" s="9">
        <f t="shared" si="35"/>
        <v>88</v>
      </c>
      <c r="H107" s="99">
        <f t="shared" si="36"/>
        <v>181</v>
      </c>
      <c r="I107" s="33">
        <f t="shared" si="23"/>
        <v>-0.41991765035907724</v>
      </c>
      <c r="J107" s="11">
        <v>-2.9639175257731964E-2</v>
      </c>
      <c r="K107" s="10">
        <f t="shared" si="40"/>
        <v>283</v>
      </c>
      <c r="L107" s="33">
        <f t="shared" si="24"/>
        <v>0.1791008485386692</v>
      </c>
      <c r="M107" s="11">
        <v>5.944986690328305E-2</v>
      </c>
      <c r="N107" s="10">
        <f t="shared" si="41"/>
        <v>121</v>
      </c>
      <c r="O107" s="33">
        <f t="shared" si="25"/>
        <v>-0.43131547753482069</v>
      </c>
      <c r="P107" s="11">
        <v>8.8679245283018862E-2</v>
      </c>
      <c r="Q107" s="10">
        <f t="shared" si="42"/>
        <v>390</v>
      </c>
      <c r="R107" s="33">
        <f t="shared" si="26"/>
        <v>0.27294812057923573</v>
      </c>
      <c r="S107" s="12">
        <v>0</v>
      </c>
      <c r="T107" s="10">
        <f t="shared" si="43"/>
        <v>108</v>
      </c>
      <c r="U107" s="33">
        <f t="shared" si="27"/>
        <v>-0.59533908790151502</v>
      </c>
      <c r="V107" s="18">
        <v>0.11051030753632984</v>
      </c>
      <c r="W107" s="99">
        <f t="shared" si="37"/>
        <v>92</v>
      </c>
      <c r="X107" s="33">
        <f t="shared" si="28"/>
        <v>-0.90049052303858668</v>
      </c>
      <c r="Y107" s="13">
        <v>64324</v>
      </c>
      <c r="Z107" s="10">
        <f t="shared" si="44"/>
        <v>125</v>
      </c>
      <c r="AA107" s="33">
        <f t="shared" si="29"/>
        <v>-0.43701541382519754</v>
      </c>
      <c r="AB107" s="11">
        <v>4.0999999999999995E-2</v>
      </c>
      <c r="AC107" s="99">
        <f t="shared" si="38"/>
        <v>29</v>
      </c>
      <c r="AD107" s="33">
        <f t="shared" si="30"/>
        <v>-1.8392118660828161</v>
      </c>
      <c r="AE107" s="11">
        <v>0.8128440366972477</v>
      </c>
      <c r="AF107" s="10">
        <f t="shared" si="45"/>
        <v>100</v>
      </c>
      <c r="AG107" s="33">
        <f t="shared" si="31"/>
        <v>-0.59581909013953416</v>
      </c>
      <c r="AH107" s="14">
        <v>3.298</v>
      </c>
      <c r="AI107" s="99">
        <f t="shared" si="39"/>
        <v>65</v>
      </c>
      <c r="AJ107" s="33">
        <f t="shared" si="32"/>
        <v>-0.30822521267268665</v>
      </c>
      <c r="AK107" s="13">
        <v>67546.705511288179</v>
      </c>
      <c r="AL107" s="38"/>
    </row>
    <row r="108" spans="1:38" x14ac:dyDescent="0.25">
      <c r="A108" t="s">
        <v>700</v>
      </c>
      <c r="B108" s="5" t="s">
        <v>309</v>
      </c>
      <c r="C108" s="6" t="s">
        <v>44</v>
      </c>
      <c r="D108" s="7" t="s">
        <v>20</v>
      </c>
      <c r="E108" s="36">
        <f t="shared" si="33"/>
        <v>0.61978454727960908</v>
      </c>
      <c r="F108" s="8">
        <f t="shared" si="34"/>
        <v>26.380706071872495</v>
      </c>
      <c r="G108" s="9">
        <f t="shared" si="35"/>
        <v>266</v>
      </c>
      <c r="H108" s="99">
        <f t="shared" si="36"/>
        <v>491</v>
      </c>
      <c r="I108" s="33">
        <f t="shared" si="23"/>
        <v>0.86313609701496419</v>
      </c>
      <c r="J108" s="11">
        <v>5.1507239496795698E-2</v>
      </c>
      <c r="K108" s="10">
        <f t="shared" si="40"/>
        <v>351</v>
      </c>
      <c r="L108" s="33">
        <f t="shared" si="24"/>
        <v>0.34808672552728276</v>
      </c>
      <c r="M108" s="11">
        <v>5.0548402479732954E-2</v>
      </c>
      <c r="N108" s="10">
        <f t="shared" si="41"/>
        <v>259</v>
      </c>
      <c r="O108" s="33">
        <f t="shared" si="25"/>
        <v>0.24754128428964267</v>
      </c>
      <c r="P108" s="11">
        <v>4.5203415369161226E-2</v>
      </c>
      <c r="Q108" s="10">
        <f t="shared" si="42"/>
        <v>67</v>
      </c>
      <c r="R108" s="33">
        <f t="shared" si="26"/>
        <v>-0.26383824676857881</v>
      </c>
      <c r="S108" s="12">
        <v>2.2573363431151243</v>
      </c>
      <c r="T108" s="10">
        <f t="shared" si="43"/>
        <v>259</v>
      </c>
      <c r="U108" s="33">
        <f t="shared" si="27"/>
        <v>0.18833454103679656</v>
      </c>
      <c r="V108" s="18">
        <v>6.4508878399640368E-2</v>
      </c>
      <c r="W108" s="99">
        <f t="shared" si="37"/>
        <v>225</v>
      </c>
      <c r="X108" s="33">
        <f t="shared" si="28"/>
        <v>-0.41328977440759024</v>
      </c>
      <c r="Y108" s="13">
        <v>82043</v>
      </c>
      <c r="Z108" s="10">
        <f t="shared" si="44"/>
        <v>290</v>
      </c>
      <c r="AA108" s="33">
        <f t="shared" si="29"/>
        <v>0.2952316467063425</v>
      </c>
      <c r="AB108" s="11">
        <v>3.1E-2</v>
      </c>
      <c r="AC108" s="99">
        <f t="shared" si="38"/>
        <v>333</v>
      </c>
      <c r="AD108" s="33">
        <f t="shared" si="30"/>
        <v>0.40203951724156334</v>
      </c>
      <c r="AE108" s="11">
        <v>0.9465805694159084</v>
      </c>
      <c r="AF108" s="10">
        <f t="shared" si="45"/>
        <v>167</v>
      </c>
      <c r="AG108" s="33">
        <f t="shared" si="31"/>
        <v>-0.28950573554706766</v>
      </c>
      <c r="AH108" s="14">
        <v>2.9523333333333333</v>
      </c>
      <c r="AI108" s="99">
        <f t="shared" si="39"/>
        <v>144</v>
      </c>
      <c r="AJ108" s="33">
        <f t="shared" si="32"/>
        <v>-0.26665477026944728</v>
      </c>
      <c r="AK108" s="13">
        <v>96079.027313769751</v>
      </c>
      <c r="AL108" s="38"/>
    </row>
    <row r="109" spans="1:38" x14ac:dyDescent="0.25">
      <c r="A109" t="s">
        <v>701</v>
      </c>
      <c r="B109" s="5" t="s">
        <v>490</v>
      </c>
      <c r="C109" s="6" t="s">
        <v>91</v>
      </c>
      <c r="D109" s="7" t="s">
        <v>39</v>
      </c>
      <c r="E109" s="36">
        <f t="shared" si="33"/>
        <v>2.9090623912917057</v>
      </c>
      <c r="F109" s="8">
        <f t="shared" si="34"/>
        <v>19.245155827025037</v>
      </c>
      <c r="G109" s="9">
        <f t="shared" si="35"/>
        <v>400</v>
      </c>
      <c r="H109" s="99">
        <f t="shared" si="36"/>
        <v>149</v>
      </c>
      <c r="I109" s="33">
        <f t="shared" si="23"/>
        <v>-0.50304274720756859</v>
      </c>
      <c r="J109" s="11">
        <v>-3.4896401308615044E-2</v>
      </c>
      <c r="K109" s="10">
        <f t="shared" si="40"/>
        <v>503</v>
      </c>
      <c r="L109" s="33">
        <f t="shared" si="24"/>
        <v>0.80091830879978021</v>
      </c>
      <c r="M109" s="11">
        <v>2.6695141484249868E-2</v>
      </c>
      <c r="N109" s="10">
        <f t="shared" si="41"/>
        <v>303</v>
      </c>
      <c r="O109" s="33">
        <f t="shared" si="25"/>
        <v>0.34174260735642009</v>
      </c>
      <c r="P109" s="11">
        <v>3.9170506912442393E-2</v>
      </c>
      <c r="Q109" s="10">
        <f t="shared" si="42"/>
        <v>390</v>
      </c>
      <c r="R109" s="33">
        <f t="shared" si="26"/>
        <v>0.27294812057923573</v>
      </c>
      <c r="S109" s="12">
        <v>0</v>
      </c>
      <c r="T109" s="10">
        <f t="shared" si="43"/>
        <v>329</v>
      </c>
      <c r="U109" s="33">
        <f t="shared" si="27"/>
        <v>0.38216030331002471</v>
      </c>
      <c r="V109" s="18">
        <v>5.3131358806240106E-2</v>
      </c>
      <c r="W109" s="99">
        <f t="shared" si="37"/>
        <v>429</v>
      </c>
      <c r="X109" s="33">
        <f t="shared" si="28"/>
        <v>0.57375986012909408</v>
      </c>
      <c r="Y109" s="13">
        <v>117941</v>
      </c>
      <c r="Z109" s="10">
        <f t="shared" si="44"/>
        <v>507</v>
      </c>
      <c r="AA109" s="33">
        <f t="shared" si="29"/>
        <v>0.8810292951315748</v>
      </c>
      <c r="AB109" s="11">
        <v>2.3E-2</v>
      </c>
      <c r="AC109" s="99">
        <f t="shared" si="38"/>
        <v>314</v>
      </c>
      <c r="AD109" s="33">
        <f t="shared" si="30"/>
        <v>0.34629383342785786</v>
      </c>
      <c r="AE109" s="11">
        <v>0.94325419803126809</v>
      </c>
      <c r="AF109" s="10">
        <f t="shared" si="45"/>
        <v>354</v>
      </c>
      <c r="AG109" s="33">
        <f t="shared" si="31"/>
        <v>0.26581645021362338</v>
      </c>
      <c r="AH109" s="14">
        <v>2.3256666666666668</v>
      </c>
      <c r="AI109" s="99">
        <f t="shared" si="39"/>
        <v>403</v>
      </c>
      <c r="AJ109" s="33">
        <f t="shared" si="32"/>
        <v>-0.11917852637584081</v>
      </c>
      <c r="AK109" s="13">
        <v>197300.93898305084</v>
      </c>
      <c r="AL109" s="38"/>
    </row>
    <row r="110" spans="1:38" x14ac:dyDescent="0.25">
      <c r="A110" t="s">
        <v>702</v>
      </c>
      <c r="B110" s="5" t="s">
        <v>349</v>
      </c>
      <c r="C110" s="6" t="s">
        <v>44</v>
      </c>
      <c r="D110" s="7" t="s">
        <v>20</v>
      </c>
      <c r="E110" s="36">
        <f t="shared" si="33"/>
        <v>1.0000300538186955</v>
      </c>
      <c r="F110" s="8">
        <f t="shared" si="34"/>
        <v>25.195502220630054</v>
      </c>
      <c r="G110" s="9">
        <f t="shared" si="35"/>
        <v>288</v>
      </c>
      <c r="H110" s="99">
        <f t="shared" si="36"/>
        <v>234</v>
      </c>
      <c r="I110" s="33">
        <f t="shared" si="23"/>
        <v>-0.25038794289374228</v>
      </c>
      <c r="J110" s="11">
        <v>-1.8917311124330705E-2</v>
      </c>
      <c r="K110" s="10">
        <f t="shared" si="40"/>
        <v>224</v>
      </c>
      <c r="L110" s="33">
        <f t="shared" si="24"/>
        <v>1.9549189482108355E-2</v>
      </c>
      <c r="M110" s="11">
        <v>6.7854376452362516E-2</v>
      </c>
      <c r="N110" s="10">
        <f t="shared" si="41"/>
        <v>347</v>
      </c>
      <c r="O110" s="33">
        <f t="shared" si="25"/>
        <v>0.47641347860084698</v>
      </c>
      <c r="P110" s="11">
        <v>3.0545818728092138E-2</v>
      </c>
      <c r="Q110" s="10">
        <f t="shared" si="42"/>
        <v>230</v>
      </c>
      <c r="R110" s="33">
        <f t="shared" si="26"/>
        <v>0.14317809592390368</v>
      </c>
      <c r="S110" s="12">
        <v>0.54571913655105497</v>
      </c>
      <c r="T110" s="10">
        <f t="shared" si="43"/>
        <v>307</v>
      </c>
      <c r="U110" s="33">
        <f t="shared" si="27"/>
        <v>0.33219072993394544</v>
      </c>
      <c r="V110" s="18">
        <v>5.6064559189369575E-2</v>
      </c>
      <c r="W110" s="99">
        <f t="shared" si="37"/>
        <v>274</v>
      </c>
      <c r="X110" s="33">
        <f t="shared" si="28"/>
        <v>-0.21248684719656441</v>
      </c>
      <c r="Y110" s="13">
        <v>89346</v>
      </c>
      <c r="Z110" s="10">
        <f t="shared" si="44"/>
        <v>317</v>
      </c>
      <c r="AA110" s="33">
        <f t="shared" si="29"/>
        <v>0.36845635275949656</v>
      </c>
      <c r="AB110" s="11">
        <v>0.03</v>
      </c>
      <c r="AC110" s="99">
        <f t="shared" si="38"/>
        <v>258</v>
      </c>
      <c r="AD110" s="33">
        <f t="shared" si="30"/>
        <v>0.14448730201549606</v>
      </c>
      <c r="AE110" s="11">
        <v>0.93121230661655452</v>
      </c>
      <c r="AF110" s="10">
        <f t="shared" si="45"/>
        <v>113</v>
      </c>
      <c r="AG110" s="33">
        <f t="shared" si="31"/>
        <v>-0.51547460368905096</v>
      </c>
      <c r="AH110" s="14">
        <v>3.2073333333333331</v>
      </c>
      <c r="AI110" s="99">
        <f t="shared" si="39"/>
        <v>154</v>
      </c>
      <c r="AJ110" s="33">
        <f t="shared" si="32"/>
        <v>-0.26252287577303052</v>
      </c>
      <c r="AK110" s="13">
        <v>98914.997695852537</v>
      </c>
      <c r="AL110" s="38"/>
    </row>
    <row r="111" spans="1:38" x14ac:dyDescent="0.25">
      <c r="A111" t="s">
        <v>703</v>
      </c>
      <c r="B111" s="5" t="s">
        <v>578</v>
      </c>
      <c r="C111" s="6" t="s">
        <v>93</v>
      </c>
      <c r="D111" s="7" t="s">
        <v>34</v>
      </c>
      <c r="E111" s="36">
        <f t="shared" si="33"/>
        <v>5.404794259078133</v>
      </c>
      <c r="F111" s="8">
        <f t="shared" si="34"/>
        <v>11.466100005191404</v>
      </c>
      <c r="G111" s="9">
        <f t="shared" si="35"/>
        <v>524</v>
      </c>
      <c r="H111" s="99">
        <f t="shared" si="36"/>
        <v>354</v>
      </c>
      <c r="I111" s="33">
        <f t="shared" si="23"/>
        <v>0.15606535675514138</v>
      </c>
      <c r="J111" s="11">
        <v>6.7887265994650559E-3</v>
      </c>
      <c r="K111" s="10">
        <f t="shared" si="40"/>
        <v>427</v>
      </c>
      <c r="L111" s="33">
        <f t="shared" si="24"/>
        <v>0.57963414103303657</v>
      </c>
      <c r="M111" s="11">
        <v>3.8351459645105897E-2</v>
      </c>
      <c r="N111" s="10">
        <f t="shared" si="41"/>
        <v>486</v>
      </c>
      <c r="O111" s="33">
        <f t="shared" si="25"/>
        <v>0.79536890089160117</v>
      </c>
      <c r="P111" s="11">
        <v>1.011904761904762E-2</v>
      </c>
      <c r="Q111" s="10">
        <f t="shared" si="42"/>
        <v>390</v>
      </c>
      <c r="R111" s="33">
        <f t="shared" si="26"/>
        <v>0.27294812057923573</v>
      </c>
      <c r="S111" s="12">
        <v>0</v>
      </c>
      <c r="T111" s="10">
        <f t="shared" si="43"/>
        <v>451</v>
      </c>
      <c r="U111" s="33">
        <f t="shared" si="27"/>
        <v>0.72541164761614652</v>
      </c>
      <c r="V111" s="18">
        <v>3.2982598138405504E-2</v>
      </c>
      <c r="W111" s="99">
        <f t="shared" si="37"/>
        <v>527</v>
      </c>
      <c r="X111" s="33">
        <f t="shared" si="28"/>
        <v>1.5789843180104981</v>
      </c>
      <c r="Y111" s="13">
        <v>154500</v>
      </c>
      <c r="Z111" s="10">
        <f t="shared" si="44"/>
        <v>527</v>
      </c>
      <c r="AA111" s="33">
        <f t="shared" si="29"/>
        <v>0.95425400118472858</v>
      </c>
      <c r="AB111" s="11">
        <v>2.2000000000000002E-2</v>
      </c>
      <c r="AC111" s="99">
        <f t="shared" si="38"/>
        <v>452</v>
      </c>
      <c r="AD111" s="33">
        <f t="shared" si="30"/>
        <v>0.75701837499979552</v>
      </c>
      <c r="AE111" s="11">
        <v>0.96776232616940583</v>
      </c>
      <c r="AF111" s="10">
        <f t="shared" si="45"/>
        <v>422</v>
      </c>
      <c r="AG111" s="33">
        <f t="shared" si="31"/>
        <v>0.46431459320893403</v>
      </c>
      <c r="AH111" s="14">
        <v>2.101666666666667</v>
      </c>
      <c r="AI111" s="99">
        <f t="shared" si="39"/>
        <v>508</v>
      </c>
      <c r="AJ111" s="33">
        <f t="shared" si="32"/>
        <v>8.3221492187396703E-2</v>
      </c>
      <c r="AK111" s="13">
        <v>336220.37617490807</v>
      </c>
      <c r="AL111" s="38"/>
    </row>
    <row r="112" spans="1:38" x14ac:dyDescent="0.25">
      <c r="A112" t="s">
        <v>704</v>
      </c>
      <c r="B112" s="5" t="s">
        <v>194</v>
      </c>
      <c r="C112" s="6" t="s">
        <v>28</v>
      </c>
      <c r="D112" s="7" t="s">
        <v>20</v>
      </c>
      <c r="E112" s="36">
        <f t="shared" si="33"/>
        <v>-2.3595604007461568</v>
      </c>
      <c r="F112" s="8">
        <f t="shared" si="34"/>
        <v>35.667156656705025</v>
      </c>
      <c r="G112" s="9">
        <f t="shared" si="35"/>
        <v>143</v>
      </c>
      <c r="H112" s="99">
        <f t="shared" si="36"/>
        <v>105</v>
      </c>
      <c r="I112" s="33">
        <f t="shared" si="23"/>
        <v>-0.68738268582204609</v>
      </c>
      <c r="J112" s="11">
        <v>-4.6554934823091254E-2</v>
      </c>
      <c r="K112" s="10">
        <f t="shared" si="40"/>
        <v>245</v>
      </c>
      <c r="L112" s="33">
        <f t="shared" si="24"/>
        <v>7.1498296851215809E-2</v>
      </c>
      <c r="M112" s="11">
        <v>6.5117916226680742E-2</v>
      </c>
      <c r="N112" s="10">
        <f t="shared" si="41"/>
        <v>122</v>
      </c>
      <c r="O112" s="33">
        <f t="shared" si="25"/>
        <v>-0.41501900336539155</v>
      </c>
      <c r="P112" s="11">
        <v>8.7635574837310201E-2</v>
      </c>
      <c r="Q112" s="10">
        <f t="shared" si="42"/>
        <v>277</v>
      </c>
      <c r="R112" s="33">
        <f t="shared" si="26"/>
        <v>0.19554045106911794</v>
      </c>
      <c r="S112" s="12">
        <v>0.32552083333333331</v>
      </c>
      <c r="T112" s="10">
        <f t="shared" si="43"/>
        <v>94</v>
      </c>
      <c r="U112" s="33">
        <f t="shared" si="27"/>
        <v>-0.68351053718695332</v>
      </c>
      <c r="V112" s="18">
        <v>0.11568594765794299</v>
      </c>
      <c r="W112" s="99">
        <f t="shared" si="37"/>
        <v>185</v>
      </c>
      <c r="X112" s="33">
        <f t="shared" si="28"/>
        <v>-0.5553888470936893</v>
      </c>
      <c r="Y112" s="13">
        <v>76875</v>
      </c>
      <c r="Z112" s="10">
        <f t="shared" si="44"/>
        <v>55</v>
      </c>
      <c r="AA112" s="33">
        <f t="shared" si="29"/>
        <v>-1.0228130622504303</v>
      </c>
      <c r="AB112" s="11">
        <v>4.9000000000000002E-2</v>
      </c>
      <c r="AC112" s="99">
        <f t="shared" si="38"/>
        <v>248</v>
      </c>
      <c r="AD112" s="33">
        <f t="shared" si="30"/>
        <v>9.3741521674732389E-2</v>
      </c>
      <c r="AE112" s="11">
        <v>0.92818428184281843</v>
      </c>
      <c r="AF112" s="10">
        <f t="shared" si="45"/>
        <v>508</v>
      </c>
      <c r="AG112" s="33">
        <f t="shared" si="31"/>
        <v>0.91625232949290103</v>
      </c>
      <c r="AH112" s="14">
        <v>1.5916666666666668</v>
      </c>
      <c r="AI112" s="99">
        <f t="shared" si="39"/>
        <v>316</v>
      </c>
      <c r="AJ112" s="33">
        <f t="shared" si="32"/>
        <v>-0.188811634896241</v>
      </c>
      <c r="AK112" s="13">
        <v>149507.50341796875</v>
      </c>
      <c r="AL112" s="38"/>
    </row>
    <row r="113" spans="1:38" x14ac:dyDescent="0.25">
      <c r="A113" t="s">
        <v>705</v>
      </c>
      <c r="B113" s="5" t="s">
        <v>508</v>
      </c>
      <c r="C113" s="6" t="s">
        <v>81</v>
      </c>
      <c r="D113" s="7" t="s">
        <v>34</v>
      </c>
      <c r="E113" s="36">
        <f t="shared" si="33"/>
        <v>3.5938483879699481</v>
      </c>
      <c r="F113" s="8">
        <f t="shared" si="34"/>
        <v>17.110716401489007</v>
      </c>
      <c r="G113" s="9">
        <f t="shared" si="35"/>
        <v>432</v>
      </c>
      <c r="H113" s="99">
        <f t="shared" si="36"/>
        <v>283</v>
      </c>
      <c r="I113" s="33">
        <f t="shared" si="23"/>
        <v>-7.9064877858596339E-2</v>
      </c>
      <c r="J113" s="11">
        <v>-8.0820265379976108E-3</v>
      </c>
      <c r="K113" s="10">
        <f t="shared" si="40"/>
        <v>335</v>
      </c>
      <c r="L113" s="33">
        <f t="shared" si="24"/>
        <v>0.3163512924841213</v>
      </c>
      <c r="M113" s="11">
        <v>5.2220091458917248E-2</v>
      </c>
      <c r="N113" s="10">
        <f t="shared" si="41"/>
        <v>474</v>
      </c>
      <c r="O113" s="33">
        <f t="shared" si="25"/>
        <v>0.76211459382783386</v>
      </c>
      <c r="P113" s="11">
        <v>1.2248743718592964E-2</v>
      </c>
      <c r="Q113" s="10">
        <f t="shared" si="42"/>
        <v>390</v>
      </c>
      <c r="R113" s="33">
        <f t="shared" si="26"/>
        <v>0.27294812057923573</v>
      </c>
      <c r="S113" s="12">
        <v>0</v>
      </c>
      <c r="T113" s="10">
        <f t="shared" si="43"/>
        <v>390</v>
      </c>
      <c r="U113" s="33">
        <f t="shared" si="27"/>
        <v>0.56802508063581636</v>
      </c>
      <c r="V113" s="18">
        <v>4.2221146866682796E-2</v>
      </c>
      <c r="W113" s="99">
        <f t="shared" si="37"/>
        <v>452</v>
      </c>
      <c r="X113" s="33">
        <f t="shared" si="28"/>
        <v>0.7858636230355508</v>
      </c>
      <c r="Y113" s="13">
        <v>125655</v>
      </c>
      <c r="Z113" s="10">
        <f t="shared" si="44"/>
        <v>350</v>
      </c>
      <c r="AA113" s="33">
        <f t="shared" si="29"/>
        <v>0.44168105881265068</v>
      </c>
      <c r="AB113" s="11">
        <v>2.8999999999999998E-2</v>
      </c>
      <c r="AC113" s="99">
        <f t="shared" si="38"/>
        <v>422</v>
      </c>
      <c r="AD113" s="33">
        <f t="shared" si="30"/>
        <v>0.65890697408669152</v>
      </c>
      <c r="AE113" s="11">
        <v>0.96190797235799763</v>
      </c>
      <c r="AF113" s="10">
        <f t="shared" si="45"/>
        <v>360</v>
      </c>
      <c r="AG113" s="33">
        <f t="shared" si="31"/>
        <v>0.2941733277843821</v>
      </c>
      <c r="AH113" s="14">
        <v>2.2936666666666667</v>
      </c>
      <c r="AI113" s="99">
        <f t="shared" si="39"/>
        <v>410</v>
      </c>
      <c r="AJ113" s="33">
        <f t="shared" si="32"/>
        <v>-0.11422399444123225</v>
      </c>
      <c r="AK113" s="13">
        <v>200701.53544934938</v>
      </c>
      <c r="AL113" s="38"/>
    </row>
    <row r="114" spans="1:38" x14ac:dyDescent="0.25">
      <c r="A114" t="s">
        <v>706</v>
      </c>
      <c r="B114" s="5" t="s">
        <v>213</v>
      </c>
      <c r="C114" s="6" t="s">
        <v>47</v>
      </c>
      <c r="D114" s="7" t="s">
        <v>20</v>
      </c>
      <c r="E114" s="36">
        <f t="shared" si="33"/>
        <v>-1.6208035018220983</v>
      </c>
      <c r="F114" s="8">
        <f t="shared" si="34"/>
        <v>33.36449296527568</v>
      </c>
      <c r="G114" s="9">
        <f t="shared" si="35"/>
        <v>170</v>
      </c>
      <c r="H114" s="99">
        <f t="shared" si="36"/>
        <v>305</v>
      </c>
      <c r="I114" s="33">
        <f t="shared" si="23"/>
        <v>1.9741541507389566E-3</v>
      </c>
      <c r="J114" s="11">
        <v>-2.9567331384079409E-3</v>
      </c>
      <c r="K114" s="10">
        <f t="shared" si="40"/>
        <v>218</v>
      </c>
      <c r="L114" s="33">
        <f t="shared" si="24"/>
        <v>6.0399400579427857E-3</v>
      </c>
      <c r="M114" s="11">
        <v>6.8565986826442341E-2</v>
      </c>
      <c r="N114" s="10">
        <f t="shared" si="41"/>
        <v>109</v>
      </c>
      <c r="O114" s="33">
        <f t="shared" si="25"/>
        <v>-0.50471437117861795</v>
      </c>
      <c r="P114" s="11">
        <v>9.337990968731362E-2</v>
      </c>
      <c r="Q114" s="10">
        <f t="shared" si="42"/>
        <v>172</v>
      </c>
      <c r="R114" s="33">
        <f t="shared" si="26"/>
        <v>6.1392493051237784E-2</v>
      </c>
      <c r="S114" s="12">
        <v>0.88965040034268017</v>
      </c>
      <c r="T114" s="10">
        <f t="shared" si="43"/>
        <v>248</v>
      </c>
      <c r="U114" s="33">
        <f t="shared" si="27"/>
        <v>0.13708085834202188</v>
      </c>
      <c r="V114" s="18">
        <v>6.7517455650953795E-2</v>
      </c>
      <c r="W114" s="99">
        <f t="shared" si="37"/>
        <v>144</v>
      </c>
      <c r="X114" s="33">
        <f t="shared" si="28"/>
        <v>-0.68225516314896428</v>
      </c>
      <c r="Y114" s="13">
        <v>72261</v>
      </c>
      <c r="Z114" s="10">
        <f t="shared" si="44"/>
        <v>136</v>
      </c>
      <c r="AA114" s="33">
        <f t="shared" si="29"/>
        <v>-0.36379070777204392</v>
      </c>
      <c r="AB114" s="11">
        <v>0.04</v>
      </c>
      <c r="AC114" s="99">
        <f t="shared" si="38"/>
        <v>185</v>
      </c>
      <c r="AD114" s="33">
        <f t="shared" si="30"/>
        <v>-0.12749149758049863</v>
      </c>
      <c r="AE114" s="11">
        <v>0.91498320268756994</v>
      </c>
      <c r="AF114" s="10">
        <f t="shared" si="45"/>
        <v>161</v>
      </c>
      <c r="AG114" s="33">
        <f t="shared" si="31"/>
        <v>-0.303388790191085</v>
      </c>
      <c r="AH114" s="14">
        <v>2.968</v>
      </c>
      <c r="AI114" s="99">
        <f t="shared" si="39"/>
        <v>140</v>
      </c>
      <c r="AJ114" s="33">
        <f t="shared" si="32"/>
        <v>-0.26872575815852978</v>
      </c>
      <c r="AK114" s="13">
        <v>94657.582424462089</v>
      </c>
      <c r="AL114" s="38"/>
    </row>
    <row r="115" spans="1:38" x14ac:dyDescent="0.25">
      <c r="A115" t="s">
        <v>707</v>
      </c>
      <c r="B115" s="5" t="s">
        <v>125</v>
      </c>
      <c r="C115" s="6" t="s">
        <v>81</v>
      </c>
      <c r="D115" s="7" t="s">
        <v>34</v>
      </c>
      <c r="E115" s="36">
        <f t="shared" si="33"/>
        <v>-4.042358870439223</v>
      </c>
      <c r="F115" s="8">
        <f t="shared" si="34"/>
        <v>40.912344812373838</v>
      </c>
      <c r="G115" s="9">
        <f t="shared" si="35"/>
        <v>89</v>
      </c>
      <c r="H115" s="99">
        <f t="shared" si="36"/>
        <v>206</v>
      </c>
      <c r="I115" s="33">
        <f t="shared" si="23"/>
        <v>-0.32917208372858603</v>
      </c>
      <c r="J115" s="11">
        <v>-2.3899994493088772E-2</v>
      </c>
      <c r="K115" s="10">
        <f t="shared" si="40"/>
        <v>195</v>
      </c>
      <c r="L115" s="33">
        <f t="shared" si="24"/>
        <v>-9.3021833159205147E-2</v>
      </c>
      <c r="M115" s="11">
        <v>7.3784143904063959E-2</v>
      </c>
      <c r="N115" s="10">
        <f t="shared" si="41"/>
        <v>61</v>
      </c>
      <c r="O115" s="33">
        <f t="shared" si="25"/>
        <v>-1.1912387035896921</v>
      </c>
      <c r="P115" s="11">
        <v>0.1373467916366258</v>
      </c>
      <c r="Q115" s="10">
        <f t="shared" si="42"/>
        <v>192</v>
      </c>
      <c r="R115" s="33">
        <f t="shared" si="26"/>
        <v>9.8541762917398565E-2</v>
      </c>
      <c r="S115" s="12">
        <v>0.7334273624823695</v>
      </c>
      <c r="T115" s="10">
        <f t="shared" si="43"/>
        <v>141</v>
      </c>
      <c r="U115" s="33">
        <f t="shared" si="27"/>
        <v>-0.37877848695399036</v>
      </c>
      <c r="V115" s="18">
        <v>9.7798259088581668E-2</v>
      </c>
      <c r="W115" s="99">
        <f t="shared" si="37"/>
        <v>142</v>
      </c>
      <c r="X115" s="33">
        <f t="shared" si="28"/>
        <v>-0.69209871346274598</v>
      </c>
      <c r="Y115" s="13">
        <v>71903</v>
      </c>
      <c r="Z115" s="10">
        <f t="shared" si="44"/>
        <v>436</v>
      </c>
      <c r="AA115" s="33">
        <f t="shared" si="29"/>
        <v>0.66135517697211244</v>
      </c>
      <c r="AB115" s="11">
        <v>2.6000000000000002E-2</v>
      </c>
      <c r="AC115" s="99">
        <f t="shared" si="38"/>
        <v>23</v>
      </c>
      <c r="AD115" s="33">
        <f t="shared" si="30"/>
        <v>-2.4084493653987473</v>
      </c>
      <c r="AE115" s="11">
        <v>0.77887736521257223</v>
      </c>
      <c r="AF115" s="10">
        <f t="shared" si="45"/>
        <v>330</v>
      </c>
      <c r="AG115" s="33">
        <f t="shared" si="31"/>
        <v>0.18458581133905408</v>
      </c>
      <c r="AH115" s="14">
        <v>2.4173333333333336</v>
      </c>
      <c r="AI115" s="99">
        <f t="shared" si="39"/>
        <v>101</v>
      </c>
      <c r="AJ115" s="33">
        <f t="shared" si="32"/>
        <v>-0.28915405814549466</v>
      </c>
      <c r="AK115" s="13">
        <v>80636.398251057821</v>
      </c>
      <c r="AL115" s="38"/>
    </row>
    <row r="116" spans="1:38" x14ac:dyDescent="0.25">
      <c r="A116" t="s">
        <v>708</v>
      </c>
      <c r="B116" s="5" t="s">
        <v>103</v>
      </c>
      <c r="C116" s="6" t="s">
        <v>26</v>
      </c>
      <c r="D116" s="7" t="s">
        <v>20</v>
      </c>
      <c r="E116" s="36">
        <f t="shared" si="33"/>
        <v>-5.2855439831469777</v>
      </c>
      <c r="F116" s="8">
        <f t="shared" si="34"/>
        <v>44.787282866998922</v>
      </c>
      <c r="G116" s="9">
        <f t="shared" si="35"/>
        <v>64</v>
      </c>
      <c r="H116" s="99">
        <f t="shared" si="36"/>
        <v>13</v>
      </c>
      <c r="I116" s="33">
        <f t="shared" si="23"/>
        <v>-1.3642680339761906</v>
      </c>
      <c r="J116" s="11">
        <v>-8.9364380113278741E-2</v>
      </c>
      <c r="K116" s="10">
        <f t="shared" si="40"/>
        <v>4</v>
      </c>
      <c r="L116" s="33">
        <f t="shared" si="24"/>
        <v>-3.6416306622924135</v>
      </c>
      <c r="M116" s="11">
        <v>0.26070991432068541</v>
      </c>
      <c r="N116" s="10">
        <f t="shared" si="41"/>
        <v>242</v>
      </c>
      <c r="O116" s="33">
        <f t="shared" si="25"/>
        <v>0.15882642561402582</v>
      </c>
      <c r="P116" s="11">
        <v>5.0884955752212392E-2</v>
      </c>
      <c r="Q116" s="10">
        <f t="shared" si="42"/>
        <v>122</v>
      </c>
      <c r="R116" s="33">
        <f t="shared" si="26"/>
        <v>-5.5726876981347297E-2</v>
      </c>
      <c r="S116" s="12">
        <v>1.38217000691085</v>
      </c>
      <c r="T116" s="10">
        <f t="shared" si="43"/>
        <v>128</v>
      </c>
      <c r="U116" s="33">
        <f t="shared" si="27"/>
        <v>-0.45168220346130583</v>
      </c>
      <c r="V116" s="18">
        <v>0.10207768744354111</v>
      </c>
      <c r="W116" s="99">
        <f t="shared" si="37"/>
        <v>36</v>
      </c>
      <c r="X116" s="33">
        <f t="shared" si="28"/>
        <v>-1.2305244180562429</v>
      </c>
      <c r="Y116" s="13">
        <v>52321</v>
      </c>
      <c r="Z116" s="10">
        <f t="shared" si="44"/>
        <v>55</v>
      </c>
      <c r="AA116" s="33">
        <f t="shared" si="29"/>
        <v>-1.0228130622504303</v>
      </c>
      <c r="AB116" s="11">
        <v>4.9000000000000002E-2</v>
      </c>
      <c r="AC116" s="99">
        <f t="shared" si="38"/>
        <v>49</v>
      </c>
      <c r="AD116" s="33">
        <f t="shared" si="30"/>
        <v>-1.3758878981504097</v>
      </c>
      <c r="AE116" s="11">
        <v>0.8404907975460123</v>
      </c>
      <c r="AF116" s="10">
        <f t="shared" si="45"/>
        <v>279</v>
      </c>
      <c r="AG116" s="33">
        <f t="shared" si="31"/>
        <v>4.664141732296772E-2</v>
      </c>
      <c r="AH116" s="14">
        <v>2.573</v>
      </c>
      <c r="AI116" s="99">
        <f t="shared" si="39"/>
        <v>136</v>
      </c>
      <c r="AJ116" s="33">
        <f t="shared" si="32"/>
        <v>-0.27168652049943282</v>
      </c>
      <c r="AK116" s="13">
        <v>92625.431237042154</v>
      </c>
      <c r="AL116" s="38"/>
    </row>
    <row r="117" spans="1:38" x14ac:dyDescent="0.25">
      <c r="A117" t="s">
        <v>709</v>
      </c>
      <c r="B117" s="5" t="s">
        <v>394</v>
      </c>
      <c r="C117" s="6" t="s">
        <v>93</v>
      </c>
      <c r="D117" s="7" t="s">
        <v>34</v>
      </c>
      <c r="E117" s="36">
        <f t="shared" si="33"/>
        <v>1.8601095126805636</v>
      </c>
      <c r="F117" s="8">
        <f t="shared" si="34"/>
        <v>22.514682935490612</v>
      </c>
      <c r="G117" s="9">
        <f t="shared" si="35"/>
        <v>343</v>
      </c>
      <c r="H117" s="99">
        <f t="shared" si="36"/>
        <v>345</v>
      </c>
      <c r="I117" s="33">
        <f t="shared" si="23"/>
        <v>0.13677372184747613</v>
      </c>
      <c r="J117" s="11">
        <v>5.5686319536139006E-3</v>
      </c>
      <c r="K117" s="10">
        <f t="shared" si="40"/>
        <v>487</v>
      </c>
      <c r="L117" s="33">
        <f t="shared" si="24"/>
        <v>0.73260110261000688</v>
      </c>
      <c r="M117" s="11">
        <v>3.0293804231998782E-2</v>
      </c>
      <c r="N117" s="10">
        <f t="shared" si="41"/>
        <v>256</v>
      </c>
      <c r="O117" s="33">
        <f t="shared" si="25"/>
        <v>0.24005451279376644</v>
      </c>
      <c r="P117" s="11">
        <v>4.5682888540031399E-2</v>
      </c>
      <c r="Q117" s="10">
        <f t="shared" si="42"/>
        <v>390</v>
      </c>
      <c r="R117" s="33">
        <f t="shared" si="26"/>
        <v>0.27294812057923573</v>
      </c>
      <c r="S117" s="12">
        <v>0</v>
      </c>
      <c r="T117" s="10">
        <f t="shared" si="43"/>
        <v>359</v>
      </c>
      <c r="U117" s="33">
        <f t="shared" si="27"/>
        <v>0.47588301798922</v>
      </c>
      <c r="V117" s="18">
        <v>4.7629860913993759E-2</v>
      </c>
      <c r="W117" s="99">
        <f t="shared" si="37"/>
        <v>344</v>
      </c>
      <c r="X117" s="33">
        <f t="shared" si="28"/>
        <v>8.6476623646306192E-2</v>
      </c>
      <c r="Y117" s="13">
        <v>100219</v>
      </c>
      <c r="Z117" s="10">
        <f t="shared" si="44"/>
        <v>436</v>
      </c>
      <c r="AA117" s="33">
        <f t="shared" si="29"/>
        <v>0.66135517697211244</v>
      </c>
      <c r="AB117" s="11">
        <v>2.6000000000000002E-2</v>
      </c>
      <c r="AC117" s="99">
        <f t="shared" si="38"/>
        <v>231</v>
      </c>
      <c r="AD117" s="33">
        <f t="shared" si="30"/>
        <v>3.1107587570965149E-2</v>
      </c>
      <c r="AE117" s="11">
        <v>0.9244468852973482</v>
      </c>
      <c r="AF117" s="10">
        <f t="shared" si="45"/>
        <v>173</v>
      </c>
      <c r="AG117" s="33">
        <f t="shared" si="31"/>
        <v>-0.27207807120670552</v>
      </c>
      <c r="AH117" s="14">
        <v>2.9326666666666665</v>
      </c>
      <c r="AI117" s="99">
        <f t="shared" si="39"/>
        <v>248</v>
      </c>
      <c r="AJ117" s="33">
        <f t="shared" si="32"/>
        <v>-0.22815886073494729</v>
      </c>
      <c r="AK117" s="13">
        <v>122501.11029915506</v>
      </c>
      <c r="AL117" s="38"/>
    </row>
    <row r="118" spans="1:38" x14ac:dyDescent="0.25">
      <c r="A118" t="s">
        <v>710</v>
      </c>
      <c r="B118" s="5" t="s">
        <v>244</v>
      </c>
      <c r="C118" s="6" t="s">
        <v>49</v>
      </c>
      <c r="D118" s="7" t="s">
        <v>39</v>
      </c>
      <c r="E118" s="36">
        <f t="shared" si="33"/>
        <v>-0.89311151999329064</v>
      </c>
      <c r="F118" s="8">
        <f t="shared" si="34"/>
        <v>31.096317997919183</v>
      </c>
      <c r="G118" s="9">
        <f t="shared" si="35"/>
        <v>192</v>
      </c>
      <c r="H118" s="99">
        <f t="shared" si="36"/>
        <v>320</v>
      </c>
      <c r="I118" s="33">
        <f t="shared" si="23"/>
        <v>5.9709649956818114E-2</v>
      </c>
      <c r="J118" s="11">
        <v>6.9473391690988429E-4</v>
      </c>
      <c r="K118" s="10">
        <f t="shared" si="40"/>
        <v>223</v>
      </c>
      <c r="L118" s="33">
        <f t="shared" si="24"/>
        <v>1.3333018166707525E-2</v>
      </c>
      <c r="M118" s="11">
        <v>6.8181818181818177E-2</v>
      </c>
      <c r="N118" s="10">
        <f t="shared" si="41"/>
        <v>183</v>
      </c>
      <c r="O118" s="33">
        <f t="shared" si="25"/>
        <v>-8.1250949673693132E-2</v>
      </c>
      <c r="P118" s="11">
        <v>6.626016260162601E-2</v>
      </c>
      <c r="Q118" s="10">
        <f t="shared" si="42"/>
        <v>296</v>
      </c>
      <c r="R118" s="33">
        <f t="shared" si="26"/>
        <v>0.20691191931984057</v>
      </c>
      <c r="S118" s="12">
        <v>0.27770063871146905</v>
      </c>
      <c r="T118" s="10">
        <f t="shared" si="43"/>
        <v>79</v>
      </c>
      <c r="U118" s="33">
        <f t="shared" si="27"/>
        <v>-0.83717836929400469</v>
      </c>
      <c r="V118" s="18">
        <v>0.12470620765933914</v>
      </c>
      <c r="W118" s="99">
        <f t="shared" si="37"/>
        <v>179</v>
      </c>
      <c r="X118" s="33">
        <f t="shared" si="28"/>
        <v>-0.57917284436022876</v>
      </c>
      <c r="Y118" s="13">
        <v>76010</v>
      </c>
      <c r="Z118" s="10">
        <f t="shared" si="44"/>
        <v>264</v>
      </c>
      <c r="AA118" s="33">
        <f t="shared" si="29"/>
        <v>0.22200694065318838</v>
      </c>
      <c r="AB118" s="11">
        <v>3.2000000000000001E-2</v>
      </c>
      <c r="AC118" s="99">
        <f t="shared" si="38"/>
        <v>315</v>
      </c>
      <c r="AD118" s="33">
        <f t="shared" si="30"/>
        <v>0.34668117563408701</v>
      </c>
      <c r="AE118" s="11">
        <v>0.94327731092436973</v>
      </c>
      <c r="AF118" s="10">
        <f t="shared" si="45"/>
        <v>120</v>
      </c>
      <c r="AG118" s="33">
        <f t="shared" si="31"/>
        <v>-0.48150542743241354</v>
      </c>
      <c r="AH118" s="14">
        <v>3.1690000000000005</v>
      </c>
      <c r="AI118" s="99">
        <f t="shared" si="39"/>
        <v>130</v>
      </c>
      <c r="AJ118" s="33">
        <f t="shared" si="32"/>
        <v>-0.27597480978103278</v>
      </c>
      <c r="AK118" s="13">
        <v>89682.11760622049</v>
      </c>
      <c r="AL118" s="38"/>
    </row>
    <row r="119" spans="1:38" x14ac:dyDescent="0.25">
      <c r="A119" t="s">
        <v>711</v>
      </c>
      <c r="B119" s="5" t="s">
        <v>360</v>
      </c>
      <c r="C119" s="6" t="s">
        <v>30</v>
      </c>
      <c r="D119" s="7" t="s">
        <v>20</v>
      </c>
      <c r="E119" s="36">
        <f t="shared" si="33"/>
        <v>-0.80059757865108216</v>
      </c>
      <c r="F119" s="8">
        <f t="shared" si="34"/>
        <v>30.807957247596597</v>
      </c>
      <c r="G119" s="9">
        <f t="shared" si="35"/>
        <v>196</v>
      </c>
      <c r="H119" s="99">
        <f t="shared" si="36"/>
        <v>348</v>
      </c>
      <c r="I119" s="33">
        <f t="shared" si="23"/>
        <v>0.14798148122538649</v>
      </c>
      <c r="J119" s="11">
        <v>6.2774639045826142E-3</v>
      </c>
      <c r="K119" s="10">
        <f t="shared" si="40"/>
        <v>387</v>
      </c>
      <c r="L119" s="33">
        <f t="shared" si="24"/>
        <v>0.44696236056059202</v>
      </c>
      <c r="M119" s="11">
        <v>4.534005037783375E-2</v>
      </c>
      <c r="N119" s="10">
        <f t="shared" si="41"/>
        <v>221</v>
      </c>
      <c r="O119" s="33">
        <f t="shared" si="25"/>
        <v>8.7354921887291645E-2</v>
      </c>
      <c r="P119" s="11">
        <v>5.5462184873949577E-2</v>
      </c>
      <c r="Q119" s="10">
        <f t="shared" si="42"/>
        <v>133</v>
      </c>
      <c r="R119" s="33">
        <f t="shared" si="26"/>
        <v>-2.3741038166967411E-2</v>
      </c>
      <c r="S119" s="12">
        <v>1.2476606363069245</v>
      </c>
      <c r="T119" s="10">
        <f t="shared" si="43"/>
        <v>370</v>
      </c>
      <c r="U119" s="33">
        <f t="shared" si="27"/>
        <v>0.52321395626883571</v>
      </c>
      <c r="V119" s="18">
        <v>4.4851547694251419E-2</v>
      </c>
      <c r="W119" s="99">
        <f t="shared" si="37"/>
        <v>176</v>
      </c>
      <c r="X119" s="33">
        <f t="shared" si="28"/>
        <v>-0.58893390682221891</v>
      </c>
      <c r="Y119" s="13">
        <v>75655</v>
      </c>
      <c r="Z119" s="10">
        <f t="shared" si="44"/>
        <v>91</v>
      </c>
      <c r="AA119" s="33">
        <f t="shared" si="29"/>
        <v>-0.72991423803781397</v>
      </c>
      <c r="AB119" s="11">
        <v>4.4999999999999998E-2</v>
      </c>
      <c r="AC119" s="99">
        <f t="shared" si="38"/>
        <v>171</v>
      </c>
      <c r="AD119" s="33">
        <f t="shared" si="30"/>
        <v>-0.18478242556918922</v>
      </c>
      <c r="AE119" s="11">
        <v>0.91156462585034015</v>
      </c>
      <c r="AF119" s="10">
        <f t="shared" si="45"/>
        <v>282</v>
      </c>
      <c r="AG119" s="33">
        <f t="shared" si="31"/>
        <v>5.9047551260174858E-2</v>
      </c>
      <c r="AH119" s="14">
        <v>2.5589999999999997</v>
      </c>
      <c r="AI119" s="99">
        <f t="shared" si="39"/>
        <v>315</v>
      </c>
      <c r="AJ119" s="33">
        <f t="shared" si="32"/>
        <v>-0.18917078589023384</v>
      </c>
      <c r="AK119" s="13">
        <v>149260.99625701809</v>
      </c>
      <c r="AL119" s="38"/>
    </row>
    <row r="120" spans="1:38" x14ac:dyDescent="0.25">
      <c r="A120" t="s">
        <v>712</v>
      </c>
      <c r="B120" s="5" t="s">
        <v>447</v>
      </c>
      <c r="C120" s="6" t="s">
        <v>91</v>
      </c>
      <c r="D120" s="7" t="s">
        <v>39</v>
      </c>
      <c r="E120" s="36">
        <f t="shared" si="33"/>
        <v>3.4805752938041969</v>
      </c>
      <c r="F120" s="8">
        <f t="shared" si="34"/>
        <v>17.463782263251126</v>
      </c>
      <c r="G120" s="9">
        <f t="shared" si="35"/>
        <v>422</v>
      </c>
      <c r="H120" s="99">
        <f t="shared" si="36"/>
        <v>98</v>
      </c>
      <c r="I120" s="33">
        <f t="shared" si="23"/>
        <v>-0.70829598643935943</v>
      </c>
      <c r="J120" s="11">
        <v>-4.78775913129319E-2</v>
      </c>
      <c r="K120" s="10">
        <f t="shared" si="40"/>
        <v>193</v>
      </c>
      <c r="L120" s="33">
        <f t="shared" si="24"/>
        <v>-0.10473242987297177</v>
      </c>
      <c r="M120" s="11">
        <v>7.4401008827238338E-2</v>
      </c>
      <c r="N120" s="10">
        <f t="shared" si="41"/>
        <v>400</v>
      </c>
      <c r="O120" s="33">
        <f t="shared" si="25"/>
        <v>0.61300128015838795</v>
      </c>
      <c r="P120" s="11">
        <v>2.1798365122615803E-2</v>
      </c>
      <c r="Q120" s="10">
        <f t="shared" si="42"/>
        <v>390</v>
      </c>
      <c r="R120" s="33">
        <f t="shared" si="26"/>
        <v>0.27294812057923573</v>
      </c>
      <c r="S120" s="12">
        <v>0</v>
      </c>
      <c r="T120" s="10">
        <f t="shared" si="43"/>
        <v>505</v>
      </c>
      <c r="U120" s="33">
        <f t="shared" si="27"/>
        <v>0.88525928813018884</v>
      </c>
      <c r="V120" s="18">
        <v>2.3599585062240663E-2</v>
      </c>
      <c r="W120" s="99">
        <f t="shared" si="37"/>
        <v>394</v>
      </c>
      <c r="X120" s="33">
        <f t="shared" si="28"/>
        <v>0.30542687825145459</v>
      </c>
      <c r="Y120" s="13">
        <v>108182</v>
      </c>
      <c r="Z120" s="10">
        <f t="shared" si="44"/>
        <v>507</v>
      </c>
      <c r="AA120" s="33">
        <f t="shared" si="29"/>
        <v>0.8810292951315748</v>
      </c>
      <c r="AB120" s="11">
        <v>2.3E-2</v>
      </c>
      <c r="AC120" s="99">
        <f t="shared" si="38"/>
        <v>415</v>
      </c>
      <c r="AD120" s="33">
        <f t="shared" si="30"/>
        <v>0.6450800010594816</v>
      </c>
      <c r="AE120" s="11">
        <v>0.96108291032148896</v>
      </c>
      <c r="AF120" s="10">
        <f t="shared" si="45"/>
        <v>408</v>
      </c>
      <c r="AG120" s="33">
        <f t="shared" si="31"/>
        <v>0.44304693503086501</v>
      </c>
      <c r="AH120" s="14">
        <v>2.125666666666667</v>
      </c>
      <c r="AI120" s="99">
        <f t="shared" si="39"/>
        <v>404</v>
      </c>
      <c r="AJ120" s="33">
        <f t="shared" si="32"/>
        <v>-0.11869679674303887</v>
      </c>
      <c r="AK120" s="13">
        <v>197631.57931570761</v>
      </c>
      <c r="AL120" s="38"/>
    </row>
    <row r="121" spans="1:38" x14ac:dyDescent="0.25">
      <c r="A121" t="s">
        <v>713</v>
      </c>
      <c r="B121" s="5" t="s">
        <v>415</v>
      </c>
      <c r="C121" s="6" t="s">
        <v>49</v>
      </c>
      <c r="D121" s="7" t="s">
        <v>39</v>
      </c>
      <c r="E121" s="36">
        <f t="shared" si="33"/>
        <v>2.3581826307645488</v>
      </c>
      <c r="F121" s="8">
        <f t="shared" si="34"/>
        <v>20.962217048052732</v>
      </c>
      <c r="G121" s="9">
        <f t="shared" si="35"/>
        <v>370</v>
      </c>
      <c r="H121" s="99">
        <f t="shared" si="36"/>
        <v>338</v>
      </c>
      <c r="I121" s="33">
        <f t="shared" si="23"/>
        <v>9.9699835457016175E-2</v>
      </c>
      <c r="J121" s="11">
        <v>3.223903240760162E-3</v>
      </c>
      <c r="K121" s="10">
        <f t="shared" si="40"/>
        <v>400</v>
      </c>
      <c r="L121" s="33">
        <f t="shared" si="24"/>
        <v>0.5030082545263993</v>
      </c>
      <c r="M121" s="11">
        <v>4.2387788685240881E-2</v>
      </c>
      <c r="N121" s="10">
        <f t="shared" si="41"/>
        <v>275</v>
      </c>
      <c r="O121" s="33">
        <f t="shared" si="25"/>
        <v>0.28483964897977293</v>
      </c>
      <c r="P121" s="11">
        <v>4.2814726840855105E-2</v>
      </c>
      <c r="Q121" s="10">
        <f t="shared" si="42"/>
        <v>282</v>
      </c>
      <c r="R121" s="33">
        <f t="shared" si="26"/>
        <v>0.19802960571867351</v>
      </c>
      <c r="S121" s="12">
        <v>0.3150532439982357</v>
      </c>
      <c r="T121" s="10">
        <f t="shared" si="43"/>
        <v>281</v>
      </c>
      <c r="U121" s="33">
        <f t="shared" si="27"/>
        <v>0.25310783938249193</v>
      </c>
      <c r="V121" s="18">
        <v>6.070670338217056E-2</v>
      </c>
      <c r="W121" s="99">
        <f t="shared" si="37"/>
        <v>421</v>
      </c>
      <c r="X121" s="33">
        <f t="shared" si="28"/>
        <v>0.50512996743859417</v>
      </c>
      <c r="Y121" s="13">
        <v>115445</v>
      </c>
      <c r="Z121" s="10">
        <f t="shared" si="44"/>
        <v>436</v>
      </c>
      <c r="AA121" s="33">
        <f t="shared" si="29"/>
        <v>0.66135517697211244</v>
      </c>
      <c r="AB121" s="11">
        <v>2.6000000000000002E-2</v>
      </c>
      <c r="AC121" s="99">
        <f t="shared" si="38"/>
        <v>321</v>
      </c>
      <c r="AD121" s="33">
        <f t="shared" si="30"/>
        <v>0.36513440405619085</v>
      </c>
      <c r="AE121" s="11">
        <v>0.94437842381380255</v>
      </c>
      <c r="AF121" s="10">
        <f t="shared" si="45"/>
        <v>233</v>
      </c>
      <c r="AG121" s="33">
        <f t="shared" si="31"/>
        <v>-6.6490708818705141E-2</v>
      </c>
      <c r="AH121" s="14">
        <v>2.7006666666666668</v>
      </c>
      <c r="AI121" s="99">
        <f t="shared" si="39"/>
        <v>339</v>
      </c>
      <c r="AJ121" s="33">
        <f t="shared" si="32"/>
        <v>-0.17387342829785879</v>
      </c>
      <c r="AK121" s="13">
        <v>159760.50274096322</v>
      </c>
      <c r="AL121" s="38"/>
    </row>
    <row r="122" spans="1:38" x14ac:dyDescent="0.25">
      <c r="A122" t="s">
        <v>714</v>
      </c>
      <c r="B122" s="5" t="s">
        <v>466</v>
      </c>
      <c r="C122" s="6" t="s">
        <v>47</v>
      </c>
      <c r="D122" s="7" t="s">
        <v>20</v>
      </c>
      <c r="E122" s="36">
        <f t="shared" si="33"/>
        <v>4.4514152157103455</v>
      </c>
      <c r="F122" s="8">
        <f t="shared" si="34"/>
        <v>14.437728846194377</v>
      </c>
      <c r="G122" s="9">
        <f t="shared" si="35"/>
        <v>482</v>
      </c>
      <c r="H122" s="99">
        <f t="shared" si="36"/>
        <v>554</v>
      </c>
      <c r="I122" s="33">
        <f t="shared" si="23"/>
        <v>2.4749946523605613</v>
      </c>
      <c r="J122" s="11">
        <v>0.15344883245453578</v>
      </c>
      <c r="K122" s="10">
        <f t="shared" si="40"/>
        <v>155</v>
      </c>
      <c r="L122" s="33">
        <f t="shared" si="24"/>
        <v>-0.2558738686565869</v>
      </c>
      <c r="M122" s="11">
        <v>8.236250338661609E-2</v>
      </c>
      <c r="N122" s="10">
        <f t="shared" si="41"/>
        <v>499</v>
      </c>
      <c r="O122" s="33">
        <f t="shared" si="25"/>
        <v>0.82428936068286507</v>
      </c>
      <c r="P122" s="11">
        <v>8.2669028638913487E-3</v>
      </c>
      <c r="Q122" s="10">
        <f t="shared" si="42"/>
        <v>208</v>
      </c>
      <c r="R122" s="33">
        <f t="shared" si="26"/>
        <v>0.11765616002829132</v>
      </c>
      <c r="S122" s="12">
        <v>0.65304599309637101</v>
      </c>
      <c r="T122" s="10">
        <f t="shared" si="43"/>
        <v>475</v>
      </c>
      <c r="U122" s="33">
        <f t="shared" si="27"/>
        <v>0.79550120299660576</v>
      </c>
      <c r="V122" s="18">
        <v>2.8868360277136258E-2</v>
      </c>
      <c r="W122" s="99">
        <f t="shared" si="37"/>
        <v>468</v>
      </c>
      <c r="X122" s="33">
        <f t="shared" si="28"/>
        <v>0.88754364834383148</v>
      </c>
      <c r="Y122" s="13">
        <v>129353</v>
      </c>
      <c r="Z122" s="10">
        <f t="shared" si="44"/>
        <v>399</v>
      </c>
      <c r="AA122" s="33">
        <f t="shared" si="29"/>
        <v>0.58813047091895843</v>
      </c>
      <c r="AB122" s="11">
        <v>2.7000000000000003E-2</v>
      </c>
      <c r="AC122" s="99">
        <f t="shared" si="38"/>
        <v>474</v>
      </c>
      <c r="AD122" s="33">
        <f t="shared" si="30"/>
        <v>0.82395175016278588</v>
      </c>
      <c r="AE122" s="11">
        <v>0.9717562724014337</v>
      </c>
      <c r="AF122" s="10">
        <f t="shared" si="45"/>
        <v>158</v>
      </c>
      <c r="AG122" s="33">
        <f t="shared" si="31"/>
        <v>-0.31786261311782638</v>
      </c>
      <c r="AH122" s="14">
        <v>2.9843333333333333</v>
      </c>
      <c r="AI122" s="99">
        <f t="shared" si="39"/>
        <v>204</v>
      </c>
      <c r="AJ122" s="33">
        <f t="shared" si="32"/>
        <v>-0.24388768027811847</v>
      </c>
      <c r="AK122" s="13">
        <v>111705.46524862394</v>
      </c>
      <c r="AL122" s="38"/>
    </row>
    <row r="123" spans="1:38" x14ac:dyDescent="0.25">
      <c r="A123" t="s">
        <v>715</v>
      </c>
      <c r="B123" s="5" t="s">
        <v>388</v>
      </c>
      <c r="C123" s="6" t="s">
        <v>81</v>
      </c>
      <c r="D123" s="7" t="s">
        <v>34</v>
      </c>
      <c r="E123" s="36">
        <f t="shared" si="33"/>
        <v>3.5580301942104398</v>
      </c>
      <c r="F123" s="8">
        <f t="shared" si="34"/>
        <v>17.222359696303201</v>
      </c>
      <c r="G123" s="9">
        <f t="shared" si="35"/>
        <v>429</v>
      </c>
      <c r="H123" s="99">
        <f t="shared" si="36"/>
        <v>210</v>
      </c>
      <c r="I123" s="33">
        <f t="shared" si="23"/>
        <v>-0.31480877524079232</v>
      </c>
      <c r="J123" s="11">
        <v>-2.2991590624440894E-2</v>
      </c>
      <c r="K123" s="10">
        <f t="shared" si="40"/>
        <v>517</v>
      </c>
      <c r="L123" s="33">
        <f t="shared" si="24"/>
        <v>0.88441054385856743</v>
      </c>
      <c r="M123" s="11">
        <v>2.2297122115633911E-2</v>
      </c>
      <c r="N123" s="10">
        <f t="shared" si="41"/>
        <v>324</v>
      </c>
      <c r="O123" s="33">
        <f t="shared" si="25"/>
        <v>0.41508260409442144</v>
      </c>
      <c r="P123" s="11">
        <v>3.4473614425881732E-2</v>
      </c>
      <c r="Q123" s="10">
        <f t="shared" si="42"/>
        <v>390</v>
      </c>
      <c r="R123" s="33">
        <f t="shared" si="26"/>
        <v>0.27294812057923573</v>
      </c>
      <c r="S123" s="12">
        <v>0</v>
      </c>
      <c r="T123" s="10">
        <f t="shared" si="43"/>
        <v>512</v>
      </c>
      <c r="U123" s="33">
        <f t="shared" si="27"/>
        <v>0.90571493869756958</v>
      </c>
      <c r="V123" s="18">
        <v>2.2398843930635837E-2</v>
      </c>
      <c r="W123" s="99">
        <f t="shared" si="37"/>
        <v>482</v>
      </c>
      <c r="X123" s="33">
        <f t="shared" si="28"/>
        <v>1.0707491671726779</v>
      </c>
      <c r="Y123" s="13">
        <v>136016</v>
      </c>
      <c r="Z123" s="10">
        <f t="shared" si="44"/>
        <v>399</v>
      </c>
      <c r="AA123" s="33">
        <f t="shared" si="29"/>
        <v>0.58813047091895843</v>
      </c>
      <c r="AB123" s="11">
        <v>2.7000000000000003E-2</v>
      </c>
      <c r="AC123" s="99">
        <f t="shared" si="38"/>
        <v>210</v>
      </c>
      <c r="AD123" s="33">
        <f t="shared" si="30"/>
        <v>-4.0537612470346859E-2</v>
      </c>
      <c r="AE123" s="11">
        <v>0.9201717822407478</v>
      </c>
      <c r="AF123" s="10">
        <f t="shared" si="45"/>
        <v>495</v>
      </c>
      <c r="AG123" s="33">
        <f t="shared" si="31"/>
        <v>0.78451100244541805</v>
      </c>
      <c r="AH123" s="14">
        <v>1.7403333333333333</v>
      </c>
      <c r="AI123" s="99">
        <f t="shared" si="39"/>
        <v>490</v>
      </c>
      <c r="AJ123" s="33">
        <f t="shared" si="32"/>
        <v>2.9657249808501127E-2</v>
      </c>
      <c r="AK123" s="13">
        <v>299455.98031315813</v>
      </c>
      <c r="AL123" s="38"/>
    </row>
    <row r="124" spans="1:38" x14ac:dyDescent="0.25">
      <c r="A124" t="s">
        <v>716</v>
      </c>
      <c r="B124" s="5" t="s">
        <v>105</v>
      </c>
      <c r="C124" s="6" t="s">
        <v>52</v>
      </c>
      <c r="D124" s="7" t="s">
        <v>34</v>
      </c>
      <c r="E124" s="36">
        <f t="shared" si="33"/>
        <v>-5.6629432044319294</v>
      </c>
      <c r="F124" s="8">
        <f t="shared" si="34"/>
        <v>45.963615007236442</v>
      </c>
      <c r="G124" s="9">
        <f t="shared" si="35"/>
        <v>56</v>
      </c>
      <c r="H124" s="99">
        <f t="shared" si="36"/>
        <v>536</v>
      </c>
      <c r="I124" s="33">
        <f t="shared" si="23"/>
        <v>1.4236455731309101</v>
      </c>
      <c r="J124" s="11">
        <v>8.6956521739130377E-2</v>
      </c>
      <c r="K124" s="10">
        <f t="shared" si="40"/>
        <v>381</v>
      </c>
      <c r="L124" s="33">
        <f t="shared" si="24"/>
        <v>0.43434190915288945</v>
      </c>
      <c r="M124" s="11">
        <v>4.6004842615012108E-2</v>
      </c>
      <c r="N124" s="10">
        <f t="shared" si="41"/>
        <v>21</v>
      </c>
      <c r="O124" s="33">
        <f t="shared" si="25"/>
        <v>-2.2938173559485211</v>
      </c>
      <c r="P124" s="11">
        <v>0.2079589216944801</v>
      </c>
      <c r="Q124" s="10">
        <f t="shared" si="42"/>
        <v>87</v>
      </c>
      <c r="R124" s="33">
        <f t="shared" si="26"/>
        <v>-0.18435257314207543</v>
      </c>
      <c r="S124" s="12">
        <v>1.9230769230769229</v>
      </c>
      <c r="T124" s="10">
        <f t="shared" si="43"/>
        <v>66</v>
      </c>
      <c r="U124" s="33">
        <f t="shared" si="27"/>
        <v>-0.97070060563211602</v>
      </c>
      <c r="V124" s="18">
        <v>0.13254392666157372</v>
      </c>
      <c r="W124" s="99">
        <f t="shared" si="37"/>
        <v>87</v>
      </c>
      <c r="X124" s="33">
        <f t="shared" si="28"/>
        <v>-0.91627319868135382</v>
      </c>
      <c r="Y124" s="13">
        <v>63750</v>
      </c>
      <c r="Z124" s="10">
        <f t="shared" si="44"/>
        <v>290</v>
      </c>
      <c r="AA124" s="33">
        <f t="shared" si="29"/>
        <v>0.2952316467063425</v>
      </c>
      <c r="AB124" s="11">
        <v>3.1E-2</v>
      </c>
      <c r="AC124" s="99">
        <f t="shared" si="38"/>
        <v>26</v>
      </c>
      <c r="AD124" s="33">
        <f t="shared" si="30"/>
        <v>-2.0748422748170752</v>
      </c>
      <c r="AE124" s="11">
        <v>0.79878385848535105</v>
      </c>
      <c r="AF124" s="10">
        <f t="shared" si="45"/>
        <v>384</v>
      </c>
      <c r="AG124" s="33">
        <f t="shared" si="31"/>
        <v>0.36211168029765811</v>
      </c>
      <c r="AH124" s="14">
        <v>2.2170000000000001</v>
      </c>
      <c r="AI124" s="99">
        <f t="shared" si="39"/>
        <v>96</v>
      </c>
      <c r="AJ124" s="33">
        <f t="shared" si="32"/>
        <v>-0.29285453424998381</v>
      </c>
      <c r="AK124" s="13">
        <v>78096.536538461543</v>
      </c>
      <c r="AL124" s="38"/>
    </row>
    <row r="125" spans="1:38" x14ac:dyDescent="0.25">
      <c r="A125" t="s">
        <v>717</v>
      </c>
      <c r="B125" s="5" t="s">
        <v>55</v>
      </c>
      <c r="C125" s="6" t="s">
        <v>41</v>
      </c>
      <c r="D125" s="7" t="s">
        <v>34</v>
      </c>
      <c r="E125" s="36">
        <f t="shared" si="33"/>
        <v>-9.6604012752437782</v>
      </c>
      <c r="F125" s="8">
        <f t="shared" si="34"/>
        <v>58.423466916674741</v>
      </c>
      <c r="G125" s="9">
        <f t="shared" si="35"/>
        <v>24</v>
      </c>
      <c r="H125" s="99">
        <f t="shared" si="36"/>
        <v>309</v>
      </c>
      <c r="I125" s="33">
        <f t="shared" si="23"/>
        <v>1.9301963209729326E-2</v>
      </c>
      <c r="J125" s="11">
        <v>-1.8608401693364085E-3</v>
      </c>
      <c r="K125" s="10">
        <f t="shared" si="40"/>
        <v>28</v>
      </c>
      <c r="L125" s="33">
        <f t="shared" si="24"/>
        <v>-1.5417941250439435</v>
      </c>
      <c r="M125" s="11">
        <v>0.15009936766034326</v>
      </c>
      <c r="N125" s="10">
        <f t="shared" si="41"/>
        <v>19</v>
      </c>
      <c r="O125" s="33">
        <f t="shared" si="25"/>
        <v>-2.4415907127870797</v>
      </c>
      <c r="P125" s="11">
        <v>0.21742272862548362</v>
      </c>
      <c r="Q125" s="10">
        <f t="shared" si="42"/>
        <v>38</v>
      </c>
      <c r="R125" s="33">
        <f t="shared" si="26"/>
        <v>-0.54351055735282683</v>
      </c>
      <c r="S125" s="12">
        <v>3.4334363882113501</v>
      </c>
      <c r="T125" s="10">
        <f t="shared" si="43"/>
        <v>36</v>
      </c>
      <c r="U125" s="33">
        <f t="shared" si="27"/>
        <v>-1.7769723653108163</v>
      </c>
      <c r="V125" s="18">
        <v>0.17987185993402691</v>
      </c>
      <c r="W125" s="99">
        <f t="shared" si="37"/>
        <v>25</v>
      </c>
      <c r="X125" s="33">
        <f t="shared" si="28"/>
        <v>-1.3473547121435561</v>
      </c>
      <c r="Y125" s="13">
        <v>48072</v>
      </c>
      <c r="Z125" s="10">
        <f t="shared" si="44"/>
        <v>25</v>
      </c>
      <c r="AA125" s="33">
        <f t="shared" si="29"/>
        <v>-1.9015095348882785</v>
      </c>
      <c r="AB125" s="11">
        <v>6.0999999999999999E-2</v>
      </c>
      <c r="AC125" s="99">
        <f t="shared" si="38"/>
        <v>85</v>
      </c>
      <c r="AD125" s="33">
        <f t="shared" si="30"/>
        <v>-0.85033033822378878</v>
      </c>
      <c r="AE125" s="11">
        <v>0.87185106633675036</v>
      </c>
      <c r="AF125" s="10">
        <f t="shared" si="45"/>
        <v>27</v>
      </c>
      <c r="AG125" s="33">
        <f t="shared" si="31"/>
        <v>-1.3401871263719507</v>
      </c>
      <c r="AH125" s="14">
        <v>4.1380000000000008</v>
      </c>
      <c r="AI125" s="99">
        <f t="shared" si="39"/>
        <v>19</v>
      </c>
      <c r="AJ125" s="33">
        <f t="shared" si="32"/>
        <v>-0.33385292994356131</v>
      </c>
      <c r="AK125" s="13">
        <v>49956.845169108397</v>
      </c>
      <c r="AL125" s="38">
        <v>1</v>
      </c>
    </row>
    <row r="126" spans="1:38" x14ac:dyDescent="0.25">
      <c r="A126" t="s">
        <v>718</v>
      </c>
      <c r="B126" s="5" t="s">
        <v>284</v>
      </c>
      <c r="C126" s="6" t="s">
        <v>93</v>
      </c>
      <c r="D126" s="7" t="s">
        <v>34</v>
      </c>
      <c r="E126" s="36">
        <f t="shared" si="33"/>
        <v>-0.41385357658029021</v>
      </c>
      <c r="F126" s="8">
        <f t="shared" si="34"/>
        <v>29.602497951387665</v>
      </c>
      <c r="G126" s="9">
        <f t="shared" si="35"/>
        <v>212</v>
      </c>
      <c r="H126" s="99">
        <f t="shared" si="36"/>
        <v>538</v>
      </c>
      <c r="I126" s="33">
        <f t="shared" si="23"/>
        <v>1.510944591247704</v>
      </c>
      <c r="J126" s="11">
        <v>9.2477726401263061E-2</v>
      </c>
      <c r="K126" s="10">
        <f t="shared" si="40"/>
        <v>284</v>
      </c>
      <c r="L126" s="33">
        <f t="shared" si="24"/>
        <v>0.17913661237727291</v>
      </c>
      <c r="M126" s="11">
        <v>5.9447983014861996E-2</v>
      </c>
      <c r="N126" s="10">
        <f t="shared" si="41"/>
        <v>100</v>
      </c>
      <c r="O126" s="33">
        <f t="shared" si="25"/>
        <v>-0.63328179595729694</v>
      </c>
      <c r="P126" s="11">
        <v>0.1016137165910237</v>
      </c>
      <c r="Q126" s="10">
        <f t="shared" si="42"/>
        <v>193</v>
      </c>
      <c r="R126" s="33">
        <f t="shared" si="26"/>
        <v>0.10111220387173363</v>
      </c>
      <c r="S126" s="12">
        <v>0.72261794157117787</v>
      </c>
      <c r="T126" s="10">
        <f t="shared" si="43"/>
        <v>124</v>
      </c>
      <c r="U126" s="33">
        <f t="shared" si="27"/>
        <v>-0.46864476000551203</v>
      </c>
      <c r="V126" s="18">
        <v>0.10307338490487142</v>
      </c>
      <c r="W126" s="99">
        <f t="shared" si="37"/>
        <v>217</v>
      </c>
      <c r="X126" s="33">
        <f t="shared" si="28"/>
        <v>-0.44482762974252749</v>
      </c>
      <c r="Y126" s="13">
        <v>80896</v>
      </c>
      <c r="Z126" s="10">
        <f t="shared" si="44"/>
        <v>290</v>
      </c>
      <c r="AA126" s="33">
        <f t="shared" si="29"/>
        <v>0.2952316467063425</v>
      </c>
      <c r="AB126" s="11">
        <v>3.1E-2</v>
      </c>
      <c r="AC126" s="99">
        <f t="shared" si="38"/>
        <v>252</v>
      </c>
      <c r="AD126" s="33">
        <f t="shared" si="30"/>
        <v>0.12671228166568183</v>
      </c>
      <c r="AE126" s="11">
        <v>0.93015166272436345</v>
      </c>
      <c r="AF126" s="10">
        <f t="shared" si="45"/>
        <v>497</v>
      </c>
      <c r="AG126" s="33">
        <f t="shared" si="31"/>
        <v>0.79455406325172828</v>
      </c>
      <c r="AH126" s="14">
        <v>1.7290000000000001</v>
      </c>
      <c r="AI126" s="99">
        <f t="shared" si="39"/>
        <v>458</v>
      </c>
      <c r="AJ126" s="33">
        <f t="shared" si="32"/>
        <v>-4.525735935155116E-2</v>
      </c>
      <c r="AK126" s="13">
        <v>248037.5297821823</v>
      </c>
      <c r="AL126" s="38"/>
    </row>
    <row r="127" spans="1:38" x14ac:dyDescent="0.25">
      <c r="A127" t="s">
        <v>719</v>
      </c>
      <c r="B127" s="5" t="s">
        <v>313</v>
      </c>
      <c r="C127" s="6" t="s">
        <v>38</v>
      </c>
      <c r="D127" s="7" t="s">
        <v>39</v>
      </c>
      <c r="E127" s="36">
        <f t="shared" si="33"/>
        <v>0.57488947683621305</v>
      </c>
      <c r="F127" s="8">
        <f t="shared" si="34"/>
        <v>26.520641480644628</v>
      </c>
      <c r="G127" s="9">
        <f t="shared" si="35"/>
        <v>265</v>
      </c>
      <c r="H127" s="99">
        <f t="shared" si="36"/>
        <v>371</v>
      </c>
      <c r="I127" s="33">
        <f t="shared" si="23"/>
        <v>0.19492264350747757</v>
      </c>
      <c r="J127" s="11">
        <v>9.2462460241142796E-3</v>
      </c>
      <c r="K127" s="10">
        <f t="shared" si="40"/>
        <v>268</v>
      </c>
      <c r="L127" s="33">
        <f t="shared" si="24"/>
        <v>0.13713070883150763</v>
      </c>
      <c r="M127" s="11">
        <v>6.1660677132589367E-2</v>
      </c>
      <c r="N127" s="10">
        <f t="shared" si="41"/>
        <v>235</v>
      </c>
      <c r="O127" s="33">
        <f t="shared" si="25"/>
        <v>0.12689911514414937</v>
      </c>
      <c r="P127" s="11">
        <v>5.2929667387498713E-2</v>
      </c>
      <c r="Q127" s="10">
        <f t="shared" si="42"/>
        <v>264</v>
      </c>
      <c r="R127" s="33">
        <f t="shared" si="26"/>
        <v>0.17709060195984624</v>
      </c>
      <c r="S127" s="12">
        <v>0.40310759308120786</v>
      </c>
      <c r="T127" s="10">
        <f t="shared" si="43"/>
        <v>217</v>
      </c>
      <c r="U127" s="33">
        <f t="shared" si="27"/>
        <v>1.9218843506462406E-2</v>
      </c>
      <c r="V127" s="18">
        <v>7.4435923905028761E-2</v>
      </c>
      <c r="W127" s="99">
        <f t="shared" si="37"/>
        <v>268</v>
      </c>
      <c r="X127" s="33">
        <f t="shared" si="28"/>
        <v>-0.22763711597559702</v>
      </c>
      <c r="Y127" s="13">
        <v>88795</v>
      </c>
      <c r="Z127" s="10">
        <f t="shared" si="44"/>
        <v>488</v>
      </c>
      <c r="AA127" s="33">
        <f t="shared" si="29"/>
        <v>0.80780458907842068</v>
      </c>
      <c r="AB127" s="11">
        <v>2.4E-2</v>
      </c>
      <c r="AC127" s="99">
        <f t="shared" si="38"/>
        <v>158</v>
      </c>
      <c r="AD127" s="33">
        <f t="shared" si="30"/>
        <v>-0.24959367548263645</v>
      </c>
      <c r="AE127" s="11">
        <v>0.90769730783814528</v>
      </c>
      <c r="AF127" s="10">
        <f t="shared" si="45"/>
        <v>140</v>
      </c>
      <c r="AG127" s="33">
        <f t="shared" si="31"/>
        <v>-0.40293324583010254</v>
      </c>
      <c r="AH127" s="14">
        <v>3.0803333333333334</v>
      </c>
      <c r="AI127" s="99">
        <f t="shared" si="39"/>
        <v>201</v>
      </c>
      <c r="AJ127" s="33">
        <f t="shared" si="32"/>
        <v>-0.24469163208661149</v>
      </c>
      <c r="AK127" s="13">
        <v>111153.6642480211</v>
      </c>
      <c r="AL127" s="38"/>
    </row>
    <row r="128" spans="1:38" x14ac:dyDescent="0.25">
      <c r="A128" t="s">
        <v>720</v>
      </c>
      <c r="B128" s="5" t="s">
        <v>334</v>
      </c>
      <c r="C128" s="6" t="s">
        <v>44</v>
      </c>
      <c r="D128" s="7" t="s">
        <v>20</v>
      </c>
      <c r="E128" s="36">
        <f t="shared" si="33"/>
        <v>1.0382763246501341</v>
      </c>
      <c r="F128" s="8">
        <f t="shared" si="34"/>
        <v>25.076290746186444</v>
      </c>
      <c r="G128" s="9">
        <f t="shared" si="35"/>
        <v>290</v>
      </c>
      <c r="H128" s="99">
        <f t="shared" si="36"/>
        <v>367</v>
      </c>
      <c r="I128" s="33">
        <f t="shared" si="23"/>
        <v>0.18368912013283095</v>
      </c>
      <c r="J128" s="11">
        <v>8.5357846355875733E-3</v>
      </c>
      <c r="K128" s="10">
        <f t="shared" si="40"/>
        <v>533</v>
      </c>
      <c r="L128" s="33">
        <f t="shared" si="24"/>
        <v>0.9933369516644095</v>
      </c>
      <c r="M128" s="11">
        <v>1.655933762649494E-2</v>
      </c>
      <c r="N128" s="10">
        <f t="shared" si="41"/>
        <v>140</v>
      </c>
      <c r="O128" s="33">
        <f t="shared" si="25"/>
        <v>-0.31010730109693208</v>
      </c>
      <c r="P128" s="11">
        <v>8.0916744621141248E-2</v>
      </c>
      <c r="Q128" s="10">
        <f t="shared" si="42"/>
        <v>242</v>
      </c>
      <c r="R128" s="33">
        <f t="shared" si="26"/>
        <v>0.15683661631405904</v>
      </c>
      <c r="S128" s="12">
        <v>0.48828125</v>
      </c>
      <c r="T128" s="10">
        <f t="shared" si="43"/>
        <v>295</v>
      </c>
      <c r="U128" s="33">
        <f t="shared" si="27"/>
        <v>0.2909818540326341</v>
      </c>
      <c r="V128" s="18">
        <v>5.8483509010540634E-2</v>
      </c>
      <c r="W128" s="99">
        <f t="shared" si="37"/>
        <v>319</v>
      </c>
      <c r="X128" s="33">
        <f t="shared" si="28"/>
        <v>-1.7733029116912748E-2</v>
      </c>
      <c r="Y128" s="13">
        <v>96429</v>
      </c>
      <c r="Z128" s="10">
        <f t="shared" si="44"/>
        <v>317</v>
      </c>
      <c r="AA128" s="33">
        <f t="shared" si="29"/>
        <v>0.36845635275949656</v>
      </c>
      <c r="AB128" s="11">
        <v>0.03</v>
      </c>
      <c r="AC128" s="99">
        <f t="shared" si="38"/>
        <v>323</v>
      </c>
      <c r="AD128" s="33">
        <f t="shared" si="30"/>
        <v>0.36927352572171579</v>
      </c>
      <c r="AE128" s="11">
        <v>0.94462540716612375</v>
      </c>
      <c r="AF128" s="10">
        <f t="shared" si="45"/>
        <v>203</v>
      </c>
      <c r="AG128" s="33">
        <f t="shared" si="31"/>
        <v>-0.16751208516453331</v>
      </c>
      <c r="AH128" s="14">
        <v>2.8146666666666671</v>
      </c>
      <c r="AI128" s="99">
        <f t="shared" si="39"/>
        <v>107</v>
      </c>
      <c r="AJ128" s="33">
        <f t="shared" si="32"/>
        <v>-0.28724076248841346</v>
      </c>
      <c r="AK128" s="13">
        <v>81949.609375</v>
      </c>
      <c r="AL128" s="38"/>
    </row>
    <row r="129" spans="1:38" x14ac:dyDescent="0.25">
      <c r="A129" t="s">
        <v>721</v>
      </c>
      <c r="B129" s="5" t="s">
        <v>229</v>
      </c>
      <c r="C129" s="6" t="s">
        <v>54</v>
      </c>
      <c r="D129" s="7" t="s">
        <v>39</v>
      </c>
      <c r="E129" s="36">
        <f t="shared" si="33"/>
        <v>-2.1988017642844122</v>
      </c>
      <c r="F129" s="8">
        <f t="shared" si="34"/>
        <v>35.166081031146362</v>
      </c>
      <c r="G129" s="9">
        <f t="shared" si="35"/>
        <v>146</v>
      </c>
      <c r="H129" s="99">
        <f t="shared" si="36"/>
        <v>92</v>
      </c>
      <c r="I129" s="33">
        <f t="shared" si="23"/>
        <v>-0.72911732063530399</v>
      </c>
      <c r="J129" s="11">
        <v>-4.9194431409353978E-2</v>
      </c>
      <c r="K129" s="10">
        <f t="shared" si="40"/>
        <v>281</v>
      </c>
      <c r="L129" s="33">
        <f t="shared" si="24"/>
        <v>0.17789491293482013</v>
      </c>
      <c r="M129" s="11">
        <v>5.9513390512865395E-2</v>
      </c>
      <c r="N129" s="10">
        <f t="shared" si="41"/>
        <v>118</v>
      </c>
      <c r="O129" s="33">
        <f t="shared" si="25"/>
        <v>-0.44778253434596987</v>
      </c>
      <c r="P129" s="11">
        <v>8.9733840304182508E-2</v>
      </c>
      <c r="Q129" s="10">
        <f t="shared" si="42"/>
        <v>149</v>
      </c>
      <c r="R129" s="33">
        <f t="shared" si="26"/>
        <v>1.8662302568537032E-2</v>
      </c>
      <c r="S129" s="12">
        <v>1.0693427654849059</v>
      </c>
      <c r="T129" s="10">
        <f t="shared" si="43"/>
        <v>103</v>
      </c>
      <c r="U129" s="33">
        <f t="shared" si="27"/>
        <v>-0.62424105433347943</v>
      </c>
      <c r="V129" s="18">
        <v>0.11220684511477584</v>
      </c>
      <c r="W129" s="99">
        <f t="shared" si="37"/>
        <v>106</v>
      </c>
      <c r="X129" s="33">
        <f t="shared" si="28"/>
        <v>-0.84827571285458858</v>
      </c>
      <c r="Y129" s="13">
        <v>66223</v>
      </c>
      <c r="Z129" s="10">
        <f t="shared" si="44"/>
        <v>185</v>
      </c>
      <c r="AA129" s="33">
        <f t="shared" si="29"/>
        <v>-7.0891883559428021E-2</v>
      </c>
      <c r="AB129" s="11">
        <v>3.6000000000000004E-2</v>
      </c>
      <c r="AC129" s="99">
        <f t="shared" si="38"/>
        <v>175</v>
      </c>
      <c r="AD129" s="33">
        <f t="shared" si="30"/>
        <v>-0.15837179907795826</v>
      </c>
      <c r="AE129" s="11">
        <v>0.91314056045550962</v>
      </c>
      <c r="AF129" s="10">
        <f t="shared" si="45"/>
        <v>396</v>
      </c>
      <c r="AG129" s="33">
        <f t="shared" si="31"/>
        <v>0.40346546008834805</v>
      </c>
      <c r="AH129" s="14">
        <v>2.1703333333333332</v>
      </c>
      <c r="AI129" s="99">
        <f t="shared" si="39"/>
        <v>400</v>
      </c>
      <c r="AJ129" s="33">
        <f t="shared" si="32"/>
        <v>-0.12384738311396405</v>
      </c>
      <c r="AK129" s="13">
        <v>194096.4187710784</v>
      </c>
      <c r="AL129" s="38"/>
    </row>
    <row r="130" spans="1:38" x14ac:dyDescent="0.25">
      <c r="A130" t="s">
        <v>722</v>
      </c>
      <c r="B130" s="5" t="s">
        <v>440</v>
      </c>
      <c r="C130" s="6" t="s">
        <v>93</v>
      </c>
      <c r="D130" s="7" t="s">
        <v>34</v>
      </c>
      <c r="E130" s="36">
        <f t="shared" si="33"/>
        <v>4.5756952706120693</v>
      </c>
      <c r="F130" s="8">
        <f t="shared" si="34"/>
        <v>14.050354907070645</v>
      </c>
      <c r="G130" s="9">
        <f t="shared" si="35"/>
        <v>489</v>
      </c>
      <c r="H130" s="99">
        <f t="shared" si="36"/>
        <v>560</v>
      </c>
      <c r="I130" s="33">
        <f t="shared" si="23"/>
        <v>3.1273624331532792</v>
      </c>
      <c r="J130" s="11">
        <v>0.19470767030216352</v>
      </c>
      <c r="K130" s="10">
        <f t="shared" si="40"/>
        <v>227</v>
      </c>
      <c r="L130" s="33">
        <f t="shared" si="24"/>
        <v>3.0222745494226391E-2</v>
      </c>
      <c r="M130" s="11">
        <v>6.7292138466515689E-2</v>
      </c>
      <c r="N130" s="10">
        <f t="shared" si="41"/>
        <v>398</v>
      </c>
      <c r="O130" s="33">
        <f t="shared" si="25"/>
        <v>0.61127012221548649</v>
      </c>
      <c r="P130" s="11">
        <v>2.1909233176838811E-2</v>
      </c>
      <c r="Q130" s="10">
        <f t="shared" si="42"/>
        <v>321</v>
      </c>
      <c r="R130" s="33">
        <f t="shared" si="26"/>
        <v>0.2195667166428959</v>
      </c>
      <c r="S130" s="12">
        <v>0.22448368751870695</v>
      </c>
      <c r="T130" s="10">
        <f t="shared" si="43"/>
        <v>243</v>
      </c>
      <c r="U130" s="33">
        <f t="shared" si="27"/>
        <v>0.10971111301955132</v>
      </c>
      <c r="V130" s="18">
        <v>6.9124052266494596E-2</v>
      </c>
      <c r="W130" s="99">
        <f t="shared" si="37"/>
        <v>456</v>
      </c>
      <c r="X130" s="33">
        <f t="shared" si="28"/>
        <v>0.82892228167069615</v>
      </c>
      <c r="Y130" s="13">
        <v>127221</v>
      </c>
      <c r="Z130" s="10">
        <f t="shared" si="44"/>
        <v>507</v>
      </c>
      <c r="AA130" s="33">
        <f t="shared" si="29"/>
        <v>0.8810292951315748</v>
      </c>
      <c r="AB130" s="11">
        <v>2.3E-2</v>
      </c>
      <c r="AC130" s="99">
        <f t="shared" si="38"/>
        <v>482</v>
      </c>
      <c r="AD130" s="33">
        <f t="shared" si="30"/>
        <v>0.85328227414373814</v>
      </c>
      <c r="AE130" s="11">
        <v>0.97350643867426645</v>
      </c>
      <c r="AF130" s="10">
        <f t="shared" si="45"/>
        <v>521</v>
      </c>
      <c r="AG130" s="33">
        <f t="shared" si="31"/>
        <v>1.0999812654201084</v>
      </c>
      <c r="AH130" s="14">
        <v>1.3843333333333334</v>
      </c>
      <c r="AI130" s="99">
        <f t="shared" si="39"/>
        <v>492</v>
      </c>
      <c r="AJ130" s="33">
        <f t="shared" si="32"/>
        <v>3.0087427084893471E-2</v>
      </c>
      <c r="AK130" s="13">
        <v>299751.23712960194</v>
      </c>
      <c r="AL130" s="38"/>
    </row>
    <row r="131" spans="1:38" x14ac:dyDescent="0.25">
      <c r="A131" t="s">
        <v>723</v>
      </c>
      <c r="B131" s="5" t="s">
        <v>187</v>
      </c>
      <c r="C131" s="6" t="s">
        <v>44</v>
      </c>
      <c r="D131" s="7" t="s">
        <v>20</v>
      </c>
      <c r="E131" s="36">
        <f t="shared" si="33"/>
        <v>-3.2081933882711686</v>
      </c>
      <c r="F131" s="8">
        <f t="shared" si="34"/>
        <v>38.312297934666802</v>
      </c>
      <c r="G131" s="9">
        <f t="shared" si="35"/>
        <v>109</v>
      </c>
      <c r="H131" s="99">
        <f t="shared" si="36"/>
        <v>238</v>
      </c>
      <c r="I131" s="33">
        <f t="shared" si="23"/>
        <v>-0.23853013263483044</v>
      </c>
      <c r="J131" s="11">
        <v>-1.8167366867264723E-2</v>
      </c>
      <c r="K131" s="10">
        <f t="shared" si="40"/>
        <v>325</v>
      </c>
      <c r="L131" s="33">
        <f t="shared" si="24"/>
        <v>0.29191923082813415</v>
      </c>
      <c r="M131" s="11">
        <v>5.3507069586914334E-2</v>
      </c>
      <c r="N131" s="10">
        <f t="shared" si="41"/>
        <v>67</v>
      </c>
      <c r="O131" s="33">
        <f t="shared" si="25"/>
        <v>-1.0819186028988064</v>
      </c>
      <c r="P131" s="11">
        <v>0.13034563561804335</v>
      </c>
      <c r="Q131" s="10">
        <f t="shared" si="42"/>
        <v>99</v>
      </c>
      <c r="R131" s="33">
        <f t="shared" si="26"/>
        <v>-0.13955857665983298</v>
      </c>
      <c r="S131" s="12">
        <v>1.7347056782699202</v>
      </c>
      <c r="T131" s="10">
        <f t="shared" si="43"/>
        <v>165</v>
      </c>
      <c r="U131" s="33">
        <f t="shared" si="27"/>
        <v>-0.19794963356124398</v>
      </c>
      <c r="V131" s="18">
        <v>8.7183654515904346E-2</v>
      </c>
      <c r="W131" s="99">
        <f t="shared" si="37"/>
        <v>118</v>
      </c>
      <c r="X131" s="33">
        <f t="shared" si="28"/>
        <v>-0.79680329333671374</v>
      </c>
      <c r="Y131" s="13">
        <v>68095</v>
      </c>
      <c r="Z131" s="10">
        <f t="shared" si="44"/>
        <v>224</v>
      </c>
      <c r="AA131" s="33">
        <f t="shared" si="29"/>
        <v>7.5557528546880179E-2</v>
      </c>
      <c r="AB131" s="11">
        <v>3.4000000000000002E-2</v>
      </c>
      <c r="AC131" s="99">
        <f t="shared" si="38"/>
        <v>80</v>
      </c>
      <c r="AD131" s="33">
        <f t="shared" si="30"/>
        <v>-0.87553318532458768</v>
      </c>
      <c r="AE131" s="11">
        <v>0.87034720050046921</v>
      </c>
      <c r="AF131" s="10">
        <f t="shared" si="45"/>
        <v>115</v>
      </c>
      <c r="AG131" s="33">
        <f t="shared" si="31"/>
        <v>-0.51281614641679218</v>
      </c>
      <c r="AH131" s="14">
        <v>3.204333333333333</v>
      </c>
      <c r="AI131" s="99">
        <f t="shared" si="39"/>
        <v>64</v>
      </c>
      <c r="AJ131" s="33">
        <f t="shared" si="32"/>
        <v>-0.30852345192396796</v>
      </c>
      <c r="AK131" s="13">
        <v>67342.005782352266</v>
      </c>
      <c r="AL131" s="38"/>
    </row>
    <row r="132" spans="1:38" x14ac:dyDescent="0.25">
      <c r="A132" t="s">
        <v>724</v>
      </c>
      <c r="B132" s="5" t="s">
        <v>398</v>
      </c>
      <c r="C132" s="6" t="s">
        <v>49</v>
      </c>
      <c r="D132" s="7" t="s">
        <v>39</v>
      </c>
      <c r="E132" s="36">
        <f t="shared" si="33"/>
        <v>1.8610184473540481</v>
      </c>
      <c r="F132" s="8">
        <f t="shared" si="34"/>
        <v>22.511849837250093</v>
      </c>
      <c r="G132" s="9">
        <f t="shared" si="35"/>
        <v>344</v>
      </c>
      <c r="H132" s="99">
        <f t="shared" si="36"/>
        <v>316</v>
      </c>
      <c r="I132" s="33">
        <f t="shared" si="23"/>
        <v>4.6506121864317074E-2</v>
      </c>
      <c r="J132" s="11">
        <v>-1.4031992943908111E-4</v>
      </c>
      <c r="K132" s="10">
        <f t="shared" si="40"/>
        <v>420</v>
      </c>
      <c r="L132" s="33">
        <f t="shared" si="24"/>
        <v>0.5577155939045455</v>
      </c>
      <c r="M132" s="11">
        <v>3.9506036411857334E-2</v>
      </c>
      <c r="N132" s="10">
        <f t="shared" si="41"/>
        <v>267</v>
      </c>
      <c r="O132" s="33">
        <f t="shared" si="25"/>
        <v>0.26458144696948888</v>
      </c>
      <c r="P132" s="11">
        <v>4.4112117092360646E-2</v>
      </c>
      <c r="Q132" s="10">
        <f t="shared" si="42"/>
        <v>196</v>
      </c>
      <c r="R132" s="33">
        <f t="shared" si="26"/>
        <v>0.10370313158395905</v>
      </c>
      <c r="S132" s="12">
        <v>0.71172236813087675</v>
      </c>
      <c r="T132" s="10">
        <f t="shared" si="43"/>
        <v>299</v>
      </c>
      <c r="U132" s="33">
        <f t="shared" si="27"/>
        <v>0.31551830736832304</v>
      </c>
      <c r="V132" s="18">
        <v>5.704322586497082E-2</v>
      </c>
      <c r="W132" s="99">
        <f t="shared" si="37"/>
        <v>367</v>
      </c>
      <c r="X132" s="33">
        <f t="shared" si="28"/>
        <v>0.16503255450237916</v>
      </c>
      <c r="Y132" s="13">
        <v>103076</v>
      </c>
      <c r="Z132" s="10">
        <f t="shared" si="44"/>
        <v>488</v>
      </c>
      <c r="AA132" s="33">
        <f t="shared" si="29"/>
        <v>0.80780458907842068</v>
      </c>
      <c r="AB132" s="11">
        <v>2.4E-2</v>
      </c>
      <c r="AC132" s="99">
        <f t="shared" si="38"/>
        <v>216</v>
      </c>
      <c r="AD132" s="33">
        <f t="shared" si="30"/>
        <v>-1.999818003747976E-2</v>
      </c>
      <c r="AE132" s="11">
        <v>0.92139737991266379</v>
      </c>
      <c r="AF132" s="10">
        <f t="shared" si="45"/>
        <v>402</v>
      </c>
      <c r="AG132" s="33">
        <f t="shared" si="31"/>
        <v>0.42266542927688244</v>
      </c>
      <c r="AH132" s="14">
        <v>2.1486666666666667</v>
      </c>
      <c r="AI132" s="99">
        <f t="shared" si="39"/>
        <v>392</v>
      </c>
      <c r="AJ132" s="33">
        <f t="shared" si="32"/>
        <v>-0.12938075348991696</v>
      </c>
      <c r="AK132" s="13">
        <v>190298.5302933098</v>
      </c>
      <c r="AL132" s="38"/>
    </row>
    <row r="133" spans="1:38" x14ac:dyDescent="0.25">
      <c r="A133" t="s">
        <v>725</v>
      </c>
      <c r="B133" s="5" t="s">
        <v>50</v>
      </c>
      <c r="C133" s="6" t="s">
        <v>24</v>
      </c>
      <c r="D133" s="7" t="s">
        <v>20</v>
      </c>
      <c r="E133" s="36">
        <f t="shared" si="33"/>
        <v>-12.039515442258878</v>
      </c>
      <c r="F133" s="8">
        <f t="shared" si="34"/>
        <v>65.839031926124491</v>
      </c>
      <c r="G133" s="9">
        <f t="shared" si="35"/>
        <v>16</v>
      </c>
      <c r="H133" s="99">
        <f t="shared" si="36"/>
        <v>81</v>
      </c>
      <c r="I133" s="33">
        <f t="shared" si="23"/>
        <v>-0.78657652525562327</v>
      </c>
      <c r="J133" s="11">
        <v>-5.282842449742875E-2</v>
      </c>
      <c r="K133" s="10">
        <f t="shared" si="40"/>
        <v>43</v>
      </c>
      <c r="L133" s="33">
        <f t="shared" si="24"/>
        <v>-1.187217124091078</v>
      </c>
      <c r="M133" s="11">
        <v>0.13142174432497014</v>
      </c>
      <c r="N133" s="10">
        <f t="shared" si="41"/>
        <v>31</v>
      </c>
      <c r="O133" s="33">
        <f t="shared" si="25"/>
        <v>-1.9461699098111582</v>
      </c>
      <c r="P133" s="11">
        <v>0.18569463548830811</v>
      </c>
      <c r="Q133" s="10">
        <f t="shared" si="42"/>
        <v>10</v>
      </c>
      <c r="R133" s="33">
        <f t="shared" si="26"/>
        <v>-1.3115784687216552</v>
      </c>
      <c r="S133" s="12">
        <v>6.6633761105626856</v>
      </c>
      <c r="T133" s="10">
        <f t="shared" si="43"/>
        <v>25</v>
      </c>
      <c r="U133" s="33">
        <f t="shared" si="27"/>
        <v>-2.0837851034674615</v>
      </c>
      <c r="V133" s="18">
        <v>0.19788168431929734</v>
      </c>
      <c r="W133" s="99">
        <f t="shared" si="37"/>
        <v>15</v>
      </c>
      <c r="X133" s="33">
        <f t="shared" si="28"/>
        <v>-1.5066387539528774</v>
      </c>
      <c r="Y133" s="13">
        <v>42279</v>
      </c>
      <c r="Z133" s="10">
        <f t="shared" si="44"/>
        <v>12</v>
      </c>
      <c r="AA133" s="33">
        <f t="shared" si="29"/>
        <v>-2.7069813014729736</v>
      </c>
      <c r="AB133" s="11">
        <v>7.2000000000000008E-2</v>
      </c>
      <c r="AC133" s="99">
        <f t="shared" si="38"/>
        <v>47</v>
      </c>
      <c r="AD133" s="33">
        <f t="shared" si="30"/>
        <v>-1.4368063328136103</v>
      </c>
      <c r="AE133" s="11">
        <v>0.83685576566555431</v>
      </c>
      <c r="AF133" s="10">
        <f t="shared" si="45"/>
        <v>12</v>
      </c>
      <c r="AG133" s="33">
        <f t="shared" si="31"/>
        <v>-1.8866477878917787</v>
      </c>
      <c r="AH133" s="14">
        <v>4.7546666666666662</v>
      </c>
      <c r="AI133" s="99">
        <f t="shared" si="39"/>
        <v>25</v>
      </c>
      <c r="AJ133" s="33">
        <f t="shared" si="32"/>
        <v>-0.3297808508380905</v>
      </c>
      <c r="AK133" s="13">
        <v>52751.760612043436</v>
      </c>
      <c r="AL133" s="38"/>
    </row>
    <row r="134" spans="1:38" x14ac:dyDescent="0.25">
      <c r="A134" t="s">
        <v>726</v>
      </c>
      <c r="B134" s="5" t="s">
        <v>159</v>
      </c>
      <c r="C134" s="6" t="s">
        <v>24</v>
      </c>
      <c r="D134" s="7" t="s">
        <v>20</v>
      </c>
      <c r="E134" s="36">
        <f t="shared" si="33"/>
        <v>-2.7153428683535128</v>
      </c>
      <c r="F134" s="8">
        <f t="shared" si="34"/>
        <v>36.776110591889612</v>
      </c>
      <c r="G134" s="9">
        <f t="shared" si="35"/>
        <v>132</v>
      </c>
      <c r="H134" s="99">
        <f t="shared" si="36"/>
        <v>284</v>
      </c>
      <c r="I134" s="33">
        <f t="shared" si="23"/>
        <v>-5.5005287661897266E-2</v>
      </c>
      <c r="J134" s="11">
        <v>-6.5603837471783777E-3</v>
      </c>
      <c r="K134" s="10">
        <f t="shared" si="40"/>
        <v>163</v>
      </c>
      <c r="L134" s="33">
        <f t="shared" si="24"/>
        <v>-0.22708014259841047</v>
      </c>
      <c r="M134" s="11">
        <v>8.0845771144278614E-2</v>
      </c>
      <c r="N134" s="10">
        <f t="shared" si="41"/>
        <v>93</v>
      </c>
      <c r="O134" s="33">
        <f t="shared" si="25"/>
        <v>-0.73797741606011114</v>
      </c>
      <c r="P134" s="11">
        <v>0.10831870831870832</v>
      </c>
      <c r="Q134" s="10">
        <f t="shared" si="42"/>
        <v>115</v>
      </c>
      <c r="R134" s="33">
        <f t="shared" si="26"/>
        <v>-6.4758846310037588E-2</v>
      </c>
      <c r="S134" s="12">
        <v>1.4201519562593197</v>
      </c>
      <c r="T134" s="10">
        <f t="shared" si="43"/>
        <v>205</v>
      </c>
      <c r="U134" s="33">
        <f t="shared" si="27"/>
        <v>-2.1457610021179258E-2</v>
      </c>
      <c r="V134" s="18">
        <v>7.6823620677495943E-2</v>
      </c>
      <c r="W134" s="99">
        <f t="shared" si="37"/>
        <v>226</v>
      </c>
      <c r="X134" s="33">
        <f t="shared" si="28"/>
        <v>-0.41125507406340073</v>
      </c>
      <c r="Y134" s="13">
        <v>82117</v>
      </c>
      <c r="Z134" s="10">
        <f t="shared" si="44"/>
        <v>91</v>
      </c>
      <c r="AA134" s="33">
        <f t="shared" si="29"/>
        <v>-0.72991423803781397</v>
      </c>
      <c r="AB134" s="11">
        <v>4.4999999999999998E-2</v>
      </c>
      <c r="AC134" s="99">
        <f t="shared" si="38"/>
        <v>114</v>
      </c>
      <c r="AD134" s="33">
        <f t="shared" si="30"/>
        <v>-0.51177046841925933</v>
      </c>
      <c r="AE134" s="11">
        <v>0.89205309429408719</v>
      </c>
      <c r="AF134" s="10">
        <f t="shared" si="45"/>
        <v>134</v>
      </c>
      <c r="AG134" s="33">
        <f t="shared" si="31"/>
        <v>-0.41356707491913669</v>
      </c>
      <c r="AH134" s="14">
        <v>3.0923333333333329</v>
      </c>
      <c r="AI134" s="99">
        <f t="shared" si="39"/>
        <v>166</v>
      </c>
      <c r="AJ134" s="33">
        <f t="shared" si="32"/>
        <v>-0.25718435658740046</v>
      </c>
      <c r="AK134" s="13">
        <v>102579.14795616464</v>
      </c>
      <c r="AL134" s="38"/>
    </row>
    <row r="135" spans="1:38" x14ac:dyDescent="0.25">
      <c r="A135" t="s">
        <v>727</v>
      </c>
      <c r="B135" s="5" t="s">
        <v>64</v>
      </c>
      <c r="C135" s="6" t="s">
        <v>61</v>
      </c>
      <c r="D135" s="7" t="s">
        <v>39</v>
      </c>
      <c r="E135" s="36">
        <f t="shared" si="33"/>
        <v>-9.0277357695259735</v>
      </c>
      <c r="F135" s="8">
        <f t="shared" si="34"/>
        <v>56.45148412915978</v>
      </c>
      <c r="G135" s="9">
        <f t="shared" si="35"/>
        <v>29</v>
      </c>
      <c r="H135" s="99">
        <f t="shared" si="36"/>
        <v>482</v>
      </c>
      <c r="I135" s="33">
        <f t="shared" ref="I135:I198" si="46">(J135-J$573)/J$574</f>
        <v>0.72101009875193411</v>
      </c>
      <c r="J135" s="11">
        <v>4.251851612799129E-2</v>
      </c>
      <c r="K135" s="10">
        <f t="shared" si="40"/>
        <v>166</v>
      </c>
      <c r="L135" s="33">
        <f t="shared" ref="L135:L198" si="47">-(M135-M$573)/M$574</f>
        <v>-0.20731652204228146</v>
      </c>
      <c r="M135" s="11">
        <v>7.9804706835260766E-2</v>
      </c>
      <c r="N135" s="10">
        <f t="shared" si="41"/>
        <v>39</v>
      </c>
      <c r="O135" s="33">
        <f t="shared" ref="O135:O198" si="48">-(P135-P$573)/P$574</f>
        <v>-1.6844699144322814</v>
      </c>
      <c r="P135" s="11">
        <v>0.16893465734951577</v>
      </c>
      <c r="Q135" s="10">
        <f t="shared" si="42"/>
        <v>51</v>
      </c>
      <c r="R135" s="33">
        <f t="shared" ref="R135:R198" si="49">-(S135-S$573)/S$574</f>
        <v>-0.39876181989489173</v>
      </c>
      <c r="S135" s="12">
        <v>2.824727587914809</v>
      </c>
      <c r="T135" s="10">
        <f t="shared" si="43"/>
        <v>37</v>
      </c>
      <c r="U135" s="33">
        <f t="shared" ref="U135:U198" si="50">-(V135-V$573)/V$574</f>
        <v>-1.716137199291458</v>
      </c>
      <c r="V135" s="18">
        <v>0.17630085221433428</v>
      </c>
      <c r="W135" s="99">
        <f t="shared" si="37"/>
        <v>26</v>
      </c>
      <c r="X135" s="33">
        <f t="shared" ref="X135:X198" si="51">(Y135-Y$573)/Y$574</f>
        <v>-1.338143568693509</v>
      </c>
      <c r="Y135" s="13">
        <v>48407</v>
      </c>
      <c r="Z135" s="10">
        <f t="shared" si="44"/>
        <v>95</v>
      </c>
      <c r="AA135" s="33">
        <f t="shared" ref="AA135:AA198" si="52">-(AB135-AB$573)/AB$574</f>
        <v>-0.65668953198466029</v>
      </c>
      <c r="AB135" s="11">
        <v>4.4000000000000004E-2</v>
      </c>
      <c r="AC135" s="99">
        <f t="shared" si="38"/>
        <v>11</v>
      </c>
      <c r="AD135" s="33">
        <f t="shared" ref="AD135:AD198" si="53">(AE135-AE$573)/AE$574</f>
        <v>-3.1573431094206219</v>
      </c>
      <c r="AE135" s="11">
        <v>0.73419052042337873</v>
      </c>
      <c r="AF135" s="10">
        <f t="shared" si="45"/>
        <v>116</v>
      </c>
      <c r="AG135" s="33">
        <f t="shared" ref="AG135:AG198" si="54">-(AH135-AH$573)/AH$574</f>
        <v>-0.50809000015499928</v>
      </c>
      <c r="AH135" s="14">
        <v>3.1989999999999998</v>
      </c>
      <c r="AI135" s="99">
        <f t="shared" si="39"/>
        <v>60</v>
      </c>
      <c r="AJ135" s="33">
        <f t="shared" ref="AJ135:AJ198" si="55">(AK135-AK$573)/AK$574</f>
        <v>-0.31036607978886138</v>
      </c>
      <c r="AK135" s="13">
        <v>66077.29826027737</v>
      </c>
      <c r="AL135" s="38">
        <v>1</v>
      </c>
    </row>
    <row r="136" spans="1:38" x14ac:dyDescent="0.25">
      <c r="A136" t="s">
        <v>728</v>
      </c>
      <c r="B136" s="5" t="s">
        <v>191</v>
      </c>
      <c r="C136" s="6" t="s">
        <v>47</v>
      </c>
      <c r="D136" s="7" t="s">
        <v>20</v>
      </c>
      <c r="E136" s="36">
        <f t="shared" ref="E136:E199" si="56">((I136+L136+AG136+AJ136)*0.25)+(O136+R136+U136+X136+AA136+AD136)</f>
        <v>-1.2961648118206419</v>
      </c>
      <c r="F136" s="8">
        <f t="shared" ref="F136:F199" si="57">((E136*$I$580)+$J$580)</f>
        <v>32.35261243273748</v>
      </c>
      <c r="G136" s="9">
        <f t="shared" ref="G136:G199" si="58">RANK(E136,$E$7:$E$571,1)</f>
        <v>181</v>
      </c>
      <c r="H136" s="99">
        <f t="shared" ref="H136:H199" si="59">RANK(J136,J$7:J$571,1)</f>
        <v>300</v>
      </c>
      <c r="I136" s="33">
        <f t="shared" si="46"/>
        <v>-1.5427228267697497E-2</v>
      </c>
      <c r="J136" s="11">
        <v>-4.0572792362768562E-3</v>
      </c>
      <c r="K136" s="10">
        <f t="shared" si="40"/>
        <v>38</v>
      </c>
      <c r="L136" s="33">
        <f t="shared" si="47"/>
        <v>-1.2843531574989084</v>
      </c>
      <c r="M136" s="11">
        <v>0.13653846153846153</v>
      </c>
      <c r="N136" s="10">
        <f t="shared" si="41"/>
        <v>197</v>
      </c>
      <c r="O136" s="33">
        <f t="shared" si="48"/>
        <v>-2.8452208409657623E-2</v>
      </c>
      <c r="P136" s="11">
        <v>6.2878787878787881E-2</v>
      </c>
      <c r="Q136" s="10">
        <f t="shared" si="42"/>
        <v>245</v>
      </c>
      <c r="R136" s="33">
        <f t="shared" si="49"/>
        <v>0.15897910033716439</v>
      </c>
      <c r="S136" s="12">
        <v>0.47927150730889045</v>
      </c>
      <c r="T136" s="10">
        <f t="shared" si="43"/>
        <v>206</v>
      </c>
      <c r="U136" s="33">
        <f t="shared" si="50"/>
        <v>-1.9959604922655926E-2</v>
      </c>
      <c r="V136" s="18">
        <v>7.6735688185140066E-2</v>
      </c>
      <c r="W136" s="99">
        <f t="shared" ref="W136:W199" si="60">RANK(Y136,Y$7:Y$571,1)</f>
        <v>249</v>
      </c>
      <c r="X136" s="33">
        <f t="shared" si="51"/>
        <v>-0.28823819109172749</v>
      </c>
      <c r="Y136" s="13">
        <v>86591</v>
      </c>
      <c r="Z136" s="10">
        <f t="shared" si="44"/>
        <v>185</v>
      </c>
      <c r="AA136" s="33">
        <f t="shared" si="52"/>
        <v>-7.0891883559428021E-2</v>
      </c>
      <c r="AB136" s="11">
        <v>3.6000000000000004E-2</v>
      </c>
      <c r="AC136" s="99">
        <f t="shared" ref="AC136:AC199" si="61">RANK(AE136,AE$7:AE$571,1)</f>
        <v>116</v>
      </c>
      <c r="AD136" s="33">
        <f t="shared" si="53"/>
        <v>-0.49629389733574364</v>
      </c>
      <c r="AE136" s="11">
        <v>0.8929765886287625</v>
      </c>
      <c r="AF136" s="10">
        <f t="shared" si="45"/>
        <v>91</v>
      </c>
      <c r="AG136" s="33">
        <f t="shared" si="54"/>
        <v>-0.63569594922341355</v>
      </c>
      <c r="AH136" s="14">
        <v>3.343</v>
      </c>
      <c r="AI136" s="99">
        <f t="shared" ref="AI136:AI199" si="62">RANK(AK136,AK$7:AK$571,1)</f>
        <v>138</v>
      </c>
      <c r="AJ136" s="33">
        <f t="shared" si="55"/>
        <v>-0.26975617236435567</v>
      </c>
      <c r="AK136" s="13">
        <v>93950.346513299781</v>
      </c>
      <c r="AL136" s="38"/>
    </row>
    <row r="137" spans="1:38" x14ac:dyDescent="0.25">
      <c r="A137" t="s">
        <v>729</v>
      </c>
      <c r="B137" s="5" t="s">
        <v>231</v>
      </c>
      <c r="C137" s="6" t="s">
        <v>22</v>
      </c>
      <c r="D137" s="7" t="s">
        <v>20</v>
      </c>
      <c r="E137" s="36">
        <f t="shared" si="56"/>
        <v>-3.1669943342254721</v>
      </c>
      <c r="F137" s="8">
        <f t="shared" si="57"/>
        <v>38.183882801068144</v>
      </c>
      <c r="G137" s="9">
        <f t="shared" si="58"/>
        <v>112</v>
      </c>
      <c r="H137" s="99">
        <f t="shared" si="59"/>
        <v>52</v>
      </c>
      <c r="I137" s="33">
        <f t="shared" si="46"/>
        <v>-0.96918864287677531</v>
      </c>
      <c r="J137" s="11">
        <v>-6.4377682403433445E-2</v>
      </c>
      <c r="K137" s="10">
        <f t="shared" ref="K137:K200" si="63">RANK(M137,M$7:M$571,0)</f>
        <v>165</v>
      </c>
      <c r="L137" s="33">
        <f t="shared" si="47"/>
        <v>-0.20961252414000467</v>
      </c>
      <c r="M137" s="11">
        <v>7.9925650557620811E-2</v>
      </c>
      <c r="N137" s="10">
        <f t="shared" ref="N137:N200" si="64">RANK(P137,P$7:P$571,0)</f>
        <v>325</v>
      </c>
      <c r="O137" s="33">
        <f t="shared" si="48"/>
        <v>0.41711531121926254</v>
      </c>
      <c r="P137" s="11">
        <v>3.4343434343434343E-2</v>
      </c>
      <c r="Q137" s="10">
        <f t="shared" ref="Q137:Q200" si="65">RANK(S137,S$7:S$571,0)</f>
        <v>3</v>
      </c>
      <c r="R137" s="33">
        <f t="shared" si="49"/>
        <v>-3.3630818600795074</v>
      </c>
      <c r="S137" s="12">
        <v>15.290519877675841</v>
      </c>
      <c r="T137" s="10">
        <f t="shared" ref="T137:T200" si="66">RANK(V137,V$7:V$571,0)</f>
        <v>323</v>
      </c>
      <c r="U137" s="33">
        <f t="shared" si="50"/>
        <v>0.36805467611547121</v>
      </c>
      <c r="V137" s="18">
        <v>5.3959355290819903E-2</v>
      </c>
      <c r="W137" s="99">
        <f t="shared" si="60"/>
        <v>194</v>
      </c>
      <c r="X137" s="33">
        <f t="shared" si="51"/>
        <v>-0.53176982553073282</v>
      </c>
      <c r="Y137" s="13">
        <v>77734</v>
      </c>
      <c r="Z137" s="10">
        <f t="shared" ref="Z137:Z200" si="67">RANK(AB137,AB$7:AB$571,0)</f>
        <v>185</v>
      </c>
      <c r="AA137" s="33">
        <f t="shared" si="52"/>
        <v>-7.0891883559428021E-2</v>
      </c>
      <c r="AB137" s="11">
        <v>3.6000000000000004E-2</v>
      </c>
      <c r="AC137" s="99">
        <f t="shared" si="61"/>
        <v>374</v>
      </c>
      <c r="AD137" s="33">
        <f t="shared" si="53"/>
        <v>0.53235986694024762</v>
      </c>
      <c r="AE137" s="11">
        <v>0.9543568464730291</v>
      </c>
      <c r="AF137" s="10">
        <f t="shared" ref="AF137:AF200" si="68">RANK(AH137,AH$7:AH$571,0)</f>
        <v>95</v>
      </c>
      <c r="AG137" s="33">
        <f t="shared" si="54"/>
        <v>-0.61738213245896478</v>
      </c>
      <c r="AH137" s="14">
        <v>3.3223333333333329</v>
      </c>
      <c r="AI137" s="99">
        <f t="shared" si="62"/>
        <v>125</v>
      </c>
      <c r="AJ137" s="33">
        <f t="shared" si="55"/>
        <v>-0.27893917784739775</v>
      </c>
      <c r="AK137" s="13">
        <v>87647.491590214064</v>
      </c>
      <c r="AL137" s="38"/>
    </row>
    <row r="138" spans="1:38" x14ac:dyDescent="0.25">
      <c r="A138" t="s">
        <v>730</v>
      </c>
      <c r="B138" s="5" t="s">
        <v>216</v>
      </c>
      <c r="C138" s="6" t="s">
        <v>93</v>
      </c>
      <c r="D138" s="7" t="s">
        <v>34</v>
      </c>
      <c r="E138" s="36">
        <f t="shared" si="56"/>
        <v>-1.5128880841153896</v>
      </c>
      <c r="F138" s="8">
        <f t="shared" si="57"/>
        <v>33.028126679613123</v>
      </c>
      <c r="G138" s="9">
        <f t="shared" si="58"/>
        <v>171</v>
      </c>
      <c r="H138" s="99">
        <f t="shared" si="59"/>
        <v>466</v>
      </c>
      <c r="I138" s="33">
        <f t="shared" si="46"/>
        <v>0.59434750648369694</v>
      </c>
      <c r="J138" s="11">
        <v>3.4507772020725413E-2</v>
      </c>
      <c r="K138" s="10">
        <f t="shared" si="63"/>
        <v>323</v>
      </c>
      <c r="L138" s="33">
        <f t="shared" si="47"/>
        <v>0.28917383662121937</v>
      </c>
      <c r="M138" s="11">
        <v>5.365168539325843E-2</v>
      </c>
      <c r="N138" s="10">
        <f t="shared" si="64"/>
        <v>96</v>
      </c>
      <c r="O138" s="33">
        <f t="shared" si="48"/>
        <v>-0.65721297439291682</v>
      </c>
      <c r="P138" s="11">
        <v>0.10314633422380529</v>
      </c>
      <c r="Q138" s="10">
        <f t="shared" si="65"/>
        <v>304</v>
      </c>
      <c r="R138" s="33">
        <f t="shared" si="49"/>
        <v>0.21339779484171148</v>
      </c>
      <c r="S138" s="12">
        <v>0.25042572373034155</v>
      </c>
      <c r="T138" s="10">
        <f t="shared" si="66"/>
        <v>188</v>
      </c>
      <c r="U138" s="33">
        <f t="shared" si="50"/>
        <v>-8.1456696988996255E-2</v>
      </c>
      <c r="V138" s="18">
        <v>8.0345550783980826E-2</v>
      </c>
      <c r="W138" s="99">
        <f t="shared" si="60"/>
        <v>192</v>
      </c>
      <c r="X138" s="33">
        <f t="shared" si="51"/>
        <v>-0.54276820576959495</v>
      </c>
      <c r="Y138" s="13">
        <v>77334</v>
      </c>
      <c r="Z138" s="10">
        <f t="shared" si="67"/>
        <v>113</v>
      </c>
      <c r="AA138" s="33">
        <f t="shared" si="52"/>
        <v>-0.51024011987835216</v>
      </c>
      <c r="AB138" s="11">
        <v>4.2000000000000003E-2</v>
      </c>
      <c r="AC138" s="99">
        <f t="shared" si="61"/>
        <v>194</v>
      </c>
      <c r="AD138" s="33">
        <f t="shared" si="53"/>
        <v>-9.5437118136229543E-2</v>
      </c>
      <c r="AE138" s="11">
        <v>0.91689590270739829</v>
      </c>
      <c r="AF138" s="10">
        <f t="shared" si="68"/>
        <v>262</v>
      </c>
      <c r="AG138" s="33">
        <f t="shared" si="54"/>
        <v>-2.9831184258600507E-3</v>
      </c>
      <c r="AH138" s="14">
        <v>2.629</v>
      </c>
      <c r="AI138" s="99">
        <f t="shared" si="62"/>
        <v>225</v>
      </c>
      <c r="AJ138" s="33">
        <f t="shared" si="55"/>
        <v>-0.23722127984310157</v>
      </c>
      <c r="AK138" s="13">
        <v>116281.02113593108</v>
      </c>
      <c r="AL138" s="38"/>
    </row>
    <row r="139" spans="1:38" x14ac:dyDescent="0.25">
      <c r="A139" t="s">
        <v>731</v>
      </c>
      <c r="B139" s="5" t="s">
        <v>197</v>
      </c>
      <c r="C139" s="6" t="s">
        <v>22</v>
      </c>
      <c r="D139" s="7" t="s">
        <v>20</v>
      </c>
      <c r="E139" s="36">
        <f t="shared" si="56"/>
        <v>-2.8177799319015007</v>
      </c>
      <c r="F139" s="8">
        <f t="shared" si="57"/>
        <v>37.095401155852031</v>
      </c>
      <c r="G139" s="9">
        <f t="shared" si="58"/>
        <v>129</v>
      </c>
      <c r="H139" s="99">
        <f t="shared" si="59"/>
        <v>29</v>
      </c>
      <c r="I139" s="33">
        <f t="shared" si="46"/>
        <v>-1.130342052647485</v>
      </c>
      <c r="J139" s="11">
        <v>-7.4569789674952203E-2</v>
      </c>
      <c r="K139" s="10">
        <f t="shared" si="63"/>
        <v>27</v>
      </c>
      <c r="L139" s="33">
        <f t="shared" si="47"/>
        <v>-1.5675544039400755</v>
      </c>
      <c r="M139" s="11">
        <v>0.15145631067961166</v>
      </c>
      <c r="N139" s="10">
        <f t="shared" si="64"/>
        <v>190</v>
      </c>
      <c r="O139" s="33">
        <f t="shared" si="48"/>
        <v>-4.0951013435147406E-2</v>
      </c>
      <c r="P139" s="11">
        <v>6.3679245283018868E-2</v>
      </c>
      <c r="Q139" s="10">
        <f t="shared" si="65"/>
        <v>25</v>
      </c>
      <c r="R139" s="33">
        <f t="shared" si="49"/>
        <v>-0.95533886668874901</v>
      </c>
      <c r="S139" s="12">
        <v>5.1652892561983474</v>
      </c>
      <c r="T139" s="10">
        <f t="shared" si="66"/>
        <v>198</v>
      </c>
      <c r="U139" s="33">
        <f t="shared" si="50"/>
        <v>-4.0591384824559366E-2</v>
      </c>
      <c r="V139" s="18">
        <v>7.7946768060836502E-2</v>
      </c>
      <c r="W139" s="99">
        <f t="shared" si="60"/>
        <v>263</v>
      </c>
      <c r="X139" s="33">
        <f t="shared" si="51"/>
        <v>-0.24449213369165329</v>
      </c>
      <c r="Y139" s="13">
        <v>88182</v>
      </c>
      <c r="Z139" s="10">
        <f t="shared" si="67"/>
        <v>91</v>
      </c>
      <c r="AA139" s="33">
        <f t="shared" si="52"/>
        <v>-0.72991423803781397</v>
      </c>
      <c r="AB139" s="11">
        <v>4.4999999999999998E-2</v>
      </c>
      <c r="AC139" s="99">
        <f t="shared" si="61"/>
        <v>228</v>
      </c>
      <c r="AD139" s="33">
        <f t="shared" si="53"/>
        <v>2.4739928592627022E-2</v>
      </c>
      <c r="AE139" s="11">
        <v>0.92406692406692403</v>
      </c>
      <c r="AF139" s="10">
        <f t="shared" si="68"/>
        <v>147</v>
      </c>
      <c r="AG139" s="33">
        <f t="shared" si="54"/>
        <v>-0.37634867310751607</v>
      </c>
      <c r="AH139" s="14">
        <v>3.0503333333333331</v>
      </c>
      <c r="AI139" s="99">
        <f t="shared" si="62"/>
        <v>181</v>
      </c>
      <c r="AJ139" s="33">
        <f t="shared" si="55"/>
        <v>-0.25068376556974076</v>
      </c>
      <c r="AK139" s="13">
        <v>107040.89876033057</v>
      </c>
      <c r="AL139" s="38"/>
    </row>
    <row r="140" spans="1:38" x14ac:dyDescent="0.25">
      <c r="A140" t="s">
        <v>732</v>
      </c>
      <c r="B140" s="5" t="s">
        <v>392</v>
      </c>
      <c r="C140" s="6" t="s">
        <v>93</v>
      </c>
      <c r="D140" s="7" t="s">
        <v>34</v>
      </c>
      <c r="E140" s="36">
        <f t="shared" si="56"/>
        <v>3.9616321872102689</v>
      </c>
      <c r="F140" s="8">
        <f t="shared" si="57"/>
        <v>15.964354990800258</v>
      </c>
      <c r="G140" s="9">
        <f t="shared" si="58"/>
        <v>452</v>
      </c>
      <c r="H140" s="99">
        <f t="shared" si="59"/>
        <v>460</v>
      </c>
      <c r="I140" s="33">
        <f t="shared" si="46"/>
        <v>0.56016244194713727</v>
      </c>
      <c r="J140" s="11">
        <v>3.2345746126664965E-2</v>
      </c>
      <c r="K140" s="10">
        <f t="shared" si="63"/>
        <v>502</v>
      </c>
      <c r="L140" s="33">
        <f t="shared" si="47"/>
        <v>0.79874444501615471</v>
      </c>
      <c r="M140" s="11">
        <v>2.6809651474530832E-2</v>
      </c>
      <c r="N140" s="10">
        <f t="shared" si="64"/>
        <v>471</v>
      </c>
      <c r="O140" s="33">
        <f t="shared" si="48"/>
        <v>0.75673188289826465</v>
      </c>
      <c r="P140" s="11">
        <v>1.2593467138921684E-2</v>
      </c>
      <c r="Q140" s="10">
        <f t="shared" si="65"/>
        <v>390</v>
      </c>
      <c r="R140" s="33">
        <f t="shared" si="49"/>
        <v>0.27294812057923573</v>
      </c>
      <c r="S140" s="12">
        <v>0</v>
      </c>
      <c r="T140" s="10">
        <f t="shared" si="66"/>
        <v>482</v>
      </c>
      <c r="U140" s="33">
        <f t="shared" si="50"/>
        <v>0.80741516260497814</v>
      </c>
      <c r="V140" s="18">
        <v>2.8169014084507043E-2</v>
      </c>
      <c r="W140" s="99">
        <f t="shared" si="60"/>
        <v>462</v>
      </c>
      <c r="X140" s="33">
        <f t="shared" si="51"/>
        <v>0.85289875059141562</v>
      </c>
      <c r="Y140" s="13">
        <v>128093</v>
      </c>
      <c r="Z140" s="10">
        <f t="shared" si="67"/>
        <v>436</v>
      </c>
      <c r="AA140" s="33">
        <f t="shared" si="52"/>
        <v>0.66135517697211244</v>
      </c>
      <c r="AB140" s="11">
        <v>2.6000000000000002E-2</v>
      </c>
      <c r="AC140" s="99">
        <f t="shared" si="61"/>
        <v>289</v>
      </c>
      <c r="AD140" s="33">
        <f t="shared" si="53"/>
        <v>0.28367370424394284</v>
      </c>
      <c r="AE140" s="11">
        <v>0.93951762523191096</v>
      </c>
      <c r="AF140" s="10">
        <f t="shared" si="68"/>
        <v>296</v>
      </c>
      <c r="AG140" s="33">
        <f t="shared" si="54"/>
        <v>9.8038257919967703E-2</v>
      </c>
      <c r="AH140" s="14">
        <v>2.5150000000000001</v>
      </c>
      <c r="AI140" s="99">
        <f t="shared" si="62"/>
        <v>368</v>
      </c>
      <c r="AJ140" s="33">
        <f t="shared" si="55"/>
        <v>-0.15050758760198338</v>
      </c>
      <c r="AK140" s="13">
        <v>175797.89968404424</v>
      </c>
      <c r="AL140" s="38"/>
    </row>
    <row r="141" spans="1:38" x14ac:dyDescent="0.25">
      <c r="A141" t="s">
        <v>733</v>
      </c>
      <c r="B141" s="5" t="s">
        <v>225</v>
      </c>
      <c r="C141" s="6" t="s">
        <v>93</v>
      </c>
      <c r="D141" s="7" t="s">
        <v>34</v>
      </c>
      <c r="E141" s="36">
        <f t="shared" si="56"/>
        <v>-0.9403189690178555</v>
      </c>
      <c r="F141" s="8">
        <f t="shared" si="57"/>
        <v>31.243460960634231</v>
      </c>
      <c r="G141" s="9">
        <f t="shared" si="58"/>
        <v>191</v>
      </c>
      <c r="H141" s="99">
        <f t="shared" si="59"/>
        <v>492</v>
      </c>
      <c r="I141" s="33">
        <f t="shared" si="46"/>
        <v>0.88085200539945774</v>
      </c>
      <c r="J141" s="11">
        <v>5.2627677711066578E-2</v>
      </c>
      <c r="K141" s="10">
        <f t="shared" si="63"/>
        <v>138</v>
      </c>
      <c r="L141" s="33">
        <f t="shared" si="47"/>
        <v>-0.34301969515218639</v>
      </c>
      <c r="M141" s="11">
        <v>8.6952978567353928E-2</v>
      </c>
      <c r="N141" s="10">
        <f t="shared" si="64"/>
        <v>189</v>
      </c>
      <c r="O141" s="33">
        <f t="shared" si="48"/>
        <v>-5.2568332837952765E-2</v>
      </c>
      <c r="P141" s="11">
        <v>6.4423249955011697E-2</v>
      </c>
      <c r="Q141" s="10">
        <f t="shared" si="65"/>
        <v>210</v>
      </c>
      <c r="R141" s="33">
        <f t="shared" si="49"/>
        <v>0.12224273035208717</v>
      </c>
      <c r="S141" s="12">
        <v>0.63375818604323642</v>
      </c>
      <c r="T141" s="10">
        <f t="shared" si="66"/>
        <v>93</v>
      </c>
      <c r="U141" s="33">
        <f t="shared" si="50"/>
        <v>-0.687522358758062</v>
      </c>
      <c r="V141" s="18">
        <v>0.11592144049437085</v>
      </c>
      <c r="W141" s="99">
        <f t="shared" si="60"/>
        <v>245</v>
      </c>
      <c r="X141" s="33">
        <f t="shared" si="51"/>
        <v>-0.30726538890495902</v>
      </c>
      <c r="Y141" s="13">
        <v>85899</v>
      </c>
      <c r="Z141" s="10">
        <f t="shared" si="67"/>
        <v>264</v>
      </c>
      <c r="AA141" s="33">
        <f t="shared" si="52"/>
        <v>0.22200694065318838</v>
      </c>
      <c r="AB141" s="11">
        <v>3.2000000000000001E-2</v>
      </c>
      <c r="AC141" s="99">
        <f t="shared" si="61"/>
        <v>138</v>
      </c>
      <c r="AD141" s="33">
        <f t="shared" si="53"/>
        <v>-0.38810751203290372</v>
      </c>
      <c r="AE141" s="11">
        <v>0.89943212153569874</v>
      </c>
      <c r="AF141" s="10">
        <f t="shared" si="68"/>
        <v>338</v>
      </c>
      <c r="AG141" s="33">
        <f t="shared" si="54"/>
        <v>0.20998884749619243</v>
      </c>
      <c r="AH141" s="14">
        <v>2.3886666666666665</v>
      </c>
      <c r="AI141" s="99">
        <f t="shared" si="62"/>
        <v>377</v>
      </c>
      <c r="AJ141" s="33">
        <f t="shared" si="55"/>
        <v>-0.14424134770047742</v>
      </c>
      <c r="AK141" s="13">
        <v>180098.80107034717</v>
      </c>
      <c r="AL141" s="38"/>
    </row>
    <row r="142" spans="1:38" x14ac:dyDescent="0.25">
      <c r="A142" t="s">
        <v>734</v>
      </c>
      <c r="B142" s="5" t="s">
        <v>523</v>
      </c>
      <c r="C142" s="6" t="s">
        <v>93</v>
      </c>
      <c r="D142" s="7" t="s">
        <v>34</v>
      </c>
      <c r="E142" s="36">
        <f t="shared" si="56"/>
        <v>5.017432838670846</v>
      </c>
      <c r="F142" s="8">
        <f t="shared" si="57"/>
        <v>12.673483759619192</v>
      </c>
      <c r="G142" s="9">
        <f t="shared" si="58"/>
        <v>516</v>
      </c>
      <c r="H142" s="99">
        <f t="shared" si="59"/>
        <v>402</v>
      </c>
      <c r="I142" s="33">
        <f t="shared" si="46"/>
        <v>0.31905971877707506</v>
      </c>
      <c r="J142" s="11">
        <v>1.7097264437689885E-2</v>
      </c>
      <c r="K142" s="10">
        <f t="shared" si="63"/>
        <v>91</v>
      </c>
      <c r="L142" s="33">
        <f t="shared" si="47"/>
        <v>-0.57563833911586415</v>
      </c>
      <c r="M142" s="11">
        <v>9.9206349206349201E-2</v>
      </c>
      <c r="N142" s="10">
        <f t="shared" si="64"/>
        <v>348</v>
      </c>
      <c r="O142" s="33">
        <f t="shared" si="48"/>
        <v>0.48046507318123949</v>
      </c>
      <c r="P142" s="11">
        <v>3.0286343612334801E-2</v>
      </c>
      <c r="Q142" s="10">
        <f t="shared" si="65"/>
        <v>390</v>
      </c>
      <c r="R142" s="33">
        <f t="shared" si="49"/>
        <v>0.27294812057923573</v>
      </c>
      <c r="S142" s="12">
        <v>0</v>
      </c>
      <c r="T142" s="10">
        <f t="shared" si="66"/>
        <v>516</v>
      </c>
      <c r="U142" s="33">
        <f t="shared" si="50"/>
        <v>0.92888252889895484</v>
      </c>
      <c r="V142" s="18">
        <v>2.1038912679203128E-2</v>
      </c>
      <c r="W142" s="99">
        <f t="shared" si="60"/>
        <v>514</v>
      </c>
      <c r="X142" s="33">
        <f t="shared" si="51"/>
        <v>1.4125238330953194</v>
      </c>
      <c r="Y142" s="13">
        <v>148446</v>
      </c>
      <c r="Z142" s="10">
        <f t="shared" si="67"/>
        <v>527</v>
      </c>
      <c r="AA142" s="33">
        <f t="shared" si="52"/>
        <v>0.95425400118472858</v>
      </c>
      <c r="AB142" s="11">
        <v>2.2000000000000002E-2</v>
      </c>
      <c r="AC142" s="99">
        <f t="shared" si="61"/>
        <v>367</v>
      </c>
      <c r="AD142" s="33">
        <f t="shared" si="53"/>
        <v>0.5122997754278692</v>
      </c>
      <c r="AE142" s="11">
        <v>0.95315985130111525</v>
      </c>
      <c r="AF142" s="10">
        <f t="shared" si="68"/>
        <v>542</v>
      </c>
      <c r="AG142" s="33">
        <f t="shared" si="54"/>
        <v>1.460940686164558</v>
      </c>
      <c r="AH142" s="14">
        <v>0.97699999999999998</v>
      </c>
      <c r="AI142" s="99">
        <f t="shared" si="62"/>
        <v>535</v>
      </c>
      <c r="AJ142" s="33">
        <f t="shared" si="55"/>
        <v>0.61987595938822748</v>
      </c>
      <c r="AK142" s="13">
        <v>704558.96171087038</v>
      </c>
      <c r="AL142" s="38"/>
    </row>
    <row r="143" spans="1:38" x14ac:dyDescent="0.25">
      <c r="A143" t="s">
        <v>735</v>
      </c>
      <c r="B143" s="5" t="s">
        <v>372</v>
      </c>
      <c r="C143" s="6" t="s">
        <v>54</v>
      </c>
      <c r="D143" s="7" t="s">
        <v>39</v>
      </c>
      <c r="E143" s="36">
        <f t="shared" si="56"/>
        <v>1.0864944038826752</v>
      </c>
      <c r="F143" s="8">
        <f t="shared" si="57"/>
        <v>24.925997705971263</v>
      </c>
      <c r="G143" s="9">
        <f t="shared" si="58"/>
        <v>295</v>
      </c>
      <c r="H143" s="99">
        <f t="shared" si="59"/>
        <v>472</v>
      </c>
      <c r="I143" s="33">
        <f t="shared" si="46"/>
        <v>0.64959951518714765</v>
      </c>
      <c r="J143" s="11">
        <v>3.8002171552660169E-2</v>
      </c>
      <c r="K143" s="10">
        <f t="shared" si="63"/>
        <v>231</v>
      </c>
      <c r="L143" s="33">
        <f t="shared" si="47"/>
        <v>3.8964053517019592E-2</v>
      </c>
      <c r="M143" s="11">
        <v>6.6831683168316836E-2</v>
      </c>
      <c r="N143" s="10">
        <f t="shared" si="64"/>
        <v>369</v>
      </c>
      <c r="O143" s="33">
        <f t="shared" si="48"/>
        <v>0.55990275231158471</v>
      </c>
      <c r="P143" s="11">
        <v>2.5198938992042442E-2</v>
      </c>
      <c r="Q143" s="10">
        <f t="shared" si="65"/>
        <v>390</v>
      </c>
      <c r="R143" s="33">
        <f t="shared" si="49"/>
        <v>0.27294812057923573</v>
      </c>
      <c r="S143" s="12">
        <v>0</v>
      </c>
      <c r="T143" s="10">
        <f t="shared" si="66"/>
        <v>91</v>
      </c>
      <c r="U143" s="33">
        <f t="shared" si="50"/>
        <v>-0.70359002394305981</v>
      </c>
      <c r="V143" s="18">
        <v>0.1168646080760095</v>
      </c>
      <c r="W143" s="99">
        <f t="shared" si="60"/>
        <v>292</v>
      </c>
      <c r="X143" s="33">
        <f t="shared" si="51"/>
        <v>-0.12117279526341135</v>
      </c>
      <c r="Y143" s="13">
        <v>92667</v>
      </c>
      <c r="Z143" s="10">
        <f t="shared" si="67"/>
        <v>350</v>
      </c>
      <c r="AA143" s="33">
        <f t="shared" si="52"/>
        <v>0.44168105881265068</v>
      </c>
      <c r="AB143" s="11">
        <v>2.8999999999999998E-2</v>
      </c>
      <c r="AC143" s="99">
        <f t="shared" si="61"/>
        <v>339</v>
      </c>
      <c r="AD143" s="33">
        <f t="shared" si="53"/>
        <v>0.42070630222998312</v>
      </c>
      <c r="AE143" s="11">
        <v>0.94769442532690984</v>
      </c>
      <c r="AF143" s="10">
        <f t="shared" si="68"/>
        <v>391</v>
      </c>
      <c r="AG143" s="33">
        <f t="shared" si="54"/>
        <v>0.38190241776891698</v>
      </c>
      <c r="AH143" s="14">
        <v>2.1946666666666665</v>
      </c>
      <c r="AI143" s="99">
        <f t="shared" si="62"/>
        <v>287</v>
      </c>
      <c r="AJ143" s="33">
        <f t="shared" si="55"/>
        <v>-0.20639002985031554</v>
      </c>
      <c r="AK143" s="13">
        <v>137442.38232217572</v>
      </c>
      <c r="AL143" s="38"/>
    </row>
    <row r="144" spans="1:38" x14ac:dyDescent="0.25">
      <c r="A144" t="s">
        <v>736</v>
      </c>
      <c r="B144" s="5" t="s">
        <v>584</v>
      </c>
      <c r="C144" s="6" t="s">
        <v>41</v>
      </c>
      <c r="D144" s="7" t="s">
        <v>34</v>
      </c>
      <c r="E144" s="36">
        <f t="shared" si="56"/>
        <v>7.4234540271611937</v>
      </c>
      <c r="F144" s="8">
        <f t="shared" si="57"/>
        <v>5.1740510780220887</v>
      </c>
      <c r="G144" s="9">
        <f t="shared" si="58"/>
        <v>561</v>
      </c>
      <c r="H144" s="99">
        <f t="shared" si="59"/>
        <v>277</v>
      </c>
      <c r="I144" s="33">
        <f t="shared" si="46"/>
        <v>-0.10129027165397501</v>
      </c>
      <c r="J144" s="11">
        <v>-9.4876660341556285E-3</v>
      </c>
      <c r="K144" s="10">
        <f t="shared" si="63"/>
        <v>137</v>
      </c>
      <c r="L144" s="33">
        <f t="shared" si="47"/>
        <v>-0.34308695891480839</v>
      </c>
      <c r="M144" s="11">
        <v>8.6956521739130432E-2</v>
      </c>
      <c r="N144" s="10">
        <f t="shared" si="64"/>
        <v>535</v>
      </c>
      <c r="O144" s="33">
        <f t="shared" si="48"/>
        <v>0.95337356493194514</v>
      </c>
      <c r="P144" s="11">
        <v>0</v>
      </c>
      <c r="Q144" s="10">
        <f t="shared" si="65"/>
        <v>390</v>
      </c>
      <c r="R144" s="33">
        <f t="shared" si="49"/>
        <v>0.27294812057923573</v>
      </c>
      <c r="S144" s="12">
        <v>0</v>
      </c>
      <c r="T144" s="10">
        <f t="shared" si="66"/>
        <v>530</v>
      </c>
      <c r="U144" s="33">
        <f t="shared" si="50"/>
        <v>0.97241765978622186</v>
      </c>
      <c r="V144" s="18">
        <v>1.8483412322274882E-2</v>
      </c>
      <c r="W144" s="99">
        <f t="shared" si="60"/>
        <v>560</v>
      </c>
      <c r="X144" s="33">
        <f t="shared" si="51"/>
        <v>3.1899170715966383</v>
      </c>
      <c r="Y144" s="13">
        <v>213088</v>
      </c>
      <c r="Z144" s="10">
        <f t="shared" si="67"/>
        <v>507</v>
      </c>
      <c r="AA144" s="33">
        <f t="shared" si="52"/>
        <v>0.8810292951315748</v>
      </c>
      <c r="AB144" s="11">
        <v>2.3E-2</v>
      </c>
      <c r="AC144" s="99">
        <f t="shared" si="61"/>
        <v>540</v>
      </c>
      <c r="AD144" s="33">
        <f t="shared" si="53"/>
        <v>1.0775317064526022</v>
      </c>
      <c r="AE144" s="11">
        <v>0.9868875086266391</v>
      </c>
      <c r="AF144" s="10">
        <f t="shared" si="68"/>
        <v>455</v>
      </c>
      <c r="AG144" s="33">
        <f t="shared" si="54"/>
        <v>0.58187748147103802</v>
      </c>
      <c r="AH144" s="14">
        <v>1.9690000000000001</v>
      </c>
      <c r="AI144" s="99">
        <f t="shared" si="62"/>
        <v>519</v>
      </c>
      <c r="AJ144" s="33">
        <f t="shared" si="55"/>
        <v>0.16744618382964868</v>
      </c>
      <c r="AK144" s="13">
        <v>394028.90229885059</v>
      </c>
      <c r="AL144" s="38"/>
    </row>
    <row r="145" spans="1:38" x14ac:dyDescent="0.25">
      <c r="A145" t="s">
        <v>737</v>
      </c>
      <c r="B145" s="5" t="s">
        <v>142</v>
      </c>
      <c r="C145" s="6" t="s">
        <v>24</v>
      </c>
      <c r="D145" s="7" t="s">
        <v>20</v>
      </c>
      <c r="E145" s="36">
        <f t="shared" si="56"/>
        <v>-0.39805795437522834</v>
      </c>
      <c r="F145" s="8">
        <f t="shared" si="57"/>
        <v>29.553263885637342</v>
      </c>
      <c r="G145" s="9">
        <f t="shared" si="58"/>
        <v>213</v>
      </c>
      <c r="H145" s="99">
        <f t="shared" si="59"/>
        <v>314</v>
      </c>
      <c r="I145" s="33">
        <f t="shared" si="46"/>
        <v>3.9585156158599082E-2</v>
      </c>
      <c r="J145" s="11">
        <v>-5.7803468208095232E-4</v>
      </c>
      <c r="K145" s="10">
        <f t="shared" si="63"/>
        <v>377</v>
      </c>
      <c r="L145" s="33">
        <f t="shared" si="47"/>
        <v>0.42472107004904458</v>
      </c>
      <c r="M145" s="11">
        <v>4.6511627906976744E-2</v>
      </c>
      <c r="N145" s="10">
        <f t="shared" si="64"/>
        <v>329</v>
      </c>
      <c r="O145" s="33">
        <f t="shared" si="48"/>
        <v>0.42136066667003935</v>
      </c>
      <c r="P145" s="11">
        <v>3.4071550255536626E-2</v>
      </c>
      <c r="Q145" s="10">
        <f t="shared" si="65"/>
        <v>98</v>
      </c>
      <c r="R145" s="33">
        <f t="shared" si="49"/>
        <v>-0.13965400909412776</v>
      </c>
      <c r="S145" s="12">
        <v>1.735106998264893</v>
      </c>
      <c r="T145" s="10">
        <f t="shared" si="66"/>
        <v>413</v>
      </c>
      <c r="U145" s="33">
        <f t="shared" si="50"/>
        <v>0.6446225123414524</v>
      </c>
      <c r="V145" s="18">
        <v>3.772489843296576E-2</v>
      </c>
      <c r="W145" s="99">
        <f t="shared" si="60"/>
        <v>324</v>
      </c>
      <c r="X145" s="33">
        <f t="shared" si="51"/>
        <v>-6.4871853226761934E-3</v>
      </c>
      <c r="Y145" s="13">
        <v>96838</v>
      </c>
      <c r="Z145" s="10">
        <f t="shared" si="67"/>
        <v>36</v>
      </c>
      <c r="AA145" s="33">
        <f t="shared" si="52"/>
        <v>-1.3889365925162007</v>
      </c>
      <c r="AB145" s="11">
        <v>5.4000000000000006E-2</v>
      </c>
      <c r="AC145" s="99">
        <f t="shared" si="61"/>
        <v>206</v>
      </c>
      <c r="AD145" s="33">
        <f t="shared" si="53"/>
        <v>-5.2607182718052849E-2</v>
      </c>
      <c r="AE145" s="11">
        <v>0.91945158526135395</v>
      </c>
      <c r="AF145" s="10">
        <f t="shared" si="68"/>
        <v>362</v>
      </c>
      <c r="AG145" s="33">
        <f t="shared" si="54"/>
        <v>0.29624101677391673</v>
      </c>
      <c r="AH145" s="14">
        <v>2.2913333333333332</v>
      </c>
      <c r="AI145" s="99">
        <f t="shared" si="62"/>
        <v>146</v>
      </c>
      <c r="AJ145" s="33">
        <f t="shared" si="55"/>
        <v>-0.26597189792421067</v>
      </c>
      <c r="AK145" s="13">
        <v>96547.72411798728</v>
      </c>
      <c r="AL145" s="38"/>
    </row>
    <row r="146" spans="1:38" x14ac:dyDescent="0.25">
      <c r="A146" t="s">
        <v>738</v>
      </c>
      <c r="B146" s="5" t="s">
        <v>421</v>
      </c>
      <c r="C146" s="6" t="s">
        <v>44</v>
      </c>
      <c r="D146" s="7" t="s">
        <v>20</v>
      </c>
      <c r="E146" s="36">
        <f t="shared" si="56"/>
        <v>2.9462882618697828</v>
      </c>
      <c r="F146" s="8">
        <f t="shared" si="57"/>
        <v>19.12912488276336</v>
      </c>
      <c r="G146" s="9">
        <f t="shared" si="58"/>
        <v>403</v>
      </c>
      <c r="H146" s="99">
        <f t="shared" si="59"/>
        <v>303</v>
      </c>
      <c r="I146" s="33">
        <f t="shared" si="46"/>
        <v>-9.4944747841213747E-3</v>
      </c>
      <c r="J146" s="11">
        <v>-3.682063719545825E-3</v>
      </c>
      <c r="K146" s="10">
        <f t="shared" si="63"/>
        <v>236</v>
      </c>
      <c r="L146" s="33">
        <f t="shared" si="47"/>
        <v>4.5577530322250391E-2</v>
      </c>
      <c r="M146" s="11">
        <v>6.6483313058655527E-2</v>
      </c>
      <c r="N146" s="10">
        <f t="shared" si="64"/>
        <v>442</v>
      </c>
      <c r="O146" s="33">
        <f t="shared" si="48"/>
        <v>0.70972801879619796</v>
      </c>
      <c r="P146" s="11">
        <v>1.5603722197004085E-2</v>
      </c>
      <c r="Q146" s="10">
        <f t="shared" si="65"/>
        <v>292</v>
      </c>
      <c r="R146" s="33">
        <f t="shared" si="49"/>
        <v>0.20453719976937329</v>
      </c>
      <c r="S146" s="12">
        <v>0.28768699654775604</v>
      </c>
      <c r="T146" s="10">
        <f t="shared" si="66"/>
        <v>438</v>
      </c>
      <c r="U146" s="33">
        <f t="shared" si="50"/>
        <v>0.69830995310963706</v>
      </c>
      <c r="V146" s="18">
        <v>3.457346024386438E-2</v>
      </c>
      <c r="W146" s="99">
        <f t="shared" si="60"/>
        <v>348</v>
      </c>
      <c r="X146" s="33">
        <f t="shared" si="51"/>
        <v>0.10025209489548105</v>
      </c>
      <c r="Y146" s="13">
        <v>100720</v>
      </c>
      <c r="Z146" s="10">
        <f t="shared" si="67"/>
        <v>436</v>
      </c>
      <c r="AA146" s="33">
        <f t="shared" si="52"/>
        <v>0.66135517697211244</v>
      </c>
      <c r="AB146" s="11">
        <v>2.6000000000000002E-2</v>
      </c>
      <c r="AC146" s="99">
        <f t="shared" si="61"/>
        <v>402</v>
      </c>
      <c r="AD146" s="33">
        <f t="shared" si="53"/>
        <v>0.61469086196117795</v>
      </c>
      <c r="AE146" s="11">
        <v>0.95926957598266793</v>
      </c>
      <c r="AF146" s="10">
        <f t="shared" si="68"/>
        <v>268</v>
      </c>
      <c r="AG146" s="33">
        <f t="shared" si="54"/>
        <v>1.8875308034933067E-2</v>
      </c>
      <c r="AH146" s="14">
        <v>2.6043333333333334</v>
      </c>
      <c r="AI146" s="99">
        <f t="shared" si="62"/>
        <v>253</v>
      </c>
      <c r="AJ146" s="33">
        <f t="shared" si="55"/>
        <v>-0.2252985381098504</v>
      </c>
      <c r="AK146" s="13">
        <v>124464.32360361158</v>
      </c>
      <c r="AL146" s="38"/>
    </row>
    <row r="147" spans="1:38" x14ac:dyDescent="0.25">
      <c r="A147" t="s">
        <v>739</v>
      </c>
      <c r="B147" s="5" t="s">
        <v>251</v>
      </c>
      <c r="C147" s="6" t="s">
        <v>38</v>
      </c>
      <c r="D147" s="7" t="s">
        <v>39</v>
      </c>
      <c r="E147" s="36">
        <f t="shared" si="56"/>
        <v>-0.80726483440782726</v>
      </c>
      <c r="F147" s="8">
        <f t="shared" si="57"/>
        <v>30.828738708690079</v>
      </c>
      <c r="G147" s="9">
        <f t="shared" si="58"/>
        <v>195</v>
      </c>
      <c r="H147" s="99">
        <f t="shared" si="59"/>
        <v>395</v>
      </c>
      <c r="I147" s="33">
        <f t="shared" si="46"/>
        <v>0.29510355838677998</v>
      </c>
      <c r="J147" s="11">
        <v>1.558216303922122E-2</v>
      </c>
      <c r="K147" s="10">
        <f t="shared" si="63"/>
        <v>112</v>
      </c>
      <c r="L147" s="33">
        <f t="shared" si="47"/>
        <v>-0.45283652494349719</v>
      </c>
      <c r="M147" s="11">
        <v>9.2737666737243277E-2</v>
      </c>
      <c r="N147" s="10">
        <f t="shared" si="64"/>
        <v>262</v>
      </c>
      <c r="O147" s="33">
        <f t="shared" si="48"/>
        <v>0.25520053532160991</v>
      </c>
      <c r="P147" s="11">
        <v>4.4712896140571071E-2</v>
      </c>
      <c r="Q147" s="10">
        <f t="shared" si="65"/>
        <v>221</v>
      </c>
      <c r="R147" s="33">
        <f t="shared" si="49"/>
        <v>0.13539134633367148</v>
      </c>
      <c r="S147" s="12">
        <v>0.57846458970333037</v>
      </c>
      <c r="T147" s="10">
        <f t="shared" si="66"/>
        <v>127</v>
      </c>
      <c r="U147" s="33">
        <f t="shared" si="50"/>
        <v>-0.4560065509424811</v>
      </c>
      <c r="V147" s="18">
        <v>0.10233152546599339</v>
      </c>
      <c r="W147" s="99">
        <f t="shared" si="60"/>
        <v>204</v>
      </c>
      <c r="X147" s="33">
        <f t="shared" si="51"/>
        <v>-0.50036944994878141</v>
      </c>
      <c r="Y147" s="13">
        <v>78876</v>
      </c>
      <c r="Z147" s="10">
        <f t="shared" si="67"/>
        <v>244</v>
      </c>
      <c r="AA147" s="33">
        <f t="shared" si="52"/>
        <v>0.14878223460003429</v>
      </c>
      <c r="AB147" s="11">
        <v>3.3000000000000002E-2</v>
      </c>
      <c r="AC147" s="99">
        <f t="shared" si="61"/>
        <v>203</v>
      </c>
      <c r="AD147" s="33">
        <f t="shared" si="53"/>
        <v>-6.2613246811916726E-2</v>
      </c>
      <c r="AE147" s="11">
        <v>0.91885451867255874</v>
      </c>
      <c r="AF147" s="10">
        <f t="shared" si="68"/>
        <v>61</v>
      </c>
      <c r="AG147" s="33">
        <f t="shared" si="54"/>
        <v>-0.87554787200941453</v>
      </c>
      <c r="AH147" s="14">
        <v>3.613666666666667</v>
      </c>
      <c r="AI147" s="99">
        <f t="shared" si="62"/>
        <v>127</v>
      </c>
      <c r="AJ147" s="33">
        <f t="shared" si="55"/>
        <v>-0.27731797327372315</v>
      </c>
      <c r="AK147" s="13">
        <v>88760.222846596705</v>
      </c>
      <c r="AL147" s="38"/>
    </row>
    <row r="148" spans="1:38" x14ac:dyDescent="0.25">
      <c r="A148" t="s">
        <v>740</v>
      </c>
      <c r="B148" s="5" t="s">
        <v>581</v>
      </c>
      <c r="C148" s="6" t="s">
        <v>54</v>
      </c>
      <c r="D148" s="7" t="s">
        <v>39</v>
      </c>
      <c r="E148" s="36">
        <f t="shared" si="56"/>
        <v>5.9548598178169829</v>
      </c>
      <c r="F148" s="8">
        <f t="shared" si="57"/>
        <v>9.7515766053308077</v>
      </c>
      <c r="G148" s="9">
        <f t="shared" si="58"/>
        <v>540</v>
      </c>
      <c r="H148" s="99">
        <f t="shared" si="59"/>
        <v>61</v>
      </c>
      <c r="I148" s="33">
        <f t="shared" si="46"/>
        <v>-0.89965958286390002</v>
      </c>
      <c r="J148" s="11">
        <v>-5.9980334316617534E-2</v>
      </c>
      <c r="K148" s="10">
        <f t="shared" si="63"/>
        <v>462</v>
      </c>
      <c r="L148" s="33">
        <f t="shared" si="47"/>
        <v>0.66688837032350878</v>
      </c>
      <c r="M148" s="11">
        <v>3.3755274261603373E-2</v>
      </c>
      <c r="N148" s="10">
        <f t="shared" si="64"/>
        <v>522</v>
      </c>
      <c r="O148" s="33">
        <f t="shared" si="48"/>
        <v>0.87624337444024225</v>
      </c>
      <c r="P148" s="11">
        <v>4.9396267837541162E-3</v>
      </c>
      <c r="Q148" s="10">
        <f t="shared" si="65"/>
        <v>390</v>
      </c>
      <c r="R148" s="33">
        <f t="shared" si="49"/>
        <v>0.27294812057923573</v>
      </c>
      <c r="S148" s="12">
        <v>0</v>
      </c>
      <c r="T148" s="10">
        <f t="shared" si="66"/>
        <v>450</v>
      </c>
      <c r="U148" s="33">
        <f t="shared" si="50"/>
        <v>0.720888906021386</v>
      </c>
      <c r="V148" s="18">
        <v>3.3248081841432228E-2</v>
      </c>
      <c r="W148" s="99">
        <f t="shared" si="60"/>
        <v>547</v>
      </c>
      <c r="X148" s="33">
        <f t="shared" si="51"/>
        <v>2.2564295488232129</v>
      </c>
      <c r="Y148" s="13">
        <v>179138</v>
      </c>
      <c r="Z148" s="10">
        <f t="shared" si="67"/>
        <v>507</v>
      </c>
      <c r="AA148" s="33">
        <f t="shared" si="52"/>
        <v>0.8810292951315748</v>
      </c>
      <c r="AB148" s="11">
        <v>2.3E-2</v>
      </c>
      <c r="AC148" s="99">
        <f t="shared" si="61"/>
        <v>473</v>
      </c>
      <c r="AD148" s="33">
        <f t="shared" si="53"/>
        <v>0.8175191978661186</v>
      </c>
      <c r="AE148" s="11">
        <v>0.97137243895593606</v>
      </c>
      <c r="AF148" s="10">
        <f t="shared" si="68"/>
        <v>481</v>
      </c>
      <c r="AG148" s="33">
        <f t="shared" si="54"/>
        <v>0.70505266841902114</v>
      </c>
      <c r="AH148" s="14">
        <v>1.83</v>
      </c>
      <c r="AI148" s="99">
        <f t="shared" si="62"/>
        <v>501</v>
      </c>
      <c r="AJ148" s="33">
        <f t="shared" si="55"/>
        <v>4.692404394221996E-2</v>
      </c>
      <c r="AK148" s="13">
        <v>311307.23082287307</v>
      </c>
      <c r="AL148" s="38"/>
    </row>
    <row r="149" spans="1:38" x14ac:dyDescent="0.25">
      <c r="A149" t="s">
        <v>741</v>
      </c>
      <c r="B149" s="5" t="s">
        <v>395</v>
      </c>
      <c r="C149" s="6" t="s">
        <v>93</v>
      </c>
      <c r="D149" s="7" t="s">
        <v>34</v>
      </c>
      <c r="E149" s="36">
        <f t="shared" si="56"/>
        <v>2.8604159078606615</v>
      </c>
      <c r="F149" s="8">
        <f t="shared" si="57"/>
        <v>19.396784179024898</v>
      </c>
      <c r="G149" s="9">
        <f t="shared" si="58"/>
        <v>394</v>
      </c>
      <c r="H149" s="99">
        <f t="shared" si="59"/>
        <v>416</v>
      </c>
      <c r="I149" s="33">
        <f t="shared" si="46"/>
        <v>0.34896034388661218</v>
      </c>
      <c r="J149" s="11">
        <v>1.8988322027073012E-2</v>
      </c>
      <c r="K149" s="10">
        <f t="shared" si="63"/>
        <v>474</v>
      </c>
      <c r="L149" s="33">
        <f t="shared" si="47"/>
        <v>0.70400707871389989</v>
      </c>
      <c r="M149" s="11">
        <v>3.1800017005356687E-2</v>
      </c>
      <c r="N149" s="10">
        <f t="shared" si="64"/>
        <v>249</v>
      </c>
      <c r="O149" s="33">
        <f t="shared" si="48"/>
        <v>0.18683721494786715</v>
      </c>
      <c r="P149" s="11">
        <v>4.9091068762624042E-2</v>
      </c>
      <c r="Q149" s="10">
        <f t="shared" si="65"/>
        <v>347</v>
      </c>
      <c r="R149" s="33">
        <f t="shared" si="49"/>
        <v>0.23680446166400562</v>
      </c>
      <c r="S149" s="12">
        <v>0.1519941634241245</v>
      </c>
      <c r="T149" s="10">
        <f t="shared" si="66"/>
        <v>394</v>
      </c>
      <c r="U149" s="33">
        <f t="shared" si="50"/>
        <v>0.57876690245934848</v>
      </c>
      <c r="V149" s="18">
        <v>4.1590604843616895E-2</v>
      </c>
      <c r="W149" s="99">
        <f t="shared" si="60"/>
        <v>439</v>
      </c>
      <c r="X149" s="33">
        <f t="shared" si="51"/>
        <v>0.71723373034505089</v>
      </c>
      <c r="Y149" s="13">
        <v>123159</v>
      </c>
      <c r="Z149" s="10">
        <f t="shared" si="67"/>
        <v>350</v>
      </c>
      <c r="AA149" s="33">
        <f t="shared" si="52"/>
        <v>0.44168105881265068</v>
      </c>
      <c r="AB149" s="11">
        <v>2.8999999999999998E-2</v>
      </c>
      <c r="AC149" s="99">
        <f t="shared" si="61"/>
        <v>365</v>
      </c>
      <c r="AD149" s="33">
        <f t="shared" si="53"/>
        <v>0.50188973831711425</v>
      </c>
      <c r="AE149" s="11">
        <v>0.95253867945086079</v>
      </c>
      <c r="AF149" s="10">
        <f t="shared" si="68"/>
        <v>226</v>
      </c>
      <c r="AG149" s="33">
        <f t="shared" si="54"/>
        <v>-8.8349135279497865E-2</v>
      </c>
      <c r="AH149" s="14">
        <v>2.7253333333333329</v>
      </c>
      <c r="AI149" s="99">
        <f t="shared" si="62"/>
        <v>335</v>
      </c>
      <c r="AJ149" s="33">
        <f t="shared" si="55"/>
        <v>-0.17580708206251763</v>
      </c>
      <c r="AK149" s="13">
        <v>158433.31861016536</v>
      </c>
      <c r="AL149" s="38"/>
    </row>
    <row r="150" spans="1:38" x14ac:dyDescent="0.25">
      <c r="A150" t="s">
        <v>742</v>
      </c>
      <c r="B150" s="5" t="s">
        <v>82</v>
      </c>
      <c r="C150" s="6" t="s">
        <v>26</v>
      </c>
      <c r="D150" s="7" t="s">
        <v>20</v>
      </c>
      <c r="E150" s="36">
        <f t="shared" si="56"/>
        <v>-8.3332629794209208</v>
      </c>
      <c r="F150" s="8">
        <f t="shared" si="57"/>
        <v>54.286851513492081</v>
      </c>
      <c r="G150" s="9">
        <f t="shared" si="58"/>
        <v>35</v>
      </c>
      <c r="H150" s="99">
        <f t="shared" si="59"/>
        <v>46</v>
      </c>
      <c r="I150" s="33">
        <f t="shared" si="46"/>
        <v>-1.0165242413175721</v>
      </c>
      <c r="J150" s="11">
        <v>-6.7371410539602383E-2</v>
      </c>
      <c r="K150" s="10">
        <f t="shared" si="63"/>
        <v>42</v>
      </c>
      <c r="L150" s="33">
        <f t="shared" si="47"/>
        <v>-1.1894685943634586</v>
      </c>
      <c r="M150" s="11">
        <v>0.13154034229828851</v>
      </c>
      <c r="N150" s="10">
        <f t="shared" si="64"/>
        <v>56</v>
      </c>
      <c r="O150" s="33">
        <f t="shared" si="48"/>
        <v>-1.2708742718680317</v>
      </c>
      <c r="P150" s="11">
        <v>0.1424468696151637</v>
      </c>
      <c r="Q150" s="10">
        <f t="shared" si="65"/>
        <v>342</v>
      </c>
      <c r="R150" s="33">
        <f t="shared" si="49"/>
        <v>0.23271865674315351</v>
      </c>
      <c r="S150" s="12">
        <v>0.16917611233293861</v>
      </c>
      <c r="T150" s="10">
        <f t="shared" si="66"/>
        <v>74</v>
      </c>
      <c r="U150" s="33">
        <f t="shared" si="50"/>
        <v>-0.92603464271938241</v>
      </c>
      <c r="V150" s="18">
        <v>0.12992204677193683</v>
      </c>
      <c r="W150" s="99">
        <f t="shared" si="60"/>
        <v>46</v>
      </c>
      <c r="X150" s="33">
        <f t="shared" si="51"/>
        <v>-1.1531783090264447</v>
      </c>
      <c r="Y150" s="13">
        <v>55134</v>
      </c>
      <c r="Z150" s="10">
        <f t="shared" si="67"/>
        <v>11</v>
      </c>
      <c r="AA150" s="33">
        <f t="shared" si="52"/>
        <v>-2.8534307135792818</v>
      </c>
      <c r="AB150" s="11">
        <v>7.400000000000001E-2</v>
      </c>
      <c r="AC150" s="99">
        <f t="shared" si="61"/>
        <v>36</v>
      </c>
      <c r="AD150" s="33">
        <f t="shared" si="53"/>
        <v>-1.6877216372100257</v>
      </c>
      <c r="AE150" s="11">
        <v>0.8218835304822566</v>
      </c>
      <c r="AF150" s="10">
        <f t="shared" si="68"/>
        <v>205</v>
      </c>
      <c r="AG150" s="33">
        <f t="shared" si="54"/>
        <v>-0.15599210365141267</v>
      </c>
      <c r="AH150" s="14">
        <v>2.8016666666666672</v>
      </c>
      <c r="AI150" s="99">
        <f t="shared" si="62"/>
        <v>16</v>
      </c>
      <c r="AJ150" s="33">
        <f t="shared" si="55"/>
        <v>-0.33698330771118462</v>
      </c>
      <c r="AK150" s="13">
        <v>47808.276602943668</v>
      </c>
      <c r="AL150" s="38"/>
    </row>
    <row r="151" spans="1:38" x14ac:dyDescent="0.25">
      <c r="A151" t="s">
        <v>743</v>
      </c>
      <c r="B151" s="5" t="s">
        <v>82</v>
      </c>
      <c r="C151" s="6" t="s">
        <v>41</v>
      </c>
      <c r="D151" s="7" t="s">
        <v>34</v>
      </c>
      <c r="E151" s="36">
        <f t="shared" si="56"/>
        <v>3.6870565808779348</v>
      </c>
      <c r="F151" s="8">
        <f t="shared" si="57"/>
        <v>16.820191708094534</v>
      </c>
      <c r="G151" s="9">
        <f t="shared" si="58"/>
        <v>438</v>
      </c>
      <c r="H151" s="99">
        <f t="shared" si="59"/>
        <v>366</v>
      </c>
      <c r="I151" s="33">
        <f t="shared" si="46"/>
        <v>0.17883500393842316</v>
      </c>
      <c r="J151" s="11">
        <v>8.228787265614379E-3</v>
      </c>
      <c r="K151" s="10">
        <f t="shared" si="63"/>
        <v>258</v>
      </c>
      <c r="L151" s="33">
        <f t="shared" si="47"/>
        <v>0.1153023358786842</v>
      </c>
      <c r="M151" s="11">
        <v>6.2810503903477644E-2</v>
      </c>
      <c r="N151" s="10">
        <f t="shared" si="64"/>
        <v>535</v>
      </c>
      <c r="O151" s="33">
        <f t="shared" si="48"/>
        <v>0.95337356493194514</v>
      </c>
      <c r="P151" s="11">
        <v>0</v>
      </c>
      <c r="Q151" s="10">
        <f t="shared" si="65"/>
        <v>202</v>
      </c>
      <c r="R151" s="33">
        <f t="shared" si="49"/>
        <v>0.11386572779419302</v>
      </c>
      <c r="S151" s="12">
        <v>0.66898581750066899</v>
      </c>
      <c r="T151" s="10">
        <f t="shared" si="66"/>
        <v>558</v>
      </c>
      <c r="U151" s="33">
        <f t="shared" si="50"/>
        <v>1.1803407003765605</v>
      </c>
      <c r="V151" s="18">
        <v>6.2783863211327813E-3</v>
      </c>
      <c r="W151" s="99">
        <f t="shared" si="60"/>
        <v>438</v>
      </c>
      <c r="X151" s="33">
        <f t="shared" si="51"/>
        <v>0.69537444962031236</v>
      </c>
      <c r="Y151" s="13">
        <v>122364</v>
      </c>
      <c r="Z151" s="10">
        <f t="shared" si="67"/>
        <v>244</v>
      </c>
      <c r="AA151" s="33">
        <f t="shared" si="52"/>
        <v>0.14878223460003429</v>
      </c>
      <c r="AB151" s="11">
        <v>3.3000000000000002E-2</v>
      </c>
      <c r="AC151" s="99">
        <f t="shared" si="61"/>
        <v>297</v>
      </c>
      <c r="AD151" s="33">
        <f t="shared" si="53"/>
        <v>0.29671570234732231</v>
      </c>
      <c r="AE151" s="11">
        <v>0.94029584744252359</v>
      </c>
      <c r="AF151" s="10">
        <f t="shared" si="68"/>
        <v>472</v>
      </c>
      <c r="AG151" s="33">
        <f t="shared" si="54"/>
        <v>0.67196964458646924</v>
      </c>
      <c r="AH151" s="14">
        <v>1.8673333333333335</v>
      </c>
      <c r="AI151" s="99">
        <f t="shared" si="62"/>
        <v>524</v>
      </c>
      <c r="AJ151" s="33">
        <f t="shared" si="55"/>
        <v>0.22830982042669173</v>
      </c>
      <c r="AK151" s="13">
        <v>435803.31616269733</v>
      </c>
      <c r="AL151" s="38"/>
    </row>
    <row r="152" spans="1:38" x14ac:dyDescent="0.25">
      <c r="A152" t="s">
        <v>744</v>
      </c>
      <c r="B152" s="5" t="s">
        <v>115</v>
      </c>
      <c r="C152" s="6" t="s">
        <v>93</v>
      </c>
      <c r="D152" s="7" t="s">
        <v>34</v>
      </c>
      <c r="E152" s="36">
        <f t="shared" si="56"/>
        <v>-4.732595187132481</v>
      </c>
      <c r="F152" s="8">
        <f t="shared" si="57"/>
        <v>43.063772578761274</v>
      </c>
      <c r="G152" s="9">
        <f t="shared" si="58"/>
        <v>81</v>
      </c>
      <c r="H152" s="99">
        <f t="shared" si="59"/>
        <v>462</v>
      </c>
      <c r="I152" s="33">
        <f t="shared" si="46"/>
        <v>0.56185647942548733</v>
      </c>
      <c r="J152" s="11">
        <v>3.2452885105144436E-2</v>
      </c>
      <c r="K152" s="10">
        <f t="shared" si="63"/>
        <v>360</v>
      </c>
      <c r="L152" s="33">
        <f t="shared" si="47"/>
        <v>0.36694034512479523</v>
      </c>
      <c r="M152" s="11">
        <v>4.9555273189326558E-2</v>
      </c>
      <c r="N152" s="10">
        <f t="shared" si="64"/>
        <v>87</v>
      </c>
      <c r="O152" s="33">
        <f t="shared" si="48"/>
        <v>-0.76733152128281057</v>
      </c>
      <c r="P152" s="11">
        <v>0.11019862490450726</v>
      </c>
      <c r="Q152" s="10">
        <f t="shared" si="65"/>
        <v>257</v>
      </c>
      <c r="R152" s="33">
        <f t="shared" si="49"/>
        <v>0.17239289016056697</v>
      </c>
      <c r="S152" s="12">
        <v>0.42286278102755653</v>
      </c>
      <c r="T152" s="10">
        <f t="shared" si="66"/>
        <v>102</v>
      </c>
      <c r="U152" s="33">
        <f t="shared" si="50"/>
        <v>-0.63770413375597568</v>
      </c>
      <c r="V152" s="18">
        <v>0.11299712421968156</v>
      </c>
      <c r="W152" s="99">
        <f t="shared" si="60"/>
        <v>59</v>
      </c>
      <c r="X152" s="33">
        <f t="shared" si="51"/>
        <v>-1.0826786916953384</v>
      </c>
      <c r="Y152" s="13">
        <v>57698</v>
      </c>
      <c r="Z152" s="10">
        <f t="shared" si="67"/>
        <v>399</v>
      </c>
      <c r="AA152" s="33">
        <f t="shared" si="52"/>
        <v>0.58813047091895843</v>
      </c>
      <c r="AB152" s="11">
        <v>2.7000000000000003E-2</v>
      </c>
      <c r="AC152" s="99">
        <f t="shared" si="61"/>
        <v>10</v>
      </c>
      <c r="AD152" s="33">
        <f t="shared" si="53"/>
        <v>-3.1950577386110308</v>
      </c>
      <c r="AE152" s="11">
        <v>0.73194007061742528</v>
      </c>
      <c r="AF152" s="10">
        <f t="shared" si="68"/>
        <v>292</v>
      </c>
      <c r="AG152" s="33">
        <f t="shared" si="54"/>
        <v>9.2721343375450641E-2</v>
      </c>
      <c r="AH152" s="14">
        <v>2.5209999999999999</v>
      </c>
      <c r="AI152" s="99">
        <f t="shared" si="62"/>
        <v>152</v>
      </c>
      <c r="AJ152" s="33">
        <f t="shared" si="55"/>
        <v>-0.26290401939313596</v>
      </c>
      <c r="AK152" s="13">
        <v>98653.395658608788</v>
      </c>
      <c r="AL152" s="38"/>
    </row>
    <row r="153" spans="1:38" x14ac:dyDescent="0.25">
      <c r="A153" t="s">
        <v>745</v>
      </c>
      <c r="B153" s="5" t="s">
        <v>544</v>
      </c>
      <c r="C153" s="6" t="s">
        <v>61</v>
      </c>
      <c r="D153" s="7" t="s">
        <v>39</v>
      </c>
      <c r="E153" s="36">
        <f t="shared" si="56"/>
        <v>5.5394141879726693</v>
      </c>
      <c r="F153" s="8">
        <f t="shared" si="57"/>
        <v>11.04649726055414</v>
      </c>
      <c r="G153" s="9">
        <f t="shared" si="58"/>
        <v>528</v>
      </c>
      <c r="H153" s="99">
        <f t="shared" si="59"/>
        <v>504</v>
      </c>
      <c r="I153" s="33">
        <f t="shared" si="46"/>
        <v>0.98662664678149115</v>
      </c>
      <c r="J153" s="11">
        <v>5.9317368565923401E-2</v>
      </c>
      <c r="K153" s="10">
        <f t="shared" si="63"/>
        <v>518</v>
      </c>
      <c r="L153" s="33">
        <f t="shared" si="47"/>
        <v>0.88550324896048671</v>
      </c>
      <c r="M153" s="11">
        <v>2.22395630120952E-2</v>
      </c>
      <c r="N153" s="10">
        <f t="shared" si="64"/>
        <v>535</v>
      </c>
      <c r="O153" s="33">
        <f t="shared" si="48"/>
        <v>0.95337356493194514</v>
      </c>
      <c r="P153" s="11">
        <v>0</v>
      </c>
      <c r="Q153" s="10">
        <f t="shared" si="65"/>
        <v>390</v>
      </c>
      <c r="R153" s="33">
        <f t="shared" si="49"/>
        <v>0.27294812057923573</v>
      </c>
      <c r="S153" s="12">
        <v>0</v>
      </c>
      <c r="T153" s="10">
        <f t="shared" si="66"/>
        <v>458</v>
      </c>
      <c r="U153" s="33">
        <f t="shared" si="50"/>
        <v>0.74536184984318321</v>
      </c>
      <c r="V153" s="18">
        <v>3.1811526687075736E-2</v>
      </c>
      <c r="W153" s="99">
        <f t="shared" si="60"/>
        <v>512</v>
      </c>
      <c r="X153" s="33">
        <f t="shared" si="51"/>
        <v>1.3976485238222582</v>
      </c>
      <c r="Y153" s="13">
        <v>147905</v>
      </c>
      <c r="Z153" s="10">
        <f t="shared" si="67"/>
        <v>436</v>
      </c>
      <c r="AA153" s="33">
        <f t="shared" si="52"/>
        <v>0.66135517697211244</v>
      </c>
      <c r="AB153" s="11">
        <v>2.6000000000000002E-2</v>
      </c>
      <c r="AC153" s="99">
        <f t="shared" si="61"/>
        <v>542</v>
      </c>
      <c r="AD153" s="33">
        <f t="shared" si="53"/>
        <v>1.0928654244690943</v>
      </c>
      <c r="AE153" s="11">
        <v>0.9878024788510722</v>
      </c>
      <c r="AF153" s="10">
        <f t="shared" si="68"/>
        <v>246</v>
      </c>
      <c r="AG153" s="33">
        <f t="shared" si="54"/>
        <v>-4.020152023748147E-2</v>
      </c>
      <c r="AH153" s="14">
        <v>2.6710000000000007</v>
      </c>
      <c r="AI153" s="99">
        <f t="shared" si="62"/>
        <v>344</v>
      </c>
      <c r="AJ153" s="33">
        <f t="shared" si="55"/>
        <v>-0.16848226608513706</v>
      </c>
      <c r="AK153" s="13">
        <v>163460.78511108225</v>
      </c>
      <c r="AL153" s="38"/>
    </row>
    <row r="154" spans="1:38" x14ac:dyDescent="0.25">
      <c r="A154" t="s">
        <v>746</v>
      </c>
      <c r="B154" s="5" t="s">
        <v>507</v>
      </c>
      <c r="C154" s="6" t="s">
        <v>172</v>
      </c>
      <c r="D154" s="7" t="s">
        <v>39</v>
      </c>
      <c r="E154" s="36">
        <f t="shared" si="56"/>
        <v>4.4334166208950112</v>
      </c>
      <c r="F154" s="8">
        <f t="shared" si="57"/>
        <v>14.49382945363152</v>
      </c>
      <c r="G154" s="9">
        <f t="shared" si="58"/>
        <v>480</v>
      </c>
      <c r="H154" s="99">
        <f t="shared" si="59"/>
        <v>260</v>
      </c>
      <c r="I154" s="33">
        <f t="shared" si="46"/>
        <v>-0.17567547565083019</v>
      </c>
      <c r="J154" s="11">
        <v>-1.4192139737991272E-2</v>
      </c>
      <c r="K154" s="10">
        <f t="shared" si="63"/>
        <v>253</v>
      </c>
      <c r="L154" s="33">
        <f t="shared" si="47"/>
        <v>9.145174939920496E-2</v>
      </c>
      <c r="M154" s="11">
        <v>6.4066852367688026E-2</v>
      </c>
      <c r="N154" s="10">
        <f t="shared" si="64"/>
        <v>512</v>
      </c>
      <c r="O154" s="33">
        <f t="shared" si="48"/>
        <v>0.85728385069202551</v>
      </c>
      <c r="P154" s="11">
        <v>6.1538461538461538E-3</v>
      </c>
      <c r="Q154" s="10">
        <f t="shared" si="65"/>
        <v>390</v>
      </c>
      <c r="R154" s="33">
        <f t="shared" si="49"/>
        <v>0.27294812057923573</v>
      </c>
      <c r="S154" s="12">
        <v>0</v>
      </c>
      <c r="T154" s="10">
        <f t="shared" si="66"/>
        <v>357</v>
      </c>
      <c r="U154" s="33">
        <f t="shared" si="50"/>
        <v>0.4722808553145878</v>
      </c>
      <c r="V154" s="18">
        <v>4.7841306884480746E-2</v>
      </c>
      <c r="W154" s="99">
        <f t="shared" si="60"/>
        <v>457</v>
      </c>
      <c r="X154" s="33">
        <f t="shared" si="51"/>
        <v>0.84041558902030711</v>
      </c>
      <c r="Y154" s="13">
        <v>127639</v>
      </c>
      <c r="Z154" s="10">
        <f t="shared" si="67"/>
        <v>436</v>
      </c>
      <c r="AA154" s="33">
        <f t="shared" si="52"/>
        <v>0.66135517697211244</v>
      </c>
      <c r="AB154" s="11">
        <v>2.6000000000000002E-2</v>
      </c>
      <c r="AC154" s="99">
        <f t="shared" si="61"/>
        <v>522</v>
      </c>
      <c r="AD154" s="33">
        <f t="shared" si="53"/>
        <v>0.99457768152825965</v>
      </c>
      <c r="AE154" s="11">
        <v>0.98193760262725782</v>
      </c>
      <c r="AF154" s="10">
        <f t="shared" si="68"/>
        <v>524</v>
      </c>
      <c r="AG154" s="33">
        <f t="shared" si="54"/>
        <v>1.139858124503988</v>
      </c>
      <c r="AH154" s="14">
        <v>1.3393333333333333</v>
      </c>
      <c r="AI154" s="99">
        <f t="shared" si="62"/>
        <v>526</v>
      </c>
      <c r="AJ154" s="33">
        <f t="shared" si="55"/>
        <v>0.28258698890156825</v>
      </c>
      <c r="AK154" s="13">
        <v>473057.0365448505</v>
      </c>
      <c r="AL154" s="38"/>
    </row>
    <row r="155" spans="1:38" x14ac:dyDescent="0.25">
      <c r="A155" t="s">
        <v>747</v>
      </c>
      <c r="B155" s="5" t="s">
        <v>196</v>
      </c>
      <c r="C155" s="6" t="s">
        <v>54</v>
      </c>
      <c r="D155" s="7" t="s">
        <v>39</v>
      </c>
      <c r="E155" s="36">
        <f t="shared" si="56"/>
        <v>-5.0671019526613588</v>
      </c>
      <c r="F155" s="8">
        <f t="shared" si="57"/>
        <v>44.10641134753979</v>
      </c>
      <c r="G155" s="9">
        <f t="shared" si="58"/>
        <v>68</v>
      </c>
      <c r="H155" s="99">
        <f t="shared" si="59"/>
        <v>352</v>
      </c>
      <c r="I155" s="33">
        <f t="shared" si="46"/>
        <v>0.15452725621996885</v>
      </c>
      <c r="J155" s="11">
        <v>6.6914498141263934E-3</v>
      </c>
      <c r="K155" s="10">
        <f t="shared" si="63"/>
        <v>249</v>
      </c>
      <c r="L155" s="33">
        <f t="shared" si="47"/>
        <v>8.2922657155458435E-2</v>
      </c>
      <c r="M155" s="11">
        <v>6.4516129032258063E-2</v>
      </c>
      <c r="N155" s="10">
        <f t="shared" si="64"/>
        <v>60</v>
      </c>
      <c r="O155" s="33">
        <f t="shared" si="48"/>
        <v>-1.2003614094110802</v>
      </c>
      <c r="P155" s="11">
        <v>0.13793103448275862</v>
      </c>
      <c r="Q155" s="10">
        <f t="shared" si="65"/>
        <v>11</v>
      </c>
      <c r="R155" s="33">
        <f t="shared" si="49"/>
        <v>-1.3076776154737453</v>
      </c>
      <c r="S155" s="12">
        <v>6.646971935007385</v>
      </c>
      <c r="T155" s="10">
        <f t="shared" si="66"/>
        <v>33</v>
      </c>
      <c r="U155" s="33">
        <f t="shared" si="50"/>
        <v>-1.847088923161248</v>
      </c>
      <c r="V155" s="18">
        <v>0.18398768283294842</v>
      </c>
      <c r="W155" s="99">
        <f t="shared" si="60"/>
        <v>86</v>
      </c>
      <c r="X155" s="33">
        <f t="shared" si="51"/>
        <v>-0.91902279374106943</v>
      </c>
      <c r="Y155" s="13">
        <v>63650</v>
      </c>
      <c r="Z155" s="10">
        <f t="shared" si="67"/>
        <v>185</v>
      </c>
      <c r="AA155" s="33">
        <f t="shared" si="52"/>
        <v>-7.0891883559428021E-2</v>
      </c>
      <c r="AB155" s="11">
        <v>3.6000000000000004E-2</v>
      </c>
      <c r="AC155" s="99">
        <f t="shared" si="61"/>
        <v>263</v>
      </c>
      <c r="AD155" s="33">
        <f t="shared" si="53"/>
        <v>0.1788105965076992</v>
      </c>
      <c r="AE155" s="11">
        <v>0.93326039387308535</v>
      </c>
      <c r="AF155" s="10">
        <f t="shared" si="68"/>
        <v>389</v>
      </c>
      <c r="AG155" s="33">
        <f t="shared" si="54"/>
        <v>0.38072088120346842</v>
      </c>
      <c r="AH155" s="14">
        <v>2.1960000000000002</v>
      </c>
      <c r="AI155" s="99">
        <f t="shared" si="62"/>
        <v>260</v>
      </c>
      <c r="AJ155" s="33">
        <f t="shared" si="55"/>
        <v>-0.22165048986884869</v>
      </c>
      <c r="AK155" s="13">
        <v>126968.20088626293</v>
      </c>
      <c r="AL155" s="38"/>
    </row>
    <row r="156" spans="1:38" x14ac:dyDescent="0.25">
      <c r="A156" t="s">
        <v>748</v>
      </c>
      <c r="B156" s="5" t="s">
        <v>224</v>
      </c>
      <c r="C156" s="6" t="s">
        <v>44</v>
      </c>
      <c r="D156" s="7" t="s">
        <v>20</v>
      </c>
      <c r="E156" s="36">
        <f t="shared" si="56"/>
        <v>0.66672705988435788</v>
      </c>
      <c r="F156" s="8">
        <f t="shared" si="57"/>
        <v>26.23438890107267</v>
      </c>
      <c r="G156" s="9">
        <f t="shared" si="58"/>
        <v>267</v>
      </c>
      <c r="H156" s="99">
        <f t="shared" si="59"/>
        <v>464</v>
      </c>
      <c r="I156" s="33">
        <f t="shared" si="46"/>
        <v>0.58169970821248429</v>
      </c>
      <c r="J156" s="11">
        <v>3.3707865168539408E-2</v>
      </c>
      <c r="K156" s="10">
        <f t="shared" si="63"/>
        <v>329</v>
      </c>
      <c r="L156" s="33">
        <f t="shared" si="47"/>
        <v>0.30524203187859683</v>
      </c>
      <c r="M156" s="11">
        <v>5.2805280528052806E-2</v>
      </c>
      <c r="N156" s="10">
        <f t="shared" si="64"/>
        <v>163</v>
      </c>
      <c r="O156" s="33">
        <f t="shared" si="48"/>
        <v>-0.18915657389636709</v>
      </c>
      <c r="P156" s="11">
        <v>7.3170731707317069E-2</v>
      </c>
      <c r="Q156" s="10">
        <f t="shared" si="65"/>
        <v>390</v>
      </c>
      <c r="R156" s="33">
        <f t="shared" si="49"/>
        <v>0.27294812057923573</v>
      </c>
      <c r="S156" s="12">
        <v>0</v>
      </c>
      <c r="T156" s="10">
        <f t="shared" si="66"/>
        <v>449</v>
      </c>
      <c r="U156" s="33">
        <f t="shared" si="50"/>
        <v>0.71943657405508932</v>
      </c>
      <c r="V156" s="18">
        <v>3.3333333333333333E-2</v>
      </c>
      <c r="W156" s="99">
        <f t="shared" si="60"/>
        <v>177</v>
      </c>
      <c r="X156" s="33">
        <f t="shared" si="51"/>
        <v>-0.58252735033308167</v>
      </c>
      <c r="Y156" s="13">
        <v>75888</v>
      </c>
      <c r="Z156" s="10">
        <f t="shared" si="67"/>
        <v>350</v>
      </c>
      <c r="AA156" s="33">
        <f t="shared" si="52"/>
        <v>0.44168105881265068</v>
      </c>
      <c r="AB156" s="11">
        <v>2.8999999999999998E-2</v>
      </c>
      <c r="AC156" s="99">
        <f t="shared" si="61"/>
        <v>180</v>
      </c>
      <c r="AD156" s="33">
        <f t="shared" si="53"/>
        <v>-0.1429212842677878</v>
      </c>
      <c r="AE156" s="11">
        <v>0.9140625</v>
      </c>
      <c r="AF156" s="10">
        <f t="shared" si="68"/>
        <v>242</v>
      </c>
      <c r="AG156" s="33">
        <f t="shared" si="54"/>
        <v>-4.7290739630170754E-2</v>
      </c>
      <c r="AH156" s="14">
        <v>2.6790000000000003</v>
      </c>
      <c r="AI156" s="99">
        <f t="shared" si="62"/>
        <v>182</v>
      </c>
      <c r="AJ156" s="33">
        <f t="shared" si="55"/>
        <v>-0.25058494072243542</v>
      </c>
      <c r="AK156" s="13">
        <v>107108.72826086957</v>
      </c>
      <c r="AL156" s="38"/>
    </row>
    <row r="157" spans="1:38" x14ac:dyDescent="0.25">
      <c r="A157" t="s">
        <v>749</v>
      </c>
      <c r="B157" s="5" t="s">
        <v>90</v>
      </c>
      <c r="C157" s="6" t="s">
        <v>91</v>
      </c>
      <c r="D157" s="7" t="s">
        <v>39</v>
      </c>
      <c r="E157" s="36">
        <f t="shared" si="56"/>
        <v>-7.7741545093391196</v>
      </c>
      <c r="F157" s="8">
        <f t="shared" si="57"/>
        <v>52.54414186773036</v>
      </c>
      <c r="G157" s="9">
        <f t="shared" si="58"/>
        <v>41</v>
      </c>
      <c r="H157" s="99">
        <f t="shared" si="59"/>
        <v>329</v>
      </c>
      <c r="I157" s="33">
        <f t="shared" si="46"/>
        <v>8.3346192994998985E-2</v>
      </c>
      <c r="J157" s="11">
        <v>2.1896211955332312E-3</v>
      </c>
      <c r="K157" s="10">
        <f t="shared" si="63"/>
        <v>77</v>
      </c>
      <c r="L157" s="33">
        <f t="shared" si="47"/>
        <v>-0.73326493149402194</v>
      </c>
      <c r="M157" s="11">
        <v>0.10750945434900054</v>
      </c>
      <c r="N157" s="10">
        <f t="shared" si="64"/>
        <v>51</v>
      </c>
      <c r="O157" s="33">
        <f t="shared" si="48"/>
        <v>-1.4096074526205571</v>
      </c>
      <c r="P157" s="11">
        <v>0.1513317191283293</v>
      </c>
      <c r="Q157" s="10">
        <f t="shared" si="65"/>
        <v>46</v>
      </c>
      <c r="R157" s="33">
        <f t="shared" si="49"/>
        <v>-0.4544167582259086</v>
      </c>
      <c r="S157" s="12">
        <v>3.0587721214769501</v>
      </c>
      <c r="T157" s="10">
        <f t="shared" si="66"/>
        <v>19</v>
      </c>
      <c r="U157" s="33">
        <f t="shared" si="50"/>
        <v>-2.5621856864834482</v>
      </c>
      <c r="V157" s="18">
        <v>0.2259636685866194</v>
      </c>
      <c r="W157" s="99">
        <f t="shared" si="60"/>
        <v>76</v>
      </c>
      <c r="X157" s="33">
        <f t="shared" si="51"/>
        <v>-0.96782810605102021</v>
      </c>
      <c r="Y157" s="13">
        <v>61875</v>
      </c>
      <c r="Z157" s="10">
        <f t="shared" si="67"/>
        <v>399</v>
      </c>
      <c r="AA157" s="33">
        <f t="shared" si="52"/>
        <v>0.58813047091895843</v>
      </c>
      <c r="AB157" s="11">
        <v>2.7000000000000003E-2</v>
      </c>
      <c r="AC157" s="99">
        <f t="shared" si="61"/>
        <v>19</v>
      </c>
      <c r="AD157" s="33">
        <f t="shared" si="53"/>
        <v>-2.6386892451292749</v>
      </c>
      <c r="AE157" s="11">
        <v>0.76513884242221475</v>
      </c>
      <c r="AF157" s="10">
        <f t="shared" si="68"/>
        <v>136</v>
      </c>
      <c r="AG157" s="33">
        <f t="shared" si="54"/>
        <v>-0.40913631279870616</v>
      </c>
      <c r="AH157" s="14">
        <v>3.0873333333333335</v>
      </c>
      <c r="AI157" s="99">
        <f t="shared" si="62"/>
        <v>162</v>
      </c>
      <c r="AJ157" s="33">
        <f t="shared" si="55"/>
        <v>-0.25917587569374612</v>
      </c>
      <c r="AK157" s="13">
        <v>101212.2473235744</v>
      </c>
      <c r="AL157" s="38"/>
    </row>
    <row r="158" spans="1:38" x14ac:dyDescent="0.25">
      <c r="A158" t="s">
        <v>750</v>
      </c>
      <c r="B158" s="5" t="s">
        <v>263</v>
      </c>
      <c r="C158" s="6" t="s">
        <v>44</v>
      </c>
      <c r="D158" s="7" t="s">
        <v>20</v>
      </c>
      <c r="E158" s="36">
        <f t="shared" si="56"/>
        <v>0.55012727584760213</v>
      </c>
      <c r="F158" s="8">
        <f t="shared" si="57"/>
        <v>26.597823868002894</v>
      </c>
      <c r="G158" s="9">
        <f t="shared" si="58"/>
        <v>264</v>
      </c>
      <c r="H158" s="99">
        <f t="shared" si="59"/>
        <v>473</v>
      </c>
      <c r="I158" s="33">
        <f t="shared" si="46"/>
        <v>0.65216034673010082</v>
      </c>
      <c r="J158" s="11">
        <v>3.8164130705911736E-2</v>
      </c>
      <c r="K158" s="10">
        <f t="shared" si="63"/>
        <v>200</v>
      </c>
      <c r="L158" s="33">
        <f t="shared" si="47"/>
        <v>-6.9289593673115893E-2</v>
      </c>
      <c r="M158" s="11">
        <v>7.2534029461122501E-2</v>
      </c>
      <c r="N158" s="10">
        <f t="shared" si="64"/>
        <v>234</v>
      </c>
      <c r="O158" s="33">
        <f t="shared" si="48"/>
        <v>0.12539955486018298</v>
      </c>
      <c r="P158" s="11">
        <v>5.3025703298927342E-2</v>
      </c>
      <c r="Q158" s="10">
        <f t="shared" si="65"/>
        <v>103</v>
      </c>
      <c r="R158" s="33">
        <f t="shared" si="49"/>
        <v>-0.12699770478010419</v>
      </c>
      <c r="S158" s="12">
        <v>1.6818837097549255</v>
      </c>
      <c r="T158" s="10">
        <f t="shared" si="66"/>
        <v>296</v>
      </c>
      <c r="U158" s="33">
        <f t="shared" si="50"/>
        <v>0.29826937508892504</v>
      </c>
      <c r="V158" s="18">
        <v>5.8055733504164E-2</v>
      </c>
      <c r="W158" s="99">
        <f t="shared" si="60"/>
        <v>239</v>
      </c>
      <c r="X158" s="33">
        <f t="shared" si="51"/>
        <v>-0.33481633140330874</v>
      </c>
      <c r="Y158" s="13">
        <v>84897</v>
      </c>
      <c r="Z158" s="10">
        <f t="shared" si="67"/>
        <v>290</v>
      </c>
      <c r="AA158" s="33">
        <f t="shared" si="52"/>
        <v>0.2952316467063425</v>
      </c>
      <c r="AB158" s="11">
        <v>3.1E-2</v>
      </c>
      <c r="AC158" s="99">
        <f t="shared" si="61"/>
        <v>260</v>
      </c>
      <c r="AD158" s="33">
        <f t="shared" si="53"/>
        <v>0.15327704899742356</v>
      </c>
      <c r="AE158" s="11">
        <v>0.93173679498657114</v>
      </c>
      <c r="AF158" s="10">
        <f t="shared" si="68"/>
        <v>345</v>
      </c>
      <c r="AG158" s="33">
        <f t="shared" si="54"/>
        <v>0.23480111537060591</v>
      </c>
      <c r="AH158" s="14">
        <v>2.3606666666666669</v>
      </c>
      <c r="AI158" s="99">
        <f t="shared" si="62"/>
        <v>164</v>
      </c>
      <c r="AJ158" s="33">
        <f t="shared" si="55"/>
        <v>-0.25861712291502653</v>
      </c>
      <c r="AK158" s="13">
        <v>101595.75332372257</v>
      </c>
      <c r="AL158" s="38"/>
    </row>
    <row r="159" spans="1:38" x14ac:dyDescent="0.25">
      <c r="A159" t="s">
        <v>751</v>
      </c>
      <c r="B159" s="5" t="s">
        <v>485</v>
      </c>
      <c r="C159" s="6" t="s">
        <v>81</v>
      </c>
      <c r="D159" s="7" t="s">
        <v>34</v>
      </c>
      <c r="E159" s="36">
        <f t="shared" si="56"/>
        <v>3.8140217906495533</v>
      </c>
      <c r="F159" s="8">
        <f t="shared" si="57"/>
        <v>16.424448292308348</v>
      </c>
      <c r="G159" s="9">
        <f t="shared" si="58"/>
        <v>444</v>
      </c>
      <c r="H159" s="99">
        <f t="shared" si="59"/>
        <v>280</v>
      </c>
      <c r="I159" s="33">
        <f t="shared" si="46"/>
        <v>-9.1683305762383205E-2</v>
      </c>
      <c r="J159" s="11">
        <v>-8.8800758686093939E-3</v>
      </c>
      <c r="K159" s="10">
        <f t="shared" si="63"/>
        <v>362</v>
      </c>
      <c r="L159" s="33">
        <f t="shared" si="47"/>
        <v>0.37289626790737118</v>
      </c>
      <c r="M159" s="11">
        <v>4.9241540256709453E-2</v>
      </c>
      <c r="N159" s="10">
        <f t="shared" si="64"/>
        <v>494</v>
      </c>
      <c r="O159" s="33">
        <f t="shared" si="48"/>
        <v>0.8176283464174039</v>
      </c>
      <c r="P159" s="11">
        <v>8.6934923000496767E-3</v>
      </c>
      <c r="Q159" s="10">
        <f t="shared" si="65"/>
        <v>390</v>
      </c>
      <c r="R159" s="33">
        <f t="shared" si="49"/>
        <v>0.27294812057923573</v>
      </c>
      <c r="S159" s="12">
        <v>0</v>
      </c>
      <c r="T159" s="10">
        <f t="shared" si="66"/>
        <v>197</v>
      </c>
      <c r="U159" s="33">
        <f t="shared" si="50"/>
        <v>-4.7794642370473879E-2</v>
      </c>
      <c r="V159" s="18">
        <v>7.8369597322043905E-2</v>
      </c>
      <c r="W159" s="99">
        <f t="shared" si="60"/>
        <v>461</v>
      </c>
      <c r="X159" s="33">
        <f t="shared" si="51"/>
        <v>0.85229383967827821</v>
      </c>
      <c r="Y159" s="13">
        <v>128071</v>
      </c>
      <c r="Z159" s="10">
        <f t="shared" si="67"/>
        <v>399</v>
      </c>
      <c r="AA159" s="33">
        <f t="shared" si="52"/>
        <v>0.58813047091895843</v>
      </c>
      <c r="AB159" s="11">
        <v>2.7000000000000003E-2</v>
      </c>
      <c r="AC159" s="99">
        <f t="shared" si="61"/>
        <v>520</v>
      </c>
      <c r="AD159" s="33">
        <f t="shared" si="53"/>
        <v>0.99150561767312673</v>
      </c>
      <c r="AE159" s="11">
        <v>0.98175429112042167</v>
      </c>
      <c r="AF159" s="10">
        <f t="shared" si="68"/>
        <v>516</v>
      </c>
      <c r="AG159" s="33">
        <f t="shared" si="54"/>
        <v>1.0332244494722809</v>
      </c>
      <c r="AH159" s="14">
        <v>1.4596666666666664</v>
      </c>
      <c r="AI159" s="99">
        <f t="shared" si="62"/>
        <v>497</v>
      </c>
      <c r="AJ159" s="33">
        <f t="shared" si="55"/>
        <v>4.2802739394826574E-2</v>
      </c>
      <c r="AK159" s="13">
        <v>308478.52896659705</v>
      </c>
      <c r="AL159" s="38"/>
    </row>
    <row r="160" spans="1:38" x14ac:dyDescent="0.25">
      <c r="A160" t="s">
        <v>752</v>
      </c>
      <c r="B160" s="5" t="s">
        <v>150</v>
      </c>
      <c r="C160" s="6" t="s">
        <v>24</v>
      </c>
      <c r="D160" s="7" t="s">
        <v>20</v>
      </c>
      <c r="E160" s="36">
        <f t="shared" si="56"/>
        <v>-2.416470171644395</v>
      </c>
      <c r="F160" s="8">
        <f t="shared" si="57"/>
        <v>35.844541210846977</v>
      </c>
      <c r="G160" s="9">
        <f t="shared" si="58"/>
        <v>140</v>
      </c>
      <c r="H160" s="99">
        <f t="shared" si="59"/>
        <v>53</v>
      </c>
      <c r="I160" s="33">
        <f t="shared" si="46"/>
        <v>-0.95253676065039516</v>
      </c>
      <c r="J160" s="11">
        <v>-6.3324538258575203E-2</v>
      </c>
      <c r="K160" s="10">
        <f t="shared" si="63"/>
        <v>430</v>
      </c>
      <c r="L160" s="33">
        <f t="shared" si="47"/>
        <v>0.60231543926859177</v>
      </c>
      <c r="M160" s="11">
        <v>3.7156704361873988E-2</v>
      </c>
      <c r="N160" s="10">
        <f t="shared" si="64"/>
        <v>138</v>
      </c>
      <c r="O160" s="33">
        <f t="shared" si="48"/>
        <v>-0.32128590967923309</v>
      </c>
      <c r="P160" s="11">
        <v>8.1632653061224483E-2</v>
      </c>
      <c r="Q160" s="10">
        <f t="shared" si="65"/>
        <v>225</v>
      </c>
      <c r="R160" s="33">
        <f t="shared" si="49"/>
        <v>0.13897833988341496</v>
      </c>
      <c r="S160" s="12">
        <v>0.56338028169014087</v>
      </c>
      <c r="T160" s="10">
        <f t="shared" si="66"/>
        <v>147</v>
      </c>
      <c r="U160" s="33">
        <f t="shared" si="50"/>
        <v>-0.32894941045248749</v>
      </c>
      <c r="V160" s="18">
        <v>9.487330583382439E-2</v>
      </c>
      <c r="W160" s="99">
        <f t="shared" si="60"/>
        <v>181</v>
      </c>
      <c r="X160" s="33">
        <f t="shared" si="51"/>
        <v>-0.56765204106002065</v>
      </c>
      <c r="Y160" s="13">
        <v>76429</v>
      </c>
      <c r="Z160" s="10">
        <f t="shared" si="67"/>
        <v>43</v>
      </c>
      <c r="AA160" s="33">
        <f t="shared" si="52"/>
        <v>-1.2424871804098927</v>
      </c>
      <c r="AB160" s="11">
        <v>5.2000000000000005E-2</v>
      </c>
      <c r="AC160" s="99">
        <f t="shared" si="61"/>
        <v>201</v>
      </c>
      <c r="AD160" s="33">
        <f t="shared" si="53"/>
        <v>-6.6473742342380904E-2</v>
      </c>
      <c r="AE160" s="11">
        <v>0.9186241610738255</v>
      </c>
      <c r="AF160" s="10">
        <f t="shared" si="68"/>
        <v>433</v>
      </c>
      <c r="AG160" s="33">
        <f t="shared" si="54"/>
        <v>0.49887453774829632</v>
      </c>
      <c r="AH160" s="14">
        <v>2.0626666666666669</v>
      </c>
      <c r="AI160" s="99">
        <f t="shared" si="62"/>
        <v>151</v>
      </c>
      <c r="AJ160" s="33">
        <f t="shared" si="55"/>
        <v>-0.26305412670167466</v>
      </c>
      <c r="AK160" s="13">
        <v>98550.367887323941</v>
      </c>
      <c r="AL160" s="38"/>
    </row>
    <row r="161" spans="1:38" x14ac:dyDescent="0.25">
      <c r="A161" t="s">
        <v>753</v>
      </c>
      <c r="B161" s="5" t="s">
        <v>327</v>
      </c>
      <c r="C161" s="6" t="s">
        <v>93</v>
      </c>
      <c r="D161" s="7" t="s">
        <v>34</v>
      </c>
      <c r="E161" s="36">
        <f t="shared" si="56"/>
        <v>1.6331921670951455</v>
      </c>
      <c r="F161" s="8">
        <f t="shared" si="57"/>
        <v>23.221971535293971</v>
      </c>
      <c r="G161" s="9">
        <f t="shared" si="58"/>
        <v>322</v>
      </c>
      <c r="H161" s="99">
        <f t="shared" si="59"/>
        <v>539</v>
      </c>
      <c r="I161" s="33">
        <f t="shared" si="46"/>
        <v>1.5654272031165519</v>
      </c>
      <c r="J161" s="11">
        <v>9.5923465621983839E-2</v>
      </c>
      <c r="K161" s="10">
        <f t="shared" si="63"/>
        <v>255</v>
      </c>
      <c r="L161" s="33">
        <f t="shared" si="47"/>
        <v>9.5612317211301326E-2</v>
      </c>
      <c r="M161" s="11">
        <v>6.384769117492374E-2</v>
      </c>
      <c r="N161" s="10">
        <f t="shared" si="64"/>
        <v>261</v>
      </c>
      <c r="O161" s="33">
        <f t="shared" si="48"/>
        <v>0.25478666424896651</v>
      </c>
      <c r="P161" s="11">
        <v>4.4739401567595399E-2</v>
      </c>
      <c r="Q161" s="10">
        <f t="shared" si="65"/>
        <v>384</v>
      </c>
      <c r="R161" s="33">
        <f t="shared" si="49"/>
        <v>0.26062866140373608</v>
      </c>
      <c r="S161" s="12">
        <v>5.1806760782282094E-2</v>
      </c>
      <c r="T161" s="10">
        <f t="shared" si="66"/>
        <v>145</v>
      </c>
      <c r="U161" s="33">
        <f t="shared" si="50"/>
        <v>-0.34164422235451247</v>
      </c>
      <c r="V161" s="18">
        <v>9.5618487843975419E-2</v>
      </c>
      <c r="W161" s="99">
        <f t="shared" si="60"/>
        <v>234</v>
      </c>
      <c r="X161" s="33">
        <f t="shared" si="51"/>
        <v>-0.36588675557809436</v>
      </c>
      <c r="Y161" s="13">
        <v>83767</v>
      </c>
      <c r="Z161" s="10">
        <f t="shared" si="67"/>
        <v>527</v>
      </c>
      <c r="AA161" s="33">
        <f t="shared" si="52"/>
        <v>0.95425400118472858</v>
      </c>
      <c r="AB161" s="11">
        <v>2.2000000000000002E-2</v>
      </c>
      <c r="AC161" s="99">
        <f t="shared" si="61"/>
        <v>325</v>
      </c>
      <c r="AD161" s="33">
        <f t="shared" si="53"/>
        <v>0.38150376356006177</v>
      </c>
      <c r="AE161" s="11">
        <v>0.94535519125683065</v>
      </c>
      <c r="AF161" s="10">
        <f t="shared" si="68"/>
        <v>403</v>
      </c>
      <c r="AG161" s="33">
        <f t="shared" si="54"/>
        <v>0.42886849624548601</v>
      </c>
      <c r="AH161" s="14">
        <v>2.1416666666666666</v>
      </c>
      <c r="AI161" s="99">
        <f t="shared" si="62"/>
        <v>387</v>
      </c>
      <c r="AJ161" s="33">
        <f t="shared" si="55"/>
        <v>-0.1317077980523019</v>
      </c>
      <c r="AK161" s="13">
        <v>188701.33814272762</v>
      </c>
      <c r="AL161" s="38"/>
    </row>
    <row r="162" spans="1:38" x14ac:dyDescent="0.25">
      <c r="A162" t="s">
        <v>754</v>
      </c>
      <c r="B162" s="5" t="s">
        <v>365</v>
      </c>
      <c r="C162" s="6" t="s">
        <v>71</v>
      </c>
      <c r="D162" s="7" t="s">
        <v>34</v>
      </c>
      <c r="E162" s="36">
        <f t="shared" si="56"/>
        <v>0.69157923931964926</v>
      </c>
      <c r="F162" s="8">
        <f t="shared" si="57"/>
        <v>26.156926055958294</v>
      </c>
      <c r="G162" s="9">
        <f t="shared" si="58"/>
        <v>269</v>
      </c>
      <c r="H162" s="99">
        <f t="shared" si="59"/>
        <v>90</v>
      </c>
      <c r="I162" s="33">
        <f t="shared" si="46"/>
        <v>-0.73916222030366596</v>
      </c>
      <c r="J162" s="11">
        <v>-4.9829718587560468E-2</v>
      </c>
      <c r="K162" s="10">
        <f t="shared" si="63"/>
        <v>170</v>
      </c>
      <c r="L162" s="33">
        <f t="shared" si="47"/>
        <v>-0.19507614622319019</v>
      </c>
      <c r="M162" s="11">
        <v>7.9159935379644594E-2</v>
      </c>
      <c r="N162" s="10">
        <f t="shared" si="64"/>
        <v>326</v>
      </c>
      <c r="O162" s="33">
        <f t="shared" si="48"/>
        <v>0.41879167234782416</v>
      </c>
      <c r="P162" s="11">
        <v>3.4236075625958103E-2</v>
      </c>
      <c r="Q162" s="10">
        <f t="shared" si="65"/>
        <v>390</v>
      </c>
      <c r="R162" s="33">
        <f t="shared" si="49"/>
        <v>0.27294812057923573</v>
      </c>
      <c r="S162" s="12">
        <v>0</v>
      </c>
      <c r="T162" s="10">
        <f t="shared" si="66"/>
        <v>265</v>
      </c>
      <c r="U162" s="33">
        <f t="shared" si="50"/>
        <v>0.19997270419822652</v>
      </c>
      <c r="V162" s="18">
        <v>6.3825721383527614E-2</v>
      </c>
      <c r="W162" s="99">
        <f t="shared" si="60"/>
        <v>257</v>
      </c>
      <c r="X162" s="33">
        <f t="shared" si="51"/>
        <v>-0.27138317337567125</v>
      </c>
      <c r="Y162" s="13">
        <v>87204</v>
      </c>
      <c r="Z162" s="10">
        <f t="shared" si="67"/>
        <v>185</v>
      </c>
      <c r="AA162" s="33">
        <f t="shared" si="52"/>
        <v>-7.0891883559428021E-2</v>
      </c>
      <c r="AB162" s="11">
        <v>3.6000000000000004E-2</v>
      </c>
      <c r="AC162" s="99">
        <f t="shared" si="61"/>
        <v>319</v>
      </c>
      <c r="AD162" s="33">
        <f t="shared" si="53"/>
        <v>0.35610580999111557</v>
      </c>
      <c r="AE162" s="11">
        <v>0.94383968332508661</v>
      </c>
      <c r="AF162" s="10">
        <f t="shared" si="68"/>
        <v>350</v>
      </c>
      <c r="AG162" s="33">
        <f t="shared" si="54"/>
        <v>0.26315799294136505</v>
      </c>
      <c r="AH162" s="14">
        <v>2.3286666666666664</v>
      </c>
      <c r="AI162" s="99">
        <f t="shared" si="62"/>
        <v>323</v>
      </c>
      <c r="AJ162" s="33">
        <f t="shared" si="55"/>
        <v>-0.18477566986112293</v>
      </c>
      <c r="AK162" s="13">
        <v>152277.63157894736</v>
      </c>
      <c r="AL162" s="38"/>
    </row>
    <row r="163" spans="1:38" x14ac:dyDescent="0.25">
      <c r="A163" t="s">
        <v>755</v>
      </c>
      <c r="B163" s="5" t="s">
        <v>190</v>
      </c>
      <c r="C163" s="6" t="s">
        <v>71</v>
      </c>
      <c r="D163" s="7" t="s">
        <v>34</v>
      </c>
      <c r="E163" s="36">
        <f t="shared" si="56"/>
        <v>-2.8384489645516644</v>
      </c>
      <c r="F163" s="8">
        <f t="shared" si="57"/>
        <v>37.159825367781309</v>
      </c>
      <c r="G163" s="9">
        <f t="shared" si="58"/>
        <v>126</v>
      </c>
      <c r="H163" s="99">
        <f t="shared" si="59"/>
        <v>40</v>
      </c>
      <c r="I163" s="33">
        <f t="shared" si="46"/>
        <v>-1.0454920127670051</v>
      </c>
      <c r="J163" s="11">
        <v>-6.92034700315457E-2</v>
      </c>
      <c r="K163" s="10">
        <f t="shared" si="63"/>
        <v>44</v>
      </c>
      <c r="L163" s="33">
        <f t="shared" si="47"/>
        <v>-1.1869190811538604</v>
      </c>
      <c r="M163" s="11">
        <v>0.13140604467805519</v>
      </c>
      <c r="N163" s="10">
        <f t="shared" si="64"/>
        <v>159</v>
      </c>
      <c r="O163" s="33">
        <f t="shared" si="48"/>
        <v>-0.20413679760263856</v>
      </c>
      <c r="P163" s="11">
        <v>7.4130105900151289E-2</v>
      </c>
      <c r="Q163" s="10">
        <f t="shared" si="65"/>
        <v>256</v>
      </c>
      <c r="R163" s="33">
        <f t="shared" si="49"/>
        <v>0.17220829395984077</v>
      </c>
      <c r="S163" s="12">
        <v>0.42363905952128783</v>
      </c>
      <c r="T163" s="10">
        <f t="shared" si="66"/>
        <v>176</v>
      </c>
      <c r="U163" s="33">
        <f t="shared" si="50"/>
        <v>-0.13681764051059428</v>
      </c>
      <c r="V163" s="18">
        <v>8.3595223130106852E-2</v>
      </c>
      <c r="W163" s="99">
        <f t="shared" si="60"/>
        <v>103</v>
      </c>
      <c r="X163" s="33">
        <f t="shared" si="51"/>
        <v>-0.87285709268844547</v>
      </c>
      <c r="Y163" s="13">
        <v>65329</v>
      </c>
      <c r="Z163" s="10">
        <f t="shared" si="67"/>
        <v>83</v>
      </c>
      <c r="AA163" s="33">
        <f t="shared" si="52"/>
        <v>-0.80313894409096798</v>
      </c>
      <c r="AB163" s="11">
        <v>4.5999999999999999E-2</v>
      </c>
      <c r="AC163" s="99">
        <f t="shared" si="61"/>
        <v>177</v>
      </c>
      <c r="AD163" s="33">
        <f t="shared" si="53"/>
        <v>-0.15230260806075396</v>
      </c>
      <c r="AE163" s="11">
        <v>0.91350271196117616</v>
      </c>
      <c r="AF163" s="10">
        <f t="shared" si="68"/>
        <v>63</v>
      </c>
      <c r="AG163" s="33">
        <f t="shared" si="54"/>
        <v>-0.85693867110360378</v>
      </c>
      <c r="AH163" s="14">
        <v>3.5926666666666667</v>
      </c>
      <c r="AI163" s="99">
        <f t="shared" si="62"/>
        <v>129</v>
      </c>
      <c r="AJ163" s="33">
        <f t="shared" si="55"/>
        <v>-0.27626693720795081</v>
      </c>
      <c r="AK163" s="13">
        <v>89481.612793899592</v>
      </c>
      <c r="AL163" s="38"/>
    </row>
    <row r="164" spans="1:38" x14ac:dyDescent="0.25">
      <c r="A164" t="s">
        <v>756</v>
      </c>
      <c r="B164" s="5" t="s">
        <v>571</v>
      </c>
      <c r="C164" s="6" t="s">
        <v>93</v>
      </c>
      <c r="D164" s="7" t="s">
        <v>34</v>
      </c>
      <c r="E164" s="36">
        <f t="shared" si="56"/>
        <v>6.7225823381181424</v>
      </c>
      <c r="F164" s="8">
        <f t="shared" si="57"/>
        <v>7.3586287016770058</v>
      </c>
      <c r="G164" s="9">
        <f t="shared" si="58"/>
        <v>554</v>
      </c>
      <c r="H164" s="99">
        <f t="shared" si="59"/>
        <v>497</v>
      </c>
      <c r="I164" s="33">
        <f t="shared" si="46"/>
        <v>0.91731208454814517</v>
      </c>
      <c r="J164" s="11">
        <v>5.4933586337760909E-2</v>
      </c>
      <c r="K164" s="10">
        <f t="shared" si="63"/>
        <v>417</v>
      </c>
      <c r="L164" s="33">
        <f t="shared" si="47"/>
        <v>0.55060943531634832</v>
      </c>
      <c r="M164" s="11">
        <v>3.9880358923230309E-2</v>
      </c>
      <c r="N164" s="10">
        <f t="shared" si="64"/>
        <v>428</v>
      </c>
      <c r="O164" s="33">
        <f t="shared" si="48"/>
        <v>0.68534698880109002</v>
      </c>
      <c r="P164" s="11">
        <v>1.7165149544863458E-2</v>
      </c>
      <c r="Q164" s="10">
        <f t="shared" si="65"/>
        <v>390</v>
      </c>
      <c r="R164" s="33">
        <f t="shared" si="49"/>
        <v>0.27294812057923573</v>
      </c>
      <c r="S164" s="12">
        <v>0</v>
      </c>
      <c r="T164" s="10">
        <f t="shared" si="66"/>
        <v>557</v>
      </c>
      <c r="U164" s="33">
        <f t="shared" si="50"/>
        <v>1.1721281560504173</v>
      </c>
      <c r="V164" s="18">
        <v>6.7604604421706562E-3</v>
      </c>
      <c r="W164" s="99">
        <f t="shared" si="60"/>
        <v>543</v>
      </c>
      <c r="X164" s="33">
        <f t="shared" si="51"/>
        <v>2.0812253516181385</v>
      </c>
      <c r="Y164" s="13">
        <v>172766</v>
      </c>
      <c r="Z164" s="10">
        <f t="shared" si="67"/>
        <v>488</v>
      </c>
      <c r="AA164" s="33">
        <f t="shared" si="52"/>
        <v>0.80780458907842068</v>
      </c>
      <c r="AB164" s="11">
        <v>2.4E-2</v>
      </c>
      <c r="AC164" s="99">
        <f t="shared" si="61"/>
        <v>533</v>
      </c>
      <c r="AD164" s="33">
        <f t="shared" si="53"/>
        <v>1.0603622599735483</v>
      </c>
      <c r="AE164" s="11">
        <v>0.98586299961444546</v>
      </c>
      <c r="AF164" s="10">
        <f t="shared" si="68"/>
        <v>510</v>
      </c>
      <c r="AG164" s="33">
        <f t="shared" si="54"/>
        <v>0.94076921322595286</v>
      </c>
      <c r="AH164" s="14">
        <v>1.5640000000000001</v>
      </c>
      <c r="AI164" s="99">
        <f t="shared" si="62"/>
        <v>518</v>
      </c>
      <c r="AJ164" s="33">
        <f t="shared" si="55"/>
        <v>0.16237675497872028</v>
      </c>
      <c r="AK164" s="13">
        <v>390549.44509398326</v>
      </c>
      <c r="AL164" s="38"/>
    </row>
    <row r="165" spans="1:38" x14ac:dyDescent="0.25">
      <c r="A165" t="s">
        <v>757</v>
      </c>
      <c r="B165" s="5" t="s">
        <v>186</v>
      </c>
      <c r="C165" s="6" t="s">
        <v>47</v>
      </c>
      <c r="D165" s="7" t="s">
        <v>20</v>
      </c>
      <c r="E165" s="36">
        <f t="shared" si="56"/>
        <v>-1.9711409748776885</v>
      </c>
      <c r="F165" s="8">
        <f t="shared" si="57"/>
        <v>34.456475158778204</v>
      </c>
      <c r="G165" s="9">
        <f t="shared" si="58"/>
        <v>155</v>
      </c>
      <c r="H165" s="99">
        <f t="shared" si="59"/>
        <v>176</v>
      </c>
      <c r="I165" s="33">
        <f t="shared" si="46"/>
        <v>-0.43007219445922973</v>
      </c>
      <c r="J165" s="11">
        <v>-3.0281396870724064E-2</v>
      </c>
      <c r="K165" s="10">
        <f t="shared" si="63"/>
        <v>363</v>
      </c>
      <c r="L165" s="33">
        <f t="shared" si="47"/>
        <v>0.37431250388744752</v>
      </c>
      <c r="M165" s="11">
        <v>4.9166938908853319E-2</v>
      </c>
      <c r="N165" s="10">
        <f t="shared" si="64"/>
        <v>186</v>
      </c>
      <c r="O165" s="33">
        <f t="shared" si="48"/>
        <v>-6.894550024983212E-2</v>
      </c>
      <c r="P165" s="11">
        <v>6.5472088215024121E-2</v>
      </c>
      <c r="Q165" s="10">
        <f t="shared" si="65"/>
        <v>176</v>
      </c>
      <c r="R165" s="33">
        <f t="shared" si="49"/>
        <v>6.8705847555239077E-2</v>
      </c>
      <c r="S165" s="12">
        <v>0.85889570552147232</v>
      </c>
      <c r="T165" s="10">
        <f t="shared" si="66"/>
        <v>222</v>
      </c>
      <c r="U165" s="33">
        <f t="shared" si="50"/>
        <v>5.5403236961669391E-2</v>
      </c>
      <c r="V165" s="18">
        <v>7.2311909838562297E-2</v>
      </c>
      <c r="W165" s="99">
        <v>112</v>
      </c>
      <c r="X165" s="33">
        <f t="shared" si="51"/>
        <v>-0.36899379799557291</v>
      </c>
      <c r="Y165" s="13">
        <v>83654</v>
      </c>
      <c r="Z165" s="10">
        <f t="shared" si="67"/>
        <v>70</v>
      </c>
      <c r="AA165" s="33">
        <f t="shared" si="52"/>
        <v>-0.8763636501441221</v>
      </c>
      <c r="AB165" s="11">
        <v>4.7E-2</v>
      </c>
      <c r="AC165" s="99">
        <v>112</v>
      </c>
      <c r="AD165" s="33">
        <f t="shared" si="53"/>
        <v>-0.59719480283186499</v>
      </c>
      <c r="AE165" s="11">
        <v>0.88695578375625905</v>
      </c>
      <c r="AF165" s="10">
        <f t="shared" si="68"/>
        <v>143</v>
      </c>
      <c r="AG165" s="33">
        <f t="shared" si="54"/>
        <v>-0.39170864845834358</v>
      </c>
      <c r="AH165" s="14">
        <v>3.0676666666666663</v>
      </c>
      <c r="AI165" s="99">
        <v>112</v>
      </c>
      <c r="AJ165" s="33">
        <f t="shared" si="55"/>
        <v>-0.28754089366269409</v>
      </c>
      <c r="AK165" s="13">
        <v>81743.611104294483</v>
      </c>
      <c r="AL165" s="38"/>
    </row>
    <row r="166" spans="1:38" x14ac:dyDescent="0.25">
      <c r="A166" t="s">
        <v>758</v>
      </c>
      <c r="B166" s="5" t="s">
        <v>186</v>
      </c>
      <c r="C166" s="6" t="s">
        <v>172</v>
      </c>
      <c r="D166" s="7" t="s">
        <v>39</v>
      </c>
      <c r="E166" s="36">
        <f t="shared" si="56"/>
        <v>1.4740566708454799</v>
      </c>
      <c r="F166" s="8">
        <f t="shared" si="57"/>
        <v>23.71798792412957</v>
      </c>
      <c r="G166" s="9">
        <f t="shared" si="58"/>
        <v>314</v>
      </c>
      <c r="H166" s="99">
        <f t="shared" si="59"/>
        <v>517</v>
      </c>
      <c r="I166" s="33">
        <f t="shared" si="46"/>
        <v>1.1248873859478021</v>
      </c>
      <c r="J166" s="11">
        <v>6.8061634585658837E-2</v>
      </c>
      <c r="K166" s="10">
        <f t="shared" si="63"/>
        <v>240</v>
      </c>
      <c r="L166" s="33">
        <f t="shared" si="47"/>
        <v>5.3320983916545044E-2</v>
      </c>
      <c r="M166" s="11">
        <v>6.6075420529922671E-2</v>
      </c>
      <c r="N166" s="10">
        <f t="shared" si="64"/>
        <v>349</v>
      </c>
      <c r="O166" s="33">
        <f t="shared" si="48"/>
        <v>0.48116601333157522</v>
      </c>
      <c r="P166" s="11">
        <v>3.0241453502271098E-2</v>
      </c>
      <c r="Q166" s="10">
        <f t="shared" si="65"/>
        <v>152</v>
      </c>
      <c r="R166" s="33">
        <f t="shared" si="49"/>
        <v>2.2986984557776202E-2</v>
      </c>
      <c r="S166" s="12">
        <v>1.051156271899089</v>
      </c>
      <c r="T166" s="10">
        <f t="shared" si="66"/>
        <v>253</v>
      </c>
      <c r="U166" s="33">
        <f t="shared" si="50"/>
        <v>0.15684775888119271</v>
      </c>
      <c r="V166" s="18">
        <v>6.6357143958908543E-2</v>
      </c>
      <c r="W166" s="99">
        <v>342</v>
      </c>
      <c r="X166" s="33">
        <f t="shared" si="51"/>
        <v>-0.10247554885734568</v>
      </c>
      <c r="Y166" s="13">
        <v>93347</v>
      </c>
      <c r="Z166" s="10">
        <f t="shared" si="67"/>
        <v>244</v>
      </c>
      <c r="AA166" s="33">
        <f t="shared" si="52"/>
        <v>0.14878223460003429</v>
      </c>
      <c r="AB166" s="11">
        <v>3.3000000000000002E-2</v>
      </c>
      <c r="AC166" s="99">
        <v>342</v>
      </c>
      <c r="AD166" s="33">
        <f t="shared" si="53"/>
        <v>0.40180616226703769</v>
      </c>
      <c r="AE166" s="11">
        <v>0.94656664501393462</v>
      </c>
      <c r="AF166" s="10">
        <f t="shared" si="68"/>
        <v>411</v>
      </c>
      <c r="AG166" s="33">
        <f t="shared" si="54"/>
        <v>0.45102230684764116</v>
      </c>
      <c r="AH166" s="14">
        <v>2.1166666666666667</v>
      </c>
      <c r="AI166" s="99">
        <v>342</v>
      </c>
      <c r="AJ166" s="33">
        <f t="shared" si="55"/>
        <v>-0.16945841245115117</v>
      </c>
      <c r="AK166" s="13">
        <v>162790.79651747356</v>
      </c>
      <c r="AL166" s="38"/>
    </row>
    <row r="167" spans="1:38" x14ac:dyDescent="0.25">
      <c r="A167" t="s">
        <v>759</v>
      </c>
      <c r="B167" s="5" t="s">
        <v>186</v>
      </c>
      <c r="C167" s="6" t="s">
        <v>63</v>
      </c>
      <c r="D167" s="7" t="s">
        <v>34</v>
      </c>
      <c r="E167" s="36">
        <f t="shared" si="56"/>
        <v>1.6583909599687714</v>
      </c>
      <c r="F167" s="8">
        <f t="shared" si="57"/>
        <v>23.1434283155928</v>
      </c>
      <c r="G167" s="9">
        <f t="shared" si="58"/>
        <v>325</v>
      </c>
      <c r="H167" s="99">
        <f t="shared" si="59"/>
        <v>123</v>
      </c>
      <c r="I167" s="33">
        <f t="shared" si="46"/>
        <v>-0.6221912537622033</v>
      </c>
      <c r="J167" s="11">
        <v>-4.2431918936035484E-2</v>
      </c>
      <c r="K167" s="10">
        <f t="shared" si="63"/>
        <v>373</v>
      </c>
      <c r="L167" s="33">
        <f t="shared" si="47"/>
        <v>0.40991617318789725</v>
      </c>
      <c r="M167" s="11">
        <v>4.7291487532244193E-2</v>
      </c>
      <c r="N167" s="10">
        <f t="shared" si="64"/>
        <v>493</v>
      </c>
      <c r="O167" s="33">
        <f t="shared" si="48"/>
        <v>0.80998900511571981</v>
      </c>
      <c r="P167" s="11">
        <v>9.1827364554637279E-3</v>
      </c>
      <c r="Q167" s="10">
        <f t="shared" si="65"/>
        <v>390</v>
      </c>
      <c r="R167" s="33">
        <f t="shared" si="49"/>
        <v>0.27294812057923573</v>
      </c>
      <c r="S167" s="12">
        <v>0</v>
      </c>
      <c r="T167" s="10">
        <f t="shared" si="66"/>
        <v>476</v>
      </c>
      <c r="U167" s="33">
        <f t="shared" si="50"/>
        <v>0.79577209455247433</v>
      </c>
      <c r="V167" s="18">
        <v>2.8852459016393443E-2</v>
      </c>
      <c r="W167" s="99">
        <v>284</v>
      </c>
      <c r="X167" s="33">
        <f t="shared" si="51"/>
        <v>0.17644337400019863</v>
      </c>
      <c r="Y167" s="13">
        <v>103491</v>
      </c>
      <c r="Z167" s="10">
        <f t="shared" si="67"/>
        <v>244</v>
      </c>
      <c r="AA167" s="33">
        <f t="shared" si="52"/>
        <v>0.14878223460003429</v>
      </c>
      <c r="AB167" s="11">
        <v>3.3000000000000002E-2</v>
      </c>
      <c r="AC167" s="99">
        <v>284</v>
      </c>
      <c r="AD167" s="33">
        <f t="shared" si="53"/>
        <v>-0.34096581636582807</v>
      </c>
      <c r="AE167" s="11">
        <v>0.90224508886810106</v>
      </c>
      <c r="AF167" s="10">
        <f t="shared" si="68"/>
        <v>142</v>
      </c>
      <c r="AG167" s="33">
        <f t="shared" si="54"/>
        <v>-0.39289018502379253</v>
      </c>
      <c r="AH167" s="14">
        <v>3.0690000000000004</v>
      </c>
      <c r="AI167" s="99">
        <v>284</v>
      </c>
      <c r="AJ167" s="33">
        <f t="shared" si="55"/>
        <v>-0.21314694445415522</v>
      </c>
      <c r="AK167" s="13">
        <v>132804.70105820106</v>
      </c>
      <c r="AL167" s="38"/>
    </row>
    <row r="168" spans="1:38" x14ac:dyDescent="0.25">
      <c r="A168" t="s">
        <v>760</v>
      </c>
      <c r="B168" s="5" t="s">
        <v>186</v>
      </c>
      <c r="C168" s="6" t="s">
        <v>91</v>
      </c>
      <c r="D168" s="7" t="s">
        <v>39</v>
      </c>
      <c r="E168" s="36">
        <f t="shared" si="56"/>
        <v>4.3397618348829816</v>
      </c>
      <c r="F168" s="8">
        <f t="shared" si="57"/>
        <v>14.785746152605933</v>
      </c>
      <c r="G168" s="9">
        <f t="shared" si="58"/>
        <v>474</v>
      </c>
      <c r="H168" s="99">
        <f t="shared" si="59"/>
        <v>541</v>
      </c>
      <c r="I168" s="33">
        <f t="shared" si="46"/>
        <v>1.6526555448793026</v>
      </c>
      <c r="J168" s="11">
        <v>0.10144020037570445</v>
      </c>
      <c r="K168" s="10">
        <f t="shared" si="63"/>
        <v>180</v>
      </c>
      <c r="L168" s="33">
        <f t="shared" si="47"/>
        <v>-0.14838484332118893</v>
      </c>
      <c r="M168" s="11">
        <v>7.6700434153400873E-2</v>
      </c>
      <c r="N168" s="10">
        <f t="shared" si="64"/>
        <v>524</v>
      </c>
      <c r="O168" s="33">
        <f t="shared" si="48"/>
        <v>0.87954577030316528</v>
      </c>
      <c r="P168" s="11">
        <v>4.7281323877068557E-3</v>
      </c>
      <c r="Q168" s="10">
        <f t="shared" si="65"/>
        <v>390</v>
      </c>
      <c r="R168" s="33">
        <f t="shared" si="49"/>
        <v>0.27294812057923573</v>
      </c>
      <c r="S168" s="12">
        <v>0</v>
      </c>
      <c r="T168" s="10">
        <f t="shared" si="66"/>
        <v>466</v>
      </c>
      <c r="U168" s="33">
        <f t="shared" si="50"/>
        <v>0.76264345005241618</v>
      </c>
      <c r="V168" s="18">
        <v>3.0797101449275364E-2</v>
      </c>
      <c r="W168" s="99">
        <v>345</v>
      </c>
      <c r="X168" s="33">
        <f t="shared" si="51"/>
        <v>0.4913270002388222</v>
      </c>
      <c r="Y168" s="13">
        <v>114943</v>
      </c>
      <c r="Z168" s="10">
        <f t="shared" si="67"/>
        <v>488</v>
      </c>
      <c r="AA168" s="33">
        <f t="shared" si="52"/>
        <v>0.80780458907842068</v>
      </c>
      <c r="AB168" s="11">
        <v>2.4E-2</v>
      </c>
      <c r="AC168" s="99">
        <v>345</v>
      </c>
      <c r="AD168" s="33">
        <f t="shared" si="53"/>
        <v>0.75072626892350269</v>
      </c>
      <c r="AE168" s="11">
        <v>0.96738687321646966</v>
      </c>
      <c r="AF168" s="10">
        <f t="shared" si="68"/>
        <v>325</v>
      </c>
      <c r="AG168" s="33">
        <f t="shared" si="54"/>
        <v>0.16774891528141636</v>
      </c>
      <c r="AH168" s="14">
        <v>2.4363333333333332</v>
      </c>
      <c r="AI168" s="99">
        <v>345</v>
      </c>
      <c r="AJ168" s="33">
        <f t="shared" si="55"/>
        <v>-0.17295307400985274</v>
      </c>
      <c r="AK168" s="13">
        <v>160392.19783968164</v>
      </c>
      <c r="AL168" s="38"/>
    </row>
    <row r="169" spans="1:38" x14ac:dyDescent="0.25">
      <c r="A169" t="s">
        <v>761</v>
      </c>
      <c r="B169" s="5" t="s">
        <v>453</v>
      </c>
      <c r="C169" s="6" t="s">
        <v>71</v>
      </c>
      <c r="D169" s="7" t="s">
        <v>34</v>
      </c>
      <c r="E169" s="36">
        <f t="shared" si="56"/>
        <v>2.2304564938756162</v>
      </c>
      <c r="F169" s="8">
        <f t="shared" si="57"/>
        <v>21.360332230853771</v>
      </c>
      <c r="G169" s="9">
        <f t="shared" si="58"/>
        <v>362</v>
      </c>
      <c r="H169" s="99">
        <f t="shared" si="59"/>
        <v>32</v>
      </c>
      <c r="I169" s="33">
        <f t="shared" si="46"/>
        <v>-1.1104825913615246</v>
      </c>
      <c r="J169" s="11">
        <v>-7.3313782991202392E-2</v>
      </c>
      <c r="K169" s="10">
        <f t="shared" si="63"/>
        <v>67</v>
      </c>
      <c r="L169" s="33">
        <f t="shared" si="47"/>
        <v>-0.90710594019117219</v>
      </c>
      <c r="M169" s="11">
        <v>0.11666666666666667</v>
      </c>
      <c r="N169" s="10">
        <f t="shared" si="64"/>
        <v>523</v>
      </c>
      <c r="O169" s="33">
        <f t="shared" si="48"/>
        <v>0.87859110054503453</v>
      </c>
      <c r="P169" s="11">
        <v>4.7892720306513406E-3</v>
      </c>
      <c r="Q169" s="10">
        <f t="shared" si="65"/>
        <v>390</v>
      </c>
      <c r="R169" s="33">
        <f t="shared" si="49"/>
        <v>0.27294812057923573</v>
      </c>
      <c r="S169" s="12">
        <v>0</v>
      </c>
      <c r="T169" s="10">
        <f t="shared" si="66"/>
        <v>204</v>
      </c>
      <c r="U169" s="33">
        <f t="shared" si="50"/>
        <v>-2.1918760542528708E-2</v>
      </c>
      <c r="V169" s="18">
        <v>7.6850690087829354E-2</v>
      </c>
      <c r="W169" s="99">
        <f t="shared" si="60"/>
        <v>458</v>
      </c>
      <c r="X169" s="33">
        <f t="shared" si="51"/>
        <v>0.84283523267285676</v>
      </c>
      <c r="Y169" s="13">
        <v>127727</v>
      </c>
      <c r="Z169" s="10">
        <f t="shared" si="67"/>
        <v>201</v>
      </c>
      <c r="AA169" s="33">
        <f t="shared" si="52"/>
        <v>2.3328224937260757E-3</v>
      </c>
      <c r="AB169" s="11">
        <v>3.5000000000000003E-2</v>
      </c>
      <c r="AC169" s="99">
        <f t="shared" si="61"/>
        <v>487</v>
      </c>
      <c r="AD169" s="33">
        <f t="shared" si="53"/>
        <v>0.8808189104063161</v>
      </c>
      <c r="AE169" s="11">
        <v>0.97514956281638288</v>
      </c>
      <c r="AF169" s="10">
        <f t="shared" si="68"/>
        <v>172</v>
      </c>
      <c r="AG169" s="33">
        <f t="shared" si="54"/>
        <v>-0.27503191262032628</v>
      </c>
      <c r="AH169" s="14">
        <v>2.9359999999999999</v>
      </c>
      <c r="AI169" s="99">
        <f t="shared" si="62"/>
        <v>282</v>
      </c>
      <c r="AJ169" s="33">
        <f t="shared" si="55"/>
        <v>-0.20798328494307472</v>
      </c>
      <c r="AK169" s="13">
        <v>136348.83449367087</v>
      </c>
      <c r="AL169" s="38"/>
    </row>
    <row r="170" spans="1:38" x14ac:dyDescent="0.25">
      <c r="A170" t="s">
        <v>762</v>
      </c>
      <c r="B170" s="5" t="s">
        <v>113</v>
      </c>
      <c r="C170" s="6" t="s">
        <v>54</v>
      </c>
      <c r="D170" s="7" t="s">
        <v>39</v>
      </c>
      <c r="E170" s="36">
        <f t="shared" si="56"/>
        <v>-6.1122024685824199</v>
      </c>
      <c r="F170" s="8">
        <f t="shared" si="57"/>
        <v>47.363930858234596</v>
      </c>
      <c r="G170" s="9">
        <f t="shared" si="58"/>
        <v>49</v>
      </c>
      <c r="H170" s="99">
        <f t="shared" si="59"/>
        <v>202</v>
      </c>
      <c r="I170" s="33">
        <f t="shared" si="46"/>
        <v>-0.34329806134305807</v>
      </c>
      <c r="J170" s="11">
        <v>-2.4793388429752095E-2</v>
      </c>
      <c r="K170" s="10">
        <f t="shared" si="63"/>
        <v>279</v>
      </c>
      <c r="L170" s="33">
        <f t="shared" si="47"/>
        <v>0.17219744351155261</v>
      </c>
      <c r="M170" s="11">
        <v>5.9813509210825566E-2</v>
      </c>
      <c r="N170" s="10">
        <f t="shared" si="64"/>
        <v>79</v>
      </c>
      <c r="O170" s="33">
        <f t="shared" si="48"/>
        <v>-0.87474835692816033</v>
      </c>
      <c r="P170" s="11">
        <v>0.11707789066279632</v>
      </c>
      <c r="Q170" s="10">
        <f t="shared" si="65"/>
        <v>199</v>
      </c>
      <c r="R170" s="33">
        <f t="shared" si="49"/>
        <v>0.11010178554408297</v>
      </c>
      <c r="S170" s="12">
        <v>0.68481424413627801</v>
      </c>
      <c r="T170" s="10">
        <f t="shared" si="66"/>
        <v>42</v>
      </c>
      <c r="U170" s="33">
        <f t="shared" si="50"/>
        <v>-1.5088953677820398</v>
      </c>
      <c r="V170" s="18">
        <v>0.16413581300119434</v>
      </c>
      <c r="W170" s="99">
        <f t="shared" si="60"/>
        <v>72</v>
      </c>
      <c r="X170" s="33">
        <f t="shared" si="51"/>
        <v>-0.98325333433602446</v>
      </c>
      <c r="Y170" s="13">
        <v>61314</v>
      </c>
      <c r="Z170" s="10">
        <f t="shared" si="67"/>
        <v>369</v>
      </c>
      <c r="AA170" s="33">
        <f t="shared" si="52"/>
        <v>0.51490576486580475</v>
      </c>
      <c r="AB170" s="11">
        <v>2.7999999999999997E-2</v>
      </c>
      <c r="AC170" s="99">
        <f t="shared" si="61"/>
        <v>9</v>
      </c>
      <c r="AD170" s="33">
        <f t="shared" si="53"/>
        <v>-3.2592444743289639</v>
      </c>
      <c r="AE170" s="11">
        <v>0.72811001766338634</v>
      </c>
      <c r="AF170" s="10">
        <f t="shared" si="68"/>
        <v>259</v>
      </c>
      <c r="AG170" s="33">
        <f t="shared" si="54"/>
        <v>-5.0508074153947048E-3</v>
      </c>
      <c r="AH170" s="14">
        <v>2.6313333333333335</v>
      </c>
      <c r="AI170" s="99">
        <f t="shared" si="62"/>
        <v>142</v>
      </c>
      <c r="AJ170" s="33">
        <f t="shared" si="55"/>
        <v>-0.26812251722157271</v>
      </c>
      <c r="AK170" s="13">
        <v>95071.623352165727</v>
      </c>
      <c r="AL170" s="38"/>
    </row>
    <row r="171" spans="1:38" x14ac:dyDescent="0.25">
      <c r="A171" t="s">
        <v>763</v>
      </c>
      <c r="B171" s="5" t="s">
        <v>461</v>
      </c>
      <c r="C171" s="6" t="s">
        <v>54</v>
      </c>
      <c r="D171" s="7" t="s">
        <v>39</v>
      </c>
      <c r="E171" s="36">
        <f t="shared" si="56"/>
        <v>2.2724220174835756</v>
      </c>
      <c r="F171" s="8">
        <f t="shared" si="57"/>
        <v>21.229528054751178</v>
      </c>
      <c r="G171" s="9">
        <f t="shared" si="58"/>
        <v>366</v>
      </c>
      <c r="H171" s="99">
        <f t="shared" si="59"/>
        <v>156</v>
      </c>
      <c r="I171" s="33">
        <f t="shared" si="46"/>
        <v>-0.48219716644996441</v>
      </c>
      <c r="J171" s="11">
        <v>-3.3578027744438521E-2</v>
      </c>
      <c r="K171" s="10">
        <f t="shared" si="63"/>
        <v>353</v>
      </c>
      <c r="L171" s="33">
        <f t="shared" si="47"/>
        <v>0.35176162788868837</v>
      </c>
      <c r="M171" s="11">
        <v>5.035482409784086E-2</v>
      </c>
      <c r="N171" s="10">
        <f t="shared" si="64"/>
        <v>327</v>
      </c>
      <c r="O171" s="33">
        <f t="shared" si="48"/>
        <v>0.4189198875851321</v>
      </c>
      <c r="P171" s="11">
        <v>3.4227864374096098E-2</v>
      </c>
      <c r="Q171" s="10">
        <f t="shared" si="65"/>
        <v>314</v>
      </c>
      <c r="R171" s="33">
        <f t="shared" si="49"/>
        <v>0.21800441430957723</v>
      </c>
      <c r="S171" s="12">
        <v>0.23105360443622919</v>
      </c>
      <c r="T171" s="10">
        <f t="shared" si="66"/>
        <v>379</v>
      </c>
      <c r="U171" s="33">
        <f t="shared" si="50"/>
        <v>0.53187364079739341</v>
      </c>
      <c r="V171" s="18">
        <v>4.4343226564795765E-2</v>
      </c>
      <c r="W171" s="99">
        <f t="shared" si="60"/>
        <v>405</v>
      </c>
      <c r="X171" s="33">
        <f t="shared" si="51"/>
        <v>0.36729276709505421</v>
      </c>
      <c r="Y171" s="13">
        <v>110432</v>
      </c>
      <c r="Z171" s="10">
        <f t="shared" si="67"/>
        <v>350</v>
      </c>
      <c r="AA171" s="33">
        <f t="shared" si="52"/>
        <v>0.44168105881265068</v>
      </c>
      <c r="AB171" s="11">
        <v>2.8999999999999998E-2</v>
      </c>
      <c r="AC171" s="99">
        <f t="shared" si="61"/>
        <v>276</v>
      </c>
      <c r="AD171" s="33">
        <f t="shared" si="53"/>
        <v>0.24416581928564132</v>
      </c>
      <c r="AE171" s="11">
        <v>0.93716017100402604</v>
      </c>
      <c r="AF171" s="10">
        <f t="shared" si="68"/>
        <v>415</v>
      </c>
      <c r="AG171" s="33">
        <f t="shared" si="54"/>
        <v>0.45663460553352031</v>
      </c>
      <c r="AH171" s="14">
        <v>2.1103333333333336</v>
      </c>
      <c r="AI171" s="99">
        <f t="shared" si="62"/>
        <v>399</v>
      </c>
      <c r="AJ171" s="33">
        <f t="shared" si="55"/>
        <v>-0.12426134857973777</v>
      </c>
      <c r="AK171" s="13">
        <v>193812.28910582257</v>
      </c>
      <c r="AL171" s="38"/>
    </row>
    <row r="172" spans="1:38" x14ac:dyDescent="0.25">
      <c r="A172" t="s">
        <v>764</v>
      </c>
      <c r="B172" s="5" t="s">
        <v>416</v>
      </c>
      <c r="C172" s="6" t="s">
        <v>63</v>
      </c>
      <c r="D172" s="7" t="s">
        <v>34</v>
      </c>
      <c r="E172" s="36">
        <f t="shared" si="56"/>
        <v>2.1162489039620365</v>
      </c>
      <c r="F172" s="8">
        <f t="shared" si="57"/>
        <v>21.71631086328707</v>
      </c>
      <c r="G172" s="9">
        <f t="shared" si="58"/>
        <v>356</v>
      </c>
      <c r="H172" s="99">
        <f t="shared" si="59"/>
        <v>192</v>
      </c>
      <c r="I172" s="33">
        <f t="shared" si="46"/>
        <v>-0.36233398407995704</v>
      </c>
      <c r="J172" s="11">
        <v>-2.5997310623039005E-2</v>
      </c>
      <c r="K172" s="10">
        <f t="shared" si="63"/>
        <v>297</v>
      </c>
      <c r="L172" s="33">
        <f t="shared" si="47"/>
        <v>0.20850299482394025</v>
      </c>
      <c r="M172" s="11">
        <v>5.790108564535585E-2</v>
      </c>
      <c r="N172" s="10">
        <f t="shared" si="64"/>
        <v>373</v>
      </c>
      <c r="O172" s="33">
        <f t="shared" si="48"/>
        <v>0.56505289383802926</v>
      </c>
      <c r="P172" s="11">
        <v>2.4869109947643978E-2</v>
      </c>
      <c r="Q172" s="10">
        <f t="shared" si="65"/>
        <v>390</v>
      </c>
      <c r="R172" s="33">
        <f t="shared" si="49"/>
        <v>0.27294812057923573</v>
      </c>
      <c r="S172" s="12">
        <v>0</v>
      </c>
      <c r="T172" s="10">
        <f t="shared" si="66"/>
        <v>277</v>
      </c>
      <c r="U172" s="33">
        <f t="shared" si="50"/>
        <v>0.24163887773441936</v>
      </c>
      <c r="V172" s="18">
        <v>6.137992831541219E-2</v>
      </c>
      <c r="W172" s="99">
        <f t="shared" si="60"/>
        <v>444</v>
      </c>
      <c r="X172" s="33">
        <f t="shared" si="51"/>
        <v>0.74822166666804502</v>
      </c>
      <c r="Y172" s="13">
        <v>124286</v>
      </c>
      <c r="Z172" s="10">
        <f t="shared" si="67"/>
        <v>264</v>
      </c>
      <c r="AA172" s="33">
        <f t="shared" si="52"/>
        <v>0.22200694065318838</v>
      </c>
      <c r="AB172" s="11">
        <v>3.2000000000000001E-2</v>
      </c>
      <c r="AC172" s="99">
        <f t="shared" si="61"/>
        <v>256</v>
      </c>
      <c r="AD172" s="33">
        <f t="shared" si="53"/>
        <v>0.13659200944707781</v>
      </c>
      <c r="AE172" s="11">
        <v>0.93074119076549211</v>
      </c>
      <c r="AF172" s="10">
        <f t="shared" si="68"/>
        <v>289</v>
      </c>
      <c r="AG172" s="33">
        <f t="shared" si="54"/>
        <v>8.8881349537743376E-2</v>
      </c>
      <c r="AH172" s="14">
        <v>2.5253333333333337</v>
      </c>
      <c r="AI172" s="99">
        <f t="shared" si="62"/>
        <v>268</v>
      </c>
      <c r="AJ172" s="33">
        <f t="shared" si="55"/>
        <v>-0.21589678011356139</v>
      </c>
      <c r="AK172" s="13">
        <v>130917.32167510355</v>
      </c>
      <c r="AL172" s="38"/>
    </row>
    <row r="173" spans="1:38" x14ac:dyDescent="0.25">
      <c r="A173" t="s">
        <v>765</v>
      </c>
      <c r="B173" s="5" t="s">
        <v>339</v>
      </c>
      <c r="C173" s="6" t="s">
        <v>91</v>
      </c>
      <c r="D173" s="7" t="s">
        <v>39</v>
      </c>
      <c r="E173" s="36">
        <f t="shared" si="56"/>
        <v>-1.361269714434197</v>
      </c>
      <c r="F173" s="8">
        <f t="shared" si="57"/>
        <v>32.555540751377372</v>
      </c>
      <c r="G173" s="9">
        <f t="shared" si="58"/>
        <v>176</v>
      </c>
      <c r="H173" s="99">
        <f t="shared" si="59"/>
        <v>193</v>
      </c>
      <c r="I173" s="33">
        <f t="shared" si="46"/>
        <v>-0.36166971684097637</v>
      </c>
      <c r="J173" s="11">
        <v>-2.5955299206921412E-2</v>
      </c>
      <c r="K173" s="10">
        <f t="shared" si="63"/>
        <v>300</v>
      </c>
      <c r="L173" s="33">
        <f t="shared" si="47"/>
        <v>0.21633262769486117</v>
      </c>
      <c r="M173" s="11">
        <v>5.7488653555219364E-2</v>
      </c>
      <c r="N173" s="10">
        <f t="shared" si="64"/>
        <v>112</v>
      </c>
      <c r="O173" s="33">
        <f t="shared" si="48"/>
        <v>-0.4821602707894343</v>
      </c>
      <c r="P173" s="11">
        <v>9.1935483870967741E-2</v>
      </c>
      <c r="Q173" s="10">
        <f t="shared" si="65"/>
        <v>70</v>
      </c>
      <c r="R173" s="33">
        <f t="shared" si="49"/>
        <v>-0.25509709200791864</v>
      </c>
      <c r="S173" s="12">
        <v>2.2205773501110291</v>
      </c>
      <c r="T173" s="10">
        <f t="shared" si="66"/>
        <v>81</v>
      </c>
      <c r="U173" s="33">
        <f t="shared" si="50"/>
        <v>-0.79944636881485509</v>
      </c>
      <c r="V173" s="18">
        <v>0.12249134948096886</v>
      </c>
      <c r="W173" s="99">
        <f t="shared" si="60"/>
        <v>159</v>
      </c>
      <c r="X173" s="33">
        <f t="shared" si="51"/>
        <v>-0.64513562984280448</v>
      </c>
      <c r="Y173" s="13">
        <v>73611</v>
      </c>
      <c r="Z173" s="10">
        <f t="shared" si="67"/>
        <v>466</v>
      </c>
      <c r="AA173" s="33">
        <f t="shared" si="52"/>
        <v>0.73457988302526656</v>
      </c>
      <c r="AB173" s="11">
        <v>2.5000000000000001E-2</v>
      </c>
      <c r="AC173" s="99">
        <f t="shared" si="61"/>
        <v>278</v>
      </c>
      <c r="AD173" s="33">
        <f t="shared" si="53"/>
        <v>0.24781116987892959</v>
      </c>
      <c r="AE173" s="11">
        <v>0.93737769080234834</v>
      </c>
      <c r="AF173" s="10">
        <f t="shared" si="68"/>
        <v>170</v>
      </c>
      <c r="AG173" s="33">
        <f t="shared" si="54"/>
        <v>-0.277690369892585</v>
      </c>
      <c r="AH173" s="14">
        <v>2.9390000000000001</v>
      </c>
      <c r="AI173" s="99">
        <f t="shared" si="62"/>
        <v>256</v>
      </c>
      <c r="AJ173" s="33">
        <f t="shared" si="55"/>
        <v>-0.22425816449482341</v>
      </c>
      <c r="AK173" s="13">
        <v>125178.39526276832</v>
      </c>
      <c r="AL173" s="38"/>
    </row>
    <row r="174" spans="1:38" x14ac:dyDescent="0.25">
      <c r="A174" t="s">
        <v>766</v>
      </c>
      <c r="B174" s="5" t="s">
        <v>167</v>
      </c>
      <c r="C174" s="6" t="s">
        <v>24</v>
      </c>
      <c r="D174" s="7" t="s">
        <v>20</v>
      </c>
      <c r="E174" s="36">
        <f t="shared" si="56"/>
        <v>-1.6297595371833808</v>
      </c>
      <c r="F174" s="8">
        <f t="shared" si="57"/>
        <v>33.39240842362959</v>
      </c>
      <c r="G174" s="9">
        <f t="shared" si="58"/>
        <v>169</v>
      </c>
      <c r="H174" s="99">
        <f t="shared" si="59"/>
        <v>132</v>
      </c>
      <c r="I174" s="33">
        <f t="shared" si="46"/>
        <v>-0.56732220780119169</v>
      </c>
      <c r="J174" s="11">
        <v>-3.8961739787383265E-2</v>
      </c>
      <c r="K174" s="10">
        <f t="shared" si="63"/>
        <v>222</v>
      </c>
      <c r="L174" s="33">
        <f t="shared" si="47"/>
        <v>1.2834225378580085E-2</v>
      </c>
      <c r="M174" s="11">
        <v>6.8208092485549127E-2</v>
      </c>
      <c r="N174" s="10">
        <f t="shared" si="64"/>
        <v>155</v>
      </c>
      <c r="O174" s="33">
        <f t="shared" si="48"/>
        <v>-0.23474506879198292</v>
      </c>
      <c r="P174" s="11">
        <v>7.6090342679127732E-2</v>
      </c>
      <c r="Q174" s="10">
        <f t="shared" si="65"/>
        <v>134</v>
      </c>
      <c r="R174" s="33">
        <f t="shared" si="49"/>
        <v>-2.0808964948969087E-2</v>
      </c>
      <c r="S174" s="12">
        <v>1.2353304508956144</v>
      </c>
      <c r="T174" s="10">
        <f t="shared" si="66"/>
        <v>293</v>
      </c>
      <c r="U174" s="33">
        <f t="shared" si="50"/>
        <v>0.28524980257008464</v>
      </c>
      <c r="V174" s="18">
        <v>5.8819978874302098E-2</v>
      </c>
      <c r="W174" s="99">
        <f t="shared" si="60"/>
        <v>166</v>
      </c>
      <c r="X174" s="33">
        <f t="shared" si="51"/>
        <v>-0.62905049874346863</v>
      </c>
      <c r="Y174" s="13">
        <v>74196</v>
      </c>
      <c r="Z174" s="10">
        <f t="shared" si="67"/>
        <v>95</v>
      </c>
      <c r="AA174" s="33">
        <f t="shared" si="52"/>
        <v>-0.65668953198466029</v>
      </c>
      <c r="AB174" s="11">
        <v>4.4000000000000004E-2</v>
      </c>
      <c r="AC174" s="99">
        <f t="shared" si="61"/>
        <v>196</v>
      </c>
      <c r="AD174" s="33">
        <f t="shared" si="53"/>
        <v>-8.4159763615707067E-2</v>
      </c>
      <c r="AE174" s="11">
        <v>0.91756882779872684</v>
      </c>
      <c r="AF174" s="10">
        <f t="shared" si="68"/>
        <v>159</v>
      </c>
      <c r="AG174" s="33">
        <f t="shared" si="54"/>
        <v>-0.31431800342148192</v>
      </c>
      <c r="AH174" s="14">
        <v>2.9803333333333337</v>
      </c>
      <c r="AI174" s="99">
        <f t="shared" si="62"/>
        <v>99</v>
      </c>
      <c r="AJ174" s="33">
        <f t="shared" si="55"/>
        <v>-0.28941606083061622</v>
      </c>
      <c r="AK174" s="13">
        <v>80456.569880397554</v>
      </c>
      <c r="AL174" s="38"/>
    </row>
    <row r="175" spans="1:38" x14ac:dyDescent="0.25">
      <c r="A175" t="s">
        <v>767</v>
      </c>
      <c r="B175" s="5" t="s">
        <v>92</v>
      </c>
      <c r="C175" s="6" t="s">
        <v>93</v>
      </c>
      <c r="D175" s="7" t="s">
        <v>34</v>
      </c>
      <c r="E175" s="36">
        <f t="shared" si="56"/>
        <v>-5.3540155201414485</v>
      </c>
      <c r="F175" s="8">
        <f t="shared" si="57"/>
        <v>45.000704795597031</v>
      </c>
      <c r="G175" s="9">
        <f t="shared" si="58"/>
        <v>62</v>
      </c>
      <c r="H175" s="99">
        <f t="shared" si="59"/>
        <v>489</v>
      </c>
      <c r="I175" s="33">
        <f t="shared" si="46"/>
        <v>0.81774559509849343</v>
      </c>
      <c r="J175" s="11">
        <v>4.8636528505951793E-2</v>
      </c>
      <c r="K175" s="10">
        <f t="shared" si="63"/>
        <v>273</v>
      </c>
      <c r="L175" s="33">
        <f t="shared" si="47"/>
        <v>0.15659049899805713</v>
      </c>
      <c r="M175" s="11">
        <v>6.0635617329106724E-2</v>
      </c>
      <c r="N175" s="10">
        <f t="shared" si="64"/>
        <v>64</v>
      </c>
      <c r="O175" s="33">
        <f t="shared" si="48"/>
        <v>-1.1520996163383117</v>
      </c>
      <c r="P175" s="11">
        <v>0.13484021823850351</v>
      </c>
      <c r="Q175" s="10">
        <f t="shared" si="65"/>
        <v>145</v>
      </c>
      <c r="R175" s="33">
        <f t="shared" si="49"/>
        <v>3.7616233003555993E-3</v>
      </c>
      <c r="S175" s="12">
        <v>1.1320042764606</v>
      </c>
      <c r="T175" s="10">
        <f t="shared" si="66"/>
        <v>45</v>
      </c>
      <c r="U175" s="33">
        <f t="shared" si="50"/>
        <v>-1.4429102946569141</v>
      </c>
      <c r="V175" s="18">
        <v>0.16026250713334603</v>
      </c>
      <c r="W175" s="99">
        <f t="shared" si="60"/>
        <v>82</v>
      </c>
      <c r="X175" s="33">
        <f t="shared" si="51"/>
        <v>-0.93857241461564689</v>
      </c>
      <c r="Y175" s="13">
        <v>62939</v>
      </c>
      <c r="Z175" s="10">
        <f t="shared" si="67"/>
        <v>64</v>
      </c>
      <c r="AA175" s="33">
        <f t="shared" si="52"/>
        <v>-0.94958835619727622</v>
      </c>
      <c r="AB175" s="11">
        <v>4.8000000000000001E-2</v>
      </c>
      <c r="AC175" s="99">
        <f t="shared" si="61"/>
        <v>67</v>
      </c>
      <c r="AD175" s="33">
        <f t="shared" si="53"/>
        <v>-1.0964893307608097</v>
      </c>
      <c r="AE175" s="11">
        <v>0.85716264253727903</v>
      </c>
      <c r="AF175" s="10">
        <f t="shared" si="68"/>
        <v>335</v>
      </c>
      <c r="AG175" s="33">
        <f t="shared" si="54"/>
        <v>0.1984688659830714</v>
      </c>
      <c r="AH175" s="14">
        <v>2.4016666666666668</v>
      </c>
      <c r="AI175" s="99">
        <f t="shared" si="62"/>
        <v>113</v>
      </c>
      <c r="AJ175" s="33">
        <f t="shared" si="55"/>
        <v>-0.28527348357100363</v>
      </c>
      <c r="AK175" s="13">
        <v>83299.872492296083</v>
      </c>
      <c r="AL175" s="38">
        <v>1</v>
      </c>
    </row>
    <row r="176" spans="1:38" x14ac:dyDescent="0.25">
      <c r="A176" t="s">
        <v>768</v>
      </c>
      <c r="B176" s="5" t="s">
        <v>344</v>
      </c>
      <c r="C176" s="6" t="s">
        <v>61</v>
      </c>
      <c r="D176" s="7" t="s">
        <v>39</v>
      </c>
      <c r="E176" s="36">
        <f t="shared" si="56"/>
        <v>1.6513560691920715</v>
      </c>
      <c r="F176" s="8">
        <f t="shared" si="57"/>
        <v>23.165355674360306</v>
      </c>
      <c r="G176" s="9">
        <f t="shared" si="58"/>
        <v>324</v>
      </c>
      <c r="H176" s="99">
        <f t="shared" si="59"/>
        <v>469</v>
      </c>
      <c r="I176" s="33">
        <f t="shared" si="46"/>
        <v>0.63266482504193777</v>
      </c>
      <c r="J176" s="11">
        <v>3.6931141291398628E-2</v>
      </c>
      <c r="K176" s="10">
        <f t="shared" si="63"/>
        <v>480</v>
      </c>
      <c r="L176" s="33">
        <f t="shared" si="47"/>
        <v>0.71212215383178878</v>
      </c>
      <c r="M176" s="11">
        <v>3.1372549019607843E-2</v>
      </c>
      <c r="N176" s="10">
        <f t="shared" si="64"/>
        <v>418</v>
      </c>
      <c r="O176" s="33">
        <f t="shared" si="48"/>
        <v>0.66371181765798448</v>
      </c>
      <c r="P176" s="11">
        <v>1.8550724637681159E-2</v>
      </c>
      <c r="Q176" s="10">
        <f t="shared" si="65"/>
        <v>141</v>
      </c>
      <c r="R176" s="33">
        <f t="shared" si="49"/>
        <v>-2.5541886823880191E-4</v>
      </c>
      <c r="S176" s="12">
        <v>1.1488970588235294</v>
      </c>
      <c r="T176" s="10">
        <f t="shared" si="66"/>
        <v>347</v>
      </c>
      <c r="U176" s="33">
        <f t="shared" si="50"/>
        <v>0.4455825541638902</v>
      </c>
      <c r="V176" s="18">
        <v>4.9408489909533754E-2</v>
      </c>
      <c r="W176" s="99">
        <f t="shared" si="60"/>
        <v>270</v>
      </c>
      <c r="X176" s="33">
        <f t="shared" si="51"/>
        <v>-0.22497000876767295</v>
      </c>
      <c r="Y176" s="13">
        <v>88892</v>
      </c>
      <c r="Z176" s="10">
        <f t="shared" si="67"/>
        <v>224</v>
      </c>
      <c r="AA176" s="33">
        <f t="shared" si="52"/>
        <v>7.5557528546880179E-2</v>
      </c>
      <c r="AB176" s="11">
        <v>3.4000000000000002E-2</v>
      </c>
      <c r="AC176" s="99">
        <f t="shared" si="61"/>
        <v>324</v>
      </c>
      <c r="AD176" s="33">
        <f t="shared" si="53"/>
        <v>0.37390612573518367</v>
      </c>
      <c r="AE176" s="11">
        <v>0.94490183660544647</v>
      </c>
      <c r="AF176" s="10">
        <f t="shared" si="68"/>
        <v>293</v>
      </c>
      <c r="AG176" s="33">
        <f t="shared" si="54"/>
        <v>9.3016727516812683E-2</v>
      </c>
      <c r="AH176" s="14">
        <v>2.5206666666666666</v>
      </c>
      <c r="AI176" s="99">
        <f t="shared" si="62"/>
        <v>348</v>
      </c>
      <c r="AJ176" s="33">
        <f t="shared" si="55"/>
        <v>-0.16650982349436086</v>
      </c>
      <c r="AK176" s="13">
        <v>164814.59237132352</v>
      </c>
      <c r="AL176" s="38"/>
    </row>
    <row r="177" spans="1:38" x14ac:dyDescent="0.25">
      <c r="A177" t="s">
        <v>769</v>
      </c>
      <c r="B177" s="5" t="s">
        <v>286</v>
      </c>
      <c r="C177" s="6" t="s">
        <v>19</v>
      </c>
      <c r="D177" s="7" t="s">
        <v>20</v>
      </c>
      <c r="E177" s="36">
        <f t="shared" si="56"/>
        <v>0.96248914284142062</v>
      </c>
      <c r="F177" s="8">
        <f t="shared" si="57"/>
        <v>25.312515128091835</v>
      </c>
      <c r="G177" s="9">
        <f t="shared" si="58"/>
        <v>286</v>
      </c>
      <c r="H177" s="99">
        <f t="shared" si="59"/>
        <v>178</v>
      </c>
      <c r="I177" s="33">
        <f t="shared" si="46"/>
        <v>-0.42831919849353439</v>
      </c>
      <c r="J177" s="11">
        <v>-3.0170529077393926E-2</v>
      </c>
      <c r="K177" s="10">
        <f t="shared" si="63"/>
        <v>394</v>
      </c>
      <c r="L177" s="33">
        <f t="shared" si="47"/>
        <v>0.47506637721136746</v>
      </c>
      <c r="M177" s="11">
        <v>4.3859649122807015E-2</v>
      </c>
      <c r="N177" s="10">
        <f t="shared" si="64"/>
        <v>284</v>
      </c>
      <c r="O177" s="33">
        <f t="shared" si="48"/>
        <v>0.29850264219592687</v>
      </c>
      <c r="P177" s="11">
        <v>4.1939711664482307E-2</v>
      </c>
      <c r="Q177" s="10">
        <f t="shared" si="65"/>
        <v>68</v>
      </c>
      <c r="R177" s="33">
        <f t="shared" si="49"/>
        <v>-0.26311220569461868</v>
      </c>
      <c r="S177" s="12">
        <v>2.254283137962128</v>
      </c>
      <c r="T177" s="10">
        <f t="shared" si="66"/>
        <v>442</v>
      </c>
      <c r="U177" s="33">
        <f t="shared" si="50"/>
        <v>0.70581627260732893</v>
      </c>
      <c r="V177" s="18">
        <v>3.4132841328413287E-2</v>
      </c>
      <c r="W177" s="99">
        <f t="shared" si="60"/>
        <v>243</v>
      </c>
      <c r="X177" s="33">
        <f t="shared" si="51"/>
        <v>-0.31994102213024767</v>
      </c>
      <c r="Y177" s="13">
        <v>85438</v>
      </c>
      <c r="Z177" s="10">
        <f t="shared" si="67"/>
        <v>369</v>
      </c>
      <c r="AA177" s="33">
        <f t="shared" si="52"/>
        <v>0.51490576486580475</v>
      </c>
      <c r="AB177" s="11">
        <v>2.7999999999999997E-2</v>
      </c>
      <c r="AC177" s="99">
        <f t="shared" si="61"/>
        <v>292</v>
      </c>
      <c r="AD177" s="33">
        <f t="shared" si="53"/>
        <v>0.28932085714034494</v>
      </c>
      <c r="AE177" s="11">
        <v>0.93985459352280243</v>
      </c>
      <c r="AF177" s="10">
        <f t="shared" si="68"/>
        <v>62</v>
      </c>
      <c r="AG177" s="33">
        <f t="shared" si="54"/>
        <v>-0.86373250635493148</v>
      </c>
      <c r="AH177" s="14">
        <v>3.6003333333333334</v>
      </c>
      <c r="AI177" s="99">
        <f t="shared" si="62"/>
        <v>229</v>
      </c>
      <c r="AJ177" s="33">
        <f t="shared" si="55"/>
        <v>-0.23502733693537661</v>
      </c>
      <c r="AK177" s="13">
        <v>117786.85752930568</v>
      </c>
      <c r="AL177" s="38"/>
    </row>
    <row r="178" spans="1:38" x14ac:dyDescent="0.25">
      <c r="A178" t="s">
        <v>770</v>
      </c>
      <c r="B178" s="5" t="s">
        <v>132</v>
      </c>
      <c r="C178" s="6" t="s">
        <v>47</v>
      </c>
      <c r="D178" s="7" t="s">
        <v>20</v>
      </c>
      <c r="E178" s="36">
        <f t="shared" si="56"/>
        <v>-5.1597022977312328</v>
      </c>
      <c r="F178" s="8">
        <f t="shared" si="57"/>
        <v>44.395041413420429</v>
      </c>
      <c r="G178" s="9">
        <f t="shared" si="58"/>
        <v>67</v>
      </c>
      <c r="H178" s="99">
        <f t="shared" si="59"/>
        <v>535</v>
      </c>
      <c r="I178" s="33">
        <f t="shared" si="46"/>
        <v>1.4006198801890615</v>
      </c>
      <c r="J178" s="11">
        <v>8.5500267522739426E-2</v>
      </c>
      <c r="K178" s="10">
        <f t="shared" si="63"/>
        <v>95</v>
      </c>
      <c r="L178" s="33">
        <f t="shared" si="47"/>
        <v>-0.55058612095417014</v>
      </c>
      <c r="M178" s="11">
        <v>9.7886703845024944E-2</v>
      </c>
      <c r="N178" s="10">
        <f t="shared" si="64"/>
        <v>76</v>
      </c>
      <c r="O178" s="33">
        <f t="shared" si="48"/>
        <v>-0.95856313135056836</v>
      </c>
      <c r="P178" s="11">
        <v>0.12244561634805537</v>
      </c>
      <c r="Q178" s="10">
        <f t="shared" si="65"/>
        <v>74</v>
      </c>
      <c r="R178" s="33">
        <f t="shared" si="49"/>
        <v>-0.24277742517902529</v>
      </c>
      <c r="S178" s="12">
        <v>2.1687697160883279</v>
      </c>
      <c r="T178" s="10">
        <f t="shared" si="66"/>
        <v>15</v>
      </c>
      <c r="U178" s="33">
        <f t="shared" si="50"/>
        <v>-2.8677170419547111</v>
      </c>
      <c r="V178" s="18">
        <v>0.24389827615634066</v>
      </c>
      <c r="W178" s="99">
        <f t="shared" si="60"/>
        <v>167</v>
      </c>
      <c r="X178" s="33">
        <f t="shared" si="51"/>
        <v>-0.62833560402794253</v>
      </c>
      <c r="Y178" s="13">
        <v>74222</v>
      </c>
      <c r="Z178" s="10">
        <f t="shared" si="67"/>
        <v>136</v>
      </c>
      <c r="AA178" s="33">
        <f t="shared" si="52"/>
        <v>-0.36379070777204392</v>
      </c>
      <c r="AB178" s="11">
        <v>0.04</v>
      </c>
      <c r="AC178" s="99">
        <f t="shared" si="61"/>
        <v>215</v>
      </c>
      <c r="AD178" s="33">
        <f t="shared" si="53"/>
        <v>-2.2002896116664863E-2</v>
      </c>
      <c r="AE178" s="11">
        <v>0.9212777575536949</v>
      </c>
      <c r="AF178" s="10">
        <f t="shared" si="68"/>
        <v>66</v>
      </c>
      <c r="AG178" s="33">
        <f t="shared" si="54"/>
        <v>-0.84216946403550075</v>
      </c>
      <c r="AH178" s="14">
        <v>3.5760000000000005</v>
      </c>
      <c r="AI178" s="99">
        <f t="shared" si="62"/>
        <v>51</v>
      </c>
      <c r="AJ178" s="33">
        <f t="shared" si="55"/>
        <v>-0.31392626052049882</v>
      </c>
      <c r="AK178" s="13">
        <v>63633.729791009464</v>
      </c>
      <c r="AL178" s="38">
        <v>1</v>
      </c>
    </row>
    <row r="179" spans="1:38" x14ac:dyDescent="0.25">
      <c r="A179" t="s">
        <v>771</v>
      </c>
      <c r="B179" s="5" t="s">
        <v>248</v>
      </c>
      <c r="C179" s="6" t="s">
        <v>91</v>
      </c>
      <c r="D179" s="7" t="s">
        <v>39</v>
      </c>
      <c r="E179" s="36">
        <f t="shared" si="56"/>
        <v>0.40400323159487461</v>
      </c>
      <c r="F179" s="8">
        <f t="shared" si="57"/>
        <v>27.053284292989275</v>
      </c>
      <c r="G179" s="9">
        <f t="shared" si="58"/>
        <v>258</v>
      </c>
      <c r="H179" s="99">
        <f t="shared" si="59"/>
        <v>544</v>
      </c>
      <c r="I179" s="33">
        <f t="shared" si="46"/>
        <v>1.7333411027319157</v>
      </c>
      <c r="J179" s="11">
        <v>0.10654313839027219</v>
      </c>
      <c r="K179" s="10">
        <f t="shared" si="63"/>
        <v>83</v>
      </c>
      <c r="L179" s="33">
        <f t="shared" si="47"/>
        <v>-0.67900297158649425</v>
      </c>
      <c r="M179" s="11">
        <v>0.10465116279069768</v>
      </c>
      <c r="N179" s="10">
        <f t="shared" si="64"/>
        <v>226</v>
      </c>
      <c r="O179" s="33">
        <f t="shared" si="48"/>
        <v>9.8337972119101252E-2</v>
      </c>
      <c r="P179" s="11">
        <v>5.4758800521512385E-2</v>
      </c>
      <c r="Q179" s="10">
        <f t="shared" si="65"/>
        <v>237</v>
      </c>
      <c r="R179" s="33">
        <f t="shared" si="49"/>
        <v>0.14851255766187213</v>
      </c>
      <c r="S179" s="12">
        <v>0.52328623757195181</v>
      </c>
      <c r="T179" s="10">
        <f t="shared" si="66"/>
        <v>232</v>
      </c>
      <c r="U179" s="33">
        <f t="shared" si="50"/>
        <v>8.2040677418138946E-2</v>
      </c>
      <c r="V179" s="18">
        <v>7.0748299319727898E-2</v>
      </c>
      <c r="W179" s="99">
        <f t="shared" si="60"/>
        <v>133</v>
      </c>
      <c r="X179" s="33">
        <f t="shared" si="51"/>
        <v>-0.73754951979984384</v>
      </c>
      <c r="Y179" s="13">
        <v>70250</v>
      </c>
      <c r="Z179" s="10">
        <f t="shared" si="67"/>
        <v>244</v>
      </c>
      <c r="AA179" s="33">
        <f t="shared" si="52"/>
        <v>0.14878223460003429</v>
      </c>
      <c r="AB179" s="11">
        <v>3.3000000000000002E-2</v>
      </c>
      <c r="AC179" s="99">
        <f t="shared" si="61"/>
        <v>361</v>
      </c>
      <c r="AD179" s="33">
        <f t="shared" si="53"/>
        <v>0.48999180876668852</v>
      </c>
      <c r="AE179" s="11">
        <v>0.95182872435325605</v>
      </c>
      <c r="AF179" s="10">
        <f t="shared" si="68"/>
        <v>228</v>
      </c>
      <c r="AG179" s="33">
        <f t="shared" si="54"/>
        <v>-8.1850684169532659E-2</v>
      </c>
      <c r="AH179" s="14">
        <v>2.718</v>
      </c>
      <c r="AI179" s="99">
        <f t="shared" si="62"/>
        <v>128</v>
      </c>
      <c r="AJ179" s="33">
        <f t="shared" si="55"/>
        <v>-0.2769374436603555</v>
      </c>
      <c r="AK179" s="13">
        <v>89021.40345368917</v>
      </c>
      <c r="AL179" s="38"/>
    </row>
    <row r="180" spans="1:38" x14ac:dyDescent="0.25">
      <c r="A180" t="s">
        <v>772</v>
      </c>
      <c r="B180" s="5" t="s">
        <v>580</v>
      </c>
      <c r="C180" s="6" t="s">
        <v>41</v>
      </c>
      <c r="D180" s="7" t="s">
        <v>34</v>
      </c>
      <c r="E180" s="36">
        <f t="shared" si="56"/>
        <v>6.78069045848033</v>
      </c>
      <c r="F180" s="8">
        <f t="shared" si="57"/>
        <v>7.1775089596751513</v>
      </c>
      <c r="G180" s="9">
        <f t="shared" si="58"/>
        <v>555</v>
      </c>
      <c r="H180" s="99">
        <f t="shared" si="59"/>
        <v>381</v>
      </c>
      <c r="I180" s="33">
        <f t="shared" si="46"/>
        <v>0.23673167107807716</v>
      </c>
      <c r="J180" s="11">
        <v>1.1890447561790252E-2</v>
      </c>
      <c r="K180" s="10">
        <f t="shared" si="63"/>
        <v>541</v>
      </c>
      <c r="L180" s="33">
        <f t="shared" si="47"/>
        <v>1.0344392371516675</v>
      </c>
      <c r="M180" s="11">
        <v>1.4394242303078768E-2</v>
      </c>
      <c r="N180" s="10">
        <f t="shared" si="64"/>
        <v>535</v>
      </c>
      <c r="O180" s="33">
        <f t="shared" si="48"/>
        <v>0.95337356493194514</v>
      </c>
      <c r="P180" s="11">
        <v>0</v>
      </c>
      <c r="Q180" s="10">
        <f t="shared" si="65"/>
        <v>236</v>
      </c>
      <c r="R180" s="33">
        <f t="shared" si="49"/>
        <v>0.14736250624858779</v>
      </c>
      <c r="S180" s="12">
        <v>0.52812252442566676</v>
      </c>
      <c r="T180" s="10">
        <f t="shared" si="66"/>
        <v>344</v>
      </c>
      <c r="U180" s="33">
        <f t="shared" si="50"/>
        <v>0.44269379867980591</v>
      </c>
      <c r="V180" s="18">
        <v>4.9578059071729956E-2</v>
      </c>
      <c r="W180" s="99">
        <f t="shared" si="60"/>
        <v>559</v>
      </c>
      <c r="X180" s="33">
        <f t="shared" si="51"/>
        <v>2.8911460724079476</v>
      </c>
      <c r="Y180" s="13">
        <v>202222</v>
      </c>
      <c r="Z180" s="10">
        <f t="shared" si="67"/>
        <v>535</v>
      </c>
      <c r="AA180" s="33">
        <f t="shared" si="52"/>
        <v>1.0274787072378828</v>
      </c>
      <c r="AB180" s="11">
        <v>2.1000000000000001E-2</v>
      </c>
      <c r="AC180" s="99">
        <f t="shared" si="61"/>
        <v>537</v>
      </c>
      <c r="AD180" s="33">
        <f t="shared" si="53"/>
        <v>1.0711401956015003</v>
      </c>
      <c r="AE180" s="11">
        <v>0.9865061241436579</v>
      </c>
      <c r="AF180" s="10">
        <f t="shared" si="68"/>
        <v>182</v>
      </c>
      <c r="AG180" s="33">
        <f t="shared" si="54"/>
        <v>-0.23161044384010207</v>
      </c>
      <c r="AH180" s="14">
        <v>2.887</v>
      </c>
      <c r="AI180" s="99">
        <f t="shared" si="62"/>
        <v>453</v>
      </c>
      <c r="AJ180" s="33">
        <f t="shared" si="55"/>
        <v>-4.9578010898998187E-2</v>
      </c>
      <c r="AK180" s="13">
        <v>245072.00396091893</v>
      </c>
      <c r="AL180" s="38"/>
    </row>
    <row r="181" spans="1:38" x14ac:dyDescent="0.25">
      <c r="A181" t="s">
        <v>773</v>
      </c>
      <c r="B181" s="5" t="s">
        <v>572</v>
      </c>
      <c r="C181" s="6" t="s">
        <v>93</v>
      </c>
      <c r="D181" s="7" t="s">
        <v>34</v>
      </c>
      <c r="E181" s="36">
        <f t="shared" si="56"/>
        <v>6.5212170115061889</v>
      </c>
      <c r="F181" s="8">
        <f t="shared" si="57"/>
        <v>7.9862730958985217</v>
      </c>
      <c r="G181" s="9">
        <f t="shared" si="58"/>
        <v>549</v>
      </c>
      <c r="H181" s="99">
        <f t="shared" si="59"/>
        <v>387</v>
      </c>
      <c r="I181" s="33">
        <f t="shared" si="46"/>
        <v>0.25671800985245802</v>
      </c>
      <c r="J181" s="11">
        <v>1.3154478580700957E-2</v>
      </c>
      <c r="K181" s="10">
        <f t="shared" si="63"/>
        <v>475</v>
      </c>
      <c r="L181" s="33">
        <f t="shared" si="47"/>
        <v>0.70410475566509678</v>
      </c>
      <c r="M181" s="11">
        <v>3.1794871794871796E-2</v>
      </c>
      <c r="N181" s="10">
        <f t="shared" si="64"/>
        <v>528</v>
      </c>
      <c r="O181" s="33">
        <f t="shared" si="48"/>
        <v>0.89548053000190886</v>
      </c>
      <c r="P181" s="11">
        <v>3.7076271186440679E-3</v>
      </c>
      <c r="Q181" s="10">
        <f t="shared" si="65"/>
        <v>390</v>
      </c>
      <c r="R181" s="33">
        <f t="shared" si="49"/>
        <v>0.27294812057923573</v>
      </c>
      <c r="S181" s="12">
        <v>0</v>
      </c>
      <c r="T181" s="10">
        <f t="shared" si="66"/>
        <v>472</v>
      </c>
      <c r="U181" s="33">
        <f t="shared" si="50"/>
        <v>0.79270906422567122</v>
      </c>
      <c r="V181" s="18">
        <v>2.903225806451613E-2</v>
      </c>
      <c r="W181" s="99">
        <f t="shared" si="60"/>
        <v>551</v>
      </c>
      <c r="X181" s="33">
        <f t="shared" si="51"/>
        <v>2.4726027124180483</v>
      </c>
      <c r="Y181" s="13">
        <v>187000</v>
      </c>
      <c r="Z181" s="10">
        <f t="shared" si="67"/>
        <v>527</v>
      </c>
      <c r="AA181" s="33">
        <f t="shared" si="52"/>
        <v>0.95425400118472858</v>
      </c>
      <c r="AB181" s="11">
        <v>2.2000000000000002E-2</v>
      </c>
      <c r="AC181" s="99">
        <f t="shared" si="61"/>
        <v>495</v>
      </c>
      <c r="AD181" s="33">
        <f t="shared" si="53"/>
        <v>0.90602624624956707</v>
      </c>
      <c r="AE181" s="11">
        <v>0.97665369649805445</v>
      </c>
      <c r="AF181" s="10">
        <f t="shared" si="68"/>
        <v>269</v>
      </c>
      <c r="AG181" s="33">
        <f t="shared" si="54"/>
        <v>1.9761460459019178E-2</v>
      </c>
      <c r="AH181" s="14">
        <v>2.6033333333333335</v>
      </c>
      <c r="AI181" s="99">
        <f t="shared" si="62"/>
        <v>441</v>
      </c>
      <c r="AJ181" s="33">
        <f t="shared" si="55"/>
        <v>-7.1798878588456905E-2</v>
      </c>
      <c r="AK181" s="13">
        <v>229820.47159818912</v>
      </c>
      <c r="AL181" s="38"/>
    </row>
    <row r="182" spans="1:38" x14ac:dyDescent="0.25">
      <c r="A182" t="s">
        <v>774</v>
      </c>
      <c r="B182" s="5" t="s">
        <v>89</v>
      </c>
      <c r="C182" s="6" t="s">
        <v>19</v>
      </c>
      <c r="D182" s="7" t="s">
        <v>20</v>
      </c>
      <c r="E182" s="36">
        <f t="shared" si="56"/>
        <v>-6.1074605455152637</v>
      </c>
      <c r="F182" s="8">
        <f t="shared" si="57"/>
        <v>47.349150550815203</v>
      </c>
      <c r="G182" s="9">
        <f t="shared" si="58"/>
        <v>50</v>
      </c>
      <c r="H182" s="99">
        <f t="shared" si="59"/>
        <v>211</v>
      </c>
      <c r="I182" s="33">
        <f t="shared" si="46"/>
        <v>-0.30267446141438409</v>
      </c>
      <c r="J182" s="11">
        <v>-2.2224158968101815E-2</v>
      </c>
      <c r="K182" s="10">
        <f t="shared" si="63"/>
        <v>119</v>
      </c>
      <c r="L182" s="33">
        <f t="shared" si="47"/>
        <v>-0.41533979923541059</v>
      </c>
      <c r="M182" s="11">
        <v>9.0762497120479152E-2</v>
      </c>
      <c r="N182" s="10">
        <f t="shared" si="64"/>
        <v>46</v>
      </c>
      <c r="O182" s="33">
        <f t="shared" si="48"/>
        <v>-1.5072972906038726</v>
      </c>
      <c r="P182" s="11">
        <v>0.15758804155054471</v>
      </c>
      <c r="Q182" s="10">
        <f t="shared" si="65"/>
        <v>34</v>
      </c>
      <c r="R182" s="33">
        <f t="shared" si="49"/>
        <v>-0.70206146974198413</v>
      </c>
      <c r="S182" s="12">
        <v>4.1001871824583302</v>
      </c>
      <c r="T182" s="10">
        <f t="shared" si="66"/>
        <v>115</v>
      </c>
      <c r="U182" s="33">
        <f t="shared" si="50"/>
        <v>-0.5303853686319</v>
      </c>
      <c r="V182" s="18">
        <v>0.10669754185963662</v>
      </c>
      <c r="W182" s="99">
        <f t="shared" si="60"/>
        <v>64</v>
      </c>
      <c r="X182" s="33">
        <f t="shared" si="51"/>
        <v>-1.0360455594825628</v>
      </c>
      <c r="Y182" s="13">
        <v>59394</v>
      </c>
      <c r="Z182" s="10">
        <f t="shared" si="67"/>
        <v>43</v>
      </c>
      <c r="AA182" s="33">
        <f t="shared" si="52"/>
        <v>-1.2424871804098927</v>
      </c>
      <c r="AB182" s="11">
        <v>5.2000000000000005E-2</v>
      </c>
      <c r="AC182" s="99">
        <f t="shared" si="61"/>
        <v>123</v>
      </c>
      <c r="AD182" s="33">
        <f t="shared" si="53"/>
        <v>-0.47898838776984304</v>
      </c>
      <c r="AE182" s="11">
        <v>0.89400921658986177</v>
      </c>
      <c r="AF182" s="10">
        <f t="shared" si="68"/>
        <v>25</v>
      </c>
      <c r="AG182" s="33">
        <f t="shared" si="54"/>
        <v>-1.3859716682830707</v>
      </c>
      <c r="AH182" s="14">
        <v>4.1896666666666667</v>
      </c>
      <c r="AI182" s="99">
        <f t="shared" si="62"/>
        <v>17</v>
      </c>
      <c r="AJ182" s="33">
        <f t="shared" si="55"/>
        <v>-0.33679522656796812</v>
      </c>
      <c r="AK182" s="13">
        <v>47937.36812550138</v>
      </c>
      <c r="AL182" s="38">
        <v>1</v>
      </c>
    </row>
    <row r="183" spans="1:38" x14ac:dyDescent="0.25">
      <c r="A183" t="s">
        <v>775</v>
      </c>
      <c r="B183" s="5" t="s">
        <v>235</v>
      </c>
      <c r="C183" s="6" t="s">
        <v>19</v>
      </c>
      <c r="D183" s="7" t="s">
        <v>20</v>
      </c>
      <c r="E183" s="36">
        <f t="shared" si="56"/>
        <v>-0.70161615542860778</v>
      </c>
      <c r="F183" s="8">
        <f t="shared" si="57"/>
        <v>30.499437720114226</v>
      </c>
      <c r="G183" s="9">
        <f t="shared" si="58"/>
        <v>202</v>
      </c>
      <c r="H183" s="99">
        <f t="shared" si="59"/>
        <v>273</v>
      </c>
      <c r="I183" s="33">
        <f t="shared" si="46"/>
        <v>-0.11921013890988004</v>
      </c>
      <c r="J183" s="11">
        <v>-1.0621003576460342E-2</v>
      </c>
      <c r="K183" s="10">
        <f t="shared" si="63"/>
        <v>242</v>
      </c>
      <c r="L183" s="33">
        <f t="shared" si="47"/>
        <v>5.5669300686971422E-2</v>
      </c>
      <c r="M183" s="11">
        <v>6.5951721090894491E-2</v>
      </c>
      <c r="N183" s="10">
        <f t="shared" si="64"/>
        <v>224</v>
      </c>
      <c r="O183" s="33">
        <f t="shared" si="48"/>
        <v>9.0300033672343849E-2</v>
      </c>
      <c r="P183" s="11">
        <v>5.5273571920165174E-2</v>
      </c>
      <c r="Q183" s="10">
        <f t="shared" si="65"/>
        <v>171</v>
      </c>
      <c r="R183" s="33">
        <f t="shared" si="49"/>
        <v>6.0839259306687252E-2</v>
      </c>
      <c r="S183" s="12">
        <v>0.89197690249284078</v>
      </c>
      <c r="T183" s="10">
        <f t="shared" si="66"/>
        <v>267</v>
      </c>
      <c r="U183" s="33">
        <f t="shared" si="50"/>
        <v>0.20471908609670655</v>
      </c>
      <c r="V183" s="18">
        <v>6.35471100554236E-2</v>
      </c>
      <c r="W183" s="99">
        <f t="shared" si="60"/>
        <v>212</v>
      </c>
      <c r="X183" s="33">
        <f t="shared" si="51"/>
        <v>-0.46800671609592948</v>
      </c>
      <c r="Y183" s="13">
        <v>80053</v>
      </c>
      <c r="Z183" s="10">
        <f t="shared" si="67"/>
        <v>162</v>
      </c>
      <c r="AA183" s="33">
        <f t="shared" si="52"/>
        <v>-0.21734129566573571</v>
      </c>
      <c r="AB183" s="11">
        <v>3.7999999999999999E-2</v>
      </c>
      <c r="AC183" s="99">
        <f t="shared" si="61"/>
        <v>209</v>
      </c>
      <c r="AD183" s="33">
        <f t="shared" si="53"/>
        <v>-4.273103303762895E-2</v>
      </c>
      <c r="AE183" s="11">
        <v>0.92004089979550108</v>
      </c>
      <c r="AF183" s="10">
        <f t="shared" si="68"/>
        <v>51</v>
      </c>
      <c r="AG183" s="33">
        <f t="shared" si="54"/>
        <v>-0.9505754439153794</v>
      </c>
      <c r="AH183" s="14">
        <v>3.6983333333333328</v>
      </c>
      <c r="AI183" s="99">
        <f t="shared" si="62"/>
        <v>76</v>
      </c>
      <c r="AJ183" s="33">
        <f t="shared" si="55"/>
        <v>-0.30346567668191748</v>
      </c>
      <c r="AK183" s="13">
        <v>70813.464406991843</v>
      </c>
      <c r="AL183" s="38">
        <v>1</v>
      </c>
    </row>
    <row r="184" spans="1:38" x14ac:dyDescent="0.25">
      <c r="A184" t="s">
        <v>776</v>
      </c>
      <c r="B184" s="5" t="s">
        <v>445</v>
      </c>
      <c r="C184" s="6" t="s">
        <v>172</v>
      </c>
      <c r="D184" s="7" t="s">
        <v>39</v>
      </c>
      <c r="E184" s="36">
        <f t="shared" si="56"/>
        <v>3.9854626952774703</v>
      </c>
      <c r="F184" s="8">
        <f t="shared" si="57"/>
        <v>15.890076637860911</v>
      </c>
      <c r="G184" s="9">
        <f t="shared" si="58"/>
        <v>454</v>
      </c>
      <c r="H184" s="99">
        <f t="shared" si="59"/>
        <v>268</v>
      </c>
      <c r="I184" s="33">
        <f t="shared" si="46"/>
        <v>-0.14298486039922786</v>
      </c>
      <c r="J184" s="11">
        <v>-1.2124629916819396E-2</v>
      </c>
      <c r="K184" s="10">
        <f t="shared" si="63"/>
        <v>551</v>
      </c>
      <c r="L184" s="33">
        <f t="shared" si="47"/>
        <v>1.1555573989539303</v>
      </c>
      <c r="M184" s="11">
        <v>8.0142475512021364E-3</v>
      </c>
      <c r="N184" s="10">
        <f t="shared" si="64"/>
        <v>367</v>
      </c>
      <c r="O184" s="33">
        <f t="shared" si="48"/>
        <v>0.55834052858452954</v>
      </c>
      <c r="P184" s="11">
        <v>2.5298988040478382E-2</v>
      </c>
      <c r="Q184" s="10">
        <f t="shared" si="65"/>
        <v>390</v>
      </c>
      <c r="R184" s="33">
        <f t="shared" si="49"/>
        <v>0.27294812057923573</v>
      </c>
      <c r="S184" s="12">
        <v>0</v>
      </c>
      <c r="T184" s="10">
        <f t="shared" si="66"/>
        <v>416</v>
      </c>
      <c r="U184" s="33">
        <f t="shared" si="50"/>
        <v>0.65163218016589408</v>
      </c>
      <c r="V184" s="18">
        <v>3.7313432835820892E-2</v>
      </c>
      <c r="W184" s="99">
        <f t="shared" si="60"/>
        <v>515</v>
      </c>
      <c r="X184" s="33">
        <f t="shared" si="51"/>
        <v>1.4149709726984663</v>
      </c>
      <c r="Y184" s="13">
        <v>148535</v>
      </c>
      <c r="Z184" s="10">
        <f t="shared" si="67"/>
        <v>350</v>
      </c>
      <c r="AA184" s="33">
        <f t="shared" si="52"/>
        <v>0.44168105881265068</v>
      </c>
      <c r="AB184" s="11">
        <v>2.8999999999999998E-2</v>
      </c>
      <c r="AC184" s="99">
        <f t="shared" si="61"/>
        <v>328</v>
      </c>
      <c r="AD184" s="33">
        <f t="shared" si="53"/>
        <v>0.39001608709801311</v>
      </c>
      <c r="AE184" s="11">
        <v>0.94586312563840658</v>
      </c>
      <c r="AF184" s="10">
        <f t="shared" si="68"/>
        <v>304</v>
      </c>
      <c r="AG184" s="33">
        <f t="shared" si="54"/>
        <v>0.12403206235982975</v>
      </c>
      <c r="AH184" s="14">
        <v>2.4856666666666669</v>
      </c>
      <c r="AI184" s="99">
        <f t="shared" si="62"/>
        <v>412</v>
      </c>
      <c r="AJ184" s="33">
        <f t="shared" si="55"/>
        <v>-0.11310961155980714</v>
      </c>
      <c r="AK184" s="13">
        <v>201466.40416726132</v>
      </c>
      <c r="AL184" s="38"/>
    </row>
    <row r="185" spans="1:38" x14ac:dyDescent="0.25">
      <c r="A185" t="s">
        <v>777</v>
      </c>
      <c r="B185" s="5" t="s">
        <v>516</v>
      </c>
      <c r="C185" s="6" t="s">
        <v>71</v>
      </c>
      <c r="D185" s="7" t="s">
        <v>34</v>
      </c>
      <c r="E185" s="36">
        <f t="shared" si="56"/>
        <v>3.1292055934844147</v>
      </c>
      <c r="F185" s="8">
        <f t="shared" si="57"/>
        <v>18.558981851062953</v>
      </c>
      <c r="G185" s="9">
        <f t="shared" si="58"/>
        <v>413</v>
      </c>
      <c r="H185" s="99">
        <f t="shared" si="59"/>
        <v>168</v>
      </c>
      <c r="I185" s="33">
        <f t="shared" si="46"/>
        <v>-0.45407049132222782</v>
      </c>
      <c r="J185" s="11">
        <v>-3.1799163179916268E-2</v>
      </c>
      <c r="K185" s="10">
        <f t="shared" si="63"/>
        <v>152</v>
      </c>
      <c r="L185" s="33">
        <f t="shared" si="47"/>
        <v>-0.26017911650157982</v>
      </c>
      <c r="M185" s="11">
        <v>8.2589285714285712E-2</v>
      </c>
      <c r="N185" s="10">
        <f t="shared" si="64"/>
        <v>430</v>
      </c>
      <c r="O185" s="33">
        <f t="shared" si="48"/>
        <v>0.687431837564771</v>
      </c>
      <c r="P185" s="11">
        <v>1.7031630170316302E-2</v>
      </c>
      <c r="Q185" s="10">
        <f t="shared" si="65"/>
        <v>390</v>
      </c>
      <c r="R185" s="33">
        <f t="shared" si="49"/>
        <v>0.27294812057923573</v>
      </c>
      <c r="S185" s="12">
        <v>0</v>
      </c>
      <c r="T185" s="10">
        <f t="shared" si="66"/>
        <v>316</v>
      </c>
      <c r="U185" s="33">
        <f t="shared" si="50"/>
        <v>0.35824778352995301</v>
      </c>
      <c r="V185" s="18">
        <v>5.4535017221584388E-2</v>
      </c>
      <c r="W185" s="99">
        <f t="shared" si="60"/>
        <v>493</v>
      </c>
      <c r="X185" s="33">
        <f t="shared" si="51"/>
        <v>1.1834275727198207</v>
      </c>
      <c r="Y185" s="13">
        <v>140114</v>
      </c>
      <c r="Z185" s="10">
        <f t="shared" si="67"/>
        <v>224</v>
      </c>
      <c r="AA185" s="33">
        <f t="shared" si="52"/>
        <v>7.5557528546880179E-2</v>
      </c>
      <c r="AB185" s="11">
        <v>3.4000000000000002E-2</v>
      </c>
      <c r="AC185" s="99">
        <f t="shared" si="61"/>
        <v>498</v>
      </c>
      <c r="AD185" s="33">
        <f t="shared" si="53"/>
        <v>0.92060009313098023</v>
      </c>
      <c r="AE185" s="11">
        <v>0.97752332485156912</v>
      </c>
      <c r="AF185" s="10">
        <f t="shared" si="68"/>
        <v>107</v>
      </c>
      <c r="AG185" s="33">
        <f t="shared" si="54"/>
        <v>-0.54973916408705126</v>
      </c>
      <c r="AH185" s="14">
        <v>3.246</v>
      </c>
      <c r="AI185" s="99">
        <f t="shared" si="62"/>
        <v>272</v>
      </c>
      <c r="AJ185" s="33">
        <f t="shared" si="55"/>
        <v>-0.21204059843804754</v>
      </c>
      <c r="AK185" s="13">
        <v>133564.05358686257</v>
      </c>
      <c r="AL185" s="38"/>
    </row>
    <row r="186" spans="1:38" x14ac:dyDescent="0.25">
      <c r="A186" t="s">
        <v>778</v>
      </c>
      <c r="B186" s="5" t="s">
        <v>210</v>
      </c>
      <c r="C186" s="6" t="s">
        <v>47</v>
      </c>
      <c r="D186" s="7" t="s">
        <v>20</v>
      </c>
      <c r="E186" s="36">
        <f t="shared" si="56"/>
        <v>-2.1940331996728002</v>
      </c>
      <c r="F186" s="8">
        <f t="shared" si="57"/>
        <v>35.151217683531762</v>
      </c>
      <c r="G186" s="9">
        <f t="shared" si="58"/>
        <v>147</v>
      </c>
      <c r="H186" s="99">
        <f t="shared" si="59"/>
        <v>191</v>
      </c>
      <c r="I186" s="33">
        <f t="shared" si="46"/>
        <v>-0.36863693344792425</v>
      </c>
      <c r="J186" s="11">
        <v>-2.6395939086294451E-2</v>
      </c>
      <c r="K186" s="10">
        <f t="shared" si="63"/>
        <v>154</v>
      </c>
      <c r="L186" s="33">
        <f t="shared" si="47"/>
        <v>-0.25696918606163316</v>
      </c>
      <c r="M186" s="11">
        <v>8.2420200095283475E-2</v>
      </c>
      <c r="N186" s="10">
        <f t="shared" si="64"/>
        <v>135</v>
      </c>
      <c r="O186" s="33">
        <f t="shared" si="48"/>
        <v>-0.34378768648960711</v>
      </c>
      <c r="P186" s="11">
        <v>8.3073727933541022E-2</v>
      </c>
      <c r="Q186" s="10">
        <f t="shared" si="65"/>
        <v>153</v>
      </c>
      <c r="R186" s="33">
        <f t="shared" si="49"/>
        <v>2.4985283524927241E-2</v>
      </c>
      <c r="S186" s="12">
        <v>1.0427528675703859</v>
      </c>
      <c r="T186" s="10">
        <f t="shared" si="66"/>
        <v>106</v>
      </c>
      <c r="U186" s="33">
        <f t="shared" si="50"/>
        <v>-0.59890233562976436</v>
      </c>
      <c r="V186" s="18">
        <v>0.11071946921003525</v>
      </c>
      <c r="W186" s="99">
        <v>361</v>
      </c>
      <c r="X186" s="33">
        <f t="shared" si="51"/>
        <v>-0.65965349175810262</v>
      </c>
      <c r="Y186" s="13">
        <v>73083</v>
      </c>
      <c r="Z186" s="10">
        <f t="shared" si="67"/>
        <v>162</v>
      </c>
      <c r="AA186" s="33">
        <f t="shared" si="52"/>
        <v>-0.21734129566573571</v>
      </c>
      <c r="AB186" s="11">
        <v>3.7999999999999999E-2</v>
      </c>
      <c r="AC186" s="99">
        <v>361</v>
      </c>
      <c r="AD186" s="33">
        <f t="shared" si="53"/>
        <v>-0.12124357072860655</v>
      </c>
      <c r="AE186" s="11">
        <v>0.91535601944523881</v>
      </c>
      <c r="AF186" s="10">
        <f t="shared" si="68"/>
        <v>157</v>
      </c>
      <c r="AG186" s="33">
        <f t="shared" si="54"/>
        <v>-0.31963491796599863</v>
      </c>
      <c r="AH186" s="14">
        <v>2.9863333333333331</v>
      </c>
      <c r="AI186" s="99">
        <v>361</v>
      </c>
      <c r="AJ186" s="33">
        <f t="shared" si="55"/>
        <v>-0.16711937422808787</v>
      </c>
      <c r="AK186" s="13">
        <v>164396.22064650679</v>
      </c>
      <c r="AL186" s="38"/>
    </row>
    <row r="187" spans="1:38" x14ac:dyDescent="0.25">
      <c r="A187" t="s">
        <v>779</v>
      </c>
      <c r="B187" s="5" t="s">
        <v>210</v>
      </c>
      <c r="C187" s="6" t="s">
        <v>26</v>
      </c>
      <c r="D187" s="7" t="s">
        <v>20</v>
      </c>
      <c r="E187" s="36">
        <f t="shared" si="56"/>
        <v>-0.62728422395681727</v>
      </c>
      <c r="F187" s="8">
        <f t="shared" si="57"/>
        <v>30.267749271636532</v>
      </c>
      <c r="G187" s="9">
        <f t="shared" si="58"/>
        <v>205</v>
      </c>
      <c r="H187" s="99">
        <f t="shared" si="59"/>
        <v>60</v>
      </c>
      <c r="I187" s="33">
        <f t="shared" si="46"/>
        <v>-0.91133449577289671</v>
      </c>
      <c r="J187" s="11">
        <v>-6.0718711276332105E-2</v>
      </c>
      <c r="K187" s="10">
        <f t="shared" si="63"/>
        <v>13</v>
      </c>
      <c r="L187" s="33">
        <f t="shared" si="47"/>
        <v>-2.2478414923059051</v>
      </c>
      <c r="M187" s="11">
        <v>0.18729096989966554</v>
      </c>
      <c r="N187" s="10">
        <f t="shared" si="64"/>
        <v>219</v>
      </c>
      <c r="O187" s="33">
        <f t="shared" si="48"/>
        <v>7.4631048343935774E-2</v>
      </c>
      <c r="P187" s="11">
        <v>5.627705627705628E-2</v>
      </c>
      <c r="Q187" s="10">
        <f t="shared" si="65"/>
        <v>35</v>
      </c>
      <c r="R187" s="33">
        <f t="shared" si="49"/>
        <v>-0.66819842586567901</v>
      </c>
      <c r="S187" s="12">
        <v>3.9577836411609497</v>
      </c>
      <c r="T187" s="10">
        <f t="shared" si="66"/>
        <v>414</v>
      </c>
      <c r="U187" s="33">
        <f t="shared" si="50"/>
        <v>0.64663377933431876</v>
      </c>
      <c r="V187" s="18">
        <v>3.7606837606837605E-2</v>
      </c>
      <c r="W187" s="99">
        <v>180</v>
      </c>
      <c r="X187" s="33">
        <f t="shared" si="51"/>
        <v>-0.55046707193679856</v>
      </c>
      <c r="Y187" s="13">
        <v>77054</v>
      </c>
      <c r="Z187" s="10">
        <f t="shared" si="67"/>
        <v>317</v>
      </c>
      <c r="AA187" s="33">
        <f t="shared" si="52"/>
        <v>0.36845635275949656</v>
      </c>
      <c r="AB187" s="11">
        <v>0.03</v>
      </c>
      <c r="AC187" s="99">
        <v>180</v>
      </c>
      <c r="AD187" s="33">
        <f t="shared" si="53"/>
        <v>0.54806732003956915</v>
      </c>
      <c r="AE187" s="11">
        <v>0.95529411764705885</v>
      </c>
      <c r="AF187" s="10">
        <f t="shared" si="68"/>
        <v>80</v>
      </c>
      <c r="AG187" s="33">
        <f t="shared" si="54"/>
        <v>-0.76093882516093148</v>
      </c>
      <c r="AH187" s="14">
        <v>3.4843333333333337</v>
      </c>
      <c r="AI187" s="99">
        <v>180</v>
      </c>
      <c r="AJ187" s="33">
        <f t="shared" si="55"/>
        <v>-0.26551409328690656</v>
      </c>
      <c r="AK187" s="13">
        <v>96861.943271767814</v>
      </c>
      <c r="AL187" s="38"/>
    </row>
    <row r="188" spans="1:38" x14ac:dyDescent="0.25">
      <c r="A188" t="s">
        <v>780</v>
      </c>
      <c r="B188" s="5" t="s">
        <v>210</v>
      </c>
      <c r="C188" s="6" t="s">
        <v>63</v>
      </c>
      <c r="D188" s="7" t="s">
        <v>34</v>
      </c>
      <c r="E188" s="36">
        <f t="shared" si="56"/>
        <v>2.9599422084248799</v>
      </c>
      <c r="F188" s="8">
        <f t="shared" si="57"/>
        <v>19.086566299523149</v>
      </c>
      <c r="G188" s="9">
        <f t="shared" si="58"/>
        <v>406</v>
      </c>
      <c r="H188" s="99">
        <f t="shared" si="59"/>
        <v>151</v>
      </c>
      <c r="I188" s="33">
        <f t="shared" si="46"/>
        <v>-0.4982434119776466</v>
      </c>
      <c r="J188" s="11">
        <v>-3.4592868547099531E-2</v>
      </c>
      <c r="K188" s="10">
        <f t="shared" si="63"/>
        <v>525</v>
      </c>
      <c r="L188" s="33">
        <f t="shared" si="47"/>
        <v>0.9341145790628157</v>
      </c>
      <c r="M188" s="11">
        <v>1.9678922837907821E-2</v>
      </c>
      <c r="N188" s="10">
        <f t="shared" si="64"/>
        <v>316</v>
      </c>
      <c r="O188" s="33">
        <f t="shared" si="48"/>
        <v>0.38422093898630411</v>
      </c>
      <c r="P188" s="11">
        <v>3.6450079239302692E-2</v>
      </c>
      <c r="Q188" s="10">
        <f t="shared" si="65"/>
        <v>390</v>
      </c>
      <c r="R188" s="33">
        <f t="shared" si="49"/>
        <v>0.27294812057923573</v>
      </c>
      <c r="S188" s="12">
        <v>0</v>
      </c>
      <c r="T188" s="10">
        <f t="shared" si="66"/>
        <v>469</v>
      </c>
      <c r="U188" s="33">
        <f t="shared" si="50"/>
        <v>0.78257848584802692</v>
      </c>
      <c r="V188" s="18">
        <v>2.9626920263350402E-2</v>
      </c>
      <c r="W188" s="99">
        <v>276</v>
      </c>
      <c r="X188" s="33">
        <f t="shared" si="51"/>
        <v>0.55038830212151202</v>
      </c>
      <c r="Y188" s="13">
        <v>117091</v>
      </c>
      <c r="Z188" s="10">
        <f t="shared" si="67"/>
        <v>290</v>
      </c>
      <c r="AA188" s="33">
        <f t="shared" si="52"/>
        <v>0.2952316467063425</v>
      </c>
      <c r="AB188" s="11">
        <v>3.1E-2</v>
      </c>
      <c r="AC188" s="99">
        <v>276</v>
      </c>
      <c r="AD188" s="33">
        <f t="shared" si="53"/>
        <v>0.63989688222633434</v>
      </c>
      <c r="AE188" s="11">
        <v>0.96077363116317083</v>
      </c>
      <c r="AF188" s="10">
        <f t="shared" si="68"/>
        <v>229</v>
      </c>
      <c r="AG188" s="33">
        <f t="shared" si="54"/>
        <v>-7.9782995179998401E-2</v>
      </c>
      <c r="AH188" s="14">
        <v>2.7156666666666669</v>
      </c>
      <c r="AI188" s="99">
        <v>276</v>
      </c>
      <c r="AJ188" s="33">
        <f t="shared" si="55"/>
        <v>-0.21737684407667504</v>
      </c>
      <c r="AK188" s="13">
        <v>129901.4638000735</v>
      </c>
      <c r="AL188" s="38"/>
    </row>
    <row r="189" spans="1:38" x14ac:dyDescent="0.25">
      <c r="A189" t="s">
        <v>781</v>
      </c>
      <c r="B189" s="5" t="s">
        <v>110</v>
      </c>
      <c r="C189" s="6" t="s">
        <v>52</v>
      </c>
      <c r="D189" s="7" t="s">
        <v>34</v>
      </c>
      <c r="E189" s="36">
        <f t="shared" si="56"/>
        <v>-4.43806790654632</v>
      </c>
      <c r="F189" s="8">
        <f t="shared" si="57"/>
        <v>42.145747615300465</v>
      </c>
      <c r="G189" s="9">
        <f t="shared" si="58"/>
        <v>84</v>
      </c>
      <c r="H189" s="99">
        <f t="shared" si="59"/>
        <v>341</v>
      </c>
      <c r="I189" s="33">
        <f t="shared" si="46"/>
        <v>0.11439821937151955</v>
      </c>
      <c r="J189" s="11">
        <v>4.1534988713318732E-3</v>
      </c>
      <c r="K189" s="10">
        <f t="shared" si="63"/>
        <v>322</v>
      </c>
      <c r="L189" s="33">
        <f t="shared" si="47"/>
        <v>0.28696751102241275</v>
      </c>
      <c r="M189" s="11">
        <v>5.3767905335270913E-2</v>
      </c>
      <c r="N189" s="10">
        <f t="shared" si="64"/>
        <v>45</v>
      </c>
      <c r="O189" s="33">
        <f t="shared" si="48"/>
        <v>-1.5104447570819719</v>
      </c>
      <c r="P189" s="11">
        <v>0.15778961384820239</v>
      </c>
      <c r="Q189" s="10">
        <f t="shared" si="65"/>
        <v>250</v>
      </c>
      <c r="R189" s="33">
        <f t="shared" si="49"/>
        <v>0.16603491100496998</v>
      </c>
      <c r="S189" s="12">
        <v>0.44959985612804604</v>
      </c>
      <c r="T189" s="10">
        <f t="shared" si="66"/>
        <v>54</v>
      </c>
      <c r="U189" s="33">
        <f t="shared" si="50"/>
        <v>-1.1579013621040273</v>
      </c>
      <c r="V189" s="18">
        <v>0.14353256021409455</v>
      </c>
      <c r="W189" s="99">
        <f t="shared" si="60"/>
        <v>79</v>
      </c>
      <c r="X189" s="33">
        <f t="shared" si="51"/>
        <v>-0.95201793445765592</v>
      </c>
      <c r="Y189" s="13">
        <v>62450</v>
      </c>
      <c r="Z189" s="10">
        <f t="shared" si="67"/>
        <v>369</v>
      </c>
      <c r="AA189" s="33">
        <f t="shared" si="52"/>
        <v>0.51490576486580475</v>
      </c>
      <c r="AB189" s="11">
        <v>2.7999999999999997E-2</v>
      </c>
      <c r="AC189" s="99">
        <f t="shared" si="61"/>
        <v>44</v>
      </c>
      <c r="AD189" s="33">
        <f t="shared" si="53"/>
        <v>-1.5279111722147112</v>
      </c>
      <c r="AE189" s="11">
        <v>0.8314194967016858</v>
      </c>
      <c r="AF189" s="10">
        <f t="shared" si="68"/>
        <v>250</v>
      </c>
      <c r="AG189" s="33">
        <f t="shared" si="54"/>
        <v>-3.3998453268877502E-2</v>
      </c>
      <c r="AH189" s="14">
        <v>2.6640000000000001</v>
      </c>
      <c r="AI189" s="99">
        <f t="shared" si="62"/>
        <v>184</v>
      </c>
      <c r="AJ189" s="33">
        <f t="shared" si="55"/>
        <v>-0.2503007033599694</v>
      </c>
      <c r="AK189" s="13">
        <v>107303.81764229835</v>
      </c>
      <c r="AL189" s="38"/>
    </row>
    <row r="190" spans="1:38" x14ac:dyDescent="0.25">
      <c r="A190" t="s">
        <v>782</v>
      </c>
      <c r="B190" s="5" t="s">
        <v>149</v>
      </c>
      <c r="C190" s="6" t="s">
        <v>93</v>
      </c>
      <c r="D190" s="7" t="s">
        <v>34</v>
      </c>
      <c r="E190" s="36">
        <f t="shared" si="56"/>
        <v>-2.9800697605665474</v>
      </c>
      <c r="F190" s="8">
        <f t="shared" si="57"/>
        <v>37.601249421363406</v>
      </c>
      <c r="G190" s="9">
        <f t="shared" si="58"/>
        <v>122</v>
      </c>
      <c r="H190" s="99">
        <f t="shared" si="59"/>
        <v>458</v>
      </c>
      <c r="I190" s="33">
        <f t="shared" si="46"/>
        <v>0.55005886007063898</v>
      </c>
      <c r="J190" s="11">
        <v>3.1706747606817576E-2</v>
      </c>
      <c r="K190" s="10">
        <f t="shared" si="63"/>
        <v>269</v>
      </c>
      <c r="L190" s="33">
        <f t="shared" si="47"/>
        <v>0.14488058700736078</v>
      </c>
      <c r="M190" s="11">
        <v>6.1252446183953035E-2</v>
      </c>
      <c r="N190" s="10">
        <f t="shared" si="64"/>
        <v>133</v>
      </c>
      <c r="O190" s="33">
        <f t="shared" si="48"/>
        <v>-0.34947806367744688</v>
      </c>
      <c r="P190" s="11">
        <v>8.3438155136268344E-2</v>
      </c>
      <c r="Q190" s="10">
        <f t="shared" si="65"/>
        <v>154</v>
      </c>
      <c r="R190" s="33">
        <f t="shared" si="49"/>
        <v>2.540053766501096E-2</v>
      </c>
      <c r="S190" s="12">
        <v>1.0410066081289038</v>
      </c>
      <c r="T190" s="10">
        <f t="shared" si="66"/>
        <v>64</v>
      </c>
      <c r="U190" s="33">
        <f t="shared" si="50"/>
        <v>-0.99286884173296441</v>
      </c>
      <c r="V190" s="18">
        <v>0.13384519609877568</v>
      </c>
      <c r="W190" s="99">
        <f t="shared" si="60"/>
        <v>129</v>
      </c>
      <c r="X190" s="33">
        <f t="shared" si="51"/>
        <v>-0.74194887189538872</v>
      </c>
      <c r="Y190" s="13">
        <v>70090</v>
      </c>
      <c r="Z190" s="10">
        <f t="shared" si="67"/>
        <v>175</v>
      </c>
      <c r="AA190" s="33">
        <f t="shared" si="52"/>
        <v>-0.14411658961258211</v>
      </c>
      <c r="AB190" s="11">
        <v>3.7000000000000005E-2</v>
      </c>
      <c r="AC190" s="99">
        <f t="shared" si="61"/>
        <v>89</v>
      </c>
      <c r="AD190" s="33">
        <f t="shared" si="53"/>
        <v>-0.78357201843643376</v>
      </c>
      <c r="AE190" s="11">
        <v>0.87583456693151263</v>
      </c>
      <c r="AF190" s="10">
        <f t="shared" si="68"/>
        <v>125</v>
      </c>
      <c r="AG190" s="33">
        <f t="shared" si="54"/>
        <v>-0.45846546440617186</v>
      </c>
      <c r="AH190" s="14">
        <v>3.1430000000000002</v>
      </c>
      <c r="AI190" s="99">
        <f t="shared" si="62"/>
        <v>276</v>
      </c>
      <c r="AJ190" s="33">
        <f t="shared" si="55"/>
        <v>-0.21041763417879797</v>
      </c>
      <c r="AK190" s="13">
        <v>134677.99262243143</v>
      </c>
      <c r="AL190" s="38">
        <v>1</v>
      </c>
    </row>
    <row r="191" spans="1:38" x14ac:dyDescent="0.25">
      <c r="A191" t="s">
        <v>783</v>
      </c>
      <c r="B191" s="5" t="s">
        <v>202</v>
      </c>
      <c r="C191" s="6" t="s">
        <v>63</v>
      </c>
      <c r="D191" s="7" t="s">
        <v>34</v>
      </c>
      <c r="E191" s="36">
        <f t="shared" si="56"/>
        <v>-2.0449312891211795</v>
      </c>
      <c r="F191" s="8">
        <f t="shared" si="57"/>
        <v>34.68647541682671</v>
      </c>
      <c r="G191" s="9">
        <f t="shared" si="58"/>
        <v>152</v>
      </c>
      <c r="H191" s="99">
        <f t="shared" si="59"/>
        <v>143</v>
      </c>
      <c r="I191" s="33">
        <f t="shared" si="46"/>
        <v>-0.51673137906903133</v>
      </c>
      <c r="J191" s="11">
        <v>-3.5762135422034436E-2</v>
      </c>
      <c r="K191" s="10">
        <f t="shared" si="63"/>
        <v>476</v>
      </c>
      <c r="L191" s="33">
        <f t="shared" si="47"/>
        <v>0.70663612646679663</v>
      </c>
      <c r="M191" s="11">
        <v>3.16615298402914E-2</v>
      </c>
      <c r="N191" s="10">
        <f t="shared" si="64"/>
        <v>108</v>
      </c>
      <c r="O191" s="33">
        <f t="shared" si="48"/>
        <v>-0.50610228342909769</v>
      </c>
      <c r="P191" s="11">
        <v>9.3468795355587803E-2</v>
      </c>
      <c r="Q191" s="10">
        <f t="shared" si="65"/>
        <v>390</v>
      </c>
      <c r="R191" s="33">
        <f t="shared" si="49"/>
        <v>0.27294812057923573</v>
      </c>
      <c r="S191" s="12">
        <v>0</v>
      </c>
      <c r="T191" s="10">
        <f t="shared" si="66"/>
        <v>92</v>
      </c>
      <c r="U191" s="33">
        <f t="shared" si="50"/>
        <v>-0.69679706879016523</v>
      </c>
      <c r="V191" s="18">
        <v>0.11646586345381527</v>
      </c>
      <c r="W191" s="99">
        <f t="shared" si="60"/>
        <v>132</v>
      </c>
      <c r="X191" s="33">
        <f t="shared" si="51"/>
        <v>-0.73798945500939828</v>
      </c>
      <c r="Y191" s="13">
        <v>70234</v>
      </c>
      <c r="Z191" s="10">
        <f t="shared" si="67"/>
        <v>201</v>
      </c>
      <c r="AA191" s="33">
        <f t="shared" si="52"/>
        <v>2.3328224937260757E-3</v>
      </c>
      <c r="AB191" s="11">
        <v>3.5000000000000003E-2</v>
      </c>
      <c r="AC191" s="99">
        <f t="shared" si="61"/>
        <v>156</v>
      </c>
      <c r="AD191" s="33">
        <f t="shared" si="53"/>
        <v>-0.26776689478241134</v>
      </c>
      <c r="AE191" s="11">
        <v>0.90661290322580645</v>
      </c>
      <c r="AF191" s="10">
        <f t="shared" si="68"/>
        <v>145</v>
      </c>
      <c r="AG191" s="33">
        <f t="shared" si="54"/>
        <v>-0.38964095946880933</v>
      </c>
      <c r="AH191" s="14">
        <v>3.0653333333333332</v>
      </c>
      <c r="AI191" s="99">
        <f t="shared" si="62"/>
        <v>195</v>
      </c>
      <c r="AJ191" s="33">
        <f t="shared" si="55"/>
        <v>-0.24648990866123088</v>
      </c>
      <c r="AK191" s="13">
        <v>109919.39771269774</v>
      </c>
      <c r="AL191" s="38"/>
    </row>
    <row r="192" spans="1:38" x14ac:dyDescent="0.25">
      <c r="A192" t="s">
        <v>784</v>
      </c>
      <c r="B192" s="5" t="s">
        <v>409</v>
      </c>
      <c r="C192" s="6" t="s">
        <v>19</v>
      </c>
      <c r="D192" s="7" t="s">
        <v>20</v>
      </c>
      <c r="E192" s="36">
        <f t="shared" si="56"/>
        <v>2.5928983138869746</v>
      </c>
      <c r="F192" s="8">
        <f t="shared" si="57"/>
        <v>20.230621468881559</v>
      </c>
      <c r="G192" s="9">
        <f t="shared" si="58"/>
        <v>380</v>
      </c>
      <c r="H192" s="99">
        <f t="shared" si="59"/>
        <v>346</v>
      </c>
      <c r="I192" s="33">
        <f t="shared" si="46"/>
        <v>0.13742344481285493</v>
      </c>
      <c r="J192" s="11">
        <v>5.6097235207692719E-3</v>
      </c>
      <c r="K192" s="10">
        <f t="shared" si="63"/>
        <v>409</v>
      </c>
      <c r="L192" s="33">
        <f t="shared" si="47"/>
        <v>0.52618497222338445</v>
      </c>
      <c r="M192" s="11">
        <v>4.1166936790923828E-2</v>
      </c>
      <c r="N192" s="10">
        <f t="shared" si="64"/>
        <v>360</v>
      </c>
      <c r="O192" s="33">
        <f t="shared" si="48"/>
        <v>0.53925009400675605</v>
      </c>
      <c r="P192" s="11">
        <v>2.652159129547773E-2</v>
      </c>
      <c r="Q192" s="10">
        <f t="shared" si="65"/>
        <v>390</v>
      </c>
      <c r="R192" s="33">
        <f t="shared" si="49"/>
        <v>0.27294812057923573</v>
      </c>
      <c r="S192" s="12">
        <v>0</v>
      </c>
      <c r="T192" s="10">
        <f t="shared" si="66"/>
        <v>345</v>
      </c>
      <c r="U192" s="33">
        <f t="shared" si="50"/>
        <v>0.44277043113221226</v>
      </c>
      <c r="V192" s="18">
        <v>4.9573560767590619E-2</v>
      </c>
      <c r="W192" s="99">
        <f t="shared" si="60"/>
        <v>364</v>
      </c>
      <c r="X192" s="33">
        <f t="shared" si="51"/>
        <v>0.14982729382215224</v>
      </c>
      <c r="Y192" s="13">
        <v>102523</v>
      </c>
      <c r="Z192" s="10">
        <f t="shared" si="67"/>
        <v>466</v>
      </c>
      <c r="AA192" s="33">
        <f t="shared" si="52"/>
        <v>0.73457988302526656</v>
      </c>
      <c r="AB192" s="11">
        <v>2.5000000000000001E-2</v>
      </c>
      <c r="AC192" s="99">
        <f t="shared" si="61"/>
        <v>358</v>
      </c>
      <c r="AD192" s="33">
        <f t="shared" si="53"/>
        <v>0.47812977928243183</v>
      </c>
      <c r="AE192" s="11">
        <v>0.95112091142962141</v>
      </c>
      <c r="AF192" s="10">
        <f t="shared" si="68"/>
        <v>111</v>
      </c>
      <c r="AG192" s="33">
        <f t="shared" si="54"/>
        <v>-0.51783767681994808</v>
      </c>
      <c r="AH192" s="14">
        <v>3.2100000000000004</v>
      </c>
      <c r="AI192" s="99">
        <f t="shared" si="62"/>
        <v>203</v>
      </c>
      <c r="AJ192" s="33">
        <f t="shared" si="55"/>
        <v>-0.24419989206061293</v>
      </c>
      <c r="AK192" s="13">
        <v>111491.17532208793</v>
      </c>
      <c r="AL192" s="38"/>
    </row>
    <row r="193" spans="1:38" x14ac:dyDescent="0.25">
      <c r="A193" t="s">
        <v>785</v>
      </c>
      <c r="B193" s="5" t="s">
        <v>387</v>
      </c>
      <c r="C193" s="6" t="s">
        <v>19</v>
      </c>
      <c r="D193" s="7" t="s">
        <v>20</v>
      </c>
      <c r="E193" s="36">
        <f t="shared" si="56"/>
        <v>2.4920345538415516</v>
      </c>
      <c r="F193" s="8">
        <f t="shared" si="57"/>
        <v>20.545008134340655</v>
      </c>
      <c r="G193" s="9">
        <f t="shared" si="58"/>
        <v>374</v>
      </c>
      <c r="H193" s="99">
        <f t="shared" si="59"/>
        <v>266</v>
      </c>
      <c r="I193" s="33">
        <f t="shared" si="46"/>
        <v>-0.14673190919273071</v>
      </c>
      <c r="J193" s="11">
        <v>-1.2361611084697466E-2</v>
      </c>
      <c r="K193" s="10">
        <f t="shared" si="63"/>
        <v>132</v>
      </c>
      <c r="L193" s="33">
        <f t="shared" si="47"/>
        <v>-0.35736539198757317</v>
      </c>
      <c r="M193" s="11">
        <v>8.7708649468892258E-2</v>
      </c>
      <c r="N193" s="10">
        <f t="shared" si="64"/>
        <v>410</v>
      </c>
      <c r="O193" s="33">
        <f t="shared" si="48"/>
        <v>0.64894002185804556</v>
      </c>
      <c r="P193" s="11">
        <v>1.9496750541576405E-2</v>
      </c>
      <c r="Q193" s="10">
        <f t="shared" si="65"/>
        <v>243</v>
      </c>
      <c r="R193" s="33">
        <f t="shared" si="49"/>
        <v>0.15847356414256886</v>
      </c>
      <c r="S193" s="12">
        <v>0.48139742796231344</v>
      </c>
      <c r="T193" s="10">
        <f t="shared" si="66"/>
        <v>392</v>
      </c>
      <c r="U193" s="33">
        <f t="shared" si="50"/>
        <v>0.57086466598686947</v>
      </c>
      <c r="V193" s="18">
        <v>4.205446397793864E-2</v>
      </c>
      <c r="W193" s="99">
        <f t="shared" si="60"/>
        <v>290</v>
      </c>
      <c r="X193" s="33">
        <f t="shared" si="51"/>
        <v>-0.12361993486655817</v>
      </c>
      <c r="Y193" s="13">
        <v>92578</v>
      </c>
      <c r="Z193" s="10">
        <f t="shared" si="67"/>
        <v>466</v>
      </c>
      <c r="AA193" s="33">
        <f t="shared" si="52"/>
        <v>0.73457988302526656</v>
      </c>
      <c r="AB193" s="11">
        <v>2.5000000000000001E-2</v>
      </c>
      <c r="AC193" s="99">
        <f t="shared" si="61"/>
        <v>477</v>
      </c>
      <c r="AD193" s="33">
        <f t="shared" si="53"/>
        <v>0.83998242846510618</v>
      </c>
      <c r="AE193" s="11">
        <v>0.97271283057658164</v>
      </c>
      <c r="AF193" s="10">
        <f t="shared" si="68"/>
        <v>102</v>
      </c>
      <c r="AG193" s="33">
        <f t="shared" si="54"/>
        <v>-0.58282218791960294</v>
      </c>
      <c r="AH193" s="14">
        <v>3.2833333333333332</v>
      </c>
      <c r="AI193" s="99">
        <f t="shared" si="62"/>
        <v>156</v>
      </c>
      <c r="AJ193" s="33">
        <f t="shared" si="55"/>
        <v>-0.26182480997908103</v>
      </c>
      <c r="AK193" s="13">
        <v>99394.122687573064</v>
      </c>
      <c r="AL193" s="38"/>
    </row>
    <row r="194" spans="1:38" x14ac:dyDescent="0.25">
      <c r="A194" t="s">
        <v>786</v>
      </c>
      <c r="B194" s="5" t="s">
        <v>543</v>
      </c>
      <c r="C194" s="6" t="s">
        <v>19</v>
      </c>
      <c r="D194" s="7" t="s">
        <v>20</v>
      </c>
      <c r="E194" s="36">
        <f t="shared" si="56"/>
        <v>5.771008399052544</v>
      </c>
      <c r="F194" s="8">
        <f t="shared" si="57"/>
        <v>10.324631134125354</v>
      </c>
      <c r="G194" s="9">
        <f t="shared" si="58"/>
        <v>538</v>
      </c>
      <c r="H194" s="99">
        <f t="shared" si="59"/>
        <v>203</v>
      </c>
      <c r="I194" s="33">
        <f t="shared" si="46"/>
        <v>-0.34101185256254835</v>
      </c>
      <c r="J194" s="11">
        <v>-2.464879772472639E-2</v>
      </c>
      <c r="K194" s="10">
        <f t="shared" si="63"/>
        <v>308</v>
      </c>
      <c r="L194" s="33">
        <f t="shared" si="47"/>
        <v>0.24553358518824175</v>
      </c>
      <c r="M194" s="11">
        <v>5.5950470075670715E-2</v>
      </c>
      <c r="N194" s="10">
        <f t="shared" si="64"/>
        <v>513</v>
      </c>
      <c r="O194" s="33">
        <f t="shared" si="48"/>
        <v>0.85855586658371252</v>
      </c>
      <c r="P194" s="11">
        <v>6.0723828030119021E-3</v>
      </c>
      <c r="Q194" s="10">
        <f t="shared" si="65"/>
        <v>373</v>
      </c>
      <c r="R194" s="33">
        <f t="shared" si="49"/>
        <v>0.25193580629673312</v>
      </c>
      <c r="S194" s="12">
        <v>8.8362640275691434E-2</v>
      </c>
      <c r="T194" s="10">
        <f t="shared" si="66"/>
        <v>543</v>
      </c>
      <c r="U194" s="33">
        <f t="shared" si="50"/>
        <v>1.0270137543231621</v>
      </c>
      <c r="V194" s="18">
        <v>1.5278636403779917E-2</v>
      </c>
      <c r="W194" s="99">
        <f t="shared" si="60"/>
        <v>519</v>
      </c>
      <c r="X194" s="33">
        <f t="shared" si="51"/>
        <v>1.4815936609953737</v>
      </c>
      <c r="Y194" s="13">
        <v>150958</v>
      </c>
      <c r="Z194" s="10">
        <f t="shared" si="67"/>
        <v>547</v>
      </c>
      <c r="AA194" s="33">
        <f t="shared" si="52"/>
        <v>1.1007034132910369</v>
      </c>
      <c r="AB194" s="11">
        <v>0.02</v>
      </c>
      <c r="AC194" s="99">
        <f t="shared" si="61"/>
        <v>554</v>
      </c>
      <c r="AD194" s="33">
        <f t="shared" si="53"/>
        <v>1.172639411476714</v>
      </c>
      <c r="AE194" s="11">
        <v>0.99256263048016702</v>
      </c>
      <c r="AF194" s="10">
        <f t="shared" si="68"/>
        <v>164</v>
      </c>
      <c r="AG194" s="33">
        <f t="shared" si="54"/>
        <v>-0.29393649766749863</v>
      </c>
      <c r="AH194" s="14">
        <v>2.9573333333333331</v>
      </c>
      <c r="AI194" s="99">
        <f t="shared" si="62"/>
        <v>426</v>
      </c>
      <c r="AJ194" s="33">
        <f t="shared" si="55"/>
        <v>-9.6319290614948747E-2</v>
      </c>
      <c r="AK194" s="13">
        <v>212990.62216135018</v>
      </c>
      <c r="AL194" s="38"/>
    </row>
    <row r="195" spans="1:38" x14ac:dyDescent="0.25">
      <c r="A195" t="s">
        <v>787</v>
      </c>
      <c r="B195" s="5" t="s">
        <v>441</v>
      </c>
      <c r="C195" s="6" t="s">
        <v>44</v>
      </c>
      <c r="D195" s="7" t="s">
        <v>20</v>
      </c>
      <c r="E195" s="36">
        <f t="shared" si="56"/>
        <v>2.6129029993469604</v>
      </c>
      <c r="F195" s="8">
        <f t="shared" si="57"/>
        <v>20.168267989767845</v>
      </c>
      <c r="G195" s="9">
        <f t="shared" si="58"/>
        <v>381</v>
      </c>
      <c r="H195" s="99">
        <f t="shared" si="59"/>
        <v>323</v>
      </c>
      <c r="I195" s="33">
        <f t="shared" si="46"/>
        <v>6.4615846975226751E-2</v>
      </c>
      <c r="J195" s="11">
        <v>1.0050251256281673E-3</v>
      </c>
      <c r="K195" s="10">
        <f t="shared" si="63"/>
        <v>371</v>
      </c>
      <c r="L195" s="33">
        <f t="shared" si="47"/>
        <v>0.4055655288305765</v>
      </c>
      <c r="M195" s="11">
        <v>4.7520661157024795E-2</v>
      </c>
      <c r="N195" s="10">
        <f t="shared" si="64"/>
        <v>535</v>
      </c>
      <c r="O195" s="33">
        <f t="shared" si="48"/>
        <v>0.95337356493194514</v>
      </c>
      <c r="P195" s="11">
        <v>0</v>
      </c>
      <c r="Q195" s="10">
        <f t="shared" si="65"/>
        <v>182</v>
      </c>
      <c r="R195" s="33">
        <f t="shared" si="49"/>
        <v>7.3988648746001265E-2</v>
      </c>
      <c r="S195" s="12">
        <v>0.83668005354752339</v>
      </c>
      <c r="T195" s="10">
        <f t="shared" si="66"/>
        <v>291</v>
      </c>
      <c r="U195" s="33">
        <f t="shared" si="50"/>
        <v>0.27274910975775563</v>
      </c>
      <c r="V195" s="18">
        <v>5.9553766146619697E-2</v>
      </c>
      <c r="W195" s="99">
        <f t="shared" si="60"/>
        <v>396</v>
      </c>
      <c r="X195" s="33">
        <f t="shared" si="51"/>
        <v>0.31040364530953973</v>
      </c>
      <c r="Y195" s="13">
        <v>108363</v>
      </c>
      <c r="Z195" s="10">
        <f t="shared" si="67"/>
        <v>350</v>
      </c>
      <c r="AA195" s="33">
        <f t="shared" si="52"/>
        <v>0.44168105881265068</v>
      </c>
      <c r="AB195" s="11">
        <v>2.8999999999999998E-2</v>
      </c>
      <c r="AC195" s="99">
        <f t="shared" si="61"/>
        <v>330</v>
      </c>
      <c r="AD195" s="33">
        <f t="shared" si="53"/>
        <v>0.39652376313606147</v>
      </c>
      <c r="AE195" s="11">
        <v>0.94625144175317188</v>
      </c>
      <c r="AF195" s="10">
        <f t="shared" si="68"/>
        <v>394</v>
      </c>
      <c r="AG195" s="33">
        <f t="shared" si="54"/>
        <v>0.38544702746526144</v>
      </c>
      <c r="AH195" s="14">
        <v>2.190666666666667</v>
      </c>
      <c r="AI195" s="99">
        <f t="shared" si="62"/>
        <v>301</v>
      </c>
      <c r="AJ195" s="33">
        <f t="shared" si="55"/>
        <v>-0.19889556865903987</v>
      </c>
      <c r="AK195" s="13">
        <v>142586.28664658635</v>
      </c>
      <c r="AL195" s="38"/>
    </row>
    <row r="196" spans="1:38" x14ac:dyDescent="0.25">
      <c r="A196" t="s">
        <v>788</v>
      </c>
      <c r="B196" s="5" t="s">
        <v>88</v>
      </c>
      <c r="C196" s="6" t="s">
        <v>33</v>
      </c>
      <c r="D196" s="7" t="s">
        <v>34</v>
      </c>
      <c r="E196" s="36">
        <f t="shared" si="56"/>
        <v>-5.2416890454295135</v>
      </c>
      <c r="F196" s="8">
        <f t="shared" si="57"/>
        <v>44.650589493415573</v>
      </c>
      <c r="G196" s="9">
        <f t="shared" si="58"/>
        <v>66</v>
      </c>
      <c r="H196" s="99">
        <f t="shared" si="59"/>
        <v>328</v>
      </c>
      <c r="I196" s="33">
        <f t="shared" si="46"/>
        <v>8.1203900357356695E-2</v>
      </c>
      <c r="J196" s="11">
        <v>2.0541324311260656E-3</v>
      </c>
      <c r="K196" s="10">
        <f t="shared" si="63"/>
        <v>526</v>
      </c>
      <c r="L196" s="33">
        <f t="shared" si="47"/>
        <v>0.94407369101379757</v>
      </c>
      <c r="M196" s="11">
        <v>1.9154318756776291E-2</v>
      </c>
      <c r="N196" s="10">
        <f t="shared" si="64"/>
        <v>20</v>
      </c>
      <c r="O196" s="33">
        <f t="shared" si="48"/>
        <v>-2.3432931694691281</v>
      </c>
      <c r="P196" s="11">
        <v>0.21112748710390566</v>
      </c>
      <c r="Q196" s="10">
        <f t="shared" si="65"/>
        <v>95</v>
      </c>
      <c r="R196" s="33">
        <f t="shared" si="49"/>
        <v>-0.15716708634542695</v>
      </c>
      <c r="S196" s="12">
        <v>1.8087543711563971</v>
      </c>
      <c r="T196" s="10">
        <f t="shared" si="66"/>
        <v>95</v>
      </c>
      <c r="U196" s="33">
        <f t="shared" si="50"/>
        <v>-0.67719649872336829</v>
      </c>
      <c r="V196" s="18">
        <v>0.11531531531531532</v>
      </c>
      <c r="W196" s="99">
        <f t="shared" si="60"/>
        <v>130</v>
      </c>
      <c r="X196" s="33">
        <f t="shared" si="51"/>
        <v>-0.73983168369940766</v>
      </c>
      <c r="Y196" s="13">
        <v>70167</v>
      </c>
      <c r="Z196" s="10">
        <f t="shared" si="67"/>
        <v>95</v>
      </c>
      <c r="AA196" s="33">
        <f t="shared" si="52"/>
        <v>-0.65668953198466029</v>
      </c>
      <c r="AB196" s="11">
        <v>4.4000000000000004E-2</v>
      </c>
      <c r="AC196" s="99">
        <f t="shared" si="61"/>
        <v>113</v>
      </c>
      <c r="AD196" s="33">
        <f t="shared" si="53"/>
        <v>-0.54735510111729058</v>
      </c>
      <c r="AE196" s="11">
        <v>0.88992974238875877</v>
      </c>
      <c r="AF196" s="10">
        <f t="shared" si="68"/>
        <v>37</v>
      </c>
      <c r="AG196" s="33">
        <f t="shared" si="54"/>
        <v>-1.2090365676071912</v>
      </c>
      <c r="AH196" s="14">
        <v>3.99</v>
      </c>
      <c r="AI196" s="99">
        <f t="shared" si="62"/>
        <v>91</v>
      </c>
      <c r="AJ196" s="33">
        <f t="shared" si="55"/>
        <v>-0.29686492012488769</v>
      </c>
      <c r="AK196" s="13">
        <v>75343.964910165203</v>
      </c>
      <c r="AL196" s="38"/>
    </row>
    <row r="197" spans="1:38" x14ac:dyDescent="0.25">
      <c r="A197" t="s">
        <v>789</v>
      </c>
      <c r="B197" s="5" t="s">
        <v>245</v>
      </c>
      <c r="C197" s="6" t="s">
        <v>71</v>
      </c>
      <c r="D197" s="7" t="s">
        <v>34</v>
      </c>
      <c r="E197" s="36">
        <f t="shared" si="56"/>
        <v>-0.4384597736491106</v>
      </c>
      <c r="F197" s="8">
        <f t="shared" si="57"/>
        <v>29.67919408330474</v>
      </c>
      <c r="G197" s="9">
        <f t="shared" si="58"/>
        <v>210</v>
      </c>
      <c r="H197" s="99">
        <f t="shared" si="59"/>
        <v>115</v>
      </c>
      <c r="I197" s="33">
        <f t="shared" si="46"/>
        <v>-0.65572804215091152</v>
      </c>
      <c r="J197" s="11">
        <v>-4.4552944766554803E-2</v>
      </c>
      <c r="K197" s="10">
        <f t="shared" si="63"/>
        <v>364</v>
      </c>
      <c r="L197" s="33">
        <f t="shared" si="47"/>
        <v>0.37671260427214692</v>
      </c>
      <c r="M197" s="11">
        <v>4.9040511727078892E-2</v>
      </c>
      <c r="N197" s="10">
        <f t="shared" si="64"/>
        <v>290</v>
      </c>
      <c r="O197" s="33">
        <f t="shared" si="48"/>
        <v>0.31700583477700589</v>
      </c>
      <c r="P197" s="11">
        <v>4.0754716981132075E-2</v>
      </c>
      <c r="Q197" s="10">
        <f t="shared" si="65"/>
        <v>166</v>
      </c>
      <c r="R197" s="33">
        <f t="shared" si="49"/>
        <v>4.5101080590335858E-2</v>
      </c>
      <c r="S197" s="12">
        <v>0.9581603321622485</v>
      </c>
      <c r="T197" s="10">
        <f t="shared" si="66"/>
        <v>184</v>
      </c>
      <c r="U197" s="33">
        <f t="shared" si="50"/>
        <v>-0.10349402512725206</v>
      </c>
      <c r="V197" s="18">
        <v>8.1639135959339262E-2</v>
      </c>
      <c r="W197" s="99">
        <f t="shared" si="60"/>
        <v>184</v>
      </c>
      <c r="X197" s="33">
        <f t="shared" si="51"/>
        <v>-0.56157543597804926</v>
      </c>
      <c r="Y197" s="13">
        <v>76650</v>
      </c>
      <c r="Z197" s="10">
        <f t="shared" si="67"/>
        <v>175</v>
      </c>
      <c r="AA197" s="33">
        <f t="shared" si="52"/>
        <v>-0.14411658961258211</v>
      </c>
      <c r="AB197" s="11">
        <v>3.7000000000000005E-2</v>
      </c>
      <c r="AC197" s="99">
        <f t="shared" si="61"/>
        <v>327</v>
      </c>
      <c r="AD197" s="33">
        <f t="shared" si="53"/>
        <v>0.38840842648215468</v>
      </c>
      <c r="AE197" s="11">
        <v>0.94576719576719581</v>
      </c>
      <c r="AF197" s="10">
        <f t="shared" si="68"/>
        <v>50</v>
      </c>
      <c r="AG197" s="33">
        <f t="shared" si="54"/>
        <v>-0.95973235229760456</v>
      </c>
      <c r="AH197" s="14">
        <v>3.7086666666666672</v>
      </c>
      <c r="AI197" s="99">
        <f t="shared" si="62"/>
        <v>120</v>
      </c>
      <c r="AJ197" s="33">
        <f t="shared" si="55"/>
        <v>-0.28040846894652521</v>
      </c>
      <c r="AK197" s="13">
        <v>86639.027786649633</v>
      </c>
      <c r="AL197" s="38"/>
    </row>
    <row r="198" spans="1:38" x14ac:dyDescent="0.25">
      <c r="A198" t="s">
        <v>790</v>
      </c>
      <c r="B198" s="5" t="s">
        <v>121</v>
      </c>
      <c r="C198" s="6" t="s">
        <v>24</v>
      </c>
      <c r="D198" s="7" t="s">
        <v>20</v>
      </c>
      <c r="E198" s="36">
        <f t="shared" si="56"/>
        <v>-3.6178006898441204</v>
      </c>
      <c r="F198" s="8">
        <f t="shared" si="57"/>
        <v>39.589020849133064</v>
      </c>
      <c r="G198" s="9">
        <f t="shared" si="58"/>
        <v>102</v>
      </c>
      <c r="H198" s="99">
        <f t="shared" si="59"/>
        <v>253</v>
      </c>
      <c r="I198" s="33">
        <f t="shared" si="46"/>
        <v>-0.20447816791773507</v>
      </c>
      <c r="J198" s="11">
        <v>-1.60137588381426E-2</v>
      </c>
      <c r="K198" s="10">
        <f t="shared" si="63"/>
        <v>192</v>
      </c>
      <c r="L198" s="33">
        <f t="shared" si="47"/>
        <v>-0.10844532085185536</v>
      </c>
      <c r="M198" s="11">
        <v>7.4596588289534346E-2</v>
      </c>
      <c r="N198" s="10">
        <f t="shared" si="64"/>
        <v>63</v>
      </c>
      <c r="O198" s="33">
        <f t="shared" si="48"/>
        <v>-1.1805336528960566</v>
      </c>
      <c r="P198" s="11">
        <v>0.13666121112929625</v>
      </c>
      <c r="Q198" s="10">
        <f t="shared" si="65"/>
        <v>52</v>
      </c>
      <c r="R198" s="33">
        <f t="shared" si="49"/>
        <v>-0.38282526605134032</v>
      </c>
      <c r="S198" s="12">
        <v>2.7577099355239652</v>
      </c>
      <c r="T198" s="10">
        <f t="shared" si="66"/>
        <v>195</v>
      </c>
      <c r="U198" s="33">
        <f t="shared" si="50"/>
        <v>-5.0528738198460106E-2</v>
      </c>
      <c r="V198" s="18">
        <v>7.8530088004439863E-2</v>
      </c>
      <c r="W198" s="99">
        <f t="shared" si="60"/>
        <v>168</v>
      </c>
      <c r="X198" s="33">
        <f t="shared" si="51"/>
        <v>-0.62539353731404701</v>
      </c>
      <c r="Y198" s="13">
        <v>74329</v>
      </c>
      <c r="Z198" s="10">
        <f t="shared" si="67"/>
        <v>51</v>
      </c>
      <c r="AA198" s="33">
        <f t="shared" si="52"/>
        <v>-1.0960377683035845</v>
      </c>
      <c r="AB198" s="11">
        <v>0.05</v>
      </c>
      <c r="AC198" s="99">
        <f t="shared" si="61"/>
        <v>200</v>
      </c>
      <c r="AD198" s="33">
        <f t="shared" si="53"/>
        <v>-6.9949586359078997E-2</v>
      </c>
      <c r="AE198" s="11">
        <v>0.91841675581329885</v>
      </c>
      <c r="AF198" s="10">
        <f t="shared" si="68"/>
        <v>176</v>
      </c>
      <c r="AG198" s="33">
        <f t="shared" si="54"/>
        <v>-0.25819501656268856</v>
      </c>
      <c r="AH198" s="14">
        <v>2.9170000000000003</v>
      </c>
      <c r="AI198" s="99">
        <f t="shared" si="62"/>
        <v>124</v>
      </c>
      <c r="AJ198" s="33">
        <f t="shared" si="55"/>
        <v>-0.27901005755393377</v>
      </c>
      <c r="AK198" s="13">
        <v>87598.842538646786</v>
      </c>
      <c r="AL198" s="38"/>
    </row>
    <row r="199" spans="1:38" x14ac:dyDescent="0.25">
      <c r="A199" t="s">
        <v>791</v>
      </c>
      <c r="B199" s="5" t="s">
        <v>121</v>
      </c>
      <c r="C199" s="6" t="s">
        <v>38</v>
      </c>
      <c r="D199" s="7" t="s">
        <v>39</v>
      </c>
      <c r="E199" s="36">
        <f t="shared" si="56"/>
        <v>-0.1553480346365298</v>
      </c>
      <c r="F199" s="8">
        <f t="shared" si="57"/>
        <v>28.796750720689584</v>
      </c>
      <c r="G199" s="9">
        <f t="shared" si="58"/>
        <v>228</v>
      </c>
      <c r="H199" s="99">
        <f t="shared" si="59"/>
        <v>255</v>
      </c>
      <c r="I199" s="33">
        <f t="shared" ref="I199:I262" si="69">(J199-J$573)/J$574</f>
        <v>-0.19851004006349426</v>
      </c>
      <c r="J199" s="11">
        <v>-1.5636306078147588E-2</v>
      </c>
      <c r="K199" s="10">
        <f t="shared" si="63"/>
        <v>304</v>
      </c>
      <c r="L199" s="33">
        <f t="shared" ref="L199:L262" si="70">-(M199-M$573)/M$574</f>
        <v>0.23645378956393084</v>
      </c>
      <c r="M199" s="11">
        <v>5.6428755475392937E-2</v>
      </c>
      <c r="N199" s="10">
        <f t="shared" si="64"/>
        <v>247</v>
      </c>
      <c r="O199" s="33">
        <f t="shared" ref="O199:O262" si="71">-(P199-P$573)/P$574</f>
        <v>0.1678089341168385</v>
      </c>
      <c r="P199" s="11">
        <v>5.0309691522953608E-2</v>
      </c>
      <c r="Q199" s="10">
        <f t="shared" si="65"/>
        <v>265</v>
      </c>
      <c r="R199" s="33">
        <f t="shared" ref="R199:R262" si="72">-(S199-S$573)/S$574</f>
        <v>0.1773543386263515</v>
      </c>
      <c r="S199" s="12">
        <v>0.40199850686268879</v>
      </c>
      <c r="T199" s="10">
        <f t="shared" si="66"/>
        <v>191</v>
      </c>
      <c r="U199" s="33">
        <f t="shared" ref="U199:U262" si="73">-(V199-V$573)/V$574</f>
        <v>-6.6009805456311146E-2</v>
      </c>
      <c r="V199" s="18">
        <v>7.9438822447102111E-2</v>
      </c>
      <c r="W199" s="99">
        <f t="shared" si="60"/>
        <v>199</v>
      </c>
      <c r="X199" s="33">
        <f t="shared" ref="X199:X262" si="74">(Y199-Y$573)/Y$574</f>
        <v>-0.51958911941619301</v>
      </c>
      <c r="Y199" s="13">
        <v>78177</v>
      </c>
      <c r="Z199" s="10">
        <f t="shared" si="67"/>
        <v>317</v>
      </c>
      <c r="AA199" s="33">
        <f t="shared" ref="AA199:AA262" si="75">-(AB199-AB$573)/AB$574</f>
        <v>0.36845635275949656</v>
      </c>
      <c r="AB199" s="11">
        <v>0.03</v>
      </c>
      <c r="AC199" s="99">
        <f t="shared" si="61"/>
        <v>166</v>
      </c>
      <c r="AD199" s="33">
        <f t="shared" ref="AD199:AD262" si="76">(AE199-AE$573)/AE$574</f>
        <v>-0.21723097993832213</v>
      </c>
      <c r="AE199" s="11">
        <v>0.90962840522584953</v>
      </c>
      <c r="AF199" s="10">
        <f t="shared" si="68"/>
        <v>241</v>
      </c>
      <c r="AG199" s="33">
        <f t="shared" ref="AG199:AG262" si="77">-(AH199-AH$573)/AH$574</f>
        <v>-4.8472276195618905E-2</v>
      </c>
      <c r="AH199" s="14">
        <v>2.6803333333333335</v>
      </c>
      <c r="AI199" s="99">
        <f t="shared" si="62"/>
        <v>176</v>
      </c>
      <c r="AJ199" s="33">
        <f t="shared" ref="AJ199:AJ262" si="78">(AK199-AK$573)/AK$574</f>
        <v>-0.25402249461837817</v>
      </c>
      <c r="AK199" s="13">
        <v>104749.3260437604</v>
      </c>
      <c r="AL199" s="38"/>
    </row>
    <row r="200" spans="1:38" x14ac:dyDescent="0.25">
      <c r="A200" t="s">
        <v>792</v>
      </c>
      <c r="B200" s="5" t="s">
        <v>133</v>
      </c>
      <c r="C200" s="6" t="s">
        <v>24</v>
      </c>
      <c r="D200" s="7" t="s">
        <v>20</v>
      </c>
      <c r="E200" s="36">
        <f t="shared" ref="E200:E263" si="79">((I200+L200+AG200+AJ200)*0.25)+(O200+R200+U200+X200+AA200+AD200)</f>
        <v>-4.2915583234284842</v>
      </c>
      <c r="F200" s="8">
        <f t="shared" ref="F200:F263" si="80">((E200*$I$580)+$J$580)</f>
        <v>41.689085487361993</v>
      </c>
      <c r="G200" s="9">
        <f t="shared" ref="G200:G263" si="81">RANK(E200,$E$7:$E$571,1)</f>
        <v>85</v>
      </c>
      <c r="H200" s="99">
        <f t="shared" ref="H200:H263" si="82">RANK(J200,J$7:J$571,1)</f>
        <v>77</v>
      </c>
      <c r="I200" s="33">
        <f t="shared" si="69"/>
        <v>-0.81688487135523957</v>
      </c>
      <c r="J200" s="11">
        <v>-5.4745268299301264E-2</v>
      </c>
      <c r="K200" s="10">
        <f t="shared" si="63"/>
        <v>136</v>
      </c>
      <c r="L200" s="33">
        <f t="shared" si="70"/>
        <v>-0.34323618936701167</v>
      </c>
      <c r="M200" s="11">
        <v>8.6964382570963658E-2</v>
      </c>
      <c r="N200" s="10">
        <f t="shared" si="64"/>
        <v>115</v>
      </c>
      <c r="O200" s="33">
        <f t="shared" si="71"/>
        <v>-0.47295813081686128</v>
      </c>
      <c r="P200" s="11">
        <v>9.1346153846153841E-2</v>
      </c>
      <c r="Q200" s="10">
        <f t="shared" si="65"/>
        <v>42</v>
      </c>
      <c r="R200" s="33">
        <f t="shared" si="72"/>
        <v>-0.49501773510317298</v>
      </c>
      <c r="S200" s="12">
        <v>3.2295105497344627</v>
      </c>
      <c r="T200" s="10">
        <f t="shared" si="66"/>
        <v>132</v>
      </c>
      <c r="U200" s="33">
        <f t="shared" si="73"/>
        <v>-0.44266368197718908</v>
      </c>
      <c r="V200" s="18">
        <v>0.10154830268227084</v>
      </c>
      <c r="W200" s="99">
        <f t="shared" ref="W200:W263" si="83">RANK(Y200,Y$7:Y$571,1)</f>
        <v>151</v>
      </c>
      <c r="X200" s="33">
        <f t="shared" si="74"/>
        <v>-0.66061585002900303</v>
      </c>
      <c r="Y200" s="13">
        <v>73048</v>
      </c>
      <c r="Z200" s="10">
        <f t="shared" si="67"/>
        <v>55</v>
      </c>
      <c r="AA200" s="33">
        <f t="shared" si="75"/>
        <v>-1.0228130622504303</v>
      </c>
      <c r="AB200" s="11">
        <v>4.9000000000000002E-2</v>
      </c>
      <c r="AC200" s="99">
        <f t="shared" ref="AC200:AC263" si="84">RANK(AE200,AE$7:AE$571,1)</f>
        <v>84</v>
      </c>
      <c r="AD200" s="33">
        <f t="shared" si="76"/>
        <v>-0.85219139326692528</v>
      </c>
      <c r="AE200" s="11">
        <v>0.87174001629991849</v>
      </c>
      <c r="AF200" s="10">
        <f t="shared" si="68"/>
        <v>272</v>
      </c>
      <c r="AG200" s="33">
        <f t="shared" si="77"/>
        <v>3.3644515103036503E-2</v>
      </c>
      <c r="AH200" s="14">
        <v>2.5876666666666668</v>
      </c>
      <c r="AI200" s="99">
        <f t="shared" ref="AI200:AI263" si="85">RANK(AK200,AK$7:AK$571,1)</f>
        <v>173</v>
      </c>
      <c r="AJ200" s="33">
        <f t="shared" si="78"/>
        <v>-0.25471733432039428</v>
      </c>
      <c r="AK200" s="13">
        <v>104272.4153150567</v>
      </c>
      <c r="AL200" s="38"/>
    </row>
    <row r="201" spans="1:38" x14ac:dyDescent="0.25">
      <c r="A201" t="s">
        <v>793</v>
      </c>
      <c r="B201" s="5" t="s">
        <v>273</v>
      </c>
      <c r="C201" s="6" t="s">
        <v>91</v>
      </c>
      <c r="D201" s="7" t="s">
        <v>39</v>
      </c>
      <c r="E201" s="36">
        <f t="shared" si="79"/>
        <v>-2.3412326547966238</v>
      </c>
      <c r="F201" s="8">
        <f t="shared" si="80"/>
        <v>35.610030103700652</v>
      </c>
      <c r="G201" s="9">
        <f t="shared" si="81"/>
        <v>144</v>
      </c>
      <c r="H201" s="99">
        <f t="shared" si="82"/>
        <v>43</v>
      </c>
      <c r="I201" s="33">
        <f t="shared" si="69"/>
        <v>-1.035179168265935</v>
      </c>
      <c r="J201" s="11">
        <v>-6.8551236749116562E-2</v>
      </c>
      <c r="K201" s="10">
        <f t="shared" ref="K201:K264" si="86">RANK(M201,M$7:M$571,0)</f>
        <v>216</v>
      </c>
      <c r="L201" s="33">
        <f t="shared" si="70"/>
        <v>-2.5955252037514628E-3</v>
      </c>
      <c r="M201" s="11">
        <v>6.9020866773675763E-2</v>
      </c>
      <c r="N201" s="10">
        <f t="shared" ref="N201:N264" si="87">RANK(P201,P$7:P$571,0)</f>
        <v>139</v>
      </c>
      <c r="O201" s="33">
        <f t="shared" si="71"/>
        <v>-0.31852451567011031</v>
      </c>
      <c r="P201" s="11">
        <v>8.1455805892547667E-2</v>
      </c>
      <c r="Q201" s="10">
        <f t="shared" ref="Q201:Q264" si="88">RANK(S201,S$7:S$571,0)</f>
        <v>66</v>
      </c>
      <c r="R201" s="33">
        <f t="shared" si="72"/>
        <v>-0.26831825438680779</v>
      </c>
      <c r="S201" s="12">
        <v>2.2761760242792106</v>
      </c>
      <c r="T201" s="10">
        <f t="shared" ref="T201:T264" si="89">RANK(V201,V$7:V$571,0)</f>
        <v>167</v>
      </c>
      <c r="U201" s="33">
        <f t="shared" si="73"/>
        <v>-0.18783687463754778</v>
      </c>
      <c r="V201" s="18">
        <v>8.6590038314176249E-2</v>
      </c>
      <c r="W201" s="99">
        <f t="shared" si="83"/>
        <v>163</v>
      </c>
      <c r="X201" s="33">
        <f t="shared" si="74"/>
        <v>-0.63270746017289026</v>
      </c>
      <c r="Y201" s="13">
        <v>74063</v>
      </c>
      <c r="Z201" s="10">
        <f t="shared" ref="Z201:Z264" si="90">RANK(AB201,AB$7:AB$571,0)</f>
        <v>83</v>
      </c>
      <c r="AA201" s="33">
        <f t="shared" si="75"/>
        <v>-0.80313894409096798</v>
      </c>
      <c r="AB201" s="11">
        <v>4.5999999999999999E-2</v>
      </c>
      <c r="AC201" s="99">
        <f t="shared" si="84"/>
        <v>304</v>
      </c>
      <c r="AD201" s="33">
        <f t="shared" si="76"/>
        <v>0.31552645439613058</v>
      </c>
      <c r="AE201" s="11">
        <v>0.94141829393627952</v>
      </c>
      <c r="AF201" s="10">
        <f t="shared" ref="AF201:AF264" si="91">RANK(AH201,AH$7:AH$571,0)</f>
        <v>121</v>
      </c>
      <c r="AG201" s="33">
        <f t="shared" si="77"/>
        <v>-0.47884697016015482</v>
      </c>
      <c r="AH201" s="14">
        <v>3.1660000000000004</v>
      </c>
      <c r="AI201" s="99">
        <f t="shared" si="85"/>
        <v>141</v>
      </c>
      <c r="AJ201" s="33">
        <f t="shared" si="78"/>
        <v>-0.26831057730787866</v>
      </c>
      <c r="AK201" s="13">
        <v>94942.546282245821</v>
      </c>
      <c r="AL201" s="38"/>
    </row>
    <row r="202" spans="1:38" x14ac:dyDescent="0.25">
      <c r="A202" t="s">
        <v>794</v>
      </c>
      <c r="B202" s="5" t="s">
        <v>376</v>
      </c>
      <c r="C202" s="6" t="s">
        <v>71</v>
      </c>
      <c r="D202" s="7" t="s">
        <v>34</v>
      </c>
      <c r="E202" s="36">
        <f t="shared" si="79"/>
        <v>1.0608351465602799</v>
      </c>
      <c r="F202" s="8">
        <f t="shared" si="80"/>
        <v>25.005976167453483</v>
      </c>
      <c r="G202" s="9">
        <f t="shared" si="81"/>
        <v>292</v>
      </c>
      <c r="H202" s="99">
        <f t="shared" si="82"/>
        <v>45</v>
      </c>
      <c r="I202" s="33">
        <f t="shared" si="69"/>
        <v>-1.0171565723322245</v>
      </c>
      <c r="J202" s="11">
        <v>-6.7411402157164901E-2</v>
      </c>
      <c r="K202" s="10">
        <f t="shared" si="86"/>
        <v>209</v>
      </c>
      <c r="L202" s="33">
        <f t="shared" si="70"/>
        <v>-3.3243503423897827E-2</v>
      </c>
      <c r="M202" s="11">
        <v>7.0635273211905825E-2</v>
      </c>
      <c r="N202" s="10">
        <f t="shared" si="87"/>
        <v>337</v>
      </c>
      <c r="O202" s="33">
        <f t="shared" si="71"/>
        <v>0.44040084953964165</v>
      </c>
      <c r="P202" s="11">
        <v>3.285216525634644E-2</v>
      </c>
      <c r="Q202" s="10">
        <f t="shared" si="88"/>
        <v>390</v>
      </c>
      <c r="R202" s="33">
        <f t="shared" si="72"/>
        <v>0.27294812057923573</v>
      </c>
      <c r="S202" s="12">
        <v>0</v>
      </c>
      <c r="T202" s="10">
        <f t="shared" si="89"/>
        <v>298</v>
      </c>
      <c r="U202" s="33">
        <f t="shared" si="73"/>
        <v>0.31092136873983051</v>
      </c>
      <c r="V202" s="18">
        <v>5.7313064913722268E-2</v>
      </c>
      <c r="W202" s="99">
        <f t="shared" si="83"/>
        <v>201</v>
      </c>
      <c r="X202" s="33">
        <f t="shared" si="74"/>
        <v>-0.5133750345812359</v>
      </c>
      <c r="Y202" s="13">
        <v>78403</v>
      </c>
      <c r="Z202" s="10">
        <f t="shared" si="90"/>
        <v>350</v>
      </c>
      <c r="AA202" s="33">
        <f t="shared" si="75"/>
        <v>0.44168105881265068</v>
      </c>
      <c r="AB202" s="11">
        <v>2.8999999999999998E-2</v>
      </c>
      <c r="AC202" s="99">
        <f t="shared" si="84"/>
        <v>341</v>
      </c>
      <c r="AD202" s="33">
        <f t="shared" si="76"/>
        <v>0.42724173261826054</v>
      </c>
      <c r="AE202" s="11">
        <v>0.94808439755691287</v>
      </c>
      <c r="AF202" s="10">
        <f t="shared" si="91"/>
        <v>253</v>
      </c>
      <c r="AG202" s="33">
        <f t="shared" si="77"/>
        <v>-2.2773855897118514E-2</v>
      </c>
      <c r="AH202" s="14">
        <v>2.6513333333333331</v>
      </c>
      <c r="AI202" s="99">
        <f t="shared" si="85"/>
        <v>295</v>
      </c>
      <c r="AJ202" s="33">
        <f t="shared" si="78"/>
        <v>-0.20275786493917153</v>
      </c>
      <c r="AK202" s="13">
        <v>139935.35790995456</v>
      </c>
      <c r="AL202" s="38"/>
    </row>
    <row r="203" spans="1:38" x14ac:dyDescent="0.25">
      <c r="A203" t="s">
        <v>795</v>
      </c>
      <c r="B203" s="5" t="s">
        <v>488</v>
      </c>
      <c r="C203" s="6" t="s">
        <v>81</v>
      </c>
      <c r="D203" s="7" t="s">
        <v>34</v>
      </c>
      <c r="E203" s="36">
        <f t="shared" si="79"/>
        <v>4.0818989385349802</v>
      </c>
      <c r="F203" s="8">
        <f t="shared" si="80"/>
        <v>15.589490293137322</v>
      </c>
      <c r="G203" s="9">
        <f t="shared" si="81"/>
        <v>460</v>
      </c>
      <c r="H203" s="99">
        <f t="shared" si="82"/>
        <v>484</v>
      </c>
      <c r="I203" s="33">
        <f t="shared" si="69"/>
        <v>0.7327632345561601</v>
      </c>
      <c r="J203" s="11">
        <v>4.3261840275236052E-2</v>
      </c>
      <c r="K203" s="10">
        <f t="shared" si="86"/>
        <v>378</v>
      </c>
      <c r="L203" s="33">
        <f t="shared" si="70"/>
        <v>0.43097172364738506</v>
      </c>
      <c r="M203" s="11">
        <v>4.6182369796055958E-2</v>
      </c>
      <c r="N203" s="10">
        <f t="shared" si="87"/>
        <v>425</v>
      </c>
      <c r="O203" s="33">
        <f t="shared" si="71"/>
        <v>0.67977298478420944</v>
      </c>
      <c r="P203" s="11">
        <v>1.7522123893805308E-2</v>
      </c>
      <c r="Q203" s="10">
        <f t="shared" si="88"/>
        <v>350</v>
      </c>
      <c r="R203" s="33">
        <f t="shared" si="72"/>
        <v>0.23957787629982483</v>
      </c>
      <c r="S203" s="12">
        <v>0.14033118158854896</v>
      </c>
      <c r="T203" s="10">
        <f t="shared" si="89"/>
        <v>511</v>
      </c>
      <c r="U203" s="33">
        <f t="shared" si="73"/>
        <v>0.90422958959353683</v>
      </c>
      <c r="V203" s="18">
        <v>2.2486033519553073E-2</v>
      </c>
      <c r="W203" s="99">
        <f t="shared" si="83"/>
        <v>454</v>
      </c>
      <c r="X203" s="33">
        <f t="shared" si="74"/>
        <v>0.8134420614844976</v>
      </c>
      <c r="Y203" s="13">
        <v>126658</v>
      </c>
      <c r="Z203" s="10">
        <f t="shared" si="90"/>
        <v>369</v>
      </c>
      <c r="AA203" s="33">
        <f t="shared" si="75"/>
        <v>0.51490576486580475</v>
      </c>
      <c r="AB203" s="11">
        <v>2.7999999999999997E-2</v>
      </c>
      <c r="AC203" s="99">
        <f t="shared" si="84"/>
        <v>338</v>
      </c>
      <c r="AD203" s="33">
        <f t="shared" si="76"/>
        <v>0.41829316487321377</v>
      </c>
      <c r="AE203" s="11">
        <v>0.94755043227665703</v>
      </c>
      <c r="AF203" s="10">
        <f t="shared" si="91"/>
        <v>504</v>
      </c>
      <c r="AG203" s="33">
        <f t="shared" si="77"/>
        <v>0.88080623252945278</v>
      </c>
      <c r="AH203" s="14">
        <v>1.6316666666666666</v>
      </c>
      <c r="AI203" s="99">
        <f t="shared" si="85"/>
        <v>481</v>
      </c>
      <c r="AJ203" s="33">
        <f t="shared" si="78"/>
        <v>2.1687958025716847E-3</v>
      </c>
      <c r="AK203" s="13">
        <v>280588.98323042382</v>
      </c>
      <c r="AL203" s="38"/>
    </row>
    <row r="204" spans="1:38" x14ac:dyDescent="0.25">
      <c r="A204" t="s">
        <v>796</v>
      </c>
      <c r="B204" s="5" t="s">
        <v>585</v>
      </c>
      <c r="C204" s="6" t="s">
        <v>81</v>
      </c>
      <c r="D204" s="7" t="s">
        <v>34</v>
      </c>
      <c r="E204" s="36">
        <f t="shared" si="79"/>
        <v>4.9835691035014822</v>
      </c>
      <c r="F204" s="8">
        <f t="shared" si="80"/>
        <v>12.779035116965892</v>
      </c>
      <c r="G204" s="9">
        <f t="shared" si="81"/>
        <v>511</v>
      </c>
      <c r="H204" s="99">
        <f t="shared" si="82"/>
        <v>276</v>
      </c>
      <c r="I204" s="33">
        <f t="shared" si="69"/>
        <v>-0.11359474578667555</v>
      </c>
      <c r="J204" s="11">
        <v>-1.0265859436693892E-2</v>
      </c>
      <c r="K204" s="10">
        <f t="shared" si="86"/>
        <v>191</v>
      </c>
      <c r="L204" s="33">
        <f t="shared" si="70"/>
        <v>-0.10855382620580051</v>
      </c>
      <c r="M204" s="11">
        <v>7.4602303894679103E-2</v>
      </c>
      <c r="N204" s="10">
        <f t="shared" si="87"/>
        <v>511</v>
      </c>
      <c r="O204" s="33">
        <f t="shared" si="71"/>
        <v>0.85626797684744926</v>
      </c>
      <c r="P204" s="11">
        <v>6.2189054726368162E-3</v>
      </c>
      <c r="Q204" s="10">
        <f t="shared" si="88"/>
        <v>390</v>
      </c>
      <c r="R204" s="33">
        <f t="shared" si="72"/>
        <v>0.27294812057923573</v>
      </c>
      <c r="S204" s="12">
        <v>0</v>
      </c>
      <c r="T204" s="10">
        <f t="shared" si="89"/>
        <v>337</v>
      </c>
      <c r="U204" s="33">
        <f t="shared" si="73"/>
        <v>0.41885679464692549</v>
      </c>
      <c r="V204" s="18">
        <v>5.0977284733227678E-2</v>
      </c>
      <c r="W204" s="99">
        <f t="shared" si="83"/>
        <v>497</v>
      </c>
      <c r="X204" s="33">
        <f t="shared" si="74"/>
        <v>1.2131781912659427</v>
      </c>
      <c r="Y204" s="13">
        <v>141196</v>
      </c>
      <c r="Z204" s="10">
        <f t="shared" si="90"/>
        <v>466</v>
      </c>
      <c r="AA204" s="33">
        <f t="shared" si="75"/>
        <v>0.73457988302526656</v>
      </c>
      <c r="AB204" s="11">
        <v>2.5000000000000001E-2</v>
      </c>
      <c r="AC204" s="99">
        <f t="shared" si="84"/>
        <v>538</v>
      </c>
      <c r="AD204" s="33">
        <f t="shared" si="76"/>
        <v>1.0720597169585984</v>
      </c>
      <c r="AE204" s="11">
        <v>0.9865609924190214</v>
      </c>
      <c r="AF204" s="10">
        <f t="shared" si="91"/>
        <v>540</v>
      </c>
      <c r="AG204" s="33">
        <f t="shared" si="77"/>
        <v>1.4260853574838337</v>
      </c>
      <c r="AH204" s="14">
        <v>1.0163333333333331</v>
      </c>
      <c r="AI204" s="99">
        <f t="shared" si="85"/>
        <v>532</v>
      </c>
      <c r="AJ204" s="33">
        <f t="shared" si="78"/>
        <v>0.45877689522089848</v>
      </c>
      <c r="AK204" s="13">
        <v>593986.88031914888</v>
      </c>
      <c r="AL204" s="38"/>
    </row>
    <row r="205" spans="1:38" x14ac:dyDescent="0.25">
      <c r="A205" t="s">
        <v>797</v>
      </c>
      <c r="B205" s="5" t="s">
        <v>412</v>
      </c>
      <c r="C205" s="6" t="s">
        <v>63</v>
      </c>
      <c r="D205" s="7" t="s">
        <v>34</v>
      </c>
      <c r="E205" s="36">
        <f t="shared" si="79"/>
        <v>0.1418150203242034</v>
      </c>
      <c r="F205" s="8">
        <f t="shared" si="80"/>
        <v>27.870510196792093</v>
      </c>
      <c r="G205" s="9">
        <f t="shared" si="81"/>
        <v>243</v>
      </c>
      <c r="H205" s="99">
        <f t="shared" si="82"/>
        <v>130</v>
      </c>
      <c r="I205" s="33">
        <f t="shared" si="69"/>
        <v>-0.57961235811419021</v>
      </c>
      <c r="J205" s="11">
        <v>-3.9739027283511308E-2</v>
      </c>
      <c r="K205" s="10">
        <f t="shared" si="86"/>
        <v>108</v>
      </c>
      <c r="L205" s="33">
        <f t="shared" si="70"/>
        <v>-0.47763388311254951</v>
      </c>
      <c r="M205" s="11">
        <v>9.4043887147335428E-2</v>
      </c>
      <c r="N205" s="10">
        <f t="shared" si="87"/>
        <v>376</v>
      </c>
      <c r="O205" s="33">
        <f t="shared" si="71"/>
        <v>0.57319252163487189</v>
      </c>
      <c r="P205" s="11">
        <v>2.4347826086956521E-2</v>
      </c>
      <c r="Q205" s="10">
        <f t="shared" si="88"/>
        <v>390</v>
      </c>
      <c r="R205" s="33">
        <f t="shared" si="72"/>
        <v>0.27294812057923573</v>
      </c>
      <c r="S205" s="12">
        <v>0</v>
      </c>
      <c r="T205" s="10">
        <f t="shared" si="89"/>
        <v>90</v>
      </c>
      <c r="U205" s="33">
        <f t="shared" si="73"/>
        <v>-0.70590755317559317</v>
      </c>
      <c r="V205" s="18">
        <v>0.11700064641241112</v>
      </c>
      <c r="W205" s="99">
        <f t="shared" si="83"/>
        <v>385</v>
      </c>
      <c r="X205" s="33">
        <f t="shared" si="74"/>
        <v>0.24466082743174117</v>
      </c>
      <c r="Y205" s="13">
        <v>105972</v>
      </c>
      <c r="Z205" s="10">
        <f t="shared" si="90"/>
        <v>224</v>
      </c>
      <c r="AA205" s="33">
        <f t="shared" si="75"/>
        <v>7.5557528546880179E-2</v>
      </c>
      <c r="AB205" s="11">
        <v>3.4000000000000002E-2</v>
      </c>
      <c r="AC205" s="99">
        <f t="shared" si="84"/>
        <v>223</v>
      </c>
      <c r="AD205" s="33">
        <f t="shared" si="76"/>
        <v>8.1487919508555981E-3</v>
      </c>
      <c r="AE205" s="11">
        <v>0.92307692307692313</v>
      </c>
      <c r="AF205" s="10">
        <f t="shared" si="91"/>
        <v>254</v>
      </c>
      <c r="AG205" s="33">
        <f t="shared" si="77"/>
        <v>-2.2183087614394439E-2</v>
      </c>
      <c r="AH205" s="14">
        <v>2.6506666666666665</v>
      </c>
      <c r="AI205" s="99">
        <f t="shared" si="85"/>
        <v>249</v>
      </c>
      <c r="AJ205" s="33">
        <f t="shared" si="78"/>
        <v>-0.22771153773401773</v>
      </c>
      <c r="AK205" s="13">
        <v>122808.13526868437</v>
      </c>
      <c r="AL205" s="38"/>
    </row>
    <row r="206" spans="1:38" x14ac:dyDescent="0.25">
      <c r="A206" t="s">
        <v>798</v>
      </c>
      <c r="B206" s="5" t="s">
        <v>462</v>
      </c>
      <c r="C206" s="6" t="s">
        <v>71</v>
      </c>
      <c r="D206" s="7" t="s">
        <v>34</v>
      </c>
      <c r="E206" s="36">
        <f t="shared" si="79"/>
        <v>1.6247383165635978</v>
      </c>
      <c r="F206" s="8">
        <f t="shared" si="80"/>
        <v>23.248321711786559</v>
      </c>
      <c r="G206" s="9">
        <f t="shared" si="81"/>
        <v>321</v>
      </c>
      <c r="H206" s="99">
        <f t="shared" si="82"/>
        <v>135</v>
      </c>
      <c r="I206" s="33">
        <f t="shared" si="69"/>
        <v>-0.55107227844602547</v>
      </c>
      <c r="J206" s="11">
        <v>-3.7934017051773128E-2</v>
      </c>
      <c r="K206" s="10">
        <f t="shared" si="86"/>
        <v>80</v>
      </c>
      <c r="L206" s="33">
        <f t="shared" si="70"/>
        <v>-0.71328084737261388</v>
      </c>
      <c r="M206" s="11">
        <v>0.10645677694770544</v>
      </c>
      <c r="N206" s="10">
        <f t="shared" si="87"/>
        <v>302</v>
      </c>
      <c r="O206" s="33">
        <f t="shared" si="71"/>
        <v>0.34143055664206201</v>
      </c>
      <c r="P206" s="11">
        <v>3.9190491487311276E-2</v>
      </c>
      <c r="Q206" s="10">
        <f t="shared" si="88"/>
        <v>390</v>
      </c>
      <c r="R206" s="33">
        <f t="shared" si="72"/>
        <v>0.27294812057923573</v>
      </c>
      <c r="S206" s="12">
        <v>0</v>
      </c>
      <c r="T206" s="10">
        <f t="shared" si="89"/>
        <v>403</v>
      </c>
      <c r="U206" s="33">
        <f t="shared" si="73"/>
        <v>0.62647157623849636</v>
      </c>
      <c r="V206" s="18">
        <v>3.879035345157586E-2</v>
      </c>
      <c r="W206" s="99">
        <f t="shared" si="83"/>
        <v>346</v>
      </c>
      <c r="X206" s="33">
        <f t="shared" si="74"/>
        <v>9.0765991939462443E-2</v>
      </c>
      <c r="Y206" s="13">
        <v>100375</v>
      </c>
      <c r="Z206" s="10">
        <f t="shared" si="90"/>
        <v>264</v>
      </c>
      <c r="AA206" s="33">
        <f t="shared" si="75"/>
        <v>0.22200694065318838</v>
      </c>
      <c r="AB206" s="11">
        <v>3.2000000000000001E-2</v>
      </c>
      <c r="AC206" s="99">
        <f t="shared" si="84"/>
        <v>346</v>
      </c>
      <c r="AD206" s="33">
        <f t="shared" si="76"/>
        <v>0.44316145205512325</v>
      </c>
      <c r="AE206" s="11">
        <v>0.94903433476394849</v>
      </c>
      <c r="AF206" s="10">
        <f t="shared" si="91"/>
        <v>251</v>
      </c>
      <c r="AG206" s="33">
        <f t="shared" si="77"/>
        <v>-3.1930764279342848E-2</v>
      </c>
      <c r="AH206" s="14">
        <v>2.6616666666666666</v>
      </c>
      <c r="AI206" s="99">
        <f t="shared" si="85"/>
        <v>311</v>
      </c>
      <c r="AJ206" s="33">
        <f t="shared" si="78"/>
        <v>-0.19190139607789905</v>
      </c>
      <c r="AK206" s="13">
        <v>147386.81248394554</v>
      </c>
      <c r="AL206" s="38"/>
    </row>
    <row r="207" spans="1:38" x14ac:dyDescent="0.25">
      <c r="A207" t="s">
        <v>799</v>
      </c>
      <c r="B207" s="5" t="s">
        <v>352</v>
      </c>
      <c r="C207" s="6" t="s">
        <v>63</v>
      </c>
      <c r="D207" s="7" t="s">
        <v>34</v>
      </c>
      <c r="E207" s="36">
        <f t="shared" si="79"/>
        <v>0.70006563007997336</v>
      </c>
      <c r="F207" s="8">
        <f t="shared" si="80"/>
        <v>26.130474453403323</v>
      </c>
      <c r="G207" s="9">
        <f t="shared" si="81"/>
        <v>270</v>
      </c>
      <c r="H207" s="99">
        <f t="shared" si="82"/>
        <v>20</v>
      </c>
      <c r="I207" s="33">
        <f t="shared" si="69"/>
        <v>-1.2192690816246643</v>
      </c>
      <c r="J207" s="11">
        <v>-8.0193957478552735E-2</v>
      </c>
      <c r="K207" s="10">
        <f t="shared" si="86"/>
        <v>419</v>
      </c>
      <c r="L207" s="33">
        <f t="shared" si="70"/>
        <v>0.5546428299316043</v>
      </c>
      <c r="M207" s="11">
        <v>3.9667896678966787E-2</v>
      </c>
      <c r="N207" s="10">
        <f t="shared" si="87"/>
        <v>335</v>
      </c>
      <c r="O207" s="33">
        <f t="shared" si="71"/>
        <v>0.43602307034201648</v>
      </c>
      <c r="P207" s="11">
        <v>3.313253012048193E-2</v>
      </c>
      <c r="Q207" s="10">
        <f t="shared" si="88"/>
        <v>390</v>
      </c>
      <c r="R207" s="33">
        <f t="shared" si="72"/>
        <v>0.27294812057923573</v>
      </c>
      <c r="S207" s="12">
        <v>0</v>
      </c>
      <c r="T207" s="10">
        <f t="shared" si="89"/>
        <v>214</v>
      </c>
      <c r="U207" s="33">
        <f t="shared" si="73"/>
        <v>5.0967226322973774E-3</v>
      </c>
      <c r="V207" s="18">
        <v>7.5264888564121307E-2</v>
      </c>
      <c r="W207" s="99">
        <f t="shared" si="83"/>
        <v>267</v>
      </c>
      <c r="X207" s="33">
        <f t="shared" si="74"/>
        <v>-0.23574842140175786</v>
      </c>
      <c r="Y207" s="13">
        <v>88500</v>
      </c>
      <c r="Z207" s="10">
        <f t="shared" si="90"/>
        <v>317</v>
      </c>
      <c r="AA207" s="33">
        <f t="shared" si="75"/>
        <v>0.36845635275949656</v>
      </c>
      <c r="AB207" s="11">
        <v>0.03</v>
      </c>
      <c r="AC207" s="99">
        <f t="shared" si="84"/>
        <v>205</v>
      </c>
      <c r="AD207" s="33">
        <f t="shared" si="76"/>
        <v>-5.4499373257250287E-2</v>
      </c>
      <c r="AE207" s="11">
        <v>0.91933867735470942</v>
      </c>
      <c r="AF207" s="10">
        <f t="shared" si="91"/>
        <v>393</v>
      </c>
      <c r="AG207" s="33">
        <f t="shared" si="77"/>
        <v>0.38337933847572719</v>
      </c>
      <c r="AH207" s="14">
        <v>2.1930000000000001</v>
      </c>
      <c r="AI207" s="99">
        <f t="shared" si="85"/>
        <v>435</v>
      </c>
      <c r="AJ207" s="33">
        <f t="shared" si="78"/>
        <v>-8.7596453078925066E-2</v>
      </c>
      <c r="AK207" s="13">
        <v>218977.63584752637</v>
      </c>
      <c r="AL207" s="38"/>
    </row>
    <row r="208" spans="1:38" x14ac:dyDescent="0.25">
      <c r="A208" t="s">
        <v>800</v>
      </c>
      <c r="B208" s="5" t="s">
        <v>533</v>
      </c>
      <c r="C208" s="6" t="s">
        <v>93</v>
      </c>
      <c r="D208" s="7" t="s">
        <v>34</v>
      </c>
      <c r="E208" s="36">
        <f t="shared" si="79"/>
        <v>4.0425006923988063</v>
      </c>
      <c r="F208" s="8">
        <f t="shared" si="80"/>
        <v>15.71229240979558</v>
      </c>
      <c r="G208" s="9">
        <f t="shared" si="81"/>
        <v>459</v>
      </c>
      <c r="H208" s="99">
        <f t="shared" si="82"/>
        <v>398</v>
      </c>
      <c r="I208" s="33">
        <f t="shared" si="69"/>
        <v>0.31038230172413905</v>
      </c>
      <c r="J208" s="11">
        <v>1.6548463356973908E-2</v>
      </c>
      <c r="K208" s="10">
        <f t="shared" si="86"/>
        <v>540</v>
      </c>
      <c r="L208" s="33">
        <f t="shared" si="70"/>
        <v>1.0315686158501118</v>
      </c>
      <c r="M208" s="11">
        <v>1.4545454545454545E-2</v>
      </c>
      <c r="N208" s="10">
        <f t="shared" si="87"/>
        <v>454</v>
      </c>
      <c r="O208" s="33">
        <f t="shared" si="71"/>
        <v>0.72290008059265454</v>
      </c>
      <c r="P208" s="11">
        <v>1.4760147601476014E-2</v>
      </c>
      <c r="Q208" s="10">
        <f t="shared" si="88"/>
        <v>390</v>
      </c>
      <c r="R208" s="33">
        <f t="shared" si="72"/>
        <v>0.27294812057923573</v>
      </c>
      <c r="S208" s="12">
        <v>0</v>
      </c>
      <c r="T208" s="10">
        <f t="shared" si="89"/>
        <v>170</v>
      </c>
      <c r="U208" s="33">
        <f t="shared" si="73"/>
        <v>-0.18223668403658158</v>
      </c>
      <c r="V208" s="18">
        <v>8.6261308647170215E-2</v>
      </c>
      <c r="W208" s="99">
        <f t="shared" si="83"/>
        <v>479</v>
      </c>
      <c r="X208" s="33">
        <f t="shared" si="74"/>
        <v>1.0342345447796555</v>
      </c>
      <c r="Y208" s="13">
        <v>134688</v>
      </c>
      <c r="Z208" s="10">
        <f t="shared" si="90"/>
        <v>507</v>
      </c>
      <c r="AA208" s="33">
        <f t="shared" si="75"/>
        <v>0.8810292951315748</v>
      </c>
      <c r="AB208" s="11">
        <v>2.3E-2</v>
      </c>
      <c r="AC208" s="99">
        <f t="shared" si="84"/>
        <v>519</v>
      </c>
      <c r="AD208" s="33">
        <f t="shared" si="76"/>
        <v>0.98350443853374991</v>
      </c>
      <c r="AE208" s="11">
        <v>0.98127685696746469</v>
      </c>
      <c r="AF208" s="10">
        <f t="shared" si="91"/>
        <v>286</v>
      </c>
      <c r="AG208" s="33">
        <f t="shared" si="77"/>
        <v>7.2044453480106074E-2</v>
      </c>
      <c r="AH208" s="14">
        <v>2.5443333333333329</v>
      </c>
      <c r="AI208" s="99">
        <f t="shared" si="85"/>
        <v>428</v>
      </c>
      <c r="AJ208" s="33">
        <f t="shared" si="78"/>
        <v>-9.3511783780289515E-2</v>
      </c>
      <c r="AK208" s="13">
        <v>214917.58477801268</v>
      </c>
      <c r="AL208" s="38"/>
    </row>
    <row r="209" spans="1:38" x14ac:dyDescent="0.25">
      <c r="A209" t="s">
        <v>801</v>
      </c>
      <c r="B209" s="5" t="s">
        <v>127</v>
      </c>
      <c r="C209" s="6" t="s">
        <v>52</v>
      </c>
      <c r="D209" s="7" t="s">
        <v>34</v>
      </c>
      <c r="E209" s="36">
        <f t="shared" si="79"/>
        <v>-1.8646247977683115</v>
      </c>
      <c r="F209" s="8">
        <f t="shared" si="80"/>
        <v>34.124470227336154</v>
      </c>
      <c r="G209" s="9">
        <f t="shared" si="81"/>
        <v>162</v>
      </c>
      <c r="H209" s="99">
        <f t="shared" si="82"/>
        <v>565</v>
      </c>
      <c r="I209" s="33">
        <f t="shared" si="69"/>
        <v>7.5758368556705413</v>
      </c>
      <c r="J209" s="11">
        <v>0.47605032742255915</v>
      </c>
      <c r="K209" s="10">
        <f t="shared" si="86"/>
        <v>393</v>
      </c>
      <c r="L209" s="33">
        <f t="shared" si="70"/>
        <v>0.46589121255672261</v>
      </c>
      <c r="M209" s="11">
        <v>4.4342958161461402E-2</v>
      </c>
      <c r="N209" s="10">
        <f t="shared" si="87"/>
        <v>106</v>
      </c>
      <c r="O209" s="33">
        <f t="shared" si="71"/>
        <v>-0.51064391859293423</v>
      </c>
      <c r="P209" s="11">
        <v>9.3759654000617851E-2</v>
      </c>
      <c r="Q209" s="10">
        <f t="shared" si="88"/>
        <v>142</v>
      </c>
      <c r="R209" s="33">
        <f t="shared" si="72"/>
        <v>3.1384028877752594E-4</v>
      </c>
      <c r="S209" s="12">
        <v>1.1465031653456956</v>
      </c>
      <c r="T209" s="10">
        <f t="shared" si="89"/>
        <v>43</v>
      </c>
      <c r="U209" s="33">
        <f t="shared" si="73"/>
        <v>-1.4987313087890115</v>
      </c>
      <c r="V209" s="18">
        <v>0.16353918549933191</v>
      </c>
      <c r="W209" s="99">
        <f t="shared" si="83"/>
        <v>126</v>
      </c>
      <c r="X209" s="33">
        <f t="shared" si="74"/>
        <v>-0.75531190388560621</v>
      </c>
      <c r="Y209" s="13">
        <v>69604</v>
      </c>
      <c r="Z209" s="10">
        <f t="shared" si="90"/>
        <v>290</v>
      </c>
      <c r="AA209" s="33">
        <f t="shared" si="75"/>
        <v>0.2952316467063425</v>
      </c>
      <c r="AB209" s="11">
        <v>3.1E-2</v>
      </c>
      <c r="AC209" s="99">
        <f t="shared" si="84"/>
        <v>51</v>
      </c>
      <c r="AD209" s="33">
        <f t="shared" si="76"/>
        <v>-1.3562742780805148</v>
      </c>
      <c r="AE209" s="11">
        <v>0.84166115155526144</v>
      </c>
      <c r="AF209" s="10">
        <f t="shared" si="91"/>
        <v>300</v>
      </c>
      <c r="AG209" s="33">
        <f t="shared" si="77"/>
        <v>0.1027644041817611</v>
      </c>
      <c r="AH209" s="14">
        <v>2.5096666666666665</v>
      </c>
      <c r="AI209" s="99">
        <f t="shared" si="85"/>
        <v>82</v>
      </c>
      <c r="AJ209" s="33">
        <f t="shared" si="78"/>
        <v>-0.30132797407048573</v>
      </c>
      <c r="AK209" s="13">
        <v>72280.699666018641</v>
      </c>
      <c r="AL209" s="38">
        <v>1</v>
      </c>
    </row>
    <row r="210" spans="1:38" x14ac:dyDescent="0.25">
      <c r="A210" t="s">
        <v>802</v>
      </c>
      <c r="B210" s="5" t="s">
        <v>511</v>
      </c>
      <c r="C210" s="6" t="s">
        <v>47</v>
      </c>
      <c r="D210" s="7" t="s">
        <v>20</v>
      </c>
      <c r="E210" s="36">
        <f t="shared" si="79"/>
        <v>4.9966890356840299</v>
      </c>
      <c r="F210" s="8">
        <f t="shared" si="80"/>
        <v>12.73814102648123</v>
      </c>
      <c r="G210" s="9">
        <f t="shared" si="81"/>
        <v>512</v>
      </c>
      <c r="H210" s="99">
        <f t="shared" si="82"/>
        <v>527</v>
      </c>
      <c r="I210" s="33">
        <f t="shared" si="69"/>
        <v>1.2219680056052227</v>
      </c>
      <c r="J210" s="11">
        <v>7.4201474201474271E-2</v>
      </c>
      <c r="K210" s="10">
        <f t="shared" si="86"/>
        <v>498</v>
      </c>
      <c r="L210" s="33">
        <f t="shared" si="70"/>
        <v>0.79334346842052539</v>
      </c>
      <c r="M210" s="11">
        <v>2.7094152178821405E-2</v>
      </c>
      <c r="N210" s="10">
        <f t="shared" si="87"/>
        <v>457</v>
      </c>
      <c r="O210" s="33">
        <f t="shared" si="71"/>
        <v>0.72999427496871738</v>
      </c>
      <c r="P210" s="11">
        <v>1.4305816135084427E-2</v>
      </c>
      <c r="Q210" s="10">
        <f t="shared" si="88"/>
        <v>268</v>
      </c>
      <c r="R210" s="33">
        <f t="shared" si="72"/>
        <v>0.18229686991779862</v>
      </c>
      <c r="S210" s="12">
        <v>0.38121378469045442</v>
      </c>
      <c r="T210" s="10">
        <f t="shared" si="89"/>
        <v>526</v>
      </c>
      <c r="U210" s="33">
        <f t="shared" si="73"/>
        <v>0.96742547042407023</v>
      </c>
      <c r="V210" s="18">
        <v>1.877645248172374E-2</v>
      </c>
      <c r="W210" s="99">
        <f t="shared" si="83"/>
        <v>504</v>
      </c>
      <c r="X210" s="33">
        <f t="shared" si="74"/>
        <v>1.3278363052560809</v>
      </c>
      <c r="Y210" s="13">
        <v>145366</v>
      </c>
      <c r="Z210" s="10">
        <f t="shared" si="90"/>
        <v>399</v>
      </c>
      <c r="AA210" s="33">
        <f t="shared" si="75"/>
        <v>0.58813047091895843</v>
      </c>
      <c r="AB210" s="11">
        <v>2.7000000000000003E-2</v>
      </c>
      <c r="AC210" s="99">
        <f t="shared" si="84"/>
        <v>463</v>
      </c>
      <c r="AD210" s="33">
        <f t="shared" si="76"/>
        <v>0.78752457524644071</v>
      </c>
      <c r="AE210" s="11">
        <v>0.96958264560245222</v>
      </c>
      <c r="AF210" s="10">
        <f t="shared" si="91"/>
        <v>214</v>
      </c>
      <c r="AG210" s="33">
        <f t="shared" si="77"/>
        <v>-0.13088445163563633</v>
      </c>
      <c r="AH210" s="14">
        <v>2.7733333333333334</v>
      </c>
      <c r="AI210" s="99">
        <f t="shared" si="85"/>
        <v>241</v>
      </c>
      <c r="AJ210" s="33">
        <f t="shared" si="78"/>
        <v>-0.23050274658225914</v>
      </c>
      <c r="AK210" s="13">
        <v>120892.35895089967</v>
      </c>
      <c r="AL210" s="38"/>
    </row>
    <row r="211" spans="1:38" x14ac:dyDescent="0.25">
      <c r="A211" t="s">
        <v>803</v>
      </c>
      <c r="B211" s="5" t="s">
        <v>359</v>
      </c>
      <c r="C211" s="6" t="s">
        <v>30</v>
      </c>
      <c r="D211" s="7" t="s">
        <v>20</v>
      </c>
      <c r="E211" s="36">
        <f t="shared" si="79"/>
        <v>4.3207655900834947</v>
      </c>
      <c r="F211" s="8">
        <f t="shared" si="80"/>
        <v>14.844956378915818</v>
      </c>
      <c r="G211" s="9">
        <f t="shared" si="81"/>
        <v>470</v>
      </c>
      <c r="H211" s="99">
        <f t="shared" si="82"/>
        <v>407</v>
      </c>
      <c r="I211" s="33">
        <f t="shared" si="69"/>
        <v>0.3285759331217194</v>
      </c>
      <c r="J211" s="11">
        <v>1.7699115044247815E-2</v>
      </c>
      <c r="K211" s="10">
        <f t="shared" si="86"/>
        <v>514</v>
      </c>
      <c r="L211" s="33">
        <f t="shared" si="70"/>
        <v>0.86621068670326007</v>
      </c>
      <c r="M211" s="11">
        <v>2.3255813953488372E-2</v>
      </c>
      <c r="N211" s="10">
        <f t="shared" si="87"/>
        <v>476</v>
      </c>
      <c r="O211" s="33">
        <f t="shared" si="71"/>
        <v>0.76599862216410197</v>
      </c>
      <c r="P211" s="11">
        <v>1.2E-2</v>
      </c>
      <c r="Q211" s="10">
        <f t="shared" si="88"/>
        <v>390</v>
      </c>
      <c r="R211" s="33">
        <f t="shared" si="72"/>
        <v>0.27294812057923573</v>
      </c>
      <c r="S211" s="12">
        <v>0</v>
      </c>
      <c r="T211" s="10">
        <f t="shared" si="89"/>
        <v>228</v>
      </c>
      <c r="U211" s="33">
        <f t="shared" si="73"/>
        <v>6.7889878564572403E-2</v>
      </c>
      <c r="V211" s="18">
        <v>7.1578947368421048E-2</v>
      </c>
      <c r="W211" s="99">
        <f t="shared" si="83"/>
        <v>326</v>
      </c>
      <c r="X211" s="33">
        <f t="shared" si="74"/>
        <v>-3.5726145593777212E-3</v>
      </c>
      <c r="Y211" s="13">
        <v>96944</v>
      </c>
      <c r="Z211" s="10">
        <f t="shared" si="90"/>
        <v>350</v>
      </c>
      <c r="AA211" s="33">
        <f t="shared" si="75"/>
        <v>0.44168105881265068</v>
      </c>
      <c r="AB211" s="11">
        <v>2.8999999999999998E-2</v>
      </c>
      <c r="AC211" s="99">
        <f t="shared" si="84"/>
        <v>483</v>
      </c>
      <c r="AD211" s="33">
        <f t="shared" si="76"/>
        <v>0.8614744864624615</v>
      </c>
      <c r="AE211" s="11">
        <v>0.97399527186761226</v>
      </c>
      <c r="AF211" s="10">
        <f t="shared" si="91"/>
        <v>545</v>
      </c>
      <c r="AG211" s="33">
        <f t="shared" si="77"/>
        <v>1.4963867831280062</v>
      </c>
      <c r="AH211" s="14">
        <v>0.93699999999999994</v>
      </c>
      <c r="AI211" s="99">
        <f t="shared" si="85"/>
        <v>559</v>
      </c>
      <c r="AJ211" s="33">
        <f t="shared" si="78"/>
        <v>4.9662107492864171</v>
      </c>
      <c r="AK211" s="13">
        <v>3687712.7536231885</v>
      </c>
      <c r="AL211" s="38"/>
    </row>
    <row r="212" spans="1:38" ht="22.5" x14ac:dyDescent="0.25">
      <c r="A212" t="s">
        <v>804</v>
      </c>
      <c r="B212" s="5" t="s">
        <v>358</v>
      </c>
      <c r="C212" s="6" t="s">
        <v>93</v>
      </c>
      <c r="D212" s="7" t="s">
        <v>34</v>
      </c>
      <c r="E212" s="36">
        <f t="shared" si="79"/>
        <v>0.78323577749195405</v>
      </c>
      <c r="F212" s="8">
        <f t="shared" si="80"/>
        <v>25.871237783078733</v>
      </c>
      <c r="G212" s="9">
        <f t="shared" si="81"/>
        <v>280</v>
      </c>
      <c r="H212" s="99">
        <f t="shared" si="82"/>
        <v>405</v>
      </c>
      <c r="I212" s="33">
        <f t="shared" si="69"/>
        <v>0.3278159843634702</v>
      </c>
      <c r="J212" s="11">
        <v>1.7651052274270107E-2</v>
      </c>
      <c r="K212" s="10">
        <f t="shared" si="86"/>
        <v>385</v>
      </c>
      <c r="L212" s="33">
        <f t="shared" si="70"/>
        <v>0.44127942440164275</v>
      </c>
      <c r="M212" s="11">
        <v>4.5639403524627205E-2</v>
      </c>
      <c r="N212" s="10">
        <f t="shared" si="87"/>
        <v>203</v>
      </c>
      <c r="O212" s="33">
        <f t="shared" si="71"/>
        <v>7.0354701448581492E-3</v>
      </c>
      <c r="P212" s="11">
        <v>6.0606060606060608E-2</v>
      </c>
      <c r="Q212" s="10">
        <f t="shared" si="88"/>
        <v>203</v>
      </c>
      <c r="R212" s="33">
        <f t="shared" si="72"/>
        <v>0.11431145564589228</v>
      </c>
      <c r="S212" s="12">
        <v>0.66711140760507004</v>
      </c>
      <c r="T212" s="10">
        <f t="shared" si="89"/>
        <v>219</v>
      </c>
      <c r="U212" s="33">
        <f t="shared" si="73"/>
        <v>2.4073462934256853E-2</v>
      </c>
      <c r="V212" s="18">
        <v>7.4150959063356309E-2</v>
      </c>
      <c r="W212" s="99">
        <f t="shared" si="83"/>
        <v>307</v>
      </c>
      <c r="X212" s="33">
        <f t="shared" si="74"/>
        <v>-6.2496436689081732E-2</v>
      </c>
      <c r="Y212" s="13">
        <v>94801</v>
      </c>
      <c r="Z212" s="10">
        <f t="shared" si="90"/>
        <v>317</v>
      </c>
      <c r="AA212" s="33">
        <f t="shared" si="75"/>
        <v>0.36845635275949656</v>
      </c>
      <c r="AB212" s="11">
        <v>0.03</v>
      </c>
      <c r="AC212" s="99">
        <f t="shared" si="84"/>
        <v>267</v>
      </c>
      <c r="AD212" s="33">
        <f t="shared" si="76"/>
        <v>0.18655132894501833</v>
      </c>
      <c r="AE212" s="11">
        <v>0.93372228704784133</v>
      </c>
      <c r="AF212" s="10">
        <f t="shared" si="91"/>
        <v>258</v>
      </c>
      <c r="AG212" s="33">
        <f t="shared" si="77"/>
        <v>-1.3321563373532535E-2</v>
      </c>
      <c r="AH212" s="14">
        <v>2.6406666666666667</v>
      </c>
      <c r="AI212" s="99">
        <f t="shared" si="85"/>
        <v>338</v>
      </c>
      <c r="AJ212" s="33">
        <f t="shared" si="78"/>
        <v>-0.17455727038552588</v>
      </c>
      <c r="AK212" s="13">
        <v>159291.14034356238</v>
      </c>
      <c r="AL212" s="38"/>
    </row>
    <row r="213" spans="1:38" x14ac:dyDescent="0.25">
      <c r="A213" t="s">
        <v>805</v>
      </c>
      <c r="B213" s="5" t="s">
        <v>582</v>
      </c>
      <c r="C213" s="6" t="s">
        <v>93</v>
      </c>
      <c r="D213" s="7" t="s">
        <v>34</v>
      </c>
      <c r="E213" s="36">
        <f t="shared" si="79"/>
        <v>6.3633310779696179</v>
      </c>
      <c r="F213" s="8">
        <f t="shared" si="80"/>
        <v>8.4783946680578914</v>
      </c>
      <c r="G213" s="9">
        <f t="shared" si="81"/>
        <v>547</v>
      </c>
      <c r="H213" s="99">
        <f t="shared" si="82"/>
        <v>355</v>
      </c>
      <c r="I213" s="33">
        <f t="shared" si="69"/>
        <v>0.15663772388433844</v>
      </c>
      <c r="J213" s="11">
        <v>6.8249258160237858E-3</v>
      </c>
      <c r="K213" s="10">
        <f t="shared" si="86"/>
        <v>520</v>
      </c>
      <c r="L213" s="33">
        <f t="shared" si="70"/>
        <v>0.89785458841509069</v>
      </c>
      <c r="M213" s="11">
        <v>2.158894645941278E-2</v>
      </c>
      <c r="N213" s="10">
        <f t="shared" si="87"/>
        <v>435</v>
      </c>
      <c r="O213" s="33">
        <f t="shared" si="71"/>
        <v>0.7008466878863342</v>
      </c>
      <c r="P213" s="11">
        <v>1.6172506738544475E-2</v>
      </c>
      <c r="Q213" s="10">
        <f t="shared" si="88"/>
        <v>390</v>
      </c>
      <c r="R213" s="33">
        <f t="shared" si="72"/>
        <v>0.27294812057923573</v>
      </c>
      <c r="S213" s="12">
        <v>0</v>
      </c>
      <c r="T213" s="10">
        <f t="shared" si="89"/>
        <v>552</v>
      </c>
      <c r="U213" s="33">
        <f t="shared" si="73"/>
        <v>1.0979003475239424</v>
      </c>
      <c r="V213" s="18">
        <v>1.1117612638970159E-2</v>
      </c>
      <c r="W213" s="99">
        <f t="shared" si="83"/>
        <v>546</v>
      </c>
      <c r="X213" s="33">
        <f t="shared" si="74"/>
        <v>2.23751233481237</v>
      </c>
      <c r="Y213" s="13">
        <v>178450</v>
      </c>
      <c r="Z213" s="10">
        <f t="shared" si="90"/>
        <v>507</v>
      </c>
      <c r="AA213" s="33">
        <f t="shared" si="75"/>
        <v>0.8810292951315748</v>
      </c>
      <c r="AB213" s="11">
        <v>2.3E-2</v>
      </c>
      <c r="AC213" s="99">
        <f t="shared" si="84"/>
        <v>486</v>
      </c>
      <c r="AD213" s="33">
        <f t="shared" si="76"/>
        <v>0.87957275488356779</v>
      </c>
      <c r="AE213" s="11">
        <v>0.97507520412548343</v>
      </c>
      <c r="AF213" s="10">
        <f t="shared" si="91"/>
        <v>305</v>
      </c>
      <c r="AG213" s="33">
        <f t="shared" si="77"/>
        <v>0.12432744650119178</v>
      </c>
      <c r="AH213" s="14">
        <v>2.4853333333333336</v>
      </c>
      <c r="AI213" s="99">
        <f t="shared" si="85"/>
        <v>475</v>
      </c>
      <c r="AJ213" s="33">
        <f t="shared" si="78"/>
        <v>-4.7336101902457099E-3</v>
      </c>
      <c r="AK213" s="13">
        <v>275851.44238137343</v>
      </c>
      <c r="AL213" s="38"/>
    </row>
    <row r="214" spans="1:38" x14ac:dyDescent="0.25">
      <c r="A214" t="s">
        <v>806</v>
      </c>
      <c r="B214" s="5" t="s">
        <v>342</v>
      </c>
      <c r="C214" s="6" t="s">
        <v>33</v>
      </c>
      <c r="D214" s="7" t="s">
        <v>34</v>
      </c>
      <c r="E214" s="36">
        <f t="shared" si="79"/>
        <v>0.74924551756745983</v>
      </c>
      <c r="F214" s="8">
        <f t="shared" si="80"/>
        <v>25.977183510968882</v>
      </c>
      <c r="G214" s="9">
        <f t="shared" si="81"/>
        <v>275</v>
      </c>
      <c r="H214" s="99">
        <f t="shared" si="82"/>
        <v>339</v>
      </c>
      <c r="I214" s="33">
        <f t="shared" si="69"/>
        <v>0.10626764701396828</v>
      </c>
      <c r="J214" s="11">
        <v>3.6392828472036065E-3</v>
      </c>
      <c r="K214" s="10">
        <f t="shared" si="86"/>
        <v>493</v>
      </c>
      <c r="L214" s="33">
        <f t="shared" si="70"/>
        <v>0.76115435003455334</v>
      </c>
      <c r="M214" s="11">
        <v>2.8789739391458589E-2</v>
      </c>
      <c r="N214" s="10">
        <f t="shared" si="87"/>
        <v>245</v>
      </c>
      <c r="O214" s="33">
        <f t="shared" si="71"/>
        <v>0.16584424427005842</v>
      </c>
      <c r="P214" s="11">
        <v>5.0435515594268052E-2</v>
      </c>
      <c r="Q214" s="10">
        <f t="shared" si="88"/>
        <v>324</v>
      </c>
      <c r="R214" s="33">
        <f t="shared" si="72"/>
        <v>0.22222634577305392</v>
      </c>
      <c r="S214" s="12">
        <v>0.21329920546045966</v>
      </c>
      <c r="T214" s="10">
        <f t="shared" si="89"/>
        <v>313</v>
      </c>
      <c r="U214" s="33">
        <f t="shared" si="73"/>
        <v>0.35543035574228549</v>
      </c>
      <c r="V214" s="18">
        <v>5.4700399467376828E-2</v>
      </c>
      <c r="W214" s="99">
        <f t="shared" si="83"/>
        <v>333</v>
      </c>
      <c r="X214" s="33">
        <f t="shared" si="74"/>
        <v>1.6994356487294512E-2</v>
      </c>
      <c r="Y214" s="13">
        <v>97692</v>
      </c>
      <c r="Z214" s="10">
        <f t="shared" si="90"/>
        <v>244</v>
      </c>
      <c r="AA214" s="33">
        <f t="shared" si="75"/>
        <v>0.14878223460003429</v>
      </c>
      <c r="AB214" s="11">
        <v>3.3000000000000002E-2</v>
      </c>
      <c r="AC214" s="99">
        <f t="shared" si="84"/>
        <v>154</v>
      </c>
      <c r="AD214" s="33">
        <f t="shared" si="76"/>
        <v>-0.27899168181471773</v>
      </c>
      <c r="AE214" s="11">
        <v>0.90594311486142431</v>
      </c>
      <c r="AF214" s="10">
        <f t="shared" si="91"/>
        <v>197</v>
      </c>
      <c r="AG214" s="33">
        <f t="shared" si="77"/>
        <v>-0.1875982067771538</v>
      </c>
      <c r="AH214" s="14">
        <v>2.8373333333333335</v>
      </c>
      <c r="AI214" s="99">
        <f t="shared" si="85"/>
        <v>294</v>
      </c>
      <c r="AJ214" s="33">
        <f t="shared" si="78"/>
        <v>-0.20398514023356371</v>
      </c>
      <c r="AK214" s="13">
        <v>139093.00426598411</v>
      </c>
      <c r="AL214" s="38"/>
    </row>
    <row r="215" spans="1:38" x14ac:dyDescent="0.25">
      <c r="A215" t="s">
        <v>807</v>
      </c>
      <c r="B215" s="5" t="s">
        <v>310</v>
      </c>
      <c r="C215" s="6" t="s">
        <v>54</v>
      </c>
      <c r="D215" s="7" t="s">
        <v>39</v>
      </c>
      <c r="E215" s="36">
        <f t="shared" si="79"/>
        <v>1.0745152885527951</v>
      </c>
      <c r="F215" s="8">
        <f t="shared" si="80"/>
        <v>24.963335934508599</v>
      </c>
      <c r="G215" s="9">
        <f t="shared" si="81"/>
        <v>293</v>
      </c>
      <c r="H215" s="99">
        <f t="shared" si="82"/>
        <v>144</v>
      </c>
      <c r="I215" s="33">
        <f t="shared" si="69"/>
        <v>-0.51575326146128009</v>
      </c>
      <c r="J215" s="11">
        <v>-3.570027461749703E-2</v>
      </c>
      <c r="K215" s="10">
        <f t="shared" si="86"/>
        <v>429</v>
      </c>
      <c r="L215" s="33">
        <f t="shared" si="70"/>
        <v>0.6017685372751822</v>
      </c>
      <c r="M215" s="11">
        <v>3.7185512855957975E-2</v>
      </c>
      <c r="N215" s="10">
        <f t="shared" si="87"/>
        <v>211</v>
      </c>
      <c r="O215" s="33">
        <f t="shared" si="71"/>
        <v>3.1967708535874752E-2</v>
      </c>
      <c r="P215" s="11">
        <v>5.9009332376166547E-2</v>
      </c>
      <c r="Q215" s="10">
        <f t="shared" si="88"/>
        <v>288</v>
      </c>
      <c r="R215" s="33">
        <f t="shared" si="72"/>
        <v>0.20039023996438163</v>
      </c>
      <c r="S215" s="12">
        <v>0.3051261187957689</v>
      </c>
      <c r="T215" s="10">
        <f t="shared" si="89"/>
        <v>377</v>
      </c>
      <c r="U215" s="33">
        <f t="shared" si="73"/>
        <v>0.5304964646197361</v>
      </c>
      <c r="V215" s="18">
        <v>4.4424066432319526E-2</v>
      </c>
      <c r="W215" s="99">
        <f t="shared" si="83"/>
        <v>345</v>
      </c>
      <c r="X215" s="33">
        <f t="shared" si="74"/>
        <v>8.7246510263026544E-2</v>
      </c>
      <c r="Y215" s="13">
        <v>100247</v>
      </c>
      <c r="Z215" s="10">
        <f t="shared" si="90"/>
        <v>224</v>
      </c>
      <c r="AA215" s="33">
        <f t="shared" si="75"/>
        <v>7.5557528546880179E-2</v>
      </c>
      <c r="AB215" s="11">
        <v>3.4000000000000002E-2</v>
      </c>
      <c r="AC215" s="99">
        <f t="shared" si="84"/>
        <v>253</v>
      </c>
      <c r="AD215" s="33">
        <f t="shared" si="76"/>
        <v>0.13103794554029938</v>
      </c>
      <c r="AE215" s="11">
        <v>0.93040977713874906</v>
      </c>
      <c r="AF215" s="10">
        <f t="shared" si="91"/>
        <v>336</v>
      </c>
      <c r="AG215" s="33">
        <f t="shared" si="77"/>
        <v>0.20083193911396807</v>
      </c>
      <c r="AH215" s="14">
        <v>2.399</v>
      </c>
      <c r="AI215" s="99">
        <f t="shared" si="85"/>
        <v>269</v>
      </c>
      <c r="AJ215" s="33">
        <f t="shared" si="78"/>
        <v>-0.21557165059748384</v>
      </c>
      <c r="AK215" s="13">
        <v>131140.47782750204</v>
      </c>
      <c r="AL215" s="38"/>
    </row>
    <row r="216" spans="1:38" x14ac:dyDescent="0.25">
      <c r="A216" t="s">
        <v>808</v>
      </c>
      <c r="B216" s="5" t="s">
        <v>322</v>
      </c>
      <c r="C216" s="6" t="s">
        <v>49</v>
      </c>
      <c r="D216" s="7" t="s">
        <v>39</v>
      </c>
      <c r="E216" s="36">
        <f t="shared" si="79"/>
        <v>1.4046480503719723</v>
      </c>
      <c r="F216" s="8">
        <f t="shared" si="80"/>
        <v>23.93433068921145</v>
      </c>
      <c r="G216" s="9">
        <f t="shared" si="81"/>
        <v>308</v>
      </c>
      <c r="H216" s="99">
        <f t="shared" si="82"/>
        <v>326</v>
      </c>
      <c r="I216" s="33">
        <f t="shared" si="69"/>
        <v>7.0766980672734819E-2</v>
      </c>
      <c r="J216" s="11">
        <v>1.3940520446096283E-3</v>
      </c>
      <c r="K216" s="10">
        <f t="shared" si="86"/>
        <v>466</v>
      </c>
      <c r="L216" s="33">
        <f t="shared" si="70"/>
        <v>0.68185238524325797</v>
      </c>
      <c r="M216" s="11">
        <v>3.2967032967032968E-2</v>
      </c>
      <c r="N216" s="10">
        <f t="shared" si="87"/>
        <v>314</v>
      </c>
      <c r="O216" s="33">
        <f t="shared" si="71"/>
        <v>0.38171012378179586</v>
      </c>
      <c r="P216" s="11">
        <v>3.6610878661087864E-2</v>
      </c>
      <c r="Q216" s="10">
        <f t="shared" si="88"/>
        <v>119</v>
      </c>
      <c r="R216" s="33">
        <f t="shared" si="72"/>
        <v>-5.8090896685379353E-2</v>
      </c>
      <c r="S216" s="12">
        <v>1.3921113689095128</v>
      </c>
      <c r="T216" s="10">
        <f t="shared" si="89"/>
        <v>461</v>
      </c>
      <c r="U216" s="33">
        <f t="shared" si="73"/>
        <v>0.75729402730989004</v>
      </c>
      <c r="V216" s="18">
        <v>3.111111111111111E-2</v>
      </c>
      <c r="W216" s="99">
        <f t="shared" si="83"/>
        <v>296</v>
      </c>
      <c r="X216" s="33">
        <f t="shared" si="74"/>
        <v>-0.11047687048111789</v>
      </c>
      <c r="Y216" s="13">
        <v>93056</v>
      </c>
      <c r="Z216" s="10">
        <f t="shared" si="90"/>
        <v>290</v>
      </c>
      <c r="AA216" s="33">
        <f t="shared" si="75"/>
        <v>0.2952316467063425</v>
      </c>
      <c r="AB216" s="11">
        <v>3.1E-2</v>
      </c>
      <c r="AC216" s="99">
        <f t="shared" si="84"/>
        <v>229</v>
      </c>
      <c r="AD216" s="33">
        <f t="shared" si="76"/>
        <v>2.4927073734791017E-2</v>
      </c>
      <c r="AE216" s="11">
        <v>0.92407809110629069</v>
      </c>
      <c r="AF216" s="10">
        <f t="shared" si="91"/>
        <v>249</v>
      </c>
      <c r="AG216" s="33">
        <f t="shared" si="77"/>
        <v>-3.4884605692963616E-2</v>
      </c>
      <c r="AH216" s="14">
        <v>2.665</v>
      </c>
      <c r="AI216" s="99">
        <f t="shared" si="85"/>
        <v>157</v>
      </c>
      <c r="AJ216" s="33">
        <f t="shared" si="78"/>
        <v>-0.26152297620042897</v>
      </c>
      <c r="AK216" s="13">
        <v>99601.289559164739</v>
      </c>
      <c r="AL216" s="38"/>
    </row>
    <row r="217" spans="1:38" x14ac:dyDescent="0.25">
      <c r="A217" t="s">
        <v>809</v>
      </c>
      <c r="B217" s="5" t="s">
        <v>304</v>
      </c>
      <c r="C217" s="6" t="s">
        <v>91</v>
      </c>
      <c r="D217" s="7" t="s">
        <v>39</v>
      </c>
      <c r="E217" s="36">
        <f t="shared" si="79"/>
        <v>-2.1055494554020169</v>
      </c>
      <c r="F217" s="8">
        <f t="shared" si="80"/>
        <v>34.87541883074163</v>
      </c>
      <c r="G217" s="9">
        <f t="shared" si="81"/>
        <v>150</v>
      </c>
      <c r="H217" s="99">
        <f t="shared" si="82"/>
        <v>35</v>
      </c>
      <c r="I217" s="33">
        <f t="shared" si="69"/>
        <v>-1.0874372707091959</v>
      </c>
      <c r="J217" s="11">
        <v>-7.1856287425149712E-2</v>
      </c>
      <c r="K217" s="10">
        <f t="shared" si="86"/>
        <v>326</v>
      </c>
      <c r="L217" s="33">
        <f t="shared" si="70"/>
        <v>0.29778232023206302</v>
      </c>
      <c r="M217" s="11">
        <v>5.3198226725775809E-2</v>
      </c>
      <c r="N217" s="10">
        <f t="shared" si="87"/>
        <v>92</v>
      </c>
      <c r="O217" s="33">
        <f t="shared" si="71"/>
        <v>-0.73864096842316085</v>
      </c>
      <c r="P217" s="11">
        <v>0.10836120401337793</v>
      </c>
      <c r="Q217" s="10">
        <f t="shared" si="88"/>
        <v>217</v>
      </c>
      <c r="R217" s="33">
        <f t="shared" si="72"/>
        <v>0.13347811428300005</v>
      </c>
      <c r="S217" s="12">
        <v>0.58651026392961869</v>
      </c>
      <c r="T217" s="10">
        <f t="shared" si="89"/>
        <v>57</v>
      </c>
      <c r="U217" s="33">
        <f t="shared" si="73"/>
        <v>-1.0928537953282975</v>
      </c>
      <c r="V217" s="18">
        <v>0.13971428571428571</v>
      </c>
      <c r="W217" s="99">
        <f t="shared" si="83"/>
        <v>317</v>
      </c>
      <c r="X217" s="33">
        <f t="shared" si="74"/>
        <v>-2.6284269752628077E-2</v>
      </c>
      <c r="Y217" s="13">
        <v>96118</v>
      </c>
      <c r="Z217" s="10">
        <f t="shared" si="90"/>
        <v>162</v>
      </c>
      <c r="AA217" s="33">
        <f t="shared" si="75"/>
        <v>-0.21734129566573571</v>
      </c>
      <c r="AB217" s="11">
        <v>3.7999999999999999E-2</v>
      </c>
      <c r="AC217" s="99">
        <f t="shared" si="84"/>
        <v>307</v>
      </c>
      <c r="AD217" s="33">
        <f t="shared" si="76"/>
        <v>0.32208232512230628</v>
      </c>
      <c r="AE217" s="11">
        <v>0.9418094858509366</v>
      </c>
      <c r="AF217" s="10">
        <f t="shared" si="91"/>
        <v>58</v>
      </c>
      <c r="AG217" s="33">
        <f t="shared" si="77"/>
        <v>-0.89740629847020759</v>
      </c>
      <c r="AH217" s="14">
        <v>3.6383333333333336</v>
      </c>
      <c r="AI217" s="99">
        <f t="shared" si="85"/>
        <v>169</v>
      </c>
      <c r="AJ217" s="33">
        <f t="shared" si="78"/>
        <v>-0.25689701360266531</v>
      </c>
      <c r="AK217" s="13">
        <v>102776.36891495601</v>
      </c>
      <c r="AL217" s="38"/>
    </row>
    <row r="218" spans="1:38" x14ac:dyDescent="0.25">
      <c r="A218" t="s">
        <v>810</v>
      </c>
      <c r="B218" s="5" t="s">
        <v>307</v>
      </c>
      <c r="C218" s="6" t="s">
        <v>49</v>
      </c>
      <c r="D218" s="7" t="s">
        <v>39</v>
      </c>
      <c r="E218" s="36">
        <f t="shared" si="79"/>
        <v>0.32618598242094743</v>
      </c>
      <c r="F218" s="8">
        <f t="shared" si="80"/>
        <v>27.2958362806603</v>
      </c>
      <c r="G218" s="9">
        <f t="shared" si="81"/>
        <v>252</v>
      </c>
      <c r="H218" s="99">
        <f t="shared" si="82"/>
        <v>231</v>
      </c>
      <c r="I218" s="33">
        <f t="shared" si="69"/>
        <v>-0.25995395555171574</v>
      </c>
      <c r="J218" s="11">
        <v>-1.9522311212814669E-2</v>
      </c>
      <c r="K218" s="10">
        <f t="shared" si="86"/>
        <v>296</v>
      </c>
      <c r="L218" s="33">
        <f t="shared" si="70"/>
        <v>0.20655137938226609</v>
      </c>
      <c r="M218" s="11">
        <v>5.800388852883992E-2</v>
      </c>
      <c r="N218" s="10">
        <f t="shared" si="87"/>
        <v>172</v>
      </c>
      <c r="O218" s="33">
        <f t="shared" si="71"/>
        <v>-0.11664027563420408</v>
      </c>
      <c r="P218" s="11">
        <v>6.8526591107236273E-2</v>
      </c>
      <c r="Q218" s="10">
        <f t="shared" si="88"/>
        <v>126</v>
      </c>
      <c r="R218" s="33">
        <f t="shared" si="72"/>
        <v>-3.9234396613636598E-2</v>
      </c>
      <c r="S218" s="12">
        <v>1.3128145284807817</v>
      </c>
      <c r="T218" s="10">
        <f t="shared" si="89"/>
        <v>137</v>
      </c>
      <c r="U218" s="33">
        <f t="shared" si="73"/>
        <v>-0.41039056418379927</v>
      </c>
      <c r="V218" s="18">
        <v>9.9653879434669745E-2</v>
      </c>
      <c r="W218" s="99">
        <f t="shared" si="83"/>
        <v>222</v>
      </c>
      <c r="X218" s="33">
        <f t="shared" si="74"/>
        <v>-0.43091467874036687</v>
      </c>
      <c r="Y218" s="13">
        <v>81402</v>
      </c>
      <c r="Z218" s="10">
        <f t="shared" si="90"/>
        <v>507</v>
      </c>
      <c r="AA218" s="33">
        <f t="shared" si="75"/>
        <v>0.8810292951315748</v>
      </c>
      <c r="AB218" s="11">
        <v>2.3E-2</v>
      </c>
      <c r="AC218" s="99">
        <f t="shared" si="84"/>
        <v>413</v>
      </c>
      <c r="AD218" s="33">
        <f t="shared" si="76"/>
        <v>0.64291217783033283</v>
      </c>
      <c r="AE218" s="11">
        <v>0.96095355528154547</v>
      </c>
      <c r="AF218" s="10">
        <f t="shared" si="91"/>
        <v>114</v>
      </c>
      <c r="AG218" s="33">
        <f t="shared" si="77"/>
        <v>-0.51281614641679296</v>
      </c>
      <c r="AH218" s="14">
        <v>3.2043333333333339</v>
      </c>
      <c r="AI218" s="99">
        <f t="shared" si="85"/>
        <v>227</v>
      </c>
      <c r="AJ218" s="33">
        <f t="shared" si="78"/>
        <v>-0.23608357888957068</v>
      </c>
      <c r="AK218" s="13">
        <v>117061.89446429873</v>
      </c>
      <c r="AL218" s="38"/>
    </row>
    <row r="219" spans="1:38" x14ac:dyDescent="0.25">
      <c r="A219" t="s">
        <v>811</v>
      </c>
      <c r="B219" s="5" t="s">
        <v>227</v>
      </c>
      <c r="C219" s="6" t="s">
        <v>54</v>
      </c>
      <c r="D219" s="7" t="s">
        <v>39</v>
      </c>
      <c r="E219" s="36">
        <f t="shared" si="79"/>
        <v>-1.9671951859377077</v>
      </c>
      <c r="F219" s="8">
        <f t="shared" si="80"/>
        <v>34.444176356642657</v>
      </c>
      <c r="G219" s="9">
        <f t="shared" si="81"/>
        <v>156</v>
      </c>
      <c r="H219" s="99">
        <f t="shared" si="82"/>
        <v>58</v>
      </c>
      <c r="I219" s="33">
        <f t="shared" si="69"/>
        <v>-0.92986308461350997</v>
      </c>
      <c r="J219" s="11">
        <v>-6.1890547263681595E-2</v>
      </c>
      <c r="K219" s="10">
        <f t="shared" si="86"/>
        <v>199</v>
      </c>
      <c r="L219" s="33">
        <f t="shared" si="70"/>
        <v>-7.4776478883257988E-2</v>
      </c>
      <c r="M219" s="11">
        <v>7.2823055469476289E-2</v>
      </c>
      <c r="N219" s="10">
        <f t="shared" si="87"/>
        <v>84</v>
      </c>
      <c r="O219" s="33">
        <f t="shared" si="71"/>
        <v>-0.80534609067693319</v>
      </c>
      <c r="P219" s="11">
        <v>0.11263318112633181</v>
      </c>
      <c r="Q219" s="10">
        <f t="shared" si="88"/>
        <v>255</v>
      </c>
      <c r="R219" s="33">
        <f t="shared" si="72"/>
        <v>0.17205870151471225</v>
      </c>
      <c r="S219" s="12">
        <v>0.4242681374628765</v>
      </c>
      <c r="T219" s="10">
        <f t="shared" si="89"/>
        <v>226</v>
      </c>
      <c r="U219" s="33">
        <f t="shared" si="73"/>
        <v>6.1774482382450722E-2</v>
      </c>
      <c r="V219" s="18">
        <v>7.1937919463087252E-2</v>
      </c>
      <c r="W219" s="99">
        <f t="shared" si="83"/>
        <v>69</v>
      </c>
      <c r="X219" s="33">
        <f t="shared" si="74"/>
        <v>-1.0018405969397015</v>
      </c>
      <c r="Y219" s="13">
        <v>60638</v>
      </c>
      <c r="Z219" s="10">
        <f t="shared" si="90"/>
        <v>201</v>
      </c>
      <c r="AA219" s="33">
        <f t="shared" si="75"/>
        <v>2.3328224937260757E-3</v>
      </c>
      <c r="AB219" s="11">
        <v>3.5000000000000003E-2</v>
      </c>
      <c r="AC219" s="99">
        <f t="shared" si="84"/>
        <v>191</v>
      </c>
      <c r="AD219" s="33">
        <f t="shared" si="76"/>
        <v>-0.11688401137659291</v>
      </c>
      <c r="AE219" s="11">
        <v>0.91561615641883198</v>
      </c>
      <c r="AF219" s="10">
        <f t="shared" si="91"/>
        <v>287</v>
      </c>
      <c r="AG219" s="33">
        <f t="shared" si="77"/>
        <v>7.8247520448709251E-2</v>
      </c>
      <c r="AH219" s="14">
        <v>2.5373333333333332</v>
      </c>
      <c r="AI219" s="99">
        <f t="shared" si="85"/>
        <v>314</v>
      </c>
      <c r="AJ219" s="33">
        <f t="shared" si="78"/>
        <v>-0.19076993029341749</v>
      </c>
      <c r="AK219" s="13">
        <v>148163.40623674163</v>
      </c>
      <c r="AL219" s="38"/>
    </row>
    <row r="220" spans="1:38" x14ac:dyDescent="0.25">
      <c r="A220" t="s">
        <v>812</v>
      </c>
      <c r="B220" s="5" t="s">
        <v>241</v>
      </c>
      <c r="C220" s="6" t="s">
        <v>38</v>
      </c>
      <c r="D220" s="7" t="s">
        <v>39</v>
      </c>
      <c r="E220" s="36">
        <f t="shared" si="79"/>
        <v>-1.7291232675211199</v>
      </c>
      <c r="F220" s="8">
        <f t="shared" si="80"/>
        <v>33.702119580881622</v>
      </c>
      <c r="G220" s="9">
        <f t="shared" si="81"/>
        <v>166</v>
      </c>
      <c r="H220" s="99">
        <f t="shared" si="82"/>
        <v>158</v>
      </c>
      <c r="I220" s="33">
        <f t="shared" si="69"/>
        <v>-0.47583027768966746</v>
      </c>
      <c r="J220" s="11">
        <v>-3.3175355450236976E-2</v>
      </c>
      <c r="K220" s="10">
        <f t="shared" si="86"/>
        <v>251</v>
      </c>
      <c r="L220" s="33">
        <f t="shared" si="70"/>
        <v>8.9675817109454506E-2</v>
      </c>
      <c r="M220" s="11">
        <v>6.4160401002506265E-2</v>
      </c>
      <c r="N220" s="10">
        <f t="shared" si="87"/>
        <v>141</v>
      </c>
      <c r="O220" s="33">
        <f t="shared" si="71"/>
        <v>-0.29278187482919754</v>
      </c>
      <c r="P220" s="11">
        <v>7.9807177289769687E-2</v>
      </c>
      <c r="Q220" s="10">
        <f t="shared" si="88"/>
        <v>390</v>
      </c>
      <c r="R220" s="33">
        <f t="shared" si="72"/>
        <v>0.27294812057923573</v>
      </c>
      <c r="S220" s="12">
        <v>0</v>
      </c>
      <c r="T220" s="10">
        <f t="shared" si="89"/>
        <v>112</v>
      </c>
      <c r="U220" s="33">
        <f t="shared" si="73"/>
        <v>-0.55838858590201323</v>
      </c>
      <c r="V220" s="18">
        <v>0.10834132310642378</v>
      </c>
      <c r="W220" s="99">
        <f t="shared" si="83"/>
        <v>215</v>
      </c>
      <c r="X220" s="33">
        <f t="shared" si="74"/>
        <v>-0.45819066173274503</v>
      </c>
      <c r="Y220" s="13">
        <v>80410</v>
      </c>
      <c r="Z220" s="10">
        <f t="shared" si="90"/>
        <v>507</v>
      </c>
      <c r="AA220" s="33">
        <f t="shared" si="75"/>
        <v>0.8810292951315748</v>
      </c>
      <c r="AB220" s="11">
        <v>2.3E-2</v>
      </c>
      <c r="AC220" s="99">
        <f t="shared" si="84"/>
        <v>64</v>
      </c>
      <c r="AD220" s="33">
        <f t="shared" si="76"/>
        <v>-1.1478639046524153</v>
      </c>
      <c r="AE220" s="11">
        <v>0.85409709735422557</v>
      </c>
      <c r="AF220" s="10">
        <f t="shared" si="91"/>
        <v>46</v>
      </c>
      <c r="AG220" s="33">
        <f t="shared" si="77"/>
        <v>-1.0371229973344669</v>
      </c>
      <c r="AH220" s="14">
        <v>3.7960000000000007</v>
      </c>
      <c r="AI220" s="99">
        <f t="shared" si="85"/>
        <v>121</v>
      </c>
      <c r="AJ220" s="33">
        <f t="shared" si="78"/>
        <v>-0.28022516654755841</v>
      </c>
      <c r="AK220" s="13">
        <v>86764.839366515836</v>
      </c>
      <c r="AL220" s="38"/>
    </row>
    <row r="221" spans="1:38" x14ac:dyDescent="0.25">
      <c r="A221" t="s">
        <v>813</v>
      </c>
      <c r="B221" s="5" t="s">
        <v>515</v>
      </c>
      <c r="C221" s="6" t="s">
        <v>172</v>
      </c>
      <c r="D221" s="7" t="s">
        <v>39</v>
      </c>
      <c r="E221" s="36">
        <f t="shared" si="79"/>
        <v>4.3543315818596255</v>
      </c>
      <c r="F221" s="8">
        <f t="shared" si="80"/>
        <v>14.74033307097476</v>
      </c>
      <c r="G221" s="9">
        <f t="shared" si="81"/>
        <v>475</v>
      </c>
      <c r="H221" s="99">
        <f t="shared" si="82"/>
        <v>488</v>
      </c>
      <c r="I221" s="33">
        <f t="shared" si="69"/>
        <v>0.78130647150851384</v>
      </c>
      <c r="J221" s="11">
        <v>4.6331945208349712E-2</v>
      </c>
      <c r="K221" s="10">
        <f t="shared" si="86"/>
        <v>256</v>
      </c>
      <c r="L221" s="33">
        <f t="shared" si="70"/>
        <v>9.8924984943445482E-2</v>
      </c>
      <c r="M221" s="11">
        <v>6.36731937879811E-2</v>
      </c>
      <c r="N221" s="10">
        <f t="shared" si="87"/>
        <v>431</v>
      </c>
      <c r="O221" s="33">
        <f t="shared" si="71"/>
        <v>0.69075342379485882</v>
      </c>
      <c r="P221" s="11">
        <v>1.6818906771059881E-2</v>
      </c>
      <c r="Q221" s="10">
        <f t="shared" si="88"/>
        <v>305</v>
      </c>
      <c r="R221" s="33">
        <f t="shared" si="72"/>
        <v>0.21342462602727533</v>
      </c>
      <c r="S221" s="12">
        <v>0.25031289111389232</v>
      </c>
      <c r="T221" s="10">
        <f t="shared" si="89"/>
        <v>499</v>
      </c>
      <c r="U221" s="33">
        <f t="shared" si="73"/>
        <v>0.86584802207119838</v>
      </c>
      <c r="V221" s="18">
        <v>2.4739021106906098E-2</v>
      </c>
      <c r="W221" s="99">
        <f t="shared" si="83"/>
        <v>467</v>
      </c>
      <c r="X221" s="33">
        <f t="shared" si="74"/>
        <v>0.8856464277526277</v>
      </c>
      <c r="Y221" s="13">
        <v>129284</v>
      </c>
      <c r="Z221" s="10">
        <f t="shared" si="90"/>
        <v>399</v>
      </c>
      <c r="AA221" s="33">
        <f t="shared" si="75"/>
        <v>0.58813047091895843</v>
      </c>
      <c r="AB221" s="11">
        <v>2.7000000000000003E-2</v>
      </c>
      <c r="AC221" s="99">
        <f t="shared" si="84"/>
        <v>475</v>
      </c>
      <c r="AD221" s="33">
        <f t="shared" si="76"/>
        <v>0.82623436310555087</v>
      </c>
      <c r="AE221" s="11">
        <v>0.97189247699801551</v>
      </c>
      <c r="AF221" s="10">
        <f t="shared" si="91"/>
        <v>401</v>
      </c>
      <c r="AG221" s="33">
        <f t="shared" si="77"/>
        <v>0.41941620372189964</v>
      </c>
      <c r="AH221" s="14">
        <v>2.1523333333333334</v>
      </c>
      <c r="AI221" s="99">
        <f t="shared" si="85"/>
        <v>357</v>
      </c>
      <c r="AJ221" s="33">
        <f t="shared" si="78"/>
        <v>-0.16247066741723679</v>
      </c>
      <c r="AK221" s="13">
        <v>167586.91073842303</v>
      </c>
      <c r="AL221" s="38"/>
    </row>
    <row r="222" spans="1:38" x14ac:dyDescent="0.25">
      <c r="A222" t="s">
        <v>814</v>
      </c>
      <c r="B222" s="5" t="s">
        <v>449</v>
      </c>
      <c r="C222" s="6" t="s">
        <v>93</v>
      </c>
      <c r="D222" s="7" t="s">
        <v>34</v>
      </c>
      <c r="E222" s="36">
        <f t="shared" si="79"/>
        <v>3.5827518279237718</v>
      </c>
      <c r="F222" s="8">
        <f t="shared" si="80"/>
        <v>17.145303754859661</v>
      </c>
      <c r="G222" s="9">
        <f t="shared" si="81"/>
        <v>430</v>
      </c>
      <c r="H222" s="99">
        <f t="shared" si="82"/>
        <v>388</v>
      </c>
      <c r="I222" s="33">
        <f t="shared" si="69"/>
        <v>0.25699698484251543</v>
      </c>
      <c r="J222" s="11">
        <v>1.3172122284478505E-2</v>
      </c>
      <c r="K222" s="10">
        <f t="shared" si="86"/>
        <v>543</v>
      </c>
      <c r="L222" s="33">
        <f t="shared" si="70"/>
        <v>1.0554383538923442</v>
      </c>
      <c r="M222" s="11">
        <v>1.3288097257562907E-2</v>
      </c>
      <c r="N222" s="10">
        <f t="shared" si="87"/>
        <v>255</v>
      </c>
      <c r="O222" s="33">
        <f t="shared" si="71"/>
        <v>0.2330448690001696</v>
      </c>
      <c r="P222" s="11">
        <v>4.6131805157593124E-2</v>
      </c>
      <c r="Q222" s="10">
        <f t="shared" si="88"/>
        <v>332</v>
      </c>
      <c r="R222" s="33">
        <f t="shared" si="72"/>
        <v>0.22680542906180448</v>
      </c>
      <c r="S222" s="12">
        <v>0.19404288347724846</v>
      </c>
      <c r="T222" s="10">
        <f t="shared" si="89"/>
        <v>364</v>
      </c>
      <c r="U222" s="33">
        <f t="shared" si="73"/>
        <v>0.49412437899371237</v>
      </c>
      <c r="V222" s="18">
        <v>4.6559097978227063E-2</v>
      </c>
      <c r="W222" s="99">
        <f t="shared" si="83"/>
        <v>506</v>
      </c>
      <c r="X222" s="33">
        <f t="shared" si="74"/>
        <v>1.3474684139824498</v>
      </c>
      <c r="Y222" s="13">
        <v>146080</v>
      </c>
      <c r="Z222" s="10">
        <f t="shared" si="90"/>
        <v>369</v>
      </c>
      <c r="AA222" s="33">
        <f t="shared" si="75"/>
        <v>0.51490576486580475</v>
      </c>
      <c r="AB222" s="11">
        <v>2.7999999999999997E-2</v>
      </c>
      <c r="AC222" s="99">
        <f t="shared" si="84"/>
        <v>353</v>
      </c>
      <c r="AD222" s="33">
        <f t="shared" si="76"/>
        <v>0.46261085002427266</v>
      </c>
      <c r="AE222" s="11">
        <v>0.95019488956258125</v>
      </c>
      <c r="AF222" s="10">
        <f t="shared" si="91"/>
        <v>278</v>
      </c>
      <c r="AG222" s="33">
        <f t="shared" si="77"/>
        <v>4.6050649040243641E-2</v>
      </c>
      <c r="AH222" s="14">
        <v>2.5736666666666665</v>
      </c>
      <c r="AI222" s="99">
        <f t="shared" si="85"/>
        <v>378</v>
      </c>
      <c r="AJ222" s="33">
        <f t="shared" si="78"/>
        <v>-0.14331749979286867</v>
      </c>
      <c r="AK222" s="13">
        <v>180732.89405258562</v>
      </c>
      <c r="AL222" s="38"/>
    </row>
    <row r="223" spans="1:38" x14ac:dyDescent="0.25">
      <c r="A223" t="s">
        <v>815</v>
      </c>
      <c r="B223" s="5" t="s">
        <v>154</v>
      </c>
      <c r="C223" s="6" t="s">
        <v>61</v>
      </c>
      <c r="D223" s="7" t="s">
        <v>39</v>
      </c>
      <c r="E223" s="36">
        <f t="shared" si="79"/>
        <v>-2.7057428113438213</v>
      </c>
      <c r="F223" s="8">
        <f t="shared" si="80"/>
        <v>36.746187754290311</v>
      </c>
      <c r="G223" s="9">
        <f t="shared" si="81"/>
        <v>133</v>
      </c>
      <c r="H223" s="99">
        <f t="shared" si="82"/>
        <v>456</v>
      </c>
      <c r="I223" s="33">
        <f t="shared" si="69"/>
        <v>0.53850039993447352</v>
      </c>
      <c r="J223" s="11">
        <v>3.097573567372236E-2</v>
      </c>
      <c r="K223" s="10">
        <f t="shared" si="86"/>
        <v>320</v>
      </c>
      <c r="L223" s="33">
        <f t="shared" si="70"/>
        <v>0.28510566808133259</v>
      </c>
      <c r="M223" s="11">
        <v>5.3865979381443302E-2</v>
      </c>
      <c r="N223" s="10">
        <f t="shared" si="87"/>
        <v>248</v>
      </c>
      <c r="O223" s="33">
        <f t="shared" si="71"/>
        <v>0.16860381689174095</v>
      </c>
      <c r="P223" s="11">
        <v>5.0258785072187416E-2</v>
      </c>
      <c r="Q223" s="10">
        <f t="shared" si="88"/>
        <v>317</v>
      </c>
      <c r="R223" s="33">
        <f t="shared" si="72"/>
        <v>0.21882230441519834</v>
      </c>
      <c r="S223" s="12">
        <v>0.22761414849547049</v>
      </c>
      <c r="T223" s="10">
        <f t="shared" si="89"/>
        <v>161</v>
      </c>
      <c r="U223" s="33">
        <f t="shared" si="73"/>
        <v>-0.22259308799330196</v>
      </c>
      <c r="V223" s="18">
        <v>8.8630218596764579E-2</v>
      </c>
      <c r="W223" s="99">
        <f t="shared" si="83"/>
        <v>171</v>
      </c>
      <c r="X223" s="33">
        <f t="shared" si="74"/>
        <v>-0.60037222227063558</v>
      </c>
      <c r="Y223" s="13">
        <v>75239</v>
      </c>
      <c r="Z223" s="10">
        <f t="shared" si="90"/>
        <v>40</v>
      </c>
      <c r="AA223" s="33">
        <f t="shared" si="75"/>
        <v>-1.3157118864630462</v>
      </c>
      <c r="AB223" s="11">
        <v>5.2999999999999999E-2</v>
      </c>
      <c r="AC223" s="99">
        <f t="shared" si="84"/>
        <v>82</v>
      </c>
      <c r="AD223" s="33">
        <f t="shared" si="76"/>
        <v>-0.86051255366110002</v>
      </c>
      <c r="AE223" s="11">
        <v>0.87124348871377055</v>
      </c>
      <c r="AF223" s="10">
        <f t="shared" si="91"/>
        <v>55</v>
      </c>
      <c r="AG223" s="33">
        <f t="shared" si="77"/>
        <v>-0.92517240775824183</v>
      </c>
      <c r="AH223" s="14">
        <v>3.6696666666666666</v>
      </c>
      <c r="AI223" s="99">
        <f t="shared" si="85"/>
        <v>132</v>
      </c>
      <c r="AJ223" s="33">
        <f t="shared" si="78"/>
        <v>-0.27435038930827232</v>
      </c>
      <c r="AK223" s="13">
        <v>90797.05612964902</v>
      </c>
      <c r="AL223" s="38">
        <v>1</v>
      </c>
    </row>
    <row r="224" spans="1:38" x14ac:dyDescent="0.25">
      <c r="A224" t="s">
        <v>816</v>
      </c>
      <c r="B224" s="5" t="s">
        <v>124</v>
      </c>
      <c r="C224" s="6" t="s">
        <v>19</v>
      </c>
      <c r="D224" s="7" t="s">
        <v>20</v>
      </c>
      <c r="E224" s="36">
        <f t="shared" si="79"/>
        <v>-3.7235086843820286</v>
      </c>
      <c r="F224" s="8">
        <f t="shared" si="80"/>
        <v>39.918506720968253</v>
      </c>
      <c r="G224" s="9">
        <f t="shared" si="81"/>
        <v>99</v>
      </c>
      <c r="H224" s="99">
        <f t="shared" si="82"/>
        <v>252</v>
      </c>
      <c r="I224" s="33">
        <f t="shared" si="69"/>
        <v>-0.2051309815152782</v>
      </c>
      <c r="J224" s="11">
        <v>-1.6055045871559592E-2</v>
      </c>
      <c r="K224" s="10">
        <f t="shared" si="86"/>
        <v>513</v>
      </c>
      <c r="L224" s="33">
        <f t="shared" si="70"/>
        <v>0.85996319212796446</v>
      </c>
      <c r="M224" s="11">
        <v>2.358490566037736E-2</v>
      </c>
      <c r="N224" s="10">
        <f t="shared" si="87"/>
        <v>104</v>
      </c>
      <c r="O224" s="33">
        <f t="shared" si="71"/>
        <v>-0.55528136878659928</v>
      </c>
      <c r="P224" s="11">
        <v>9.6618357487922704E-2</v>
      </c>
      <c r="Q224" s="10">
        <f t="shared" si="88"/>
        <v>140</v>
      </c>
      <c r="R224" s="33">
        <f t="shared" si="72"/>
        <v>-4.2038150094377419E-3</v>
      </c>
      <c r="S224" s="12">
        <v>1.1655011655011656</v>
      </c>
      <c r="T224" s="10">
        <f t="shared" si="89"/>
        <v>70</v>
      </c>
      <c r="U224" s="33">
        <f t="shared" si="73"/>
        <v>-0.93701859214433747</v>
      </c>
      <c r="V224" s="18">
        <v>0.13056680161943321</v>
      </c>
      <c r="W224" s="99">
        <f t="shared" si="83"/>
        <v>31</v>
      </c>
      <c r="X224" s="33">
        <f t="shared" si="74"/>
        <v>-1.2790547708602222</v>
      </c>
      <c r="Y224" s="13">
        <v>50556</v>
      </c>
      <c r="Z224" s="10">
        <f t="shared" si="90"/>
        <v>105</v>
      </c>
      <c r="AA224" s="33">
        <f t="shared" si="75"/>
        <v>-0.58346482593150573</v>
      </c>
      <c r="AB224" s="11">
        <v>4.2999999999999997E-2</v>
      </c>
      <c r="AC224" s="99">
        <f t="shared" si="84"/>
        <v>244</v>
      </c>
      <c r="AD224" s="33">
        <f t="shared" si="76"/>
        <v>7.935081237018364E-2</v>
      </c>
      <c r="AE224" s="11">
        <v>0.92732558139534882</v>
      </c>
      <c r="AF224" s="10">
        <f t="shared" si="91"/>
        <v>8</v>
      </c>
      <c r="AG224" s="33">
        <f t="shared" si="77"/>
        <v>-2.0875090040179858</v>
      </c>
      <c r="AH224" s="14">
        <v>4.9813333333333327</v>
      </c>
      <c r="AI224" s="99">
        <f t="shared" si="85"/>
        <v>14</v>
      </c>
      <c r="AJ224" s="33">
        <f t="shared" si="78"/>
        <v>-0.3426677026751393</v>
      </c>
      <c r="AK224" s="13">
        <v>43906.730769230766</v>
      </c>
      <c r="AL224" s="38"/>
    </row>
    <row r="225" spans="1:38" x14ac:dyDescent="0.25">
      <c r="A225" t="s">
        <v>817</v>
      </c>
      <c r="B225" s="5" t="s">
        <v>457</v>
      </c>
      <c r="C225" s="6" t="s">
        <v>52</v>
      </c>
      <c r="D225" s="7" t="s">
        <v>34</v>
      </c>
      <c r="E225" s="36">
        <f t="shared" si="79"/>
        <v>3.8156929505608792</v>
      </c>
      <c r="F225" s="8">
        <f t="shared" si="80"/>
        <v>16.419239380884321</v>
      </c>
      <c r="G225" s="9">
        <f t="shared" si="81"/>
        <v>445</v>
      </c>
      <c r="H225" s="99">
        <f t="shared" si="82"/>
        <v>530</v>
      </c>
      <c r="I225" s="33">
        <f t="shared" si="69"/>
        <v>1.2839445055127043</v>
      </c>
      <c r="J225" s="11">
        <v>7.8121162505116581E-2</v>
      </c>
      <c r="K225" s="10">
        <f t="shared" si="86"/>
        <v>181</v>
      </c>
      <c r="L225" s="33">
        <f t="shared" si="70"/>
        <v>-0.14520335442819099</v>
      </c>
      <c r="M225" s="11">
        <v>7.6532846715328465E-2</v>
      </c>
      <c r="N225" s="10">
        <f t="shared" si="87"/>
        <v>205</v>
      </c>
      <c r="O225" s="33">
        <f t="shared" si="71"/>
        <v>1.3348900369789897E-2</v>
      </c>
      <c r="P225" s="11">
        <v>6.0201731395441188E-2</v>
      </c>
      <c r="Q225" s="10">
        <f t="shared" si="88"/>
        <v>235</v>
      </c>
      <c r="R225" s="33">
        <f t="shared" si="72"/>
        <v>0.14654953864438194</v>
      </c>
      <c r="S225" s="12">
        <v>0.53154127987546751</v>
      </c>
      <c r="T225" s="10">
        <f t="shared" si="89"/>
        <v>168</v>
      </c>
      <c r="U225" s="33">
        <f t="shared" si="73"/>
        <v>-0.18735763950679862</v>
      </c>
      <c r="V225" s="18">
        <v>8.6561907342183692E-2</v>
      </c>
      <c r="W225" s="99">
        <f t="shared" si="83"/>
        <v>510</v>
      </c>
      <c r="X225" s="33">
        <f t="shared" si="74"/>
        <v>1.3898121779020691</v>
      </c>
      <c r="Y225" s="13">
        <v>147620</v>
      </c>
      <c r="Z225" s="10">
        <f t="shared" si="90"/>
        <v>556</v>
      </c>
      <c r="AA225" s="33">
        <f t="shared" si="75"/>
        <v>1.2471528253973447</v>
      </c>
      <c r="AB225" s="11">
        <v>1.8000000000000002E-2</v>
      </c>
      <c r="AC225" s="99">
        <f t="shared" si="84"/>
        <v>386</v>
      </c>
      <c r="AD225" s="33">
        <f t="shared" si="76"/>
        <v>0.55873282385837886</v>
      </c>
      <c r="AE225" s="11">
        <v>0.95593053331691091</v>
      </c>
      <c r="AF225" s="10">
        <f t="shared" si="91"/>
        <v>538</v>
      </c>
      <c r="AG225" s="33">
        <f t="shared" si="77"/>
        <v>1.3726208278972989</v>
      </c>
      <c r="AH225" s="14">
        <v>1.0766666666666667</v>
      </c>
      <c r="AI225" s="99">
        <f t="shared" si="85"/>
        <v>506</v>
      </c>
      <c r="AJ225" s="33">
        <f t="shared" si="78"/>
        <v>7.8455316601042907E-2</v>
      </c>
      <c r="AK225" s="13">
        <v>332949.06012111547</v>
      </c>
      <c r="AL225" s="38">
        <v>1</v>
      </c>
    </row>
    <row r="226" spans="1:38" x14ac:dyDescent="0.25">
      <c r="A226" t="s">
        <v>818</v>
      </c>
      <c r="B226" s="5" t="s">
        <v>579</v>
      </c>
      <c r="C226" s="6" t="s">
        <v>93</v>
      </c>
      <c r="D226" s="7" t="s">
        <v>34</v>
      </c>
      <c r="E226" s="36">
        <f t="shared" si="79"/>
        <v>7.8660395363821465</v>
      </c>
      <c r="F226" s="8">
        <f t="shared" si="80"/>
        <v>3.7945369456733644</v>
      </c>
      <c r="G226" s="9">
        <f t="shared" si="81"/>
        <v>563</v>
      </c>
      <c r="H226" s="99">
        <f t="shared" si="82"/>
        <v>321</v>
      </c>
      <c r="I226" s="33">
        <f t="shared" si="69"/>
        <v>6.0402490384361102E-2</v>
      </c>
      <c r="J226" s="11">
        <v>7.3855243722298347E-4</v>
      </c>
      <c r="K226" s="10">
        <f t="shared" si="86"/>
        <v>185</v>
      </c>
      <c r="L226" s="33">
        <f t="shared" si="70"/>
        <v>-0.13397319276225694</v>
      </c>
      <c r="M226" s="11">
        <v>7.5941289087428213E-2</v>
      </c>
      <c r="N226" s="10">
        <f t="shared" si="87"/>
        <v>529</v>
      </c>
      <c r="O226" s="33">
        <f t="shared" si="71"/>
        <v>0.89908087173310325</v>
      </c>
      <c r="P226" s="11">
        <v>3.4770514603616135E-3</v>
      </c>
      <c r="Q226" s="10">
        <f t="shared" si="88"/>
        <v>390</v>
      </c>
      <c r="R226" s="33">
        <f t="shared" si="72"/>
        <v>0.27294812057923573</v>
      </c>
      <c r="S226" s="12">
        <v>0</v>
      </c>
      <c r="T226" s="10">
        <f t="shared" si="89"/>
        <v>562</v>
      </c>
      <c r="U226" s="33">
        <f t="shared" si="73"/>
        <v>1.2789760211601184</v>
      </c>
      <c r="V226" s="18">
        <v>4.8851978505129456E-4</v>
      </c>
      <c r="W226" s="99">
        <f t="shared" si="83"/>
        <v>562</v>
      </c>
      <c r="X226" s="33">
        <f t="shared" si="74"/>
        <v>3.294044236508066</v>
      </c>
      <c r="Y226" s="13">
        <v>216875</v>
      </c>
      <c r="Z226" s="10">
        <f t="shared" si="90"/>
        <v>535</v>
      </c>
      <c r="AA226" s="33">
        <f t="shared" si="75"/>
        <v>1.0274787072378828</v>
      </c>
      <c r="AB226" s="11">
        <v>2.1000000000000001E-2</v>
      </c>
      <c r="AC226" s="99">
        <f t="shared" si="84"/>
        <v>502</v>
      </c>
      <c r="AD226" s="33">
        <f t="shared" si="76"/>
        <v>0.93349654750467226</v>
      </c>
      <c r="AE226" s="11">
        <v>0.97829286239882263</v>
      </c>
      <c r="AF226" s="10">
        <f t="shared" si="91"/>
        <v>468</v>
      </c>
      <c r="AG226" s="33">
        <f t="shared" si="77"/>
        <v>0.65365582782202092</v>
      </c>
      <c r="AH226" s="14">
        <v>1.8880000000000001</v>
      </c>
      <c r="AI226" s="99">
        <f t="shared" si="85"/>
        <v>502</v>
      </c>
      <c r="AJ226" s="33">
        <f t="shared" si="78"/>
        <v>5.9975001192146896E-2</v>
      </c>
      <c r="AK226" s="13">
        <v>320264.89618696185</v>
      </c>
      <c r="AL226" s="38"/>
    </row>
    <row r="227" spans="1:38" x14ac:dyDescent="0.25">
      <c r="A227" t="s">
        <v>819</v>
      </c>
      <c r="B227" s="5" t="s">
        <v>439</v>
      </c>
      <c r="C227" s="6" t="s">
        <v>91</v>
      </c>
      <c r="D227" s="7" t="s">
        <v>39</v>
      </c>
      <c r="E227" s="36">
        <f t="shared" si="79"/>
        <v>2.6229594801857417</v>
      </c>
      <c r="F227" s="8">
        <f t="shared" si="80"/>
        <v>20.136922504771711</v>
      </c>
      <c r="G227" s="9">
        <f t="shared" si="81"/>
        <v>383</v>
      </c>
      <c r="H227" s="99">
        <f t="shared" si="82"/>
        <v>131</v>
      </c>
      <c r="I227" s="33">
        <f t="shared" si="69"/>
        <v>-0.57122062262578621</v>
      </c>
      <c r="J227" s="11">
        <v>-3.9208294062205495E-2</v>
      </c>
      <c r="K227" s="10">
        <f t="shared" si="86"/>
        <v>73</v>
      </c>
      <c r="L227" s="33">
        <f t="shared" si="70"/>
        <v>-0.74462980649455324</v>
      </c>
      <c r="M227" s="11">
        <v>0.10810810810810811</v>
      </c>
      <c r="N227" s="10">
        <f t="shared" si="87"/>
        <v>456</v>
      </c>
      <c r="O227" s="33">
        <f t="shared" si="71"/>
        <v>0.72494712825919994</v>
      </c>
      <c r="P227" s="11">
        <v>1.4629049111807733E-2</v>
      </c>
      <c r="Q227" s="10">
        <f t="shared" si="88"/>
        <v>390</v>
      </c>
      <c r="R227" s="33">
        <f t="shared" si="72"/>
        <v>0.27294812057923573</v>
      </c>
      <c r="S227" s="12">
        <v>0</v>
      </c>
      <c r="T227" s="10">
        <f t="shared" si="89"/>
        <v>434</v>
      </c>
      <c r="U227" s="33">
        <f t="shared" si="73"/>
        <v>0.68989846762892981</v>
      </c>
      <c r="V227" s="18">
        <v>3.5067212156633547E-2</v>
      </c>
      <c r="W227" s="99">
        <f t="shared" si="83"/>
        <v>359</v>
      </c>
      <c r="X227" s="33">
        <f t="shared" si="74"/>
        <v>0.12791302119621936</v>
      </c>
      <c r="Y227" s="13">
        <v>101726</v>
      </c>
      <c r="Z227" s="10">
        <f t="shared" si="90"/>
        <v>399</v>
      </c>
      <c r="AA227" s="33">
        <f t="shared" si="75"/>
        <v>0.58813047091895843</v>
      </c>
      <c r="AB227" s="11">
        <v>2.7000000000000003E-2</v>
      </c>
      <c r="AC227" s="99">
        <f t="shared" si="84"/>
        <v>391</v>
      </c>
      <c r="AD227" s="33">
        <f t="shared" si="76"/>
        <v>0.56563968277418086</v>
      </c>
      <c r="AE227" s="11">
        <v>0.95634266886326191</v>
      </c>
      <c r="AF227" s="10">
        <f t="shared" si="91"/>
        <v>310</v>
      </c>
      <c r="AG227" s="33">
        <f t="shared" si="77"/>
        <v>0.13939203771065764</v>
      </c>
      <c r="AH227" s="14">
        <v>2.4683333333333333</v>
      </c>
      <c r="AI227" s="99">
        <f t="shared" si="85"/>
        <v>277</v>
      </c>
      <c r="AJ227" s="33">
        <f t="shared" si="78"/>
        <v>-0.20961125327424879</v>
      </c>
      <c r="AK227" s="13">
        <v>135231.460859329</v>
      </c>
      <c r="AL227" s="38"/>
    </row>
    <row r="228" spans="1:38" x14ac:dyDescent="0.25">
      <c r="A228" t="s">
        <v>820</v>
      </c>
      <c r="B228" s="5" t="s">
        <v>527</v>
      </c>
      <c r="C228" s="6" t="s">
        <v>54</v>
      </c>
      <c r="D228" s="7" t="s">
        <v>39</v>
      </c>
      <c r="E228" s="36">
        <f t="shared" si="79"/>
        <v>4.2858663122761236</v>
      </c>
      <c r="F228" s="8">
        <f t="shared" si="80"/>
        <v>14.953735464405481</v>
      </c>
      <c r="G228" s="9">
        <f t="shared" si="81"/>
        <v>468</v>
      </c>
      <c r="H228" s="99">
        <f t="shared" si="82"/>
        <v>335</v>
      </c>
      <c r="I228" s="33">
        <f t="shared" si="69"/>
        <v>9.4217595870174642E-2</v>
      </c>
      <c r="J228" s="11">
        <v>2.8771803632439141E-3</v>
      </c>
      <c r="K228" s="10">
        <f t="shared" si="86"/>
        <v>428</v>
      </c>
      <c r="L228" s="33">
        <f t="shared" si="70"/>
        <v>0.58079810567758561</v>
      </c>
      <c r="M228" s="11">
        <v>3.8290146888925562E-2</v>
      </c>
      <c r="N228" s="10">
        <f t="shared" si="87"/>
        <v>475</v>
      </c>
      <c r="O228" s="33">
        <f t="shared" si="71"/>
        <v>0.76222958595900159</v>
      </c>
      <c r="P228" s="11">
        <v>1.2241379310344828E-2</v>
      </c>
      <c r="Q228" s="10">
        <f t="shared" si="88"/>
        <v>359</v>
      </c>
      <c r="R228" s="33">
        <f t="shared" si="72"/>
        <v>0.24452228103167944</v>
      </c>
      <c r="S228" s="12">
        <v>0.1195385810770426</v>
      </c>
      <c r="T228" s="10">
        <f t="shared" si="89"/>
        <v>395</v>
      </c>
      <c r="U228" s="33">
        <f t="shared" si="73"/>
        <v>0.57882884907991028</v>
      </c>
      <c r="V228" s="18">
        <v>4.1586968593817483E-2</v>
      </c>
      <c r="W228" s="99">
        <f t="shared" si="83"/>
        <v>518</v>
      </c>
      <c r="X228" s="33">
        <f t="shared" si="74"/>
        <v>1.4396348403841146</v>
      </c>
      <c r="Y228" s="13">
        <v>149432</v>
      </c>
      <c r="Z228" s="10">
        <f t="shared" si="90"/>
        <v>369</v>
      </c>
      <c r="AA228" s="33">
        <f t="shared" si="75"/>
        <v>0.51490576486580475</v>
      </c>
      <c r="AB228" s="11">
        <v>2.7999999999999997E-2</v>
      </c>
      <c r="AC228" s="99">
        <f t="shared" si="84"/>
        <v>347</v>
      </c>
      <c r="AD228" s="33">
        <f t="shared" si="76"/>
        <v>0.44471952667392323</v>
      </c>
      <c r="AE228" s="11">
        <v>0.94912730581520388</v>
      </c>
      <c r="AF228" s="10">
        <f t="shared" si="91"/>
        <v>450</v>
      </c>
      <c r="AG228" s="33">
        <f t="shared" si="77"/>
        <v>0.55942828672752065</v>
      </c>
      <c r="AH228" s="14">
        <v>1.9943333333333335</v>
      </c>
      <c r="AI228" s="99">
        <f t="shared" si="85"/>
        <v>466</v>
      </c>
      <c r="AJ228" s="33">
        <f t="shared" si="78"/>
        <v>-3.034213114852127E-2</v>
      </c>
      <c r="AK228" s="13">
        <v>258274.75763552685</v>
      </c>
      <c r="AL228" s="38"/>
    </row>
    <row r="229" spans="1:38" x14ac:dyDescent="0.25">
      <c r="A229" t="s">
        <v>821</v>
      </c>
      <c r="B229" s="5" t="s">
        <v>314</v>
      </c>
      <c r="C229" s="6" t="s">
        <v>71</v>
      </c>
      <c r="D229" s="7" t="s">
        <v>34</v>
      </c>
      <c r="E229" s="36">
        <f t="shared" si="79"/>
        <v>1.5666822651750119</v>
      </c>
      <c r="F229" s="8">
        <f t="shared" si="80"/>
        <v>23.429279157727102</v>
      </c>
      <c r="G229" s="9">
        <f t="shared" si="81"/>
        <v>318</v>
      </c>
      <c r="H229" s="99">
        <f t="shared" si="82"/>
        <v>37</v>
      </c>
      <c r="I229" s="33">
        <f t="shared" si="69"/>
        <v>-1.067947942686446</v>
      </c>
      <c r="J229" s="11">
        <v>-7.0623689727463357E-2</v>
      </c>
      <c r="K229" s="10">
        <f t="shared" si="86"/>
        <v>122</v>
      </c>
      <c r="L229" s="33">
        <f t="shared" si="70"/>
        <v>-0.39728261620450234</v>
      </c>
      <c r="M229" s="11">
        <v>8.9811320754716983E-2</v>
      </c>
      <c r="N229" s="10">
        <f t="shared" si="87"/>
        <v>381</v>
      </c>
      <c r="O229" s="33">
        <f t="shared" si="71"/>
        <v>0.58333328298467846</v>
      </c>
      <c r="P229" s="11">
        <v>2.3698384201077199E-2</v>
      </c>
      <c r="Q229" s="10">
        <f t="shared" si="88"/>
        <v>325</v>
      </c>
      <c r="R229" s="33">
        <f t="shared" si="72"/>
        <v>0.22265987285575867</v>
      </c>
      <c r="S229" s="12">
        <v>0.21147610320033836</v>
      </c>
      <c r="T229" s="10">
        <f t="shared" si="89"/>
        <v>485</v>
      </c>
      <c r="U229" s="33">
        <f t="shared" si="73"/>
        <v>0.8185870468652815</v>
      </c>
      <c r="V229" s="18">
        <v>2.7513227513227514E-2</v>
      </c>
      <c r="W229" s="99">
        <f t="shared" si="83"/>
        <v>276</v>
      </c>
      <c r="X229" s="33">
        <f t="shared" si="74"/>
        <v>-0.21100206586431802</v>
      </c>
      <c r="Y229" s="13">
        <v>89400</v>
      </c>
      <c r="Z229" s="10">
        <f t="shared" si="90"/>
        <v>185</v>
      </c>
      <c r="AA229" s="33">
        <f t="shared" si="75"/>
        <v>-7.0891883559428021E-2</v>
      </c>
      <c r="AB229" s="11">
        <v>3.6000000000000004E-2</v>
      </c>
      <c r="AC229" s="99">
        <f t="shared" si="84"/>
        <v>436</v>
      </c>
      <c r="AD229" s="33">
        <f t="shared" si="76"/>
        <v>0.70425011331210319</v>
      </c>
      <c r="AE229" s="11">
        <v>0.96461361897475129</v>
      </c>
      <c r="AF229" s="10">
        <f t="shared" si="91"/>
        <v>186</v>
      </c>
      <c r="AG229" s="33">
        <f t="shared" si="77"/>
        <v>-0.22097661475106756</v>
      </c>
      <c r="AH229" s="14">
        <v>2.875</v>
      </c>
      <c r="AI229" s="99">
        <f t="shared" si="85"/>
        <v>232</v>
      </c>
      <c r="AJ229" s="33">
        <f t="shared" si="78"/>
        <v>-0.23480923203423865</v>
      </c>
      <c r="AK229" s="13">
        <v>117936.55618215141</v>
      </c>
      <c r="AL229" s="38"/>
    </row>
    <row r="230" spans="1:38" x14ac:dyDescent="0.25">
      <c r="A230" t="s">
        <v>822</v>
      </c>
      <c r="B230" s="5" t="s">
        <v>355</v>
      </c>
      <c r="C230" s="6" t="s">
        <v>63</v>
      </c>
      <c r="D230" s="7" t="s">
        <v>34</v>
      </c>
      <c r="E230" s="36">
        <f t="shared" si="79"/>
        <v>1.9913732096740331</v>
      </c>
      <c r="F230" s="8">
        <f t="shared" si="80"/>
        <v>22.105541376867123</v>
      </c>
      <c r="G230" s="9">
        <f t="shared" si="81"/>
        <v>352</v>
      </c>
      <c r="H230" s="99">
        <f t="shared" si="82"/>
        <v>87</v>
      </c>
      <c r="I230" s="33">
        <f t="shared" si="69"/>
        <v>-0.75922557307057192</v>
      </c>
      <c r="J230" s="11">
        <v>-5.1098620337250877E-2</v>
      </c>
      <c r="K230" s="10">
        <f t="shared" si="86"/>
        <v>178</v>
      </c>
      <c r="L230" s="33">
        <f t="shared" si="70"/>
        <v>-0.16393175215657604</v>
      </c>
      <c r="M230" s="11">
        <v>7.7519379844961239E-2</v>
      </c>
      <c r="N230" s="10">
        <f t="shared" si="87"/>
        <v>343</v>
      </c>
      <c r="O230" s="33">
        <f t="shared" si="71"/>
        <v>0.45551743680482548</v>
      </c>
      <c r="P230" s="11">
        <v>3.1884057971014491E-2</v>
      </c>
      <c r="Q230" s="10">
        <f t="shared" si="88"/>
        <v>390</v>
      </c>
      <c r="R230" s="33">
        <f t="shared" si="72"/>
        <v>0.27294812057923573</v>
      </c>
      <c r="S230" s="12">
        <v>0</v>
      </c>
      <c r="T230" s="10">
        <f t="shared" si="89"/>
        <v>522</v>
      </c>
      <c r="U230" s="33">
        <f t="shared" si="73"/>
        <v>0.95383894006279302</v>
      </c>
      <c r="V230" s="18">
        <v>1.9573978123200921E-2</v>
      </c>
      <c r="W230" s="99">
        <f t="shared" si="83"/>
        <v>334</v>
      </c>
      <c r="X230" s="33">
        <f t="shared" si="74"/>
        <v>2.89001030958628E-2</v>
      </c>
      <c r="Y230" s="13">
        <v>98125</v>
      </c>
      <c r="Z230" s="10">
        <f t="shared" si="90"/>
        <v>317</v>
      </c>
      <c r="AA230" s="33">
        <f t="shared" si="75"/>
        <v>0.36845635275949656</v>
      </c>
      <c r="AB230" s="11">
        <v>0.03</v>
      </c>
      <c r="AC230" s="99">
        <f t="shared" si="84"/>
        <v>268</v>
      </c>
      <c r="AD230" s="33">
        <f t="shared" si="76"/>
        <v>0.21325964834644562</v>
      </c>
      <c r="AE230" s="11">
        <v>0.93531598513011149</v>
      </c>
      <c r="AF230" s="10">
        <f t="shared" si="91"/>
        <v>232</v>
      </c>
      <c r="AG230" s="33">
        <f t="shared" si="77"/>
        <v>-6.7081477101428824E-2</v>
      </c>
      <c r="AH230" s="14">
        <v>2.7013333333333329</v>
      </c>
      <c r="AI230" s="99">
        <f t="shared" si="85"/>
        <v>267</v>
      </c>
      <c r="AJ230" s="33">
        <f t="shared" si="78"/>
        <v>-0.21595076556992851</v>
      </c>
      <c r="AK230" s="13">
        <v>130880.26817447496</v>
      </c>
      <c r="AL230" s="38"/>
    </row>
    <row r="231" spans="1:38" x14ac:dyDescent="0.25">
      <c r="A231" t="s">
        <v>823</v>
      </c>
      <c r="B231" s="5" t="s">
        <v>493</v>
      </c>
      <c r="C231" s="6" t="s">
        <v>38</v>
      </c>
      <c r="D231" s="7" t="s">
        <v>39</v>
      </c>
      <c r="E231" s="36">
        <f t="shared" si="79"/>
        <v>3.868888321916514</v>
      </c>
      <c r="F231" s="8">
        <f t="shared" si="80"/>
        <v>16.253432401144277</v>
      </c>
      <c r="G231" s="9">
        <f t="shared" si="81"/>
        <v>447</v>
      </c>
      <c r="H231" s="99">
        <f t="shared" si="82"/>
        <v>261</v>
      </c>
      <c r="I231" s="33">
        <f t="shared" si="69"/>
        <v>-0.17213029237320052</v>
      </c>
      <c r="J231" s="11">
        <v>-1.3967925504397294E-2</v>
      </c>
      <c r="K231" s="10">
        <f t="shared" si="86"/>
        <v>521</v>
      </c>
      <c r="L231" s="33">
        <f t="shared" si="70"/>
        <v>0.90698149562911112</v>
      </c>
      <c r="M231" s="11">
        <v>2.1108179419525065E-2</v>
      </c>
      <c r="N231" s="10">
        <f t="shared" si="87"/>
        <v>464</v>
      </c>
      <c r="O231" s="33">
        <f t="shared" si="71"/>
        <v>0.74293450072726941</v>
      </c>
      <c r="P231" s="11">
        <v>1.3477088948787063E-2</v>
      </c>
      <c r="Q231" s="10">
        <f t="shared" si="88"/>
        <v>390</v>
      </c>
      <c r="R231" s="33">
        <f t="shared" si="72"/>
        <v>0.27294812057923573</v>
      </c>
      <c r="S231" s="12">
        <v>0</v>
      </c>
      <c r="T231" s="10">
        <f t="shared" si="89"/>
        <v>268</v>
      </c>
      <c r="U231" s="33">
        <f t="shared" si="73"/>
        <v>0.2057987245434704</v>
      </c>
      <c r="V231" s="18">
        <v>6.348373557187828E-2</v>
      </c>
      <c r="W231" s="99">
        <f t="shared" si="83"/>
        <v>400</v>
      </c>
      <c r="X231" s="33">
        <f t="shared" si="74"/>
        <v>0.33427013042787063</v>
      </c>
      <c r="Y231" s="13">
        <v>109231</v>
      </c>
      <c r="Z231" s="10">
        <f t="shared" si="90"/>
        <v>556</v>
      </c>
      <c r="AA231" s="33">
        <f t="shared" si="75"/>
        <v>1.2471528253973447</v>
      </c>
      <c r="AB231" s="11">
        <v>1.8000000000000002E-2</v>
      </c>
      <c r="AC231" s="99">
        <f t="shared" si="84"/>
        <v>505</v>
      </c>
      <c r="AD231" s="33">
        <f t="shared" si="76"/>
        <v>0.93743056959027582</v>
      </c>
      <c r="AE231" s="11">
        <v>0.9785276073619632</v>
      </c>
      <c r="AF231" s="10">
        <f t="shared" si="91"/>
        <v>231</v>
      </c>
      <c r="AG231" s="33">
        <f t="shared" si="77"/>
        <v>-7.062608679777406E-2</v>
      </c>
      <c r="AH231" s="14">
        <v>2.7053333333333334</v>
      </c>
      <c r="AI231" s="99">
        <f t="shared" si="85"/>
        <v>367</v>
      </c>
      <c r="AJ231" s="33">
        <f t="shared" si="78"/>
        <v>-0.15081131385394797</v>
      </c>
      <c r="AK231" s="13">
        <v>175589.43389296957</v>
      </c>
      <c r="AL231" s="38"/>
    </row>
    <row r="232" spans="1:38" x14ac:dyDescent="0.25">
      <c r="A232" t="s">
        <v>824</v>
      </c>
      <c r="B232" s="5" t="s">
        <v>238</v>
      </c>
      <c r="C232" s="6" t="s">
        <v>26</v>
      </c>
      <c r="D232" s="7" t="s">
        <v>20</v>
      </c>
      <c r="E232" s="36">
        <f t="shared" si="79"/>
        <v>-0.35795869385483658</v>
      </c>
      <c r="F232" s="8">
        <f t="shared" si="80"/>
        <v>29.428276746582601</v>
      </c>
      <c r="G232" s="9">
        <f t="shared" si="81"/>
        <v>216</v>
      </c>
      <c r="H232" s="99">
        <f t="shared" si="82"/>
        <v>95</v>
      </c>
      <c r="I232" s="33">
        <f t="shared" si="69"/>
        <v>-0.71244577668522102</v>
      </c>
      <c r="J232" s="11">
        <v>-4.8140043763676199E-2</v>
      </c>
      <c r="K232" s="10">
        <f t="shared" si="86"/>
        <v>347</v>
      </c>
      <c r="L232" s="33">
        <f t="shared" si="70"/>
        <v>0.33771216749675392</v>
      </c>
      <c r="M232" s="11">
        <v>5.1094890510948905E-2</v>
      </c>
      <c r="N232" s="10">
        <f t="shared" si="87"/>
        <v>282</v>
      </c>
      <c r="O232" s="33">
        <f t="shared" si="71"/>
        <v>0.29347173276344962</v>
      </c>
      <c r="P232" s="11">
        <v>4.2261904761904764E-2</v>
      </c>
      <c r="Q232" s="10">
        <f t="shared" si="88"/>
        <v>390</v>
      </c>
      <c r="R232" s="33">
        <f t="shared" si="72"/>
        <v>0.27294812057923573</v>
      </c>
      <c r="S232" s="12">
        <v>0</v>
      </c>
      <c r="T232" s="10">
        <f t="shared" si="89"/>
        <v>242</v>
      </c>
      <c r="U232" s="33">
        <f t="shared" si="73"/>
        <v>0.10833242561013863</v>
      </c>
      <c r="V232" s="18">
        <v>6.9204980842911878E-2</v>
      </c>
      <c r="W232" s="99">
        <f t="shared" si="83"/>
        <v>214</v>
      </c>
      <c r="X232" s="33">
        <f t="shared" si="74"/>
        <v>-0.46234255027291549</v>
      </c>
      <c r="Y232" s="13">
        <v>80259</v>
      </c>
      <c r="Z232" s="10">
        <f t="shared" si="90"/>
        <v>175</v>
      </c>
      <c r="AA232" s="33">
        <f t="shared" si="75"/>
        <v>-0.14411658961258211</v>
      </c>
      <c r="AB232" s="11">
        <v>3.7000000000000005E-2</v>
      </c>
      <c r="AC232" s="99">
        <f t="shared" si="84"/>
        <v>170</v>
      </c>
      <c r="AD232" s="33">
        <f t="shared" si="76"/>
        <v>-0.18556109859860848</v>
      </c>
      <c r="AE232" s="11">
        <v>0.91151816206147163</v>
      </c>
      <c r="AF232" s="10">
        <f t="shared" si="91"/>
        <v>165</v>
      </c>
      <c r="AG232" s="33">
        <f t="shared" si="77"/>
        <v>-0.29186880867796433</v>
      </c>
      <c r="AH232" s="14">
        <v>2.9550000000000001</v>
      </c>
      <c r="AI232" s="99">
        <f t="shared" si="85"/>
        <v>92</v>
      </c>
      <c r="AJ232" s="33">
        <f t="shared" si="78"/>
        <v>-0.29616051942778709</v>
      </c>
      <c r="AK232" s="13">
        <v>75827.437931034481</v>
      </c>
      <c r="AL232" s="38"/>
    </row>
    <row r="233" spans="1:38" x14ac:dyDescent="0.25">
      <c r="A233" t="s">
        <v>825</v>
      </c>
      <c r="B233" s="5" t="s">
        <v>238</v>
      </c>
      <c r="C233" s="6" t="s">
        <v>38</v>
      </c>
      <c r="D233" s="7" t="s">
        <v>39</v>
      </c>
      <c r="E233" s="36">
        <f t="shared" si="79"/>
        <v>4.4966545893375294</v>
      </c>
      <c r="F233" s="8">
        <f t="shared" si="80"/>
        <v>14.296720263768901</v>
      </c>
      <c r="G233" s="9">
        <f t="shared" si="81"/>
        <v>484</v>
      </c>
      <c r="H233" s="99">
        <f t="shared" si="82"/>
        <v>450</v>
      </c>
      <c r="I233" s="33">
        <f t="shared" si="69"/>
        <v>0.49354038271030254</v>
      </c>
      <c r="J233" s="11">
        <v>2.8132250580046314E-2</v>
      </c>
      <c r="K233" s="10">
        <f t="shared" si="86"/>
        <v>350</v>
      </c>
      <c r="L233" s="33">
        <f t="shared" si="70"/>
        <v>0.34737360865331274</v>
      </c>
      <c r="M233" s="11">
        <v>5.058596647381694E-2</v>
      </c>
      <c r="N233" s="10">
        <f t="shared" si="87"/>
        <v>424</v>
      </c>
      <c r="O233" s="33">
        <f t="shared" si="71"/>
        <v>0.67934696878924949</v>
      </c>
      <c r="P233" s="11">
        <v>1.7549407114624507E-2</v>
      </c>
      <c r="Q233" s="10">
        <f t="shared" si="88"/>
        <v>379</v>
      </c>
      <c r="R233" s="33">
        <f t="shared" si="72"/>
        <v>0.25953224691294058</v>
      </c>
      <c r="S233" s="12">
        <v>5.6417489421720729E-2</v>
      </c>
      <c r="T233" s="10">
        <f t="shared" si="89"/>
        <v>494</v>
      </c>
      <c r="U233" s="33">
        <f t="shared" si="73"/>
        <v>0.85411759361606787</v>
      </c>
      <c r="V233" s="18">
        <v>2.5427594070695551E-2</v>
      </c>
      <c r="W233" s="99">
        <f t="shared" si="83"/>
        <v>483</v>
      </c>
      <c r="X233" s="33">
        <f t="shared" si="74"/>
        <v>1.0766607965510662</v>
      </c>
      <c r="Y233" s="13">
        <v>136231</v>
      </c>
      <c r="Z233" s="10">
        <f t="shared" si="90"/>
        <v>554</v>
      </c>
      <c r="AA233" s="33">
        <f t="shared" si="75"/>
        <v>1.1739281193441908</v>
      </c>
      <c r="AB233" s="11">
        <v>1.9E-2</v>
      </c>
      <c r="AC233" s="99">
        <f t="shared" si="84"/>
        <v>277</v>
      </c>
      <c r="AD233" s="33">
        <f t="shared" si="76"/>
        <v>0.24727921754633864</v>
      </c>
      <c r="AE233" s="11">
        <v>0.93734594895444068</v>
      </c>
      <c r="AF233" s="10">
        <f t="shared" si="91"/>
        <v>276</v>
      </c>
      <c r="AG233" s="33">
        <f t="shared" si="77"/>
        <v>4.2506039343898405E-2</v>
      </c>
      <c r="AH233" s="14">
        <v>2.577666666666667</v>
      </c>
      <c r="AI233" s="99">
        <f t="shared" si="85"/>
        <v>447</v>
      </c>
      <c r="AJ233" s="33">
        <f t="shared" si="78"/>
        <v>-6.0261444396812087E-2</v>
      </c>
      <c r="AK233" s="13">
        <v>237739.3140761636</v>
      </c>
      <c r="AL233" s="38"/>
    </row>
    <row r="234" spans="1:38" x14ac:dyDescent="0.25">
      <c r="A234" t="s">
        <v>826</v>
      </c>
      <c r="B234" s="5" t="s">
        <v>406</v>
      </c>
      <c r="C234" s="6" t="s">
        <v>54</v>
      </c>
      <c r="D234" s="7" t="s">
        <v>39</v>
      </c>
      <c r="E234" s="36">
        <f t="shared" si="79"/>
        <v>2.2001817086412196</v>
      </c>
      <c r="F234" s="8">
        <f t="shared" si="80"/>
        <v>21.454697033167761</v>
      </c>
      <c r="G234" s="9">
        <f t="shared" si="81"/>
        <v>361</v>
      </c>
      <c r="H234" s="99">
        <f t="shared" si="82"/>
        <v>428</v>
      </c>
      <c r="I234" s="33">
        <f t="shared" si="69"/>
        <v>0.38059291271577556</v>
      </c>
      <c r="J234" s="11">
        <v>2.0988915965725941E-2</v>
      </c>
      <c r="K234" s="10">
        <f t="shared" si="86"/>
        <v>379</v>
      </c>
      <c r="L234" s="33">
        <f t="shared" si="70"/>
        <v>0.43366654469827337</v>
      </c>
      <c r="M234" s="11">
        <v>4.6040417970614755E-2</v>
      </c>
      <c r="N234" s="10">
        <f t="shared" si="87"/>
        <v>273</v>
      </c>
      <c r="O234" s="33">
        <f t="shared" si="71"/>
        <v>0.2829318610957669</v>
      </c>
      <c r="P234" s="11">
        <v>4.293690675600223E-2</v>
      </c>
      <c r="Q234" s="10">
        <f t="shared" si="88"/>
        <v>346</v>
      </c>
      <c r="R234" s="33">
        <f t="shared" si="72"/>
        <v>0.23633026398313442</v>
      </c>
      <c r="S234" s="12">
        <v>0.15398829688943641</v>
      </c>
      <c r="T234" s="10">
        <f t="shared" si="89"/>
        <v>350</v>
      </c>
      <c r="U234" s="33">
        <f t="shared" si="73"/>
        <v>0.4544841040714484</v>
      </c>
      <c r="V234" s="18">
        <v>4.8885971348032589E-2</v>
      </c>
      <c r="W234" s="99">
        <f t="shared" si="83"/>
        <v>376</v>
      </c>
      <c r="X234" s="33">
        <f t="shared" si="74"/>
        <v>0.22018943140027289</v>
      </c>
      <c r="Y234" s="13">
        <v>105082</v>
      </c>
      <c r="Z234" s="10">
        <f t="shared" si="90"/>
        <v>264</v>
      </c>
      <c r="AA234" s="33">
        <f t="shared" si="75"/>
        <v>0.22200694065318838</v>
      </c>
      <c r="AB234" s="11">
        <v>3.2000000000000001E-2</v>
      </c>
      <c r="AC234" s="99">
        <f t="shared" si="84"/>
        <v>370</v>
      </c>
      <c r="AD234" s="33">
        <f t="shared" si="76"/>
        <v>0.52122574812364975</v>
      </c>
      <c r="AE234" s="11">
        <v>0.95369246832406807</v>
      </c>
      <c r="AF234" s="10">
        <f t="shared" si="91"/>
        <v>404</v>
      </c>
      <c r="AG234" s="33">
        <f t="shared" si="77"/>
        <v>0.43005003281093457</v>
      </c>
      <c r="AH234" s="14">
        <v>2.140333333333333</v>
      </c>
      <c r="AI234" s="99">
        <f t="shared" si="85"/>
        <v>310</v>
      </c>
      <c r="AJ234" s="33">
        <f t="shared" si="78"/>
        <v>-0.19225605296994808</v>
      </c>
      <c r="AK234" s="13">
        <v>147143.38989836772</v>
      </c>
      <c r="AL234" s="38"/>
    </row>
    <row r="235" spans="1:38" x14ac:dyDescent="0.25">
      <c r="A235" t="s">
        <v>827</v>
      </c>
      <c r="B235" s="5" t="s">
        <v>386</v>
      </c>
      <c r="C235" s="6" t="s">
        <v>63</v>
      </c>
      <c r="D235" s="7" t="s">
        <v>34</v>
      </c>
      <c r="E235" s="36">
        <f t="shared" si="79"/>
        <v>1.415598870360417</v>
      </c>
      <c r="F235" s="8">
        <f t="shared" si="80"/>
        <v>23.900197599401398</v>
      </c>
      <c r="G235" s="9">
        <f t="shared" si="81"/>
        <v>309</v>
      </c>
      <c r="H235" s="99">
        <f t="shared" si="82"/>
        <v>96</v>
      </c>
      <c r="I235" s="33">
        <f t="shared" si="69"/>
        <v>-0.71069879987359519</v>
      </c>
      <c r="J235" s="11">
        <v>-4.802955665024633E-2</v>
      </c>
      <c r="K235" s="10">
        <f t="shared" si="86"/>
        <v>306</v>
      </c>
      <c r="L235" s="33">
        <f t="shared" si="70"/>
        <v>0.23889300084070181</v>
      </c>
      <c r="M235" s="11">
        <v>5.6300268096514748E-2</v>
      </c>
      <c r="N235" s="10">
        <f t="shared" si="87"/>
        <v>395</v>
      </c>
      <c r="O235" s="33">
        <f t="shared" si="71"/>
        <v>0.60589004575231165</v>
      </c>
      <c r="P235" s="11">
        <v>2.225378787878788E-2</v>
      </c>
      <c r="Q235" s="10">
        <f t="shared" si="88"/>
        <v>390</v>
      </c>
      <c r="R235" s="33">
        <f t="shared" si="72"/>
        <v>0.27294812057923573</v>
      </c>
      <c r="S235" s="12">
        <v>0</v>
      </c>
      <c r="T235" s="10">
        <f t="shared" si="89"/>
        <v>234</v>
      </c>
      <c r="U235" s="33">
        <f t="shared" si="73"/>
        <v>8.7678577240971944E-2</v>
      </c>
      <c r="V235" s="18">
        <v>7.0417356131641851E-2</v>
      </c>
      <c r="W235" s="99">
        <f t="shared" si="83"/>
        <v>302</v>
      </c>
      <c r="X235" s="33">
        <f t="shared" si="74"/>
        <v>-7.7646705468114349E-2</v>
      </c>
      <c r="Y235" s="13">
        <v>94250</v>
      </c>
      <c r="Z235" s="10">
        <f t="shared" si="90"/>
        <v>350</v>
      </c>
      <c r="AA235" s="33">
        <f t="shared" si="75"/>
        <v>0.44168105881265068</v>
      </c>
      <c r="AB235" s="11">
        <v>2.8999999999999998E-2</v>
      </c>
      <c r="AC235" s="99">
        <f t="shared" si="84"/>
        <v>301</v>
      </c>
      <c r="AD235" s="33">
        <f t="shared" si="76"/>
        <v>0.30992501542736117</v>
      </c>
      <c r="AE235" s="11">
        <v>0.94108405341712487</v>
      </c>
      <c r="AF235" s="10">
        <f t="shared" si="91"/>
        <v>201</v>
      </c>
      <c r="AG235" s="33">
        <f t="shared" si="77"/>
        <v>-0.17991821910174005</v>
      </c>
      <c r="AH235" s="14">
        <v>2.8286666666666669</v>
      </c>
      <c r="AI235" s="99">
        <f t="shared" si="85"/>
        <v>187</v>
      </c>
      <c r="AJ235" s="33">
        <f t="shared" si="78"/>
        <v>-0.24778494980136634</v>
      </c>
      <c r="AK235" s="13">
        <v>109030.53224912216</v>
      </c>
      <c r="AL235" s="38"/>
    </row>
    <row r="236" spans="1:38" x14ac:dyDescent="0.25">
      <c r="A236" t="s">
        <v>828</v>
      </c>
      <c r="B236" s="5" t="s">
        <v>547</v>
      </c>
      <c r="C236" s="6" t="s">
        <v>54</v>
      </c>
      <c r="D236" s="7" t="s">
        <v>39</v>
      </c>
      <c r="E236" s="36">
        <f t="shared" si="79"/>
        <v>3.5930590639593718</v>
      </c>
      <c r="F236" s="8">
        <f t="shared" si="80"/>
        <v>17.113176680022548</v>
      </c>
      <c r="G236" s="9">
        <f t="shared" si="81"/>
        <v>431</v>
      </c>
      <c r="H236" s="99">
        <f t="shared" si="82"/>
        <v>117</v>
      </c>
      <c r="I236" s="33">
        <f t="shared" si="69"/>
        <v>-0.64123543816561279</v>
      </c>
      <c r="J236" s="11">
        <v>-4.3636363636363584E-2</v>
      </c>
      <c r="K236" s="10">
        <f t="shared" si="86"/>
        <v>214</v>
      </c>
      <c r="L236" s="33">
        <f t="shared" si="70"/>
        <v>-4.7774705972785008E-3</v>
      </c>
      <c r="M236" s="11">
        <v>6.9135802469135796E-2</v>
      </c>
      <c r="N236" s="10">
        <f t="shared" si="87"/>
        <v>516</v>
      </c>
      <c r="O236" s="33">
        <f t="shared" si="71"/>
        <v>0.86232645960257515</v>
      </c>
      <c r="P236" s="11">
        <v>5.8309037900874635E-3</v>
      </c>
      <c r="Q236" s="10">
        <f t="shared" si="88"/>
        <v>390</v>
      </c>
      <c r="R236" s="33">
        <f t="shared" si="72"/>
        <v>0.27294812057923573</v>
      </c>
      <c r="S236" s="12">
        <v>0</v>
      </c>
      <c r="T236" s="10">
        <f t="shared" si="89"/>
        <v>263</v>
      </c>
      <c r="U236" s="33">
        <f t="shared" si="73"/>
        <v>0.19554805204439621</v>
      </c>
      <c r="V236" s="18">
        <v>6.4085447263017362E-2</v>
      </c>
      <c r="W236" s="99">
        <f t="shared" si="83"/>
        <v>418</v>
      </c>
      <c r="X236" s="33">
        <f t="shared" si="74"/>
        <v>0.47227230647499352</v>
      </c>
      <c r="Y236" s="13">
        <v>114250</v>
      </c>
      <c r="Z236" s="10">
        <f t="shared" si="90"/>
        <v>436</v>
      </c>
      <c r="AA236" s="33">
        <f t="shared" si="75"/>
        <v>0.66135517697211244</v>
      </c>
      <c r="AB236" s="11">
        <v>2.6000000000000002E-2</v>
      </c>
      <c r="AC236" s="99">
        <f t="shared" si="84"/>
        <v>496</v>
      </c>
      <c r="AD236" s="33">
        <f t="shared" si="76"/>
        <v>0.91202247403143832</v>
      </c>
      <c r="AE236" s="11">
        <v>0.97701149425287359</v>
      </c>
      <c r="AF236" s="10">
        <f t="shared" si="91"/>
        <v>537</v>
      </c>
      <c r="AG236" s="33">
        <f t="shared" si="77"/>
        <v>1.3546023952742126</v>
      </c>
      <c r="AH236" s="14">
        <v>1.0970000000000002</v>
      </c>
      <c r="AI236" s="99">
        <f t="shared" si="85"/>
        <v>515</v>
      </c>
      <c r="AJ236" s="33">
        <f t="shared" si="78"/>
        <v>0.1577564105071598</v>
      </c>
      <c r="AK236" s="13">
        <v>387378.2217997465</v>
      </c>
      <c r="AL236" s="38"/>
    </row>
    <row r="237" spans="1:38" x14ac:dyDescent="0.25">
      <c r="A237" t="s">
        <v>829</v>
      </c>
      <c r="B237" s="5" t="s">
        <v>57</v>
      </c>
      <c r="C237" s="6" t="s">
        <v>41</v>
      </c>
      <c r="D237" s="7" t="s">
        <v>34</v>
      </c>
      <c r="E237" s="36">
        <f t="shared" si="79"/>
        <v>-9.60576804649682</v>
      </c>
      <c r="F237" s="8">
        <f t="shared" si="80"/>
        <v>58.253178216339904</v>
      </c>
      <c r="G237" s="9">
        <f t="shared" si="81"/>
        <v>26</v>
      </c>
      <c r="H237" s="99">
        <f t="shared" si="82"/>
        <v>324</v>
      </c>
      <c r="I237" s="33">
        <f t="shared" si="69"/>
        <v>6.591986570664346E-2</v>
      </c>
      <c r="J237" s="11">
        <v>1.0874974655779024E-3</v>
      </c>
      <c r="K237" s="10">
        <f t="shared" si="86"/>
        <v>22</v>
      </c>
      <c r="L237" s="33">
        <f t="shared" si="70"/>
        <v>-1.7149538339103176</v>
      </c>
      <c r="M237" s="11">
        <v>0.15922069197178368</v>
      </c>
      <c r="N237" s="10">
        <f t="shared" si="87"/>
        <v>36</v>
      </c>
      <c r="O237" s="33">
        <f t="shared" si="71"/>
        <v>-1.7525087571333096</v>
      </c>
      <c r="P237" s="11">
        <v>0.17329204954055133</v>
      </c>
      <c r="Q237" s="10">
        <f t="shared" si="88"/>
        <v>49</v>
      </c>
      <c r="R237" s="33">
        <f t="shared" si="72"/>
        <v>-0.42320781838228311</v>
      </c>
      <c r="S237" s="12">
        <v>2.9275298276623953</v>
      </c>
      <c r="T237" s="10">
        <f t="shared" si="89"/>
        <v>30</v>
      </c>
      <c r="U237" s="33">
        <f t="shared" si="73"/>
        <v>-1.9530745558770526</v>
      </c>
      <c r="V237" s="18">
        <v>0.19020901068276824</v>
      </c>
      <c r="W237" s="99">
        <f t="shared" si="83"/>
        <v>20</v>
      </c>
      <c r="X237" s="33">
        <f t="shared" si="74"/>
        <v>-1.4269829850729181</v>
      </c>
      <c r="Y237" s="13">
        <v>45176</v>
      </c>
      <c r="Z237" s="10">
        <f t="shared" si="90"/>
        <v>31</v>
      </c>
      <c r="AA237" s="33">
        <f t="shared" si="75"/>
        <v>-1.6086107106756626</v>
      </c>
      <c r="AB237" s="11">
        <v>5.7000000000000002E-2</v>
      </c>
      <c r="AC237" s="99">
        <f t="shared" si="84"/>
        <v>48</v>
      </c>
      <c r="AD237" s="33">
        <f t="shared" si="76"/>
        <v>-1.3871907075901029</v>
      </c>
      <c r="AE237" s="11">
        <v>0.83981635354758755</v>
      </c>
      <c r="AF237" s="10">
        <f t="shared" si="91"/>
        <v>6</v>
      </c>
      <c r="AG237" s="33">
        <f t="shared" si="77"/>
        <v>-2.2165918737932109</v>
      </c>
      <c r="AH237" s="14">
        <v>5.1269999999999998</v>
      </c>
      <c r="AI237" s="99">
        <f t="shared" si="85"/>
        <v>12</v>
      </c>
      <c r="AJ237" s="33">
        <f t="shared" si="78"/>
        <v>-0.35114420506507982</v>
      </c>
      <c r="AK237" s="13">
        <v>38088.791869200177</v>
      </c>
      <c r="AL237" s="38">
        <v>1</v>
      </c>
    </row>
    <row r="238" spans="1:38" x14ac:dyDescent="0.25">
      <c r="A238" t="s">
        <v>830</v>
      </c>
      <c r="B238" s="5" t="s">
        <v>341</v>
      </c>
      <c r="C238" s="6" t="s">
        <v>30</v>
      </c>
      <c r="D238" s="7" t="s">
        <v>20</v>
      </c>
      <c r="E238" s="36">
        <f t="shared" si="79"/>
        <v>2.9492961510177307</v>
      </c>
      <c r="F238" s="8">
        <f t="shared" si="80"/>
        <v>19.119749461513269</v>
      </c>
      <c r="G238" s="9">
        <f t="shared" si="81"/>
        <v>404</v>
      </c>
      <c r="H238" s="99">
        <f t="shared" si="82"/>
        <v>289</v>
      </c>
      <c r="I238" s="33">
        <f t="shared" si="69"/>
        <v>-4.489028803055016E-2</v>
      </c>
      <c r="J238" s="11">
        <v>-5.9206631142687538E-3</v>
      </c>
      <c r="K238" s="10">
        <f t="shared" si="86"/>
        <v>292</v>
      </c>
      <c r="L238" s="33">
        <f t="shared" si="70"/>
        <v>0.18812791650870861</v>
      </c>
      <c r="M238" s="11">
        <v>5.8974358974358973E-2</v>
      </c>
      <c r="N238" s="10">
        <f t="shared" si="87"/>
        <v>345</v>
      </c>
      <c r="O238" s="33">
        <f t="shared" si="71"/>
        <v>0.46157581488511251</v>
      </c>
      <c r="P238" s="11">
        <v>3.1496062992125984E-2</v>
      </c>
      <c r="Q238" s="10">
        <f t="shared" si="88"/>
        <v>390</v>
      </c>
      <c r="R238" s="33">
        <f t="shared" si="72"/>
        <v>0.27294812057923573</v>
      </c>
      <c r="S238" s="12">
        <v>0</v>
      </c>
      <c r="T238" s="10">
        <f t="shared" si="89"/>
        <v>561</v>
      </c>
      <c r="U238" s="33">
        <f t="shared" si="73"/>
        <v>1.2190183970668378</v>
      </c>
      <c r="V238" s="18">
        <v>4.0080160320641279E-3</v>
      </c>
      <c r="W238" s="99">
        <f t="shared" si="83"/>
        <v>306</v>
      </c>
      <c r="X238" s="33">
        <f t="shared" si="74"/>
        <v>-7.1762572040323103E-2</v>
      </c>
      <c r="Y238" s="13">
        <v>94464</v>
      </c>
      <c r="Z238" s="10">
        <f t="shared" si="90"/>
        <v>244</v>
      </c>
      <c r="AA238" s="33">
        <f t="shared" si="75"/>
        <v>0.14878223460003429</v>
      </c>
      <c r="AB238" s="11">
        <v>3.3000000000000002E-2</v>
      </c>
      <c r="AC238" s="99">
        <f t="shared" si="84"/>
        <v>444</v>
      </c>
      <c r="AD238" s="33">
        <f t="shared" si="76"/>
        <v>0.73432612301114752</v>
      </c>
      <c r="AE238" s="11">
        <v>0.96640826873385011</v>
      </c>
      <c r="AF238" s="10">
        <f t="shared" si="91"/>
        <v>474</v>
      </c>
      <c r="AG238" s="33">
        <f t="shared" si="77"/>
        <v>0.67669579084826248</v>
      </c>
      <c r="AH238" s="14">
        <v>1.8620000000000001</v>
      </c>
      <c r="AI238" s="99">
        <f t="shared" si="85"/>
        <v>438</v>
      </c>
      <c r="AJ238" s="33">
        <f t="shared" si="78"/>
        <v>-8.2301287663677031E-2</v>
      </c>
      <c r="AK238" s="13">
        <v>222612.02977963074</v>
      </c>
      <c r="AL238" s="38"/>
    </row>
    <row r="239" spans="1:38" x14ac:dyDescent="0.25">
      <c r="A239" t="s">
        <v>831</v>
      </c>
      <c r="B239" s="5" t="s">
        <v>383</v>
      </c>
      <c r="C239" s="6" t="s">
        <v>30</v>
      </c>
      <c r="D239" s="7" t="s">
        <v>20</v>
      </c>
      <c r="E239" s="36">
        <f t="shared" si="79"/>
        <v>1.9445946193738188</v>
      </c>
      <c r="F239" s="8">
        <f t="shared" si="80"/>
        <v>22.251347611065995</v>
      </c>
      <c r="G239" s="9">
        <f t="shared" si="81"/>
        <v>350</v>
      </c>
      <c r="H239" s="99">
        <f t="shared" si="82"/>
        <v>513</v>
      </c>
      <c r="I239" s="33">
        <f t="shared" si="69"/>
        <v>1.1118140304531106</v>
      </c>
      <c r="J239" s="11">
        <v>6.7234813472843546E-2</v>
      </c>
      <c r="K239" s="10">
        <f t="shared" si="86"/>
        <v>291</v>
      </c>
      <c r="L239" s="33">
        <f t="shared" si="70"/>
        <v>0.18715606934826218</v>
      </c>
      <c r="M239" s="11">
        <v>5.9025551790457001E-2</v>
      </c>
      <c r="N239" s="10">
        <f t="shared" si="87"/>
        <v>313</v>
      </c>
      <c r="O239" s="33">
        <f t="shared" si="71"/>
        <v>0.38129099582499876</v>
      </c>
      <c r="P239" s="11">
        <v>3.6637720753244216E-2</v>
      </c>
      <c r="Q239" s="10">
        <f t="shared" si="88"/>
        <v>297</v>
      </c>
      <c r="R239" s="33">
        <f t="shared" si="72"/>
        <v>0.20704346325888254</v>
      </c>
      <c r="S239" s="12">
        <v>0.27714745977031402</v>
      </c>
      <c r="T239" s="10">
        <f t="shared" si="89"/>
        <v>324</v>
      </c>
      <c r="U239" s="33">
        <f t="shared" si="73"/>
        <v>0.3709715932337328</v>
      </c>
      <c r="V239" s="18">
        <v>5.3788133048347495E-2</v>
      </c>
      <c r="W239" s="99">
        <f t="shared" si="83"/>
        <v>311</v>
      </c>
      <c r="X239" s="33">
        <f t="shared" si="74"/>
        <v>-5.5127521929044083E-2</v>
      </c>
      <c r="Y239" s="13">
        <v>95069</v>
      </c>
      <c r="Z239" s="10">
        <f t="shared" si="90"/>
        <v>264</v>
      </c>
      <c r="AA239" s="33">
        <f t="shared" si="75"/>
        <v>0.22200694065318838</v>
      </c>
      <c r="AB239" s="11">
        <v>3.2000000000000001E-2</v>
      </c>
      <c r="AC239" s="99">
        <f t="shared" si="84"/>
        <v>336</v>
      </c>
      <c r="AD239" s="33">
        <f t="shared" si="76"/>
        <v>0.41225871589583729</v>
      </c>
      <c r="AE239" s="11">
        <v>0.94719035384497974</v>
      </c>
      <c r="AF239" s="10">
        <f t="shared" si="91"/>
        <v>442</v>
      </c>
      <c r="AG239" s="33">
        <f t="shared" si="77"/>
        <v>0.53491140299446915</v>
      </c>
      <c r="AH239" s="14">
        <v>2.0219999999999998</v>
      </c>
      <c r="AI239" s="99">
        <f t="shared" si="85"/>
        <v>279</v>
      </c>
      <c r="AJ239" s="33">
        <f t="shared" si="78"/>
        <v>-0.20927977305094903</v>
      </c>
      <c r="AK239" s="13">
        <v>135458.975888171</v>
      </c>
      <c r="AL239" s="38"/>
    </row>
    <row r="240" spans="1:38" x14ac:dyDescent="0.25">
      <c r="A240" t="s">
        <v>832</v>
      </c>
      <c r="B240" s="5" t="s">
        <v>205</v>
      </c>
      <c r="C240" s="6" t="s">
        <v>49</v>
      </c>
      <c r="D240" s="7" t="s">
        <v>39</v>
      </c>
      <c r="E240" s="36">
        <f t="shared" si="79"/>
        <v>-0.86067786030179005</v>
      </c>
      <c r="F240" s="8">
        <f t="shared" si="80"/>
        <v>30.995224105380835</v>
      </c>
      <c r="G240" s="9">
        <f t="shared" si="81"/>
        <v>194</v>
      </c>
      <c r="H240" s="99">
        <f t="shared" si="82"/>
        <v>304</v>
      </c>
      <c r="I240" s="33">
        <f t="shared" si="69"/>
        <v>5.1057293977215261E-4</v>
      </c>
      <c r="J240" s="11">
        <v>-3.0492969676435555E-3</v>
      </c>
      <c r="K240" s="10">
        <f t="shared" si="86"/>
        <v>93</v>
      </c>
      <c r="L240" s="33">
        <f t="shared" si="70"/>
        <v>-0.57110017371231392</v>
      </c>
      <c r="M240" s="11">
        <v>9.8967297762478479E-2</v>
      </c>
      <c r="N240" s="10">
        <f t="shared" si="87"/>
        <v>143</v>
      </c>
      <c r="O240" s="33">
        <f t="shared" si="71"/>
        <v>-0.27995736016112344</v>
      </c>
      <c r="P240" s="11">
        <v>7.8985860555826432E-2</v>
      </c>
      <c r="Q240" s="10">
        <f t="shared" si="88"/>
        <v>158</v>
      </c>
      <c r="R240" s="33">
        <f t="shared" si="72"/>
        <v>3.0504932064283983E-2</v>
      </c>
      <c r="S240" s="12">
        <v>1.0195412064570943</v>
      </c>
      <c r="T240" s="10">
        <f t="shared" si="89"/>
        <v>260</v>
      </c>
      <c r="U240" s="33">
        <f t="shared" si="73"/>
        <v>0.19108821234077517</v>
      </c>
      <c r="V240" s="18">
        <v>6.434723864212126E-2</v>
      </c>
      <c r="W240" s="99">
        <f t="shared" si="83"/>
        <v>244</v>
      </c>
      <c r="X240" s="33">
        <f t="shared" si="74"/>
        <v>-0.31658651615739475</v>
      </c>
      <c r="Y240" s="13">
        <v>85560</v>
      </c>
      <c r="Z240" s="10">
        <f t="shared" si="90"/>
        <v>201</v>
      </c>
      <c r="AA240" s="33">
        <f t="shared" si="75"/>
        <v>2.3328224937260757E-3</v>
      </c>
      <c r="AB240" s="11">
        <v>3.5000000000000003E-2</v>
      </c>
      <c r="AC240" s="99">
        <f t="shared" si="84"/>
        <v>187</v>
      </c>
      <c r="AD240" s="33">
        <f t="shared" si="76"/>
        <v>-0.12522108889108777</v>
      </c>
      <c r="AE240" s="11">
        <v>0.91511867905056754</v>
      </c>
      <c r="AF240" s="10">
        <f t="shared" si="91"/>
        <v>103</v>
      </c>
      <c r="AG240" s="33">
        <f t="shared" si="77"/>
        <v>-0.58252680377824084</v>
      </c>
      <c r="AH240" s="14">
        <v>3.2829999999999999</v>
      </c>
      <c r="AI240" s="99">
        <f t="shared" si="85"/>
        <v>88</v>
      </c>
      <c r="AJ240" s="33">
        <f t="shared" si="78"/>
        <v>-0.29823904341309454</v>
      </c>
      <c r="AK240" s="13">
        <v>74400.82056074767</v>
      </c>
      <c r="AL240" s="38"/>
    </row>
    <row r="241" spans="1:38" x14ac:dyDescent="0.25">
      <c r="A241" t="s">
        <v>833</v>
      </c>
      <c r="B241" s="5" t="s">
        <v>385</v>
      </c>
      <c r="C241" s="6" t="s">
        <v>81</v>
      </c>
      <c r="D241" s="7" t="s">
        <v>34</v>
      </c>
      <c r="E241" s="36">
        <f t="shared" si="79"/>
        <v>1.7010463583678572</v>
      </c>
      <c r="F241" s="8">
        <f t="shared" si="80"/>
        <v>23.010473838578672</v>
      </c>
      <c r="G241" s="9">
        <f t="shared" si="81"/>
        <v>331</v>
      </c>
      <c r="H241" s="99">
        <f t="shared" si="82"/>
        <v>209</v>
      </c>
      <c r="I241" s="33">
        <f t="shared" si="69"/>
        <v>-0.31517141303153934</v>
      </c>
      <c r="J241" s="11">
        <v>-2.301452556121486E-2</v>
      </c>
      <c r="K241" s="10">
        <f t="shared" si="86"/>
        <v>208</v>
      </c>
      <c r="L241" s="33">
        <f t="shared" si="70"/>
        <v>-3.6470502324634294E-2</v>
      </c>
      <c r="M241" s="11">
        <v>7.0805257925549536E-2</v>
      </c>
      <c r="N241" s="10">
        <f t="shared" si="87"/>
        <v>359</v>
      </c>
      <c r="O241" s="33">
        <f t="shared" si="71"/>
        <v>0.53005781828042009</v>
      </c>
      <c r="P241" s="11">
        <v>2.7110289587184228E-2</v>
      </c>
      <c r="Q241" s="10">
        <f t="shared" si="88"/>
        <v>367</v>
      </c>
      <c r="R241" s="33">
        <f t="shared" si="72"/>
        <v>0.24999037190815232</v>
      </c>
      <c r="S241" s="12">
        <v>9.6543734311643176E-2</v>
      </c>
      <c r="T241" s="10">
        <f t="shared" si="89"/>
        <v>342</v>
      </c>
      <c r="U241" s="33">
        <f t="shared" si="73"/>
        <v>0.43879100432156981</v>
      </c>
      <c r="V241" s="18">
        <v>4.9807152040379027E-2</v>
      </c>
      <c r="W241" s="99">
        <f t="shared" si="83"/>
        <v>389</v>
      </c>
      <c r="X241" s="33">
        <f t="shared" si="74"/>
        <v>0.26995710198112416</v>
      </c>
      <c r="Y241" s="13">
        <v>106892</v>
      </c>
      <c r="Z241" s="10">
        <f t="shared" si="90"/>
        <v>185</v>
      </c>
      <c r="AA241" s="33">
        <f t="shared" si="75"/>
        <v>-7.0891883559428021E-2</v>
      </c>
      <c r="AB241" s="11">
        <v>3.6000000000000004E-2</v>
      </c>
      <c r="AC241" s="99">
        <f t="shared" si="84"/>
        <v>342</v>
      </c>
      <c r="AD241" s="33">
        <f t="shared" si="76"/>
        <v>0.42826014489278941</v>
      </c>
      <c r="AE241" s="11">
        <v>0.94814516670020799</v>
      </c>
      <c r="AF241" s="10">
        <f t="shared" si="91"/>
        <v>256</v>
      </c>
      <c r="AG241" s="33">
        <f t="shared" si="77"/>
        <v>-1.6570788928515337E-2</v>
      </c>
      <c r="AH241" s="14">
        <v>2.6443333333333334</v>
      </c>
      <c r="AI241" s="99">
        <f t="shared" si="85"/>
        <v>271</v>
      </c>
      <c r="AJ241" s="33">
        <f t="shared" si="78"/>
        <v>-0.2122600935423932</v>
      </c>
      <c r="AK241" s="13">
        <v>133413.40075304112</v>
      </c>
      <c r="AL241" s="38"/>
    </row>
    <row r="242" spans="1:38" x14ac:dyDescent="0.25">
      <c r="A242" t="s">
        <v>834</v>
      </c>
      <c r="B242" s="5" t="s">
        <v>104</v>
      </c>
      <c r="C242" s="6" t="s">
        <v>52</v>
      </c>
      <c r="D242" s="7" t="s">
        <v>34</v>
      </c>
      <c r="E242" s="36">
        <f t="shared" si="79"/>
        <v>-4.858014199241441</v>
      </c>
      <c r="F242" s="8">
        <f t="shared" si="80"/>
        <v>43.454696583422148</v>
      </c>
      <c r="G242" s="9">
        <f t="shared" si="81"/>
        <v>77</v>
      </c>
      <c r="H242" s="99">
        <f t="shared" si="82"/>
        <v>514</v>
      </c>
      <c r="I242" s="33">
        <f t="shared" si="69"/>
        <v>1.1130177514563726</v>
      </c>
      <c r="J242" s="11">
        <v>6.7310942507951665E-2</v>
      </c>
      <c r="K242" s="10">
        <f t="shared" si="86"/>
        <v>129</v>
      </c>
      <c r="L242" s="33">
        <f t="shared" si="70"/>
        <v>-0.36555252182405518</v>
      </c>
      <c r="M242" s="11">
        <v>8.8139912993804109E-2</v>
      </c>
      <c r="N242" s="10">
        <f t="shared" si="87"/>
        <v>41</v>
      </c>
      <c r="O242" s="33">
        <f t="shared" si="71"/>
        <v>-1.5926082399647763</v>
      </c>
      <c r="P242" s="11">
        <v>0.16305158634051828</v>
      </c>
      <c r="Q242" s="10">
        <f t="shared" si="88"/>
        <v>40</v>
      </c>
      <c r="R242" s="33">
        <f t="shared" si="72"/>
        <v>-0.51917712189611076</v>
      </c>
      <c r="S242" s="12">
        <v>3.3311075073929222</v>
      </c>
      <c r="T242" s="10">
        <f t="shared" si="89"/>
        <v>40</v>
      </c>
      <c r="U242" s="33">
        <f t="shared" si="73"/>
        <v>-1.6349384604723072</v>
      </c>
      <c r="V242" s="18">
        <v>0.17153450830298167</v>
      </c>
      <c r="W242" s="99">
        <f t="shared" si="83"/>
        <v>138</v>
      </c>
      <c r="X242" s="33">
        <f t="shared" si="74"/>
        <v>-0.72374655260007181</v>
      </c>
      <c r="Y242" s="13">
        <v>70752</v>
      </c>
      <c r="Z242" s="10">
        <f t="shared" si="90"/>
        <v>201</v>
      </c>
      <c r="AA242" s="33">
        <f t="shared" si="75"/>
        <v>2.3328224937260757E-3</v>
      </c>
      <c r="AB242" s="11">
        <v>3.5000000000000003E-2</v>
      </c>
      <c r="AC242" s="99">
        <f t="shared" si="84"/>
        <v>90</v>
      </c>
      <c r="AD242" s="33">
        <f t="shared" si="76"/>
        <v>-0.77535531774041366</v>
      </c>
      <c r="AE242" s="11">
        <v>0.87632486135794274</v>
      </c>
      <c r="AF242" s="10">
        <f t="shared" si="91"/>
        <v>513</v>
      </c>
      <c r="AG242" s="33">
        <f t="shared" si="77"/>
        <v>0.9779876150375737</v>
      </c>
      <c r="AH242" s="14">
        <v>1.522</v>
      </c>
      <c r="AI242" s="99">
        <f t="shared" si="85"/>
        <v>325</v>
      </c>
      <c r="AJ242" s="33">
        <f t="shared" si="78"/>
        <v>-0.18353816091583891</v>
      </c>
      <c r="AK242" s="13">
        <v>153127.00919965658</v>
      </c>
      <c r="AL242" s="38">
        <v>1</v>
      </c>
    </row>
    <row r="243" spans="1:38" x14ac:dyDescent="0.25">
      <c r="A243" t="s">
        <v>835</v>
      </c>
      <c r="B243" s="5" t="s">
        <v>76</v>
      </c>
      <c r="C243" s="6" t="s">
        <v>54</v>
      </c>
      <c r="D243" s="7" t="s">
        <v>39</v>
      </c>
      <c r="E243" s="36">
        <f t="shared" si="79"/>
        <v>-11.658292307593479</v>
      </c>
      <c r="F243" s="8">
        <f t="shared" si="80"/>
        <v>64.650780863013765</v>
      </c>
      <c r="G243" s="9">
        <f t="shared" si="81"/>
        <v>18</v>
      </c>
      <c r="H243" s="99">
        <f t="shared" si="82"/>
        <v>89</v>
      </c>
      <c r="I243" s="33">
        <f t="shared" si="69"/>
        <v>-0.74489503031095206</v>
      </c>
      <c r="J243" s="11">
        <v>-5.019228872892223E-2</v>
      </c>
      <c r="K243" s="10">
        <f t="shared" si="86"/>
        <v>9</v>
      </c>
      <c r="L243" s="33">
        <f t="shared" si="70"/>
        <v>-2.4119851718726455</v>
      </c>
      <c r="M243" s="11">
        <v>0.19593736775285653</v>
      </c>
      <c r="N243" s="10">
        <f t="shared" si="87"/>
        <v>9</v>
      </c>
      <c r="O243" s="33">
        <f t="shared" si="71"/>
        <v>-3.4266337590373923</v>
      </c>
      <c r="P243" s="11">
        <v>0.28050755939524841</v>
      </c>
      <c r="Q243" s="10">
        <f t="shared" si="88"/>
        <v>57</v>
      </c>
      <c r="R243" s="33">
        <f t="shared" si="72"/>
        <v>-0.34425588880376318</v>
      </c>
      <c r="S243" s="12">
        <v>2.595514950166113</v>
      </c>
      <c r="T243" s="10">
        <f t="shared" si="89"/>
        <v>11</v>
      </c>
      <c r="U243" s="33">
        <f t="shared" si="73"/>
        <v>-3.1970376775219504</v>
      </c>
      <c r="V243" s="18">
        <v>0.26322930800542743</v>
      </c>
      <c r="W243" s="99">
        <f t="shared" si="83"/>
        <v>36</v>
      </c>
      <c r="X243" s="33">
        <f t="shared" si="74"/>
        <v>-1.2305244180562429</v>
      </c>
      <c r="Y243" s="13">
        <v>52321</v>
      </c>
      <c r="Z243" s="10">
        <f t="shared" si="90"/>
        <v>64</v>
      </c>
      <c r="AA243" s="33">
        <f t="shared" si="75"/>
        <v>-0.94958835619727622</v>
      </c>
      <c r="AB243" s="11">
        <v>4.8000000000000001E-2</v>
      </c>
      <c r="AC243" s="99">
        <f t="shared" si="84"/>
        <v>46</v>
      </c>
      <c r="AD243" s="33">
        <f t="shared" si="76"/>
        <v>-1.5033592088285963</v>
      </c>
      <c r="AE243" s="11">
        <v>0.8328845239980992</v>
      </c>
      <c r="AF243" s="10">
        <f t="shared" si="91"/>
        <v>105</v>
      </c>
      <c r="AG243" s="33">
        <f t="shared" si="77"/>
        <v>-0.55239762135930992</v>
      </c>
      <c r="AH243" s="14">
        <v>3.2490000000000001</v>
      </c>
      <c r="AI243" s="99">
        <f t="shared" si="85"/>
        <v>44</v>
      </c>
      <c r="AJ243" s="33">
        <f t="shared" si="78"/>
        <v>-0.31829417305012553</v>
      </c>
      <c r="AK243" s="13">
        <v>60635.765884551496</v>
      </c>
      <c r="AL243" s="38"/>
    </row>
    <row r="244" spans="1:38" x14ac:dyDescent="0.25">
      <c r="A244" t="s">
        <v>836</v>
      </c>
      <c r="B244" s="5" t="s">
        <v>146</v>
      </c>
      <c r="C244" s="6" t="s">
        <v>52</v>
      </c>
      <c r="D244" s="7" t="s">
        <v>34</v>
      </c>
      <c r="E244" s="36">
        <f t="shared" si="79"/>
        <v>-3.9227265858295679</v>
      </c>
      <c r="F244" s="8">
        <f t="shared" si="80"/>
        <v>40.539457711766588</v>
      </c>
      <c r="G244" s="9">
        <f t="shared" si="81"/>
        <v>91</v>
      </c>
      <c r="H244" s="99">
        <f t="shared" si="82"/>
        <v>394</v>
      </c>
      <c r="I244" s="33">
        <f t="shared" si="69"/>
        <v>0.2887682100433413</v>
      </c>
      <c r="J244" s="11">
        <v>1.5181485510829873E-2</v>
      </c>
      <c r="K244" s="10">
        <f t="shared" si="86"/>
        <v>266</v>
      </c>
      <c r="L244" s="33">
        <f t="shared" si="70"/>
        <v>0.13627050381398542</v>
      </c>
      <c r="M244" s="11">
        <v>6.1705989110707807E-2</v>
      </c>
      <c r="N244" s="10">
        <f t="shared" si="87"/>
        <v>82</v>
      </c>
      <c r="O244" s="33">
        <f t="shared" si="71"/>
        <v>-0.82727726801598123</v>
      </c>
      <c r="P244" s="11">
        <v>0.11403771325950314</v>
      </c>
      <c r="Q244" s="10">
        <f t="shared" si="88"/>
        <v>189</v>
      </c>
      <c r="R244" s="33">
        <f t="shared" si="72"/>
        <v>9.3404860245377863E-2</v>
      </c>
      <c r="S244" s="12">
        <v>0.75502947050513902</v>
      </c>
      <c r="T244" s="10">
        <f t="shared" si="89"/>
        <v>122</v>
      </c>
      <c r="U244" s="33">
        <f t="shared" si="73"/>
        <v>-0.47247569611502654</v>
      </c>
      <c r="V244" s="18">
        <v>0.10329825981384055</v>
      </c>
      <c r="W244" s="99">
        <f t="shared" si="83"/>
        <v>137</v>
      </c>
      <c r="X244" s="33">
        <f t="shared" si="74"/>
        <v>-0.72512135012992962</v>
      </c>
      <c r="Y244" s="13">
        <v>70702</v>
      </c>
      <c r="Z244" s="10">
        <f t="shared" si="90"/>
        <v>162</v>
      </c>
      <c r="AA244" s="33">
        <f t="shared" si="75"/>
        <v>-0.21734129566573571</v>
      </c>
      <c r="AB244" s="11">
        <v>3.7999999999999999E-2</v>
      </c>
      <c r="AC244" s="99">
        <f t="shared" si="84"/>
        <v>31</v>
      </c>
      <c r="AD244" s="33">
        <f t="shared" si="76"/>
        <v>-1.7629199266429489</v>
      </c>
      <c r="AE244" s="11">
        <v>0.81739641289698306</v>
      </c>
      <c r="AF244" s="10">
        <f t="shared" si="91"/>
        <v>188</v>
      </c>
      <c r="AG244" s="33">
        <f t="shared" si="77"/>
        <v>-0.21418277949973991</v>
      </c>
      <c r="AH244" s="14">
        <v>2.8673333333333333</v>
      </c>
      <c r="AI244" s="99">
        <f t="shared" si="85"/>
        <v>172</v>
      </c>
      <c r="AJ244" s="33">
        <f t="shared" si="78"/>
        <v>-0.25483957237888122</v>
      </c>
      <c r="AK244" s="13">
        <v>104188.51590433046</v>
      </c>
      <c r="AL244" s="38">
        <v>1</v>
      </c>
    </row>
    <row r="245" spans="1:38" x14ac:dyDescent="0.25">
      <c r="A245" t="s">
        <v>837</v>
      </c>
      <c r="B245" s="5" t="s">
        <v>350</v>
      </c>
      <c r="C245" s="6" t="s">
        <v>61</v>
      </c>
      <c r="D245" s="7" t="s">
        <v>39</v>
      </c>
      <c r="E245" s="36">
        <f t="shared" si="79"/>
        <v>0.13219044761001228</v>
      </c>
      <c r="F245" s="8">
        <f t="shared" si="80"/>
        <v>27.900509448463065</v>
      </c>
      <c r="G245" s="9">
        <f t="shared" si="81"/>
        <v>242</v>
      </c>
      <c r="H245" s="99">
        <f t="shared" si="82"/>
        <v>483</v>
      </c>
      <c r="I245" s="33">
        <f t="shared" si="69"/>
        <v>0.73136981343667051</v>
      </c>
      <c r="J245" s="11">
        <v>4.3173713703515082E-2</v>
      </c>
      <c r="K245" s="10">
        <f t="shared" si="86"/>
        <v>361</v>
      </c>
      <c r="L245" s="33">
        <f t="shared" si="70"/>
        <v>0.3700531383868183</v>
      </c>
      <c r="M245" s="11">
        <v>4.9391304347826084E-2</v>
      </c>
      <c r="N245" s="10">
        <f t="shared" si="87"/>
        <v>254</v>
      </c>
      <c r="O245" s="33">
        <f t="shared" si="71"/>
        <v>0.22206509212172648</v>
      </c>
      <c r="P245" s="11">
        <v>4.6834979875594582E-2</v>
      </c>
      <c r="Q245" s="10">
        <f t="shared" si="88"/>
        <v>309</v>
      </c>
      <c r="R245" s="33">
        <f t="shared" si="72"/>
        <v>0.2148852806976384</v>
      </c>
      <c r="S245" s="12">
        <v>0.24417043096081062</v>
      </c>
      <c r="T245" s="10">
        <f t="shared" si="89"/>
        <v>207</v>
      </c>
      <c r="U245" s="33">
        <f t="shared" si="73"/>
        <v>-1.9458713494344203E-2</v>
      </c>
      <c r="V245" s="18">
        <v>7.6706285994363438E-2</v>
      </c>
      <c r="W245" s="99">
        <f t="shared" si="83"/>
        <v>297</v>
      </c>
      <c r="X245" s="33">
        <f t="shared" si="74"/>
        <v>-0.10629748599035027</v>
      </c>
      <c r="Y245" s="13">
        <v>93208</v>
      </c>
      <c r="Z245" s="10">
        <f t="shared" si="90"/>
        <v>264</v>
      </c>
      <c r="AA245" s="33">
        <f t="shared" si="75"/>
        <v>0.22200694065318838</v>
      </c>
      <c r="AB245" s="11">
        <v>3.2000000000000001E-2</v>
      </c>
      <c r="AC245" s="99">
        <f t="shared" si="84"/>
        <v>100</v>
      </c>
      <c r="AD245" s="33">
        <f t="shared" si="76"/>
        <v>-0.63137557092869112</v>
      </c>
      <c r="AE245" s="11">
        <v>0.88491620111731839</v>
      </c>
      <c r="AF245" s="10">
        <f t="shared" si="91"/>
        <v>239</v>
      </c>
      <c r="AG245" s="33">
        <f t="shared" si="77"/>
        <v>-5.556149558830898E-2</v>
      </c>
      <c r="AH245" s="14">
        <v>2.6883333333333339</v>
      </c>
      <c r="AI245" s="99">
        <f t="shared" si="85"/>
        <v>398</v>
      </c>
      <c r="AJ245" s="33">
        <f t="shared" si="78"/>
        <v>-0.12440183803180115</v>
      </c>
      <c r="AK245" s="13">
        <v>193715.86265413259</v>
      </c>
      <c r="AL245" s="38"/>
    </row>
    <row r="246" spans="1:38" x14ac:dyDescent="0.25">
      <c r="A246" t="s">
        <v>838</v>
      </c>
      <c r="B246" s="5" t="s">
        <v>177</v>
      </c>
      <c r="C246" s="6" t="s">
        <v>54</v>
      </c>
      <c r="D246" s="7" t="s">
        <v>39</v>
      </c>
      <c r="E246" s="36">
        <f t="shared" si="79"/>
        <v>-2.9995706324698284</v>
      </c>
      <c r="F246" s="8">
        <f t="shared" si="80"/>
        <v>37.662032541965459</v>
      </c>
      <c r="G246" s="9">
        <f t="shared" si="81"/>
        <v>119</v>
      </c>
      <c r="H246" s="99">
        <f t="shared" si="82"/>
        <v>133</v>
      </c>
      <c r="I246" s="33">
        <f t="shared" si="69"/>
        <v>-0.56552895903536304</v>
      </c>
      <c r="J246" s="11">
        <v>-3.8848326215732198E-2</v>
      </c>
      <c r="K246" s="10">
        <f t="shared" si="86"/>
        <v>282</v>
      </c>
      <c r="L246" s="33">
        <f t="shared" si="70"/>
        <v>0.17849570669713524</v>
      </c>
      <c r="M246" s="11">
        <v>5.9481743227326266E-2</v>
      </c>
      <c r="N246" s="10">
        <f t="shared" si="87"/>
        <v>94</v>
      </c>
      <c r="O246" s="33">
        <f t="shared" si="71"/>
        <v>-0.71697737643491211</v>
      </c>
      <c r="P246" s="11">
        <v>0.10697380877248343</v>
      </c>
      <c r="Q246" s="10">
        <f t="shared" si="88"/>
        <v>223</v>
      </c>
      <c r="R246" s="33">
        <f t="shared" si="72"/>
        <v>0.13661653924910425</v>
      </c>
      <c r="S246" s="12">
        <v>0.57331231188189768</v>
      </c>
      <c r="T246" s="10">
        <f t="shared" si="89"/>
        <v>135</v>
      </c>
      <c r="U246" s="33">
        <f t="shared" si="73"/>
        <v>-0.42453096089036091</v>
      </c>
      <c r="V246" s="18">
        <v>0.10048391688015941</v>
      </c>
      <c r="W246" s="99">
        <f t="shared" si="83"/>
        <v>70</v>
      </c>
      <c r="X246" s="33">
        <f t="shared" si="74"/>
        <v>-0.99328935630398618</v>
      </c>
      <c r="Y246" s="13">
        <v>60949</v>
      </c>
      <c r="Z246" s="10">
        <f t="shared" si="90"/>
        <v>125</v>
      </c>
      <c r="AA246" s="33">
        <f t="shared" si="75"/>
        <v>-0.43701541382519754</v>
      </c>
      <c r="AB246" s="11">
        <v>4.0999999999999995E-2</v>
      </c>
      <c r="AC246" s="99">
        <f t="shared" si="84"/>
        <v>132</v>
      </c>
      <c r="AD246" s="33">
        <f t="shared" si="76"/>
        <v>-0.43045386532822622</v>
      </c>
      <c r="AE246" s="11">
        <v>0.8969052945563013</v>
      </c>
      <c r="AF246" s="10">
        <f t="shared" si="91"/>
        <v>295</v>
      </c>
      <c r="AG246" s="33">
        <f t="shared" si="77"/>
        <v>9.5675184789071416E-2</v>
      </c>
      <c r="AH246" s="14">
        <v>2.5176666666666665</v>
      </c>
      <c r="AI246" s="99">
        <f t="shared" si="85"/>
        <v>202</v>
      </c>
      <c r="AJ246" s="33">
        <f t="shared" si="78"/>
        <v>-0.24432272819584214</v>
      </c>
      <c r="AK246" s="13">
        <v>111406.86541493479</v>
      </c>
      <c r="AL246" s="38"/>
    </row>
    <row r="247" spans="1:38" x14ac:dyDescent="0.25">
      <c r="A247" t="s">
        <v>839</v>
      </c>
      <c r="B247" s="5" t="s">
        <v>510</v>
      </c>
      <c r="C247" s="6" t="s">
        <v>91</v>
      </c>
      <c r="D247" s="7" t="s">
        <v>39</v>
      </c>
      <c r="E247" s="36">
        <f t="shared" si="79"/>
        <v>2.4938786669075861</v>
      </c>
      <c r="F247" s="8">
        <f t="shared" si="80"/>
        <v>20.539260137663764</v>
      </c>
      <c r="G247" s="9">
        <f t="shared" si="81"/>
        <v>375</v>
      </c>
      <c r="H247" s="99">
        <f t="shared" si="82"/>
        <v>180</v>
      </c>
      <c r="I247" s="33">
        <f t="shared" si="69"/>
        <v>-0.42681170410099606</v>
      </c>
      <c r="J247" s="11">
        <v>-3.007518796992481E-2</v>
      </c>
      <c r="K247" s="10">
        <f t="shared" si="86"/>
        <v>201</v>
      </c>
      <c r="L247" s="33">
        <f t="shared" si="70"/>
        <v>-6.8467144837913552E-2</v>
      </c>
      <c r="M247" s="11">
        <v>7.24907063197026E-2</v>
      </c>
      <c r="N247" s="10">
        <f t="shared" si="87"/>
        <v>535</v>
      </c>
      <c r="O247" s="33">
        <f t="shared" si="71"/>
        <v>0.95337356493194514</v>
      </c>
      <c r="P247" s="11">
        <v>0</v>
      </c>
      <c r="Q247" s="10">
        <f t="shared" si="88"/>
        <v>390</v>
      </c>
      <c r="R247" s="33">
        <f t="shared" si="72"/>
        <v>0.27294812057923573</v>
      </c>
      <c r="S247" s="12">
        <v>0</v>
      </c>
      <c r="T247" s="10">
        <f t="shared" si="89"/>
        <v>554</v>
      </c>
      <c r="U247" s="33">
        <f t="shared" si="73"/>
        <v>1.1238413518942181</v>
      </c>
      <c r="V247" s="18">
        <v>9.5948827292110881E-3</v>
      </c>
      <c r="W247" s="99">
        <f t="shared" si="83"/>
        <v>425</v>
      </c>
      <c r="X247" s="33">
        <f t="shared" si="74"/>
        <v>0.54730875565463055</v>
      </c>
      <c r="Y247" s="13">
        <v>116979</v>
      </c>
      <c r="Z247" s="10">
        <f t="shared" si="90"/>
        <v>290</v>
      </c>
      <c r="AA247" s="33">
        <f t="shared" si="75"/>
        <v>0.2952316467063425</v>
      </c>
      <c r="AB247" s="11">
        <v>3.1E-2</v>
      </c>
      <c r="AC247" s="99">
        <f t="shared" si="84"/>
        <v>102</v>
      </c>
      <c r="AD247" s="33">
        <f t="shared" si="76"/>
        <v>-0.61665048931999755</v>
      </c>
      <c r="AE247" s="11">
        <v>0.88579485371871691</v>
      </c>
      <c r="AF247" s="10">
        <f t="shared" si="91"/>
        <v>376</v>
      </c>
      <c r="AG247" s="33">
        <f t="shared" si="77"/>
        <v>0.32991480888919256</v>
      </c>
      <c r="AH247" s="14">
        <v>2.2533333333333334</v>
      </c>
      <c r="AI247" s="99">
        <f t="shared" si="85"/>
        <v>355</v>
      </c>
      <c r="AJ247" s="33">
        <f t="shared" si="78"/>
        <v>-0.16333309410543748</v>
      </c>
      <c r="AK247" s="13">
        <v>166994.97487302861</v>
      </c>
      <c r="AL247" s="38"/>
    </row>
    <row r="248" spans="1:38" x14ac:dyDescent="0.25">
      <c r="A248" t="s">
        <v>840</v>
      </c>
      <c r="B248" s="5" t="s">
        <v>559</v>
      </c>
      <c r="C248" s="6" t="s">
        <v>81</v>
      </c>
      <c r="D248" s="7" t="s">
        <v>34</v>
      </c>
      <c r="E248" s="36">
        <f t="shared" si="79"/>
        <v>4.8699743710634618</v>
      </c>
      <c r="F248" s="8">
        <f t="shared" si="80"/>
        <v>13.133103507127281</v>
      </c>
      <c r="G248" s="9">
        <f t="shared" si="81"/>
        <v>505</v>
      </c>
      <c r="H248" s="99">
        <f t="shared" si="82"/>
        <v>174</v>
      </c>
      <c r="I248" s="33">
        <f t="shared" si="69"/>
        <v>-0.43304301671106721</v>
      </c>
      <c r="J248" s="11">
        <v>-3.0469285784265665E-2</v>
      </c>
      <c r="K248" s="10">
        <f t="shared" si="86"/>
        <v>451</v>
      </c>
      <c r="L248" s="33">
        <f t="shared" si="70"/>
        <v>0.6438473321222028</v>
      </c>
      <c r="M248" s="11">
        <v>3.4968979131415681E-2</v>
      </c>
      <c r="N248" s="10">
        <f t="shared" si="87"/>
        <v>491</v>
      </c>
      <c r="O248" s="33">
        <f t="shared" si="71"/>
        <v>0.80922468599102937</v>
      </c>
      <c r="P248" s="11">
        <v>9.2316855270994647E-3</v>
      </c>
      <c r="Q248" s="10">
        <f t="shared" si="88"/>
        <v>390</v>
      </c>
      <c r="R248" s="33">
        <f t="shared" si="72"/>
        <v>0.27294812057923573</v>
      </c>
      <c r="S248" s="12">
        <v>0</v>
      </c>
      <c r="T248" s="10">
        <f t="shared" si="89"/>
        <v>471</v>
      </c>
      <c r="U248" s="33">
        <f t="shared" si="73"/>
        <v>0.7857454811385427</v>
      </c>
      <c r="V248" s="18">
        <v>2.9441018500099461E-2</v>
      </c>
      <c r="W248" s="99">
        <f t="shared" si="83"/>
        <v>531</v>
      </c>
      <c r="X248" s="33">
        <f t="shared" si="74"/>
        <v>1.675220145100542</v>
      </c>
      <c r="Y248" s="13">
        <v>158000</v>
      </c>
      <c r="Z248" s="10">
        <f t="shared" si="90"/>
        <v>317</v>
      </c>
      <c r="AA248" s="33">
        <f t="shared" si="75"/>
        <v>0.36845635275949656</v>
      </c>
      <c r="AB248" s="11">
        <v>0.03</v>
      </c>
      <c r="AC248" s="99">
        <f t="shared" si="84"/>
        <v>493</v>
      </c>
      <c r="AD248" s="33">
        <f t="shared" si="76"/>
        <v>0.90319233922153819</v>
      </c>
      <c r="AE248" s="11">
        <v>0.9764845959220122</v>
      </c>
      <c r="AF248" s="10">
        <f t="shared" si="91"/>
        <v>297</v>
      </c>
      <c r="AG248" s="33">
        <f t="shared" si="77"/>
        <v>9.9810562768139932E-2</v>
      </c>
      <c r="AH248" s="14">
        <v>2.5130000000000003</v>
      </c>
      <c r="AI248" s="99">
        <f t="shared" si="85"/>
        <v>433</v>
      </c>
      <c r="AJ248" s="33">
        <f t="shared" si="78"/>
        <v>-8.9865893086969156E-2</v>
      </c>
      <c r="AK248" s="13">
        <v>217419.98120452708</v>
      </c>
      <c r="AL248" s="38"/>
    </row>
    <row r="249" spans="1:38" x14ac:dyDescent="0.25">
      <c r="A249" t="s">
        <v>841</v>
      </c>
      <c r="B249" s="5" t="s">
        <v>320</v>
      </c>
      <c r="C249" s="6" t="s">
        <v>63</v>
      </c>
      <c r="D249" s="7" t="s">
        <v>34</v>
      </c>
      <c r="E249" s="36">
        <f t="shared" si="79"/>
        <v>-0.17184630458532335</v>
      </c>
      <c r="F249" s="8">
        <f t="shared" si="80"/>
        <v>28.848174899926104</v>
      </c>
      <c r="G249" s="9">
        <f t="shared" si="81"/>
        <v>227</v>
      </c>
      <c r="H249" s="99">
        <f t="shared" si="82"/>
        <v>116</v>
      </c>
      <c r="I249" s="33">
        <f t="shared" si="69"/>
        <v>-0.65309506807073936</v>
      </c>
      <c r="J249" s="11">
        <v>-4.4386422976501305E-2</v>
      </c>
      <c r="K249" s="10">
        <f t="shared" si="86"/>
        <v>68</v>
      </c>
      <c r="L249" s="33">
        <f t="shared" si="70"/>
        <v>-0.90632082631540167</v>
      </c>
      <c r="M249" s="11">
        <v>0.11662531017369727</v>
      </c>
      <c r="N249" s="10">
        <f t="shared" si="87"/>
        <v>270</v>
      </c>
      <c r="O249" s="33">
        <f t="shared" si="71"/>
        <v>0.27190239420765766</v>
      </c>
      <c r="P249" s="11">
        <v>4.3643263757115747E-2</v>
      </c>
      <c r="Q249" s="10">
        <f t="shared" si="88"/>
        <v>157</v>
      </c>
      <c r="R249" s="33">
        <f t="shared" si="72"/>
        <v>2.9304308350668301E-2</v>
      </c>
      <c r="S249" s="12">
        <v>1.0245901639344261</v>
      </c>
      <c r="T249" s="10">
        <f t="shared" si="89"/>
        <v>532</v>
      </c>
      <c r="U249" s="33">
        <f t="shared" si="73"/>
        <v>0.97573858677392633</v>
      </c>
      <c r="V249" s="18">
        <v>1.828847481021394E-2</v>
      </c>
      <c r="W249" s="99">
        <f t="shared" si="83"/>
        <v>358</v>
      </c>
      <c r="X249" s="33">
        <f t="shared" si="74"/>
        <v>0.12629076011098719</v>
      </c>
      <c r="Y249" s="13">
        <v>101667</v>
      </c>
      <c r="Z249" s="10">
        <f t="shared" si="90"/>
        <v>95</v>
      </c>
      <c r="AA249" s="33">
        <f t="shared" si="75"/>
        <v>-0.65668953198466029</v>
      </c>
      <c r="AB249" s="11">
        <v>4.4000000000000004E-2</v>
      </c>
      <c r="AC249" s="99">
        <f t="shared" si="84"/>
        <v>133</v>
      </c>
      <c r="AD249" s="33">
        <f t="shared" si="76"/>
        <v>-0.42237819897419077</v>
      </c>
      <c r="AE249" s="11">
        <v>0.89738717339667462</v>
      </c>
      <c r="AF249" s="10">
        <f t="shared" si="91"/>
        <v>199</v>
      </c>
      <c r="AG249" s="33">
        <f t="shared" si="77"/>
        <v>-0.18139513980855024</v>
      </c>
      <c r="AH249" s="14">
        <v>2.8303333333333334</v>
      </c>
      <c r="AI249" s="99">
        <f t="shared" si="85"/>
        <v>205</v>
      </c>
      <c r="AJ249" s="33">
        <f t="shared" si="78"/>
        <v>-0.24324745808415629</v>
      </c>
      <c r="AK249" s="13">
        <v>112144.88866120219</v>
      </c>
      <c r="AL249" s="38"/>
    </row>
    <row r="250" spans="1:38" x14ac:dyDescent="0.25">
      <c r="A250" t="s">
        <v>842</v>
      </c>
      <c r="B250" s="5" t="s">
        <v>276</v>
      </c>
      <c r="C250" s="6" t="s">
        <v>30</v>
      </c>
      <c r="D250" s="7" t="s">
        <v>20</v>
      </c>
      <c r="E250" s="36">
        <f t="shared" si="79"/>
        <v>0.89958821377616993</v>
      </c>
      <c r="F250" s="8">
        <f t="shared" si="80"/>
        <v>25.508573785177372</v>
      </c>
      <c r="G250" s="9">
        <f t="shared" si="81"/>
        <v>284</v>
      </c>
      <c r="H250" s="99">
        <f t="shared" si="82"/>
        <v>508</v>
      </c>
      <c r="I250" s="33">
        <f t="shared" si="69"/>
        <v>1.047170261520904</v>
      </c>
      <c r="J250" s="11">
        <v>6.3146434403919427E-2</v>
      </c>
      <c r="K250" s="10">
        <f t="shared" si="86"/>
        <v>295</v>
      </c>
      <c r="L250" s="33">
        <f t="shared" si="70"/>
        <v>0.20299889697918561</v>
      </c>
      <c r="M250" s="11">
        <v>5.8191018342820998E-2</v>
      </c>
      <c r="N250" s="10">
        <f t="shared" si="87"/>
        <v>371</v>
      </c>
      <c r="O250" s="33">
        <f t="shared" si="71"/>
        <v>0.56411011970108171</v>
      </c>
      <c r="P250" s="11">
        <v>2.4929487762714947E-2</v>
      </c>
      <c r="Q250" s="10">
        <f t="shared" si="88"/>
        <v>201</v>
      </c>
      <c r="R250" s="33">
        <f t="shared" si="72"/>
        <v>0.11060208150425239</v>
      </c>
      <c r="S250" s="12">
        <v>0.68271036012971498</v>
      </c>
      <c r="T250" s="10">
        <f t="shared" si="89"/>
        <v>199</v>
      </c>
      <c r="U250" s="33">
        <f t="shared" si="73"/>
        <v>-3.7911113565870867E-2</v>
      </c>
      <c r="V250" s="18">
        <v>7.7789436866037079E-2</v>
      </c>
      <c r="W250" s="99">
        <f t="shared" si="83"/>
        <v>238</v>
      </c>
      <c r="X250" s="33">
        <f t="shared" si="74"/>
        <v>-0.34388999510037005</v>
      </c>
      <c r="Y250" s="13">
        <v>84567</v>
      </c>
      <c r="Z250" s="10">
        <f t="shared" si="90"/>
        <v>185</v>
      </c>
      <c r="AA250" s="33">
        <f t="shared" si="75"/>
        <v>-7.0891883559428021E-2</v>
      </c>
      <c r="AB250" s="11">
        <v>3.6000000000000004E-2</v>
      </c>
      <c r="AC250" s="99">
        <f t="shared" si="84"/>
        <v>298</v>
      </c>
      <c r="AD250" s="33">
        <f t="shared" si="76"/>
        <v>0.29916148923037922</v>
      </c>
      <c r="AE250" s="11">
        <v>0.94044178870549056</v>
      </c>
      <c r="AF250" s="10">
        <f t="shared" si="91"/>
        <v>425</v>
      </c>
      <c r="AG250" s="33">
        <f t="shared" si="77"/>
        <v>0.47465303815660692</v>
      </c>
      <c r="AH250" s="14">
        <v>2.09</v>
      </c>
      <c r="AI250" s="99">
        <f t="shared" si="85"/>
        <v>275</v>
      </c>
      <c r="AJ250" s="33">
        <f t="shared" si="78"/>
        <v>-0.21119213439219423</v>
      </c>
      <c r="AK250" s="13">
        <v>134146.40604198669</v>
      </c>
      <c r="AL250" s="38"/>
    </row>
    <row r="251" spans="1:38" x14ac:dyDescent="0.25">
      <c r="A251" t="s">
        <v>843</v>
      </c>
      <c r="B251" s="5" t="s">
        <v>407</v>
      </c>
      <c r="C251" s="6" t="s">
        <v>71</v>
      </c>
      <c r="D251" s="7" t="s">
        <v>34</v>
      </c>
      <c r="E251" s="36">
        <f t="shared" si="79"/>
        <v>1.4736031093662019</v>
      </c>
      <c r="F251" s="8">
        <f t="shared" si="80"/>
        <v>23.719401649743077</v>
      </c>
      <c r="G251" s="9">
        <f t="shared" si="81"/>
        <v>313</v>
      </c>
      <c r="H251" s="99">
        <f t="shared" si="82"/>
        <v>47</v>
      </c>
      <c r="I251" s="33">
        <f t="shared" si="69"/>
        <v>-1.0007998624887202</v>
      </c>
      <c r="J251" s="11">
        <v>-6.637692611615964E-2</v>
      </c>
      <c r="K251" s="10">
        <f t="shared" si="86"/>
        <v>254</v>
      </c>
      <c r="L251" s="33">
        <f t="shared" si="70"/>
        <v>9.2885598962958518E-2</v>
      </c>
      <c r="M251" s="11">
        <v>6.3991323210412149E-2</v>
      </c>
      <c r="N251" s="10">
        <f t="shared" si="87"/>
        <v>419</v>
      </c>
      <c r="O251" s="33">
        <f t="shared" si="71"/>
        <v>0.66421470263589077</v>
      </c>
      <c r="P251" s="11">
        <v>1.8518518518518517E-2</v>
      </c>
      <c r="Q251" s="10">
        <f t="shared" si="88"/>
        <v>180</v>
      </c>
      <c r="R251" s="33">
        <f t="shared" si="72"/>
        <v>7.168162820929766E-2</v>
      </c>
      <c r="S251" s="12">
        <v>0.84638171815488783</v>
      </c>
      <c r="T251" s="10">
        <f t="shared" si="89"/>
        <v>279</v>
      </c>
      <c r="U251" s="33">
        <f t="shared" si="73"/>
        <v>0.24323654163766772</v>
      </c>
      <c r="V251" s="18">
        <v>6.1286145878290892E-2</v>
      </c>
      <c r="W251" s="99">
        <f t="shared" si="83"/>
        <v>363</v>
      </c>
      <c r="X251" s="33">
        <f t="shared" si="74"/>
        <v>0.14691272305885375</v>
      </c>
      <c r="Y251" s="13">
        <v>102417</v>
      </c>
      <c r="Z251" s="10">
        <f t="shared" si="90"/>
        <v>317</v>
      </c>
      <c r="AA251" s="33">
        <f t="shared" si="75"/>
        <v>0.36845635275949656</v>
      </c>
      <c r="AB251" s="11">
        <v>0.03</v>
      </c>
      <c r="AC251" s="99">
        <f t="shared" si="84"/>
        <v>274</v>
      </c>
      <c r="AD251" s="33">
        <f t="shared" si="76"/>
        <v>0.23709492254987843</v>
      </c>
      <c r="AE251" s="11">
        <v>0.93673824724318044</v>
      </c>
      <c r="AF251" s="10">
        <f t="shared" si="91"/>
        <v>283</v>
      </c>
      <c r="AG251" s="33">
        <f t="shared" si="77"/>
        <v>6.1115240249709116E-2</v>
      </c>
      <c r="AH251" s="14">
        <v>2.5566666666666666</v>
      </c>
      <c r="AI251" s="99">
        <f t="shared" si="85"/>
        <v>322</v>
      </c>
      <c r="AJ251" s="33">
        <f t="shared" si="78"/>
        <v>-0.18517602266347982</v>
      </c>
      <c r="AK251" s="13">
        <v>152002.84511214559</v>
      </c>
      <c r="AL251" s="38"/>
    </row>
    <row r="252" spans="1:38" x14ac:dyDescent="0.25">
      <c r="A252" t="s">
        <v>844</v>
      </c>
      <c r="B252" s="5" t="s">
        <v>192</v>
      </c>
      <c r="C252" s="6" t="s">
        <v>54</v>
      </c>
      <c r="D252" s="7" t="s">
        <v>39</v>
      </c>
      <c r="E252" s="36">
        <f t="shared" si="79"/>
        <v>-0.87711650859209467</v>
      </c>
      <c r="F252" s="8">
        <f t="shared" si="80"/>
        <v>31.046462447262162</v>
      </c>
      <c r="G252" s="9">
        <f t="shared" si="81"/>
        <v>193</v>
      </c>
      <c r="H252" s="99">
        <f t="shared" si="82"/>
        <v>113</v>
      </c>
      <c r="I252" s="33">
        <f t="shared" si="69"/>
        <v>-0.66059690054258824</v>
      </c>
      <c r="J252" s="11">
        <v>-4.486087450312326E-2</v>
      </c>
      <c r="K252" s="10">
        <f t="shared" si="86"/>
        <v>62</v>
      </c>
      <c r="L252" s="33">
        <f t="shared" si="70"/>
        <v>-0.98961949362276203</v>
      </c>
      <c r="M252" s="11">
        <v>0.12101313320825516</v>
      </c>
      <c r="N252" s="10">
        <f t="shared" si="87"/>
        <v>127</v>
      </c>
      <c r="O252" s="33">
        <f t="shared" si="71"/>
        <v>-0.39525400334762811</v>
      </c>
      <c r="P252" s="11">
        <v>8.6369770580296892E-2</v>
      </c>
      <c r="Q252" s="10">
        <f t="shared" si="88"/>
        <v>390</v>
      </c>
      <c r="R252" s="33">
        <f t="shared" si="72"/>
        <v>0.27294812057923573</v>
      </c>
      <c r="S252" s="12">
        <v>0</v>
      </c>
      <c r="T252" s="10">
        <f t="shared" si="89"/>
        <v>130</v>
      </c>
      <c r="U252" s="33">
        <f t="shared" si="73"/>
        <v>-0.4456591855969661</v>
      </c>
      <c r="V252" s="18">
        <v>0.10172413793103448</v>
      </c>
      <c r="W252" s="99">
        <f t="shared" si="83"/>
        <v>314</v>
      </c>
      <c r="X252" s="33">
        <f t="shared" si="74"/>
        <v>-4.1544522334049323E-2</v>
      </c>
      <c r="Y252" s="13">
        <v>95563</v>
      </c>
      <c r="Z252" s="10">
        <f t="shared" si="90"/>
        <v>185</v>
      </c>
      <c r="AA252" s="33">
        <f t="shared" si="75"/>
        <v>-7.0891883559428021E-2</v>
      </c>
      <c r="AB252" s="11">
        <v>3.6000000000000004E-2</v>
      </c>
      <c r="AC252" s="99">
        <f t="shared" si="84"/>
        <v>219</v>
      </c>
      <c r="AD252" s="33">
        <f t="shared" si="76"/>
        <v>-1.3234902881989028E-2</v>
      </c>
      <c r="AE252" s="11">
        <v>0.9218009478672986</v>
      </c>
      <c r="AF252" s="10">
        <f t="shared" si="91"/>
        <v>511</v>
      </c>
      <c r="AG252" s="33">
        <f t="shared" si="77"/>
        <v>0.95051688989090122</v>
      </c>
      <c r="AH252" s="14">
        <v>1.5529999999999999</v>
      </c>
      <c r="AI252" s="99">
        <f t="shared" si="85"/>
        <v>463</v>
      </c>
      <c r="AJ252" s="33">
        <f t="shared" si="78"/>
        <v>-3.4221021530630009E-2</v>
      </c>
      <c r="AK252" s="13">
        <v>255612.43935790725</v>
      </c>
      <c r="AL252" s="38"/>
    </row>
    <row r="253" spans="1:38" x14ac:dyDescent="0.25">
      <c r="A253" t="s">
        <v>845</v>
      </c>
      <c r="B253" s="5" t="s">
        <v>147</v>
      </c>
      <c r="C253" s="6" t="s">
        <v>30</v>
      </c>
      <c r="D253" s="7" t="s">
        <v>20</v>
      </c>
      <c r="E253" s="36">
        <f t="shared" si="79"/>
        <v>-3.1681775876306038</v>
      </c>
      <c r="F253" s="8">
        <f t="shared" si="80"/>
        <v>38.187570935362018</v>
      </c>
      <c r="G253" s="9">
        <f t="shared" si="81"/>
        <v>111</v>
      </c>
      <c r="H253" s="99">
        <f t="shared" si="82"/>
        <v>419</v>
      </c>
      <c r="I253" s="33">
        <f t="shared" si="69"/>
        <v>0.35828904258080402</v>
      </c>
      <c r="J253" s="11">
        <v>1.957831325301207E-2</v>
      </c>
      <c r="K253" s="10">
        <f t="shared" si="86"/>
        <v>389</v>
      </c>
      <c r="L253" s="33">
        <f t="shared" si="70"/>
        <v>0.45098404211667992</v>
      </c>
      <c r="M253" s="11">
        <v>4.5128205128205132E-2</v>
      </c>
      <c r="N253" s="10">
        <f t="shared" si="87"/>
        <v>72</v>
      </c>
      <c r="O253" s="33">
        <f t="shared" si="71"/>
        <v>-1.0175634464091696</v>
      </c>
      <c r="P253" s="11">
        <v>0.12622415669205658</v>
      </c>
      <c r="Q253" s="10">
        <f t="shared" si="88"/>
        <v>390</v>
      </c>
      <c r="R253" s="33">
        <f t="shared" si="72"/>
        <v>0.27294812057923573</v>
      </c>
      <c r="S253" s="12">
        <v>0</v>
      </c>
      <c r="T253" s="10">
        <f t="shared" si="89"/>
        <v>193</v>
      </c>
      <c r="U253" s="33">
        <f t="shared" si="73"/>
        <v>-5.8980723206542761E-2</v>
      </c>
      <c r="V253" s="18">
        <v>7.9026217228464424E-2</v>
      </c>
      <c r="W253" s="99">
        <f t="shared" si="83"/>
        <v>121</v>
      </c>
      <c r="X253" s="33">
        <f t="shared" si="74"/>
        <v>-0.79056171255115937</v>
      </c>
      <c r="Y253" s="13">
        <v>68322</v>
      </c>
      <c r="Z253" s="10">
        <f t="shared" si="90"/>
        <v>95</v>
      </c>
      <c r="AA253" s="33">
        <f t="shared" si="75"/>
        <v>-0.65668953198466029</v>
      </c>
      <c r="AB253" s="11">
        <v>4.4000000000000004E-2</v>
      </c>
      <c r="AC253" s="99">
        <f t="shared" si="84"/>
        <v>72</v>
      </c>
      <c r="AD253" s="33">
        <f t="shared" si="76"/>
        <v>-1.0014806023882499</v>
      </c>
      <c r="AE253" s="11">
        <v>0.86283185840707965</v>
      </c>
      <c r="AF253" s="10">
        <f t="shared" si="91"/>
        <v>207</v>
      </c>
      <c r="AG253" s="33">
        <f t="shared" si="77"/>
        <v>-0.15274287809642947</v>
      </c>
      <c r="AH253" s="14">
        <v>2.798</v>
      </c>
      <c r="AI253" s="99">
        <f t="shared" si="85"/>
        <v>42</v>
      </c>
      <c r="AJ253" s="33">
        <f t="shared" si="78"/>
        <v>-0.31992897328128428</v>
      </c>
      <c r="AK253" s="13">
        <v>59513.703101920233</v>
      </c>
      <c r="AL253" s="38"/>
    </row>
    <row r="254" spans="1:38" x14ac:dyDescent="0.25">
      <c r="A254" t="s">
        <v>846</v>
      </c>
      <c r="B254" s="5" t="s">
        <v>74</v>
      </c>
      <c r="C254" s="6" t="s">
        <v>30</v>
      </c>
      <c r="D254" s="7" t="s">
        <v>20</v>
      </c>
      <c r="E254" s="36">
        <f t="shared" si="79"/>
        <v>-5.4657469026631631</v>
      </c>
      <c r="F254" s="8">
        <f t="shared" si="80"/>
        <v>45.348965228901491</v>
      </c>
      <c r="G254" s="9">
        <f t="shared" si="81"/>
        <v>58</v>
      </c>
      <c r="H254" s="99">
        <f t="shared" si="82"/>
        <v>557</v>
      </c>
      <c r="I254" s="33">
        <f t="shared" si="69"/>
        <v>2.7813335661571008</v>
      </c>
      <c r="J254" s="11">
        <v>0.17282316077496795</v>
      </c>
      <c r="K254" s="10">
        <f t="shared" si="86"/>
        <v>229</v>
      </c>
      <c r="L254" s="33">
        <f t="shared" si="70"/>
        <v>3.237441130010716E-2</v>
      </c>
      <c r="M254" s="11">
        <v>6.7178797772229695E-2</v>
      </c>
      <c r="N254" s="10">
        <f t="shared" si="87"/>
        <v>28</v>
      </c>
      <c r="O254" s="33">
        <f t="shared" si="71"/>
        <v>-1.9658651674798924</v>
      </c>
      <c r="P254" s="11">
        <v>0.18695597325596064</v>
      </c>
      <c r="Q254" s="10">
        <f t="shared" si="88"/>
        <v>294</v>
      </c>
      <c r="R254" s="33">
        <f t="shared" si="72"/>
        <v>0.20583720033415145</v>
      </c>
      <c r="S254" s="12">
        <v>0.28222013170272814</v>
      </c>
      <c r="T254" s="10">
        <f t="shared" si="89"/>
        <v>16</v>
      </c>
      <c r="U254" s="33">
        <f t="shared" si="73"/>
        <v>-2.8381938125286927</v>
      </c>
      <c r="V254" s="18">
        <v>0.24216527060890747</v>
      </c>
      <c r="W254" s="99">
        <f t="shared" si="83"/>
        <v>35</v>
      </c>
      <c r="X254" s="33">
        <f t="shared" si="74"/>
        <v>-1.2352812175095507</v>
      </c>
      <c r="Y254" s="13">
        <v>52148</v>
      </c>
      <c r="Z254" s="10">
        <f t="shared" si="90"/>
        <v>290</v>
      </c>
      <c r="AA254" s="33">
        <f t="shared" si="75"/>
        <v>0.2952316467063425</v>
      </c>
      <c r="AB254" s="11">
        <v>3.1E-2</v>
      </c>
      <c r="AC254" s="99">
        <f t="shared" si="84"/>
        <v>95</v>
      </c>
      <c r="AD254" s="33">
        <f t="shared" si="76"/>
        <v>-0.73643035118611577</v>
      </c>
      <c r="AE254" s="11">
        <v>0.87864753256827355</v>
      </c>
      <c r="AF254" s="10">
        <f t="shared" si="91"/>
        <v>471</v>
      </c>
      <c r="AG254" s="33">
        <f t="shared" si="77"/>
        <v>0.6681296507487624</v>
      </c>
      <c r="AH254" s="14">
        <v>1.8716666666666668</v>
      </c>
      <c r="AI254" s="99">
        <f t="shared" si="85"/>
        <v>196</v>
      </c>
      <c r="AJ254" s="33">
        <f t="shared" si="78"/>
        <v>-0.24601843220359274</v>
      </c>
      <c r="AK254" s="13">
        <v>110243.00066792098</v>
      </c>
      <c r="AL254" s="38">
        <v>1</v>
      </c>
    </row>
    <row r="255" spans="1:38" x14ac:dyDescent="0.25">
      <c r="A255" t="s">
        <v>847</v>
      </c>
      <c r="B255" s="5" t="s">
        <v>420</v>
      </c>
      <c r="C255" s="6" t="s">
        <v>91</v>
      </c>
      <c r="D255" s="7" t="s">
        <v>39</v>
      </c>
      <c r="E255" s="36">
        <f t="shared" si="79"/>
        <v>0.78218739705698226</v>
      </c>
      <c r="F255" s="8">
        <f t="shared" si="80"/>
        <v>25.874505525912578</v>
      </c>
      <c r="G255" s="9">
        <f t="shared" si="81"/>
        <v>279</v>
      </c>
      <c r="H255" s="99">
        <f t="shared" si="82"/>
        <v>175</v>
      </c>
      <c r="I255" s="33">
        <f t="shared" si="69"/>
        <v>-0.43126985885410374</v>
      </c>
      <c r="J255" s="11">
        <v>-3.035714285714286E-2</v>
      </c>
      <c r="K255" s="10">
        <f t="shared" si="86"/>
        <v>88</v>
      </c>
      <c r="L255" s="33">
        <f t="shared" si="70"/>
        <v>-0.60719698663839061</v>
      </c>
      <c r="M255" s="11">
        <v>0.10086872586872588</v>
      </c>
      <c r="N255" s="10">
        <f t="shared" si="87"/>
        <v>233</v>
      </c>
      <c r="O255" s="33">
        <f t="shared" si="71"/>
        <v>0.12361335138674569</v>
      </c>
      <c r="P255" s="11">
        <v>5.3140096618357488E-2</v>
      </c>
      <c r="Q255" s="10">
        <f t="shared" si="88"/>
        <v>390</v>
      </c>
      <c r="R255" s="33">
        <f t="shared" si="72"/>
        <v>0.27294812057923573</v>
      </c>
      <c r="S255" s="12">
        <v>0</v>
      </c>
      <c r="T255" s="10">
        <f t="shared" si="89"/>
        <v>162</v>
      </c>
      <c r="U255" s="33">
        <f t="shared" si="73"/>
        <v>-0.21257313255291446</v>
      </c>
      <c r="V255" s="18">
        <v>8.8042049934296984E-2</v>
      </c>
      <c r="W255" s="99">
        <f t="shared" si="83"/>
        <v>173</v>
      </c>
      <c r="X255" s="33">
        <f t="shared" si="74"/>
        <v>-0.59600036612568785</v>
      </c>
      <c r="Y255" s="13">
        <v>75398</v>
      </c>
      <c r="Z255" s="10">
        <f t="shared" si="90"/>
        <v>535</v>
      </c>
      <c r="AA255" s="33">
        <f t="shared" si="75"/>
        <v>1.0274787072378828</v>
      </c>
      <c r="AB255" s="11">
        <v>2.1000000000000001E-2</v>
      </c>
      <c r="AC255" s="99">
        <f t="shared" si="84"/>
        <v>299</v>
      </c>
      <c r="AD255" s="33">
        <f t="shared" si="76"/>
        <v>0.30039733243568795</v>
      </c>
      <c r="AE255" s="11">
        <v>0.94051553205551885</v>
      </c>
      <c r="AF255" s="10">
        <f t="shared" si="91"/>
        <v>460</v>
      </c>
      <c r="AG255" s="33">
        <f t="shared" si="77"/>
        <v>0.60078206651821064</v>
      </c>
      <c r="AH255" s="14">
        <v>1.9476666666666667</v>
      </c>
      <c r="AI255" s="99">
        <f t="shared" si="85"/>
        <v>424</v>
      </c>
      <c r="AJ255" s="33">
        <f t="shared" si="78"/>
        <v>-9.7021684641586711E-2</v>
      </c>
      <c r="AK255" s="13">
        <v>212508.52644041041</v>
      </c>
      <c r="AL255" s="38"/>
    </row>
    <row r="256" spans="1:38" x14ac:dyDescent="0.25">
      <c r="A256" t="s">
        <v>848</v>
      </c>
      <c r="B256" s="5" t="s">
        <v>217</v>
      </c>
      <c r="C256" s="6" t="s">
        <v>19</v>
      </c>
      <c r="D256" s="7" t="s">
        <v>20</v>
      </c>
      <c r="E256" s="36">
        <f t="shared" si="79"/>
        <v>9.7914768978536237E-2</v>
      </c>
      <c r="F256" s="8">
        <f t="shared" si="80"/>
        <v>28.007344810405201</v>
      </c>
      <c r="G256" s="9">
        <f t="shared" si="81"/>
        <v>238</v>
      </c>
      <c r="H256" s="99">
        <f t="shared" si="82"/>
        <v>196</v>
      </c>
      <c r="I256" s="33">
        <f t="shared" si="69"/>
        <v>-0.35585371095492835</v>
      </c>
      <c r="J256" s="11">
        <v>-2.5587467362924277E-2</v>
      </c>
      <c r="K256" s="10">
        <f t="shared" si="86"/>
        <v>106</v>
      </c>
      <c r="L256" s="33">
        <f t="shared" si="70"/>
        <v>-0.49442701351844426</v>
      </c>
      <c r="M256" s="11">
        <v>9.4928478543563066E-2</v>
      </c>
      <c r="N256" s="10">
        <f t="shared" si="87"/>
        <v>184</v>
      </c>
      <c r="O256" s="33">
        <f t="shared" si="71"/>
        <v>-7.8624443607421282E-2</v>
      </c>
      <c r="P256" s="11">
        <v>6.6091954022988508E-2</v>
      </c>
      <c r="Q256" s="10">
        <f t="shared" si="88"/>
        <v>148</v>
      </c>
      <c r="R256" s="33">
        <f t="shared" si="72"/>
        <v>1.8075279491259488E-2</v>
      </c>
      <c r="S256" s="12">
        <v>1.0718113612004287</v>
      </c>
      <c r="T256" s="10">
        <f t="shared" si="89"/>
        <v>378</v>
      </c>
      <c r="U256" s="33">
        <f t="shared" si="73"/>
        <v>0.53072905438529416</v>
      </c>
      <c r="V256" s="18">
        <v>4.44104134762634E-2</v>
      </c>
      <c r="W256" s="99">
        <f t="shared" si="83"/>
        <v>275</v>
      </c>
      <c r="X256" s="33">
        <f t="shared" si="74"/>
        <v>-0.2116894646292469</v>
      </c>
      <c r="Y256" s="13">
        <v>89375</v>
      </c>
      <c r="Z256" s="10">
        <f t="shared" si="90"/>
        <v>175</v>
      </c>
      <c r="AA256" s="33">
        <f t="shared" si="75"/>
        <v>-0.14411658961258211</v>
      </c>
      <c r="AB256" s="11">
        <v>3.7000000000000005E-2</v>
      </c>
      <c r="AC256" s="99">
        <f t="shared" si="84"/>
        <v>456</v>
      </c>
      <c r="AD256" s="33">
        <f t="shared" si="76"/>
        <v>0.77279002025513033</v>
      </c>
      <c r="AE256" s="11">
        <v>0.96870342771982121</v>
      </c>
      <c r="AF256" s="10">
        <f t="shared" si="91"/>
        <v>9</v>
      </c>
      <c r="AG256" s="33">
        <f t="shared" si="77"/>
        <v>-1.9968260726198315</v>
      </c>
      <c r="AH256" s="14">
        <v>4.8790000000000004</v>
      </c>
      <c r="AI256" s="99">
        <f t="shared" si="85"/>
        <v>61</v>
      </c>
      <c r="AJ256" s="33">
        <f t="shared" si="78"/>
        <v>-0.30988955212238578</v>
      </c>
      <c r="AK256" s="13">
        <v>66404.36816720257</v>
      </c>
      <c r="AL256" s="38"/>
    </row>
    <row r="257" spans="1:38" x14ac:dyDescent="0.25">
      <c r="A257" t="s">
        <v>849</v>
      </c>
      <c r="B257" s="5" t="s">
        <v>300</v>
      </c>
      <c r="C257" s="6" t="s">
        <v>30</v>
      </c>
      <c r="D257" s="7" t="s">
        <v>20</v>
      </c>
      <c r="E257" s="36">
        <f t="shared" si="79"/>
        <v>1.6909352422579849</v>
      </c>
      <c r="F257" s="8">
        <f t="shared" si="80"/>
        <v>23.041989618641015</v>
      </c>
      <c r="G257" s="9">
        <f t="shared" si="81"/>
        <v>329</v>
      </c>
      <c r="H257" s="99">
        <f t="shared" si="82"/>
        <v>154</v>
      </c>
      <c r="I257" s="33">
        <f t="shared" si="69"/>
        <v>-0.48351407631038079</v>
      </c>
      <c r="J257" s="11">
        <v>-3.3661315380631773E-2</v>
      </c>
      <c r="K257" s="10">
        <f t="shared" si="86"/>
        <v>277</v>
      </c>
      <c r="L257" s="33">
        <f t="shared" si="70"/>
        <v>0.16865709238959964</v>
      </c>
      <c r="M257" s="11">
        <v>0.06</v>
      </c>
      <c r="N257" s="10">
        <f t="shared" si="87"/>
        <v>368</v>
      </c>
      <c r="O257" s="33">
        <f t="shared" si="71"/>
        <v>0.55949230385840076</v>
      </c>
      <c r="P257" s="11">
        <v>2.5225225225225224E-2</v>
      </c>
      <c r="Q257" s="10">
        <f t="shared" si="88"/>
        <v>390</v>
      </c>
      <c r="R257" s="33">
        <f t="shared" si="72"/>
        <v>0.27294812057923573</v>
      </c>
      <c r="S257" s="12">
        <v>0</v>
      </c>
      <c r="T257" s="10">
        <f t="shared" si="89"/>
        <v>212</v>
      </c>
      <c r="U257" s="33">
        <f t="shared" si="73"/>
        <v>6.7443708457283946E-4</v>
      </c>
      <c r="V257" s="18">
        <v>7.5524475524475526E-2</v>
      </c>
      <c r="W257" s="99">
        <f t="shared" si="83"/>
        <v>197</v>
      </c>
      <c r="X257" s="33">
        <f t="shared" si="74"/>
        <v>-0.52052398173649628</v>
      </c>
      <c r="Y257" s="13">
        <v>78143</v>
      </c>
      <c r="Z257" s="10">
        <f t="shared" si="90"/>
        <v>201</v>
      </c>
      <c r="AA257" s="33">
        <f t="shared" si="75"/>
        <v>2.3328224937260757E-3</v>
      </c>
      <c r="AB257" s="11">
        <v>3.5000000000000003E-2</v>
      </c>
      <c r="AC257" s="99">
        <f t="shared" si="84"/>
        <v>439</v>
      </c>
      <c r="AD257" s="33">
        <f t="shared" si="76"/>
        <v>0.71143547446024213</v>
      </c>
      <c r="AE257" s="11">
        <v>0.96504237288135597</v>
      </c>
      <c r="AF257" s="10">
        <f t="shared" si="91"/>
        <v>554</v>
      </c>
      <c r="AG257" s="33">
        <f t="shared" si="77"/>
        <v>1.5787989585680238</v>
      </c>
      <c r="AH257" s="14">
        <v>0.84399999999999997</v>
      </c>
      <c r="AI257" s="99">
        <f t="shared" si="85"/>
        <v>545</v>
      </c>
      <c r="AJ257" s="33">
        <f t="shared" si="78"/>
        <v>1.3943622874259727</v>
      </c>
      <c r="AK257" s="13">
        <v>1236136.0117899249</v>
      </c>
      <c r="AL257" s="38"/>
    </row>
    <row r="258" spans="1:38" x14ac:dyDescent="0.25">
      <c r="A258" t="s">
        <v>850</v>
      </c>
      <c r="B258" s="5" t="s">
        <v>84</v>
      </c>
      <c r="C258" s="6" t="s">
        <v>19</v>
      </c>
      <c r="D258" s="7" t="s">
        <v>20</v>
      </c>
      <c r="E258" s="36">
        <f t="shared" si="79"/>
        <v>-6.052478354656567</v>
      </c>
      <c r="F258" s="8">
        <f t="shared" si="80"/>
        <v>47.177774155210713</v>
      </c>
      <c r="G258" s="9">
        <f t="shared" si="81"/>
        <v>52</v>
      </c>
      <c r="H258" s="99">
        <f t="shared" si="82"/>
        <v>246</v>
      </c>
      <c r="I258" s="33">
        <f t="shared" si="69"/>
        <v>-0.21561086889634529</v>
      </c>
      <c r="J258" s="11">
        <v>-1.6717843739338156E-2</v>
      </c>
      <c r="K258" s="10">
        <f t="shared" si="86"/>
        <v>232</v>
      </c>
      <c r="L258" s="33">
        <f t="shared" si="70"/>
        <v>3.9039722166738684E-2</v>
      </c>
      <c r="M258" s="11">
        <v>6.6827697262479877E-2</v>
      </c>
      <c r="N258" s="10">
        <f t="shared" si="87"/>
        <v>69</v>
      </c>
      <c r="O258" s="33">
        <f t="shared" si="71"/>
        <v>-1.0405501861207438</v>
      </c>
      <c r="P258" s="11">
        <v>0.1276962899050906</v>
      </c>
      <c r="Q258" s="10">
        <f t="shared" si="88"/>
        <v>32</v>
      </c>
      <c r="R258" s="33">
        <f t="shared" si="72"/>
        <v>-0.79969334005784387</v>
      </c>
      <c r="S258" s="12">
        <v>4.5107564191533651</v>
      </c>
      <c r="T258" s="10">
        <f t="shared" si="89"/>
        <v>58</v>
      </c>
      <c r="U258" s="33">
        <f t="shared" si="73"/>
        <v>-1.0761598092854394</v>
      </c>
      <c r="V258" s="18">
        <v>0.13873435326842837</v>
      </c>
      <c r="W258" s="99">
        <f t="shared" si="83"/>
        <v>102</v>
      </c>
      <c r="X258" s="33">
        <f t="shared" si="74"/>
        <v>-0.87439686592188626</v>
      </c>
      <c r="Y258" s="13">
        <v>65273</v>
      </c>
      <c r="Z258" s="10">
        <f t="shared" si="90"/>
        <v>30</v>
      </c>
      <c r="AA258" s="33">
        <f t="shared" si="75"/>
        <v>-1.6818354167288163</v>
      </c>
      <c r="AB258" s="11">
        <v>5.7999999999999996E-2</v>
      </c>
      <c r="AC258" s="99">
        <f t="shared" si="84"/>
        <v>176</v>
      </c>
      <c r="AD258" s="33">
        <f t="shared" si="76"/>
        <v>-0.15240877697717062</v>
      </c>
      <c r="AE258" s="11">
        <v>0.91349637681159424</v>
      </c>
      <c r="AF258" s="10">
        <f t="shared" si="91"/>
        <v>34</v>
      </c>
      <c r="AG258" s="33">
        <f t="shared" si="77"/>
        <v>-1.2373934451779491</v>
      </c>
      <c r="AH258" s="14">
        <v>4.0219999999999994</v>
      </c>
      <c r="AI258" s="99">
        <f t="shared" si="85"/>
        <v>94</v>
      </c>
      <c r="AJ258" s="33">
        <f t="shared" si="78"/>
        <v>-0.29577124635110935</v>
      </c>
      <c r="AK258" s="13">
        <v>76094.619708535742</v>
      </c>
      <c r="AL258" s="38"/>
    </row>
    <row r="259" spans="1:38" x14ac:dyDescent="0.25">
      <c r="A259" t="s">
        <v>851</v>
      </c>
      <c r="B259" s="5" t="s">
        <v>85</v>
      </c>
      <c r="C259" s="6" t="s">
        <v>26</v>
      </c>
      <c r="D259" s="7" t="s">
        <v>20</v>
      </c>
      <c r="E259" s="36">
        <f t="shared" si="79"/>
        <v>-8.0834610067598902</v>
      </c>
      <c r="F259" s="8">
        <f t="shared" si="80"/>
        <v>53.50823281858483</v>
      </c>
      <c r="G259" s="9">
        <f t="shared" si="81"/>
        <v>38</v>
      </c>
      <c r="H259" s="99">
        <f t="shared" si="82"/>
        <v>65</v>
      </c>
      <c r="I259" s="33">
        <f t="shared" si="69"/>
        <v>-0.87106291458610396</v>
      </c>
      <c r="J259" s="11">
        <v>-5.817174515235457E-2</v>
      </c>
      <c r="K259" s="10">
        <f t="shared" si="86"/>
        <v>24</v>
      </c>
      <c r="L259" s="33">
        <f t="shared" si="70"/>
        <v>-1.6457393102152365</v>
      </c>
      <c r="M259" s="11">
        <v>0.15557476231633535</v>
      </c>
      <c r="N259" s="10">
        <f t="shared" si="87"/>
        <v>47</v>
      </c>
      <c r="O259" s="33">
        <f t="shared" si="71"/>
        <v>-1.4759160376535347</v>
      </c>
      <c r="P259" s="11">
        <v>0.1555783009211873</v>
      </c>
      <c r="Q259" s="10">
        <f t="shared" si="88"/>
        <v>86</v>
      </c>
      <c r="R259" s="33">
        <f t="shared" si="72"/>
        <v>-0.19331925341112077</v>
      </c>
      <c r="S259" s="12">
        <v>1.9607843137254901</v>
      </c>
      <c r="T259" s="10">
        <f t="shared" si="89"/>
        <v>52</v>
      </c>
      <c r="U259" s="33">
        <f t="shared" si="73"/>
        <v>-1.1783455566862877</v>
      </c>
      <c r="V259" s="18">
        <v>0.14473262888248478</v>
      </c>
      <c r="W259" s="99">
        <f t="shared" si="83"/>
        <v>160</v>
      </c>
      <c r="X259" s="33">
        <f t="shared" si="74"/>
        <v>-0.64131369270979988</v>
      </c>
      <c r="Y259" s="13">
        <v>73750</v>
      </c>
      <c r="Z259" s="10">
        <f t="shared" si="90"/>
        <v>26</v>
      </c>
      <c r="AA259" s="33">
        <f t="shared" si="75"/>
        <v>-1.8282848288351243</v>
      </c>
      <c r="AB259" s="11">
        <v>0.06</v>
      </c>
      <c r="AC259" s="99">
        <f t="shared" si="84"/>
        <v>27</v>
      </c>
      <c r="AD259" s="33">
        <f t="shared" si="76"/>
        <v>-2.0327076266290218</v>
      </c>
      <c r="AE259" s="11">
        <v>0.80129805292061906</v>
      </c>
      <c r="AF259" s="10">
        <f t="shared" si="91"/>
        <v>218</v>
      </c>
      <c r="AG259" s="33">
        <f t="shared" si="77"/>
        <v>-0.11877370183979125</v>
      </c>
      <c r="AH259" s="14">
        <v>2.7596666666666665</v>
      </c>
      <c r="AI259" s="99">
        <f t="shared" si="85"/>
        <v>86</v>
      </c>
      <c r="AJ259" s="33">
        <f t="shared" si="78"/>
        <v>-0.298720116698873</v>
      </c>
      <c r="AK259" s="13">
        <v>74070.630718954242</v>
      </c>
      <c r="AL259" s="38"/>
    </row>
    <row r="260" spans="1:38" x14ac:dyDescent="0.25">
      <c r="A260" t="s">
        <v>852</v>
      </c>
      <c r="B260" s="5" t="s">
        <v>85</v>
      </c>
      <c r="C260" s="6" t="s">
        <v>38</v>
      </c>
      <c r="D260" s="7" t="s">
        <v>39</v>
      </c>
      <c r="E260" s="36">
        <f t="shared" si="79"/>
        <v>2.3424686609177932</v>
      </c>
      <c r="F260" s="8">
        <f t="shared" si="80"/>
        <v>21.011196607995984</v>
      </c>
      <c r="G260" s="9">
        <f t="shared" si="81"/>
        <v>368</v>
      </c>
      <c r="H260" s="99">
        <f t="shared" si="82"/>
        <v>217</v>
      </c>
      <c r="I260" s="33">
        <f t="shared" si="69"/>
        <v>-0.28390460172100762</v>
      </c>
      <c r="J260" s="11">
        <v>-2.1037063865749106E-2</v>
      </c>
      <c r="K260" s="10">
        <f t="shared" si="86"/>
        <v>237</v>
      </c>
      <c r="L260" s="33">
        <f t="shared" si="70"/>
        <v>4.8921728271451255E-2</v>
      </c>
      <c r="M260" s="11">
        <v>6.6307154792647732E-2</v>
      </c>
      <c r="N260" s="10">
        <f t="shared" si="87"/>
        <v>405</v>
      </c>
      <c r="O260" s="33">
        <f t="shared" si="71"/>
        <v>0.63893397008245267</v>
      </c>
      <c r="P260" s="11">
        <v>2.0137565260628161E-2</v>
      </c>
      <c r="Q260" s="10">
        <f t="shared" si="88"/>
        <v>227</v>
      </c>
      <c r="R260" s="33">
        <f t="shared" si="72"/>
        <v>0.14098158772178321</v>
      </c>
      <c r="S260" s="12">
        <v>0.55495606597810998</v>
      </c>
      <c r="T260" s="10">
        <f t="shared" si="89"/>
        <v>287</v>
      </c>
      <c r="U260" s="33">
        <f t="shared" si="73"/>
        <v>0.26608618069144502</v>
      </c>
      <c r="V260" s="18">
        <v>5.9944878272852546E-2</v>
      </c>
      <c r="W260" s="99">
        <f t="shared" si="83"/>
        <v>371</v>
      </c>
      <c r="X260" s="33">
        <f t="shared" si="74"/>
        <v>0.18191506816903258</v>
      </c>
      <c r="Y260" s="13">
        <v>103690</v>
      </c>
      <c r="Z260" s="10">
        <f t="shared" si="90"/>
        <v>507</v>
      </c>
      <c r="AA260" s="33">
        <f t="shared" si="75"/>
        <v>0.8810292951315748</v>
      </c>
      <c r="AB260" s="11">
        <v>2.3E-2</v>
      </c>
      <c r="AC260" s="99">
        <f t="shared" si="84"/>
        <v>312</v>
      </c>
      <c r="AD260" s="33">
        <f t="shared" si="76"/>
        <v>0.33976655304344777</v>
      </c>
      <c r="AE260" s="11">
        <v>0.94286471211586009</v>
      </c>
      <c r="AF260" s="10">
        <f t="shared" si="91"/>
        <v>261</v>
      </c>
      <c r="AG260" s="33">
        <f t="shared" si="77"/>
        <v>-3.573886708584125E-3</v>
      </c>
      <c r="AH260" s="14">
        <v>2.6296666666666666</v>
      </c>
      <c r="AI260" s="99">
        <f t="shared" si="85"/>
        <v>320</v>
      </c>
      <c r="AJ260" s="33">
        <f t="shared" si="78"/>
        <v>-0.18641921552963184</v>
      </c>
      <c r="AK260" s="13">
        <v>151149.56627100354</v>
      </c>
      <c r="AL260" s="38"/>
    </row>
    <row r="261" spans="1:38" x14ac:dyDescent="0.25">
      <c r="A261" t="s">
        <v>853</v>
      </c>
      <c r="B261" s="5" t="s">
        <v>465</v>
      </c>
      <c r="C261" s="6" t="s">
        <v>91</v>
      </c>
      <c r="D261" s="7" t="s">
        <v>39</v>
      </c>
      <c r="E261" s="36">
        <f t="shared" si="79"/>
        <v>3.0579068252457997</v>
      </c>
      <c r="F261" s="8">
        <f t="shared" si="80"/>
        <v>18.781216100388821</v>
      </c>
      <c r="G261" s="9">
        <f t="shared" si="81"/>
        <v>410</v>
      </c>
      <c r="H261" s="99">
        <f t="shared" si="82"/>
        <v>562</v>
      </c>
      <c r="I261" s="33">
        <f t="shared" si="69"/>
        <v>3.6069214012740929</v>
      </c>
      <c r="J261" s="11">
        <v>0.22503725782414308</v>
      </c>
      <c r="K261" s="10">
        <f t="shared" si="86"/>
        <v>276</v>
      </c>
      <c r="L261" s="33">
        <f t="shared" si="70"/>
        <v>0.16820129278537077</v>
      </c>
      <c r="M261" s="11">
        <v>6.0024009603841535E-2</v>
      </c>
      <c r="N261" s="10">
        <f t="shared" si="87"/>
        <v>299</v>
      </c>
      <c r="O261" s="33">
        <f t="shared" si="71"/>
        <v>0.33279416046579774</v>
      </c>
      <c r="P261" s="11">
        <v>3.9743589743589741E-2</v>
      </c>
      <c r="Q261" s="10">
        <f t="shared" si="88"/>
        <v>390</v>
      </c>
      <c r="R261" s="33">
        <f t="shared" si="72"/>
        <v>0.27294812057923573</v>
      </c>
      <c r="S261" s="12">
        <v>0</v>
      </c>
      <c r="T261" s="10">
        <f t="shared" si="89"/>
        <v>328</v>
      </c>
      <c r="U261" s="33">
        <f t="shared" si="73"/>
        <v>0.37761685049232591</v>
      </c>
      <c r="V261" s="18">
        <v>5.3398058252427182E-2</v>
      </c>
      <c r="W261" s="99">
        <f t="shared" si="83"/>
        <v>291</v>
      </c>
      <c r="X261" s="33">
        <f t="shared" si="74"/>
        <v>-0.12158523452236868</v>
      </c>
      <c r="Y261" s="13">
        <v>92652</v>
      </c>
      <c r="Z261" s="10">
        <f t="shared" si="90"/>
        <v>244</v>
      </c>
      <c r="AA261" s="33">
        <f t="shared" si="75"/>
        <v>0.14878223460003429</v>
      </c>
      <c r="AB261" s="11">
        <v>3.3000000000000002E-2</v>
      </c>
      <c r="AC261" s="99">
        <f t="shared" si="84"/>
        <v>534</v>
      </c>
      <c r="AD261" s="33">
        <f t="shared" si="76"/>
        <v>1.0606865967080663</v>
      </c>
      <c r="AE261" s="11">
        <v>0.98588235294117643</v>
      </c>
      <c r="AF261" s="10">
        <f t="shared" si="91"/>
        <v>374</v>
      </c>
      <c r="AG261" s="33">
        <f t="shared" si="77"/>
        <v>0.32637019919284771</v>
      </c>
      <c r="AH261" s="14">
        <v>2.2573333333333334</v>
      </c>
      <c r="AI261" s="99">
        <f t="shared" si="85"/>
        <v>363</v>
      </c>
      <c r="AJ261" s="33">
        <f t="shared" si="78"/>
        <v>-0.15483650556147838</v>
      </c>
      <c r="AK261" s="13">
        <v>172826.70012165449</v>
      </c>
      <c r="AL261" s="38"/>
    </row>
    <row r="262" spans="1:38" x14ac:dyDescent="0.25">
      <c r="A262" t="s">
        <v>854</v>
      </c>
      <c r="B262" s="5" t="s">
        <v>479</v>
      </c>
      <c r="C262" s="6" t="s">
        <v>91</v>
      </c>
      <c r="D262" s="7" t="s">
        <v>39</v>
      </c>
      <c r="E262" s="36">
        <f t="shared" si="79"/>
        <v>3.1169712651743926</v>
      </c>
      <c r="F262" s="8">
        <f t="shared" si="80"/>
        <v>18.597115564101088</v>
      </c>
      <c r="G262" s="9">
        <f t="shared" si="81"/>
        <v>411</v>
      </c>
      <c r="H262" s="99">
        <f t="shared" si="82"/>
        <v>33</v>
      </c>
      <c r="I262" s="33">
        <f t="shared" si="69"/>
        <v>-1.0901535643894187</v>
      </c>
      <c r="J262" s="11">
        <v>-7.2028078742560675E-2</v>
      </c>
      <c r="K262" s="10">
        <f t="shared" si="86"/>
        <v>81</v>
      </c>
      <c r="L262" s="33">
        <f t="shared" si="70"/>
        <v>-0.70298027778669414</v>
      </c>
      <c r="M262" s="11">
        <v>0.10591418631619637</v>
      </c>
      <c r="N262" s="10">
        <f t="shared" si="87"/>
        <v>505</v>
      </c>
      <c r="O262" s="33">
        <f t="shared" si="71"/>
        <v>0.8318593348620078</v>
      </c>
      <c r="P262" s="11">
        <v>7.7821011673151752E-3</v>
      </c>
      <c r="Q262" s="10">
        <f t="shared" si="88"/>
        <v>390</v>
      </c>
      <c r="R262" s="33">
        <f t="shared" si="72"/>
        <v>0.27294812057923573</v>
      </c>
      <c r="S262" s="12">
        <v>0</v>
      </c>
      <c r="T262" s="10">
        <f t="shared" si="89"/>
        <v>507</v>
      </c>
      <c r="U262" s="33">
        <f t="shared" si="73"/>
        <v>0.89065778354138248</v>
      </c>
      <c r="V262" s="18">
        <v>2.3282694848084543E-2</v>
      </c>
      <c r="W262" s="99">
        <f t="shared" si="83"/>
        <v>428</v>
      </c>
      <c r="X262" s="33">
        <f t="shared" si="74"/>
        <v>0.56375133411172951</v>
      </c>
      <c r="Y262" s="13">
        <v>117577</v>
      </c>
      <c r="Z262" s="10">
        <f t="shared" si="90"/>
        <v>317</v>
      </c>
      <c r="AA262" s="33">
        <f t="shared" si="75"/>
        <v>0.36845635275949656</v>
      </c>
      <c r="AB262" s="11">
        <v>0.03</v>
      </c>
      <c r="AC262" s="99">
        <f t="shared" si="84"/>
        <v>407</v>
      </c>
      <c r="AD262" s="33">
        <f t="shared" si="76"/>
        <v>0.62751108383986443</v>
      </c>
      <c r="AE262" s="11">
        <v>0.96003456470079929</v>
      </c>
      <c r="AF262" s="10">
        <f t="shared" si="91"/>
        <v>341</v>
      </c>
      <c r="AG262" s="33">
        <f t="shared" si="77"/>
        <v>0.22505343870565789</v>
      </c>
      <c r="AH262" s="14">
        <v>2.3716666666666666</v>
      </c>
      <c r="AI262" s="99">
        <f t="shared" si="85"/>
        <v>324</v>
      </c>
      <c r="AJ262" s="33">
        <f t="shared" si="78"/>
        <v>-0.18477057460683907</v>
      </c>
      <c r="AK262" s="13">
        <v>152281.12876171683</v>
      </c>
      <c r="AL262" s="38"/>
    </row>
    <row r="263" spans="1:38" x14ac:dyDescent="0.25">
      <c r="A263" t="s">
        <v>855</v>
      </c>
      <c r="B263" s="5" t="s">
        <v>340</v>
      </c>
      <c r="C263" s="6" t="s">
        <v>93</v>
      </c>
      <c r="D263" s="7" t="s">
        <v>34</v>
      </c>
      <c r="E263" s="36">
        <f t="shared" si="79"/>
        <v>2.4996564234043599</v>
      </c>
      <c r="F263" s="8">
        <f t="shared" si="80"/>
        <v>20.521251195720321</v>
      </c>
      <c r="G263" s="9">
        <f t="shared" si="81"/>
        <v>376</v>
      </c>
      <c r="H263" s="99">
        <f t="shared" si="82"/>
        <v>392</v>
      </c>
      <c r="I263" s="33">
        <f t="shared" ref="I263:I326" si="92">(J263-J$573)/J$574</f>
        <v>0.27774961343406696</v>
      </c>
      <c r="J263" s="11">
        <v>1.4484617112059395E-2</v>
      </c>
      <c r="K263" s="10">
        <f t="shared" si="86"/>
        <v>459</v>
      </c>
      <c r="L263" s="33">
        <f t="shared" ref="L263:L326" si="93">-(M263-M$573)/M$574</f>
        <v>0.66020750644729487</v>
      </c>
      <c r="M263" s="11">
        <v>3.4107194038406417E-2</v>
      </c>
      <c r="N263" s="10">
        <f t="shared" si="87"/>
        <v>274</v>
      </c>
      <c r="O263" s="33">
        <f t="shared" ref="O263:O326" si="94">-(P263-P$573)/P$574</f>
        <v>0.2831800289515819</v>
      </c>
      <c r="P263" s="11">
        <v>4.2921013412816691E-2</v>
      </c>
      <c r="Q263" s="10">
        <f t="shared" si="88"/>
        <v>323</v>
      </c>
      <c r="R263" s="33">
        <f t="shared" ref="R263:R326" si="95">-(S263-S$573)/S$574</f>
        <v>0.22030919180555961</v>
      </c>
      <c r="S263" s="12">
        <v>0.22136137244050913</v>
      </c>
      <c r="T263" s="10">
        <f t="shared" si="89"/>
        <v>317</v>
      </c>
      <c r="U263" s="33">
        <f t="shared" ref="U263:U326" si="96">-(V263-V$573)/V$574</f>
        <v>0.35947291943282966</v>
      </c>
      <c r="V263" s="18">
        <v>5.4463102076889085E-2</v>
      </c>
      <c r="W263" s="99">
        <f t="shared" si="83"/>
        <v>360</v>
      </c>
      <c r="X263" s="33">
        <f t="shared" ref="X263:X326" si="97">(Y263-Y$573)/Y$574</f>
        <v>0.14232089930912881</v>
      </c>
      <c r="Y263" s="13">
        <v>102250</v>
      </c>
      <c r="Z263" s="10">
        <f t="shared" si="90"/>
        <v>535</v>
      </c>
      <c r="AA263" s="33">
        <f t="shared" ref="AA263:AA326" si="98">-(AB263-AB$573)/AB$574</f>
        <v>1.0274787072378828</v>
      </c>
      <c r="AB263" s="11">
        <v>2.1000000000000001E-2</v>
      </c>
      <c r="AC263" s="99">
        <f t="shared" si="84"/>
        <v>279</v>
      </c>
      <c r="AD263" s="33">
        <f t="shared" ref="AD263:AD326" si="99">(AE263-AE$573)/AE$574</f>
        <v>0.24872259153368853</v>
      </c>
      <c r="AE263" s="11">
        <v>0.93743207576463283</v>
      </c>
      <c r="AF263" s="10">
        <f t="shared" si="91"/>
        <v>298</v>
      </c>
      <c r="AG263" s="33">
        <f t="shared" ref="AG263:AG326" si="100">-(AH263-AH$573)/AH$574</f>
        <v>9.9810562768140321E-2</v>
      </c>
      <c r="AH263" s="14">
        <v>2.5129999999999999</v>
      </c>
      <c r="AI263" s="99">
        <f t="shared" si="85"/>
        <v>351</v>
      </c>
      <c r="AJ263" s="33">
        <f t="shared" ref="AJ263:AJ326" si="101">(AK263-AK$573)/AK$574</f>
        <v>-0.16507934211474781</v>
      </c>
      <c r="AK263" s="13">
        <v>165796.41870503596</v>
      </c>
      <c r="AL263" s="38"/>
    </row>
    <row r="264" spans="1:38" x14ac:dyDescent="0.25">
      <c r="A264" t="s">
        <v>856</v>
      </c>
      <c r="B264" s="5" t="s">
        <v>290</v>
      </c>
      <c r="C264" s="6" t="s">
        <v>63</v>
      </c>
      <c r="D264" s="7" t="s">
        <v>34</v>
      </c>
      <c r="E264" s="36">
        <f t="shared" ref="E264:E327" si="102">((I264+L264+AG264+AJ264)*0.25)+(O264+R264+U264+X264+AA264+AD264)</f>
        <v>2.2389102140411179</v>
      </c>
      <c r="F264" s="8">
        <f t="shared" ref="F264:F327" si="103">((E264*$I$580)+$J$580)</f>
        <v>21.333982460704814</v>
      </c>
      <c r="G264" s="9">
        <f t="shared" ref="G264:G327" si="104">RANK(E264,$E$7:$E$571,1)</f>
        <v>363</v>
      </c>
      <c r="H264" s="99">
        <f t="shared" ref="H264:H327" si="105">RANK(J264,J$7:J$571,1)</f>
        <v>102</v>
      </c>
      <c r="I264" s="33">
        <f t="shared" si="92"/>
        <v>-0.69857572454884742</v>
      </c>
      <c r="J264" s="11">
        <v>-4.7262835770146228E-2</v>
      </c>
      <c r="K264" s="10">
        <f t="shared" si="86"/>
        <v>99</v>
      </c>
      <c r="L264" s="33">
        <f t="shared" si="93"/>
        <v>-0.53733622310990059</v>
      </c>
      <c r="M264" s="11">
        <v>9.7188755020080328E-2</v>
      </c>
      <c r="N264" s="10">
        <f t="shared" si="87"/>
        <v>269</v>
      </c>
      <c r="O264" s="33">
        <f t="shared" si="94"/>
        <v>0.26621514498120918</v>
      </c>
      <c r="P264" s="11">
        <v>4.4007490636704123E-2</v>
      </c>
      <c r="Q264" s="10">
        <f t="shared" si="88"/>
        <v>390</v>
      </c>
      <c r="R264" s="33">
        <f t="shared" si="95"/>
        <v>0.27294812057923573</v>
      </c>
      <c r="S264" s="12">
        <v>0</v>
      </c>
      <c r="T264" s="10">
        <f t="shared" si="89"/>
        <v>524</v>
      </c>
      <c r="U264" s="33">
        <f t="shared" si="96"/>
        <v>0.96073248218073581</v>
      </c>
      <c r="V264" s="18">
        <v>1.9169329073482427E-2</v>
      </c>
      <c r="W264" s="99">
        <f t="shared" ref="W264:W327" si="106">RANK(Y264,Y$7:Y$571,1)</f>
        <v>374</v>
      </c>
      <c r="X264" s="33">
        <f t="shared" si="97"/>
        <v>0.20074979432808401</v>
      </c>
      <c r="Y264" s="13">
        <v>104375</v>
      </c>
      <c r="Z264" s="10">
        <f t="shared" si="90"/>
        <v>290</v>
      </c>
      <c r="AA264" s="33">
        <f t="shared" si="98"/>
        <v>0.2952316467063425</v>
      </c>
      <c r="AB264" s="11">
        <v>3.1E-2</v>
      </c>
      <c r="AC264" s="99">
        <f t="shared" ref="AC264:AC327" si="107">RANK(AE264,AE$7:AE$571,1)</f>
        <v>420</v>
      </c>
      <c r="AD264" s="33">
        <f t="shared" si="99"/>
        <v>0.65571553218408907</v>
      </c>
      <c r="AE264" s="11">
        <v>0.9617175375064666</v>
      </c>
      <c r="AF264" s="10">
        <f t="shared" si="91"/>
        <v>204</v>
      </c>
      <c r="AG264" s="33">
        <f t="shared" si="100"/>
        <v>-0.16219517062001584</v>
      </c>
      <c r="AH264" s="14">
        <v>2.8086666666666669</v>
      </c>
      <c r="AI264" s="99">
        <f t="shared" ref="AI264:AI327" si="108">RANK(AK264,AK$7:AK$571,1)</f>
        <v>178</v>
      </c>
      <c r="AJ264" s="33">
        <f t="shared" si="101"/>
        <v>-0.25262290939554988</v>
      </c>
      <c r="AK264" s="13">
        <v>105709.94646680942</v>
      </c>
      <c r="AL264" s="38"/>
    </row>
    <row r="265" spans="1:38" x14ac:dyDescent="0.25">
      <c r="A265" t="s">
        <v>857</v>
      </c>
      <c r="B265" s="5" t="s">
        <v>396</v>
      </c>
      <c r="C265" s="6" t="s">
        <v>81</v>
      </c>
      <c r="D265" s="7" t="s">
        <v>34</v>
      </c>
      <c r="E265" s="36">
        <f t="shared" si="102"/>
        <v>1.7968492045396396</v>
      </c>
      <c r="F265" s="8">
        <f t="shared" si="103"/>
        <v>22.711861756936329</v>
      </c>
      <c r="G265" s="9">
        <f t="shared" si="104"/>
        <v>337</v>
      </c>
      <c r="H265" s="99">
        <f t="shared" si="105"/>
        <v>126</v>
      </c>
      <c r="I265" s="33">
        <f t="shared" si="92"/>
        <v>-0.6163955621254571</v>
      </c>
      <c r="J265" s="11">
        <v>-4.2065371861676915E-2</v>
      </c>
      <c r="K265" s="10">
        <f t="shared" ref="K265:K328" si="109">RANK(M265,M$7:M$571,0)</f>
        <v>302</v>
      </c>
      <c r="L265" s="33">
        <f t="shared" si="93"/>
        <v>0.21997061833762135</v>
      </c>
      <c r="M265" s="11">
        <v>5.7297019527235357E-2</v>
      </c>
      <c r="N265" s="10">
        <f t="shared" ref="N265:N328" si="110">RANK(P265,P$7:P$571,0)</f>
        <v>416</v>
      </c>
      <c r="O265" s="33">
        <f t="shared" si="94"/>
        <v>0.65972245538844587</v>
      </c>
      <c r="P265" s="11">
        <v>1.8806214227309895E-2</v>
      </c>
      <c r="Q265" s="10">
        <f t="shared" ref="Q265:Q328" si="111">RANK(S265,S$7:S$571,0)</f>
        <v>366</v>
      </c>
      <c r="R265" s="33">
        <f t="shared" si="95"/>
        <v>0.24942954074192172</v>
      </c>
      <c r="S265" s="12">
        <v>9.890218573830481E-2</v>
      </c>
      <c r="T265" s="10">
        <f t="shared" ref="T265:T328" si="112">RANK(V265,V$7:V$571,0)</f>
        <v>467</v>
      </c>
      <c r="U265" s="33">
        <f t="shared" si="96"/>
        <v>0.76281737521744697</v>
      </c>
      <c r="V265" s="18">
        <v>3.0786892089334168E-2</v>
      </c>
      <c r="W265" s="99">
        <f t="shared" si="106"/>
        <v>328</v>
      </c>
      <c r="X265" s="33">
        <f t="shared" si="97"/>
        <v>-1.9503534741455531E-3</v>
      </c>
      <c r="Y265" s="13">
        <v>97003</v>
      </c>
      <c r="Z265" s="10">
        <f t="shared" ref="Z265:Z328" si="113">RANK(AB265,AB$7:AB$571,0)</f>
        <v>264</v>
      </c>
      <c r="AA265" s="33">
        <f t="shared" si="98"/>
        <v>0.22200694065318838</v>
      </c>
      <c r="AB265" s="11">
        <v>3.2000000000000001E-2</v>
      </c>
      <c r="AC265" s="99">
        <f t="shared" si="107"/>
        <v>234</v>
      </c>
      <c r="AD265" s="33">
        <f t="shared" si="99"/>
        <v>4.4913033367041513E-2</v>
      </c>
      <c r="AE265" s="11">
        <v>0.92527066279376813</v>
      </c>
      <c r="AF265" s="10">
        <f t="shared" ref="AF265:AF328" si="114">RANK(AH265,AH$7:AH$571,0)</f>
        <v>273</v>
      </c>
      <c r="AG265" s="33">
        <f t="shared" si="100"/>
        <v>3.5712204092571156E-2</v>
      </c>
      <c r="AH265" s="14">
        <v>2.5853333333333333</v>
      </c>
      <c r="AI265" s="99">
        <f t="shared" si="108"/>
        <v>300</v>
      </c>
      <c r="AJ265" s="33">
        <f t="shared" si="101"/>
        <v>-0.19964640972177203</v>
      </c>
      <c r="AK265" s="13">
        <v>142070.93877954702</v>
      </c>
      <c r="AL265" s="38"/>
    </row>
    <row r="266" spans="1:38" x14ac:dyDescent="0.25">
      <c r="A266" t="s">
        <v>858</v>
      </c>
      <c r="B266" s="5" t="s">
        <v>166</v>
      </c>
      <c r="C266" s="6" t="s">
        <v>61</v>
      </c>
      <c r="D266" s="7" t="s">
        <v>39</v>
      </c>
      <c r="E266" s="36">
        <f t="shared" si="102"/>
        <v>-2.8187303071198029</v>
      </c>
      <c r="F266" s="8">
        <f t="shared" si="103"/>
        <v>37.098363421939304</v>
      </c>
      <c r="G266" s="9">
        <f t="shared" si="104"/>
        <v>128</v>
      </c>
      <c r="H266" s="99">
        <f t="shared" si="105"/>
        <v>496</v>
      </c>
      <c r="I266" s="33">
        <f t="shared" si="92"/>
        <v>0.90408584444327622</v>
      </c>
      <c r="J266" s="11">
        <v>5.4097096075845341E-2</v>
      </c>
      <c r="K266" s="10">
        <f t="shared" si="109"/>
        <v>182</v>
      </c>
      <c r="L266" s="33">
        <f t="shared" si="93"/>
        <v>-0.14312716757707855</v>
      </c>
      <c r="M266" s="11">
        <v>7.6423481934548204E-2</v>
      </c>
      <c r="N266" s="10">
        <f t="shared" si="110"/>
        <v>98</v>
      </c>
      <c r="O266" s="33">
        <f t="shared" si="94"/>
        <v>-0.64038590479977231</v>
      </c>
      <c r="P266" s="11">
        <v>0.10206868300675906</v>
      </c>
      <c r="Q266" s="10">
        <f t="shared" si="111"/>
        <v>205</v>
      </c>
      <c r="R266" s="33">
        <f t="shared" si="95"/>
        <v>0.11576821215917264</v>
      </c>
      <c r="S266" s="12">
        <v>0.66098534028941724</v>
      </c>
      <c r="T266" s="10">
        <f t="shared" si="112"/>
        <v>180</v>
      </c>
      <c r="U266" s="33">
        <f t="shared" si="96"/>
        <v>-0.12020033043063291</v>
      </c>
      <c r="V266" s="18">
        <v>8.2619791542442811E-2</v>
      </c>
      <c r="W266" s="99">
        <f t="shared" si="106"/>
        <v>155</v>
      </c>
      <c r="X266" s="33">
        <f t="shared" si="97"/>
        <v>-0.65132221872716445</v>
      </c>
      <c r="Y266" s="13">
        <v>73386</v>
      </c>
      <c r="Z266" s="10">
        <f t="shared" si="113"/>
        <v>136</v>
      </c>
      <c r="AA266" s="33">
        <f t="shared" si="98"/>
        <v>-0.36379070777204392</v>
      </c>
      <c r="AB266" s="11">
        <v>0.04</v>
      </c>
      <c r="AC266" s="99">
        <f t="shared" si="107"/>
        <v>60</v>
      </c>
      <c r="AD266" s="33">
        <f t="shared" si="99"/>
        <v>-1.1929033287051369</v>
      </c>
      <c r="AE266" s="11">
        <v>0.85140957356583102</v>
      </c>
      <c r="AF266" s="10">
        <f t="shared" si="114"/>
        <v>130</v>
      </c>
      <c r="AG266" s="33">
        <f t="shared" si="100"/>
        <v>-0.4336531965317576</v>
      </c>
      <c r="AH266" s="14">
        <v>3.1149999999999998</v>
      </c>
      <c r="AI266" s="99">
        <f t="shared" si="108"/>
        <v>313</v>
      </c>
      <c r="AJ266" s="33">
        <f t="shared" si="101"/>
        <v>-0.19088959571133948</v>
      </c>
      <c r="AK266" s="13">
        <v>148081.27258563301</v>
      </c>
      <c r="AL266" s="38"/>
    </row>
    <row r="267" spans="1:38" x14ac:dyDescent="0.25">
      <c r="A267" t="s">
        <v>859</v>
      </c>
      <c r="B267" s="5" t="s">
        <v>68</v>
      </c>
      <c r="C267" s="6" t="s">
        <v>19</v>
      </c>
      <c r="D267" s="7" t="s">
        <v>20</v>
      </c>
      <c r="E267" s="36">
        <f t="shared" si="102"/>
        <v>-7.6737457560197369</v>
      </c>
      <c r="F267" s="8">
        <f t="shared" si="103"/>
        <v>52.231173432637618</v>
      </c>
      <c r="G267" s="9">
        <f t="shared" si="104"/>
        <v>42</v>
      </c>
      <c r="H267" s="99">
        <f t="shared" si="105"/>
        <v>226</v>
      </c>
      <c r="I267" s="33">
        <f t="shared" si="92"/>
        <v>-0.27075562353664639</v>
      </c>
      <c r="J267" s="11">
        <v>-2.020546001475676E-2</v>
      </c>
      <c r="K267" s="10">
        <f t="shared" si="109"/>
        <v>61</v>
      </c>
      <c r="L267" s="33">
        <f t="shared" si="93"/>
        <v>-0.99745910611372446</v>
      </c>
      <c r="M267" s="11">
        <v>0.12142609098275263</v>
      </c>
      <c r="N267" s="10">
        <f t="shared" si="110"/>
        <v>52</v>
      </c>
      <c r="O267" s="33">
        <f t="shared" si="94"/>
        <v>-1.3816128211188017</v>
      </c>
      <c r="P267" s="11">
        <v>0.14953886693017127</v>
      </c>
      <c r="Q267" s="10">
        <f t="shared" si="111"/>
        <v>26</v>
      </c>
      <c r="R267" s="33">
        <f t="shared" si="95"/>
        <v>-0.95301933035178898</v>
      </c>
      <c r="S267" s="12">
        <v>5.1555349591612112</v>
      </c>
      <c r="T267" s="10">
        <f t="shared" si="112"/>
        <v>55</v>
      </c>
      <c r="U267" s="33">
        <f t="shared" si="96"/>
        <v>-1.1299245433255687</v>
      </c>
      <c r="V267" s="18">
        <v>0.14189032855159647</v>
      </c>
      <c r="W267" s="99">
        <f t="shared" si="106"/>
        <v>22</v>
      </c>
      <c r="X267" s="33">
        <f t="shared" si="97"/>
        <v>-1.4101279673568619</v>
      </c>
      <c r="Y267" s="13">
        <v>45789</v>
      </c>
      <c r="Z267" s="10">
        <f t="shared" si="113"/>
        <v>47</v>
      </c>
      <c r="AA267" s="33">
        <f t="shared" si="98"/>
        <v>-1.1692624743567379</v>
      </c>
      <c r="AB267" s="11">
        <v>5.0999999999999997E-2</v>
      </c>
      <c r="AC267" s="99">
        <f t="shared" si="107"/>
        <v>96</v>
      </c>
      <c r="AD267" s="33">
        <f t="shared" si="99"/>
        <v>-0.73097938500904014</v>
      </c>
      <c r="AE267" s="11">
        <v>0.87897279430460207</v>
      </c>
      <c r="AF267" s="10">
        <f t="shared" si="114"/>
        <v>11</v>
      </c>
      <c r="AG267" s="33">
        <f t="shared" si="100"/>
        <v>-1.9705368840386066</v>
      </c>
      <c r="AH267" s="14">
        <v>4.8493333333333331</v>
      </c>
      <c r="AI267" s="99">
        <f t="shared" si="108"/>
        <v>10</v>
      </c>
      <c r="AJ267" s="33">
        <f t="shared" si="101"/>
        <v>-0.35652532431477479</v>
      </c>
      <c r="AK267" s="13">
        <v>34395.402595145686</v>
      </c>
      <c r="AL267" s="38">
        <v>1</v>
      </c>
    </row>
    <row r="268" spans="1:38" x14ac:dyDescent="0.25">
      <c r="A268" t="s">
        <v>860</v>
      </c>
      <c r="B268" s="5" t="s">
        <v>353</v>
      </c>
      <c r="C268" s="6" t="s">
        <v>24</v>
      </c>
      <c r="D268" s="7" t="s">
        <v>20</v>
      </c>
      <c r="E268" s="36">
        <f t="shared" si="102"/>
        <v>2.0475724297254825</v>
      </c>
      <c r="F268" s="8">
        <f t="shared" si="103"/>
        <v>21.93037156973897</v>
      </c>
      <c r="G268" s="9">
        <f t="shared" si="104"/>
        <v>354</v>
      </c>
      <c r="H268" s="99">
        <f t="shared" si="105"/>
        <v>50</v>
      </c>
      <c r="I268" s="33">
        <f t="shared" si="92"/>
        <v>-0.99177402890526589</v>
      </c>
      <c r="J268" s="11">
        <v>-6.580608951873157E-2</v>
      </c>
      <c r="K268" s="10">
        <f t="shared" si="109"/>
        <v>169</v>
      </c>
      <c r="L268" s="33">
        <f t="shared" si="93"/>
        <v>-0.19633022347731244</v>
      </c>
      <c r="M268" s="11">
        <v>7.9225994888645485E-2</v>
      </c>
      <c r="N268" s="10">
        <f t="shared" si="110"/>
        <v>455</v>
      </c>
      <c r="O268" s="33">
        <f t="shared" si="94"/>
        <v>0.72310676267307039</v>
      </c>
      <c r="P268" s="11">
        <v>1.4746911119968115E-2</v>
      </c>
      <c r="Q268" s="10">
        <f t="shared" si="111"/>
        <v>390</v>
      </c>
      <c r="R268" s="33">
        <f t="shared" si="95"/>
        <v>0.27294812057923573</v>
      </c>
      <c r="S268" s="12">
        <v>0</v>
      </c>
      <c r="T268" s="10">
        <f t="shared" si="112"/>
        <v>443</v>
      </c>
      <c r="U268" s="33">
        <f t="shared" si="96"/>
        <v>0.70893655291894431</v>
      </c>
      <c r="V268" s="18">
        <v>3.3949681721733856E-2</v>
      </c>
      <c r="W268" s="99">
        <f t="shared" si="106"/>
        <v>398</v>
      </c>
      <c r="X268" s="33">
        <f t="shared" si="97"/>
        <v>0.32827601319769073</v>
      </c>
      <c r="Y268" s="13">
        <v>109013</v>
      </c>
      <c r="Z268" s="10">
        <f t="shared" si="113"/>
        <v>290</v>
      </c>
      <c r="AA268" s="33">
        <f t="shared" si="98"/>
        <v>0.2952316467063425</v>
      </c>
      <c r="AB268" s="11">
        <v>3.1E-2</v>
      </c>
      <c r="AC268" s="99">
        <f t="shared" si="107"/>
        <v>288</v>
      </c>
      <c r="AD268" s="33">
        <f t="shared" si="99"/>
        <v>0.27633939334621532</v>
      </c>
      <c r="AE268" s="11">
        <v>0.93907998342312471</v>
      </c>
      <c r="AF268" s="10">
        <f t="shared" si="114"/>
        <v>71</v>
      </c>
      <c r="AG268" s="33">
        <f t="shared" si="100"/>
        <v>-0.83508024464281028</v>
      </c>
      <c r="AH268" s="14">
        <v>3.5679999999999996</v>
      </c>
      <c r="AI268" s="99">
        <f t="shared" si="108"/>
        <v>289</v>
      </c>
      <c r="AJ268" s="33">
        <f t="shared" si="101"/>
        <v>-0.20587974175867607</v>
      </c>
      <c r="AK268" s="13">
        <v>137792.62406127967</v>
      </c>
      <c r="AL268" s="38"/>
    </row>
    <row r="269" spans="1:38" x14ac:dyDescent="0.25">
      <c r="A269" t="s">
        <v>861</v>
      </c>
      <c r="B269" s="5" t="s">
        <v>180</v>
      </c>
      <c r="C269" s="6" t="s">
        <v>30</v>
      </c>
      <c r="D269" s="7" t="s">
        <v>20</v>
      </c>
      <c r="E269" s="36">
        <f t="shared" si="102"/>
        <v>-1.3035983869016334</v>
      </c>
      <c r="F269" s="8">
        <f t="shared" si="103"/>
        <v>32.375782468051455</v>
      </c>
      <c r="G269" s="9">
        <f t="shared" si="104"/>
        <v>180</v>
      </c>
      <c r="H269" s="99">
        <f t="shared" si="105"/>
        <v>540</v>
      </c>
      <c r="I269" s="33">
        <f t="shared" si="92"/>
        <v>1.565954141066114</v>
      </c>
      <c r="J269" s="11">
        <v>9.5956791681389042E-2</v>
      </c>
      <c r="K269" s="10">
        <f t="shared" si="109"/>
        <v>247</v>
      </c>
      <c r="L269" s="33">
        <f t="shared" si="93"/>
        <v>8.1613014676628154E-2</v>
      </c>
      <c r="M269" s="11">
        <v>6.4585115483319078E-2</v>
      </c>
      <c r="N269" s="10">
        <f t="shared" si="110"/>
        <v>237</v>
      </c>
      <c r="O269" s="33">
        <f t="shared" si="94"/>
        <v>0.14455599302191541</v>
      </c>
      <c r="P269" s="11">
        <v>5.17988729952319E-2</v>
      </c>
      <c r="Q269" s="10">
        <f t="shared" si="111"/>
        <v>105</v>
      </c>
      <c r="R269" s="33">
        <f t="shared" si="95"/>
        <v>-0.12133471778033252</v>
      </c>
      <c r="S269" s="12">
        <v>1.658069270449521</v>
      </c>
      <c r="T269" s="10">
        <f t="shared" si="112"/>
        <v>190</v>
      </c>
      <c r="U269" s="33">
        <f t="shared" si="96"/>
        <v>-6.750989991586831E-2</v>
      </c>
      <c r="V269" s="18">
        <v>7.9526877584383107E-2</v>
      </c>
      <c r="W269" s="99">
        <f t="shared" si="106"/>
        <v>111</v>
      </c>
      <c r="X269" s="33">
        <f t="shared" si="97"/>
        <v>-0.82762625395612488</v>
      </c>
      <c r="Y269" s="13">
        <v>66974</v>
      </c>
      <c r="Z269" s="10">
        <f t="shared" si="113"/>
        <v>70</v>
      </c>
      <c r="AA269" s="33">
        <f t="shared" si="98"/>
        <v>-0.8763636501441221</v>
      </c>
      <c r="AB269" s="11">
        <v>4.7E-2</v>
      </c>
      <c r="AC269" s="99">
        <f t="shared" si="107"/>
        <v>226</v>
      </c>
      <c r="AD269" s="33">
        <f t="shared" si="99"/>
        <v>1.8987725720037887E-2</v>
      </c>
      <c r="AE269" s="11">
        <v>0.92372368739414468</v>
      </c>
      <c r="AF269" s="10">
        <f t="shared" si="114"/>
        <v>363</v>
      </c>
      <c r="AG269" s="33">
        <f t="shared" si="100"/>
        <v>0.29712716919800286</v>
      </c>
      <c r="AH269" s="14">
        <v>2.2903333333333333</v>
      </c>
      <c r="AI269" s="99">
        <f t="shared" si="108"/>
        <v>211</v>
      </c>
      <c r="AJ269" s="33">
        <f t="shared" si="101"/>
        <v>-0.24192466032930096</v>
      </c>
      <c r="AK269" s="13">
        <v>113052.80517686073</v>
      </c>
      <c r="AL269" s="38"/>
    </row>
    <row r="270" spans="1:38" x14ac:dyDescent="0.25">
      <c r="A270" t="s">
        <v>862</v>
      </c>
      <c r="B270" s="5" t="s">
        <v>317</v>
      </c>
      <c r="C270" s="6" t="s">
        <v>33</v>
      </c>
      <c r="D270" s="7" t="s">
        <v>34</v>
      </c>
      <c r="E270" s="36">
        <f t="shared" si="102"/>
        <v>2.1238143694780915</v>
      </c>
      <c r="F270" s="8">
        <f t="shared" si="103"/>
        <v>21.692729732907168</v>
      </c>
      <c r="G270" s="9">
        <f t="shared" si="104"/>
        <v>358</v>
      </c>
      <c r="H270" s="99">
        <f t="shared" si="105"/>
        <v>427</v>
      </c>
      <c r="I270" s="33">
        <f t="shared" si="92"/>
        <v>0.37655323196346369</v>
      </c>
      <c r="J270" s="11">
        <v>2.0733427362482404E-2</v>
      </c>
      <c r="K270" s="10">
        <f t="shared" si="109"/>
        <v>456</v>
      </c>
      <c r="L270" s="33">
        <f t="shared" si="93"/>
        <v>0.65247365006907632</v>
      </c>
      <c r="M270" s="11">
        <v>3.4514581026208933E-2</v>
      </c>
      <c r="N270" s="10">
        <f t="shared" si="110"/>
        <v>422</v>
      </c>
      <c r="O270" s="33">
        <f t="shared" si="94"/>
        <v>0.66936342448033515</v>
      </c>
      <c r="P270" s="11">
        <v>1.8188780394409344E-2</v>
      </c>
      <c r="Q270" s="10">
        <f t="shared" si="111"/>
        <v>259</v>
      </c>
      <c r="R270" s="33">
        <f t="shared" si="95"/>
        <v>0.17437287086177744</v>
      </c>
      <c r="S270" s="12">
        <v>0.41453641011468839</v>
      </c>
      <c r="T270" s="10">
        <f t="shared" si="112"/>
        <v>371</v>
      </c>
      <c r="U270" s="33">
        <f t="shared" si="96"/>
        <v>0.52322122063327869</v>
      </c>
      <c r="V270" s="18">
        <v>4.4851121278031952E-2</v>
      </c>
      <c r="W270" s="99">
        <f t="shared" si="106"/>
        <v>357</v>
      </c>
      <c r="X270" s="33">
        <f t="shared" si="97"/>
        <v>0.12585082490143271</v>
      </c>
      <c r="Y270" s="13">
        <v>101651</v>
      </c>
      <c r="Z270" s="10">
        <f t="shared" si="113"/>
        <v>264</v>
      </c>
      <c r="AA270" s="33">
        <f t="shared" si="98"/>
        <v>0.22200694065318838</v>
      </c>
      <c r="AB270" s="11">
        <v>3.2000000000000001E-2</v>
      </c>
      <c r="AC270" s="99">
        <f t="shared" si="107"/>
        <v>287</v>
      </c>
      <c r="AD270" s="33">
        <f t="shared" si="99"/>
        <v>0.27243686647711701</v>
      </c>
      <c r="AE270" s="11">
        <v>0.93884711779448626</v>
      </c>
      <c r="AF270" s="10">
        <f t="shared" si="114"/>
        <v>178</v>
      </c>
      <c r="AG270" s="33">
        <f t="shared" si="100"/>
        <v>-0.24372119363594758</v>
      </c>
      <c r="AH270" s="14">
        <v>2.9006666666666674</v>
      </c>
      <c r="AI270" s="99">
        <f t="shared" si="108"/>
        <v>215</v>
      </c>
      <c r="AJ270" s="33">
        <f t="shared" si="101"/>
        <v>-0.23905680251274339</v>
      </c>
      <c r="AK270" s="13">
        <v>115021.19034130164</v>
      </c>
      <c r="AL270" s="38"/>
    </row>
    <row r="271" spans="1:38" x14ac:dyDescent="0.25">
      <c r="A271" t="s">
        <v>863</v>
      </c>
      <c r="B271" s="5" t="s">
        <v>242</v>
      </c>
      <c r="C271" s="6" t="s">
        <v>93</v>
      </c>
      <c r="D271" s="7" t="s">
        <v>34</v>
      </c>
      <c r="E271" s="36">
        <f t="shared" si="102"/>
        <v>-1.8335080583454144</v>
      </c>
      <c r="F271" s="8">
        <f t="shared" si="103"/>
        <v>34.02748110118501</v>
      </c>
      <c r="G271" s="9">
        <f t="shared" si="104"/>
        <v>164</v>
      </c>
      <c r="H271" s="99">
        <f t="shared" si="105"/>
        <v>384</v>
      </c>
      <c r="I271" s="33">
        <f t="shared" si="92"/>
        <v>0.25304357987350168</v>
      </c>
      <c r="J271" s="11">
        <v>1.292209017166579E-2</v>
      </c>
      <c r="K271" s="10">
        <f t="shared" si="109"/>
        <v>262</v>
      </c>
      <c r="L271" s="33">
        <f t="shared" si="93"/>
        <v>0.12554312469728682</v>
      </c>
      <c r="M271" s="11">
        <v>6.2271062271062272E-2</v>
      </c>
      <c r="N271" s="10">
        <f t="shared" si="110"/>
        <v>126</v>
      </c>
      <c r="O271" s="33">
        <f t="shared" si="94"/>
        <v>-0.39612858635012882</v>
      </c>
      <c r="P271" s="11">
        <v>8.642578125E-2</v>
      </c>
      <c r="Q271" s="10">
        <f t="shared" si="111"/>
        <v>295</v>
      </c>
      <c r="R271" s="33">
        <f t="shared" si="95"/>
        <v>0.20651837086275882</v>
      </c>
      <c r="S271" s="12">
        <v>0.27935561970388301</v>
      </c>
      <c r="T271" s="10">
        <f t="shared" si="112"/>
        <v>123</v>
      </c>
      <c r="U271" s="33">
        <f t="shared" si="96"/>
        <v>-0.47127197238972668</v>
      </c>
      <c r="V271" s="18">
        <v>0.10322760155815247</v>
      </c>
      <c r="W271" s="99">
        <f t="shared" si="106"/>
        <v>105</v>
      </c>
      <c r="X271" s="33">
        <f t="shared" si="97"/>
        <v>-0.85171270667923304</v>
      </c>
      <c r="Y271" s="13">
        <v>66098</v>
      </c>
      <c r="Z271" s="10">
        <f t="shared" si="113"/>
        <v>317</v>
      </c>
      <c r="AA271" s="33">
        <f t="shared" si="98"/>
        <v>0.36845635275949656</v>
      </c>
      <c r="AB271" s="11">
        <v>0.03</v>
      </c>
      <c r="AC271" s="99">
        <f t="shared" si="107"/>
        <v>105</v>
      </c>
      <c r="AD271" s="33">
        <f t="shared" si="99"/>
        <v>-0.61258652651937673</v>
      </c>
      <c r="AE271" s="11">
        <v>0.88603735230593317</v>
      </c>
      <c r="AF271" s="10">
        <f t="shared" si="114"/>
        <v>129</v>
      </c>
      <c r="AG271" s="33">
        <f t="shared" si="100"/>
        <v>-0.43778857451082692</v>
      </c>
      <c r="AH271" s="14">
        <v>3.1196666666666668</v>
      </c>
      <c r="AI271" s="99">
        <f t="shared" si="108"/>
        <v>186</v>
      </c>
      <c r="AJ271" s="33">
        <f t="shared" si="101"/>
        <v>-0.24793009017677933</v>
      </c>
      <c r="AK271" s="13">
        <v>108930.91358599497</v>
      </c>
      <c r="AL271" s="38"/>
    </row>
    <row r="272" spans="1:38" x14ac:dyDescent="0.25">
      <c r="A272" t="s">
        <v>864</v>
      </c>
      <c r="B272" s="5" t="s">
        <v>567</v>
      </c>
      <c r="C272" s="6" t="s">
        <v>54</v>
      </c>
      <c r="D272" s="7" t="s">
        <v>39</v>
      </c>
      <c r="E272" s="36">
        <f t="shared" si="102"/>
        <v>7.0406540508061157</v>
      </c>
      <c r="F272" s="8">
        <f t="shared" si="103"/>
        <v>6.3672170679663154</v>
      </c>
      <c r="G272" s="9">
        <f t="shared" si="104"/>
        <v>557</v>
      </c>
      <c r="H272" s="99">
        <f t="shared" si="105"/>
        <v>177</v>
      </c>
      <c r="I272" s="33">
        <f t="shared" si="92"/>
        <v>-0.42864621259830549</v>
      </c>
      <c r="J272" s="11">
        <v>-3.0191211003019136E-2</v>
      </c>
      <c r="K272" s="10">
        <f t="shared" si="109"/>
        <v>494</v>
      </c>
      <c r="L272" s="33">
        <f t="shared" si="93"/>
        <v>0.76628094096894239</v>
      </c>
      <c r="M272" s="11">
        <v>2.8519692168401993E-2</v>
      </c>
      <c r="N272" s="10">
        <f t="shared" si="110"/>
        <v>535</v>
      </c>
      <c r="O272" s="33">
        <f t="shared" si="94"/>
        <v>0.95337356493194514</v>
      </c>
      <c r="P272" s="11">
        <v>0</v>
      </c>
      <c r="Q272" s="10">
        <f t="shared" si="111"/>
        <v>390</v>
      </c>
      <c r="R272" s="33">
        <f t="shared" si="95"/>
        <v>0.27294812057923573</v>
      </c>
      <c r="S272" s="12">
        <v>0</v>
      </c>
      <c r="T272" s="10">
        <f t="shared" si="112"/>
        <v>549</v>
      </c>
      <c r="U272" s="33">
        <f t="shared" si="96"/>
        <v>1.045344937034046</v>
      </c>
      <c r="V272" s="18">
        <v>1.4202600958247776E-2</v>
      </c>
      <c r="W272" s="99">
        <f t="shared" si="106"/>
        <v>548</v>
      </c>
      <c r="X272" s="33">
        <f t="shared" si="97"/>
        <v>2.2633860243242929</v>
      </c>
      <c r="Y272" s="13">
        <v>179391</v>
      </c>
      <c r="Z272" s="10">
        <f t="shared" si="113"/>
        <v>547</v>
      </c>
      <c r="AA272" s="33">
        <f t="shared" si="98"/>
        <v>1.1007034132910369</v>
      </c>
      <c r="AB272" s="11">
        <v>0.02</v>
      </c>
      <c r="AC272" s="99">
        <f t="shared" si="107"/>
        <v>551</v>
      </c>
      <c r="AD272" s="33">
        <f t="shared" si="99"/>
        <v>1.1576594740705783</v>
      </c>
      <c r="AE272" s="11">
        <v>0.9916687705124968</v>
      </c>
      <c r="AF272" s="10">
        <f t="shared" si="114"/>
        <v>462</v>
      </c>
      <c r="AG272" s="33">
        <f t="shared" si="100"/>
        <v>0.60816667005226255</v>
      </c>
      <c r="AH272" s="14">
        <v>1.9393333333333331</v>
      </c>
      <c r="AI272" s="99">
        <f t="shared" si="108"/>
        <v>498</v>
      </c>
      <c r="AJ272" s="33">
        <f t="shared" si="101"/>
        <v>4.3152667877021614E-2</v>
      </c>
      <c r="AK272" s="13">
        <v>308718.70615703909</v>
      </c>
      <c r="AL272" s="38"/>
    </row>
    <row r="273" spans="1:38" x14ac:dyDescent="0.25">
      <c r="A273" t="s">
        <v>865</v>
      </c>
      <c r="B273" s="5" t="s">
        <v>552</v>
      </c>
      <c r="C273" s="6" t="s">
        <v>41</v>
      </c>
      <c r="D273" s="7" t="s">
        <v>34</v>
      </c>
      <c r="E273" s="36">
        <f t="shared" si="102"/>
        <v>5.680627133877346</v>
      </c>
      <c r="F273" s="8">
        <f t="shared" si="103"/>
        <v>10.606344452819883</v>
      </c>
      <c r="G273" s="9">
        <f t="shared" si="104"/>
        <v>535</v>
      </c>
      <c r="H273" s="99">
        <f t="shared" si="105"/>
        <v>478</v>
      </c>
      <c r="I273" s="33">
        <f t="shared" si="92"/>
        <v>0.69615752311852275</v>
      </c>
      <c r="J273" s="11">
        <v>4.0946721170691536E-2</v>
      </c>
      <c r="K273" s="10">
        <f t="shared" si="109"/>
        <v>511</v>
      </c>
      <c r="L273" s="33">
        <f t="shared" si="93"/>
        <v>0.84790370043166874</v>
      </c>
      <c r="M273" s="11">
        <v>2.4220148902082746E-2</v>
      </c>
      <c r="N273" s="10">
        <f t="shared" si="110"/>
        <v>451</v>
      </c>
      <c r="O273" s="33">
        <f t="shared" si="94"/>
        <v>0.72125464642573345</v>
      </c>
      <c r="P273" s="11">
        <v>1.4865525672371638E-2</v>
      </c>
      <c r="Q273" s="10">
        <f t="shared" si="111"/>
        <v>354</v>
      </c>
      <c r="R273" s="33">
        <f t="shared" si="95"/>
        <v>0.24155896957305389</v>
      </c>
      <c r="S273" s="12">
        <v>0.132000132000132</v>
      </c>
      <c r="T273" s="10">
        <f t="shared" si="112"/>
        <v>493</v>
      </c>
      <c r="U273" s="33">
        <f t="shared" si="96"/>
        <v>0.85057047876780179</v>
      </c>
      <c r="V273" s="18">
        <v>2.5635808748728381E-2</v>
      </c>
      <c r="W273" s="99">
        <f t="shared" si="106"/>
        <v>535</v>
      </c>
      <c r="X273" s="33">
        <f t="shared" si="97"/>
        <v>1.9124827028033959</v>
      </c>
      <c r="Y273" s="13">
        <v>166629</v>
      </c>
      <c r="Z273" s="10">
        <f t="shared" si="113"/>
        <v>466</v>
      </c>
      <c r="AA273" s="33">
        <f t="shared" si="98"/>
        <v>0.73457988302526656</v>
      </c>
      <c r="AB273" s="11">
        <v>2.5000000000000001E-2</v>
      </c>
      <c r="AC273" s="99">
        <f t="shared" si="107"/>
        <v>450</v>
      </c>
      <c r="AD273" s="33">
        <f t="shared" si="99"/>
        <v>0.75440948062969737</v>
      </c>
      <c r="AE273" s="11">
        <v>0.96760665220535069</v>
      </c>
      <c r="AF273" s="10">
        <f t="shared" si="114"/>
        <v>371</v>
      </c>
      <c r="AG273" s="33">
        <f t="shared" si="100"/>
        <v>0.32075790050696817</v>
      </c>
      <c r="AH273" s="14">
        <v>2.2636666666666669</v>
      </c>
      <c r="AI273" s="99">
        <f t="shared" si="108"/>
        <v>479</v>
      </c>
      <c r="AJ273" s="33">
        <f t="shared" si="101"/>
        <v>-1.7352334475727507E-3</v>
      </c>
      <c r="AK273" s="13">
        <v>277909.41061941063</v>
      </c>
      <c r="AL273" s="38"/>
    </row>
    <row r="274" spans="1:38" x14ac:dyDescent="0.25">
      <c r="A274" t="s">
        <v>866</v>
      </c>
      <c r="B274" s="5" t="s">
        <v>460</v>
      </c>
      <c r="C274" s="6" t="s">
        <v>54</v>
      </c>
      <c r="D274" s="7" t="s">
        <v>39</v>
      </c>
      <c r="E274" s="36">
        <f t="shared" si="102"/>
        <v>3.658270412601933</v>
      </c>
      <c r="F274" s="8">
        <f t="shared" si="103"/>
        <v>16.909916575098904</v>
      </c>
      <c r="G274" s="9">
        <f t="shared" si="104"/>
        <v>435</v>
      </c>
      <c r="H274" s="99">
        <f t="shared" si="105"/>
        <v>10</v>
      </c>
      <c r="I274" s="33">
        <f t="shared" si="92"/>
        <v>-1.6032322419359557</v>
      </c>
      <c r="J274" s="11">
        <v>-0.10447761194029848</v>
      </c>
      <c r="K274" s="10">
        <f t="shared" si="109"/>
        <v>173</v>
      </c>
      <c r="L274" s="33">
        <f t="shared" si="93"/>
        <v>-0.18801300397407861</v>
      </c>
      <c r="M274" s="11">
        <v>7.8787878787878782E-2</v>
      </c>
      <c r="N274" s="10">
        <f t="shared" si="110"/>
        <v>392</v>
      </c>
      <c r="O274" s="33">
        <f t="shared" si="94"/>
        <v>0.59849677938678747</v>
      </c>
      <c r="P274" s="11">
        <v>2.2727272727272728E-2</v>
      </c>
      <c r="Q274" s="10">
        <f t="shared" si="111"/>
        <v>390</v>
      </c>
      <c r="R274" s="33">
        <f t="shared" si="95"/>
        <v>0.27294812057923573</v>
      </c>
      <c r="S274" s="12">
        <v>0</v>
      </c>
      <c r="T274" s="10">
        <f t="shared" si="112"/>
        <v>83</v>
      </c>
      <c r="U274" s="33">
        <f t="shared" si="96"/>
        <v>-0.78663167499459008</v>
      </c>
      <c r="V274" s="18">
        <v>0.12173913043478261</v>
      </c>
      <c r="W274" s="99">
        <f t="shared" si="106"/>
        <v>471</v>
      </c>
      <c r="X274" s="33">
        <f t="shared" si="97"/>
        <v>0.93970346662663518</v>
      </c>
      <c r="Y274" s="13">
        <v>131250</v>
      </c>
      <c r="Z274" s="10">
        <f t="shared" si="113"/>
        <v>556</v>
      </c>
      <c r="AA274" s="33">
        <f t="shared" si="98"/>
        <v>1.2471528253973447</v>
      </c>
      <c r="AB274" s="11">
        <v>1.8000000000000002E-2</v>
      </c>
      <c r="AC274" s="99">
        <f t="shared" si="107"/>
        <v>559</v>
      </c>
      <c r="AD274" s="33">
        <f t="shared" si="99"/>
        <v>1.2972801090166044</v>
      </c>
      <c r="AE274" s="11">
        <v>1</v>
      </c>
      <c r="AF274" s="10">
        <f t="shared" si="114"/>
        <v>532</v>
      </c>
      <c r="AG274" s="33">
        <f t="shared" si="100"/>
        <v>1.249741025090678</v>
      </c>
      <c r="AH274" s="14">
        <v>1.2153333333333334</v>
      </c>
      <c r="AI274" s="99">
        <f t="shared" si="108"/>
        <v>541</v>
      </c>
      <c r="AJ274" s="33">
        <f t="shared" si="101"/>
        <v>0.89878736717901864</v>
      </c>
      <c r="AK274" s="13">
        <v>895992.81666666665</v>
      </c>
      <c r="AL274" s="38"/>
    </row>
    <row r="275" spans="1:38" x14ac:dyDescent="0.25">
      <c r="A275" t="s">
        <v>867</v>
      </c>
      <c r="B275" s="5" t="s">
        <v>117</v>
      </c>
      <c r="C275" s="6" t="s">
        <v>93</v>
      </c>
      <c r="D275" s="7" t="s">
        <v>34</v>
      </c>
      <c r="E275" s="36">
        <f t="shared" si="102"/>
        <v>-3.7752181574663477</v>
      </c>
      <c r="F275" s="8">
        <f t="shared" si="103"/>
        <v>40.079682239393357</v>
      </c>
      <c r="G275" s="9">
        <f t="shared" si="104"/>
        <v>96</v>
      </c>
      <c r="H275" s="99">
        <f t="shared" si="105"/>
        <v>383</v>
      </c>
      <c r="I275" s="33">
        <f t="shared" si="92"/>
        <v>0.24864673496624046</v>
      </c>
      <c r="J275" s="11">
        <v>1.26440128103813E-2</v>
      </c>
      <c r="K275" s="10">
        <f t="shared" si="109"/>
        <v>410</v>
      </c>
      <c r="L275" s="33">
        <f t="shared" si="93"/>
        <v>0.52958140182259472</v>
      </c>
      <c r="M275" s="11">
        <v>4.0988027181533812E-2</v>
      </c>
      <c r="N275" s="10">
        <f t="shared" si="110"/>
        <v>97</v>
      </c>
      <c r="O275" s="33">
        <f t="shared" si="94"/>
        <v>-0.64266512985377211</v>
      </c>
      <c r="P275" s="11">
        <v>0.10221465076660988</v>
      </c>
      <c r="Q275" s="10">
        <f t="shared" si="111"/>
        <v>222</v>
      </c>
      <c r="R275" s="33">
        <f t="shared" si="95"/>
        <v>0.13621057384694241</v>
      </c>
      <c r="S275" s="12">
        <v>0.57501950959050396</v>
      </c>
      <c r="T275" s="10">
        <f t="shared" si="112"/>
        <v>121</v>
      </c>
      <c r="U275" s="33">
        <f t="shared" si="96"/>
        <v>-0.48202704096293153</v>
      </c>
      <c r="V275" s="18">
        <v>0.10385892116182573</v>
      </c>
      <c r="W275" s="99">
        <f t="shared" si="106"/>
        <v>109</v>
      </c>
      <c r="X275" s="33">
        <f t="shared" si="97"/>
        <v>-0.83804721923244674</v>
      </c>
      <c r="Y275" s="13">
        <v>66595</v>
      </c>
      <c r="Z275" s="10">
        <f t="shared" si="113"/>
        <v>113</v>
      </c>
      <c r="AA275" s="33">
        <f t="shared" si="98"/>
        <v>-0.51024011987835216</v>
      </c>
      <c r="AB275" s="11">
        <v>4.2000000000000003E-2</v>
      </c>
      <c r="AC275" s="99">
        <f t="shared" si="107"/>
        <v>40</v>
      </c>
      <c r="AD275" s="33">
        <f t="shared" si="99"/>
        <v>-1.5822665432264198</v>
      </c>
      <c r="AE275" s="11">
        <v>0.828176085941149</v>
      </c>
      <c r="AF275" s="10">
        <f t="shared" si="114"/>
        <v>277</v>
      </c>
      <c r="AG275" s="33">
        <f t="shared" si="100"/>
        <v>4.4573728333433454E-2</v>
      </c>
      <c r="AH275" s="14">
        <v>2.575333333333333</v>
      </c>
      <c r="AI275" s="99">
        <f t="shared" si="108"/>
        <v>190</v>
      </c>
      <c r="AJ275" s="33">
        <f t="shared" si="101"/>
        <v>-0.24753257775974</v>
      </c>
      <c r="AK275" s="13">
        <v>109203.75052367848</v>
      </c>
      <c r="AL275" s="38">
        <v>1</v>
      </c>
    </row>
    <row r="276" spans="1:38" x14ac:dyDescent="0.25">
      <c r="A276" t="s">
        <v>868</v>
      </c>
      <c r="B276" s="5" t="s">
        <v>364</v>
      </c>
      <c r="C276" s="6" t="s">
        <v>47</v>
      </c>
      <c r="D276" s="7" t="s">
        <v>20</v>
      </c>
      <c r="E276" s="36">
        <f t="shared" si="102"/>
        <v>2.9891803080811599</v>
      </c>
      <c r="F276" s="8">
        <f t="shared" si="103"/>
        <v>18.995432787832144</v>
      </c>
      <c r="G276" s="9">
        <f t="shared" si="104"/>
        <v>407</v>
      </c>
      <c r="H276" s="99">
        <f t="shared" si="105"/>
        <v>163</v>
      </c>
      <c r="I276" s="33">
        <f t="shared" si="92"/>
        <v>-0.46687048594051417</v>
      </c>
      <c r="J276" s="11">
        <v>-3.2608695652173947E-2</v>
      </c>
      <c r="K276" s="10">
        <f t="shared" si="109"/>
        <v>243</v>
      </c>
      <c r="L276" s="33">
        <f t="shared" si="93"/>
        <v>6.5107709574338049E-2</v>
      </c>
      <c r="M276" s="11">
        <v>6.545454545454546E-2</v>
      </c>
      <c r="N276" s="10">
        <f t="shared" si="110"/>
        <v>387</v>
      </c>
      <c r="O276" s="33">
        <f t="shared" si="94"/>
        <v>0.58883087472213336</v>
      </c>
      <c r="P276" s="11">
        <v>2.3346303501945526E-2</v>
      </c>
      <c r="Q276" s="10">
        <f t="shared" si="111"/>
        <v>275</v>
      </c>
      <c r="R276" s="33">
        <f t="shared" si="95"/>
        <v>0.19198238658703898</v>
      </c>
      <c r="S276" s="12">
        <v>0.34048348655090233</v>
      </c>
      <c r="T276" s="10">
        <f t="shared" si="112"/>
        <v>404</v>
      </c>
      <c r="U276" s="33">
        <f t="shared" si="96"/>
        <v>0.62685981558791548</v>
      </c>
      <c r="V276" s="18">
        <v>3.8767563907228714E-2</v>
      </c>
      <c r="W276" s="99">
        <f t="shared" si="106"/>
        <v>411</v>
      </c>
      <c r="X276" s="33">
        <f t="shared" si="97"/>
        <v>0.39181915502771686</v>
      </c>
      <c r="Y276" s="13">
        <v>111324</v>
      </c>
      <c r="Z276" s="10">
        <f t="shared" si="113"/>
        <v>399</v>
      </c>
      <c r="AA276" s="33">
        <f t="shared" si="98"/>
        <v>0.58813047091895843</v>
      </c>
      <c r="AB276" s="11">
        <v>2.7000000000000003E-2</v>
      </c>
      <c r="AC276" s="99">
        <f t="shared" si="107"/>
        <v>400</v>
      </c>
      <c r="AD276" s="33">
        <f t="shared" si="99"/>
        <v>0.59812845042311369</v>
      </c>
      <c r="AE276" s="11">
        <v>0.95828128903322507</v>
      </c>
      <c r="AF276" s="10">
        <f t="shared" si="114"/>
        <v>418</v>
      </c>
      <c r="AG276" s="33">
        <f t="shared" si="100"/>
        <v>0.46076998351258958</v>
      </c>
      <c r="AH276" s="14">
        <v>2.1056666666666666</v>
      </c>
      <c r="AI276" s="99">
        <f t="shared" si="108"/>
        <v>457</v>
      </c>
      <c r="AJ276" s="33">
        <f t="shared" si="101"/>
        <v>-4.5290587889282093E-2</v>
      </c>
      <c r="AK276" s="13">
        <v>248014.72301668368</v>
      </c>
      <c r="AL276" s="38"/>
    </row>
    <row r="277" spans="1:38" x14ac:dyDescent="0.25">
      <c r="A277" t="s">
        <v>869</v>
      </c>
      <c r="B277" s="5" t="s">
        <v>431</v>
      </c>
      <c r="C277" s="6" t="s">
        <v>30</v>
      </c>
      <c r="D277" s="7" t="s">
        <v>20</v>
      </c>
      <c r="E277" s="36">
        <f t="shared" si="102"/>
        <v>2.4915748795665653</v>
      </c>
      <c r="F277" s="8">
        <f t="shared" si="103"/>
        <v>20.546440913194481</v>
      </c>
      <c r="G277" s="9">
        <f t="shared" si="104"/>
        <v>373</v>
      </c>
      <c r="H277" s="99">
        <f t="shared" si="105"/>
        <v>307</v>
      </c>
      <c r="I277" s="33">
        <f t="shared" si="92"/>
        <v>7.6424024874354388E-3</v>
      </c>
      <c r="J277" s="11">
        <v>-2.5982461838258697E-3</v>
      </c>
      <c r="K277" s="10">
        <f t="shared" si="109"/>
        <v>492</v>
      </c>
      <c r="L277" s="33">
        <f t="shared" si="93"/>
        <v>0.75942438953418989</v>
      </c>
      <c r="M277" s="11">
        <v>2.8880866425992781E-2</v>
      </c>
      <c r="N277" s="10">
        <f t="shared" si="110"/>
        <v>433</v>
      </c>
      <c r="O277" s="33">
        <f t="shared" si="94"/>
        <v>0.69544532944042003</v>
      </c>
      <c r="P277" s="11">
        <v>1.6518424396442185E-2</v>
      </c>
      <c r="Q277" s="10">
        <f t="shared" si="111"/>
        <v>390</v>
      </c>
      <c r="R277" s="33">
        <f t="shared" si="95"/>
        <v>0.27294812057923573</v>
      </c>
      <c r="S277" s="12">
        <v>0</v>
      </c>
      <c r="T277" s="10">
        <f t="shared" si="112"/>
        <v>119</v>
      </c>
      <c r="U277" s="33">
        <f t="shared" si="96"/>
        <v>-0.49656068101403206</v>
      </c>
      <c r="V277" s="18">
        <v>0.10471204188481675</v>
      </c>
      <c r="W277" s="99">
        <f t="shared" si="106"/>
        <v>247</v>
      </c>
      <c r="X277" s="33">
        <f t="shared" si="97"/>
        <v>-0.29348991765578419</v>
      </c>
      <c r="Y277" s="13">
        <v>86400</v>
      </c>
      <c r="Z277" s="10">
        <f t="shared" si="113"/>
        <v>136</v>
      </c>
      <c r="AA277" s="33">
        <f t="shared" si="98"/>
        <v>-0.36379070777204392</v>
      </c>
      <c r="AB277" s="11">
        <v>0.04</v>
      </c>
      <c r="AC277" s="99">
        <f t="shared" si="107"/>
        <v>549</v>
      </c>
      <c r="AD277" s="33">
        <f t="shared" si="99"/>
        <v>1.1311172905279596</v>
      </c>
      <c r="AE277" s="11">
        <v>0.99008498583569404</v>
      </c>
      <c r="AF277" s="10">
        <f t="shared" si="114"/>
        <v>550</v>
      </c>
      <c r="AG277" s="33">
        <f t="shared" si="100"/>
        <v>1.5386267153427819</v>
      </c>
      <c r="AH277" s="14">
        <v>0.88933333333333342</v>
      </c>
      <c r="AI277" s="99">
        <f t="shared" si="108"/>
        <v>557</v>
      </c>
      <c r="AJ277" s="33">
        <f t="shared" si="101"/>
        <v>3.8779282744788319</v>
      </c>
      <c r="AK277" s="13">
        <v>2940758.3314881148</v>
      </c>
      <c r="AL277" s="38"/>
    </row>
    <row r="278" spans="1:38" x14ac:dyDescent="0.25">
      <c r="A278" t="s">
        <v>870</v>
      </c>
      <c r="B278" s="5" t="s">
        <v>118</v>
      </c>
      <c r="C278" s="6" t="s">
        <v>54</v>
      </c>
      <c r="D278" s="7" t="s">
        <v>39</v>
      </c>
      <c r="E278" s="36">
        <f t="shared" si="102"/>
        <v>-5.5112539403895893</v>
      </c>
      <c r="F278" s="8">
        <f t="shared" si="103"/>
        <v>45.490808105265508</v>
      </c>
      <c r="G278" s="9">
        <f t="shared" si="104"/>
        <v>57</v>
      </c>
      <c r="H278" s="99">
        <f t="shared" si="105"/>
        <v>250</v>
      </c>
      <c r="I278" s="33">
        <f t="shared" si="92"/>
        <v>-0.2074374421703151</v>
      </c>
      <c r="J278" s="11">
        <v>-1.620091740134677E-2</v>
      </c>
      <c r="K278" s="10">
        <f t="shared" si="109"/>
        <v>145</v>
      </c>
      <c r="L278" s="33">
        <f t="shared" si="93"/>
        <v>-0.3013377253508478</v>
      </c>
      <c r="M278" s="11">
        <v>8.4757347915242656E-2</v>
      </c>
      <c r="N278" s="10">
        <f t="shared" si="110"/>
        <v>74</v>
      </c>
      <c r="O278" s="33">
        <f t="shared" si="94"/>
        <v>-1.0010442639713397</v>
      </c>
      <c r="P278" s="11">
        <v>0.12516622340425532</v>
      </c>
      <c r="Q278" s="10">
        <f t="shared" si="111"/>
        <v>214</v>
      </c>
      <c r="R278" s="33">
        <f t="shared" si="95"/>
        <v>0.13140734834182713</v>
      </c>
      <c r="S278" s="12">
        <v>0.59521841208954729</v>
      </c>
      <c r="T278" s="10">
        <f t="shared" si="112"/>
        <v>32</v>
      </c>
      <c r="U278" s="33">
        <f t="shared" si="96"/>
        <v>-1.9024126316289482</v>
      </c>
      <c r="V278" s="18">
        <v>0.18723516949152541</v>
      </c>
      <c r="W278" s="99">
        <f t="shared" si="106"/>
        <v>66</v>
      </c>
      <c r="X278" s="33">
        <f t="shared" si="97"/>
        <v>-1.0223525760851795</v>
      </c>
      <c r="Y278" s="13">
        <v>59892</v>
      </c>
      <c r="Z278" s="10">
        <f t="shared" si="113"/>
        <v>185</v>
      </c>
      <c r="AA278" s="33">
        <f t="shared" si="98"/>
        <v>-7.0891883559428021E-2</v>
      </c>
      <c r="AB278" s="11">
        <v>3.6000000000000004E-2</v>
      </c>
      <c r="AC278" s="99">
        <f t="shared" si="107"/>
        <v>38</v>
      </c>
      <c r="AD278" s="33">
        <f t="shared" si="99"/>
        <v>-1.6375533800810556</v>
      </c>
      <c r="AE278" s="11">
        <v>0.82487709417211585</v>
      </c>
      <c r="AF278" s="10">
        <f t="shared" si="114"/>
        <v>465</v>
      </c>
      <c r="AG278" s="33">
        <f t="shared" si="100"/>
        <v>0.6288435599476071</v>
      </c>
      <c r="AH278" s="14">
        <v>1.9160000000000001</v>
      </c>
      <c r="AI278" s="99">
        <f t="shared" si="108"/>
        <v>366</v>
      </c>
      <c r="AJ278" s="33">
        <f t="shared" si="101"/>
        <v>-0.15369460604830493</v>
      </c>
      <c r="AK278" s="13">
        <v>173610.45517674679</v>
      </c>
      <c r="AL278" s="38">
        <v>1</v>
      </c>
    </row>
    <row r="279" spans="1:38" x14ac:dyDescent="0.25">
      <c r="A279" t="s">
        <v>871</v>
      </c>
      <c r="B279" s="5" t="s">
        <v>514</v>
      </c>
      <c r="C279" s="6" t="s">
        <v>81</v>
      </c>
      <c r="D279" s="7" t="s">
        <v>34</v>
      </c>
      <c r="E279" s="36">
        <f t="shared" si="102"/>
        <v>4.7109220227673347</v>
      </c>
      <c r="F279" s="8">
        <f t="shared" si="103"/>
        <v>13.628860728469608</v>
      </c>
      <c r="G279" s="9">
        <f t="shared" si="104"/>
        <v>496</v>
      </c>
      <c r="H279" s="99">
        <f t="shared" si="105"/>
        <v>165</v>
      </c>
      <c r="I279" s="33">
        <f t="shared" si="92"/>
        <v>-0.45956967243611574</v>
      </c>
      <c r="J279" s="11">
        <v>-3.214695752009189E-2</v>
      </c>
      <c r="K279" s="10">
        <f t="shared" si="109"/>
        <v>500</v>
      </c>
      <c r="L279" s="33">
        <f t="shared" si="93"/>
        <v>0.79445833446268987</v>
      </c>
      <c r="M279" s="11">
        <v>2.7035425730267248E-2</v>
      </c>
      <c r="N279" s="10">
        <f t="shared" si="110"/>
        <v>535</v>
      </c>
      <c r="O279" s="33">
        <f t="shared" si="94"/>
        <v>0.95337356493194514</v>
      </c>
      <c r="P279" s="11">
        <v>0</v>
      </c>
      <c r="Q279" s="10">
        <f t="shared" si="111"/>
        <v>360</v>
      </c>
      <c r="R279" s="33">
        <f t="shared" si="95"/>
        <v>0.24473977411006823</v>
      </c>
      <c r="S279" s="12">
        <v>0.11862396204033215</v>
      </c>
      <c r="T279" s="10">
        <f t="shared" si="112"/>
        <v>474</v>
      </c>
      <c r="U279" s="33">
        <f t="shared" si="96"/>
        <v>0.79545998134790796</v>
      </c>
      <c r="V279" s="18">
        <v>2.8870779976717113E-2</v>
      </c>
      <c r="W279" s="99">
        <f t="shared" si="106"/>
        <v>484</v>
      </c>
      <c r="X279" s="33">
        <f t="shared" si="97"/>
        <v>1.1005272816693972</v>
      </c>
      <c r="Y279" s="13">
        <v>137099</v>
      </c>
      <c r="Z279" s="10">
        <f t="shared" si="113"/>
        <v>436</v>
      </c>
      <c r="AA279" s="33">
        <f t="shared" si="98"/>
        <v>0.66135517697211244</v>
      </c>
      <c r="AB279" s="11">
        <v>2.6000000000000002E-2</v>
      </c>
      <c r="AC279" s="99">
        <f t="shared" si="107"/>
        <v>469</v>
      </c>
      <c r="AD279" s="33">
        <f t="shared" si="99"/>
        <v>0.81251280054000796</v>
      </c>
      <c r="AE279" s="11">
        <v>0.97107370485373423</v>
      </c>
      <c r="AF279" s="10">
        <f t="shared" si="114"/>
        <v>379</v>
      </c>
      <c r="AG279" s="33">
        <f t="shared" si="100"/>
        <v>0.34291171110912333</v>
      </c>
      <c r="AH279" s="14">
        <v>2.238666666666667</v>
      </c>
      <c r="AI279" s="99">
        <f t="shared" si="108"/>
        <v>420</v>
      </c>
      <c r="AJ279" s="33">
        <f t="shared" si="101"/>
        <v>-0.10598660035211363</v>
      </c>
      <c r="AK279" s="13">
        <v>206355.35978647688</v>
      </c>
      <c r="AL279" s="38"/>
    </row>
    <row r="280" spans="1:38" x14ac:dyDescent="0.25">
      <c r="A280" t="s">
        <v>872</v>
      </c>
      <c r="B280" s="5" t="s">
        <v>478</v>
      </c>
      <c r="C280" s="6" t="s">
        <v>24</v>
      </c>
      <c r="D280" s="7" t="s">
        <v>20</v>
      </c>
      <c r="E280" s="36">
        <f t="shared" si="102"/>
        <v>4.9259401914273875</v>
      </c>
      <c r="F280" s="8">
        <f t="shared" si="103"/>
        <v>12.958661193694054</v>
      </c>
      <c r="G280" s="9">
        <f t="shared" si="104"/>
        <v>507</v>
      </c>
      <c r="H280" s="99">
        <f t="shared" si="105"/>
        <v>51</v>
      </c>
      <c r="I280" s="33">
        <f t="shared" si="92"/>
        <v>-0.97642216699692741</v>
      </c>
      <c r="J280" s="11">
        <v>-6.4835164835164827E-2</v>
      </c>
      <c r="K280" s="10">
        <f t="shared" si="109"/>
        <v>470</v>
      </c>
      <c r="L280" s="33">
        <f t="shared" si="93"/>
        <v>0.69448726918903625</v>
      </c>
      <c r="M280" s="11">
        <v>3.2301480484522208E-2</v>
      </c>
      <c r="N280" s="10">
        <f t="shared" si="110"/>
        <v>532</v>
      </c>
      <c r="O280" s="33">
        <f t="shared" si="94"/>
        <v>0.91619599692245246</v>
      </c>
      <c r="P280" s="11">
        <v>2.3809523809523812E-3</v>
      </c>
      <c r="Q280" s="10">
        <f t="shared" si="111"/>
        <v>390</v>
      </c>
      <c r="R280" s="33">
        <f t="shared" si="95"/>
        <v>0.27294812057923573</v>
      </c>
      <c r="S280" s="12">
        <v>0</v>
      </c>
      <c r="T280" s="10">
        <f t="shared" si="112"/>
        <v>420</v>
      </c>
      <c r="U280" s="33">
        <f t="shared" si="96"/>
        <v>0.65997118430502844</v>
      </c>
      <c r="V280" s="18">
        <v>3.6823935558112773E-2</v>
      </c>
      <c r="W280" s="99">
        <f t="shared" si="106"/>
        <v>423</v>
      </c>
      <c r="X280" s="33">
        <f t="shared" si="97"/>
        <v>0.53413819531859319</v>
      </c>
      <c r="Y280" s="13">
        <v>116500</v>
      </c>
      <c r="Z280" s="10">
        <f t="shared" si="113"/>
        <v>436</v>
      </c>
      <c r="AA280" s="33">
        <f t="shared" si="98"/>
        <v>0.66135517697211244</v>
      </c>
      <c r="AB280" s="11">
        <v>2.6000000000000002E-2</v>
      </c>
      <c r="AC280" s="99">
        <f t="shared" si="107"/>
        <v>472</v>
      </c>
      <c r="AD280" s="33">
        <f t="shared" si="99"/>
        <v>0.81715343840412213</v>
      </c>
      <c r="AE280" s="11">
        <v>0.97135061391541611</v>
      </c>
      <c r="AF280" s="10">
        <f t="shared" si="114"/>
        <v>547</v>
      </c>
      <c r="AG280" s="33">
        <f t="shared" si="100"/>
        <v>1.5191313620128855</v>
      </c>
      <c r="AH280" s="14">
        <v>0.91133333333333333</v>
      </c>
      <c r="AI280" s="99">
        <f t="shared" si="108"/>
        <v>555</v>
      </c>
      <c r="AJ280" s="33">
        <f t="shared" si="101"/>
        <v>3.0195158514983782</v>
      </c>
      <c r="AK280" s="13">
        <v>2351577.7003525263</v>
      </c>
      <c r="AL280" s="38"/>
    </row>
    <row r="281" spans="1:38" x14ac:dyDescent="0.25">
      <c r="A281" t="s">
        <v>873</v>
      </c>
      <c r="B281" s="5" t="s">
        <v>275</v>
      </c>
      <c r="C281" s="6" t="s">
        <v>63</v>
      </c>
      <c r="D281" s="7" t="s">
        <v>34</v>
      </c>
      <c r="E281" s="36">
        <f t="shared" si="102"/>
        <v>0.72071345328629</v>
      </c>
      <c r="F281" s="8">
        <f t="shared" si="103"/>
        <v>26.066116350117273</v>
      </c>
      <c r="G281" s="9">
        <f t="shared" si="104"/>
        <v>271</v>
      </c>
      <c r="H281" s="99">
        <f t="shared" si="105"/>
        <v>509</v>
      </c>
      <c r="I281" s="33">
        <f t="shared" si="92"/>
        <v>1.0724534200637117</v>
      </c>
      <c r="J281" s="11">
        <v>6.474546147010285E-2</v>
      </c>
      <c r="K281" s="10">
        <f t="shared" si="109"/>
        <v>441</v>
      </c>
      <c r="L281" s="33">
        <f t="shared" si="93"/>
        <v>0.62840202129978751</v>
      </c>
      <c r="M281" s="11">
        <v>3.5782573067467904E-2</v>
      </c>
      <c r="N281" s="10">
        <f t="shared" si="110"/>
        <v>165</v>
      </c>
      <c r="O281" s="33">
        <f t="shared" si="94"/>
        <v>-0.1561779037978514</v>
      </c>
      <c r="P281" s="11">
        <v>7.105868814729574E-2</v>
      </c>
      <c r="Q281" s="10">
        <f t="shared" si="111"/>
        <v>167</v>
      </c>
      <c r="R281" s="33">
        <f t="shared" si="95"/>
        <v>4.6124359296219802E-2</v>
      </c>
      <c r="S281" s="12">
        <v>0.95385715989030639</v>
      </c>
      <c r="T281" s="10">
        <f t="shared" si="112"/>
        <v>257</v>
      </c>
      <c r="U281" s="33">
        <f t="shared" si="96"/>
        <v>0.17297976543257829</v>
      </c>
      <c r="V281" s="18">
        <v>6.5410199556541024E-2</v>
      </c>
      <c r="W281" s="99">
        <f t="shared" si="106"/>
        <v>272</v>
      </c>
      <c r="X281" s="33">
        <f t="shared" si="97"/>
        <v>-0.22348522743542656</v>
      </c>
      <c r="Y281" s="13">
        <v>88946</v>
      </c>
      <c r="Z281" s="10">
        <f t="shared" si="113"/>
        <v>369</v>
      </c>
      <c r="AA281" s="33">
        <f t="shared" si="98"/>
        <v>0.51490576486580475</v>
      </c>
      <c r="AB281" s="11">
        <v>2.7999999999999997E-2</v>
      </c>
      <c r="AC281" s="99">
        <f t="shared" si="107"/>
        <v>240</v>
      </c>
      <c r="AD281" s="33">
        <f t="shared" si="99"/>
        <v>7.032684604970528E-2</v>
      </c>
      <c r="AE281" s="11">
        <v>0.9267871170463472</v>
      </c>
      <c r="AF281" s="10">
        <f t="shared" si="114"/>
        <v>175</v>
      </c>
      <c r="AG281" s="33">
        <f t="shared" si="100"/>
        <v>-0.26912422979308515</v>
      </c>
      <c r="AH281" s="14">
        <v>2.9293333333333336</v>
      </c>
      <c r="AI281" s="99">
        <f t="shared" si="108"/>
        <v>189</v>
      </c>
      <c r="AJ281" s="33">
        <f t="shared" si="101"/>
        <v>-0.24757181606937473</v>
      </c>
      <c r="AK281" s="13">
        <v>109176.81888637177</v>
      </c>
      <c r="AL281" s="38"/>
    </row>
    <row r="282" spans="1:38" ht="22.5" x14ac:dyDescent="0.25">
      <c r="A282" t="s">
        <v>874</v>
      </c>
      <c r="B282" s="5" t="s">
        <v>254</v>
      </c>
      <c r="C282" s="6" t="s">
        <v>22</v>
      </c>
      <c r="D282" s="7" t="s">
        <v>20</v>
      </c>
      <c r="E282" s="36">
        <f t="shared" si="102"/>
        <v>1.0468729003718491</v>
      </c>
      <c r="F282" s="8">
        <f t="shared" si="103"/>
        <v>25.049495703305837</v>
      </c>
      <c r="G282" s="9">
        <f t="shared" si="104"/>
        <v>291</v>
      </c>
      <c r="H282" s="99">
        <f t="shared" si="105"/>
        <v>59</v>
      </c>
      <c r="I282" s="33">
        <f t="shared" si="92"/>
        <v>-0.92729920066385807</v>
      </c>
      <c r="J282" s="11">
        <v>-6.1728395061728447E-2</v>
      </c>
      <c r="K282" s="10">
        <f t="shared" si="109"/>
        <v>280</v>
      </c>
      <c r="L282" s="33">
        <f t="shared" si="93"/>
        <v>0.17473641083726904</v>
      </c>
      <c r="M282" s="11">
        <v>5.9679767103347887E-2</v>
      </c>
      <c r="N282" s="10">
        <f t="shared" si="110"/>
        <v>472</v>
      </c>
      <c r="O282" s="33">
        <f t="shared" si="94"/>
        <v>0.76000417095068273</v>
      </c>
      <c r="P282" s="11">
        <v>1.238390092879257E-2</v>
      </c>
      <c r="Q282" s="10">
        <f t="shared" si="111"/>
        <v>390</v>
      </c>
      <c r="R282" s="33">
        <f t="shared" si="95"/>
        <v>0.27294812057923573</v>
      </c>
      <c r="S282" s="12">
        <v>0</v>
      </c>
      <c r="T282" s="10">
        <f t="shared" si="112"/>
        <v>431</v>
      </c>
      <c r="U282" s="33">
        <f t="shared" si="96"/>
        <v>0.68100485371474329</v>
      </c>
      <c r="V282" s="18">
        <v>3.5589264877479578E-2</v>
      </c>
      <c r="W282" s="99">
        <f t="shared" si="106"/>
        <v>309</v>
      </c>
      <c r="X282" s="33">
        <f t="shared" si="97"/>
        <v>-5.7024742520247806E-2</v>
      </c>
      <c r="Y282" s="13">
        <v>95000</v>
      </c>
      <c r="Z282" s="10">
        <f t="shared" si="113"/>
        <v>95</v>
      </c>
      <c r="AA282" s="33">
        <f t="shared" si="98"/>
        <v>-0.65668953198466029</v>
      </c>
      <c r="AB282" s="11">
        <v>4.4000000000000004E-2</v>
      </c>
      <c r="AC282" s="99">
        <f t="shared" si="107"/>
        <v>212</v>
      </c>
      <c r="AD282" s="33">
        <f t="shared" si="99"/>
        <v>-2.933806379580714E-2</v>
      </c>
      <c r="AE282" s="11">
        <v>0.92084006462035539</v>
      </c>
      <c r="AF282" s="10">
        <f t="shared" si="114"/>
        <v>530</v>
      </c>
      <c r="AG282" s="33">
        <f t="shared" si="100"/>
        <v>1.233199513174402</v>
      </c>
      <c r="AH282" s="14">
        <v>1.234</v>
      </c>
      <c r="AI282" s="99">
        <f t="shared" si="108"/>
        <v>334</v>
      </c>
      <c r="AJ282" s="33">
        <f t="shared" si="101"/>
        <v>-0.17676434963620236</v>
      </c>
      <c r="AK282" s="13">
        <v>157776.28767942585</v>
      </c>
      <c r="AL282" s="38"/>
    </row>
    <row r="283" spans="1:38" x14ac:dyDescent="0.25">
      <c r="A283" t="s">
        <v>875</v>
      </c>
      <c r="B283" s="5" t="s">
        <v>114</v>
      </c>
      <c r="C283" s="6" t="s">
        <v>28</v>
      </c>
      <c r="D283" s="7" t="s">
        <v>20</v>
      </c>
      <c r="E283" s="36">
        <f t="shared" si="102"/>
        <v>-4.6678689898452443</v>
      </c>
      <c r="F283" s="8">
        <f t="shared" si="103"/>
        <v>42.862024663317527</v>
      </c>
      <c r="G283" s="9">
        <f t="shared" si="104"/>
        <v>82</v>
      </c>
      <c r="H283" s="99">
        <f t="shared" si="105"/>
        <v>55</v>
      </c>
      <c r="I283" s="33">
        <f t="shared" si="92"/>
        <v>-0.9430153863583044</v>
      </c>
      <c r="J283" s="11">
        <v>-6.2722361312425923E-2</v>
      </c>
      <c r="K283" s="10">
        <f t="shared" si="109"/>
        <v>315</v>
      </c>
      <c r="L283" s="33">
        <f t="shared" si="93"/>
        <v>0.27408348946107863</v>
      </c>
      <c r="M283" s="11">
        <v>5.4446581338285033E-2</v>
      </c>
      <c r="N283" s="10">
        <f t="shared" si="110"/>
        <v>154</v>
      </c>
      <c r="O283" s="33">
        <f t="shared" si="94"/>
        <v>-0.2353940534481439</v>
      </c>
      <c r="P283" s="11">
        <v>7.6131905418301352E-2</v>
      </c>
      <c r="Q283" s="10">
        <f t="shared" si="111"/>
        <v>112</v>
      </c>
      <c r="R283" s="33">
        <f t="shared" si="95"/>
        <v>-8.3651698696391927E-2</v>
      </c>
      <c r="S283" s="12">
        <v>1.499601668306856</v>
      </c>
      <c r="T283" s="10">
        <f t="shared" si="112"/>
        <v>117</v>
      </c>
      <c r="U283" s="33">
        <f t="shared" si="96"/>
        <v>-0.50080697424825482</v>
      </c>
      <c r="V283" s="18">
        <v>0.10496129814417607</v>
      </c>
      <c r="W283" s="99">
        <f t="shared" si="106"/>
        <v>90</v>
      </c>
      <c r="X283" s="33">
        <f t="shared" si="97"/>
        <v>-0.90285517478994204</v>
      </c>
      <c r="Y283" s="13">
        <v>64238</v>
      </c>
      <c r="Z283" s="10">
        <f t="shared" si="113"/>
        <v>9</v>
      </c>
      <c r="AA283" s="33">
        <f t="shared" si="98"/>
        <v>-3.073104831738743</v>
      </c>
      <c r="AB283" s="11">
        <v>7.6999999999999999E-2</v>
      </c>
      <c r="AC283" s="99">
        <f t="shared" si="107"/>
        <v>246</v>
      </c>
      <c r="AD283" s="33">
        <f t="shared" si="99"/>
        <v>8.4424515856706545E-2</v>
      </c>
      <c r="AE283" s="11">
        <v>0.92762833168805525</v>
      </c>
      <c r="AF283" s="10">
        <f t="shared" si="114"/>
        <v>512</v>
      </c>
      <c r="AG283" s="33">
        <f t="shared" si="100"/>
        <v>0.96380917625219409</v>
      </c>
      <c r="AH283" s="14">
        <v>1.5380000000000003</v>
      </c>
      <c r="AI283" s="99">
        <f t="shared" si="108"/>
        <v>401</v>
      </c>
      <c r="AJ283" s="33">
        <f t="shared" si="101"/>
        <v>-0.12080037047686762</v>
      </c>
      <c r="AK283" s="13">
        <v>196187.76878016777</v>
      </c>
      <c r="AL283" s="38"/>
    </row>
    <row r="284" spans="1:38" x14ac:dyDescent="0.25">
      <c r="A284" t="s">
        <v>876</v>
      </c>
      <c r="B284" s="5" t="s">
        <v>288</v>
      </c>
      <c r="C284" s="6" t="s">
        <v>44</v>
      </c>
      <c r="D284" s="7" t="s">
        <v>20</v>
      </c>
      <c r="E284" s="36">
        <f t="shared" si="102"/>
        <v>-0.18561749194979671</v>
      </c>
      <c r="F284" s="8">
        <f t="shared" si="103"/>
        <v>28.891098916173164</v>
      </c>
      <c r="G284" s="9">
        <f t="shared" si="104"/>
        <v>226</v>
      </c>
      <c r="H284" s="99">
        <f t="shared" si="105"/>
        <v>239</v>
      </c>
      <c r="I284" s="33">
        <f t="shared" si="92"/>
        <v>-0.23653582082403338</v>
      </c>
      <c r="J284" s="11">
        <v>-1.8041237113402109E-2</v>
      </c>
      <c r="K284" s="10">
        <f t="shared" si="109"/>
        <v>225</v>
      </c>
      <c r="L284" s="33">
        <f t="shared" si="93"/>
        <v>2.7318195867245196E-2</v>
      </c>
      <c r="M284" s="11">
        <v>6.744513791020737E-2</v>
      </c>
      <c r="N284" s="10">
        <f t="shared" si="110"/>
        <v>167</v>
      </c>
      <c r="O284" s="33">
        <f t="shared" si="94"/>
        <v>-0.13012831985832859</v>
      </c>
      <c r="P284" s="11">
        <v>6.9390402075226981E-2</v>
      </c>
      <c r="Q284" s="10">
        <f t="shared" si="111"/>
        <v>207</v>
      </c>
      <c r="R284" s="33">
        <f t="shared" si="95"/>
        <v>0.11691376314151798</v>
      </c>
      <c r="S284" s="12">
        <v>0.65616797900262469</v>
      </c>
      <c r="T284" s="10">
        <f t="shared" si="112"/>
        <v>223</v>
      </c>
      <c r="U284" s="33">
        <f t="shared" si="96"/>
        <v>5.6522924700330629E-2</v>
      </c>
      <c r="V284" s="18">
        <v>7.2246184472461838E-2</v>
      </c>
      <c r="W284" s="99">
        <f t="shared" si="106"/>
        <v>261</v>
      </c>
      <c r="X284" s="33">
        <f t="shared" si="97"/>
        <v>-0.24902896554018392</v>
      </c>
      <c r="Y284" s="13">
        <v>88017</v>
      </c>
      <c r="Z284" s="10">
        <f t="shared" si="113"/>
        <v>185</v>
      </c>
      <c r="AA284" s="33">
        <f t="shared" si="98"/>
        <v>-7.0891883559428021E-2</v>
      </c>
      <c r="AB284" s="11">
        <v>3.6000000000000004E-2</v>
      </c>
      <c r="AC284" s="99">
        <f t="shared" si="107"/>
        <v>257</v>
      </c>
      <c r="AD284" s="33">
        <f t="shared" si="99"/>
        <v>0.14157486434122138</v>
      </c>
      <c r="AE284" s="11">
        <v>0.93103852007961596</v>
      </c>
      <c r="AF284" s="10">
        <f t="shared" si="114"/>
        <v>347</v>
      </c>
      <c r="AG284" s="33">
        <f t="shared" si="100"/>
        <v>0.24573032860100286</v>
      </c>
      <c r="AH284" s="14">
        <v>2.3483333333333332</v>
      </c>
      <c r="AI284" s="99">
        <f t="shared" si="108"/>
        <v>216</v>
      </c>
      <c r="AJ284" s="33">
        <f t="shared" si="101"/>
        <v>-0.23883220434391927</v>
      </c>
      <c r="AK284" s="13">
        <v>115175.34571850394</v>
      </c>
      <c r="AL284" s="38"/>
    </row>
    <row r="285" spans="1:38" x14ac:dyDescent="0.25">
      <c r="A285" t="s">
        <v>877</v>
      </c>
      <c r="B285" s="5" t="s">
        <v>243</v>
      </c>
      <c r="C285" s="6" t="s">
        <v>93</v>
      </c>
      <c r="D285" s="7" t="s">
        <v>34</v>
      </c>
      <c r="E285" s="36">
        <f t="shared" si="102"/>
        <v>-0.15263554366268173</v>
      </c>
      <c r="F285" s="8">
        <f t="shared" si="103"/>
        <v>28.788296038929037</v>
      </c>
      <c r="G285" s="9">
        <f t="shared" si="104"/>
        <v>229</v>
      </c>
      <c r="H285" s="99">
        <f t="shared" si="105"/>
        <v>549</v>
      </c>
      <c r="I285" s="33">
        <f t="shared" si="92"/>
        <v>2.0064682376866787</v>
      </c>
      <c r="J285" s="11">
        <v>0.12381699602804885</v>
      </c>
      <c r="K285" s="10">
        <f t="shared" si="109"/>
        <v>316</v>
      </c>
      <c r="L285" s="33">
        <f t="shared" si="93"/>
        <v>0.27437285842575532</v>
      </c>
      <c r="M285" s="11">
        <v>5.4431338599718646E-2</v>
      </c>
      <c r="N285" s="10">
        <f t="shared" si="110"/>
        <v>241</v>
      </c>
      <c r="O285" s="33">
        <f t="shared" si="94"/>
        <v>0.15817014756250292</v>
      </c>
      <c r="P285" s="11">
        <v>5.0926985580224307E-2</v>
      </c>
      <c r="Q285" s="10">
        <f t="shared" si="111"/>
        <v>273</v>
      </c>
      <c r="R285" s="33">
        <f t="shared" si="95"/>
        <v>0.18994040237168469</v>
      </c>
      <c r="S285" s="12">
        <v>0.34907059952875469</v>
      </c>
      <c r="T285" s="10">
        <f t="shared" si="112"/>
        <v>182</v>
      </c>
      <c r="U285" s="33">
        <f t="shared" si="96"/>
        <v>-0.11266790373943561</v>
      </c>
      <c r="V285" s="18">
        <v>8.2177640141824868E-2</v>
      </c>
      <c r="W285" s="99">
        <f t="shared" si="106"/>
        <v>210</v>
      </c>
      <c r="X285" s="33">
        <f t="shared" si="97"/>
        <v>-0.46987644073653606</v>
      </c>
      <c r="Y285" s="13">
        <v>79985</v>
      </c>
      <c r="Z285" s="10">
        <f t="shared" si="113"/>
        <v>201</v>
      </c>
      <c r="AA285" s="33">
        <f t="shared" si="98"/>
        <v>2.3328224937260757E-3</v>
      </c>
      <c r="AB285" s="11">
        <v>3.5000000000000003E-2</v>
      </c>
      <c r="AC285" s="99">
        <f t="shared" si="107"/>
        <v>122</v>
      </c>
      <c r="AD285" s="33">
        <f t="shared" si="99"/>
        <v>-0.47938409604522081</v>
      </c>
      <c r="AE285" s="11">
        <v>0.89398560448944731</v>
      </c>
      <c r="AF285" s="10">
        <f t="shared" si="114"/>
        <v>323</v>
      </c>
      <c r="AG285" s="33">
        <f t="shared" si="100"/>
        <v>0.1615458483128128</v>
      </c>
      <c r="AH285" s="14">
        <v>2.4433333333333334</v>
      </c>
      <c r="AI285" s="99">
        <f t="shared" si="108"/>
        <v>284</v>
      </c>
      <c r="AJ285" s="33">
        <f t="shared" si="101"/>
        <v>-0.20698884670285828</v>
      </c>
      <c r="AK285" s="13">
        <v>137031.3779125578</v>
      </c>
      <c r="AL285" s="38"/>
    </row>
    <row r="286" spans="1:38" x14ac:dyDescent="0.25">
      <c r="A286" t="s">
        <v>878</v>
      </c>
      <c r="B286" s="5" t="s">
        <v>480</v>
      </c>
      <c r="C286" s="6" t="s">
        <v>81</v>
      </c>
      <c r="D286" s="7" t="s">
        <v>34</v>
      </c>
      <c r="E286" s="36">
        <f t="shared" si="102"/>
        <v>4.5934263072215371</v>
      </c>
      <c r="F286" s="8">
        <f t="shared" si="103"/>
        <v>13.995088263508345</v>
      </c>
      <c r="G286" s="9">
        <f t="shared" si="104"/>
        <v>490</v>
      </c>
      <c r="H286" s="99">
        <f t="shared" si="105"/>
        <v>547</v>
      </c>
      <c r="I286" s="33">
        <f t="shared" si="92"/>
        <v>1.8772894900539681</v>
      </c>
      <c r="J286" s="11">
        <v>0.11564711830131436</v>
      </c>
      <c r="K286" s="10">
        <f t="shared" si="109"/>
        <v>442</v>
      </c>
      <c r="L286" s="33">
        <f t="shared" si="93"/>
        <v>0.6285265947782892</v>
      </c>
      <c r="M286" s="11">
        <v>3.5776011061182167E-2</v>
      </c>
      <c r="N286" s="10">
        <f t="shared" si="110"/>
        <v>391</v>
      </c>
      <c r="O286" s="33">
        <f t="shared" si="94"/>
        <v>0.59792429487882803</v>
      </c>
      <c r="P286" s="11">
        <v>2.2763936189281232E-2</v>
      </c>
      <c r="Q286" s="10">
        <f t="shared" si="111"/>
        <v>390</v>
      </c>
      <c r="R286" s="33">
        <f t="shared" si="95"/>
        <v>0.27294812057923573</v>
      </c>
      <c r="S286" s="12">
        <v>0</v>
      </c>
      <c r="T286" s="10">
        <f t="shared" si="112"/>
        <v>339</v>
      </c>
      <c r="U286" s="33">
        <f t="shared" si="96"/>
        <v>0.42343195103167763</v>
      </c>
      <c r="V286" s="18">
        <v>5.0708724296266723E-2</v>
      </c>
      <c r="W286" s="99">
        <f t="shared" si="106"/>
        <v>507</v>
      </c>
      <c r="X286" s="33">
        <f t="shared" si="97"/>
        <v>1.3495856021784307</v>
      </c>
      <c r="Y286" s="13">
        <v>146157</v>
      </c>
      <c r="Z286" s="10">
        <f t="shared" si="113"/>
        <v>399</v>
      </c>
      <c r="AA286" s="33">
        <f t="shared" si="98"/>
        <v>0.58813047091895843</v>
      </c>
      <c r="AB286" s="11">
        <v>2.7000000000000003E-2</v>
      </c>
      <c r="AC286" s="99">
        <f t="shared" si="107"/>
        <v>371</v>
      </c>
      <c r="AD286" s="33">
        <f t="shared" si="99"/>
        <v>0.52236584179863532</v>
      </c>
      <c r="AE286" s="11">
        <v>0.95376049825422293</v>
      </c>
      <c r="AF286" s="10">
        <f t="shared" si="114"/>
        <v>505</v>
      </c>
      <c r="AG286" s="33">
        <f t="shared" si="100"/>
        <v>0.89173544575984931</v>
      </c>
      <c r="AH286" s="14">
        <v>1.6193333333333333</v>
      </c>
      <c r="AI286" s="99">
        <f t="shared" si="108"/>
        <v>459</v>
      </c>
      <c r="AJ286" s="33">
        <f t="shared" si="101"/>
        <v>-4.1391427249020521E-2</v>
      </c>
      <c r="AK286" s="13">
        <v>250690.95400475812</v>
      </c>
      <c r="AL286" s="38"/>
    </row>
    <row r="287" spans="1:38" x14ac:dyDescent="0.25">
      <c r="A287" t="s">
        <v>879</v>
      </c>
      <c r="B287" s="5" t="s">
        <v>158</v>
      </c>
      <c r="C287" s="6" t="s">
        <v>19</v>
      </c>
      <c r="D287" s="7" t="s">
        <v>20</v>
      </c>
      <c r="E287" s="36">
        <f t="shared" si="102"/>
        <v>-2.9892576987693844</v>
      </c>
      <c r="F287" s="8">
        <f t="shared" si="103"/>
        <v>37.629887707827578</v>
      </c>
      <c r="G287" s="9">
        <f t="shared" si="104"/>
        <v>121</v>
      </c>
      <c r="H287" s="99">
        <f t="shared" si="105"/>
        <v>240</v>
      </c>
      <c r="I287" s="33">
        <f t="shared" si="92"/>
        <v>-0.23472818053187708</v>
      </c>
      <c r="J287" s="11">
        <v>-1.7926913353252139E-2</v>
      </c>
      <c r="K287" s="10">
        <f t="shared" si="109"/>
        <v>115</v>
      </c>
      <c r="L287" s="33">
        <f t="shared" si="93"/>
        <v>-0.43678029001674895</v>
      </c>
      <c r="M287" s="11">
        <v>9.1891891891891897E-2</v>
      </c>
      <c r="N287" s="10">
        <f t="shared" si="110"/>
        <v>90</v>
      </c>
      <c r="O287" s="33">
        <f t="shared" si="94"/>
        <v>-0.75679456350471908</v>
      </c>
      <c r="P287" s="11">
        <v>0.10952380952380952</v>
      </c>
      <c r="Q287" s="10">
        <f t="shared" si="111"/>
        <v>90</v>
      </c>
      <c r="R287" s="33">
        <f t="shared" si="95"/>
        <v>-0.17225920118080515</v>
      </c>
      <c r="S287" s="12">
        <v>1.8722209220688042</v>
      </c>
      <c r="T287" s="10">
        <f t="shared" si="112"/>
        <v>181</v>
      </c>
      <c r="U287" s="33">
        <f t="shared" si="96"/>
        <v>-0.11631483042589183</v>
      </c>
      <c r="V287" s="18">
        <v>8.239171374764595E-2</v>
      </c>
      <c r="W287" s="99">
        <f t="shared" si="106"/>
        <v>67</v>
      </c>
      <c r="X287" s="33">
        <f t="shared" si="97"/>
        <v>-1.0193830134206865</v>
      </c>
      <c r="Y287" s="13">
        <v>60000</v>
      </c>
      <c r="Z287" s="10">
        <f t="shared" si="113"/>
        <v>125</v>
      </c>
      <c r="AA287" s="33">
        <f t="shared" si="98"/>
        <v>-0.43701541382519754</v>
      </c>
      <c r="AB287" s="11">
        <v>4.0999999999999995E-2</v>
      </c>
      <c r="AC287" s="99">
        <f t="shared" si="107"/>
        <v>243</v>
      </c>
      <c r="AD287" s="33">
        <f t="shared" si="99"/>
        <v>7.896620311861062E-2</v>
      </c>
      <c r="AE287" s="11">
        <v>0.92730263157894732</v>
      </c>
      <c r="AF287" s="10">
        <f t="shared" si="114"/>
        <v>32</v>
      </c>
      <c r="AG287" s="33">
        <f t="shared" si="100"/>
        <v>-1.2825872188063467</v>
      </c>
      <c r="AH287" s="14">
        <v>4.0730000000000004</v>
      </c>
      <c r="AI287" s="99">
        <f t="shared" si="108"/>
        <v>58</v>
      </c>
      <c r="AJ287" s="33">
        <f t="shared" si="101"/>
        <v>-0.31173182876780908</v>
      </c>
      <c r="AK287" s="13">
        <v>65139.901708401594</v>
      </c>
      <c r="AL287" s="38"/>
    </row>
    <row r="288" spans="1:38" x14ac:dyDescent="0.25">
      <c r="A288" t="s">
        <v>880</v>
      </c>
      <c r="B288" s="5" t="s">
        <v>513</v>
      </c>
      <c r="C288" s="6" t="s">
        <v>93</v>
      </c>
      <c r="D288" s="7" t="s">
        <v>34</v>
      </c>
      <c r="E288" s="36">
        <f t="shared" si="102"/>
        <v>3.5227803694594866</v>
      </c>
      <c r="F288" s="8">
        <f t="shared" si="103"/>
        <v>17.332231416894217</v>
      </c>
      <c r="G288" s="9">
        <f t="shared" si="104"/>
        <v>426</v>
      </c>
      <c r="H288" s="99">
        <f t="shared" si="105"/>
        <v>429</v>
      </c>
      <c r="I288" s="33">
        <f t="shared" si="92"/>
        <v>0.38272905735451085</v>
      </c>
      <c r="J288" s="11">
        <v>2.112401590147317E-2</v>
      </c>
      <c r="K288" s="10">
        <f t="shared" si="109"/>
        <v>546</v>
      </c>
      <c r="L288" s="33">
        <f t="shared" si="93"/>
        <v>1.0589674917169731</v>
      </c>
      <c r="M288" s="11">
        <v>1.3102197137673856E-2</v>
      </c>
      <c r="N288" s="10">
        <f t="shared" si="110"/>
        <v>468</v>
      </c>
      <c r="O288" s="33">
        <f t="shared" si="94"/>
        <v>0.75056609125365303</v>
      </c>
      <c r="P288" s="11">
        <v>1.2988341174064225E-2</v>
      </c>
      <c r="Q288" s="10">
        <f t="shared" si="111"/>
        <v>375</v>
      </c>
      <c r="R288" s="33">
        <f t="shared" si="95"/>
        <v>0.25479572662999284</v>
      </c>
      <c r="S288" s="12">
        <v>7.6335877862595422E-2</v>
      </c>
      <c r="T288" s="10">
        <f t="shared" si="112"/>
        <v>349</v>
      </c>
      <c r="U288" s="33">
        <f t="shared" si="96"/>
        <v>0.4492951523423922</v>
      </c>
      <c r="V288" s="18">
        <v>4.9190561404968997E-2</v>
      </c>
      <c r="W288" s="99">
        <f t="shared" si="106"/>
        <v>391</v>
      </c>
      <c r="X288" s="33">
        <f t="shared" si="97"/>
        <v>0.27515383664398652</v>
      </c>
      <c r="Y288" s="13">
        <v>107081</v>
      </c>
      <c r="Z288" s="10">
        <f t="shared" si="113"/>
        <v>399</v>
      </c>
      <c r="AA288" s="33">
        <f t="shared" si="98"/>
        <v>0.58813047091895843</v>
      </c>
      <c r="AB288" s="11">
        <v>2.7000000000000003E-2</v>
      </c>
      <c r="AC288" s="99">
        <f t="shared" si="107"/>
        <v>417</v>
      </c>
      <c r="AD288" s="33">
        <f t="shared" si="99"/>
        <v>0.65066029177226525</v>
      </c>
      <c r="AE288" s="11">
        <v>0.96141588891418162</v>
      </c>
      <c r="AF288" s="10">
        <f t="shared" si="114"/>
        <v>501</v>
      </c>
      <c r="AG288" s="33">
        <f t="shared" si="100"/>
        <v>0.82881862364972858</v>
      </c>
      <c r="AH288" s="14">
        <v>1.6903333333333332</v>
      </c>
      <c r="AI288" s="99">
        <f t="shared" si="108"/>
        <v>451</v>
      </c>
      <c r="AJ288" s="33">
        <f t="shared" si="101"/>
        <v>-5.3799973128259439E-2</v>
      </c>
      <c r="AK288" s="13">
        <v>242174.21461832061</v>
      </c>
      <c r="AL288" s="38"/>
    </row>
    <row r="289" spans="1:38" x14ac:dyDescent="0.25">
      <c r="A289" t="s">
        <v>881</v>
      </c>
      <c r="B289" s="5" t="s">
        <v>463</v>
      </c>
      <c r="C289" s="6" t="s">
        <v>54</v>
      </c>
      <c r="D289" s="7" t="s">
        <v>39</v>
      </c>
      <c r="E289" s="36">
        <f t="shared" si="102"/>
        <v>3.7993368519543917</v>
      </c>
      <c r="F289" s="8">
        <f t="shared" si="103"/>
        <v>16.470220420045443</v>
      </c>
      <c r="G289" s="9">
        <f t="shared" si="104"/>
        <v>442</v>
      </c>
      <c r="H289" s="99">
        <f t="shared" si="105"/>
        <v>438</v>
      </c>
      <c r="I289" s="33">
        <f t="shared" si="92"/>
        <v>0.41569946688533427</v>
      </c>
      <c r="J289" s="11">
        <v>2.3209221242161737E-2</v>
      </c>
      <c r="K289" s="10">
        <f t="shared" si="109"/>
        <v>545</v>
      </c>
      <c r="L289" s="33">
        <f t="shared" si="93"/>
        <v>1.0564274383694519</v>
      </c>
      <c r="M289" s="11">
        <v>1.3235996452207136E-2</v>
      </c>
      <c r="N289" s="10">
        <f t="shared" si="110"/>
        <v>352</v>
      </c>
      <c r="O289" s="33">
        <f t="shared" si="94"/>
        <v>0.49248806677728096</v>
      </c>
      <c r="P289" s="11">
        <v>2.9516358463726886E-2</v>
      </c>
      <c r="Q289" s="10">
        <f t="shared" si="111"/>
        <v>389</v>
      </c>
      <c r="R289" s="33">
        <f t="shared" si="95"/>
        <v>0.26690116925730101</v>
      </c>
      <c r="S289" s="12">
        <v>2.5429116338207245E-2</v>
      </c>
      <c r="T289" s="10">
        <f t="shared" si="112"/>
        <v>470</v>
      </c>
      <c r="U289" s="33">
        <f t="shared" si="96"/>
        <v>0.78535756015172642</v>
      </c>
      <c r="V289" s="18">
        <v>2.9463789356648305E-2</v>
      </c>
      <c r="W289" s="99">
        <f t="shared" si="106"/>
        <v>437</v>
      </c>
      <c r="X289" s="33">
        <f t="shared" si="97"/>
        <v>0.6937246925844831</v>
      </c>
      <c r="Y289" s="13">
        <v>122304</v>
      </c>
      <c r="Z289" s="10">
        <f t="shared" si="113"/>
        <v>369</v>
      </c>
      <c r="AA289" s="33">
        <f t="shared" si="98"/>
        <v>0.51490576486580475</v>
      </c>
      <c r="AB289" s="11">
        <v>2.7999999999999997E-2</v>
      </c>
      <c r="AC289" s="99">
        <f t="shared" si="107"/>
        <v>385</v>
      </c>
      <c r="AD289" s="33">
        <f t="shared" si="99"/>
        <v>0.54906966647682331</v>
      </c>
      <c r="AE289" s="11">
        <v>0.95535392813422626</v>
      </c>
      <c r="AF289" s="10">
        <f t="shared" si="114"/>
        <v>467</v>
      </c>
      <c r="AG289" s="33">
        <f t="shared" si="100"/>
        <v>0.65070198640840016</v>
      </c>
      <c r="AH289" s="14">
        <v>1.8913333333333335</v>
      </c>
      <c r="AI289" s="99">
        <f t="shared" si="108"/>
        <v>383</v>
      </c>
      <c r="AJ289" s="33">
        <f t="shared" si="101"/>
        <v>-0.13526916429929614</v>
      </c>
      <c r="AK289" s="13">
        <v>186256.95598219961</v>
      </c>
      <c r="AL289" s="38"/>
    </row>
    <row r="290" spans="1:38" x14ac:dyDescent="0.25">
      <c r="A290" t="s">
        <v>882</v>
      </c>
      <c r="B290" s="5" t="s">
        <v>436</v>
      </c>
      <c r="C290" s="6" t="s">
        <v>54</v>
      </c>
      <c r="D290" s="7" t="s">
        <v>39</v>
      </c>
      <c r="E290" s="36">
        <f t="shared" si="102"/>
        <v>4.7444274528993624</v>
      </c>
      <c r="F290" s="8">
        <f t="shared" si="103"/>
        <v>13.524426187766018</v>
      </c>
      <c r="G290" s="9">
        <f t="shared" si="104"/>
        <v>499</v>
      </c>
      <c r="H290" s="99">
        <f t="shared" si="105"/>
        <v>229</v>
      </c>
      <c r="I290" s="33">
        <f t="shared" si="92"/>
        <v>-0.26099223653072134</v>
      </c>
      <c r="J290" s="11">
        <v>-1.9587977034785542E-2</v>
      </c>
      <c r="K290" s="10">
        <f t="shared" si="109"/>
        <v>507</v>
      </c>
      <c r="L290" s="33">
        <f t="shared" si="93"/>
        <v>0.81120287081686948</v>
      </c>
      <c r="M290" s="11">
        <v>2.6153394064061121E-2</v>
      </c>
      <c r="N290" s="10">
        <f t="shared" si="110"/>
        <v>478</v>
      </c>
      <c r="O290" s="33">
        <f t="shared" si="94"/>
        <v>0.7697526497631092</v>
      </c>
      <c r="P290" s="11">
        <v>1.1759581881533102E-2</v>
      </c>
      <c r="Q290" s="10">
        <f t="shared" si="111"/>
        <v>390</v>
      </c>
      <c r="R290" s="33">
        <f t="shared" si="95"/>
        <v>0.27294812057923573</v>
      </c>
      <c r="S290" s="12">
        <v>0</v>
      </c>
      <c r="T290" s="10">
        <f t="shared" si="112"/>
        <v>464</v>
      </c>
      <c r="U290" s="33">
        <f t="shared" si="96"/>
        <v>0.75830719641398148</v>
      </c>
      <c r="V290" s="18">
        <v>3.1051638359924517E-2</v>
      </c>
      <c r="W290" s="99">
        <f t="shared" si="106"/>
        <v>443</v>
      </c>
      <c r="X290" s="33">
        <f t="shared" si="97"/>
        <v>0.74544457565773237</v>
      </c>
      <c r="Y290" s="13">
        <v>124185</v>
      </c>
      <c r="Z290" s="10">
        <f t="shared" si="113"/>
        <v>436</v>
      </c>
      <c r="AA290" s="33">
        <f t="shared" si="98"/>
        <v>0.66135517697211244</v>
      </c>
      <c r="AB290" s="11">
        <v>2.6000000000000002E-2</v>
      </c>
      <c r="AC290" s="99">
        <f t="shared" si="107"/>
        <v>535</v>
      </c>
      <c r="AD290" s="33">
        <f t="shared" si="99"/>
        <v>1.0628648126227147</v>
      </c>
      <c r="AE290" s="11">
        <v>0.98601232811759132</v>
      </c>
      <c r="AF290" s="10">
        <f t="shared" si="114"/>
        <v>526</v>
      </c>
      <c r="AG290" s="33">
        <f t="shared" si="100"/>
        <v>1.1558088681375398</v>
      </c>
      <c r="AH290" s="14">
        <v>1.3213333333333332</v>
      </c>
      <c r="AI290" s="99">
        <f t="shared" si="108"/>
        <v>521</v>
      </c>
      <c r="AJ290" s="33">
        <f t="shared" si="101"/>
        <v>0.18900018113821901</v>
      </c>
      <c r="AK290" s="13">
        <v>408822.72097829834</v>
      </c>
      <c r="AL290" s="38"/>
    </row>
    <row r="291" spans="1:38" x14ac:dyDescent="0.25">
      <c r="A291" t="s">
        <v>883</v>
      </c>
      <c r="B291" s="5" t="s">
        <v>168</v>
      </c>
      <c r="C291" s="6" t="s">
        <v>30</v>
      </c>
      <c r="D291" s="7" t="s">
        <v>20</v>
      </c>
      <c r="E291" s="36">
        <f t="shared" si="102"/>
        <v>-3.1474067475654501</v>
      </c>
      <c r="F291" s="8">
        <f t="shared" si="103"/>
        <v>38.122829395447908</v>
      </c>
      <c r="G291" s="9">
        <f t="shared" si="104"/>
        <v>114</v>
      </c>
      <c r="H291" s="99">
        <f t="shared" si="105"/>
        <v>421</v>
      </c>
      <c r="I291" s="33">
        <f t="shared" si="92"/>
        <v>0.36408610907712974</v>
      </c>
      <c r="J291" s="11">
        <v>1.9944947280022385E-2</v>
      </c>
      <c r="K291" s="10">
        <f t="shared" si="109"/>
        <v>146</v>
      </c>
      <c r="L291" s="33">
        <f t="shared" si="93"/>
        <v>-0.29658590927333561</v>
      </c>
      <c r="M291" s="11">
        <v>8.4507042253521125E-2</v>
      </c>
      <c r="N291" s="10">
        <f t="shared" si="110"/>
        <v>174</v>
      </c>
      <c r="O291" s="33">
        <f t="shared" si="94"/>
        <v>-0.11564928414967704</v>
      </c>
      <c r="P291" s="11">
        <v>6.8463125322331092E-2</v>
      </c>
      <c r="Q291" s="10">
        <f t="shared" si="111"/>
        <v>271</v>
      </c>
      <c r="R291" s="33">
        <f t="shared" si="95"/>
        <v>0.18592889107162394</v>
      </c>
      <c r="S291" s="12">
        <v>0.36594012304736639</v>
      </c>
      <c r="T291" s="10">
        <f t="shared" si="112"/>
        <v>200</v>
      </c>
      <c r="U291" s="33">
        <f t="shared" si="96"/>
        <v>-3.7297658367471162E-2</v>
      </c>
      <c r="V291" s="18">
        <v>7.775342721253381E-2</v>
      </c>
      <c r="W291" s="99">
        <f t="shared" si="106"/>
        <v>18</v>
      </c>
      <c r="X291" s="33">
        <f t="shared" si="97"/>
        <v>-1.4626727289480259</v>
      </c>
      <c r="Y291" s="13">
        <v>43878</v>
      </c>
      <c r="Z291" s="10">
        <f t="shared" si="113"/>
        <v>47</v>
      </c>
      <c r="AA291" s="33">
        <f t="shared" si="98"/>
        <v>-1.1692624743567379</v>
      </c>
      <c r="AB291" s="11">
        <v>5.0999999999999997E-2</v>
      </c>
      <c r="AC291" s="99">
        <f t="shared" si="107"/>
        <v>109</v>
      </c>
      <c r="AD291" s="33">
        <f t="shared" si="99"/>
        <v>-0.59955938791561092</v>
      </c>
      <c r="AE291" s="11">
        <v>0.88681468784315831</v>
      </c>
      <c r="AF291" s="10">
        <f t="shared" si="114"/>
        <v>398</v>
      </c>
      <c r="AG291" s="33">
        <f t="shared" si="100"/>
        <v>0.40819160635014146</v>
      </c>
      <c r="AH291" s="14">
        <v>2.1649999999999996</v>
      </c>
      <c r="AI291" s="99">
        <f t="shared" si="108"/>
        <v>137</v>
      </c>
      <c r="AJ291" s="33">
        <f t="shared" si="101"/>
        <v>-0.27126822575213916</v>
      </c>
      <c r="AK291" s="13">
        <v>92912.532351394009</v>
      </c>
      <c r="AL291" s="38"/>
    </row>
    <row r="292" spans="1:38" x14ac:dyDescent="0.25">
      <c r="A292" t="s">
        <v>884</v>
      </c>
      <c r="B292" s="5" t="s">
        <v>163</v>
      </c>
      <c r="C292" s="6" t="s">
        <v>22</v>
      </c>
      <c r="D292" s="7" t="s">
        <v>20</v>
      </c>
      <c r="E292" s="36">
        <f t="shared" si="102"/>
        <v>-2.2092912056711538</v>
      </c>
      <c r="F292" s="8">
        <f t="shared" si="103"/>
        <v>35.198776029812102</v>
      </c>
      <c r="G292" s="9">
        <f t="shared" si="104"/>
        <v>145</v>
      </c>
      <c r="H292" s="99">
        <f t="shared" si="105"/>
        <v>124</v>
      </c>
      <c r="I292" s="33">
        <f t="shared" si="92"/>
        <v>-0.62185597454945374</v>
      </c>
      <c r="J292" s="11">
        <v>-4.2410714285714302E-2</v>
      </c>
      <c r="K292" s="10">
        <f t="shared" si="109"/>
        <v>37</v>
      </c>
      <c r="L292" s="33">
        <f t="shared" si="93"/>
        <v>-1.2979541008174043</v>
      </c>
      <c r="M292" s="11">
        <v>0.13725490196078433</v>
      </c>
      <c r="N292" s="10">
        <f t="shared" si="110"/>
        <v>214</v>
      </c>
      <c r="O292" s="33">
        <f t="shared" si="94"/>
        <v>4.8666223241715031E-2</v>
      </c>
      <c r="P292" s="11">
        <v>5.7939914163090127E-2</v>
      </c>
      <c r="Q292" s="10">
        <f t="shared" si="111"/>
        <v>390</v>
      </c>
      <c r="R292" s="33">
        <f t="shared" si="95"/>
        <v>0.27294812057923573</v>
      </c>
      <c r="S292" s="12">
        <v>0</v>
      </c>
      <c r="T292" s="10">
        <f t="shared" si="112"/>
        <v>76</v>
      </c>
      <c r="U292" s="33">
        <f t="shared" si="96"/>
        <v>-0.8858401738677234</v>
      </c>
      <c r="V292" s="18">
        <v>0.12756264236902051</v>
      </c>
      <c r="W292" s="99">
        <f t="shared" si="106"/>
        <v>240</v>
      </c>
      <c r="X292" s="33">
        <f t="shared" si="97"/>
        <v>-0.33198424849180175</v>
      </c>
      <c r="Y292" s="13">
        <v>85000</v>
      </c>
      <c r="Z292" s="10">
        <f t="shared" si="113"/>
        <v>149</v>
      </c>
      <c r="AA292" s="33">
        <f t="shared" si="98"/>
        <v>-0.2905660017188898</v>
      </c>
      <c r="AB292" s="11">
        <v>3.9E-2</v>
      </c>
      <c r="AC292" s="99">
        <f t="shared" si="107"/>
        <v>134</v>
      </c>
      <c r="AD292" s="33">
        <f t="shared" si="99"/>
        <v>-0.41279204627469623</v>
      </c>
      <c r="AE292" s="11">
        <v>0.89795918367346939</v>
      </c>
      <c r="AF292" s="10">
        <f t="shared" si="114"/>
        <v>174</v>
      </c>
      <c r="AG292" s="33">
        <f t="shared" si="100"/>
        <v>-0.27178268706534386</v>
      </c>
      <c r="AH292" s="14">
        <v>2.9323333333333337</v>
      </c>
      <c r="AI292" s="99">
        <f t="shared" si="108"/>
        <v>192</v>
      </c>
      <c r="AJ292" s="33">
        <f t="shared" si="101"/>
        <v>-0.24729955412377211</v>
      </c>
      <c r="AK292" s="13">
        <v>109363.68881118881</v>
      </c>
      <c r="AL292" s="38"/>
    </row>
    <row r="293" spans="1:38" x14ac:dyDescent="0.25">
      <c r="A293" t="s">
        <v>885</v>
      </c>
      <c r="B293" s="5" t="s">
        <v>283</v>
      </c>
      <c r="C293" s="6" t="s">
        <v>63</v>
      </c>
      <c r="D293" s="7" t="s">
        <v>34</v>
      </c>
      <c r="E293" s="36">
        <f t="shared" si="102"/>
        <v>0.17906247880986864</v>
      </c>
      <c r="F293" s="8">
        <f t="shared" si="103"/>
        <v>27.754411964237004</v>
      </c>
      <c r="G293" s="9">
        <f t="shared" si="104"/>
        <v>244</v>
      </c>
      <c r="H293" s="99">
        <f t="shared" si="105"/>
        <v>79</v>
      </c>
      <c r="I293" s="33">
        <f t="shared" si="92"/>
        <v>-0.8105123613888412</v>
      </c>
      <c r="J293" s="11">
        <v>-5.4342240493319593E-2</v>
      </c>
      <c r="K293" s="10">
        <f t="shared" si="109"/>
        <v>113</v>
      </c>
      <c r="L293" s="33">
        <f t="shared" si="93"/>
        <v>-0.45061622334159401</v>
      </c>
      <c r="M293" s="11">
        <v>9.262071059823869E-2</v>
      </c>
      <c r="N293" s="10">
        <f t="shared" si="110"/>
        <v>293</v>
      </c>
      <c r="O293" s="33">
        <f t="shared" si="94"/>
        <v>0.32027821600027723</v>
      </c>
      <c r="P293" s="11">
        <v>4.0545144804088586E-2</v>
      </c>
      <c r="Q293" s="10">
        <f t="shared" si="111"/>
        <v>390</v>
      </c>
      <c r="R293" s="33">
        <f t="shared" si="95"/>
        <v>0.27294812057923573</v>
      </c>
      <c r="S293" s="12">
        <v>0</v>
      </c>
      <c r="T293" s="10">
        <f t="shared" si="112"/>
        <v>284</v>
      </c>
      <c r="U293" s="33">
        <f t="shared" si="96"/>
        <v>0.26014003054968915</v>
      </c>
      <c r="V293" s="18">
        <v>6.0293915670924327E-2</v>
      </c>
      <c r="W293" s="99">
        <v>173</v>
      </c>
      <c r="X293" s="33">
        <f t="shared" si="97"/>
        <v>-0.44617493132178809</v>
      </c>
      <c r="Y293" s="13">
        <v>80847</v>
      </c>
      <c r="Z293" s="10">
        <f t="shared" si="113"/>
        <v>399</v>
      </c>
      <c r="AA293" s="33">
        <f t="shared" si="98"/>
        <v>0.58813047091895843</v>
      </c>
      <c r="AB293" s="11">
        <v>2.7000000000000003E-2</v>
      </c>
      <c r="AC293" s="99">
        <v>173</v>
      </c>
      <c r="AD293" s="33">
        <f t="shared" si="99"/>
        <v>-0.34136317326081922</v>
      </c>
      <c r="AE293" s="11">
        <v>0.90222137839377259</v>
      </c>
      <c r="AF293" s="10">
        <f t="shared" si="114"/>
        <v>146</v>
      </c>
      <c r="AG293" s="33">
        <f t="shared" si="100"/>
        <v>-0.38018866694522296</v>
      </c>
      <c r="AH293" s="14">
        <v>3.0546666666666664</v>
      </c>
      <c r="AI293" s="99">
        <v>173</v>
      </c>
      <c r="AJ293" s="33">
        <f t="shared" si="101"/>
        <v>-0.25826776694708004</v>
      </c>
      <c r="AK293" s="13">
        <v>101835.53756283113</v>
      </c>
      <c r="AL293" s="38"/>
    </row>
    <row r="294" spans="1:38" x14ac:dyDescent="0.25">
      <c r="A294" t="s">
        <v>886</v>
      </c>
      <c r="B294" s="5" t="s">
        <v>283</v>
      </c>
      <c r="C294" s="6" t="s">
        <v>44</v>
      </c>
      <c r="D294" s="7" t="s">
        <v>20</v>
      </c>
      <c r="E294" s="36">
        <f t="shared" si="102"/>
        <v>2.9560743197409298</v>
      </c>
      <c r="F294" s="8">
        <f t="shared" si="103"/>
        <v>19.098622290943325</v>
      </c>
      <c r="G294" s="9">
        <f t="shared" si="104"/>
        <v>405</v>
      </c>
      <c r="H294" s="99">
        <f t="shared" si="105"/>
        <v>449</v>
      </c>
      <c r="I294" s="33">
        <f t="shared" si="92"/>
        <v>0.49259229733586696</v>
      </c>
      <c r="J294" s="11">
        <v>2.8072289156626518E-2</v>
      </c>
      <c r="K294" s="10">
        <f t="shared" si="109"/>
        <v>542</v>
      </c>
      <c r="L294" s="33">
        <f t="shared" si="93"/>
        <v>1.0356774918835636</v>
      </c>
      <c r="M294" s="11">
        <v>1.4329016257922293E-2</v>
      </c>
      <c r="N294" s="10">
        <f t="shared" si="110"/>
        <v>504</v>
      </c>
      <c r="O294" s="33">
        <f t="shared" si="94"/>
        <v>0.83114594407881837</v>
      </c>
      <c r="P294" s="11">
        <v>7.8277886497064575E-3</v>
      </c>
      <c r="Q294" s="10">
        <f t="shared" si="111"/>
        <v>361</v>
      </c>
      <c r="R294" s="33">
        <f t="shared" si="95"/>
        <v>0.24508027096771784</v>
      </c>
      <c r="S294" s="12">
        <v>0.11719207781553968</v>
      </c>
      <c r="T294" s="10">
        <f t="shared" si="112"/>
        <v>508</v>
      </c>
      <c r="U294" s="33">
        <f t="shared" si="96"/>
        <v>0.89798728379837467</v>
      </c>
      <c r="V294" s="18">
        <v>2.2852455174030235E-2</v>
      </c>
      <c r="W294" s="99">
        <v>308</v>
      </c>
      <c r="X294" s="33">
        <f t="shared" si="97"/>
        <v>-0.12889915738121202</v>
      </c>
      <c r="Y294" s="13">
        <v>92386</v>
      </c>
      <c r="Z294" s="10">
        <f t="shared" si="113"/>
        <v>317</v>
      </c>
      <c r="AA294" s="33">
        <f t="shared" si="98"/>
        <v>0.36845635275949656</v>
      </c>
      <c r="AB294" s="11">
        <v>0.03</v>
      </c>
      <c r="AC294" s="99">
        <v>308</v>
      </c>
      <c r="AD294" s="33">
        <f t="shared" si="99"/>
        <v>0.39836497636928042</v>
      </c>
      <c r="AE294" s="11">
        <v>0.9463613078197981</v>
      </c>
      <c r="AF294" s="10">
        <f t="shared" si="114"/>
        <v>274</v>
      </c>
      <c r="AG294" s="33">
        <f t="shared" si="100"/>
        <v>4.1324502778450262E-2</v>
      </c>
      <c r="AH294" s="14">
        <v>2.5790000000000002</v>
      </c>
      <c r="AI294" s="99">
        <v>308</v>
      </c>
      <c r="AJ294" s="33">
        <f t="shared" si="101"/>
        <v>-0.19383969540406631</v>
      </c>
      <c r="AK294" s="13">
        <v>146056.43982186803</v>
      </c>
      <c r="AL294" s="38"/>
    </row>
    <row r="295" spans="1:38" x14ac:dyDescent="0.25">
      <c r="A295" t="s">
        <v>887</v>
      </c>
      <c r="B295" s="5" t="s">
        <v>566</v>
      </c>
      <c r="C295" s="6" t="s">
        <v>30</v>
      </c>
      <c r="D295" s="7" t="s">
        <v>20</v>
      </c>
      <c r="E295" s="36">
        <f t="shared" si="102"/>
        <v>4.3323767124684895</v>
      </c>
      <c r="F295" s="8">
        <f t="shared" si="103"/>
        <v>14.808765163684379</v>
      </c>
      <c r="G295" s="9">
        <f t="shared" si="104"/>
        <v>473</v>
      </c>
      <c r="H295" s="99">
        <f t="shared" si="105"/>
        <v>4</v>
      </c>
      <c r="I295" s="33">
        <f t="shared" si="92"/>
        <v>-2.8965711607898847</v>
      </c>
      <c r="J295" s="11">
        <v>-0.18627450980392157</v>
      </c>
      <c r="K295" s="10">
        <f t="shared" si="109"/>
        <v>407</v>
      </c>
      <c r="L295" s="33">
        <f t="shared" si="93"/>
        <v>0.51321348219779706</v>
      </c>
      <c r="M295" s="11">
        <v>4.185022026431718E-2</v>
      </c>
      <c r="N295" s="10">
        <f t="shared" si="110"/>
        <v>482</v>
      </c>
      <c r="O295" s="33">
        <f t="shared" si="94"/>
        <v>0.78083678521938227</v>
      </c>
      <c r="P295" s="11">
        <v>1.1049723756906077E-2</v>
      </c>
      <c r="Q295" s="10">
        <f t="shared" si="111"/>
        <v>390</v>
      </c>
      <c r="R295" s="33">
        <f t="shared" si="95"/>
        <v>0.27294812057923573</v>
      </c>
      <c r="S295" s="12">
        <v>0</v>
      </c>
      <c r="T295" s="10">
        <f t="shared" si="112"/>
        <v>360</v>
      </c>
      <c r="U295" s="33">
        <f t="shared" si="96"/>
        <v>0.47606723170279924</v>
      </c>
      <c r="V295" s="18">
        <v>4.7619047619047616E-2</v>
      </c>
      <c r="W295" s="99">
        <f t="shared" si="106"/>
        <v>431</v>
      </c>
      <c r="X295" s="33">
        <f t="shared" si="97"/>
        <v>0.59028492643798447</v>
      </c>
      <c r="Y295" s="13">
        <v>118542</v>
      </c>
      <c r="Z295" s="10">
        <f t="shared" si="113"/>
        <v>91</v>
      </c>
      <c r="AA295" s="33">
        <f t="shared" si="98"/>
        <v>-0.72991423803781397</v>
      </c>
      <c r="AB295" s="11">
        <v>4.4999999999999998E-2</v>
      </c>
      <c r="AC295" s="99">
        <f t="shared" si="107"/>
        <v>524</v>
      </c>
      <c r="AD295" s="33">
        <f t="shared" si="99"/>
        <v>0.99890550150583834</v>
      </c>
      <c r="AE295" s="11">
        <v>0.98219584569732943</v>
      </c>
      <c r="AF295" s="10">
        <f t="shared" si="114"/>
        <v>558</v>
      </c>
      <c r="AG295" s="33">
        <f t="shared" si="100"/>
        <v>1.732103327934938</v>
      </c>
      <c r="AH295" s="14">
        <v>0.67099999999999993</v>
      </c>
      <c r="AI295" s="99">
        <f t="shared" si="108"/>
        <v>562</v>
      </c>
      <c r="AJ295" s="33">
        <f t="shared" si="101"/>
        <v>8.4242478909014036</v>
      </c>
      <c r="AK295" s="13">
        <v>6061173.8674698798</v>
      </c>
      <c r="AL295" s="38"/>
    </row>
    <row r="296" spans="1:38" x14ac:dyDescent="0.25">
      <c r="A296" t="s">
        <v>888</v>
      </c>
      <c r="B296" s="5" t="s">
        <v>326</v>
      </c>
      <c r="C296" s="6" t="s">
        <v>47</v>
      </c>
      <c r="D296" s="7" t="s">
        <v>20</v>
      </c>
      <c r="E296" s="36">
        <f t="shared" si="102"/>
        <v>0.94712548676764297</v>
      </c>
      <c r="F296" s="8">
        <f t="shared" si="103"/>
        <v>25.36040277971339</v>
      </c>
      <c r="G296" s="9">
        <f t="shared" si="104"/>
        <v>285</v>
      </c>
      <c r="H296" s="99">
        <f t="shared" si="105"/>
        <v>201</v>
      </c>
      <c r="I296" s="33">
        <f t="shared" si="92"/>
        <v>-0.35110847856163663</v>
      </c>
      <c r="J296" s="11">
        <v>-2.5287356321839094E-2</v>
      </c>
      <c r="K296" s="10">
        <f t="shared" si="109"/>
        <v>406</v>
      </c>
      <c r="L296" s="33">
        <f t="shared" si="93"/>
        <v>0.51236974394363155</v>
      </c>
      <c r="M296" s="11">
        <v>4.1894664842681256E-2</v>
      </c>
      <c r="N296" s="10">
        <f t="shared" si="110"/>
        <v>264</v>
      </c>
      <c r="O296" s="33">
        <f t="shared" si="94"/>
        <v>0.25939229542141468</v>
      </c>
      <c r="P296" s="11">
        <v>4.4444444444444446E-2</v>
      </c>
      <c r="Q296" s="10">
        <f t="shared" si="111"/>
        <v>113</v>
      </c>
      <c r="R296" s="33">
        <f t="shared" si="95"/>
        <v>-7.9580177006465108E-2</v>
      </c>
      <c r="S296" s="12">
        <v>1.4824797843665769</v>
      </c>
      <c r="T296" s="10">
        <f t="shared" si="112"/>
        <v>354</v>
      </c>
      <c r="U296" s="33">
        <f t="shared" si="96"/>
        <v>0.46178747866559683</v>
      </c>
      <c r="V296" s="18">
        <v>4.8457265243290276E-2</v>
      </c>
      <c r="W296" s="99">
        <f t="shared" si="106"/>
        <v>286</v>
      </c>
      <c r="X296" s="33">
        <f t="shared" si="97"/>
        <v>-0.15818234476718251</v>
      </c>
      <c r="Y296" s="13">
        <v>91321</v>
      </c>
      <c r="Z296" s="10">
        <f t="shared" si="113"/>
        <v>244</v>
      </c>
      <c r="AA296" s="33">
        <f t="shared" si="98"/>
        <v>0.14878223460003429</v>
      </c>
      <c r="AB296" s="11">
        <v>3.3000000000000002E-2</v>
      </c>
      <c r="AC296" s="99">
        <f t="shared" si="107"/>
        <v>344</v>
      </c>
      <c r="AD296" s="33">
        <f t="shared" si="99"/>
        <v>0.44119000856324803</v>
      </c>
      <c r="AE296" s="11">
        <v>0.94891669779604038</v>
      </c>
      <c r="AF296" s="10">
        <f t="shared" si="114"/>
        <v>141</v>
      </c>
      <c r="AG296" s="33">
        <f t="shared" si="100"/>
        <v>-0.40145632512329199</v>
      </c>
      <c r="AH296" s="14">
        <v>3.0786666666666664</v>
      </c>
      <c r="AI296" s="99">
        <f t="shared" si="108"/>
        <v>150</v>
      </c>
      <c r="AJ296" s="33">
        <f t="shared" si="101"/>
        <v>-0.26486097509471535</v>
      </c>
      <c r="AK296" s="13">
        <v>97310.217991913742</v>
      </c>
      <c r="AL296" s="38"/>
    </row>
    <row r="297" spans="1:38" x14ac:dyDescent="0.25">
      <c r="A297" t="s">
        <v>889</v>
      </c>
      <c r="B297" s="5" t="s">
        <v>171</v>
      </c>
      <c r="C297" s="6" t="s">
        <v>172</v>
      </c>
      <c r="D297" s="7" t="s">
        <v>39</v>
      </c>
      <c r="E297" s="36">
        <f t="shared" si="102"/>
        <v>-2.5591072575722471</v>
      </c>
      <c r="F297" s="8">
        <f t="shared" si="103"/>
        <v>36.289132982911248</v>
      </c>
      <c r="G297" s="9">
        <f t="shared" si="104"/>
        <v>137</v>
      </c>
      <c r="H297" s="99">
        <f t="shared" si="105"/>
        <v>213</v>
      </c>
      <c r="I297" s="33">
        <f t="shared" si="92"/>
        <v>-0.29364309503636371</v>
      </c>
      <c r="J297" s="11">
        <v>-2.1652972450459163E-2</v>
      </c>
      <c r="K297" s="10">
        <f t="shared" si="109"/>
        <v>79</v>
      </c>
      <c r="L297" s="33">
        <f t="shared" si="93"/>
        <v>-0.71815982451236282</v>
      </c>
      <c r="M297" s="11">
        <v>0.10671378091872792</v>
      </c>
      <c r="N297" s="10">
        <f t="shared" si="110"/>
        <v>195</v>
      </c>
      <c r="O297" s="33">
        <f t="shared" si="94"/>
        <v>-3.0581532027614371E-2</v>
      </c>
      <c r="P297" s="11">
        <v>6.3015155543738363E-2</v>
      </c>
      <c r="Q297" s="10">
        <f t="shared" si="111"/>
        <v>121</v>
      </c>
      <c r="R297" s="33">
        <f t="shared" si="95"/>
        <v>-5.5986673442219227E-2</v>
      </c>
      <c r="S297" s="12">
        <v>1.3832625234660607</v>
      </c>
      <c r="T297" s="10">
        <f t="shared" si="112"/>
        <v>105</v>
      </c>
      <c r="U297" s="33">
        <f t="shared" si="96"/>
        <v>-0.60779466835295215</v>
      </c>
      <c r="V297" s="18">
        <v>0.11124144672531769</v>
      </c>
      <c r="W297" s="99">
        <f t="shared" si="106"/>
        <v>127</v>
      </c>
      <c r="X297" s="33">
        <f t="shared" si="97"/>
        <v>-0.75473448892306594</v>
      </c>
      <c r="Y297" s="13">
        <v>69625</v>
      </c>
      <c r="Z297" s="10">
        <f t="shared" si="113"/>
        <v>136</v>
      </c>
      <c r="AA297" s="33">
        <f t="shared" si="98"/>
        <v>-0.36379070777204392</v>
      </c>
      <c r="AB297" s="11">
        <v>0.04</v>
      </c>
      <c r="AC297" s="99">
        <f t="shared" si="107"/>
        <v>149</v>
      </c>
      <c r="AD297" s="33">
        <f t="shared" si="99"/>
        <v>-0.32009511589986667</v>
      </c>
      <c r="AE297" s="11">
        <v>0.90349045346062051</v>
      </c>
      <c r="AF297" s="10">
        <f t="shared" si="114"/>
        <v>132</v>
      </c>
      <c r="AG297" s="33">
        <f t="shared" si="100"/>
        <v>-0.4194747577463786</v>
      </c>
      <c r="AH297" s="14">
        <v>3.0990000000000002</v>
      </c>
      <c r="AI297" s="99">
        <f t="shared" si="108"/>
        <v>135</v>
      </c>
      <c r="AJ297" s="33">
        <f t="shared" si="101"/>
        <v>-0.27321860732283421</v>
      </c>
      <c r="AK297" s="13">
        <v>91573.866910384342</v>
      </c>
      <c r="AL297" s="38"/>
    </row>
    <row r="298" spans="1:38" x14ac:dyDescent="0.25">
      <c r="A298" t="s">
        <v>890</v>
      </c>
      <c r="B298" s="5" t="s">
        <v>223</v>
      </c>
      <c r="C298" s="6" t="s">
        <v>44</v>
      </c>
      <c r="D298" s="7" t="s">
        <v>20</v>
      </c>
      <c r="E298" s="36">
        <f t="shared" si="102"/>
        <v>-1.4198754060657182</v>
      </c>
      <c r="F298" s="8">
        <f t="shared" si="103"/>
        <v>32.738211395032344</v>
      </c>
      <c r="G298" s="9">
        <f t="shared" si="104"/>
        <v>175</v>
      </c>
      <c r="H298" s="99">
        <f t="shared" si="105"/>
        <v>148</v>
      </c>
      <c r="I298" s="33">
        <f t="shared" si="92"/>
        <v>-0.50777707125856486</v>
      </c>
      <c r="J298" s="11">
        <v>-3.5195822454308079E-2</v>
      </c>
      <c r="K298" s="10">
        <f t="shared" si="109"/>
        <v>148</v>
      </c>
      <c r="L298" s="33">
        <f t="shared" si="93"/>
        <v>-0.29318749867702443</v>
      </c>
      <c r="M298" s="11">
        <v>8.4328028293545534E-2</v>
      </c>
      <c r="N298" s="10">
        <f t="shared" si="110"/>
        <v>149</v>
      </c>
      <c r="O298" s="33">
        <f t="shared" si="94"/>
        <v>-0.26036072537675553</v>
      </c>
      <c r="P298" s="11">
        <v>7.7730838865419427E-2</v>
      </c>
      <c r="Q298" s="10">
        <f t="shared" si="111"/>
        <v>163</v>
      </c>
      <c r="R298" s="33">
        <f t="shared" si="95"/>
        <v>4.1278143677770419E-2</v>
      </c>
      <c r="S298" s="12">
        <v>0.97423684780255471</v>
      </c>
      <c r="T298" s="10">
        <f t="shared" si="112"/>
        <v>156</v>
      </c>
      <c r="U298" s="33">
        <f t="shared" si="96"/>
        <v>-0.2697770072161913</v>
      </c>
      <c r="V298" s="18">
        <v>9.1399901837814254E-2</v>
      </c>
      <c r="W298" s="99">
        <f t="shared" si="106"/>
        <v>73</v>
      </c>
      <c r="X298" s="33">
        <f t="shared" si="97"/>
        <v>-0.9826759193734842</v>
      </c>
      <c r="Y298" s="13">
        <v>61335</v>
      </c>
      <c r="Z298" s="10">
        <f t="shared" si="113"/>
        <v>264</v>
      </c>
      <c r="AA298" s="33">
        <f t="shared" si="98"/>
        <v>0.22200694065318838</v>
      </c>
      <c r="AB298" s="11">
        <v>3.2000000000000001E-2</v>
      </c>
      <c r="AC298" s="99">
        <f t="shared" si="107"/>
        <v>271</v>
      </c>
      <c r="AD298" s="33">
        <f t="shared" si="99"/>
        <v>0.22843503907364709</v>
      </c>
      <c r="AE298" s="11">
        <v>0.93622150789012271</v>
      </c>
      <c r="AF298" s="10">
        <f t="shared" si="114"/>
        <v>119</v>
      </c>
      <c r="AG298" s="33">
        <f t="shared" si="100"/>
        <v>-0.49627463450051618</v>
      </c>
      <c r="AH298" s="14">
        <v>3.1856666666666662</v>
      </c>
      <c r="AI298" s="99">
        <f t="shared" si="108"/>
        <v>90</v>
      </c>
      <c r="AJ298" s="33">
        <f t="shared" si="101"/>
        <v>-0.29788830557946627</v>
      </c>
      <c r="AK298" s="13">
        <v>74641.553258281012</v>
      </c>
      <c r="AL298" s="38"/>
    </row>
    <row r="299" spans="1:38" x14ac:dyDescent="0.25">
      <c r="A299" t="s">
        <v>891</v>
      </c>
      <c r="B299" s="5" t="s">
        <v>443</v>
      </c>
      <c r="C299" s="6" t="s">
        <v>41</v>
      </c>
      <c r="D299" s="7" t="s">
        <v>34</v>
      </c>
      <c r="E299" s="36">
        <f t="shared" si="102"/>
        <v>3.6078694677069847</v>
      </c>
      <c r="F299" s="8">
        <f t="shared" si="103"/>
        <v>17.067013484775629</v>
      </c>
      <c r="G299" s="9">
        <f t="shared" si="104"/>
        <v>434</v>
      </c>
      <c r="H299" s="99">
        <f t="shared" si="105"/>
        <v>512</v>
      </c>
      <c r="I299" s="33">
        <f t="shared" si="92"/>
        <v>1.1097446404715898</v>
      </c>
      <c r="J299" s="11">
        <v>6.7103935418769023E-2</v>
      </c>
      <c r="K299" s="10">
        <f t="shared" si="109"/>
        <v>384</v>
      </c>
      <c r="L299" s="33">
        <f t="shared" si="93"/>
        <v>0.44044318229680263</v>
      </c>
      <c r="M299" s="11">
        <v>4.568345323741007E-2</v>
      </c>
      <c r="N299" s="10">
        <f t="shared" si="110"/>
        <v>355</v>
      </c>
      <c r="O299" s="33">
        <f t="shared" si="94"/>
        <v>0.5119512534735885</v>
      </c>
      <c r="P299" s="11">
        <v>2.8269883151149641E-2</v>
      </c>
      <c r="Q299" s="10">
        <f t="shared" si="111"/>
        <v>228</v>
      </c>
      <c r="R299" s="33">
        <f t="shared" si="95"/>
        <v>0.14177597517769333</v>
      </c>
      <c r="S299" s="12">
        <v>0.55161544523246653</v>
      </c>
      <c r="T299" s="10">
        <f t="shared" si="112"/>
        <v>304</v>
      </c>
      <c r="U299" s="33">
        <f t="shared" si="96"/>
        <v>0.32799785836224737</v>
      </c>
      <c r="V299" s="18">
        <v>5.6310679611650483E-2</v>
      </c>
      <c r="W299" s="99">
        <f t="shared" si="106"/>
        <v>492</v>
      </c>
      <c r="X299" s="33">
        <f t="shared" si="97"/>
        <v>1.1550242557529591</v>
      </c>
      <c r="Y299" s="13">
        <v>139081</v>
      </c>
      <c r="Z299" s="10">
        <f t="shared" si="113"/>
        <v>369</v>
      </c>
      <c r="AA299" s="33">
        <f t="shared" si="98"/>
        <v>0.51490576486580475</v>
      </c>
      <c r="AB299" s="11">
        <v>2.7999999999999997E-2</v>
      </c>
      <c r="AC299" s="99">
        <f t="shared" si="107"/>
        <v>426</v>
      </c>
      <c r="AD299" s="33">
        <f t="shared" si="99"/>
        <v>0.66733921689371767</v>
      </c>
      <c r="AE299" s="11">
        <v>0.96241112828438946</v>
      </c>
      <c r="AF299" s="10">
        <f t="shared" si="114"/>
        <v>181</v>
      </c>
      <c r="AG299" s="33">
        <f t="shared" si="100"/>
        <v>-0.23692735838461954</v>
      </c>
      <c r="AH299" s="14">
        <v>2.8930000000000002</v>
      </c>
      <c r="AI299" s="99">
        <f t="shared" si="108"/>
        <v>362</v>
      </c>
      <c r="AJ299" s="33">
        <f t="shared" si="101"/>
        <v>-0.1577598916598755</v>
      </c>
      <c r="AK299" s="13">
        <v>170820.20252167061</v>
      </c>
      <c r="AL299" s="38"/>
    </row>
    <row r="300" spans="1:38" x14ac:dyDescent="0.25">
      <c r="A300" t="s">
        <v>892</v>
      </c>
      <c r="B300" s="5" t="s">
        <v>260</v>
      </c>
      <c r="C300" s="6" t="s">
        <v>24</v>
      </c>
      <c r="D300" s="7" t="s">
        <v>20</v>
      </c>
      <c r="E300" s="36">
        <f t="shared" si="102"/>
        <v>1.6852189103349451</v>
      </c>
      <c r="F300" s="8">
        <f t="shared" si="103"/>
        <v>23.05980710364388</v>
      </c>
      <c r="G300" s="9">
        <f t="shared" si="104"/>
        <v>328</v>
      </c>
      <c r="H300" s="99">
        <f t="shared" si="105"/>
        <v>11</v>
      </c>
      <c r="I300" s="33">
        <f t="shared" si="92"/>
        <v>-1.5309781354630532</v>
      </c>
      <c r="J300" s="11">
        <v>-9.9907918968692444E-2</v>
      </c>
      <c r="K300" s="10">
        <f t="shared" si="109"/>
        <v>390</v>
      </c>
      <c r="L300" s="33">
        <f t="shared" si="93"/>
        <v>0.45614448552620179</v>
      </c>
      <c r="M300" s="11">
        <v>4.4856374699306638E-2</v>
      </c>
      <c r="N300" s="10">
        <f t="shared" si="110"/>
        <v>358</v>
      </c>
      <c r="O300" s="33">
        <f t="shared" si="94"/>
        <v>0.51682551097799734</v>
      </c>
      <c r="P300" s="11">
        <v>2.7957722468462325E-2</v>
      </c>
      <c r="Q300" s="10">
        <f t="shared" si="111"/>
        <v>177</v>
      </c>
      <c r="R300" s="33">
        <f t="shared" si="95"/>
        <v>7.0223175366037241E-2</v>
      </c>
      <c r="S300" s="12">
        <v>0.85251491901108267</v>
      </c>
      <c r="T300" s="10">
        <f t="shared" si="112"/>
        <v>351</v>
      </c>
      <c r="U300" s="33">
        <f t="shared" si="96"/>
        <v>0.45496467075179187</v>
      </c>
      <c r="V300" s="18">
        <v>4.8857762214440555E-2</v>
      </c>
      <c r="W300" s="99">
        <f t="shared" si="106"/>
        <v>231</v>
      </c>
      <c r="X300" s="33">
        <f t="shared" si="97"/>
        <v>-0.38573883190924052</v>
      </c>
      <c r="Y300" s="13">
        <v>83045</v>
      </c>
      <c r="Z300" s="10">
        <f t="shared" si="113"/>
        <v>290</v>
      </c>
      <c r="AA300" s="33">
        <f t="shared" si="98"/>
        <v>0.2952316467063425</v>
      </c>
      <c r="AB300" s="11">
        <v>3.1E-2</v>
      </c>
      <c r="AC300" s="99">
        <f t="shared" si="107"/>
        <v>391</v>
      </c>
      <c r="AD300" s="33">
        <f t="shared" si="99"/>
        <v>0.56563968277418086</v>
      </c>
      <c r="AE300" s="11">
        <v>0.95634266886326191</v>
      </c>
      <c r="AF300" s="10">
        <f t="shared" si="114"/>
        <v>520</v>
      </c>
      <c r="AG300" s="33">
        <f t="shared" si="100"/>
        <v>1.0982089605719358</v>
      </c>
      <c r="AH300" s="14">
        <v>1.3863333333333336</v>
      </c>
      <c r="AI300" s="99">
        <f t="shared" si="108"/>
        <v>536</v>
      </c>
      <c r="AJ300" s="33">
        <f t="shared" si="101"/>
        <v>0.64891691203625923</v>
      </c>
      <c r="AK300" s="13">
        <v>724491.53299232735</v>
      </c>
      <c r="AL300" s="38"/>
    </row>
    <row r="301" spans="1:38" x14ac:dyDescent="0.25">
      <c r="A301" t="s">
        <v>893</v>
      </c>
      <c r="B301" s="5" t="s">
        <v>546</v>
      </c>
      <c r="C301" s="6" t="s">
        <v>54</v>
      </c>
      <c r="D301" s="7" t="s">
        <v>39</v>
      </c>
      <c r="E301" s="36">
        <f t="shared" si="102"/>
        <v>5.1566877236562672</v>
      </c>
      <c r="F301" s="8">
        <f t="shared" si="103"/>
        <v>12.239434117609605</v>
      </c>
      <c r="G301" s="9">
        <f t="shared" si="104"/>
        <v>521</v>
      </c>
      <c r="H301" s="99">
        <f t="shared" si="105"/>
        <v>294</v>
      </c>
      <c r="I301" s="33">
        <f t="shared" si="92"/>
        <v>-2.5120311538899053E-2</v>
      </c>
      <c r="J301" s="11">
        <v>-4.6703158740520889E-3</v>
      </c>
      <c r="K301" s="10">
        <f t="shared" si="109"/>
        <v>490</v>
      </c>
      <c r="L301" s="33">
        <f t="shared" si="93"/>
        <v>0.75529196645490082</v>
      </c>
      <c r="M301" s="11">
        <v>2.9098545072746361E-2</v>
      </c>
      <c r="N301" s="10">
        <f t="shared" si="110"/>
        <v>429</v>
      </c>
      <c r="O301" s="33">
        <f t="shared" si="94"/>
        <v>0.68641582617034591</v>
      </c>
      <c r="P301" s="11">
        <v>1.7096698298172692E-2</v>
      </c>
      <c r="Q301" s="10">
        <f t="shared" si="111"/>
        <v>390</v>
      </c>
      <c r="R301" s="33">
        <f t="shared" si="95"/>
        <v>0.27294812057923573</v>
      </c>
      <c r="S301" s="12">
        <v>0</v>
      </c>
      <c r="T301" s="10">
        <f t="shared" si="112"/>
        <v>536</v>
      </c>
      <c r="U301" s="33">
        <f t="shared" si="96"/>
        <v>0.97897644766503877</v>
      </c>
      <c r="V301" s="18">
        <v>1.809841325545835E-2</v>
      </c>
      <c r="W301" s="99">
        <f t="shared" si="106"/>
        <v>524</v>
      </c>
      <c r="X301" s="33">
        <f t="shared" si="97"/>
        <v>1.5236899613596186</v>
      </c>
      <c r="Y301" s="13">
        <v>152489</v>
      </c>
      <c r="Z301" s="10">
        <f t="shared" si="113"/>
        <v>399</v>
      </c>
      <c r="AA301" s="33">
        <f t="shared" si="98"/>
        <v>0.58813047091895843</v>
      </c>
      <c r="AB301" s="11">
        <v>2.7000000000000003E-2</v>
      </c>
      <c r="AC301" s="99">
        <f t="shared" si="107"/>
        <v>471</v>
      </c>
      <c r="AD301" s="33">
        <f t="shared" si="99"/>
        <v>0.81658455857980827</v>
      </c>
      <c r="AE301" s="11">
        <v>0.9713166685865684</v>
      </c>
      <c r="AF301" s="10">
        <f t="shared" si="114"/>
        <v>445</v>
      </c>
      <c r="AG301" s="33">
        <f t="shared" si="100"/>
        <v>0.53756986026672759</v>
      </c>
      <c r="AH301" s="14">
        <v>2.0190000000000001</v>
      </c>
      <c r="AI301" s="99">
        <f t="shared" si="108"/>
        <v>419</v>
      </c>
      <c r="AJ301" s="33">
        <f t="shared" si="101"/>
        <v>-0.10797216164968174</v>
      </c>
      <c r="AK301" s="13">
        <v>204992.54836024219</v>
      </c>
      <c r="AL301" s="38"/>
    </row>
    <row r="302" spans="1:38" x14ac:dyDescent="0.25">
      <c r="A302" t="s">
        <v>894</v>
      </c>
      <c r="B302" s="5" t="s">
        <v>303</v>
      </c>
      <c r="C302" s="6" t="s">
        <v>54</v>
      </c>
      <c r="D302" s="7" t="s">
        <v>39</v>
      </c>
      <c r="E302" s="36">
        <f t="shared" si="102"/>
        <v>1.1849735096282832</v>
      </c>
      <c r="F302" s="8">
        <f t="shared" si="103"/>
        <v>24.619043873803864</v>
      </c>
      <c r="G302" s="9">
        <f t="shared" si="104"/>
        <v>300</v>
      </c>
      <c r="H302" s="99">
        <f t="shared" si="105"/>
        <v>245</v>
      </c>
      <c r="I302" s="33">
        <f t="shared" si="92"/>
        <v>-0.21579136440456878</v>
      </c>
      <c r="J302" s="11">
        <v>-1.6729259132809871E-2</v>
      </c>
      <c r="K302" s="10">
        <f t="shared" si="109"/>
        <v>483</v>
      </c>
      <c r="L302" s="33">
        <f t="shared" si="93"/>
        <v>0.72424049125099377</v>
      </c>
      <c r="M302" s="11">
        <v>3.0734206033010813E-2</v>
      </c>
      <c r="N302" s="10">
        <f t="shared" si="110"/>
        <v>318</v>
      </c>
      <c r="O302" s="33">
        <f t="shared" si="94"/>
        <v>0.39422470247488117</v>
      </c>
      <c r="P302" s="11">
        <v>3.5809411068363418E-2</v>
      </c>
      <c r="Q302" s="10">
        <f t="shared" si="111"/>
        <v>220</v>
      </c>
      <c r="R302" s="33">
        <f t="shared" si="95"/>
        <v>0.13533448589458189</v>
      </c>
      <c r="S302" s="12">
        <v>0.57870370370370372</v>
      </c>
      <c r="T302" s="10">
        <f t="shared" si="112"/>
        <v>275</v>
      </c>
      <c r="U302" s="33">
        <f t="shared" si="96"/>
        <v>0.23548359462197135</v>
      </c>
      <c r="V302" s="18">
        <v>6.1741241762053416E-2</v>
      </c>
      <c r="W302" s="99">
        <f t="shared" si="106"/>
        <v>343</v>
      </c>
      <c r="X302" s="33">
        <f t="shared" si="97"/>
        <v>8.3946996191367904E-2</v>
      </c>
      <c r="Y302" s="13">
        <v>100127</v>
      </c>
      <c r="Z302" s="10">
        <f t="shared" si="113"/>
        <v>201</v>
      </c>
      <c r="AA302" s="33">
        <f t="shared" si="98"/>
        <v>2.3328224937260757E-3</v>
      </c>
      <c r="AB302" s="11">
        <v>3.5000000000000003E-2</v>
      </c>
      <c r="AC302" s="99">
        <f t="shared" si="107"/>
        <v>285</v>
      </c>
      <c r="AD302" s="33">
        <f t="shared" si="99"/>
        <v>0.26886283966789148</v>
      </c>
      <c r="AE302" s="11">
        <v>0.93863385392017673</v>
      </c>
      <c r="AF302" s="10">
        <f t="shared" si="114"/>
        <v>245</v>
      </c>
      <c r="AG302" s="33">
        <f t="shared" si="100"/>
        <v>-4.1383056802928829E-2</v>
      </c>
      <c r="AH302" s="14">
        <v>2.672333333333333</v>
      </c>
      <c r="AI302" s="99">
        <f t="shared" si="108"/>
        <v>283</v>
      </c>
      <c r="AJ302" s="33">
        <f t="shared" si="101"/>
        <v>-0.20791379690804268</v>
      </c>
      <c r="AK302" s="13">
        <v>136396.52835648149</v>
      </c>
      <c r="AL302" s="38"/>
    </row>
    <row r="303" spans="1:38" x14ac:dyDescent="0.25">
      <c r="A303" t="s">
        <v>895</v>
      </c>
      <c r="B303" s="5" t="s">
        <v>102</v>
      </c>
      <c r="C303" s="6" t="s">
        <v>26</v>
      </c>
      <c r="D303" s="7" t="s">
        <v>20</v>
      </c>
      <c r="E303" s="36">
        <f t="shared" si="102"/>
        <v>-6.892407704808134</v>
      </c>
      <c r="F303" s="8">
        <f t="shared" si="103"/>
        <v>49.795786685146723</v>
      </c>
      <c r="G303" s="9">
        <f t="shared" si="104"/>
        <v>46</v>
      </c>
      <c r="H303" s="99">
        <f t="shared" si="105"/>
        <v>3</v>
      </c>
      <c r="I303" s="33">
        <f t="shared" si="92"/>
        <v>-4.0968412203141904</v>
      </c>
      <c r="J303" s="11">
        <v>-0.2621852908346769</v>
      </c>
      <c r="K303" s="10">
        <f t="shared" si="109"/>
        <v>15</v>
      </c>
      <c r="L303" s="33">
        <f t="shared" si="93"/>
        <v>-2.2020877337251332</v>
      </c>
      <c r="M303" s="11">
        <v>0.18488085456039441</v>
      </c>
      <c r="N303" s="10">
        <f t="shared" si="110"/>
        <v>220</v>
      </c>
      <c r="O303" s="33">
        <f t="shared" si="94"/>
        <v>7.7789720222397399E-2</v>
      </c>
      <c r="P303" s="11">
        <v>5.6074766355140186E-2</v>
      </c>
      <c r="Q303" s="10">
        <f t="shared" si="111"/>
        <v>240</v>
      </c>
      <c r="R303" s="33">
        <f t="shared" si="95"/>
        <v>0.15303064164071739</v>
      </c>
      <c r="S303" s="12">
        <v>0.50428643469490675</v>
      </c>
      <c r="T303" s="10">
        <f t="shared" si="112"/>
        <v>247</v>
      </c>
      <c r="U303" s="33">
        <f t="shared" si="96"/>
        <v>0.13612932044149015</v>
      </c>
      <c r="V303" s="18">
        <v>6.7573310667233322E-2</v>
      </c>
      <c r="W303" s="99">
        <f t="shared" si="106"/>
        <v>164</v>
      </c>
      <c r="X303" s="33">
        <f t="shared" si="97"/>
        <v>-0.63031531247093775</v>
      </c>
      <c r="Y303" s="13">
        <v>74150</v>
      </c>
      <c r="Z303" s="10">
        <f t="shared" si="113"/>
        <v>16</v>
      </c>
      <c r="AA303" s="33">
        <f t="shared" si="98"/>
        <v>-2.4140824772603571</v>
      </c>
      <c r="AB303" s="11">
        <v>6.8000000000000005E-2</v>
      </c>
      <c r="AC303" s="99">
        <f t="shared" si="107"/>
        <v>22</v>
      </c>
      <c r="AD303" s="33">
        <f t="shared" si="99"/>
        <v>-2.5273211013651835</v>
      </c>
      <c r="AE303" s="11">
        <v>0.77178423236514526</v>
      </c>
      <c r="AF303" s="10">
        <f t="shared" si="114"/>
        <v>220</v>
      </c>
      <c r="AG303" s="33">
        <f t="shared" si="100"/>
        <v>-0.11316140315391214</v>
      </c>
      <c r="AH303" s="14">
        <v>2.7533333333333334</v>
      </c>
      <c r="AI303" s="99">
        <f t="shared" si="108"/>
        <v>15</v>
      </c>
      <c r="AJ303" s="33">
        <f t="shared" si="101"/>
        <v>-0.33846362687180881</v>
      </c>
      <c r="AK303" s="13">
        <v>46792.243570347957</v>
      </c>
      <c r="AL303" s="38"/>
    </row>
    <row r="304" spans="1:38" x14ac:dyDescent="0.25">
      <c r="A304" t="s">
        <v>896</v>
      </c>
      <c r="B304" s="5" t="s">
        <v>332</v>
      </c>
      <c r="C304" s="6" t="s">
        <v>93</v>
      </c>
      <c r="D304" s="7" t="s">
        <v>34</v>
      </c>
      <c r="E304" s="36">
        <f t="shared" si="102"/>
        <v>0.78612728849962332</v>
      </c>
      <c r="F304" s="8">
        <f t="shared" si="103"/>
        <v>25.862225105944447</v>
      </c>
      <c r="G304" s="9">
        <f t="shared" si="104"/>
        <v>282</v>
      </c>
      <c r="H304" s="99">
        <f t="shared" si="105"/>
        <v>376</v>
      </c>
      <c r="I304" s="33">
        <f t="shared" si="92"/>
        <v>0.20652509089802934</v>
      </c>
      <c r="J304" s="11">
        <v>9.9800399201597223E-3</v>
      </c>
      <c r="K304" s="10">
        <f t="shared" si="109"/>
        <v>423</v>
      </c>
      <c r="L304" s="33">
        <f t="shared" si="93"/>
        <v>0.57095922675440369</v>
      </c>
      <c r="M304" s="11">
        <v>3.8808417600437281E-2</v>
      </c>
      <c r="N304" s="10">
        <f t="shared" si="110"/>
        <v>128</v>
      </c>
      <c r="O304" s="33">
        <f t="shared" si="94"/>
        <v>-0.37193102409343398</v>
      </c>
      <c r="P304" s="11">
        <v>8.4876103674166897E-2</v>
      </c>
      <c r="Q304" s="10">
        <f t="shared" si="111"/>
        <v>364</v>
      </c>
      <c r="R304" s="33">
        <f t="shared" si="95"/>
        <v>0.24821373731159663</v>
      </c>
      <c r="S304" s="12">
        <v>0.10401497815685458</v>
      </c>
      <c r="T304" s="10">
        <f t="shared" si="112"/>
        <v>314</v>
      </c>
      <c r="U304" s="33">
        <f t="shared" si="96"/>
        <v>0.35607805969631101</v>
      </c>
      <c r="V304" s="18">
        <v>5.4662379421221867E-2</v>
      </c>
      <c r="W304" s="99">
        <f t="shared" si="106"/>
        <v>304</v>
      </c>
      <c r="X304" s="33">
        <f t="shared" si="97"/>
        <v>-7.5804476778104937E-2</v>
      </c>
      <c r="Y304" s="13">
        <v>94317</v>
      </c>
      <c r="Z304" s="10">
        <f t="shared" si="113"/>
        <v>350</v>
      </c>
      <c r="AA304" s="33">
        <f t="shared" si="98"/>
        <v>0.44168105881265068</v>
      </c>
      <c r="AB304" s="11">
        <v>2.8999999999999998E-2</v>
      </c>
      <c r="AC304" s="99">
        <f t="shared" si="107"/>
        <v>221</v>
      </c>
      <c r="AD304" s="33">
        <f t="shared" si="99"/>
        <v>2.6160395170960445E-3</v>
      </c>
      <c r="AE304" s="11">
        <v>0.92274678111587982</v>
      </c>
      <c r="AF304" s="10">
        <f t="shared" si="114"/>
        <v>315</v>
      </c>
      <c r="AG304" s="33">
        <f t="shared" si="100"/>
        <v>0.14500433639653715</v>
      </c>
      <c r="AH304" s="14">
        <v>2.4619999999999997</v>
      </c>
      <c r="AI304" s="99">
        <f t="shared" si="108"/>
        <v>332</v>
      </c>
      <c r="AJ304" s="33">
        <f t="shared" si="101"/>
        <v>-0.18139307791493842</v>
      </c>
      <c r="AK304" s="13">
        <v>154599.31006864988</v>
      </c>
      <c r="AL304" s="38"/>
    </row>
    <row r="305" spans="1:38" x14ac:dyDescent="0.25">
      <c r="A305" t="s">
        <v>897</v>
      </c>
      <c r="B305" s="5" t="s">
        <v>454</v>
      </c>
      <c r="C305" s="6" t="s">
        <v>44</v>
      </c>
      <c r="D305" s="7" t="s">
        <v>20</v>
      </c>
      <c r="E305" s="36">
        <f t="shared" si="102"/>
        <v>4.2036219843611331</v>
      </c>
      <c r="F305" s="8">
        <f t="shared" si="103"/>
        <v>15.210086407444628</v>
      </c>
      <c r="G305" s="9">
        <f t="shared" si="104"/>
        <v>465</v>
      </c>
      <c r="H305" s="99">
        <f t="shared" si="105"/>
        <v>67</v>
      </c>
      <c r="I305" s="33">
        <f t="shared" si="92"/>
        <v>-0.85762349867554299</v>
      </c>
      <c r="J305" s="11">
        <v>-5.7321772639691737E-2</v>
      </c>
      <c r="K305" s="10">
        <f t="shared" si="109"/>
        <v>559</v>
      </c>
      <c r="L305" s="33">
        <f t="shared" si="93"/>
        <v>1.3077003033574754</v>
      </c>
      <c r="M305" s="11">
        <v>0</v>
      </c>
      <c r="N305" s="10">
        <f t="shared" si="110"/>
        <v>508</v>
      </c>
      <c r="O305" s="33">
        <f t="shared" si="94"/>
        <v>0.83613099550951764</v>
      </c>
      <c r="P305" s="11">
        <v>7.5085324232081908E-3</v>
      </c>
      <c r="Q305" s="10">
        <f t="shared" si="111"/>
        <v>239</v>
      </c>
      <c r="R305" s="33">
        <f t="shared" si="95"/>
        <v>0.1514374610314167</v>
      </c>
      <c r="S305" s="12">
        <v>0.51098620337250888</v>
      </c>
      <c r="T305" s="10">
        <f t="shared" si="112"/>
        <v>541</v>
      </c>
      <c r="U305" s="33">
        <f t="shared" si="96"/>
        <v>1.0179061038576218</v>
      </c>
      <c r="V305" s="18">
        <v>1.5813253012048192E-2</v>
      </c>
      <c r="W305" s="99">
        <f t="shared" si="106"/>
        <v>409</v>
      </c>
      <c r="X305" s="33">
        <f t="shared" si="97"/>
        <v>0.3771913093100302</v>
      </c>
      <c r="Y305" s="13">
        <v>110792</v>
      </c>
      <c r="Z305" s="10">
        <f t="shared" si="113"/>
        <v>466</v>
      </c>
      <c r="AA305" s="33">
        <f t="shared" si="98"/>
        <v>0.73457988302526656</v>
      </c>
      <c r="AB305" s="11">
        <v>2.5000000000000001E-2</v>
      </c>
      <c r="AC305" s="99">
        <f t="shared" si="107"/>
        <v>546</v>
      </c>
      <c r="AD305" s="33">
        <f t="shared" si="99"/>
        <v>1.1129834764448883</v>
      </c>
      <c r="AE305" s="11">
        <v>0.98900293255131966</v>
      </c>
      <c r="AF305" s="10">
        <f t="shared" si="114"/>
        <v>153</v>
      </c>
      <c r="AG305" s="33">
        <f t="shared" si="100"/>
        <v>-0.33381335675137797</v>
      </c>
      <c r="AH305" s="14">
        <v>3.0023333333333331</v>
      </c>
      <c r="AI305" s="99">
        <f t="shared" si="108"/>
        <v>258</v>
      </c>
      <c r="AJ305" s="33">
        <f t="shared" si="101"/>
        <v>-0.22269242720098814</v>
      </c>
      <c r="AK305" s="13">
        <v>126253.05595298926</v>
      </c>
      <c r="AL305" s="38"/>
    </row>
    <row r="306" spans="1:38" x14ac:dyDescent="0.25">
      <c r="A306" t="s">
        <v>898</v>
      </c>
      <c r="B306" s="5" t="s">
        <v>491</v>
      </c>
      <c r="C306" s="6" t="s">
        <v>44</v>
      </c>
      <c r="D306" s="7" t="s">
        <v>20</v>
      </c>
      <c r="E306" s="36">
        <f t="shared" si="102"/>
        <v>4.2892901778656674</v>
      </c>
      <c r="F306" s="8">
        <f t="shared" si="103"/>
        <v>14.943063467989802</v>
      </c>
      <c r="G306" s="9">
        <f t="shared" si="104"/>
        <v>469</v>
      </c>
      <c r="H306" s="99">
        <f t="shared" si="105"/>
        <v>401</v>
      </c>
      <c r="I306" s="33">
        <f t="shared" si="92"/>
        <v>0.31538986752302983</v>
      </c>
      <c r="J306" s="11">
        <v>1.6865165608971555E-2</v>
      </c>
      <c r="K306" s="10">
        <f t="shared" si="109"/>
        <v>424</v>
      </c>
      <c r="L306" s="33">
        <f t="shared" si="93"/>
        <v>0.57615393732754883</v>
      </c>
      <c r="M306" s="11">
        <v>3.8534782121653413E-2</v>
      </c>
      <c r="N306" s="10">
        <f t="shared" si="110"/>
        <v>397</v>
      </c>
      <c r="O306" s="33">
        <f t="shared" si="94"/>
        <v>0.61126153312578735</v>
      </c>
      <c r="P306" s="11">
        <v>2.190978324545987E-2</v>
      </c>
      <c r="Q306" s="10">
        <f t="shared" si="111"/>
        <v>390</v>
      </c>
      <c r="R306" s="33">
        <f t="shared" si="95"/>
        <v>0.27294812057923573</v>
      </c>
      <c r="S306" s="12">
        <v>0</v>
      </c>
      <c r="T306" s="10">
        <f t="shared" si="112"/>
        <v>495</v>
      </c>
      <c r="U306" s="33">
        <f t="shared" si="96"/>
        <v>0.85422720760683846</v>
      </c>
      <c r="V306" s="18">
        <v>2.5421159759213545E-2</v>
      </c>
      <c r="W306" s="99">
        <f t="shared" si="106"/>
        <v>445</v>
      </c>
      <c r="X306" s="33">
        <f t="shared" si="97"/>
        <v>0.75330841752851885</v>
      </c>
      <c r="Y306" s="13">
        <v>124471</v>
      </c>
      <c r="Z306" s="10">
        <f t="shared" si="113"/>
        <v>466</v>
      </c>
      <c r="AA306" s="33">
        <f t="shared" si="98"/>
        <v>0.73457988302526656</v>
      </c>
      <c r="AB306" s="11">
        <v>2.5000000000000001E-2</v>
      </c>
      <c r="AC306" s="99">
        <f t="shared" si="107"/>
        <v>503</v>
      </c>
      <c r="AD306" s="33">
        <f t="shared" si="99"/>
        <v>0.93428294362309028</v>
      </c>
      <c r="AE306" s="11">
        <v>0.97833978702807356</v>
      </c>
      <c r="AF306" s="10">
        <f t="shared" si="114"/>
        <v>199</v>
      </c>
      <c r="AG306" s="33">
        <f t="shared" si="100"/>
        <v>-0.18139513980855024</v>
      </c>
      <c r="AH306" s="14">
        <v>2.8303333333333334</v>
      </c>
      <c r="AI306" s="99">
        <f t="shared" si="108"/>
        <v>306</v>
      </c>
      <c r="AJ306" s="33">
        <f t="shared" si="101"/>
        <v>-0.19542037553431041</v>
      </c>
      <c r="AK306" s="13">
        <v>144971.52295460374</v>
      </c>
      <c r="AL306" s="38"/>
    </row>
    <row r="307" spans="1:38" x14ac:dyDescent="0.25">
      <c r="A307" t="s">
        <v>899</v>
      </c>
      <c r="B307" s="5" t="s">
        <v>558</v>
      </c>
      <c r="C307" s="6" t="s">
        <v>81</v>
      </c>
      <c r="D307" s="7" t="s">
        <v>34</v>
      </c>
      <c r="E307" s="36">
        <f t="shared" si="102"/>
        <v>5.1475381788083885</v>
      </c>
      <c r="F307" s="8">
        <f t="shared" si="103"/>
        <v>12.267952734146384</v>
      </c>
      <c r="G307" s="9">
        <f t="shared" si="104"/>
        <v>520</v>
      </c>
      <c r="H307" s="99">
        <f t="shared" si="105"/>
        <v>183</v>
      </c>
      <c r="I307" s="33">
        <f t="shared" si="92"/>
        <v>-0.41054610743233932</v>
      </c>
      <c r="J307" s="11">
        <v>-2.9046474358974339E-2</v>
      </c>
      <c r="K307" s="10">
        <f t="shared" si="109"/>
        <v>509</v>
      </c>
      <c r="L307" s="33">
        <f t="shared" si="93"/>
        <v>0.82409568804139444</v>
      </c>
      <c r="M307" s="11">
        <v>2.5474254742547425E-2</v>
      </c>
      <c r="N307" s="10">
        <f t="shared" si="110"/>
        <v>535</v>
      </c>
      <c r="O307" s="33">
        <f t="shared" si="94"/>
        <v>0.95337356493194514</v>
      </c>
      <c r="P307" s="11">
        <v>0</v>
      </c>
      <c r="Q307" s="10">
        <f t="shared" si="111"/>
        <v>390</v>
      </c>
      <c r="R307" s="33">
        <f t="shared" si="95"/>
        <v>0.27294812057923573</v>
      </c>
      <c r="S307" s="12">
        <v>0</v>
      </c>
      <c r="T307" s="10">
        <f t="shared" si="112"/>
        <v>503</v>
      </c>
      <c r="U307" s="33">
        <f t="shared" si="96"/>
        <v>0.87823515613111258</v>
      </c>
      <c r="V307" s="18">
        <v>2.4011899702507437E-2</v>
      </c>
      <c r="W307" s="99">
        <f t="shared" si="106"/>
        <v>523</v>
      </c>
      <c r="X307" s="33">
        <f t="shared" si="97"/>
        <v>1.5068074476929652</v>
      </c>
      <c r="Y307" s="13">
        <v>151875</v>
      </c>
      <c r="Z307" s="10">
        <f t="shared" si="113"/>
        <v>317</v>
      </c>
      <c r="AA307" s="33">
        <f t="shared" si="98"/>
        <v>0.36845635275949656</v>
      </c>
      <c r="AB307" s="11">
        <v>0.03</v>
      </c>
      <c r="AC307" s="99">
        <f t="shared" si="107"/>
        <v>506</v>
      </c>
      <c r="AD307" s="33">
        <f t="shared" si="99"/>
        <v>0.93929006796302861</v>
      </c>
      <c r="AE307" s="11">
        <v>0.97863856451153519</v>
      </c>
      <c r="AF307" s="10">
        <f t="shared" si="114"/>
        <v>431</v>
      </c>
      <c r="AG307" s="33">
        <f t="shared" si="100"/>
        <v>0.49532992805195147</v>
      </c>
      <c r="AH307" s="14">
        <v>2.0666666666666669</v>
      </c>
      <c r="AI307" s="99">
        <f t="shared" si="108"/>
        <v>483</v>
      </c>
      <c r="AJ307" s="33">
        <f t="shared" si="101"/>
        <v>4.8303663414132579E-3</v>
      </c>
      <c r="AK307" s="13">
        <v>282415.78089539922</v>
      </c>
      <c r="AL307" s="38"/>
    </row>
    <row r="308" spans="1:38" x14ac:dyDescent="0.25">
      <c r="A308" t="s">
        <v>900</v>
      </c>
      <c r="B308" s="5" t="s">
        <v>573</v>
      </c>
      <c r="C308" s="6" t="s">
        <v>81</v>
      </c>
      <c r="D308" s="7" t="s">
        <v>34</v>
      </c>
      <c r="E308" s="36">
        <f t="shared" si="102"/>
        <v>6.6355658032976947</v>
      </c>
      <c r="F308" s="8">
        <f t="shared" si="103"/>
        <v>7.6298543451557528</v>
      </c>
      <c r="G308" s="9">
        <f t="shared" si="104"/>
        <v>553</v>
      </c>
      <c r="H308" s="99">
        <f t="shared" si="105"/>
        <v>173</v>
      </c>
      <c r="I308" s="33">
        <f t="shared" si="92"/>
        <v>-0.43845184797308306</v>
      </c>
      <c r="J308" s="11">
        <v>-3.0811365970558002E-2</v>
      </c>
      <c r="K308" s="10">
        <f t="shared" si="109"/>
        <v>454</v>
      </c>
      <c r="L308" s="33">
        <f t="shared" si="93"/>
        <v>0.64912831109349489</v>
      </c>
      <c r="M308" s="11">
        <v>3.4690799396681751E-2</v>
      </c>
      <c r="N308" s="10">
        <f t="shared" si="110"/>
        <v>490</v>
      </c>
      <c r="O308" s="33">
        <f t="shared" si="94"/>
        <v>0.80698689089456754</v>
      </c>
      <c r="P308" s="11">
        <v>9.3749999999999997E-3</v>
      </c>
      <c r="Q308" s="10">
        <f t="shared" si="111"/>
        <v>390</v>
      </c>
      <c r="R308" s="33">
        <f t="shared" si="95"/>
        <v>0.27294812057923573</v>
      </c>
      <c r="S308" s="12">
        <v>0</v>
      </c>
      <c r="T308" s="10">
        <f t="shared" si="112"/>
        <v>501</v>
      </c>
      <c r="U308" s="33">
        <f t="shared" si="96"/>
        <v>0.87287273342402516</v>
      </c>
      <c r="V308" s="18">
        <v>2.4326672458731539E-2</v>
      </c>
      <c r="W308" s="99">
        <f t="shared" si="106"/>
        <v>558</v>
      </c>
      <c r="X308" s="33">
        <f t="shared" si="97"/>
        <v>2.728205069169205</v>
      </c>
      <c r="Y308" s="13">
        <v>196296</v>
      </c>
      <c r="Z308" s="10">
        <f t="shared" si="113"/>
        <v>488</v>
      </c>
      <c r="AA308" s="33">
        <f t="shared" si="98"/>
        <v>0.80780458907842068</v>
      </c>
      <c r="AB308" s="11">
        <v>2.4E-2</v>
      </c>
      <c r="AC308" s="99">
        <f t="shared" si="107"/>
        <v>514</v>
      </c>
      <c r="AD308" s="33">
        <f t="shared" si="99"/>
        <v>0.95093638136266967</v>
      </c>
      <c r="AE308" s="11">
        <v>0.97933350555412035</v>
      </c>
      <c r="AF308" s="10">
        <f t="shared" si="114"/>
        <v>429</v>
      </c>
      <c r="AG308" s="33">
        <f t="shared" si="100"/>
        <v>0.4923760866383311</v>
      </c>
      <c r="AH308" s="14">
        <v>2.0699999999999998</v>
      </c>
      <c r="AI308" s="99">
        <f t="shared" si="108"/>
        <v>507</v>
      </c>
      <c r="AJ308" s="33">
        <f t="shared" si="101"/>
        <v>8.0195525399538878E-2</v>
      </c>
      <c r="AK308" s="13">
        <v>334143.47121158603</v>
      </c>
      <c r="AL308" s="38"/>
    </row>
    <row r="309" spans="1:38" x14ac:dyDescent="0.25">
      <c r="A309" t="s">
        <v>901</v>
      </c>
      <c r="B309" s="5" t="s">
        <v>169</v>
      </c>
      <c r="C309" s="6" t="s">
        <v>19</v>
      </c>
      <c r="D309" s="7" t="s">
        <v>20</v>
      </c>
      <c r="E309" s="36">
        <f t="shared" si="102"/>
        <v>-1.4969130040940946</v>
      </c>
      <c r="F309" s="8">
        <f t="shared" si="103"/>
        <v>32.97833325394592</v>
      </c>
      <c r="G309" s="9">
        <f t="shared" si="104"/>
        <v>172</v>
      </c>
      <c r="H309" s="99">
        <f t="shared" si="105"/>
        <v>160</v>
      </c>
      <c r="I309" s="33">
        <f t="shared" si="92"/>
        <v>-0.47199140098908454</v>
      </c>
      <c r="J309" s="11">
        <v>-3.2932566649242045E-2</v>
      </c>
      <c r="K309" s="10">
        <f t="shared" si="109"/>
        <v>52</v>
      </c>
      <c r="L309" s="33">
        <f t="shared" si="93"/>
        <v>-1.056484799952552</v>
      </c>
      <c r="M309" s="11">
        <v>0.12453531598513011</v>
      </c>
      <c r="N309" s="10">
        <f t="shared" si="110"/>
        <v>131</v>
      </c>
      <c r="O309" s="33">
        <f t="shared" si="94"/>
        <v>-0.35060397968975215</v>
      </c>
      <c r="P309" s="11">
        <v>8.3510261854210899E-2</v>
      </c>
      <c r="Q309" s="10">
        <f t="shared" si="111"/>
        <v>89</v>
      </c>
      <c r="R309" s="33">
        <f t="shared" si="95"/>
        <v>-0.17693688621686501</v>
      </c>
      <c r="S309" s="12">
        <v>1.8918918918918919</v>
      </c>
      <c r="T309" s="10">
        <f t="shared" si="112"/>
        <v>445</v>
      </c>
      <c r="U309" s="33">
        <f t="shared" si="96"/>
        <v>0.71470311996434377</v>
      </c>
      <c r="V309" s="18">
        <v>3.361118580263512E-2</v>
      </c>
      <c r="W309" s="99">
        <f t="shared" si="106"/>
        <v>221</v>
      </c>
      <c r="X309" s="33">
        <f t="shared" si="97"/>
        <v>-0.4338567454542625</v>
      </c>
      <c r="Y309" s="13">
        <v>81295</v>
      </c>
      <c r="Z309" s="10">
        <f t="shared" si="113"/>
        <v>95</v>
      </c>
      <c r="AA309" s="33">
        <f t="shared" si="98"/>
        <v>-0.65668953198466029</v>
      </c>
      <c r="AB309" s="11">
        <v>4.4000000000000004E-2</v>
      </c>
      <c r="AC309" s="99">
        <f t="shared" si="107"/>
        <v>270</v>
      </c>
      <c r="AD309" s="33">
        <f t="shared" si="99"/>
        <v>0.22771501079329884</v>
      </c>
      <c r="AE309" s="11">
        <v>0.9361785434612373</v>
      </c>
      <c r="AF309" s="10">
        <f t="shared" si="114"/>
        <v>19</v>
      </c>
      <c r="AG309" s="33">
        <f t="shared" si="100"/>
        <v>-1.4485931062518298</v>
      </c>
      <c r="AH309" s="14">
        <v>4.2603333333333335</v>
      </c>
      <c r="AI309" s="99">
        <f t="shared" si="108"/>
        <v>67</v>
      </c>
      <c r="AJ309" s="33">
        <f t="shared" si="101"/>
        <v>-0.30790665883132134</v>
      </c>
      <c r="AK309" s="13">
        <v>67765.348378378374</v>
      </c>
      <c r="AL309" s="38"/>
    </row>
    <row r="310" spans="1:38" x14ac:dyDescent="0.25">
      <c r="A310" t="s">
        <v>902</v>
      </c>
      <c r="B310" s="5" t="s">
        <v>492</v>
      </c>
      <c r="C310" s="6" t="s">
        <v>49</v>
      </c>
      <c r="D310" s="7" t="s">
        <v>39</v>
      </c>
      <c r="E310" s="36">
        <f t="shared" si="102"/>
        <v>4.1768706774032189</v>
      </c>
      <c r="F310" s="8">
        <f t="shared" si="103"/>
        <v>15.293468726201969</v>
      </c>
      <c r="G310" s="9">
        <f t="shared" si="104"/>
        <v>463</v>
      </c>
      <c r="H310" s="99">
        <f t="shared" si="105"/>
        <v>529</v>
      </c>
      <c r="I310" s="33">
        <f t="shared" si="92"/>
        <v>1.2526707060021662</v>
      </c>
      <c r="J310" s="11">
        <v>7.6143258842681583E-2</v>
      </c>
      <c r="K310" s="10">
        <f t="shared" si="109"/>
        <v>391</v>
      </c>
      <c r="L310" s="33">
        <f t="shared" si="93"/>
        <v>0.45823269131319599</v>
      </c>
      <c r="M310" s="11">
        <v>4.4746376811594206E-2</v>
      </c>
      <c r="N310" s="10">
        <f t="shared" si="110"/>
        <v>334</v>
      </c>
      <c r="O310" s="33">
        <f t="shared" si="94"/>
        <v>0.43515789098965163</v>
      </c>
      <c r="P310" s="11">
        <v>3.3187938554902333E-2</v>
      </c>
      <c r="Q310" s="10">
        <f t="shared" si="111"/>
        <v>274</v>
      </c>
      <c r="R310" s="33">
        <f t="shared" si="95"/>
        <v>0.19119182520170638</v>
      </c>
      <c r="S310" s="12">
        <v>0.34380801760297053</v>
      </c>
      <c r="T310" s="10">
        <f t="shared" si="112"/>
        <v>478</v>
      </c>
      <c r="U310" s="33">
        <f t="shared" si="96"/>
        <v>0.79858473764374927</v>
      </c>
      <c r="V310" s="18">
        <v>2.8687357630979498E-2</v>
      </c>
      <c r="W310" s="99">
        <f t="shared" si="106"/>
        <v>465</v>
      </c>
      <c r="X310" s="33">
        <f t="shared" si="97"/>
        <v>0.86736162060551936</v>
      </c>
      <c r="Y310" s="13">
        <v>128619</v>
      </c>
      <c r="Z310" s="10">
        <f t="shared" si="113"/>
        <v>488</v>
      </c>
      <c r="AA310" s="33">
        <f t="shared" si="98"/>
        <v>0.80780458907842068</v>
      </c>
      <c r="AB310" s="11">
        <v>2.4E-2</v>
      </c>
      <c r="AC310" s="99">
        <f t="shared" si="107"/>
        <v>430</v>
      </c>
      <c r="AD310" s="33">
        <f t="shared" si="99"/>
        <v>0.68561216361953281</v>
      </c>
      <c r="AE310" s="11">
        <v>0.96350148367952526</v>
      </c>
      <c r="AF310" s="10">
        <f t="shared" si="114"/>
        <v>267</v>
      </c>
      <c r="AG310" s="33">
        <f t="shared" si="100"/>
        <v>1.7398387328122881E-2</v>
      </c>
      <c r="AH310" s="14">
        <v>2.6059999999999999</v>
      </c>
      <c r="AI310" s="99">
        <f t="shared" si="108"/>
        <v>354</v>
      </c>
      <c r="AJ310" s="33">
        <f t="shared" si="101"/>
        <v>-0.16367038358492991</v>
      </c>
      <c r="AK310" s="13">
        <v>166763.47259850099</v>
      </c>
      <c r="AL310" s="38"/>
    </row>
    <row r="311" spans="1:38" x14ac:dyDescent="0.25">
      <c r="A311" t="s">
        <v>903</v>
      </c>
      <c r="B311" s="5" t="s">
        <v>130</v>
      </c>
      <c r="C311" s="6" t="s">
        <v>28</v>
      </c>
      <c r="D311" s="7" t="s">
        <v>20</v>
      </c>
      <c r="E311" s="36">
        <f t="shared" si="102"/>
        <v>-5.30534889516347</v>
      </c>
      <c r="F311" s="8">
        <f t="shared" si="103"/>
        <v>44.849013663528538</v>
      </c>
      <c r="G311" s="9">
        <f t="shared" si="104"/>
        <v>63</v>
      </c>
      <c r="H311" s="99">
        <f t="shared" si="105"/>
        <v>200</v>
      </c>
      <c r="I311" s="33">
        <f t="shared" si="92"/>
        <v>-0.35150418518827398</v>
      </c>
      <c r="J311" s="11">
        <v>-2.5312382688904345E-2</v>
      </c>
      <c r="K311" s="10">
        <f t="shared" si="109"/>
        <v>167</v>
      </c>
      <c r="L311" s="33">
        <f t="shared" si="93"/>
        <v>-0.20206577511447102</v>
      </c>
      <c r="M311" s="11">
        <v>7.9528119597274488E-2</v>
      </c>
      <c r="N311" s="10">
        <f t="shared" si="110"/>
        <v>209</v>
      </c>
      <c r="O311" s="33">
        <f t="shared" si="94"/>
        <v>2.4213437472097459E-2</v>
      </c>
      <c r="P311" s="11">
        <v>5.9505936945543882E-2</v>
      </c>
      <c r="Q311" s="10">
        <f t="shared" si="111"/>
        <v>135</v>
      </c>
      <c r="R311" s="33">
        <f t="shared" si="95"/>
        <v>-1.4893416486612984E-2</v>
      </c>
      <c r="S311" s="12">
        <v>1.2104539202200826</v>
      </c>
      <c r="T311" s="10">
        <f t="shared" si="112"/>
        <v>97</v>
      </c>
      <c r="U311" s="33">
        <f t="shared" si="96"/>
        <v>-0.66490894167544345</v>
      </c>
      <c r="V311" s="18">
        <v>0.11459403905447071</v>
      </c>
      <c r="W311" s="99">
        <f t="shared" si="106"/>
        <v>101</v>
      </c>
      <c r="X311" s="33">
        <f t="shared" si="97"/>
        <v>-0.88256316324924133</v>
      </c>
      <c r="Y311" s="13">
        <v>64976</v>
      </c>
      <c r="Z311" s="10">
        <f t="shared" si="113"/>
        <v>7</v>
      </c>
      <c r="AA311" s="33">
        <f t="shared" si="98"/>
        <v>-3.2927789498982056</v>
      </c>
      <c r="AB311" s="11">
        <v>0.08</v>
      </c>
      <c r="AC311" s="99">
        <f t="shared" si="107"/>
        <v>121</v>
      </c>
      <c r="AD311" s="33">
        <f t="shared" si="99"/>
        <v>-0.48061094348008682</v>
      </c>
      <c r="AE311" s="11">
        <v>0.89391239792130661</v>
      </c>
      <c r="AF311" s="10">
        <f t="shared" si="114"/>
        <v>489</v>
      </c>
      <c r="AG311" s="33">
        <f t="shared" si="100"/>
        <v>0.7605848869950903</v>
      </c>
      <c r="AH311" s="14">
        <v>1.7673333333333334</v>
      </c>
      <c r="AI311" s="99">
        <f t="shared" si="108"/>
        <v>329</v>
      </c>
      <c r="AJ311" s="33">
        <f t="shared" si="101"/>
        <v>-0.18224259807625892</v>
      </c>
      <c r="AK311" s="13">
        <v>154016.23273727647</v>
      </c>
      <c r="AL311" s="38"/>
    </row>
    <row r="312" spans="1:38" x14ac:dyDescent="0.25">
      <c r="A312" t="s">
        <v>904</v>
      </c>
      <c r="B312" s="5" t="s">
        <v>362</v>
      </c>
      <c r="C312" s="6" t="s">
        <v>49</v>
      </c>
      <c r="D312" s="7" t="s">
        <v>39</v>
      </c>
      <c r="E312" s="36">
        <f t="shared" si="102"/>
        <v>-0.53582255776045551</v>
      </c>
      <c r="F312" s="8">
        <f t="shared" si="103"/>
        <v>29.982668403742476</v>
      </c>
      <c r="G312" s="9">
        <f t="shared" si="104"/>
        <v>207</v>
      </c>
      <c r="H312" s="99">
        <f t="shared" si="105"/>
        <v>334</v>
      </c>
      <c r="I312" s="33">
        <f t="shared" si="92"/>
        <v>9.3933891273236855E-2</v>
      </c>
      <c r="J312" s="11">
        <v>2.8592375366569556E-3</v>
      </c>
      <c r="K312" s="10">
        <f t="shared" si="109"/>
        <v>294</v>
      </c>
      <c r="L312" s="33">
        <f t="shared" si="93"/>
        <v>0.19572491435864989</v>
      </c>
      <c r="M312" s="11">
        <v>5.8574181117533722E-2</v>
      </c>
      <c r="N312" s="10">
        <f t="shared" si="110"/>
        <v>288</v>
      </c>
      <c r="O312" s="33">
        <f t="shared" si="94"/>
        <v>0.31506191040577414</v>
      </c>
      <c r="P312" s="11">
        <v>4.0879211175020545E-2</v>
      </c>
      <c r="Q312" s="10">
        <f t="shared" si="111"/>
        <v>253</v>
      </c>
      <c r="R312" s="33">
        <f t="shared" si="95"/>
        <v>0.16864384655258971</v>
      </c>
      <c r="S312" s="12">
        <v>0.43862855471891221</v>
      </c>
      <c r="T312" s="10">
        <f t="shared" si="112"/>
        <v>235</v>
      </c>
      <c r="U312" s="33">
        <f t="shared" si="96"/>
        <v>9.0224752171939593E-2</v>
      </c>
      <c r="V312" s="18">
        <v>7.026789635485288E-2</v>
      </c>
      <c r="W312" s="99">
        <f t="shared" si="106"/>
        <v>175</v>
      </c>
      <c r="X312" s="33">
        <f t="shared" si="97"/>
        <v>-0.59429561718866419</v>
      </c>
      <c r="Y312" s="13">
        <v>75460</v>
      </c>
      <c r="Z312" s="10">
        <f t="shared" si="113"/>
        <v>201</v>
      </c>
      <c r="AA312" s="33">
        <f t="shared" si="98"/>
        <v>2.3328224937260757E-3</v>
      </c>
      <c r="AB312" s="11">
        <v>3.5000000000000003E-2</v>
      </c>
      <c r="AC312" s="99">
        <f t="shared" si="107"/>
        <v>124</v>
      </c>
      <c r="AD312" s="33">
        <f t="shared" si="99"/>
        <v>-0.47226206254404801</v>
      </c>
      <c r="AE312" s="11">
        <v>0.8944105796053311</v>
      </c>
      <c r="AF312" s="10">
        <f t="shared" si="114"/>
        <v>183</v>
      </c>
      <c r="AG312" s="33">
        <f t="shared" si="100"/>
        <v>-0.22924737070920578</v>
      </c>
      <c r="AH312" s="14">
        <v>2.8843333333333336</v>
      </c>
      <c r="AI312" s="99">
        <f t="shared" si="108"/>
        <v>207</v>
      </c>
      <c r="AJ312" s="33">
        <f t="shared" si="101"/>
        <v>-0.24252427352977196</v>
      </c>
      <c r="AK312" s="13">
        <v>112641.25418524745</v>
      </c>
      <c r="AL312" s="38"/>
    </row>
    <row r="313" spans="1:38" x14ac:dyDescent="0.25">
      <c r="A313" t="s">
        <v>905</v>
      </c>
      <c r="B313" s="5" t="s">
        <v>437</v>
      </c>
      <c r="C313" s="6" t="s">
        <v>54</v>
      </c>
      <c r="D313" s="7" t="s">
        <v>39</v>
      </c>
      <c r="E313" s="36">
        <f t="shared" si="102"/>
        <v>3.0197678805807273</v>
      </c>
      <c r="F313" s="8">
        <f t="shared" si="103"/>
        <v>18.900093045210049</v>
      </c>
      <c r="G313" s="9">
        <f t="shared" si="104"/>
        <v>409</v>
      </c>
      <c r="H313" s="99">
        <f t="shared" si="105"/>
        <v>236</v>
      </c>
      <c r="I313" s="33">
        <f t="shared" si="92"/>
        <v>-0.23914329059404932</v>
      </c>
      <c r="J313" s="11">
        <v>-1.8206145889710701E-2</v>
      </c>
      <c r="K313" s="10">
        <f t="shared" si="109"/>
        <v>431</v>
      </c>
      <c r="L313" s="33">
        <f t="shared" si="93"/>
        <v>0.61450095226229917</v>
      </c>
      <c r="M313" s="11">
        <v>3.6514822848879247E-2</v>
      </c>
      <c r="N313" s="10">
        <f t="shared" si="110"/>
        <v>332</v>
      </c>
      <c r="O313" s="33">
        <f t="shared" si="94"/>
        <v>0.42993589662438059</v>
      </c>
      <c r="P313" s="11">
        <v>3.352236925015753E-2</v>
      </c>
      <c r="Q313" s="10">
        <f t="shared" si="111"/>
        <v>331</v>
      </c>
      <c r="R313" s="33">
        <f t="shared" si="95"/>
        <v>0.22561096891311422</v>
      </c>
      <c r="S313" s="12">
        <v>0.19906592144552482</v>
      </c>
      <c r="T313" s="10">
        <f t="shared" si="112"/>
        <v>428</v>
      </c>
      <c r="U313" s="33">
        <f t="shared" si="96"/>
        <v>0.67727952567070449</v>
      </c>
      <c r="V313" s="18">
        <v>3.5807940621693325E-2</v>
      </c>
      <c r="W313" s="99">
        <f t="shared" si="106"/>
        <v>430</v>
      </c>
      <c r="X313" s="33">
        <f t="shared" si="97"/>
        <v>0.58503319987392777</v>
      </c>
      <c r="Y313" s="13">
        <v>118351</v>
      </c>
      <c r="Z313" s="10">
        <f t="shared" si="113"/>
        <v>317</v>
      </c>
      <c r="AA313" s="33">
        <f t="shared" si="98"/>
        <v>0.36845635275949656</v>
      </c>
      <c r="AB313" s="11">
        <v>0.03</v>
      </c>
      <c r="AC313" s="99">
        <f t="shared" si="107"/>
        <v>388</v>
      </c>
      <c r="AD313" s="33">
        <f t="shared" si="99"/>
        <v>0.56009035690145237</v>
      </c>
      <c r="AE313" s="11">
        <v>0.95601153795725713</v>
      </c>
      <c r="AF313" s="10">
        <f t="shared" si="114"/>
        <v>423</v>
      </c>
      <c r="AG313" s="33">
        <f t="shared" si="100"/>
        <v>0.46815458704664131</v>
      </c>
      <c r="AH313" s="14">
        <v>2.0973333333333333</v>
      </c>
      <c r="AI313" s="99">
        <f t="shared" si="108"/>
        <v>369</v>
      </c>
      <c r="AJ313" s="33">
        <f t="shared" si="101"/>
        <v>-0.15006592936428537</v>
      </c>
      <c r="AK313" s="13">
        <v>176101.03658219124</v>
      </c>
      <c r="AL313" s="38"/>
    </row>
    <row r="314" spans="1:38" x14ac:dyDescent="0.25">
      <c r="A314" t="s">
        <v>906</v>
      </c>
      <c r="B314" s="5" t="s">
        <v>418</v>
      </c>
      <c r="C314" s="6" t="s">
        <v>93</v>
      </c>
      <c r="D314" s="7" t="s">
        <v>34</v>
      </c>
      <c r="E314" s="36">
        <f t="shared" si="102"/>
        <v>3.8434973439326159</v>
      </c>
      <c r="F314" s="8">
        <f t="shared" si="103"/>
        <v>16.332574651021815</v>
      </c>
      <c r="G314" s="9">
        <f t="shared" si="104"/>
        <v>446</v>
      </c>
      <c r="H314" s="99">
        <f t="shared" si="105"/>
        <v>408</v>
      </c>
      <c r="I314" s="33">
        <f t="shared" si="92"/>
        <v>0.32972059923970476</v>
      </c>
      <c r="J314" s="11">
        <v>1.7771509167842092E-2</v>
      </c>
      <c r="K314" s="10">
        <f t="shared" si="109"/>
        <v>468</v>
      </c>
      <c r="L314" s="33">
        <f t="shared" si="93"/>
        <v>0.69137890843491212</v>
      </c>
      <c r="M314" s="11">
        <v>3.2465215840171244E-2</v>
      </c>
      <c r="N314" s="10">
        <f t="shared" si="110"/>
        <v>423</v>
      </c>
      <c r="O314" s="33">
        <f t="shared" si="94"/>
        <v>0.67840721329935394</v>
      </c>
      <c r="P314" s="11">
        <v>1.7609591607343576E-2</v>
      </c>
      <c r="Q314" s="10">
        <f t="shared" si="111"/>
        <v>390</v>
      </c>
      <c r="R314" s="33">
        <f t="shared" si="95"/>
        <v>0.27294812057923573</v>
      </c>
      <c r="S314" s="12">
        <v>0</v>
      </c>
      <c r="T314" s="10">
        <f t="shared" si="112"/>
        <v>553</v>
      </c>
      <c r="U314" s="33">
        <f t="shared" si="96"/>
        <v>1.1058151471882722</v>
      </c>
      <c r="V314" s="18">
        <v>1.0653016048699502E-2</v>
      </c>
      <c r="W314" s="99">
        <f t="shared" si="106"/>
        <v>435</v>
      </c>
      <c r="X314" s="33">
        <f t="shared" si="97"/>
        <v>0.66232431700253158</v>
      </c>
      <c r="Y314" s="13">
        <v>121162</v>
      </c>
      <c r="Z314" s="10">
        <f t="shared" si="113"/>
        <v>350</v>
      </c>
      <c r="AA314" s="33">
        <f t="shared" si="98"/>
        <v>0.44168105881265068</v>
      </c>
      <c r="AB314" s="11">
        <v>2.8999999999999998E-2</v>
      </c>
      <c r="AC314" s="99">
        <f t="shared" si="107"/>
        <v>349</v>
      </c>
      <c r="AD314" s="33">
        <f t="shared" si="99"/>
        <v>0.44641819695211754</v>
      </c>
      <c r="AE314" s="11">
        <v>0.94922866627611791</v>
      </c>
      <c r="AF314" s="10">
        <f t="shared" si="114"/>
        <v>285</v>
      </c>
      <c r="AG314" s="33">
        <f t="shared" si="100"/>
        <v>7.086291691465714E-2</v>
      </c>
      <c r="AH314" s="14">
        <v>2.545666666666667</v>
      </c>
      <c r="AI314" s="99">
        <f t="shared" si="108"/>
        <v>372</v>
      </c>
      <c r="AJ314" s="33">
        <f t="shared" si="101"/>
        <v>-0.1483492641954601</v>
      </c>
      <c r="AK314" s="13">
        <v>177279.28824833702</v>
      </c>
      <c r="AL314" s="38"/>
    </row>
    <row r="315" spans="1:38" x14ac:dyDescent="0.25">
      <c r="A315" t="s">
        <v>907</v>
      </c>
      <c r="B315" s="5" t="s">
        <v>335</v>
      </c>
      <c r="C315" s="6" t="s">
        <v>91</v>
      </c>
      <c r="D315" s="7" t="s">
        <v>39</v>
      </c>
      <c r="E315" s="36">
        <f t="shared" si="102"/>
        <v>6.6050149226203336E-2</v>
      </c>
      <c r="F315" s="8">
        <f t="shared" si="103"/>
        <v>28.106665037467394</v>
      </c>
      <c r="G315" s="9">
        <f t="shared" si="104"/>
        <v>237</v>
      </c>
      <c r="H315" s="99">
        <f t="shared" si="105"/>
        <v>107</v>
      </c>
      <c r="I315" s="33">
        <f t="shared" si="92"/>
        <v>-0.67927242237606134</v>
      </c>
      <c r="J315" s="11">
        <v>-4.6042003231017814E-2</v>
      </c>
      <c r="K315" s="10">
        <f t="shared" si="109"/>
        <v>35</v>
      </c>
      <c r="L315" s="33">
        <f t="shared" si="93"/>
        <v>-1.3324660796806473</v>
      </c>
      <c r="M315" s="11">
        <v>0.13907284768211919</v>
      </c>
      <c r="N315" s="10">
        <f t="shared" si="110"/>
        <v>445</v>
      </c>
      <c r="O315" s="33">
        <f t="shared" si="94"/>
        <v>0.71314927933214611</v>
      </c>
      <c r="P315" s="11">
        <v>1.5384615384615385E-2</v>
      </c>
      <c r="Q315" s="10">
        <f t="shared" si="111"/>
        <v>28</v>
      </c>
      <c r="R315" s="33">
        <f t="shared" si="95"/>
        <v>-0.9351620948403162</v>
      </c>
      <c r="S315" s="12">
        <v>5.0804403048264177</v>
      </c>
      <c r="T315" s="10">
        <f t="shared" si="112"/>
        <v>479</v>
      </c>
      <c r="U315" s="33">
        <f t="shared" si="96"/>
        <v>0.79980680544289118</v>
      </c>
      <c r="V315" s="18">
        <v>2.8615622583139984E-2</v>
      </c>
      <c r="W315" s="99">
        <f t="shared" si="106"/>
        <v>281</v>
      </c>
      <c r="X315" s="33">
        <f t="shared" si="97"/>
        <v>-0.17863933201146612</v>
      </c>
      <c r="Y315" s="13">
        <v>90577</v>
      </c>
      <c r="Z315" s="10">
        <f t="shared" si="113"/>
        <v>162</v>
      </c>
      <c r="AA315" s="33">
        <f t="shared" si="98"/>
        <v>-0.21734129566573571</v>
      </c>
      <c r="AB315" s="11">
        <v>3.7999999999999999E-2</v>
      </c>
      <c r="AC315" s="99">
        <f t="shared" si="107"/>
        <v>414</v>
      </c>
      <c r="AD315" s="33">
        <f t="shared" si="99"/>
        <v>0.64388478392848525</v>
      </c>
      <c r="AE315" s="11">
        <v>0.96101159114857748</v>
      </c>
      <c r="AF315" s="10">
        <f t="shared" si="114"/>
        <v>77</v>
      </c>
      <c r="AG315" s="33">
        <f t="shared" si="100"/>
        <v>-0.77098188596724115</v>
      </c>
      <c r="AH315" s="14">
        <v>3.4956666666666663</v>
      </c>
      <c r="AI315" s="99">
        <f t="shared" si="108"/>
        <v>171</v>
      </c>
      <c r="AJ315" s="33">
        <f t="shared" si="101"/>
        <v>-0.25587159981525526</v>
      </c>
      <c r="AK315" s="13">
        <v>103480.17273497036</v>
      </c>
      <c r="AL315" s="38"/>
    </row>
    <row r="316" spans="1:38" x14ac:dyDescent="0.25">
      <c r="A316" t="s">
        <v>908</v>
      </c>
      <c r="B316" s="5" t="s">
        <v>586</v>
      </c>
      <c r="C316" s="6" t="s">
        <v>41</v>
      </c>
      <c r="D316" s="7" t="s">
        <v>34</v>
      </c>
      <c r="E316" s="36">
        <f t="shared" si="102"/>
        <v>7.4540867521435281</v>
      </c>
      <c r="F316" s="8">
        <f t="shared" si="103"/>
        <v>5.0785705976514919</v>
      </c>
      <c r="G316" s="9">
        <f t="shared" si="104"/>
        <v>562</v>
      </c>
      <c r="H316" s="99">
        <f t="shared" si="105"/>
        <v>327</v>
      </c>
      <c r="I316" s="33">
        <f t="shared" si="92"/>
        <v>7.0803622367289085E-2</v>
      </c>
      <c r="J316" s="11">
        <v>1.3963694394574233E-3</v>
      </c>
      <c r="K316" s="10">
        <f t="shared" si="109"/>
        <v>464</v>
      </c>
      <c r="L316" s="33">
        <f t="shared" si="93"/>
        <v>0.67206739590438658</v>
      </c>
      <c r="M316" s="11">
        <v>3.3482465002164813E-2</v>
      </c>
      <c r="N316" s="10">
        <f t="shared" si="110"/>
        <v>447</v>
      </c>
      <c r="O316" s="33">
        <f t="shared" si="94"/>
        <v>0.71430316362202806</v>
      </c>
      <c r="P316" s="11">
        <v>1.5310717502251577E-2</v>
      </c>
      <c r="Q316" s="10">
        <f t="shared" si="111"/>
        <v>390</v>
      </c>
      <c r="R316" s="33">
        <f t="shared" si="95"/>
        <v>0.27294812057923573</v>
      </c>
      <c r="S316" s="12">
        <v>0</v>
      </c>
      <c r="T316" s="10">
        <f t="shared" si="112"/>
        <v>399</v>
      </c>
      <c r="U316" s="33">
        <f t="shared" si="96"/>
        <v>0.60152947756973207</v>
      </c>
      <c r="V316" s="18">
        <v>4.0254447868005166E-2</v>
      </c>
      <c r="W316" s="99">
        <f t="shared" si="106"/>
        <v>563</v>
      </c>
      <c r="X316" s="33">
        <f t="shared" si="97"/>
        <v>3.5236904158955076</v>
      </c>
      <c r="Y316" s="13">
        <v>225227</v>
      </c>
      <c r="Z316" s="10">
        <f t="shared" si="113"/>
        <v>535</v>
      </c>
      <c r="AA316" s="33">
        <f t="shared" si="98"/>
        <v>1.0274787072378828</v>
      </c>
      <c r="AB316" s="11">
        <v>2.1000000000000001E-2</v>
      </c>
      <c r="AC316" s="99">
        <f t="shared" si="107"/>
        <v>484</v>
      </c>
      <c r="AD316" s="33">
        <f t="shared" si="99"/>
        <v>0.86604222387808116</v>
      </c>
      <c r="AE316" s="11">
        <v>0.97426783092496716</v>
      </c>
      <c r="AF316" s="10">
        <f t="shared" si="114"/>
        <v>486</v>
      </c>
      <c r="AG316" s="33">
        <f t="shared" si="100"/>
        <v>0.73252339356569363</v>
      </c>
      <c r="AH316" s="14">
        <v>1.7990000000000002</v>
      </c>
      <c r="AI316" s="99">
        <f t="shared" si="108"/>
        <v>528</v>
      </c>
      <c r="AJ316" s="33">
        <f t="shared" si="101"/>
        <v>0.31698416160687842</v>
      </c>
      <c r="AK316" s="13">
        <v>496665.90727091633</v>
      </c>
      <c r="AL316" s="38"/>
    </row>
    <row r="317" spans="1:38" x14ac:dyDescent="0.25">
      <c r="A317" t="s">
        <v>909</v>
      </c>
      <c r="B317" s="5" t="s">
        <v>375</v>
      </c>
      <c r="C317" s="6" t="s">
        <v>172</v>
      </c>
      <c r="D317" s="7" t="s">
        <v>39</v>
      </c>
      <c r="E317" s="36">
        <f t="shared" si="102"/>
        <v>3.5062537828095399</v>
      </c>
      <c r="F317" s="8">
        <f t="shared" si="103"/>
        <v>17.38374385769513</v>
      </c>
      <c r="G317" s="9">
        <f t="shared" si="104"/>
        <v>424</v>
      </c>
      <c r="H317" s="99">
        <f t="shared" si="105"/>
        <v>214</v>
      </c>
      <c r="I317" s="33">
        <f t="shared" si="92"/>
        <v>-0.29253251057813862</v>
      </c>
      <c r="J317" s="11">
        <v>-2.1582733812949617E-2</v>
      </c>
      <c r="K317" s="10">
        <f t="shared" si="109"/>
        <v>83</v>
      </c>
      <c r="L317" s="33">
        <f t="shared" si="93"/>
        <v>-0.67900297158649425</v>
      </c>
      <c r="M317" s="11">
        <v>0.10465116279069768</v>
      </c>
      <c r="N317" s="10">
        <f t="shared" si="110"/>
        <v>363</v>
      </c>
      <c r="O317" s="33">
        <f t="shared" si="94"/>
        <v>0.54780009573747923</v>
      </c>
      <c r="P317" s="11">
        <v>2.5974025974025976E-2</v>
      </c>
      <c r="Q317" s="10">
        <f t="shared" si="111"/>
        <v>390</v>
      </c>
      <c r="R317" s="33">
        <f t="shared" si="95"/>
        <v>0.27294812057923573</v>
      </c>
      <c r="S317" s="12">
        <v>0</v>
      </c>
      <c r="T317" s="10">
        <f t="shared" si="112"/>
        <v>355</v>
      </c>
      <c r="U317" s="33">
        <f t="shared" si="96"/>
        <v>0.46298285845805248</v>
      </c>
      <c r="V317" s="18">
        <v>4.8387096774193547E-2</v>
      </c>
      <c r="W317" s="99">
        <f t="shared" si="106"/>
        <v>427</v>
      </c>
      <c r="X317" s="33">
        <f t="shared" si="97"/>
        <v>0.56163414591574856</v>
      </c>
      <c r="Y317" s="13">
        <v>117500</v>
      </c>
      <c r="Z317" s="10">
        <f t="shared" si="113"/>
        <v>562</v>
      </c>
      <c r="AA317" s="33">
        <f t="shared" si="98"/>
        <v>1.4668269435568071</v>
      </c>
      <c r="AB317" s="11">
        <v>1.4999999999999999E-2</v>
      </c>
      <c r="AC317" s="99">
        <f t="shared" si="107"/>
        <v>352</v>
      </c>
      <c r="AD317" s="33">
        <f t="shared" si="99"/>
        <v>0.4593447529238664</v>
      </c>
      <c r="AE317" s="11">
        <v>0.95</v>
      </c>
      <c r="AF317" s="10">
        <f t="shared" si="114"/>
        <v>290</v>
      </c>
      <c r="AG317" s="33">
        <f t="shared" si="100"/>
        <v>9.1835190951364526E-2</v>
      </c>
      <c r="AH317" s="14">
        <v>2.5219999999999998</v>
      </c>
      <c r="AI317" s="99">
        <f t="shared" si="108"/>
        <v>331</v>
      </c>
      <c r="AJ317" s="33">
        <f t="shared" si="101"/>
        <v>-0.18143224623333012</v>
      </c>
      <c r="AK317" s="13">
        <v>154572.42647058822</v>
      </c>
      <c r="AL317" s="38"/>
    </row>
    <row r="318" spans="1:38" x14ac:dyDescent="0.25">
      <c r="A318" t="s">
        <v>910</v>
      </c>
      <c r="B318" s="5" t="s">
        <v>517</v>
      </c>
      <c r="C318" s="6" t="s">
        <v>54</v>
      </c>
      <c r="D318" s="7" t="s">
        <v>39</v>
      </c>
      <c r="E318" s="36">
        <f t="shared" si="102"/>
        <v>4.7670201535160741</v>
      </c>
      <c r="F318" s="8">
        <f t="shared" si="103"/>
        <v>13.45400601101071</v>
      </c>
      <c r="G318" s="9">
        <f t="shared" si="104"/>
        <v>502</v>
      </c>
      <c r="H318" s="99">
        <f t="shared" si="105"/>
        <v>301</v>
      </c>
      <c r="I318" s="33">
        <f t="shared" si="92"/>
        <v>-1.0364116751170063E-2</v>
      </c>
      <c r="J318" s="11">
        <v>-3.7370640091989316E-3</v>
      </c>
      <c r="K318" s="10">
        <f t="shared" si="109"/>
        <v>412</v>
      </c>
      <c r="L318" s="33">
        <f t="shared" si="93"/>
        <v>0.53793303270897619</v>
      </c>
      <c r="M318" s="11">
        <v>4.0548098434004476E-2</v>
      </c>
      <c r="N318" s="10">
        <f t="shared" si="110"/>
        <v>473</v>
      </c>
      <c r="O318" s="33">
        <f t="shared" si="94"/>
        <v>0.76014660568402193</v>
      </c>
      <c r="P318" s="11">
        <v>1.2374779021803181E-2</v>
      </c>
      <c r="Q318" s="10">
        <f t="shared" si="111"/>
        <v>368</v>
      </c>
      <c r="R318" s="33">
        <f t="shared" si="95"/>
        <v>0.25007648830693774</v>
      </c>
      <c r="S318" s="12">
        <v>9.6181590843512549E-2</v>
      </c>
      <c r="T318" s="10">
        <f t="shared" si="112"/>
        <v>362</v>
      </c>
      <c r="U318" s="33">
        <f t="shared" si="96"/>
        <v>0.49106269288914534</v>
      </c>
      <c r="V318" s="18">
        <v>4.6738818120869649E-2</v>
      </c>
      <c r="W318" s="99">
        <f t="shared" si="106"/>
        <v>533</v>
      </c>
      <c r="X318" s="33">
        <f t="shared" si="97"/>
        <v>1.8396734256221283</v>
      </c>
      <c r="Y318" s="13">
        <v>163981</v>
      </c>
      <c r="Z318" s="10">
        <f t="shared" si="113"/>
        <v>466</v>
      </c>
      <c r="AA318" s="33">
        <f t="shared" si="98"/>
        <v>0.73457988302526656</v>
      </c>
      <c r="AB318" s="11">
        <v>2.5000000000000001E-2</v>
      </c>
      <c r="AC318" s="99">
        <f t="shared" si="107"/>
        <v>360</v>
      </c>
      <c r="AD318" s="33">
        <f t="shared" si="99"/>
        <v>0.47984032761782974</v>
      </c>
      <c r="AE318" s="11">
        <v>0.95122298065984068</v>
      </c>
      <c r="AF318" s="10">
        <f t="shared" si="114"/>
        <v>410</v>
      </c>
      <c r="AG318" s="33">
        <f t="shared" si="100"/>
        <v>0.44570539230312373</v>
      </c>
      <c r="AH318" s="14">
        <v>2.1226666666666669</v>
      </c>
      <c r="AI318" s="99">
        <f t="shared" si="108"/>
        <v>394</v>
      </c>
      <c r="AJ318" s="33">
        <f t="shared" si="101"/>
        <v>-0.12671138677795307</v>
      </c>
      <c r="AK318" s="13">
        <v>192130.67894584977</v>
      </c>
      <c r="AL318" s="38"/>
    </row>
    <row r="319" spans="1:38" x14ac:dyDescent="0.25">
      <c r="A319" t="s">
        <v>911</v>
      </c>
      <c r="B319" s="5" t="s">
        <v>423</v>
      </c>
      <c r="C319" s="6" t="s">
        <v>49</v>
      </c>
      <c r="D319" s="7" t="s">
        <v>39</v>
      </c>
      <c r="E319" s="36">
        <f t="shared" si="102"/>
        <v>1.811630185756413</v>
      </c>
      <c r="F319" s="8">
        <f t="shared" si="103"/>
        <v>22.665790270062729</v>
      </c>
      <c r="G319" s="9">
        <f t="shared" si="104"/>
        <v>339</v>
      </c>
      <c r="H319" s="99">
        <f t="shared" si="105"/>
        <v>377</v>
      </c>
      <c r="I319" s="33">
        <f t="shared" si="92"/>
        <v>0.20688653545448182</v>
      </c>
      <c r="J319" s="11">
        <v>1.0002899391127862E-2</v>
      </c>
      <c r="K319" s="10">
        <f t="shared" si="109"/>
        <v>271</v>
      </c>
      <c r="L319" s="33">
        <f t="shared" si="93"/>
        <v>0.14819523830035639</v>
      </c>
      <c r="M319" s="11">
        <v>6.1077844311377243E-2</v>
      </c>
      <c r="N319" s="10">
        <f t="shared" si="110"/>
        <v>240</v>
      </c>
      <c r="O319" s="33">
        <f t="shared" si="94"/>
        <v>0.15007254186969207</v>
      </c>
      <c r="P319" s="11">
        <v>5.1445578231292519E-2</v>
      </c>
      <c r="Q319" s="10">
        <f t="shared" si="111"/>
        <v>293</v>
      </c>
      <c r="R319" s="33">
        <f t="shared" si="95"/>
        <v>0.2046844889630216</v>
      </c>
      <c r="S319" s="12">
        <v>0.28706760442084112</v>
      </c>
      <c r="T319" s="10">
        <f t="shared" si="112"/>
        <v>303</v>
      </c>
      <c r="U319" s="33">
        <f t="shared" si="96"/>
        <v>0.32328034343933421</v>
      </c>
      <c r="V319" s="18">
        <v>5.6587596456130325E-2</v>
      </c>
      <c r="W319" s="99">
        <f t="shared" si="106"/>
        <v>355</v>
      </c>
      <c r="X319" s="33">
        <f t="shared" si="97"/>
        <v>0.12343118124888304</v>
      </c>
      <c r="Y319" s="13">
        <v>101563</v>
      </c>
      <c r="Z319" s="10">
        <f t="shared" si="113"/>
        <v>436</v>
      </c>
      <c r="AA319" s="33">
        <f t="shared" si="98"/>
        <v>0.66135517697211244</v>
      </c>
      <c r="AB319" s="11">
        <v>2.6000000000000002E-2</v>
      </c>
      <c r="AC319" s="99">
        <f t="shared" si="107"/>
        <v>313</v>
      </c>
      <c r="AD319" s="33">
        <f t="shared" si="99"/>
        <v>0.34504105801503987</v>
      </c>
      <c r="AE319" s="11">
        <v>0.9431794443283894</v>
      </c>
      <c r="AF319" s="10">
        <f t="shared" si="114"/>
        <v>213</v>
      </c>
      <c r="AG319" s="33">
        <f t="shared" si="100"/>
        <v>-0.13501982961470527</v>
      </c>
      <c r="AH319" s="14">
        <v>2.778</v>
      </c>
      <c r="AI319" s="99">
        <f t="shared" si="108"/>
        <v>293</v>
      </c>
      <c r="AJ319" s="33">
        <f t="shared" si="101"/>
        <v>-0.20500036314681341</v>
      </c>
      <c r="AK319" s="13">
        <v>138396.19506243721</v>
      </c>
      <c r="AL319" s="38"/>
    </row>
    <row r="320" spans="1:38" x14ac:dyDescent="0.25">
      <c r="A320" t="s">
        <v>912</v>
      </c>
      <c r="B320" s="5" t="s">
        <v>65</v>
      </c>
      <c r="C320" s="6" t="s">
        <v>26</v>
      </c>
      <c r="D320" s="7" t="s">
        <v>20</v>
      </c>
      <c r="E320" s="36">
        <f t="shared" si="102"/>
        <v>-8.6545584238275257</v>
      </c>
      <c r="F320" s="8">
        <f t="shared" si="103"/>
        <v>55.288311337602366</v>
      </c>
      <c r="G320" s="9">
        <f t="shared" si="104"/>
        <v>31</v>
      </c>
      <c r="H320" s="99">
        <f t="shared" si="105"/>
        <v>166</v>
      </c>
      <c r="I320" s="33">
        <f t="shared" si="92"/>
        <v>-0.45806405475792566</v>
      </c>
      <c r="J320" s="11">
        <v>-3.2051735104954404E-2</v>
      </c>
      <c r="K320" s="10">
        <f t="shared" si="109"/>
        <v>58</v>
      </c>
      <c r="L320" s="33">
        <f t="shared" si="93"/>
        <v>-1.0078366170944615</v>
      </c>
      <c r="M320" s="11">
        <v>0.12197273456295109</v>
      </c>
      <c r="N320" s="10">
        <f t="shared" si="110"/>
        <v>38</v>
      </c>
      <c r="O320" s="33">
        <f t="shared" si="94"/>
        <v>-1.7120431248197747</v>
      </c>
      <c r="P320" s="11">
        <v>0.17070052059548818</v>
      </c>
      <c r="Q320" s="10">
        <f t="shared" si="111"/>
        <v>23</v>
      </c>
      <c r="R320" s="33">
        <f t="shared" si="95"/>
        <v>-0.96851365829399649</v>
      </c>
      <c r="S320" s="12">
        <v>5.2206929283341248</v>
      </c>
      <c r="T320" s="10">
        <f t="shared" si="112"/>
        <v>41</v>
      </c>
      <c r="U320" s="33">
        <f t="shared" si="96"/>
        <v>-1.5294543521536141</v>
      </c>
      <c r="V320" s="18">
        <v>0.16534261979903508</v>
      </c>
      <c r="W320" s="99">
        <f t="shared" si="106"/>
        <v>61</v>
      </c>
      <c r="X320" s="33">
        <f t="shared" si="97"/>
        <v>-1.0705804734325899</v>
      </c>
      <c r="Y320" s="13">
        <v>58138</v>
      </c>
      <c r="Z320" s="10">
        <f t="shared" si="113"/>
        <v>32</v>
      </c>
      <c r="AA320" s="33">
        <f t="shared" si="98"/>
        <v>-1.4621612985693544</v>
      </c>
      <c r="AB320" s="11">
        <v>5.5E-2</v>
      </c>
      <c r="AC320" s="99">
        <f t="shared" si="107"/>
        <v>52</v>
      </c>
      <c r="AD320" s="33">
        <f t="shared" si="99"/>
        <v>-1.3467524639772936</v>
      </c>
      <c r="AE320" s="11">
        <v>0.84222932271751083</v>
      </c>
      <c r="AF320" s="10">
        <f t="shared" si="114"/>
        <v>124</v>
      </c>
      <c r="AG320" s="33">
        <f t="shared" si="100"/>
        <v>-0.47116698248474065</v>
      </c>
      <c r="AH320" s="14">
        <v>3.1573333333333333</v>
      </c>
      <c r="AI320" s="99">
        <f t="shared" si="108"/>
        <v>36</v>
      </c>
      <c r="AJ320" s="33">
        <f t="shared" si="101"/>
        <v>-0.32314455598647995</v>
      </c>
      <c r="AK320" s="13">
        <v>57306.653207257856</v>
      </c>
      <c r="AL320" s="38">
        <v>1</v>
      </c>
    </row>
    <row r="321" spans="1:38" x14ac:dyDescent="0.25">
      <c r="A321" t="s">
        <v>913</v>
      </c>
      <c r="B321" s="5" t="s">
        <v>297</v>
      </c>
      <c r="C321" s="6" t="s">
        <v>81</v>
      </c>
      <c r="D321" s="7" t="s">
        <v>34</v>
      </c>
      <c r="E321" s="36">
        <f t="shared" si="102"/>
        <v>-0.23528916026464658</v>
      </c>
      <c r="F321" s="8">
        <f t="shared" si="103"/>
        <v>29.045922711778871</v>
      </c>
      <c r="G321" s="9">
        <f t="shared" si="104"/>
        <v>222</v>
      </c>
      <c r="H321" s="99">
        <f t="shared" si="105"/>
        <v>97</v>
      </c>
      <c r="I321" s="33">
        <f t="shared" si="92"/>
        <v>-0.70874249797759825</v>
      </c>
      <c r="J321" s="11">
        <v>-4.7905830823980255E-2</v>
      </c>
      <c r="K321" s="10">
        <f t="shared" si="109"/>
        <v>147</v>
      </c>
      <c r="L321" s="33">
        <f t="shared" si="93"/>
        <v>-0.29619642488085418</v>
      </c>
      <c r="M321" s="11">
        <v>8.4486525855790237E-2</v>
      </c>
      <c r="N321" s="10">
        <f t="shared" si="110"/>
        <v>297</v>
      </c>
      <c r="O321" s="33">
        <f t="shared" si="94"/>
        <v>0.33226861011941788</v>
      </c>
      <c r="P321" s="11">
        <v>3.9777247414478918E-2</v>
      </c>
      <c r="Q321" s="10">
        <f t="shared" si="111"/>
        <v>390</v>
      </c>
      <c r="R321" s="33">
        <f t="shared" si="95"/>
        <v>0.27294812057923573</v>
      </c>
      <c r="S321" s="12">
        <v>0</v>
      </c>
      <c r="T321" s="10">
        <f t="shared" si="112"/>
        <v>203</v>
      </c>
      <c r="U321" s="33">
        <f t="shared" si="96"/>
        <v>-2.8360990662822022E-2</v>
      </c>
      <c r="V321" s="18">
        <v>7.7228847245883026E-2</v>
      </c>
      <c r="W321" s="99">
        <f t="shared" si="106"/>
        <v>283</v>
      </c>
      <c r="X321" s="33">
        <f t="shared" si="97"/>
        <v>-0.16098693172809236</v>
      </c>
      <c r="Y321" s="13">
        <v>91219</v>
      </c>
      <c r="Z321" s="10">
        <f t="shared" si="113"/>
        <v>185</v>
      </c>
      <c r="AA321" s="33">
        <f t="shared" si="98"/>
        <v>-7.0891883559428021E-2</v>
      </c>
      <c r="AB321" s="11">
        <v>3.6000000000000004E-2</v>
      </c>
      <c r="AC321" s="99">
        <f t="shared" si="107"/>
        <v>152</v>
      </c>
      <c r="AD321" s="33">
        <f t="shared" si="99"/>
        <v>-0.30039229157855901</v>
      </c>
      <c r="AE321" s="11">
        <v>0.90466613032984711</v>
      </c>
      <c r="AF321" s="10">
        <f t="shared" si="114"/>
        <v>291</v>
      </c>
      <c r="AG321" s="33">
        <f t="shared" si="100"/>
        <v>9.2425959234088612E-2</v>
      </c>
      <c r="AH321" s="14">
        <v>2.5213333333333332</v>
      </c>
      <c r="AI321" s="99">
        <f t="shared" si="108"/>
        <v>285</v>
      </c>
      <c r="AJ321" s="33">
        <f t="shared" si="101"/>
        <v>-0.20698221011323087</v>
      </c>
      <c r="AK321" s="13">
        <v>137035.93300747557</v>
      </c>
      <c r="AL321" s="38"/>
    </row>
    <row r="322" spans="1:38" x14ac:dyDescent="0.25">
      <c r="A322" t="s">
        <v>914</v>
      </c>
      <c r="B322" s="5" t="s">
        <v>489</v>
      </c>
      <c r="C322" s="6" t="s">
        <v>54</v>
      </c>
      <c r="D322" s="7" t="s">
        <v>39</v>
      </c>
      <c r="E322" s="36">
        <f t="shared" si="102"/>
        <v>5.1150523160224157</v>
      </c>
      <c r="F322" s="8">
        <f t="shared" si="103"/>
        <v>12.369209340793255</v>
      </c>
      <c r="G322" s="9">
        <f t="shared" si="104"/>
        <v>519</v>
      </c>
      <c r="H322" s="99">
        <f t="shared" si="105"/>
        <v>237</v>
      </c>
      <c r="I322" s="33">
        <f t="shared" si="92"/>
        <v>-0.23884577347790426</v>
      </c>
      <c r="J322" s="11">
        <v>-1.8187329493785986E-2</v>
      </c>
      <c r="K322" s="10">
        <f t="shared" si="109"/>
        <v>484</v>
      </c>
      <c r="L322" s="33">
        <f t="shared" si="93"/>
        <v>0.72524624332016685</v>
      </c>
      <c r="M322" s="11">
        <v>3.0681227249089962E-2</v>
      </c>
      <c r="N322" s="10">
        <f t="shared" si="110"/>
        <v>443</v>
      </c>
      <c r="O322" s="33">
        <f t="shared" si="94"/>
        <v>0.71196757167283575</v>
      </c>
      <c r="P322" s="11">
        <v>1.5460295151089248E-2</v>
      </c>
      <c r="Q322" s="10">
        <f t="shared" si="111"/>
        <v>390</v>
      </c>
      <c r="R322" s="33">
        <f t="shared" si="95"/>
        <v>0.27294812057923573</v>
      </c>
      <c r="S322" s="12">
        <v>0</v>
      </c>
      <c r="T322" s="10">
        <f t="shared" si="112"/>
        <v>401</v>
      </c>
      <c r="U322" s="33">
        <f t="shared" si="96"/>
        <v>0.60841004551828282</v>
      </c>
      <c r="V322" s="18">
        <v>3.9850560398505604E-2</v>
      </c>
      <c r="W322" s="99">
        <f t="shared" si="106"/>
        <v>480</v>
      </c>
      <c r="X322" s="33">
        <f t="shared" si="97"/>
        <v>1.0389913442329632</v>
      </c>
      <c r="Y322" s="13">
        <v>134861</v>
      </c>
      <c r="Z322" s="10">
        <f t="shared" si="113"/>
        <v>436</v>
      </c>
      <c r="AA322" s="33">
        <f t="shared" si="98"/>
        <v>0.66135517697211244</v>
      </c>
      <c r="AB322" s="11">
        <v>2.6000000000000002E-2</v>
      </c>
      <c r="AC322" s="99">
        <f t="shared" si="107"/>
        <v>559</v>
      </c>
      <c r="AD322" s="33">
        <f t="shared" si="99"/>
        <v>1.2972801090166044</v>
      </c>
      <c r="AE322" s="11">
        <v>1</v>
      </c>
      <c r="AF322" s="10">
        <f t="shared" si="114"/>
        <v>535</v>
      </c>
      <c r="AG322" s="33">
        <f t="shared" si="100"/>
        <v>1.2893225000331954</v>
      </c>
      <c r="AH322" s="14">
        <v>1.1706666666666665</v>
      </c>
      <c r="AI322" s="99">
        <f t="shared" si="108"/>
        <v>529</v>
      </c>
      <c r="AJ322" s="33">
        <f t="shared" si="101"/>
        <v>0.32067682224606781</v>
      </c>
      <c r="AK322" s="13">
        <v>499200.40475455386</v>
      </c>
      <c r="AL322" s="38"/>
    </row>
    <row r="323" spans="1:38" x14ac:dyDescent="0.25">
      <c r="A323" t="s">
        <v>915</v>
      </c>
      <c r="B323" s="5" t="s">
        <v>211</v>
      </c>
      <c r="C323" s="6" t="s">
        <v>47</v>
      </c>
      <c r="D323" s="7" t="s">
        <v>20</v>
      </c>
      <c r="E323" s="36">
        <f t="shared" si="102"/>
        <v>-0.67543131010478263</v>
      </c>
      <c r="F323" s="8">
        <f t="shared" si="103"/>
        <v>30.417821030401168</v>
      </c>
      <c r="G323" s="9">
        <f>RANK(E323,$E$7:$E$571,1)</f>
        <v>203</v>
      </c>
      <c r="H323" s="99">
        <f t="shared" si="105"/>
        <v>453</v>
      </c>
      <c r="I323" s="33">
        <f t="shared" si="92"/>
        <v>0.52637759618915048</v>
      </c>
      <c r="J323" s="11">
        <v>3.0209031969595346E-2</v>
      </c>
      <c r="K323" s="10">
        <f t="shared" si="109"/>
        <v>307</v>
      </c>
      <c r="L323" s="33">
        <f t="shared" si="93"/>
        <v>0.2449252563428648</v>
      </c>
      <c r="M323" s="11">
        <v>5.5982514277656346E-2</v>
      </c>
      <c r="N323" s="10">
        <f t="shared" si="110"/>
        <v>208</v>
      </c>
      <c r="O323" s="33">
        <f t="shared" si="94"/>
        <v>2.166591235295378E-2</v>
      </c>
      <c r="P323" s="11">
        <v>5.9669087369918397E-2</v>
      </c>
      <c r="Q323" s="10">
        <f t="shared" si="111"/>
        <v>110</v>
      </c>
      <c r="R323" s="33">
        <f t="shared" si="95"/>
        <v>-0.10117879987742358</v>
      </c>
      <c r="S323" s="12">
        <v>1.5733080157330801</v>
      </c>
      <c r="T323" s="10">
        <f t="shared" si="112"/>
        <v>319</v>
      </c>
      <c r="U323" s="33">
        <f t="shared" si="96"/>
        <v>0.36044097571068739</v>
      </c>
      <c r="V323" s="18">
        <v>5.4406277436347676E-2</v>
      </c>
      <c r="W323" s="99">
        <v>87</v>
      </c>
      <c r="X323" s="33">
        <f t="shared" si="97"/>
        <v>-0.32101336420353677</v>
      </c>
      <c r="Y323" s="13">
        <v>85399</v>
      </c>
      <c r="Z323" s="10">
        <f t="shared" si="113"/>
        <v>125</v>
      </c>
      <c r="AA323" s="33">
        <f t="shared" si="98"/>
        <v>-0.43701541382519754</v>
      </c>
      <c r="AB323" s="11">
        <v>4.0999999999999995E-2</v>
      </c>
      <c r="AC323" s="99">
        <v>87</v>
      </c>
      <c r="AD323" s="33">
        <f t="shared" si="99"/>
        <v>-0.10644518160373771</v>
      </c>
      <c r="AE323" s="11">
        <v>0.91623904634088582</v>
      </c>
      <c r="AF323" s="10">
        <f t="shared" si="114"/>
        <v>68</v>
      </c>
      <c r="AG323" s="33">
        <f t="shared" si="100"/>
        <v>-0.83892023848051711</v>
      </c>
      <c r="AH323" s="14">
        <v>3.5723333333333329</v>
      </c>
      <c r="AI323" s="99">
        <v>87</v>
      </c>
      <c r="AJ323" s="33">
        <f t="shared" si="101"/>
        <v>-0.29992436868561106</v>
      </c>
      <c r="AK323" s="13">
        <v>73244.079370676787</v>
      </c>
      <c r="AL323" s="38">
        <v>1</v>
      </c>
    </row>
    <row r="324" spans="1:38" x14ac:dyDescent="0.25">
      <c r="A324" t="s">
        <v>916</v>
      </c>
      <c r="B324" s="5" t="s">
        <v>211</v>
      </c>
      <c r="C324" s="6" t="s">
        <v>49</v>
      </c>
      <c r="D324" s="7" t="s">
        <v>39</v>
      </c>
      <c r="E324" s="36">
        <f t="shared" si="102"/>
        <v>1.6460306331877927</v>
      </c>
      <c r="F324" s="8">
        <f t="shared" si="103"/>
        <v>23.181954758776229</v>
      </c>
      <c r="G324" s="9">
        <f t="shared" si="104"/>
        <v>323</v>
      </c>
      <c r="H324" s="99">
        <f t="shared" si="105"/>
        <v>558</v>
      </c>
      <c r="I324" s="33">
        <f t="shared" si="92"/>
        <v>2.8212831121984085</v>
      </c>
      <c r="J324" s="11">
        <v>0.17534975986636048</v>
      </c>
      <c r="K324" s="10">
        <f t="shared" si="109"/>
        <v>473</v>
      </c>
      <c r="L324" s="33">
        <f t="shared" si="93"/>
        <v>0.6996053687961683</v>
      </c>
      <c r="M324" s="11">
        <v>3.2031880548829703E-2</v>
      </c>
      <c r="N324" s="10">
        <f t="shared" si="110"/>
        <v>379</v>
      </c>
      <c r="O324" s="33">
        <f t="shared" si="94"/>
        <v>0.58035448791362376</v>
      </c>
      <c r="P324" s="11">
        <v>2.3889154323936932E-2</v>
      </c>
      <c r="Q324" s="10">
        <f t="shared" si="111"/>
        <v>33</v>
      </c>
      <c r="R324" s="33">
        <f t="shared" si="95"/>
        <v>-0.78322048139758782</v>
      </c>
      <c r="S324" s="12">
        <v>4.4414834554741285</v>
      </c>
      <c r="T324" s="10">
        <f t="shared" si="112"/>
        <v>393</v>
      </c>
      <c r="U324" s="33">
        <f t="shared" si="96"/>
        <v>0.57109605868103974</v>
      </c>
      <c r="V324" s="18">
        <v>4.2040881289647801E-2</v>
      </c>
      <c r="W324" s="99">
        <v>421</v>
      </c>
      <c r="X324" s="33">
        <f t="shared" si="97"/>
        <v>-0.1821038217867077</v>
      </c>
      <c r="Y324" s="13">
        <v>90451</v>
      </c>
      <c r="Z324" s="10">
        <f t="shared" si="113"/>
        <v>244</v>
      </c>
      <c r="AA324" s="33">
        <f t="shared" si="98"/>
        <v>0.14878223460003429</v>
      </c>
      <c r="AB324" s="11">
        <v>3.3000000000000002E-2</v>
      </c>
      <c r="AC324" s="99">
        <v>421</v>
      </c>
      <c r="AD324" s="33">
        <f t="shared" si="99"/>
        <v>0.32378689867017835</v>
      </c>
      <c r="AE324" s="11">
        <v>0.9419111985627513</v>
      </c>
      <c r="AF324" s="10">
        <f t="shared" si="114"/>
        <v>441</v>
      </c>
      <c r="AG324" s="33">
        <f t="shared" si="100"/>
        <v>0.52782218360177957</v>
      </c>
      <c r="AH324" s="14">
        <v>2.0299999999999998</v>
      </c>
      <c r="AI324" s="99">
        <v>421</v>
      </c>
      <c r="AJ324" s="33">
        <f t="shared" si="101"/>
        <v>-9.9369638567507454E-2</v>
      </c>
      <c r="AK324" s="13">
        <v>210896.9829224961</v>
      </c>
      <c r="AL324" s="38"/>
    </row>
    <row r="325" spans="1:38" x14ac:dyDescent="0.25">
      <c r="A325" t="s">
        <v>917</v>
      </c>
      <c r="B325" s="5" t="s">
        <v>176</v>
      </c>
      <c r="C325" s="6" t="s">
        <v>71</v>
      </c>
      <c r="D325" s="7" t="s">
        <v>34</v>
      </c>
      <c r="E325" s="36">
        <f t="shared" si="102"/>
        <v>-0.9714714031512095</v>
      </c>
      <c r="F325" s="8">
        <f t="shared" si="103"/>
        <v>31.340561345189684</v>
      </c>
      <c r="G325" s="9">
        <f t="shared" si="104"/>
        <v>190</v>
      </c>
      <c r="H325" s="99">
        <f t="shared" si="105"/>
        <v>101</v>
      </c>
      <c r="I325" s="33">
        <f t="shared" si="92"/>
        <v>-0.69870209270002626</v>
      </c>
      <c r="J325" s="11">
        <v>-4.7270827892400114E-2</v>
      </c>
      <c r="K325" s="10">
        <f t="shared" si="109"/>
        <v>17</v>
      </c>
      <c r="L325" s="33">
        <f t="shared" si="93"/>
        <v>-2.1767763574439956</v>
      </c>
      <c r="M325" s="11">
        <v>0.18354755784061696</v>
      </c>
      <c r="N325" s="10">
        <f t="shared" si="110"/>
        <v>250</v>
      </c>
      <c r="O325" s="33">
        <f t="shared" si="94"/>
        <v>0.19568253953192336</v>
      </c>
      <c r="P325" s="11">
        <v>4.8524590163934428E-2</v>
      </c>
      <c r="Q325" s="10">
        <f t="shared" si="111"/>
        <v>123</v>
      </c>
      <c r="R325" s="33">
        <f t="shared" si="95"/>
        <v>-5.2978908937049637E-2</v>
      </c>
      <c r="S325" s="12">
        <v>1.3706140350877192</v>
      </c>
      <c r="T325" s="10">
        <f t="shared" si="112"/>
        <v>320</v>
      </c>
      <c r="U325" s="33">
        <f t="shared" si="96"/>
        <v>0.36355588269524636</v>
      </c>
      <c r="V325" s="18">
        <v>5.4223433242506815E-2</v>
      </c>
      <c r="W325" s="99">
        <f t="shared" si="106"/>
        <v>180</v>
      </c>
      <c r="X325" s="33">
        <f t="shared" si="97"/>
        <v>-0.57471850036348959</v>
      </c>
      <c r="Y325" s="13">
        <v>76172</v>
      </c>
      <c r="Z325" s="10">
        <f t="shared" si="113"/>
        <v>149</v>
      </c>
      <c r="AA325" s="33">
        <f t="shared" si="98"/>
        <v>-0.2905660017188898</v>
      </c>
      <c r="AB325" s="11">
        <v>3.9E-2</v>
      </c>
      <c r="AC325" s="99">
        <f t="shared" si="107"/>
        <v>262</v>
      </c>
      <c r="AD325" s="33">
        <f t="shared" si="99"/>
        <v>0.16274481063185448</v>
      </c>
      <c r="AE325" s="11">
        <v>0.93230174081237915</v>
      </c>
      <c r="AF325" s="10">
        <f t="shared" si="114"/>
        <v>271</v>
      </c>
      <c r="AG325" s="33">
        <f t="shared" si="100"/>
        <v>2.8032216417157401E-2</v>
      </c>
      <c r="AH325" s="14">
        <v>2.5939999999999999</v>
      </c>
      <c r="AI325" s="99">
        <f t="shared" si="108"/>
        <v>177</v>
      </c>
      <c r="AJ325" s="33">
        <f t="shared" si="101"/>
        <v>-0.25331866623635418</v>
      </c>
      <c r="AK325" s="13">
        <v>105232.40625</v>
      </c>
      <c r="AL325" s="38"/>
    </row>
    <row r="326" spans="1:38" x14ac:dyDescent="0.25">
      <c r="A326" t="s">
        <v>918</v>
      </c>
      <c r="B326" s="5" t="s">
        <v>401</v>
      </c>
      <c r="C326" s="6" t="s">
        <v>41</v>
      </c>
      <c r="D326" s="7" t="s">
        <v>34</v>
      </c>
      <c r="E326" s="36">
        <f t="shared" si="102"/>
        <v>2.5782087037566503</v>
      </c>
      <c r="F326" s="8">
        <f t="shared" si="103"/>
        <v>20.276408157219244</v>
      </c>
      <c r="G326" s="9">
        <f t="shared" si="104"/>
        <v>379</v>
      </c>
      <c r="H326" s="99">
        <f t="shared" si="105"/>
        <v>440</v>
      </c>
      <c r="I326" s="33">
        <f t="shared" si="92"/>
        <v>0.44591642071036364</v>
      </c>
      <c r="J326" s="11">
        <v>2.5120284962385941E-2</v>
      </c>
      <c r="K326" s="10">
        <f t="shared" si="109"/>
        <v>293</v>
      </c>
      <c r="L326" s="33">
        <f t="shared" si="93"/>
        <v>0.19041602043770878</v>
      </c>
      <c r="M326" s="11">
        <v>5.885383129426916E-2</v>
      </c>
      <c r="N326" s="10">
        <f t="shared" si="110"/>
        <v>210</v>
      </c>
      <c r="O326" s="33">
        <f t="shared" si="94"/>
        <v>2.4609486706723492E-2</v>
      </c>
      <c r="P326" s="11">
        <v>5.9480572877406976E-2</v>
      </c>
      <c r="Q326" s="10">
        <f t="shared" si="111"/>
        <v>213</v>
      </c>
      <c r="R326" s="33">
        <f t="shared" si="95"/>
        <v>0.13112371707060377</v>
      </c>
      <c r="S326" s="12">
        <v>0.5964111606679805</v>
      </c>
      <c r="T326" s="10">
        <f t="shared" si="112"/>
        <v>266</v>
      </c>
      <c r="U326" s="33">
        <f t="shared" si="96"/>
        <v>0.2032879411962018</v>
      </c>
      <c r="V326" s="18">
        <v>6.3631117872318108E-2</v>
      </c>
      <c r="W326" s="99">
        <f t="shared" si="106"/>
        <v>455</v>
      </c>
      <c r="X326" s="33">
        <f t="shared" si="97"/>
        <v>0.81855630829556858</v>
      </c>
      <c r="Y326" s="13">
        <v>126844</v>
      </c>
      <c r="Z326" s="10">
        <f t="shared" si="113"/>
        <v>399</v>
      </c>
      <c r="AA326" s="33">
        <f t="shared" si="98"/>
        <v>0.58813047091895843</v>
      </c>
      <c r="AB326" s="11">
        <v>2.7000000000000003E-2</v>
      </c>
      <c r="AC326" s="99">
        <f t="shared" si="107"/>
        <v>443</v>
      </c>
      <c r="AD326" s="33">
        <f t="shared" si="99"/>
        <v>0.72918834217407036</v>
      </c>
      <c r="AE326" s="11">
        <v>0.96610169491525422</v>
      </c>
      <c r="AF326" s="10">
        <f t="shared" si="114"/>
        <v>195</v>
      </c>
      <c r="AG326" s="33">
        <f t="shared" si="100"/>
        <v>-0.19439204202848143</v>
      </c>
      <c r="AH326" s="14">
        <v>2.8450000000000002</v>
      </c>
      <c r="AI326" s="99">
        <f t="shared" si="108"/>
        <v>415</v>
      </c>
      <c r="AJ326" s="33">
        <f t="shared" si="101"/>
        <v>-0.10869064954149774</v>
      </c>
      <c r="AK326" s="13">
        <v>204499.40644124054</v>
      </c>
      <c r="AL326" s="38">
        <v>1</v>
      </c>
    </row>
    <row r="327" spans="1:38" x14ac:dyDescent="0.25">
      <c r="A327" t="s">
        <v>919</v>
      </c>
      <c r="B327" s="5" t="s">
        <v>569</v>
      </c>
      <c r="C327" s="6" t="s">
        <v>172</v>
      </c>
      <c r="D327" s="7" t="s">
        <v>39</v>
      </c>
      <c r="E327" s="36">
        <f t="shared" si="102"/>
        <v>6.6156399965899997</v>
      </c>
      <c r="F327" s="8">
        <f t="shared" si="103"/>
        <v>7.6919619636363024</v>
      </c>
      <c r="G327" s="9">
        <f t="shared" si="104"/>
        <v>552</v>
      </c>
      <c r="H327" s="99">
        <f t="shared" si="105"/>
        <v>498</v>
      </c>
      <c r="I327" s="33">
        <f t="shared" ref="I327:I390" si="115">(J327-J$573)/J$574</f>
        <v>0.93167869417849258</v>
      </c>
      <c r="J327" s="11">
        <v>5.5842198986347569E-2</v>
      </c>
      <c r="K327" s="10">
        <f t="shared" si="109"/>
        <v>395</v>
      </c>
      <c r="L327" s="33">
        <f t="shared" ref="L327:L390" si="116">-(M327-M$573)/M$574</f>
        <v>0.47880575113118523</v>
      </c>
      <c r="M327" s="11">
        <v>4.3662674650698605E-2</v>
      </c>
      <c r="N327" s="10">
        <f t="shared" si="110"/>
        <v>520</v>
      </c>
      <c r="O327" s="33">
        <f t="shared" ref="O327:O390" si="117">-(P327-P$573)/P$574</f>
        <v>0.87384260450416784</v>
      </c>
      <c r="P327" s="11">
        <v>5.0933786078098476E-3</v>
      </c>
      <c r="Q327" s="10">
        <f t="shared" si="111"/>
        <v>341</v>
      </c>
      <c r="R327" s="33">
        <f t="shared" ref="R327:R390" si="118">-(S327-S$573)/S$574</f>
        <v>0.23181399832788097</v>
      </c>
      <c r="S327" s="12">
        <v>0.17298045320878741</v>
      </c>
      <c r="T327" s="10">
        <f t="shared" si="112"/>
        <v>422</v>
      </c>
      <c r="U327" s="33">
        <f t="shared" ref="U327:U390" si="119">-(V327-V$573)/V$574</f>
        <v>0.66706640597095646</v>
      </c>
      <c r="V327" s="18">
        <v>3.6407447973713036E-2</v>
      </c>
      <c r="W327" s="99">
        <f t="shared" si="106"/>
        <v>557</v>
      </c>
      <c r="X327" s="33">
        <f t="shared" ref="X327:X390" si="120">(Y327-Y$573)/Y$574</f>
        <v>2.7147595493271961</v>
      </c>
      <c r="Y327" s="13">
        <v>195807</v>
      </c>
      <c r="Z327" s="10">
        <f t="shared" si="113"/>
        <v>466</v>
      </c>
      <c r="AA327" s="33">
        <f t="shared" ref="AA327:AA390" si="121">-(AB327-AB$573)/AB$574</f>
        <v>0.73457988302526656</v>
      </c>
      <c r="AB327" s="11">
        <v>2.5000000000000001E-2</v>
      </c>
      <c r="AC327" s="99">
        <f t="shared" si="107"/>
        <v>529</v>
      </c>
      <c r="AD327" s="33">
        <f t="shared" ref="AD327:AD390" si="122">(AE327-AE$573)/AE$574</f>
        <v>1.030818194658951</v>
      </c>
      <c r="AE327" s="11">
        <v>0.98410009122898479</v>
      </c>
      <c r="AF327" s="10">
        <f t="shared" si="114"/>
        <v>311</v>
      </c>
      <c r="AG327" s="33">
        <f t="shared" ref="AG327:AG390" si="123">-(AH327-AH$573)/AH$574</f>
        <v>0.1423458791242784</v>
      </c>
      <c r="AH327" s="14">
        <v>2.4649999999999999</v>
      </c>
      <c r="AI327" s="99">
        <f t="shared" si="108"/>
        <v>421</v>
      </c>
      <c r="AJ327" s="33">
        <f t="shared" ref="AJ327:AJ390" si="124">(AK327-AK$573)/AK$574</f>
        <v>-0.10179288133163307</v>
      </c>
      <c r="AK327" s="13">
        <v>209233.76409790694</v>
      </c>
      <c r="AL327" s="38"/>
    </row>
    <row r="328" spans="1:38" x14ac:dyDescent="0.25">
      <c r="A328" t="s">
        <v>920</v>
      </c>
      <c r="B328" s="5" t="s">
        <v>473</v>
      </c>
      <c r="C328" s="6" t="s">
        <v>93</v>
      </c>
      <c r="D328" s="7" t="s">
        <v>34</v>
      </c>
      <c r="E328" s="36">
        <f t="shared" ref="E328:E391" si="125">((I328+L328+AG328+AJ328)*0.25)+(O328+R328+U328+X328+AA328+AD328)</f>
        <v>5.3684997026282151</v>
      </c>
      <c r="F328" s="8">
        <f t="shared" ref="F328:F391" si="126">((E328*$I$580)+$J$580)</f>
        <v>11.579228095711407</v>
      </c>
      <c r="G328" s="9">
        <f t="shared" ref="G328:G391" si="127">RANK(E328,$E$7:$E$571,1)</f>
        <v>523</v>
      </c>
      <c r="H328" s="99">
        <f t="shared" ref="H328:H391" si="128">RANK(J328,J$7:J$571,1)</f>
        <v>543</v>
      </c>
      <c r="I328" s="33">
        <f t="shared" si="115"/>
        <v>1.7081669547999669</v>
      </c>
      <c r="J328" s="11">
        <v>0.1049510056730274</v>
      </c>
      <c r="K328" s="10">
        <f t="shared" si="109"/>
        <v>558</v>
      </c>
      <c r="L328" s="33">
        <f t="shared" si="116"/>
        <v>1.238022429257561</v>
      </c>
      <c r="M328" s="11">
        <v>3.6703370036703371E-3</v>
      </c>
      <c r="N328" s="10">
        <f t="shared" si="110"/>
        <v>506</v>
      </c>
      <c r="O328" s="33">
        <f t="shared" si="117"/>
        <v>0.83265581468935701</v>
      </c>
      <c r="P328" s="11">
        <v>7.7310924369747899E-3</v>
      </c>
      <c r="Q328" s="10">
        <f t="shared" si="111"/>
        <v>390</v>
      </c>
      <c r="R328" s="33">
        <f t="shared" si="118"/>
        <v>0.27294812057923573</v>
      </c>
      <c r="S328" s="12">
        <v>0</v>
      </c>
      <c r="T328" s="10">
        <f t="shared" si="112"/>
        <v>388</v>
      </c>
      <c r="U328" s="33">
        <f t="shared" si="119"/>
        <v>0.5548108364062535</v>
      </c>
      <c r="V328" s="18">
        <v>4.2996819413358464E-2</v>
      </c>
      <c r="W328" s="99">
        <f t="shared" ref="W328:W391" si="129">RANK(Y328,Y$7:Y$571,1)</f>
        <v>508</v>
      </c>
      <c r="X328" s="33">
        <f t="shared" si="120"/>
        <v>1.3647358709574633</v>
      </c>
      <c r="Y328" s="13">
        <v>146708</v>
      </c>
      <c r="Z328" s="10">
        <f t="shared" si="113"/>
        <v>466</v>
      </c>
      <c r="AA328" s="33">
        <f t="shared" si="121"/>
        <v>0.73457988302526656</v>
      </c>
      <c r="AB328" s="11">
        <v>2.5000000000000001E-2</v>
      </c>
      <c r="AC328" s="99">
        <f t="shared" ref="AC328:AC391" si="130">RANK(AE328,AE$7:AE$571,1)</f>
        <v>447</v>
      </c>
      <c r="AD328" s="33">
        <f t="shared" si="122"/>
        <v>0.74809564624204961</v>
      </c>
      <c r="AE328" s="11">
        <v>0.96722990271377363</v>
      </c>
      <c r="AF328" s="10">
        <f t="shared" si="114"/>
        <v>434</v>
      </c>
      <c r="AG328" s="33">
        <f t="shared" si="123"/>
        <v>0.49887453774829671</v>
      </c>
      <c r="AH328" s="14">
        <v>2.0626666666666664</v>
      </c>
      <c r="AI328" s="99">
        <f t="shared" ref="AI328:AI391" si="131">RANK(AK328,AK$7:AK$571,1)</f>
        <v>477</v>
      </c>
      <c r="AJ328" s="33">
        <f t="shared" si="124"/>
        <v>-2.3697988914625399E-3</v>
      </c>
      <c r="AK328" s="13">
        <v>277473.86977829639</v>
      </c>
      <c r="AL328" s="38"/>
    </row>
    <row r="329" spans="1:38" x14ac:dyDescent="0.25">
      <c r="A329" t="s">
        <v>921</v>
      </c>
      <c r="B329" s="5" t="s">
        <v>531</v>
      </c>
      <c r="C329" s="6" t="s">
        <v>81</v>
      </c>
      <c r="D329" s="7" t="s">
        <v>34</v>
      </c>
      <c r="E329" s="36">
        <f t="shared" si="125"/>
        <v>4.5062292323972803</v>
      </c>
      <c r="F329" s="8">
        <f t="shared" si="126"/>
        <v>14.266876640021772</v>
      </c>
      <c r="G329" s="9">
        <f t="shared" si="127"/>
        <v>485</v>
      </c>
      <c r="H329" s="99">
        <f t="shared" si="128"/>
        <v>227</v>
      </c>
      <c r="I329" s="33">
        <f t="shared" si="115"/>
        <v>-0.26624122293784236</v>
      </c>
      <c r="J329" s="11">
        <v>-1.9919947873033639E-2</v>
      </c>
      <c r="K329" s="10">
        <f t="shared" ref="K329:K392" si="132">RANK(M329,M$7:M$571,0)</f>
        <v>416</v>
      </c>
      <c r="L329" s="33">
        <f t="shared" si="116"/>
        <v>0.54967725705270021</v>
      </c>
      <c r="M329" s="11">
        <v>3.992946214888525E-2</v>
      </c>
      <c r="N329" s="10">
        <f t="shared" ref="N329:N392" si="133">RANK(P329,P$7:P$571,0)</f>
        <v>417</v>
      </c>
      <c r="O329" s="33">
        <f t="shared" si="117"/>
        <v>0.66290837771985756</v>
      </c>
      <c r="P329" s="11">
        <v>1.860217911241031E-2</v>
      </c>
      <c r="Q329" s="10">
        <f t="shared" ref="Q329:Q392" si="134">RANK(S329,S$7:S$571,0)</f>
        <v>369</v>
      </c>
      <c r="R329" s="33">
        <f t="shared" si="118"/>
        <v>0.25036322545765899</v>
      </c>
      <c r="S329" s="12">
        <v>9.4975781175800175E-2</v>
      </c>
      <c r="T329" s="10">
        <f t="shared" ref="T329:T392" si="135">RANK(V329,V$7:V$571,0)</f>
        <v>454</v>
      </c>
      <c r="U329" s="33">
        <f t="shared" si="119"/>
        <v>0.73400945157703035</v>
      </c>
      <c r="V329" s="18">
        <v>3.247790938146268E-2</v>
      </c>
      <c r="W329" s="99">
        <f t="shared" si="129"/>
        <v>503</v>
      </c>
      <c r="X329" s="33">
        <f t="shared" si="120"/>
        <v>1.3258016049118913</v>
      </c>
      <c r="Y329" s="13">
        <v>145292</v>
      </c>
      <c r="Z329" s="10">
        <f t="shared" ref="Z329:Z392" si="136">RANK(AB329,AB$7:AB$571,0)</f>
        <v>399</v>
      </c>
      <c r="AA329" s="33">
        <f t="shared" si="121"/>
        <v>0.58813047091895843</v>
      </c>
      <c r="AB329" s="11">
        <v>2.7000000000000003E-2</v>
      </c>
      <c r="AC329" s="99">
        <f t="shared" si="130"/>
        <v>459</v>
      </c>
      <c r="AD329" s="33">
        <f t="shared" si="122"/>
        <v>0.77863102044241284</v>
      </c>
      <c r="AE329" s="11">
        <v>0.96905196297047103</v>
      </c>
      <c r="AF329" s="10">
        <f t="shared" ref="AF329:AF392" si="137">RANK(AH329,AH$7:AH$571,0)</f>
        <v>409</v>
      </c>
      <c r="AG329" s="33">
        <f t="shared" si="123"/>
        <v>0.44541000816176168</v>
      </c>
      <c r="AH329" s="14">
        <v>2.1230000000000002</v>
      </c>
      <c r="AI329" s="99">
        <f t="shared" si="131"/>
        <v>445</v>
      </c>
      <c r="AJ329" s="33">
        <f t="shared" si="124"/>
        <v>-6.330571679873323E-2</v>
      </c>
      <c r="AK329" s="13">
        <v>235649.84485706146</v>
      </c>
      <c r="AL329" s="38"/>
    </row>
    <row r="330" spans="1:38" x14ac:dyDescent="0.25">
      <c r="A330" t="s">
        <v>922</v>
      </c>
      <c r="B330" s="5" t="s">
        <v>151</v>
      </c>
      <c r="C330" s="6" t="s">
        <v>93</v>
      </c>
      <c r="D330" s="7" t="s">
        <v>34</v>
      </c>
      <c r="E330" s="36">
        <f t="shared" si="125"/>
        <v>-1.9322392828848121</v>
      </c>
      <c r="F330" s="8">
        <f t="shared" si="126"/>
        <v>34.335220773448427</v>
      </c>
      <c r="G330" s="9">
        <f t="shared" si="127"/>
        <v>159</v>
      </c>
      <c r="H330" s="99">
        <f t="shared" si="128"/>
        <v>312</v>
      </c>
      <c r="I330" s="33">
        <f t="shared" si="115"/>
        <v>3.7029840724300794E-2</v>
      </c>
      <c r="J330" s="11">
        <v>-7.3964497041423272E-4</v>
      </c>
      <c r="K330" s="10">
        <f t="shared" si="132"/>
        <v>151</v>
      </c>
      <c r="L330" s="33">
        <f t="shared" si="116"/>
        <v>-0.27120825718181751</v>
      </c>
      <c r="M330" s="11">
        <v>8.3170254403131111E-2</v>
      </c>
      <c r="N330" s="10">
        <f t="shared" si="133"/>
        <v>212</v>
      </c>
      <c r="O330" s="33">
        <f t="shared" si="117"/>
        <v>3.6829465658432467E-2</v>
      </c>
      <c r="P330" s="11">
        <v>5.869797225186766E-2</v>
      </c>
      <c r="Q330" s="10">
        <f t="shared" si="134"/>
        <v>390</v>
      </c>
      <c r="R330" s="33">
        <f t="shared" si="118"/>
        <v>0.27294812057923573</v>
      </c>
      <c r="S330" s="12">
        <v>0</v>
      </c>
      <c r="T330" s="10">
        <f t="shared" si="135"/>
        <v>208</v>
      </c>
      <c r="U330" s="33">
        <f t="shared" si="119"/>
        <v>-1.736201911455881E-2</v>
      </c>
      <c r="V330" s="18">
        <v>7.6583210603829166E-2</v>
      </c>
      <c r="W330" s="99">
        <f t="shared" si="129"/>
        <v>112</v>
      </c>
      <c r="X330" s="33">
        <f t="shared" si="120"/>
        <v>-0.82757126205493059</v>
      </c>
      <c r="Y330" s="13">
        <v>66976</v>
      </c>
      <c r="Z330" s="10">
        <f t="shared" si="136"/>
        <v>55</v>
      </c>
      <c r="AA330" s="33">
        <f t="shared" si="121"/>
        <v>-1.0228130622504303</v>
      </c>
      <c r="AB330" s="11">
        <v>4.9000000000000002E-2</v>
      </c>
      <c r="AC330" s="99">
        <f t="shared" si="130"/>
        <v>129</v>
      </c>
      <c r="AD330" s="33">
        <f t="shared" si="122"/>
        <v>-0.46220993184340492</v>
      </c>
      <c r="AE330" s="11">
        <v>0.89501039501039503</v>
      </c>
      <c r="AF330" s="10">
        <f t="shared" si="137"/>
        <v>405</v>
      </c>
      <c r="AG330" s="33">
        <f t="shared" si="123"/>
        <v>0.4327084900831929</v>
      </c>
      <c r="AH330" s="14">
        <v>2.1373333333333333</v>
      </c>
      <c r="AI330" s="99">
        <f t="shared" si="131"/>
        <v>514</v>
      </c>
      <c r="AJ330" s="33">
        <f t="shared" si="124"/>
        <v>0.15322755093770143</v>
      </c>
      <c r="AK330" s="13">
        <v>384269.79015544039</v>
      </c>
      <c r="AL330" s="38"/>
    </row>
    <row r="331" spans="1:38" x14ac:dyDescent="0.25">
      <c r="A331" t="s">
        <v>923</v>
      </c>
      <c r="B331" s="5" t="s">
        <v>503</v>
      </c>
      <c r="C331" s="6" t="s">
        <v>44</v>
      </c>
      <c r="D331" s="7" t="s">
        <v>20</v>
      </c>
      <c r="E331" s="36">
        <f t="shared" si="125"/>
        <v>4.5161456370709514</v>
      </c>
      <c r="F331" s="8">
        <f t="shared" si="126"/>
        <v>14.235967764551589</v>
      </c>
      <c r="G331" s="9">
        <f t="shared" si="127"/>
        <v>487</v>
      </c>
      <c r="H331" s="99">
        <f t="shared" si="128"/>
        <v>291</v>
      </c>
      <c r="I331" s="33">
        <f t="shared" si="115"/>
        <v>-3.483704852045285E-2</v>
      </c>
      <c r="J331" s="11">
        <v>-5.2848484848484478E-3</v>
      </c>
      <c r="K331" s="10">
        <f t="shared" si="132"/>
        <v>309</v>
      </c>
      <c r="L331" s="33">
        <f t="shared" si="116"/>
        <v>0.2470970256670332</v>
      </c>
      <c r="M331" s="11">
        <v>5.5868114614680102E-2</v>
      </c>
      <c r="N331" s="10">
        <f t="shared" si="133"/>
        <v>344</v>
      </c>
      <c r="O331" s="33">
        <f t="shared" si="117"/>
        <v>0.45947646829638911</v>
      </c>
      <c r="P331" s="11">
        <v>3.1630510846745979E-2</v>
      </c>
      <c r="Q331" s="10">
        <f t="shared" si="134"/>
        <v>218</v>
      </c>
      <c r="R331" s="33">
        <f t="shared" si="118"/>
        <v>0.13385880839260178</v>
      </c>
      <c r="S331" s="12">
        <v>0.58490933905244691</v>
      </c>
      <c r="T331" s="10">
        <f t="shared" si="135"/>
        <v>462</v>
      </c>
      <c r="U331" s="33">
        <f t="shared" si="119"/>
        <v>0.75737733036766219</v>
      </c>
      <c r="V331" s="18">
        <v>3.110622124424885E-2</v>
      </c>
      <c r="W331" s="99">
        <f t="shared" si="129"/>
        <v>513</v>
      </c>
      <c r="X331" s="33">
        <f t="shared" si="120"/>
        <v>1.4019103961648174</v>
      </c>
      <c r="Y331" s="13">
        <v>148060</v>
      </c>
      <c r="Z331" s="10">
        <f t="shared" si="136"/>
        <v>488</v>
      </c>
      <c r="AA331" s="33">
        <f t="shared" si="121"/>
        <v>0.80780458907842068</v>
      </c>
      <c r="AB331" s="11">
        <v>2.4E-2</v>
      </c>
      <c r="AC331" s="99">
        <f t="shared" si="130"/>
        <v>466</v>
      </c>
      <c r="AD331" s="33">
        <f t="shared" si="122"/>
        <v>0.79885724595388019</v>
      </c>
      <c r="AE331" s="11">
        <v>0.97025887143688194</v>
      </c>
      <c r="AF331" s="10">
        <f t="shared" si="137"/>
        <v>420</v>
      </c>
      <c r="AG331" s="33">
        <f t="shared" si="123"/>
        <v>0.46313305664348631</v>
      </c>
      <c r="AH331" s="14">
        <v>2.1029999999999998</v>
      </c>
      <c r="AI331" s="99">
        <f t="shared" si="131"/>
        <v>455</v>
      </c>
      <c r="AJ331" s="33">
        <f t="shared" si="124"/>
        <v>-4.7949838521343414E-2</v>
      </c>
      <c r="AK331" s="13">
        <v>246189.51764476506</v>
      </c>
      <c r="AL331" s="38"/>
    </row>
    <row r="332" spans="1:38" x14ac:dyDescent="0.25">
      <c r="A332" t="s">
        <v>924</v>
      </c>
      <c r="B332" s="5" t="s">
        <v>502</v>
      </c>
      <c r="C332" s="6" t="s">
        <v>81</v>
      </c>
      <c r="D332" s="7" t="s">
        <v>34</v>
      </c>
      <c r="E332" s="36">
        <f t="shared" si="125"/>
        <v>4.5949328390612258</v>
      </c>
      <c r="F332" s="8">
        <f t="shared" si="126"/>
        <v>13.990392488521627</v>
      </c>
      <c r="G332" s="9">
        <f t="shared" si="127"/>
        <v>491</v>
      </c>
      <c r="H332" s="99">
        <f t="shared" si="128"/>
        <v>551</v>
      </c>
      <c r="I332" s="33">
        <f t="shared" si="115"/>
        <v>2.0893901518587223</v>
      </c>
      <c r="J332" s="11">
        <v>0.12906137184115529</v>
      </c>
      <c r="K332" s="10">
        <f t="shared" si="132"/>
        <v>312</v>
      </c>
      <c r="L332" s="33">
        <f t="shared" si="116"/>
        <v>0.2539453813866161</v>
      </c>
      <c r="M332" s="11">
        <v>5.5507372072853424E-2</v>
      </c>
      <c r="N332" s="10">
        <f t="shared" si="133"/>
        <v>441</v>
      </c>
      <c r="O332" s="33">
        <f t="shared" si="117"/>
        <v>0.70961981324436219</v>
      </c>
      <c r="P332" s="11">
        <v>1.5610651974288337E-2</v>
      </c>
      <c r="Q332" s="10">
        <f t="shared" si="134"/>
        <v>279</v>
      </c>
      <c r="R332" s="33">
        <f t="shared" si="118"/>
        <v>0.19691411235059242</v>
      </c>
      <c r="S332" s="12">
        <v>0.319744204636291</v>
      </c>
      <c r="T332" s="10">
        <f t="shared" si="135"/>
        <v>544</v>
      </c>
      <c r="U332" s="33">
        <f t="shared" si="119"/>
        <v>1.0294488086938276</v>
      </c>
      <c r="V332" s="18">
        <v>1.5135699373695199E-2</v>
      </c>
      <c r="W332" s="99">
        <f t="shared" si="129"/>
        <v>464</v>
      </c>
      <c r="X332" s="33">
        <f t="shared" si="120"/>
        <v>0.86238485354743422</v>
      </c>
      <c r="Y332" s="13">
        <v>128438</v>
      </c>
      <c r="Z332" s="10">
        <f t="shared" si="136"/>
        <v>350</v>
      </c>
      <c r="AA332" s="33">
        <f t="shared" si="121"/>
        <v>0.44168105881265068</v>
      </c>
      <c r="AB332" s="11">
        <v>2.8999999999999998E-2</v>
      </c>
      <c r="AC332" s="99">
        <f t="shared" si="130"/>
        <v>421</v>
      </c>
      <c r="AD332" s="33">
        <f t="shared" si="122"/>
        <v>0.65628072667960513</v>
      </c>
      <c r="AE332" s="11">
        <v>0.96175126292999757</v>
      </c>
      <c r="AF332" s="10">
        <f t="shared" si="137"/>
        <v>435</v>
      </c>
      <c r="AG332" s="33">
        <f t="shared" si="123"/>
        <v>0.50419145229281381</v>
      </c>
      <c r="AH332" s="14">
        <v>2.0566666666666666</v>
      </c>
      <c r="AI332" s="99">
        <f t="shared" si="131"/>
        <v>452</v>
      </c>
      <c r="AJ332" s="33">
        <f t="shared" si="124"/>
        <v>-5.3113122607139872E-2</v>
      </c>
      <c r="AK332" s="13">
        <v>242645.6418864908</v>
      </c>
      <c r="AL332" s="38"/>
    </row>
    <row r="333" spans="1:38" x14ac:dyDescent="0.25">
      <c r="A333" t="s">
        <v>925</v>
      </c>
      <c r="B333" s="5" t="s">
        <v>528</v>
      </c>
      <c r="C333" s="6" t="s">
        <v>81</v>
      </c>
      <c r="D333" s="7" t="s">
        <v>34</v>
      </c>
      <c r="E333" s="36">
        <f t="shared" si="125"/>
        <v>4.5108520358415394</v>
      </c>
      <c r="F333" s="8">
        <f t="shared" si="126"/>
        <v>14.252467621765275</v>
      </c>
      <c r="G333" s="9">
        <f t="shared" si="127"/>
        <v>486</v>
      </c>
      <c r="H333" s="99">
        <f t="shared" si="128"/>
        <v>297</v>
      </c>
      <c r="I333" s="33">
        <f t="shared" si="115"/>
        <v>-1.8782317748233475E-2</v>
      </c>
      <c r="J333" s="11">
        <v>-4.269471035009631E-3</v>
      </c>
      <c r="K333" s="10">
        <f t="shared" si="132"/>
        <v>482</v>
      </c>
      <c r="L333" s="33">
        <f t="shared" si="116"/>
        <v>0.72284242460856618</v>
      </c>
      <c r="M333" s="11">
        <v>3.0807850296668188E-2</v>
      </c>
      <c r="N333" s="10">
        <f t="shared" si="133"/>
        <v>415</v>
      </c>
      <c r="O333" s="33">
        <f t="shared" si="117"/>
        <v>0.65655372766951081</v>
      </c>
      <c r="P333" s="11">
        <v>1.9009148152548415E-2</v>
      </c>
      <c r="Q333" s="10">
        <f t="shared" si="134"/>
        <v>390</v>
      </c>
      <c r="R333" s="33">
        <f t="shared" si="118"/>
        <v>0.27294812057923573</v>
      </c>
      <c r="S333" s="12">
        <v>0</v>
      </c>
      <c r="T333" s="10">
        <f t="shared" si="135"/>
        <v>318</v>
      </c>
      <c r="U333" s="33">
        <f t="shared" si="119"/>
        <v>0.35989715375025294</v>
      </c>
      <c r="V333" s="18">
        <v>5.4438199637697991E-2</v>
      </c>
      <c r="W333" s="99">
        <f t="shared" si="129"/>
        <v>521</v>
      </c>
      <c r="X333" s="33">
        <f t="shared" si="120"/>
        <v>1.5040853485838468</v>
      </c>
      <c r="Y333" s="13">
        <v>151776</v>
      </c>
      <c r="Z333" s="10">
        <f t="shared" si="136"/>
        <v>466</v>
      </c>
      <c r="AA333" s="33">
        <f t="shared" si="121"/>
        <v>0.73457988302526656</v>
      </c>
      <c r="AB333" s="11">
        <v>2.5000000000000001E-2</v>
      </c>
      <c r="AC333" s="99">
        <f t="shared" si="130"/>
        <v>404</v>
      </c>
      <c r="AD333" s="33">
        <f t="shared" si="122"/>
        <v>0.62260409905582748</v>
      </c>
      <c r="AE333" s="11">
        <v>0.95974176259211885</v>
      </c>
      <c r="AF333" s="10">
        <f t="shared" si="137"/>
        <v>491</v>
      </c>
      <c r="AG333" s="33">
        <f t="shared" si="123"/>
        <v>0.77299102093229743</v>
      </c>
      <c r="AH333" s="14">
        <v>1.7533333333333332</v>
      </c>
      <c r="AI333" s="99">
        <f t="shared" si="131"/>
        <v>462</v>
      </c>
      <c r="AJ333" s="33">
        <f t="shared" si="124"/>
        <v>-3.6316315082232715E-2</v>
      </c>
      <c r="AK333" s="13">
        <v>254174.31201480411</v>
      </c>
      <c r="AL333" s="38"/>
    </row>
    <row r="334" spans="1:38" x14ac:dyDescent="0.25">
      <c r="A334" t="s">
        <v>926</v>
      </c>
      <c r="B334" s="5" t="s">
        <v>256</v>
      </c>
      <c r="C334" s="6" t="s">
        <v>81</v>
      </c>
      <c r="D334" s="7" t="s">
        <v>34</v>
      </c>
      <c r="E334" s="36">
        <f t="shared" si="125"/>
        <v>0.51058382326114304</v>
      </c>
      <c r="F334" s="8">
        <f t="shared" si="126"/>
        <v>26.721078584997365</v>
      </c>
      <c r="G334" s="9">
        <f t="shared" si="127"/>
        <v>262</v>
      </c>
      <c r="H334" s="99">
        <f t="shared" si="128"/>
        <v>487</v>
      </c>
      <c r="I334" s="33">
        <f t="shared" si="115"/>
        <v>0.77781664192481048</v>
      </c>
      <c r="J334" s="11">
        <v>4.6111231805344266E-2</v>
      </c>
      <c r="K334" s="10">
        <f t="shared" si="132"/>
        <v>202</v>
      </c>
      <c r="L334" s="33">
        <f t="shared" si="116"/>
        <v>-6.833869347559382E-2</v>
      </c>
      <c r="M334" s="11">
        <v>7.2483940042826558E-2</v>
      </c>
      <c r="N334" s="10">
        <f t="shared" si="133"/>
        <v>285</v>
      </c>
      <c r="O334" s="33">
        <f t="shared" si="117"/>
        <v>0.30276612476582287</v>
      </c>
      <c r="P334" s="11">
        <v>4.1666666666666664E-2</v>
      </c>
      <c r="Q334" s="10">
        <f t="shared" si="134"/>
        <v>144</v>
      </c>
      <c r="R334" s="33">
        <f t="shared" si="118"/>
        <v>1.3360580605814095E-3</v>
      </c>
      <c r="S334" s="12">
        <v>1.1422044545973731</v>
      </c>
      <c r="T334" s="10">
        <f t="shared" si="135"/>
        <v>142</v>
      </c>
      <c r="U334" s="33">
        <f t="shared" si="119"/>
        <v>-0.37779827337291549</v>
      </c>
      <c r="V334" s="18">
        <v>9.77407208176439E-2</v>
      </c>
      <c r="W334" s="99">
        <f t="shared" si="129"/>
        <v>320</v>
      </c>
      <c r="X334" s="33">
        <f t="shared" si="120"/>
        <v>-1.4543498847642724E-2</v>
      </c>
      <c r="Y334" s="13">
        <v>96545</v>
      </c>
      <c r="Z334" s="10">
        <f t="shared" si="136"/>
        <v>466</v>
      </c>
      <c r="AA334" s="33">
        <f t="shared" si="121"/>
        <v>0.73457988302526656</v>
      </c>
      <c r="AB334" s="11">
        <v>2.5000000000000001E-2</v>
      </c>
      <c r="AC334" s="99">
        <f t="shared" si="130"/>
        <v>136</v>
      </c>
      <c r="AD334" s="33">
        <f t="shared" si="122"/>
        <v>-0.3929060589688898</v>
      </c>
      <c r="AE334" s="11">
        <v>0.89914578996482664</v>
      </c>
      <c r="AF334" s="10">
        <f t="shared" si="137"/>
        <v>430</v>
      </c>
      <c r="AG334" s="33">
        <f t="shared" si="123"/>
        <v>0.49385300734514131</v>
      </c>
      <c r="AH334" s="14">
        <v>2.0683333333333334</v>
      </c>
      <c r="AI334" s="99">
        <f t="shared" si="131"/>
        <v>337</v>
      </c>
      <c r="AJ334" s="33">
        <f t="shared" si="124"/>
        <v>-0.1747326013986773</v>
      </c>
      <c r="AK334" s="13">
        <v>159170.80001038368</v>
      </c>
      <c r="AL334" s="38"/>
    </row>
    <row r="335" spans="1:38" x14ac:dyDescent="0.25">
      <c r="A335" t="s">
        <v>927</v>
      </c>
      <c r="B335" s="5" t="s">
        <v>435</v>
      </c>
      <c r="C335" s="6" t="s">
        <v>81</v>
      </c>
      <c r="D335" s="7" t="s">
        <v>34</v>
      </c>
      <c r="E335" s="36">
        <f t="shared" si="125"/>
        <v>1.5148335165064939</v>
      </c>
      <c r="F335" s="8">
        <f t="shared" si="126"/>
        <v>23.590888790312494</v>
      </c>
      <c r="G335" s="9">
        <f t="shared" si="127"/>
        <v>315</v>
      </c>
      <c r="H335" s="99">
        <f t="shared" si="128"/>
        <v>555</v>
      </c>
      <c r="I335" s="33">
        <f t="shared" si="115"/>
        <v>2.6546156417040541</v>
      </c>
      <c r="J335" s="11">
        <v>0.16480891719745228</v>
      </c>
      <c r="K335" s="10">
        <f t="shared" si="132"/>
        <v>50</v>
      </c>
      <c r="L335" s="33">
        <f t="shared" si="116"/>
        <v>-1.0902854039433161</v>
      </c>
      <c r="M335" s="11">
        <v>0.12631578947368421</v>
      </c>
      <c r="N335" s="10">
        <f t="shared" si="133"/>
        <v>125</v>
      </c>
      <c r="O335" s="33">
        <f t="shared" si="117"/>
        <v>-0.40749755821171868</v>
      </c>
      <c r="P335" s="11">
        <v>8.7153881071266454E-2</v>
      </c>
      <c r="Q335" s="10">
        <f t="shared" si="134"/>
        <v>156</v>
      </c>
      <c r="R335" s="33">
        <f t="shared" si="118"/>
        <v>2.9137771226793695E-2</v>
      </c>
      <c r="S335" s="12">
        <v>1.0252904989747094</v>
      </c>
      <c r="T335" s="10">
        <f t="shared" si="135"/>
        <v>455</v>
      </c>
      <c r="U335" s="33">
        <f t="shared" si="119"/>
        <v>0.73424510419999534</v>
      </c>
      <c r="V335" s="18">
        <v>3.2464076636508785E-2</v>
      </c>
      <c r="W335" s="99">
        <f t="shared" si="129"/>
        <v>187</v>
      </c>
      <c r="X335" s="33">
        <f t="shared" si="120"/>
        <v>-0.55076952739336726</v>
      </c>
      <c r="Y335" s="13">
        <v>77043</v>
      </c>
      <c r="Z335" s="10">
        <f t="shared" si="136"/>
        <v>350</v>
      </c>
      <c r="AA335" s="33">
        <f t="shared" si="121"/>
        <v>0.44168105881265068</v>
      </c>
      <c r="AB335" s="11">
        <v>2.8999999999999998E-2</v>
      </c>
      <c r="AC335" s="99">
        <f t="shared" si="130"/>
        <v>481</v>
      </c>
      <c r="AD335" s="33">
        <f t="shared" si="122"/>
        <v>0.85126227531519727</v>
      </c>
      <c r="AE335" s="11">
        <v>0.97338590438639727</v>
      </c>
      <c r="AF335" s="10">
        <f t="shared" si="137"/>
        <v>361</v>
      </c>
      <c r="AG335" s="33">
        <f t="shared" si="123"/>
        <v>0.29535486434983022</v>
      </c>
      <c r="AH335" s="14">
        <v>2.2923333333333336</v>
      </c>
      <c r="AI335" s="99">
        <f t="shared" si="131"/>
        <v>309</v>
      </c>
      <c r="AJ335" s="33">
        <f t="shared" si="124"/>
        <v>-0.1925875318827969</v>
      </c>
      <c r="AK335" s="13">
        <v>146915.87576896788</v>
      </c>
      <c r="AL335" s="38"/>
    </row>
    <row r="336" spans="1:38" x14ac:dyDescent="0.25">
      <c r="A336" t="s">
        <v>928</v>
      </c>
      <c r="B336" s="5" t="s">
        <v>156</v>
      </c>
      <c r="C336" s="6" t="s">
        <v>19</v>
      </c>
      <c r="D336" s="7" t="s">
        <v>20</v>
      </c>
      <c r="E336" s="36">
        <f t="shared" si="125"/>
        <v>-1.9934375457909403</v>
      </c>
      <c r="F336" s="8">
        <f t="shared" si="126"/>
        <v>34.525972315908106</v>
      </c>
      <c r="G336" s="9">
        <f t="shared" si="127"/>
        <v>153</v>
      </c>
      <c r="H336" s="99">
        <f t="shared" si="128"/>
        <v>241</v>
      </c>
      <c r="I336" s="33">
        <f t="shared" si="115"/>
        <v>-0.22896855463775009</v>
      </c>
      <c r="J336" s="11">
        <v>-1.7562647247804652E-2</v>
      </c>
      <c r="K336" s="10">
        <f t="shared" si="132"/>
        <v>217</v>
      </c>
      <c r="L336" s="33">
        <f t="shared" si="116"/>
        <v>3.9047444972637423E-3</v>
      </c>
      <c r="M336" s="11">
        <v>6.8678459937565037E-2</v>
      </c>
      <c r="N336" s="10">
        <f t="shared" si="133"/>
        <v>191</v>
      </c>
      <c r="O336" s="33">
        <f t="shared" si="117"/>
        <v>-3.97171784902789E-2</v>
      </c>
      <c r="P336" s="11">
        <v>6.3600227143668364E-2</v>
      </c>
      <c r="Q336" s="10">
        <f t="shared" si="134"/>
        <v>47</v>
      </c>
      <c r="R336" s="33">
        <f t="shared" si="118"/>
        <v>-0.45283104887599551</v>
      </c>
      <c r="S336" s="12">
        <v>3.0521037715282322</v>
      </c>
      <c r="T336" s="10">
        <f t="shared" si="135"/>
        <v>151</v>
      </c>
      <c r="U336" s="33">
        <f t="shared" si="119"/>
        <v>-0.28681000364923498</v>
      </c>
      <c r="V336" s="18">
        <v>9.2399734101484596E-2</v>
      </c>
      <c r="W336" s="99">
        <f t="shared" si="129"/>
        <v>160</v>
      </c>
      <c r="X336" s="33">
        <f t="shared" si="120"/>
        <v>-0.64131369270979988</v>
      </c>
      <c r="Y336" s="13">
        <v>73750</v>
      </c>
      <c r="Z336" s="10">
        <f t="shared" si="136"/>
        <v>149</v>
      </c>
      <c r="AA336" s="33">
        <f t="shared" si="121"/>
        <v>-0.2905660017188898</v>
      </c>
      <c r="AB336" s="11">
        <v>3.9E-2</v>
      </c>
      <c r="AC336" s="99">
        <f t="shared" si="130"/>
        <v>281</v>
      </c>
      <c r="AD336" s="33">
        <f t="shared" si="122"/>
        <v>0.25639755672310011</v>
      </c>
      <c r="AE336" s="11">
        <v>0.93789004457652303</v>
      </c>
      <c r="AF336" s="10">
        <f t="shared" si="137"/>
        <v>16</v>
      </c>
      <c r="AG336" s="33">
        <f t="shared" si="123"/>
        <v>-1.6131220729905029</v>
      </c>
      <c r="AH336" s="14">
        <v>4.4460000000000006</v>
      </c>
      <c r="AI336" s="99">
        <f t="shared" si="131"/>
        <v>47</v>
      </c>
      <c r="AJ336" s="33">
        <f t="shared" si="124"/>
        <v>-0.31620282514837683</v>
      </c>
      <c r="AK336" s="13">
        <v>62071.185088293001</v>
      </c>
      <c r="AL336" s="38"/>
    </row>
    <row r="337" spans="1:38" x14ac:dyDescent="0.25">
      <c r="A337" t="s">
        <v>929</v>
      </c>
      <c r="B337" s="5" t="s">
        <v>99</v>
      </c>
      <c r="C337" s="6" t="s">
        <v>44</v>
      </c>
      <c r="D337" s="7" t="s">
        <v>20</v>
      </c>
      <c r="E337" s="36">
        <f t="shared" si="125"/>
        <v>-5.3622918972367808</v>
      </c>
      <c r="F337" s="8">
        <f t="shared" si="126"/>
        <v>45.026501797373598</v>
      </c>
      <c r="G337" s="9">
        <f t="shared" si="127"/>
        <v>61</v>
      </c>
      <c r="H337" s="99">
        <f t="shared" si="128"/>
        <v>279</v>
      </c>
      <c r="I337" s="33">
        <f t="shared" si="115"/>
        <v>-9.406201780234244E-2</v>
      </c>
      <c r="J337" s="11">
        <v>-9.0305169192443913E-3</v>
      </c>
      <c r="K337" s="10">
        <f t="shared" si="132"/>
        <v>59</v>
      </c>
      <c r="L337" s="33">
        <f t="shared" si="116"/>
        <v>-1.0049111084173488</v>
      </c>
      <c r="M337" s="11">
        <v>0.12181863108475414</v>
      </c>
      <c r="N337" s="10">
        <f t="shared" si="133"/>
        <v>68</v>
      </c>
      <c r="O337" s="33">
        <f t="shared" si="117"/>
        <v>-1.0544661660027848</v>
      </c>
      <c r="P337" s="11">
        <v>0.12858750703432753</v>
      </c>
      <c r="Q337" s="10">
        <f t="shared" si="134"/>
        <v>12</v>
      </c>
      <c r="R337" s="33">
        <f t="shared" si="118"/>
        <v>-1.2962537990091327</v>
      </c>
      <c r="S337" s="12">
        <v>6.5989316015502251</v>
      </c>
      <c r="T337" s="10">
        <f t="shared" si="135"/>
        <v>80</v>
      </c>
      <c r="U337" s="33">
        <f t="shared" si="119"/>
        <v>-0.81890379090429977</v>
      </c>
      <c r="V337" s="18">
        <v>0.12363349487208385</v>
      </c>
      <c r="W337" s="99">
        <f t="shared" si="129"/>
        <v>143</v>
      </c>
      <c r="X337" s="33">
        <f t="shared" si="120"/>
        <v>-0.68294256191389324</v>
      </c>
      <c r="Y337" s="13">
        <v>72236</v>
      </c>
      <c r="Z337" s="10">
        <f t="shared" si="136"/>
        <v>70</v>
      </c>
      <c r="AA337" s="33">
        <f t="shared" si="121"/>
        <v>-0.8763636501441221</v>
      </c>
      <c r="AB337" s="11">
        <v>4.7E-2</v>
      </c>
      <c r="AC337" s="99">
        <f t="shared" si="130"/>
        <v>165</v>
      </c>
      <c r="AD337" s="33">
        <f t="shared" si="122"/>
        <v>-0.21854640070684175</v>
      </c>
      <c r="AE337" s="11">
        <v>0.90954991344489322</v>
      </c>
      <c r="AF337" s="10">
        <f t="shared" si="137"/>
        <v>177</v>
      </c>
      <c r="AG337" s="33">
        <f t="shared" si="123"/>
        <v>-0.25287810201817112</v>
      </c>
      <c r="AH337" s="14">
        <v>2.911</v>
      </c>
      <c r="AI337" s="99">
        <f t="shared" si="131"/>
        <v>71</v>
      </c>
      <c r="AJ337" s="33">
        <f t="shared" si="124"/>
        <v>-0.3074108859849593</v>
      </c>
      <c r="AK337" s="13">
        <v>68105.627422226884</v>
      </c>
      <c r="AL337" s="38">
        <v>1</v>
      </c>
    </row>
    <row r="338" spans="1:38" x14ac:dyDescent="0.25">
      <c r="A338" t="s">
        <v>930</v>
      </c>
      <c r="B338" s="5" t="s">
        <v>397</v>
      </c>
      <c r="C338" s="6" t="s">
        <v>44</v>
      </c>
      <c r="D338" s="7" t="s">
        <v>20</v>
      </c>
      <c r="E338" s="36">
        <f t="shared" si="125"/>
        <v>2.6315517433790174</v>
      </c>
      <c r="F338" s="8">
        <f t="shared" si="126"/>
        <v>20.110140903799621</v>
      </c>
      <c r="G338" s="9">
        <f t="shared" si="127"/>
        <v>385</v>
      </c>
      <c r="H338" s="99">
        <f t="shared" si="128"/>
        <v>263</v>
      </c>
      <c r="I338" s="33">
        <f t="shared" si="115"/>
        <v>-0.1589491195141744</v>
      </c>
      <c r="J338" s="11">
        <v>-1.3134285509222687E-2</v>
      </c>
      <c r="K338" s="10">
        <f t="shared" si="132"/>
        <v>415</v>
      </c>
      <c r="L338" s="33">
        <f t="shared" si="116"/>
        <v>0.54850594047197854</v>
      </c>
      <c r="M338" s="11">
        <v>3.9991162174105171E-2</v>
      </c>
      <c r="N338" s="10">
        <f t="shared" si="133"/>
        <v>404</v>
      </c>
      <c r="O338" s="33">
        <f t="shared" si="117"/>
        <v>0.63028842298839394</v>
      </c>
      <c r="P338" s="11">
        <v>2.06912495665241E-2</v>
      </c>
      <c r="Q338" s="10">
        <f t="shared" si="134"/>
        <v>262</v>
      </c>
      <c r="R338" s="33">
        <f t="shared" si="118"/>
        <v>0.17494719615508078</v>
      </c>
      <c r="S338" s="12">
        <v>0.41212121212121211</v>
      </c>
      <c r="T338" s="10">
        <f t="shared" si="135"/>
        <v>389</v>
      </c>
      <c r="U338" s="33">
        <f t="shared" si="119"/>
        <v>0.56577304173629628</v>
      </c>
      <c r="V338" s="18">
        <v>4.2353340938326739E-2</v>
      </c>
      <c r="W338" s="99">
        <f t="shared" si="129"/>
        <v>308</v>
      </c>
      <c r="X338" s="33">
        <f t="shared" si="120"/>
        <v>-6.1644062220569916E-2</v>
      </c>
      <c r="Y338" s="13">
        <v>94832</v>
      </c>
      <c r="Z338" s="10">
        <f t="shared" si="136"/>
        <v>399</v>
      </c>
      <c r="AA338" s="33">
        <f t="shared" si="121"/>
        <v>0.58813047091895843</v>
      </c>
      <c r="AB338" s="11">
        <v>2.7000000000000003E-2</v>
      </c>
      <c r="AC338" s="99">
        <f t="shared" si="130"/>
        <v>411</v>
      </c>
      <c r="AD338" s="33">
        <f t="shared" si="122"/>
        <v>0.63715812070707445</v>
      </c>
      <c r="AE338" s="11">
        <v>0.9606102079647495</v>
      </c>
      <c r="AF338" s="10">
        <f t="shared" si="137"/>
        <v>329</v>
      </c>
      <c r="AG338" s="33">
        <f t="shared" si="123"/>
        <v>0.17956428093589905</v>
      </c>
      <c r="AH338" s="14">
        <v>2.423</v>
      </c>
      <c r="AI338" s="99">
        <f t="shared" si="131"/>
        <v>330</v>
      </c>
      <c r="AJ338" s="33">
        <f t="shared" si="124"/>
        <v>-0.18152688951857049</v>
      </c>
      <c r="AK338" s="13">
        <v>154507.46703030303</v>
      </c>
      <c r="AL338" s="38"/>
    </row>
    <row r="339" spans="1:38" x14ac:dyDescent="0.25">
      <c r="A339" t="s">
        <v>931</v>
      </c>
      <c r="B339" s="5" t="s">
        <v>402</v>
      </c>
      <c r="C339" s="6" t="s">
        <v>81</v>
      </c>
      <c r="D339" s="7" t="s">
        <v>34</v>
      </c>
      <c r="E339" s="36">
        <f t="shared" si="125"/>
        <v>1.0778169416578987</v>
      </c>
      <c r="F339" s="8">
        <f t="shared" si="126"/>
        <v>24.953044867531236</v>
      </c>
      <c r="G339" s="9">
        <f t="shared" si="127"/>
        <v>294</v>
      </c>
      <c r="H339" s="99">
        <f t="shared" si="128"/>
        <v>476</v>
      </c>
      <c r="I339" s="33">
        <f t="shared" si="115"/>
        <v>0.67141619305260536</v>
      </c>
      <c r="J339" s="11">
        <v>3.9381961911606256E-2</v>
      </c>
      <c r="K339" s="10">
        <f t="shared" si="132"/>
        <v>399</v>
      </c>
      <c r="L339" s="33">
        <f t="shared" si="116"/>
        <v>0.49923376038932321</v>
      </c>
      <c r="M339" s="11">
        <v>4.258661314250807E-2</v>
      </c>
      <c r="N339" s="10">
        <f t="shared" si="133"/>
        <v>187</v>
      </c>
      <c r="O339" s="33">
        <f t="shared" si="117"/>
        <v>-6.3530179056518726E-2</v>
      </c>
      <c r="P339" s="11">
        <v>6.5125276344878413E-2</v>
      </c>
      <c r="Q339" s="10">
        <f t="shared" si="134"/>
        <v>328</v>
      </c>
      <c r="R339" s="33">
        <f t="shared" si="118"/>
        <v>0.22362300945393351</v>
      </c>
      <c r="S339" s="12">
        <v>0.20742584526031946</v>
      </c>
      <c r="T339" s="10">
        <f t="shared" si="135"/>
        <v>252</v>
      </c>
      <c r="U339" s="33">
        <f t="shared" si="119"/>
        <v>0.1490217047213426</v>
      </c>
      <c r="V339" s="18">
        <v>6.681653121217361E-2</v>
      </c>
      <c r="W339" s="99">
        <f t="shared" si="129"/>
        <v>262</v>
      </c>
      <c r="X339" s="33">
        <f t="shared" si="120"/>
        <v>-0.24748919230674321</v>
      </c>
      <c r="Y339" s="13">
        <v>88073</v>
      </c>
      <c r="Z339" s="10">
        <f t="shared" si="136"/>
        <v>317</v>
      </c>
      <c r="AA339" s="33">
        <f t="shared" si="121"/>
        <v>0.36845635275949656</v>
      </c>
      <c r="AB339" s="11">
        <v>0.03</v>
      </c>
      <c r="AC339" s="99">
        <f t="shared" si="130"/>
        <v>363</v>
      </c>
      <c r="AD339" s="33">
        <f t="shared" si="122"/>
        <v>0.49670218356779144</v>
      </c>
      <c r="AE339" s="11">
        <v>0.95222913559932121</v>
      </c>
      <c r="AF339" s="10">
        <f t="shared" si="137"/>
        <v>154</v>
      </c>
      <c r="AG339" s="33">
        <f t="shared" si="123"/>
        <v>-0.33085951533775759</v>
      </c>
      <c r="AH339" s="14">
        <v>2.9990000000000001</v>
      </c>
      <c r="AI339" s="99">
        <f t="shared" si="131"/>
        <v>228</v>
      </c>
      <c r="AJ339" s="33">
        <f t="shared" si="124"/>
        <v>-0.23565818802978511</v>
      </c>
      <c r="AK339" s="13">
        <v>117353.86607204592</v>
      </c>
      <c r="AL339" s="38"/>
    </row>
    <row r="340" spans="1:38" x14ac:dyDescent="0.25">
      <c r="A340" t="s">
        <v>932</v>
      </c>
      <c r="B340" s="5" t="s">
        <v>576</v>
      </c>
      <c r="C340" s="6" t="s">
        <v>81</v>
      </c>
      <c r="D340" s="7" t="s">
        <v>34</v>
      </c>
      <c r="E340" s="36">
        <f t="shared" si="125"/>
        <v>8.2983649373865376</v>
      </c>
      <c r="F340" s="8">
        <f t="shared" si="126"/>
        <v>2.4470029934012274</v>
      </c>
      <c r="G340" s="9">
        <f t="shared" si="127"/>
        <v>564</v>
      </c>
      <c r="H340" s="99">
        <f t="shared" si="128"/>
        <v>389</v>
      </c>
      <c r="I340" s="33">
        <f t="shared" si="115"/>
        <v>0.25737100903267052</v>
      </c>
      <c r="J340" s="11">
        <v>1.3195777351247662E-2</v>
      </c>
      <c r="K340" s="10">
        <f t="shared" si="132"/>
        <v>489</v>
      </c>
      <c r="L340" s="33">
        <f t="shared" si="116"/>
        <v>0.73858520865546751</v>
      </c>
      <c r="M340" s="11">
        <v>2.9978586723768737E-2</v>
      </c>
      <c r="N340" s="10">
        <f t="shared" si="133"/>
        <v>535</v>
      </c>
      <c r="O340" s="33">
        <f t="shared" si="117"/>
        <v>0.95337356493194514</v>
      </c>
      <c r="P340" s="11">
        <v>0</v>
      </c>
      <c r="Q340" s="10">
        <f t="shared" si="134"/>
        <v>390</v>
      </c>
      <c r="R340" s="33">
        <f t="shared" si="118"/>
        <v>0.27294812057923573</v>
      </c>
      <c r="S340" s="12">
        <v>0</v>
      </c>
      <c r="T340" s="10">
        <f t="shared" si="135"/>
        <v>523</v>
      </c>
      <c r="U340" s="33">
        <f t="shared" si="119"/>
        <v>0.96014614217402106</v>
      </c>
      <c r="V340" s="18">
        <v>1.9203747072599531E-2</v>
      </c>
      <c r="W340" s="99">
        <f t="shared" si="129"/>
        <v>564</v>
      </c>
      <c r="X340" s="33">
        <f t="shared" si="120"/>
        <v>3.9757238437127427</v>
      </c>
      <c r="Y340" s="13">
        <v>241667</v>
      </c>
      <c r="Z340" s="10">
        <f t="shared" si="136"/>
        <v>488</v>
      </c>
      <c r="AA340" s="33">
        <f t="shared" si="121"/>
        <v>0.80780458907842068</v>
      </c>
      <c r="AB340" s="11">
        <v>2.4E-2</v>
      </c>
      <c r="AC340" s="99">
        <f t="shared" si="130"/>
        <v>528</v>
      </c>
      <c r="AD340" s="33">
        <f t="shared" si="122"/>
        <v>1.0110289004134962</v>
      </c>
      <c r="AE340" s="11">
        <v>0.98291925465838514</v>
      </c>
      <c r="AF340" s="10">
        <f t="shared" si="137"/>
        <v>344</v>
      </c>
      <c r="AG340" s="33">
        <f t="shared" si="123"/>
        <v>0.23243804223970962</v>
      </c>
      <c r="AH340" s="14">
        <v>2.3633333333333333</v>
      </c>
      <c r="AI340" s="99">
        <f t="shared" si="131"/>
        <v>496</v>
      </c>
      <c r="AJ340" s="33">
        <f t="shared" si="124"/>
        <v>4.0964846058853768E-2</v>
      </c>
      <c r="AK340" s="13">
        <v>307217.07103954535</v>
      </c>
      <c r="AL340" s="38"/>
    </row>
    <row r="341" spans="1:38" x14ac:dyDescent="0.25">
      <c r="A341" t="s">
        <v>933</v>
      </c>
      <c r="B341" s="5" t="s">
        <v>541</v>
      </c>
      <c r="C341" s="6" t="s">
        <v>61</v>
      </c>
      <c r="D341" s="7" t="s">
        <v>39</v>
      </c>
      <c r="E341" s="36">
        <f t="shared" si="125"/>
        <v>4.7191779754229355</v>
      </c>
      <c r="F341" s="8">
        <f t="shared" si="126"/>
        <v>13.603127388522598</v>
      </c>
      <c r="G341" s="9">
        <f t="shared" si="127"/>
        <v>497</v>
      </c>
      <c r="H341" s="99">
        <f t="shared" si="128"/>
        <v>468</v>
      </c>
      <c r="I341" s="33">
        <f t="shared" si="115"/>
        <v>0.62719756598330478</v>
      </c>
      <c r="J341" s="11">
        <v>3.6585365853658569E-2</v>
      </c>
      <c r="K341" s="10">
        <f t="shared" si="132"/>
        <v>559</v>
      </c>
      <c r="L341" s="33">
        <f t="shared" si="116"/>
        <v>1.3077003033574754</v>
      </c>
      <c r="M341" s="11">
        <v>0</v>
      </c>
      <c r="N341" s="10">
        <f t="shared" si="133"/>
        <v>492</v>
      </c>
      <c r="O341" s="33">
        <f t="shared" si="117"/>
        <v>0.8099489215726402</v>
      </c>
      <c r="P341" s="11">
        <v>9.1853035143769964E-3</v>
      </c>
      <c r="Q341" s="10">
        <f t="shared" si="134"/>
        <v>390</v>
      </c>
      <c r="R341" s="33">
        <f t="shared" si="118"/>
        <v>0.27294812057923573</v>
      </c>
      <c r="S341" s="12">
        <v>0</v>
      </c>
      <c r="T341" s="10">
        <f t="shared" si="135"/>
        <v>521</v>
      </c>
      <c r="U341" s="33">
        <f t="shared" si="119"/>
        <v>0.94483032914979892</v>
      </c>
      <c r="V341" s="18">
        <v>2.0102781136638451E-2</v>
      </c>
      <c r="W341" s="99">
        <f t="shared" si="129"/>
        <v>433</v>
      </c>
      <c r="X341" s="33">
        <f t="shared" si="120"/>
        <v>0.60287807181148168</v>
      </c>
      <c r="Y341" s="13">
        <v>119000</v>
      </c>
      <c r="Z341" s="10">
        <f t="shared" si="136"/>
        <v>488</v>
      </c>
      <c r="AA341" s="33">
        <f t="shared" si="121"/>
        <v>0.80780458907842068</v>
      </c>
      <c r="AB341" s="11">
        <v>2.4E-2</v>
      </c>
      <c r="AC341" s="99">
        <f t="shared" si="130"/>
        <v>427</v>
      </c>
      <c r="AD341" s="33">
        <f t="shared" si="122"/>
        <v>0.67078638483511854</v>
      </c>
      <c r="AE341" s="11">
        <v>0.96261682242990654</v>
      </c>
      <c r="AF341" s="10">
        <f t="shared" si="137"/>
        <v>443</v>
      </c>
      <c r="AG341" s="33">
        <f t="shared" si="123"/>
        <v>0.53579755541855489</v>
      </c>
      <c r="AH341" s="14">
        <v>2.0210000000000004</v>
      </c>
      <c r="AI341" s="99">
        <f t="shared" si="131"/>
        <v>465</v>
      </c>
      <c r="AJ341" s="33">
        <f t="shared" si="124"/>
        <v>-3.0769191174376966E-2</v>
      </c>
      <c r="AK341" s="13">
        <v>257981.64037763255</v>
      </c>
      <c r="AL341" s="38"/>
    </row>
    <row r="342" spans="1:38" x14ac:dyDescent="0.25">
      <c r="A342" t="s">
        <v>934</v>
      </c>
      <c r="B342" s="5" t="s">
        <v>109</v>
      </c>
      <c r="C342" s="6" t="s">
        <v>24</v>
      </c>
      <c r="D342" s="7" t="s">
        <v>20</v>
      </c>
      <c r="E342" s="36">
        <f t="shared" si="125"/>
        <v>-2.6605443089317711</v>
      </c>
      <c r="F342" s="8">
        <f t="shared" si="126"/>
        <v>36.605306565142989</v>
      </c>
      <c r="G342" s="9">
        <f t="shared" si="127"/>
        <v>135</v>
      </c>
      <c r="H342" s="99">
        <f t="shared" si="128"/>
        <v>94</v>
      </c>
      <c r="I342" s="33">
        <f t="shared" si="115"/>
        <v>-0.72182046307206749</v>
      </c>
      <c r="J342" s="11">
        <v>-4.8732943469785628E-2</v>
      </c>
      <c r="K342" s="10">
        <f t="shared" si="132"/>
        <v>175</v>
      </c>
      <c r="L342" s="33">
        <f t="shared" si="116"/>
        <v>-0.17267235466811412</v>
      </c>
      <c r="M342" s="11">
        <v>7.7979797979797982E-2</v>
      </c>
      <c r="N342" s="10">
        <f t="shared" si="133"/>
        <v>147</v>
      </c>
      <c r="O342" s="33">
        <f t="shared" si="117"/>
        <v>-0.26459093304775433</v>
      </c>
      <c r="P342" s="11">
        <v>7.8001752848378611E-2</v>
      </c>
      <c r="Q342" s="10">
        <f t="shared" si="134"/>
        <v>200</v>
      </c>
      <c r="R342" s="33">
        <f t="shared" si="118"/>
        <v>0.11051891242685744</v>
      </c>
      <c r="S342" s="12">
        <v>0.68306010928961747</v>
      </c>
      <c r="T342" s="10">
        <f t="shared" si="135"/>
        <v>236</v>
      </c>
      <c r="U342" s="33">
        <f t="shared" si="119"/>
        <v>9.4586440786116832E-2</v>
      </c>
      <c r="V342" s="18">
        <v>7.0011866418036958E-2</v>
      </c>
      <c r="W342" s="99">
        <f t="shared" si="129"/>
        <v>229</v>
      </c>
      <c r="X342" s="33">
        <f t="shared" si="120"/>
        <v>-0.39624228503735393</v>
      </c>
      <c r="Y342" s="13">
        <v>82663</v>
      </c>
      <c r="Z342" s="10">
        <f t="shared" si="136"/>
        <v>19</v>
      </c>
      <c r="AA342" s="33">
        <f t="shared" si="121"/>
        <v>-2.121183653047741</v>
      </c>
      <c r="AB342" s="11">
        <v>6.4000000000000001E-2</v>
      </c>
      <c r="AC342" s="99">
        <f t="shared" si="130"/>
        <v>290</v>
      </c>
      <c r="AD342" s="33">
        <f t="shared" si="122"/>
        <v>0.28820573992612036</v>
      </c>
      <c r="AE342" s="11">
        <v>0.93978805394990361</v>
      </c>
      <c r="AF342" s="10">
        <f t="shared" si="137"/>
        <v>160</v>
      </c>
      <c r="AG342" s="33">
        <f t="shared" si="123"/>
        <v>-0.30457032675653356</v>
      </c>
      <c r="AH342" s="14">
        <v>2.9693333333333336</v>
      </c>
      <c r="AI342" s="99">
        <f t="shared" si="131"/>
        <v>104</v>
      </c>
      <c r="AJ342" s="33">
        <f t="shared" si="124"/>
        <v>-0.28829097925535069</v>
      </c>
      <c r="AK342" s="13">
        <v>81228.781762295082</v>
      </c>
      <c r="AL342" s="38"/>
    </row>
    <row r="343" spans="1:38" x14ac:dyDescent="0.25">
      <c r="A343" t="s">
        <v>935</v>
      </c>
      <c r="B343" s="5" t="s">
        <v>106</v>
      </c>
      <c r="C343" s="6" t="s">
        <v>47</v>
      </c>
      <c r="D343" s="7" t="s">
        <v>20</v>
      </c>
      <c r="E343" s="36">
        <f t="shared" si="125"/>
        <v>-3.4259866670038428</v>
      </c>
      <c r="F343" s="8">
        <f t="shared" si="126"/>
        <v>38.991147331410815</v>
      </c>
      <c r="G343" s="9">
        <f t="shared" si="127"/>
        <v>106</v>
      </c>
      <c r="H343" s="99">
        <f t="shared" si="128"/>
        <v>129</v>
      </c>
      <c r="I343" s="33">
        <f t="shared" si="115"/>
        <v>-0.58064349747413158</v>
      </c>
      <c r="J343" s="11">
        <v>-3.9804241435562826E-2</v>
      </c>
      <c r="K343" s="10">
        <f t="shared" si="132"/>
        <v>238</v>
      </c>
      <c r="L343" s="33">
        <f t="shared" si="116"/>
        <v>5.18823302113351E-2</v>
      </c>
      <c r="M343" s="11">
        <v>6.6151202749140894E-2</v>
      </c>
      <c r="N343" s="10">
        <f t="shared" si="133"/>
        <v>145</v>
      </c>
      <c r="O343" s="33">
        <f t="shared" si="117"/>
        <v>-0.26763763832370302</v>
      </c>
      <c r="P343" s="11">
        <v>7.8196872125115002E-2</v>
      </c>
      <c r="Q343" s="10">
        <f t="shared" si="134"/>
        <v>101</v>
      </c>
      <c r="R343" s="33">
        <f t="shared" si="118"/>
        <v>-0.13105521060506908</v>
      </c>
      <c r="S343" s="12">
        <v>1.6989466530750934</v>
      </c>
      <c r="T343" s="10">
        <f t="shared" si="135"/>
        <v>146</v>
      </c>
      <c r="U343" s="33">
        <f t="shared" si="119"/>
        <v>-0.33294363949907757</v>
      </c>
      <c r="V343" s="18">
        <v>9.510776599384195E-2</v>
      </c>
      <c r="W343" s="99">
        <f t="shared" si="129"/>
        <v>104</v>
      </c>
      <c r="X343" s="33">
        <f t="shared" si="120"/>
        <v>-0.86471829131168754</v>
      </c>
      <c r="Y343" s="13">
        <v>65625</v>
      </c>
      <c r="Z343" s="10">
        <f t="shared" si="136"/>
        <v>70</v>
      </c>
      <c r="AA343" s="33">
        <f t="shared" si="121"/>
        <v>-0.8763636501441221</v>
      </c>
      <c r="AB343" s="11">
        <v>4.7E-2</v>
      </c>
      <c r="AC343" s="99">
        <f t="shared" si="130"/>
        <v>140</v>
      </c>
      <c r="AD343" s="33">
        <f t="shared" si="122"/>
        <v>-0.37695720091527729</v>
      </c>
      <c r="AE343" s="11">
        <v>0.90009746588693962</v>
      </c>
      <c r="AF343" s="10">
        <f t="shared" si="137"/>
        <v>18</v>
      </c>
      <c r="AG343" s="33">
        <f t="shared" si="123"/>
        <v>-1.4512515635240877</v>
      </c>
      <c r="AH343" s="14">
        <v>4.2633333333333328</v>
      </c>
      <c r="AI343" s="99">
        <f t="shared" si="131"/>
        <v>30</v>
      </c>
      <c r="AJ343" s="33">
        <f t="shared" si="124"/>
        <v>-0.32523141403274108</v>
      </c>
      <c r="AK343" s="13">
        <v>55874.315664288144</v>
      </c>
      <c r="AL343" s="38"/>
    </row>
    <row r="344" spans="1:38" x14ac:dyDescent="0.25">
      <c r="A344" t="s">
        <v>936</v>
      </c>
      <c r="B344" s="5" t="s">
        <v>143</v>
      </c>
      <c r="C344" s="6" t="s">
        <v>54</v>
      </c>
      <c r="D344" s="7" t="s">
        <v>39</v>
      </c>
      <c r="E344" s="36">
        <f t="shared" si="125"/>
        <v>-3.7523553553399198</v>
      </c>
      <c r="F344" s="8">
        <f t="shared" si="126"/>
        <v>40.008420171428192</v>
      </c>
      <c r="G344" s="9">
        <f t="shared" si="127"/>
        <v>98</v>
      </c>
      <c r="H344" s="99">
        <f t="shared" si="128"/>
        <v>64</v>
      </c>
      <c r="I344" s="33">
        <f t="shared" si="115"/>
        <v>-0.87450871983203904</v>
      </c>
      <c r="J344" s="11">
        <v>-5.8389674247080525E-2</v>
      </c>
      <c r="K344" s="10">
        <f t="shared" si="132"/>
        <v>559</v>
      </c>
      <c r="L344" s="33">
        <f t="shared" si="116"/>
        <v>1.3077003033574754</v>
      </c>
      <c r="M344" s="11">
        <v>0</v>
      </c>
      <c r="N344" s="10">
        <f t="shared" si="133"/>
        <v>85</v>
      </c>
      <c r="O344" s="33">
        <f t="shared" si="117"/>
        <v>-0.78492409689021481</v>
      </c>
      <c r="P344" s="11">
        <v>0.11132530120481927</v>
      </c>
      <c r="Q344" s="10">
        <f t="shared" si="134"/>
        <v>31</v>
      </c>
      <c r="R344" s="33">
        <f t="shared" si="118"/>
        <v>-0.86532862793508103</v>
      </c>
      <c r="S344" s="12">
        <v>4.7867711053089641</v>
      </c>
      <c r="T344" s="10">
        <f t="shared" si="135"/>
        <v>60</v>
      </c>
      <c r="U344" s="33">
        <f t="shared" si="119"/>
        <v>-1.0457197294027467</v>
      </c>
      <c r="V344" s="18">
        <v>0.13694752884824735</v>
      </c>
      <c r="W344" s="99">
        <f t="shared" si="129"/>
        <v>78</v>
      </c>
      <c r="X344" s="33">
        <f t="shared" si="120"/>
        <v>-0.96230141998099195</v>
      </c>
      <c r="Y344" s="13">
        <v>62076</v>
      </c>
      <c r="Z344" s="10">
        <f t="shared" si="136"/>
        <v>83</v>
      </c>
      <c r="AA344" s="33">
        <f t="shared" si="121"/>
        <v>-0.80313894409096798</v>
      </c>
      <c r="AB344" s="11">
        <v>4.5999999999999999E-2</v>
      </c>
      <c r="AC344" s="99">
        <f t="shared" si="130"/>
        <v>396</v>
      </c>
      <c r="AD344" s="33">
        <f t="shared" si="122"/>
        <v>0.58038563201227877</v>
      </c>
      <c r="AE344" s="11">
        <v>0.95722256664600125</v>
      </c>
      <c r="AF344" s="10">
        <f t="shared" si="137"/>
        <v>358</v>
      </c>
      <c r="AG344" s="33">
        <f t="shared" si="123"/>
        <v>0.27792720000946808</v>
      </c>
      <c r="AH344" s="14">
        <v>2.3120000000000003</v>
      </c>
      <c r="AI344" s="99">
        <f t="shared" si="131"/>
        <v>304</v>
      </c>
      <c r="AJ344" s="33">
        <f t="shared" si="124"/>
        <v>-0.19643145974368978</v>
      </c>
      <c r="AK344" s="13">
        <v>144277.55439512621</v>
      </c>
      <c r="AL344" s="38">
        <v>1</v>
      </c>
    </row>
    <row r="345" spans="1:38" x14ac:dyDescent="0.25">
      <c r="A345" t="s">
        <v>937</v>
      </c>
      <c r="B345" s="5" t="s">
        <v>184</v>
      </c>
      <c r="C345" s="6" t="s">
        <v>54</v>
      </c>
      <c r="D345" s="7" t="s">
        <v>39</v>
      </c>
      <c r="E345" s="36">
        <f t="shared" si="125"/>
        <v>-2.3978221664984538</v>
      </c>
      <c r="F345" s="8">
        <f t="shared" si="126"/>
        <v>35.786416427945205</v>
      </c>
      <c r="G345" s="9">
        <f t="shared" si="127"/>
        <v>141</v>
      </c>
      <c r="H345" s="99">
        <f t="shared" si="128"/>
        <v>235</v>
      </c>
      <c r="I345" s="33">
        <f t="shared" si="115"/>
        <v>-0.24370458242784074</v>
      </c>
      <c r="J345" s="11">
        <v>-1.8494623655914033E-2</v>
      </c>
      <c r="K345" s="10">
        <f t="shared" si="132"/>
        <v>186</v>
      </c>
      <c r="L345" s="33">
        <f t="shared" si="116"/>
        <v>-0.12704974075852271</v>
      </c>
      <c r="M345" s="11">
        <v>7.5576590789572531E-2</v>
      </c>
      <c r="N345" s="10">
        <f t="shared" si="133"/>
        <v>120</v>
      </c>
      <c r="O345" s="33">
        <f t="shared" si="117"/>
        <v>-0.43936686653400059</v>
      </c>
      <c r="P345" s="11">
        <v>8.9194878091562887E-2</v>
      </c>
      <c r="Q345" s="10">
        <f t="shared" si="134"/>
        <v>150</v>
      </c>
      <c r="R345" s="33">
        <f t="shared" si="118"/>
        <v>2.1118787343865682E-2</v>
      </c>
      <c r="S345" s="12">
        <v>1.0590125620800468</v>
      </c>
      <c r="T345" s="10">
        <f t="shared" si="135"/>
        <v>118</v>
      </c>
      <c r="U345" s="33">
        <f t="shared" si="119"/>
        <v>-0.49866786040585631</v>
      </c>
      <c r="V345" s="18">
        <v>0.10483573274270949</v>
      </c>
      <c r="W345" s="99">
        <f t="shared" si="129"/>
        <v>182</v>
      </c>
      <c r="X345" s="33">
        <f t="shared" si="120"/>
        <v>-0.56671717873971739</v>
      </c>
      <c r="Y345" s="13">
        <v>76463</v>
      </c>
      <c r="Z345" s="10">
        <f t="shared" si="136"/>
        <v>105</v>
      </c>
      <c r="AA345" s="33">
        <f t="shared" si="121"/>
        <v>-0.58346482593150573</v>
      </c>
      <c r="AB345" s="11">
        <v>4.2999999999999997E-2</v>
      </c>
      <c r="AC345" s="99">
        <f t="shared" si="130"/>
        <v>142</v>
      </c>
      <c r="AD345" s="33">
        <f t="shared" si="122"/>
        <v>-0.34358119938053638</v>
      </c>
      <c r="AE345" s="11">
        <v>0.90208902772354549</v>
      </c>
      <c r="AF345" s="10">
        <f t="shared" si="137"/>
        <v>461</v>
      </c>
      <c r="AG345" s="33">
        <f t="shared" si="123"/>
        <v>0.60550821278000377</v>
      </c>
      <c r="AH345" s="14">
        <v>1.9423333333333332</v>
      </c>
      <c r="AI345" s="99">
        <f t="shared" si="131"/>
        <v>327</v>
      </c>
      <c r="AJ345" s="33">
        <f t="shared" si="124"/>
        <v>-0.18332598099645328</v>
      </c>
      <c r="AK345" s="13">
        <v>153272.64117732982</v>
      </c>
      <c r="AL345" s="38">
        <v>1</v>
      </c>
    </row>
    <row r="346" spans="1:38" x14ac:dyDescent="0.25">
      <c r="A346" t="s">
        <v>938</v>
      </c>
      <c r="B346" s="5" t="s">
        <v>195</v>
      </c>
      <c r="C346" s="6" t="s">
        <v>81</v>
      </c>
      <c r="D346" s="7" t="s">
        <v>34</v>
      </c>
      <c r="E346" s="36">
        <f t="shared" si="125"/>
        <v>-3.1351475587230735</v>
      </c>
      <c r="F346" s="8">
        <f t="shared" si="126"/>
        <v>38.084618193529074</v>
      </c>
      <c r="G346" s="9">
        <f t="shared" si="127"/>
        <v>115</v>
      </c>
      <c r="H346" s="99">
        <f t="shared" si="128"/>
        <v>167</v>
      </c>
      <c r="I346" s="33">
        <f t="shared" si="115"/>
        <v>-0.4548601236154961</v>
      </c>
      <c r="J346" s="11">
        <v>-3.1849103277674651E-2</v>
      </c>
      <c r="K346" s="10">
        <f t="shared" si="132"/>
        <v>235</v>
      </c>
      <c r="L346" s="33">
        <f t="shared" si="116"/>
        <v>4.5429463904376174E-2</v>
      </c>
      <c r="M346" s="11">
        <v>6.6491112574061886E-2</v>
      </c>
      <c r="N346" s="10">
        <f t="shared" si="133"/>
        <v>144</v>
      </c>
      <c r="O346" s="33">
        <f t="shared" si="117"/>
        <v>-0.27993588440975919</v>
      </c>
      <c r="P346" s="11">
        <v>7.8984485190409029E-2</v>
      </c>
      <c r="Q346" s="10">
        <f t="shared" si="134"/>
        <v>209</v>
      </c>
      <c r="R346" s="33">
        <f t="shared" si="118"/>
        <v>0.12105009391996914</v>
      </c>
      <c r="S346" s="12">
        <v>0.63877355477483233</v>
      </c>
      <c r="T346" s="10">
        <f t="shared" si="135"/>
        <v>111</v>
      </c>
      <c r="U346" s="33">
        <f t="shared" si="119"/>
        <v>-0.57017667113023673</v>
      </c>
      <c r="V346" s="18">
        <v>0.10903328050713154</v>
      </c>
      <c r="W346" s="99">
        <f t="shared" si="129"/>
        <v>124</v>
      </c>
      <c r="X346" s="33">
        <f t="shared" si="120"/>
        <v>-0.76160847657235475</v>
      </c>
      <c r="Y346" s="13">
        <v>69375</v>
      </c>
      <c r="Z346" s="10">
        <f t="shared" si="136"/>
        <v>125</v>
      </c>
      <c r="AA346" s="33">
        <f t="shared" si="121"/>
        <v>-0.43701541382519754</v>
      </c>
      <c r="AB346" s="11">
        <v>4.0999999999999995E-2</v>
      </c>
      <c r="AC346" s="99">
        <f t="shared" si="130"/>
        <v>76</v>
      </c>
      <c r="AD346" s="33">
        <f t="shared" si="122"/>
        <v>-0.93625966971841446</v>
      </c>
      <c r="AE346" s="11">
        <v>0.86672362238359679</v>
      </c>
      <c r="AF346" s="10">
        <f t="shared" si="137"/>
        <v>137</v>
      </c>
      <c r="AG346" s="33">
        <f t="shared" si="123"/>
        <v>-0.40913631279870571</v>
      </c>
      <c r="AH346" s="14">
        <v>3.087333333333333</v>
      </c>
      <c r="AI346" s="99">
        <f t="shared" si="131"/>
        <v>145</v>
      </c>
      <c r="AJ346" s="33">
        <f t="shared" si="124"/>
        <v>-0.26623917543849368</v>
      </c>
      <c r="AK346" s="13">
        <v>96364.275311402103</v>
      </c>
      <c r="AL346" s="38"/>
    </row>
    <row r="347" spans="1:38" x14ac:dyDescent="0.25">
      <c r="A347" t="s">
        <v>939</v>
      </c>
      <c r="B347" s="5" t="s">
        <v>48</v>
      </c>
      <c r="C347" s="6" t="s">
        <v>49</v>
      </c>
      <c r="D347" s="7" t="s">
        <v>39</v>
      </c>
      <c r="E347" s="36">
        <f t="shared" si="125"/>
        <v>-11.795421754415162</v>
      </c>
      <c r="F347" s="8">
        <f t="shared" si="126"/>
        <v>65.078205633844277</v>
      </c>
      <c r="G347" s="9">
        <f t="shared" si="127"/>
        <v>17</v>
      </c>
      <c r="H347" s="99">
        <f t="shared" si="128"/>
        <v>413</v>
      </c>
      <c r="I347" s="33">
        <f t="shared" si="115"/>
        <v>0.34498234132708089</v>
      </c>
      <c r="J347" s="11">
        <v>1.8736734245773157E-2</v>
      </c>
      <c r="K347" s="10">
        <f t="shared" si="132"/>
        <v>133</v>
      </c>
      <c r="L347" s="33">
        <f t="shared" si="116"/>
        <v>-0.35427525899354506</v>
      </c>
      <c r="M347" s="11">
        <v>8.7545874274890495E-2</v>
      </c>
      <c r="N347" s="10">
        <f t="shared" si="133"/>
        <v>44</v>
      </c>
      <c r="O347" s="33">
        <f t="shared" si="117"/>
        <v>-1.515946531564945</v>
      </c>
      <c r="P347" s="11">
        <v>0.15814196242171191</v>
      </c>
      <c r="Q347" s="10">
        <f t="shared" si="134"/>
        <v>260</v>
      </c>
      <c r="R347" s="33">
        <f t="shared" si="118"/>
        <v>0.17471340010889155</v>
      </c>
      <c r="S347" s="12">
        <v>0.41310438968316687</v>
      </c>
      <c r="T347" s="10">
        <f t="shared" si="135"/>
        <v>4</v>
      </c>
      <c r="U347" s="33">
        <f t="shared" si="119"/>
        <v>-4.5712770941509726</v>
      </c>
      <c r="V347" s="18">
        <v>0.34389678845458987</v>
      </c>
      <c r="W347" s="99">
        <f t="shared" si="129"/>
        <v>17</v>
      </c>
      <c r="X347" s="33">
        <f t="shared" si="120"/>
        <v>-1.4652848442547557</v>
      </c>
      <c r="Y347" s="13">
        <v>43783</v>
      </c>
      <c r="Z347" s="10">
        <f t="shared" si="136"/>
        <v>290</v>
      </c>
      <c r="AA347" s="33">
        <f t="shared" si="121"/>
        <v>0.2952316467063425</v>
      </c>
      <c r="AB347" s="11">
        <v>3.1E-2</v>
      </c>
      <c r="AC347" s="99">
        <f t="shared" si="130"/>
        <v>2</v>
      </c>
      <c r="AD347" s="33">
        <f t="shared" si="122"/>
        <v>-4.6980631452030108</v>
      </c>
      <c r="AE347" s="11">
        <v>0.64225502536522106</v>
      </c>
      <c r="AF347" s="10">
        <f t="shared" si="137"/>
        <v>353</v>
      </c>
      <c r="AG347" s="33">
        <f t="shared" si="123"/>
        <v>0.26552106607226134</v>
      </c>
      <c r="AH347" s="14">
        <v>2.3260000000000001</v>
      </c>
      <c r="AI347" s="99">
        <f t="shared" si="131"/>
        <v>48</v>
      </c>
      <c r="AJ347" s="33">
        <f t="shared" si="124"/>
        <v>-0.31540889263265093</v>
      </c>
      <c r="AK347" s="13">
        <v>62616.109239169484</v>
      </c>
      <c r="AL347" s="38">
        <v>1</v>
      </c>
    </row>
    <row r="348" spans="1:38" x14ac:dyDescent="0.25">
      <c r="A348" t="s">
        <v>940</v>
      </c>
      <c r="B348" s="5" t="s">
        <v>208</v>
      </c>
      <c r="C348" s="6" t="s">
        <v>44</v>
      </c>
      <c r="D348" s="7" t="s">
        <v>20</v>
      </c>
      <c r="E348" s="36">
        <f t="shared" si="125"/>
        <v>-2.1558661767155818</v>
      </c>
      <c r="F348" s="8">
        <f t="shared" si="126"/>
        <v>35.032253220253601</v>
      </c>
      <c r="G348" s="9">
        <f t="shared" si="127"/>
        <v>148</v>
      </c>
      <c r="H348" s="99">
        <f t="shared" si="128"/>
        <v>426</v>
      </c>
      <c r="I348" s="33">
        <f t="shared" si="115"/>
        <v>0.37318166483115156</v>
      </c>
      <c r="J348" s="11">
        <v>2.052019343876621E-2</v>
      </c>
      <c r="K348" s="10">
        <f t="shared" si="132"/>
        <v>100</v>
      </c>
      <c r="L348" s="33">
        <f t="shared" si="116"/>
        <v>-0.5302783527135887</v>
      </c>
      <c r="M348" s="11">
        <v>9.6816976127320958E-2</v>
      </c>
      <c r="N348" s="10">
        <f t="shared" si="133"/>
        <v>412</v>
      </c>
      <c r="O348" s="33">
        <f t="shared" si="117"/>
        <v>0.65220216829718225</v>
      </c>
      <c r="P348" s="11">
        <v>1.9287833827893175E-2</v>
      </c>
      <c r="Q348" s="10">
        <f t="shared" si="134"/>
        <v>390</v>
      </c>
      <c r="R348" s="33">
        <f t="shared" si="118"/>
        <v>0.27294812057923573</v>
      </c>
      <c r="S348" s="12">
        <v>0</v>
      </c>
      <c r="T348" s="10">
        <f t="shared" si="135"/>
        <v>144</v>
      </c>
      <c r="U348" s="33">
        <f t="shared" si="119"/>
        <v>-0.34638800445912266</v>
      </c>
      <c r="V348" s="18">
        <v>9.5896946564885496E-2</v>
      </c>
      <c r="W348" s="99">
        <f t="shared" si="129"/>
        <v>287</v>
      </c>
      <c r="X348" s="33">
        <f t="shared" si="120"/>
        <v>-0.14226218937142954</v>
      </c>
      <c r="Y348" s="13">
        <v>91900</v>
      </c>
      <c r="Z348" s="10">
        <f t="shared" si="136"/>
        <v>51</v>
      </c>
      <c r="AA348" s="33">
        <f t="shared" si="121"/>
        <v>-1.0960377683035845</v>
      </c>
      <c r="AB348" s="11">
        <v>0.05</v>
      </c>
      <c r="AC348" s="99">
        <f t="shared" si="130"/>
        <v>41</v>
      </c>
      <c r="AD348" s="33">
        <f t="shared" si="122"/>
        <v>-1.5423732069162444</v>
      </c>
      <c r="AE348" s="11">
        <v>0.83055654023395964</v>
      </c>
      <c r="AF348" s="10">
        <f t="shared" si="137"/>
        <v>485</v>
      </c>
      <c r="AG348" s="33">
        <f t="shared" si="123"/>
        <v>0.73104647285888336</v>
      </c>
      <c r="AH348" s="14">
        <v>1.8006666666666666</v>
      </c>
      <c r="AI348" s="99">
        <f t="shared" si="131"/>
        <v>2</v>
      </c>
      <c r="AJ348" s="33">
        <f t="shared" si="124"/>
        <v>-0.38977097114292109</v>
      </c>
      <c r="AK348" s="13">
        <v>11576.894082991803</v>
      </c>
      <c r="AL348" s="38"/>
    </row>
    <row r="349" spans="1:38" x14ac:dyDescent="0.25">
      <c r="A349" t="s">
        <v>941</v>
      </c>
      <c r="B349" s="5" t="s">
        <v>343</v>
      </c>
      <c r="C349" s="6" t="s">
        <v>93</v>
      </c>
      <c r="D349" s="7" t="s">
        <v>34</v>
      </c>
      <c r="E349" s="36">
        <f t="shared" si="125"/>
        <v>1.7736159698136196</v>
      </c>
      <c r="F349" s="8">
        <f t="shared" si="126"/>
        <v>22.784278442473855</v>
      </c>
      <c r="G349" s="9">
        <f t="shared" si="127"/>
        <v>336</v>
      </c>
      <c r="H349" s="99">
        <f t="shared" si="128"/>
        <v>368</v>
      </c>
      <c r="I349" s="33">
        <f t="shared" si="115"/>
        <v>0.1865798785889114</v>
      </c>
      <c r="J349" s="11">
        <v>8.7186099343035117E-3</v>
      </c>
      <c r="K349" s="10">
        <f t="shared" si="132"/>
        <v>403</v>
      </c>
      <c r="L349" s="33">
        <f t="shared" si="116"/>
        <v>0.50699966461922696</v>
      </c>
      <c r="M349" s="11">
        <v>4.2177538008827856E-2</v>
      </c>
      <c r="N349" s="10">
        <f t="shared" si="133"/>
        <v>393</v>
      </c>
      <c r="O349" s="33">
        <f t="shared" si="117"/>
        <v>0.60425088326574128</v>
      </c>
      <c r="P349" s="11">
        <v>2.2358764294248164E-2</v>
      </c>
      <c r="Q349" s="10">
        <f t="shared" si="134"/>
        <v>335</v>
      </c>
      <c r="R349" s="33">
        <f t="shared" si="118"/>
        <v>0.22952557007675561</v>
      </c>
      <c r="S349" s="12">
        <v>0.18260393207133729</v>
      </c>
      <c r="T349" s="10">
        <f t="shared" si="135"/>
        <v>241</v>
      </c>
      <c r="U349" s="33">
        <f t="shared" si="119"/>
        <v>0.10166049824780606</v>
      </c>
      <c r="V349" s="18">
        <v>6.9596621166676864E-2</v>
      </c>
      <c r="W349" s="99">
        <f t="shared" si="129"/>
        <v>305</v>
      </c>
      <c r="X349" s="33">
        <f t="shared" si="120"/>
        <v>-7.5062086111981743E-2</v>
      </c>
      <c r="Y349" s="13">
        <v>94344</v>
      </c>
      <c r="Z349" s="10">
        <f t="shared" si="136"/>
        <v>399</v>
      </c>
      <c r="AA349" s="33">
        <f t="shared" si="121"/>
        <v>0.58813047091895843</v>
      </c>
      <c r="AB349" s="11">
        <v>2.7000000000000003E-2</v>
      </c>
      <c r="AC349" s="99">
        <f t="shared" si="130"/>
        <v>283</v>
      </c>
      <c r="AD349" s="33">
        <f t="shared" si="122"/>
        <v>0.26337141268357589</v>
      </c>
      <c r="AE349" s="11">
        <v>0.93830617786829595</v>
      </c>
      <c r="AF349" s="10">
        <f t="shared" si="137"/>
        <v>187</v>
      </c>
      <c r="AG349" s="33">
        <f t="shared" si="123"/>
        <v>-0.2150689319238264</v>
      </c>
      <c r="AH349" s="14">
        <v>2.8683333333333336</v>
      </c>
      <c r="AI349" s="99">
        <f t="shared" si="131"/>
        <v>238</v>
      </c>
      <c r="AJ349" s="33">
        <f t="shared" si="124"/>
        <v>-0.23155372835325638</v>
      </c>
      <c r="AK349" s="13">
        <v>120171.00626940167</v>
      </c>
      <c r="AL349" s="38"/>
    </row>
    <row r="350" spans="1:38" x14ac:dyDescent="0.25">
      <c r="A350" t="s">
        <v>942</v>
      </c>
      <c r="B350" s="5" t="s">
        <v>526</v>
      </c>
      <c r="C350" s="6" t="s">
        <v>61</v>
      </c>
      <c r="D350" s="7" t="s">
        <v>39</v>
      </c>
      <c r="E350" s="36">
        <f t="shared" si="125"/>
        <v>5.6349732693777552</v>
      </c>
      <c r="F350" s="8">
        <f t="shared" si="126"/>
        <v>10.748644979975367</v>
      </c>
      <c r="G350" s="9">
        <f t="shared" si="127"/>
        <v>531</v>
      </c>
      <c r="H350" s="99">
        <f t="shared" si="128"/>
        <v>550</v>
      </c>
      <c r="I350" s="33">
        <f t="shared" si="115"/>
        <v>2.0287723067609424</v>
      </c>
      <c r="J350" s="11">
        <v>0.12522761132262872</v>
      </c>
      <c r="K350" s="10">
        <f t="shared" si="132"/>
        <v>499</v>
      </c>
      <c r="L350" s="33">
        <f t="shared" si="116"/>
        <v>0.79373581194524112</v>
      </c>
      <c r="M350" s="11">
        <v>2.7073485174043833E-2</v>
      </c>
      <c r="N350" s="10">
        <f t="shared" si="133"/>
        <v>480</v>
      </c>
      <c r="O350" s="33">
        <f t="shared" si="117"/>
        <v>0.77353788711858507</v>
      </c>
      <c r="P350" s="11">
        <v>1.1517165005537098E-2</v>
      </c>
      <c r="Q350" s="10">
        <f t="shared" si="134"/>
        <v>390</v>
      </c>
      <c r="R350" s="33">
        <f t="shared" si="118"/>
        <v>0.27294812057923573</v>
      </c>
      <c r="S350" s="12">
        <v>0</v>
      </c>
      <c r="T350" s="10">
        <f t="shared" si="135"/>
        <v>480</v>
      </c>
      <c r="U350" s="33">
        <f t="shared" si="119"/>
        <v>0.80067242005348238</v>
      </c>
      <c r="V350" s="18">
        <v>2.8564811240639233E-2</v>
      </c>
      <c r="W350" s="99">
        <f t="shared" si="129"/>
        <v>501</v>
      </c>
      <c r="X350" s="33">
        <f t="shared" si="120"/>
        <v>1.2812581649444996</v>
      </c>
      <c r="Y350" s="13">
        <v>143672</v>
      </c>
      <c r="Z350" s="10">
        <f t="shared" si="136"/>
        <v>507</v>
      </c>
      <c r="AA350" s="33">
        <f t="shared" si="121"/>
        <v>0.8810292951315748</v>
      </c>
      <c r="AB350" s="11">
        <v>2.3E-2</v>
      </c>
      <c r="AC350" s="99">
        <f t="shared" si="130"/>
        <v>490</v>
      </c>
      <c r="AD350" s="33">
        <f t="shared" si="122"/>
        <v>0.88548043924086484</v>
      </c>
      <c r="AE350" s="11">
        <v>0.97542771845217591</v>
      </c>
      <c r="AF350" s="10">
        <f t="shared" si="137"/>
        <v>343</v>
      </c>
      <c r="AG350" s="33">
        <f t="shared" si="123"/>
        <v>0.22830266426064069</v>
      </c>
      <c r="AH350" s="14">
        <v>2.3679999999999999</v>
      </c>
      <c r="AI350" s="99">
        <f t="shared" si="131"/>
        <v>432</v>
      </c>
      <c r="AJ350" s="33">
        <f t="shared" si="124"/>
        <v>-9.0623013728773183E-2</v>
      </c>
      <c r="AK350" s="13">
        <v>216900.32328061789</v>
      </c>
      <c r="AL350" s="38"/>
    </row>
    <row r="351" spans="1:38" x14ac:dyDescent="0.25">
      <c r="A351" t="s">
        <v>943</v>
      </c>
      <c r="B351" s="5" t="s">
        <v>40</v>
      </c>
      <c r="C351" s="6" t="s">
        <v>41</v>
      </c>
      <c r="D351" s="7" t="s">
        <v>34</v>
      </c>
      <c r="E351" s="36">
        <f t="shared" si="125"/>
        <v>-14.051977488680413</v>
      </c>
      <c r="F351" s="8">
        <f t="shared" si="126"/>
        <v>72.111762903559097</v>
      </c>
      <c r="G351" s="9">
        <f t="shared" si="127"/>
        <v>12</v>
      </c>
      <c r="H351" s="99">
        <f t="shared" si="128"/>
        <v>436</v>
      </c>
      <c r="I351" s="33">
        <f t="shared" si="115"/>
        <v>0.4022805577077509</v>
      </c>
      <c r="J351" s="11">
        <v>2.2360545672719612E-2</v>
      </c>
      <c r="K351" s="10">
        <f t="shared" si="132"/>
        <v>48</v>
      </c>
      <c r="L351" s="33">
        <f t="shared" si="116"/>
        <v>-1.1186219508227881</v>
      </c>
      <c r="M351" s="11">
        <v>0.12780843944200598</v>
      </c>
      <c r="N351" s="10">
        <f t="shared" si="133"/>
        <v>13</v>
      </c>
      <c r="O351" s="33">
        <f t="shared" si="117"/>
        <v>-3.0071932246867705</v>
      </c>
      <c r="P351" s="11">
        <v>0.25364544892381957</v>
      </c>
      <c r="Q351" s="10">
        <f t="shared" si="134"/>
        <v>19</v>
      </c>
      <c r="R351" s="33">
        <f t="shared" si="118"/>
        <v>-1.0053682673431643</v>
      </c>
      <c r="S351" s="12">
        <v>5.3756768353007498</v>
      </c>
      <c r="T351" s="10">
        <f t="shared" si="135"/>
        <v>9</v>
      </c>
      <c r="U351" s="33">
        <f t="shared" si="119"/>
        <v>-3.3830492842968725</v>
      </c>
      <c r="V351" s="18">
        <v>0.27414813879376304</v>
      </c>
      <c r="W351" s="99">
        <f t="shared" si="129"/>
        <v>6</v>
      </c>
      <c r="X351" s="33">
        <f t="shared" si="120"/>
        <v>-1.7013100841807376</v>
      </c>
      <c r="Y351" s="13">
        <v>35199</v>
      </c>
      <c r="Z351" s="10">
        <f t="shared" si="136"/>
        <v>26</v>
      </c>
      <c r="AA351" s="33">
        <f t="shared" si="121"/>
        <v>-1.8282848288351243</v>
      </c>
      <c r="AB351" s="11">
        <v>0.06</v>
      </c>
      <c r="AC351" s="99">
        <f t="shared" si="130"/>
        <v>16</v>
      </c>
      <c r="AD351" s="33">
        <f t="shared" si="122"/>
        <v>-2.8392253353207932</v>
      </c>
      <c r="AE351" s="11">
        <v>0.75317275883752088</v>
      </c>
      <c r="AF351" s="10">
        <f t="shared" si="137"/>
        <v>222</v>
      </c>
      <c r="AG351" s="33">
        <f t="shared" si="123"/>
        <v>-0.10607218376122246</v>
      </c>
      <c r="AH351" s="14">
        <v>2.7453333333333334</v>
      </c>
      <c r="AI351" s="99">
        <f t="shared" si="131"/>
        <v>27</v>
      </c>
      <c r="AJ351" s="33">
        <f t="shared" si="124"/>
        <v>-0.32777227919154139</v>
      </c>
      <c r="AK351" s="13">
        <v>54130.365439645968</v>
      </c>
      <c r="AL351" s="38">
        <v>1</v>
      </c>
    </row>
    <row r="352" spans="1:38" x14ac:dyDescent="0.25">
      <c r="A352" t="s">
        <v>944</v>
      </c>
      <c r="B352" s="5" t="s">
        <v>204</v>
      </c>
      <c r="C352" s="6" t="s">
        <v>47</v>
      </c>
      <c r="D352" s="7" t="s">
        <v>20</v>
      </c>
      <c r="E352" s="36">
        <f t="shared" si="125"/>
        <v>-1.8708012921833368</v>
      </c>
      <c r="F352" s="8">
        <f t="shared" si="126"/>
        <v>34.143722012937765</v>
      </c>
      <c r="G352" s="9">
        <f t="shared" si="127"/>
        <v>161</v>
      </c>
      <c r="H352" s="99">
        <f t="shared" si="128"/>
        <v>259</v>
      </c>
      <c r="I352" s="33">
        <f t="shared" si="115"/>
        <v>-0.18350159795012672</v>
      </c>
      <c r="J352" s="11">
        <v>-1.4687100893997496E-2</v>
      </c>
      <c r="K352" s="10">
        <f t="shared" si="132"/>
        <v>354</v>
      </c>
      <c r="L352" s="33">
        <f t="shared" si="116"/>
        <v>0.35233397381190856</v>
      </c>
      <c r="M352" s="11">
        <v>5.0324675324675328E-2</v>
      </c>
      <c r="N352" s="10">
        <f t="shared" si="133"/>
        <v>194</v>
      </c>
      <c r="O352" s="33">
        <f t="shared" si="117"/>
        <v>-3.4215164756117369E-2</v>
      </c>
      <c r="P352" s="11">
        <v>6.3247863247863245E-2</v>
      </c>
      <c r="Q352" s="10">
        <f t="shared" si="134"/>
        <v>128</v>
      </c>
      <c r="R352" s="33">
        <f t="shared" si="118"/>
        <v>-3.5277881669736201E-2</v>
      </c>
      <c r="S352" s="12">
        <v>1.2961762799740766</v>
      </c>
      <c r="T352" s="10">
        <f t="shared" si="135"/>
        <v>332</v>
      </c>
      <c r="U352" s="33">
        <f t="shared" si="119"/>
        <v>0.39067448000024135</v>
      </c>
      <c r="V352" s="18">
        <v>5.2631578947368418E-2</v>
      </c>
      <c r="W352" s="99">
        <f t="shared" si="129"/>
        <v>141</v>
      </c>
      <c r="X352" s="33">
        <f t="shared" si="120"/>
        <v>-0.69286860007946627</v>
      </c>
      <c r="Y352" s="13">
        <v>71875</v>
      </c>
      <c r="Z352" s="10">
        <f t="shared" si="136"/>
        <v>83</v>
      </c>
      <c r="AA352" s="33">
        <f t="shared" si="121"/>
        <v>-0.80313894409096798</v>
      </c>
      <c r="AB352" s="11">
        <v>4.5999999999999999E-2</v>
      </c>
      <c r="AC352" s="99">
        <f t="shared" si="130"/>
        <v>119</v>
      </c>
      <c r="AD352" s="33">
        <f t="shared" si="122"/>
        <v>-0.48588259646478466</v>
      </c>
      <c r="AE352" s="11">
        <v>0.89359783588818753</v>
      </c>
      <c r="AF352" s="10">
        <f t="shared" si="137"/>
        <v>84</v>
      </c>
      <c r="AG352" s="33">
        <f t="shared" si="123"/>
        <v>-0.72903733789382785</v>
      </c>
      <c r="AH352" s="14">
        <v>3.4483333333333337</v>
      </c>
      <c r="AI352" s="99">
        <f t="shared" si="131"/>
        <v>122</v>
      </c>
      <c r="AJ352" s="33">
        <f t="shared" si="124"/>
        <v>-0.2801653784579774</v>
      </c>
      <c r="AK352" s="13">
        <v>86805.875567077121</v>
      </c>
      <c r="AL352" s="38"/>
    </row>
    <row r="353" spans="1:38" x14ac:dyDescent="0.25">
      <c r="A353" t="s">
        <v>945</v>
      </c>
      <c r="B353" s="5" t="s">
        <v>96</v>
      </c>
      <c r="C353" s="6" t="s">
        <v>71</v>
      </c>
      <c r="D353" s="7" t="s">
        <v>34</v>
      </c>
      <c r="E353" s="36">
        <f t="shared" si="125"/>
        <v>-3.1621289245231594</v>
      </c>
      <c r="F353" s="8">
        <f t="shared" si="126"/>
        <v>38.168717592754341</v>
      </c>
      <c r="G353" s="9">
        <f t="shared" si="127"/>
        <v>113</v>
      </c>
      <c r="H353" s="99">
        <f t="shared" si="128"/>
        <v>306</v>
      </c>
      <c r="I353" s="33">
        <f t="shared" si="115"/>
        <v>3.5038946993321898E-3</v>
      </c>
      <c r="J353" s="11">
        <v>-2.8599850783387337E-3</v>
      </c>
      <c r="K353" s="10">
        <f t="shared" si="132"/>
        <v>36</v>
      </c>
      <c r="L353" s="33">
        <f t="shared" si="116"/>
        <v>-1.309790667322541</v>
      </c>
      <c r="M353" s="11">
        <v>0.13787840244212668</v>
      </c>
      <c r="N353" s="10">
        <f t="shared" si="133"/>
        <v>200</v>
      </c>
      <c r="O353" s="33">
        <f t="shared" si="117"/>
        <v>-9.8032859901434118E-3</v>
      </c>
      <c r="P353" s="11">
        <v>6.1684460260972719E-2</v>
      </c>
      <c r="Q353" s="10">
        <f t="shared" si="134"/>
        <v>83</v>
      </c>
      <c r="R353" s="33">
        <f t="shared" si="118"/>
        <v>-0.20151774446145626</v>
      </c>
      <c r="S353" s="12">
        <v>1.9952612545205137</v>
      </c>
      <c r="T353" s="10">
        <f t="shared" si="135"/>
        <v>100</v>
      </c>
      <c r="U353" s="33">
        <f t="shared" si="119"/>
        <v>-0.6468542250138869</v>
      </c>
      <c r="V353" s="18">
        <v>0.11353423209093312</v>
      </c>
      <c r="W353" s="99">
        <f t="shared" si="129"/>
        <v>122</v>
      </c>
      <c r="X353" s="33">
        <f t="shared" si="120"/>
        <v>-0.78937938667548169</v>
      </c>
      <c r="Y353" s="13">
        <v>68365</v>
      </c>
      <c r="Z353" s="10">
        <f t="shared" si="136"/>
        <v>162</v>
      </c>
      <c r="AA353" s="33">
        <f t="shared" si="121"/>
        <v>-0.21734129566573571</v>
      </c>
      <c r="AB353" s="11">
        <v>3.7999999999999999E-2</v>
      </c>
      <c r="AC353" s="99">
        <f t="shared" si="130"/>
        <v>104</v>
      </c>
      <c r="AD353" s="33">
        <f t="shared" si="122"/>
        <v>-0.61308269978886154</v>
      </c>
      <c r="AE353" s="11">
        <v>0.88600774541168548</v>
      </c>
      <c r="AF353" s="10">
        <f t="shared" si="137"/>
        <v>40</v>
      </c>
      <c r="AG353" s="33">
        <f t="shared" si="123"/>
        <v>-1.1434612882248119</v>
      </c>
      <c r="AH353" s="14">
        <v>3.9160000000000004</v>
      </c>
      <c r="AI353" s="99">
        <f t="shared" si="131"/>
        <v>108</v>
      </c>
      <c r="AJ353" s="33">
        <f t="shared" si="124"/>
        <v>-0.28685308686235472</v>
      </c>
      <c r="AK353" s="13">
        <v>82215.694725028065</v>
      </c>
      <c r="AL353" s="38"/>
    </row>
    <row r="354" spans="1:38" x14ac:dyDescent="0.25">
      <c r="A354" t="s">
        <v>946</v>
      </c>
      <c r="B354" s="5" t="s">
        <v>267</v>
      </c>
      <c r="C354" s="6" t="s">
        <v>93</v>
      </c>
      <c r="D354" s="7" t="s">
        <v>34</v>
      </c>
      <c r="E354" s="36">
        <f t="shared" si="125"/>
        <v>-0.52836708922339071</v>
      </c>
      <c r="F354" s="8">
        <f t="shared" si="126"/>
        <v>29.959430127757649</v>
      </c>
      <c r="G354" s="9">
        <f t="shared" si="127"/>
        <v>208</v>
      </c>
      <c r="H354" s="99">
        <f t="shared" si="128"/>
        <v>439</v>
      </c>
      <c r="I354" s="33">
        <f t="shared" si="115"/>
        <v>0.42125995350578144</v>
      </c>
      <c r="J354" s="11">
        <v>2.356089283383378E-2</v>
      </c>
      <c r="K354" s="10">
        <f t="shared" si="132"/>
        <v>413</v>
      </c>
      <c r="L354" s="33">
        <f t="shared" si="116"/>
        <v>0.54012020477949418</v>
      </c>
      <c r="M354" s="11">
        <v>4.0432887419209376E-2</v>
      </c>
      <c r="N354" s="10">
        <f t="shared" si="133"/>
        <v>244</v>
      </c>
      <c r="O354" s="33">
        <f t="shared" si="117"/>
        <v>0.16579613736242871</v>
      </c>
      <c r="P354" s="11">
        <v>5.0438596491228067E-2</v>
      </c>
      <c r="Q354" s="10">
        <f t="shared" si="134"/>
        <v>356</v>
      </c>
      <c r="R354" s="33">
        <f t="shared" si="118"/>
        <v>0.24262275416527387</v>
      </c>
      <c r="S354" s="12">
        <v>0.12752662118217178</v>
      </c>
      <c r="T354" s="10">
        <f t="shared" si="135"/>
        <v>169</v>
      </c>
      <c r="U354" s="33">
        <f t="shared" si="119"/>
        <v>-0.18623725103559913</v>
      </c>
      <c r="V354" s="18">
        <v>8.6496140843273589E-2</v>
      </c>
      <c r="W354" s="99">
        <f t="shared" si="129"/>
        <v>237</v>
      </c>
      <c r="X354" s="33">
        <f t="shared" si="120"/>
        <v>-0.34498983312425624</v>
      </c>
      <c r="Y354" s="13">
        <v>84527</v>
      </c>
      <c r="Z354" s="10">
        <f t="shared" si="136"/>
        <v>136</v>
      </c>
      <c r="AA354" s="33">
        <f t="shared" si="121"/>
        <v>-0.36379070777204392</v>
      </c>
      <c r="AB354" s="11">
        <v>0.04</v>
      </c>
      <c r="AC354" s="99">
        <f t="shared" si="130"/>
        <v>169</v>
      </c>
      <c r="AD354" s="33">
        <f t="shared" si="122"/>
        <v>-0.1881214785920739</v>
      </c>
      <c r="AE354" s="11">
        <v>0.91136538297327296</v>
      </c>
      <c r="AF354" s="10">
        <f t="shared" si="137"/>
        <v>211</v>
      </c>
      <c r="AG354" s="33">
        <f t="shared" si="123"/>
        <v>-0.13738290274560155</v>
      </c>
      <c r="AH354" s="14">
        <v>2.7806666666666664</v>
      </c>
      <c r="AI354" s="99">
        <f t="shared" si="131"/>
        <v>217</v>
      </c>
      <c r="AJ354" s="33">
        <f t="shared" si="124"/>
        <v>-0.23858409644815493</v>
      </c>
      <c r="AK354" s="13">
        <v>115345.63725052605</v>
      </c>
      <c r="AL354" s="38"/>
    </row>
    <row r="355" spans="1:38" x14ac:dyDescent="0.25">
      <c r="A355" t="s">
        <v>947</v>
      </c>
      <c r="B355" s="5" t="s">
        <v>120</v>
      </c>
      <c r="C355" s="6" t="s">
        <v>52</v>
      </c>
      <c r="D355" s="7" t="s">
        <v>34</v>
      </c>
      <c r="E355" s="36">
        <f t="shared" si="125"/>
        <v>-4.875395817151067</v>
      </c>
      <c r="F355" s="8">
        <f t="shared" si="126"/>
        <v>43.508874108555361</v>
      </c>
      <c r="G355" s="9">
        <f t="shared" si="127"/>
        <v>76</v>
      </c>
      <c r="H355" s="99">
        <f t="shared" si="128"/>
        <v>359</v>
      </c>
      <c r="I355" s="33">
        <f t="shared" si="115"/>
        <v>0.16979684780029958</v>
      </c>
      <c r="J355" s="11">
        <v>7.65717133128474E-3</v>
      </c>
      <c r="K355" s="10">
        <f t="shared" si="132"/>
        <v>386</v>
      </c>
      <c r="L355" s="33">
        <f t="shared" si="116"/>
        <v>0.44438116935210731</v>
      </c>
      <c r="M355" s="11">
        <v>4.5476016661656717E-2</v>
      </c>
      <c r="N355" s="10">
        <f t="shared" si="133"/>
        <v>43</v>
      </c>
      <c r="O355" s="33">
        <f t="shared" si="117"/>
        <v>-1.5764546863958453</v>
      </c>
      <c r="P355" s="11">
        <v>0.16201706891805084</v>
      </c>
      <c r="Q355" s="10">
        <f t="shared" si="134"/>
        <v>116</v>
      </c>
      <c r="R355" s="33">
        <f t="shared" si="118"/>
        <v>-6.4151523755598266E-2</v>
      </c>
      <c r="S355" s="12">
        <v>1.4175979955823692</v>
      </c>
      <c r="T355" s="10">
        <f t="shared" si="135"/>
        <v>77</v>
      </c>
      <c r="U355" s="33">
        <f t="shared" si="119"/>
        <v>-0.86980360818556957</v>
      </c>
      <c r="V355" s="18">
        <v>0.12662130031975075</v>
      </c>
      <c r="W355" s="99">
        <f t="shared" si="129"/>
        <v>88</v>
      </c>
      <c r="X355" s="33">
        <f t="shared" si="120"/>
        <v>-0.91192883848700335</v>
      </c>
      <c r="Y355" s="13">
        <v>63908</v>
      </c>
      <c r="Z355" s="10">
        <f t="shared" si="136"/>
        <v>264</v>
      </c>
      <c r="AA355" s="33">
        <f t="shared" si="121"/>
        <v>0.22200694065318838</v>
      </c>
      <c r="AB355" s="11">
        <v>3.2000000000000001E-2</v>
      </c>
      <c r="AC355" s="99">
        <f t="shared" si="130"/>
        <v>28</v>
      </c>
      <c r="AD355" s="33">
        <f t="shared" si="122"/>
        <v>-1.8483108984271435</v>
      </c>
      <c r="AE355" s="11">
        <v>0.81230109312301091</v>
      </c>
      <c r="AF355" s="10">
        <f t="shared" si="137"/>
        <v>373</v>
      </c>
      <c r="AG355" s="33">
        <f t="shared" si="123"/>
        <v>0.32607481505148567</v>
      </c>
      <c r="AH355" s="14">
        <v>2.2576666666666667</v>
      </c>
      <c r="AI355" s="99">
        <f t="shared" si="131"/>
        <v>193</v>
      </c>
      <c r="AJ355" s="33">
        <f t="shared" si="124"/>
        <v>-0.24726564241627222</v>
      </c>
      <c r="AK355" s="13">
        <v>109386.96447763163</v>
      </c>
      <c r="AL355" s="38">
        <v>1</v>
      </c>
    </row>
    <row r="356" spans="1:38" ht="22.5" x14ac:dyDescent="0.25">
      <c r="A356" t="s">
        <v>948</v>
      </c>
      <c r="B356" s="5" t="s">
        <v>308</v>
      </c>
      <c r="C356" s="6" t="s">
        <v>49</v>
      </c>
      <c r="D356" s="7" t="s">
        <v>39</v>
      </c>
      <c r="E356" s="36">
        <f t="shared" si="125"/>
        <v>-6.2704146994128074E-2</v>
      </c>
      <c r="F356" s="8">
        <f t="shared" si="126"/>
        <v>28.507984935060083</v>
      </c>
      <c r="G356" s="9">
        <f t="shared" si="127"/>
        <v>232</v>
      </c>
      <c r="H356" s="99">
        <f t="shared" si="128"/>
        <v>443</v>
      </c>
      <c r="I356" s="33">
        <f t="shared" si="115"/>
        <v>0.45504345301673504</v>
      </c>
      <c r="J356" s="11">
        <v>2.5697521847845017E-2</v>
      </c>
      <c r="K356" s="10">
        <f t="shared" si="132"/>
        <v>397</v>
      </c>
      <c r="L356" s="33">
        <f t="shared" si="116"/>
        <v>0.48473999347895436</v>
      </c>
      <c r="M356" s="11">
        <v>4.3350083752093801E-2</v>
      </c>
      <c r="N356" s="10">
        <f t="shared" si="133"/>
        <v>179</v>
      </c>
      <c r="O356" s="33">
        <f t="shared" si="117"/>
        <v>-8.9206243700476126E-2</v>
      </c>
      <c r="P356" s="11">
        <v>6.6769641227269541E-2</v>
      </c>
      <c r="Q356" s="10">
        <f t="shared" si="134"/>
        <v>181</v>
      </c>
      <c r="R356" s="33">
        <f t="shared" si="118"/>
        <v>7.2062971156632738E-2</v>
      </c>
      <c r="S356" s="12">
        <v>0.8447780647341363</v>
      </c>
      <c r="T356" s="10">
        <f t="shared" si="135"/>
        <v>177</v>
      </c>
      <c r="U356" s="33">
        <f t="shared" si="119"/>
        <v>-0.12615864769332044</v>
      </c>
      <c r="V356" s="18">
        <v>8.2969543147208127E-2</v>
      </c>
      <c r="W356" s="99">
        <f t="shared" si="129"/>
        <v>321</v>
      </c>
      <c r="X356" s="33">
        <f t="shared" si="120"/>
        <v>-1.4516002897045568E-2</v>
      </c>
      <c r="Y356" s="13">
        <v>96546</v>
      </c>
      <c r="Z356" s="10">
        <f t="shared" si="136"/>
        <v>317</v>
      </c>
      <c r="AA356" s="33">
        <f t="shared" si="121"/>
        <v>0.36845635275949656</v>
      </c>
      <c r="AB356" s="11">
        <v>0.03</v>
      </c>
      <c r="AC356" s="99">
        <f t="shared" si="130"/>
        <v>139</v>
      </c>
      <c r="AD356" s="33">
        <f t="shared" si="122"/>
        <v>-0.3794197730151595</v>
      </c>
      <c r="AE356" s="11">
        <v>0.89995052304212608</v>
      </c>
      <c r="AF356" s="10">
        <f t="shared" si="137"/>
        <v>168</v>
      </c>
      <c r="AG356" s="33">
        <f t="shared" si="123"/>
        <v>-0.28418882100255022</v>
      </c>
      <c r="AH356" s="14">
        <v>2.946333333333333</v>
      </c>
      <c r="AI356" s="99">
        <f t="shared" si="131"/>
        <v>239</v>
      </c>
      <c r="AJ356" s="33">
        <f t="shared" si="124"/>
        <v>-0.23128583991016208</v>
      </c>
      <c r="AK356" s="13">
        <v>120354.87439357003</v>
      </c>
      <c r="AL356" s="38"/>
    </row>
    <row r="357" spans="1:38" x14ac:dyDescent="0.25">
      <c r="A357" t="s">
        <v>949</v>
      </c>
      <c r="B357" s="5" t="s">
        <v>587</v>
      </c>
      <c r="C357" s="6" t="s">
        <v>41</v>
      </c>
      <c r="D357" s="7" t="s">
        <v>34</v>
      </c>
      <c r="E357" s="36">
        <f t="shared" si="125"/>
        <v>7.2609129758155362</v>
      </c>
      <c r="F357" s="8">
        <f t="shared" si="126"/>
        <v>5.6806823904951145</v>
      </c>
      <c r="G357" s="9">
        <f t="shared" si="127"/>
        <v>559</v>
      </c>
      <c r="H357" s="99">
        <f t="shared" si="128"/>
        <v>502</v>
      </c>
      <c r="I357" s="33">
        <f t="shared" si="115"/>
        <v>0.98194237943057172</v>
      </c>
      <c r="J357" s="11">
        <v>5.9021113243761913E-2</v>
      </c>
      <c r="K357" s="10">
        <f t="shared" si="132"/>
        <v>559</v>
      </c>
      <c r="L357" s="33">
        <f t="shared" si="116"/>
        <v>1.3077003033574754</v>
      </c>
      <c r="M357" s="11">
        <v>0</v>
      </c>
      <c r="N357" s="10">
        <f t="shared" si="133"/>
        <v>535</v>
      </c>
      <c r="O357" s="33">
        <f t="shared" si="117"/>
        <v>0.95337356493194514</v>
      </c>
      <c r="P357" s="11">
        <v>0</v>
      </c>
      <c r="Q357" s="10">
        <f t="shared" si="134"/>
        <v>348</v>
      </c>
      <c r="R357" s="33">
        <f t="shared" si="118"/>
        <v>0.23703264546443709</v>
      </c>
      <c r="S357" s="12">
        <v>0.15103458692040475</v>
      </c>
      <c r="T357" s="10">
        <f t="shared" si="135"/>
        <v>556</v>
      </c>
      <c r="U357" s="33">
        <f t="shared" si="119"/>
        <v>1.1379288294227838</v>
      </c>
      <c r="V357" s="18">
        <v>8.7679516250944826E-3</v>
      </c>
      <c r="W357" s="99">
        <f t="shared" si="129"/>
        <v>552</v>
      </c>
      <c r="X357" s="33">
        <f t="shared" si="120"/>
        <v>2.4927847401563605</v>
      </c>
      <c r="Y357" s="13">
        <v>187734</v>
      </c>
      <c r="Z357" s="10">
        <f t="shared" si="136"/>
        <v>547</v>
      </c>
      <c r="AA357" s="33">
        <f t="shared" si="121"/>
        <v>1.1007034132910369</v>
      </c>
      <c r="AB357" s="11">
        <v>0.02</v>
      </c>
      <c r="AC357" s="99">
        <f t="shared" si="130"/>
        <v>416</v>
      </c>
      <c r="AD357" s="33">
        <f t="shared" si="122"/>
        <v>0.64659691619221915</v>
      </c>
      <c r="AE357" s="11">
        <v>0.96117342536669548</v>
      </c>
      <c r="AF357" s="10">
        <f t="shared" si="137"/>
        <v>426</v>
      </c>
      <c r="AG357" s="33">
        <f t="shared" si="123"/>
        <v>0.48646840381108958</v>
      </c>
      <c r="AH357" s="14">
        <v>2.0766666666666667</v>
      </c>
      <c r="AI357" s="99">
        <f t="shared" si="131"/>
        <v>474</v>
      </c>
      <c r="AJ357" s="33">
        <f t="shared" si="124"/>
        <v>-6.1396211721233352E-3</v>
      </c>
      <c r="AK357" s="13">
        <v>274886.41156924935</v>
      </c>
      <c r="AL357" s="38"/>
    </row>
    <row r="358" spans="1:38" x14ac:dyDescent="0.25">
      <c r="A358" t="s">
        <v>950</v>
      </c>
      <c r="B358" s="5" t="s">
        <v>458</v>
      </c>
      <c r="C358" s="6" t="s">
        <v>33</v>
      </c>
      <c r="D358" s="7" t="s">
        <v>34</v>
      </c>
      <c r="E358" s="36">
        <f t="shared" si="125"/>
        <v>2.1813013982855582</v>
      </c>
      <c r="F358" s="8">
        <f t="shared" si="126"/>
        <v>21.513545898338723</v>
      </c>
      <c r="G358" s="9">
        <f t="shared" si="127"/>
        <v>360</v>
      </c>
      <c r="H358" s="99">
        <f t="shared" si="128"/>
        <v>373</v>
      </c>
      <c r="I358" s="33">
        <f t="shared" si="115"/>
        <v>0.20085073297712935</v>
      </c>
      <c r="J358" s="11">
        <v>9.621166566446071E-3</v>
      </c>
      <c r="K358" s="10">
        <f t="shared" si="132"/>
        <v>465</v>
      </c>
      <c r="L358" s="33">
        <f t="shared" si="116"/>
        <v>0.67566462334099875</v>
      </c>
      <c r="M358" s="11">
        <v>3.3292978208232446E-2</v>
      </c>
      <c r="N358" s="10">
        <f t="shared" si="133"/>
        <v>390</v>
      </c>
      <c r="O358" s="33">
        <f t="shared" si="117"/>
        <v>0.5964968475959882</v>
      </c>
      <c r="P358" s="11">
        <v>2.2855353788353162E-2</v>
      </c>
      <c r="Q358" s="10">
        <f t="shared" si="134"/>
        <v>390</v>
      </c>
      <c r="R358" s="33">
        <f t="shared" si="118"/>
        <v>0.27294812057923573</v>
      </c>
      <c r="S358" s="12">
        <v>0</v>
      </c>
      <c r="T358" s="10">
        <f t="shared" si="135"/>
        <v>375</v>
      </c>
      <c r="U358" s="33">
        <f t="shared" si="119"/>
        <v>0.52780267818369697</v>
      </c>
      <c r="V358" s="18">
        <v>4.4582190964358087E-2</v>
      </c>
      <c r="W358" s="99">
        <f t="shared" si="129"/>
        <v>366</v>
      </c>
      <c r="X358" s="33">
        <f t="shared" si="120"/>
        <v>0.16448263549043604</v>
      </c>
      <c r="Y358" s="13">
        <v>103056</v>
      </c>
      <c r="Z358" s="10">
        <f t="shared" si="136"/>
        <v>317</v>
      </c>
      <c r="AA358" s="33">
        <f t="shared" si="121"/>
        <v>0.36845635275949656</v>
      </c>
      <c r="AB358" s="11">
        <v>0.03</v>
      </c>
      <c r="AC358" s="99">
        <f t="shared" si="130"/>
        <v>232</v>
      </c>
      <c r="AD358" s="33">
        <f t="shared" si="122"/>
        <v>3.8252949301291292E-2</v>
      </c>
      <c r="AE358" s="11">
        <v>0.92487325241972651</v>
      </c>
      <c r="AF358" s="10">
        <f t="shared" si="137"/>
        <v>309</v>
      </c>
      <c r="AG358" s="33">
        <f t="shared" si="123"/>
        <v>0.13909665356929521</v>
      </c>
      <c r="AH358" s="14">
        <v>2.468666666666667</v>
      </c>
      <c r="AI358" s="99">
        <f t="shared" si="131"/>
        <v>353</v>
      </c>
      <c r="AJ358" s="33">
        <f t="shared" si="124"/>
        <v>-0.16416475238576955</v>
      </c>
      <c r="AK358" s="13">
        <v>166424.15723645026</v>
      </c>
      <c r="AL358" s="38"/>
    </row>
    <row r="359" spans="1:38" x14ac:dyDescent="0.25">
      <c r="A359" t="s">
        <v>951</v>
      </c>
      <c r="B359" s="5" t="s">
        <v>298</v>
      </c>
      <c r="C359" s="6" t="s">
        <v>44</v>
      </c>
      <c r="D359" s="7" t="s">
        <v>20</v>
      </c>
      <c r="E359" s="36">
        <f t="shared" si="125"/>
        <v>-4.3472128727335538E-2</v>
      </c>
      <c r="F359" s="8">
        <f t="shared" si="126"/>
        <v>28.448039816117241</v>
      </c>
      <c r="G359" s="9">
        <f t="shared" si="127"/>
        <v>234</v>
      </c>
      <c r="H359" s="99">
        <f t="shared" si="128"/>
        <v>271</v>
      </c>
      <c r="I359" s="33">
        <f t="shared" si="115"/>
        <v>-0.12709906049255548</v>
      </c>
      <c r="J359" s="11">
        <v>-1.1119936457505974E-2</v>
      </c>
      <c r="K359" s="10">
        <f t="shared" si="132"/>
        <v>183</v>
      </c>
      <c r="L359" s="33">
        <f t="shared" si="116"/>
        <v>-0.13896373166043544</v>
      </c>
      <c r="M359" s="11">
        <v>7.6204169662113588E-2</v>
      </c>
      <c r="N359" s="10">
        <f t="shared" si="133"/>
        <v>257</v>
      </c>
      <c r="O359" s="33">
        <f t="shared" si="117"/>
        <v>0.24112963043429542</v>
      </c>
      <c r="P359" s="11">
        <v>4.5614035087719301E-2</v>
      </c>
      <c r="Q359" s="10">
        <f t="shared" si="134"/>
        <v>352</v>
      </c>
      <c r="R359" s="33">
        <f t="shared" si="118"/>
        <v>0.24111460508591817</v>
      </c>
      <c r="S359" s="12">
        <v>0.13386880856760375</v>
      </c>
      <c r="T359" s="10">
        <f t="shared" si="135"/>
        <v>373</v>
      </c>
      <c r="U359" s="33">
        <f t="shared" si="119"/>
        <v>0.52652658498158345</v>
      </c>
      <c r="V359" s="18">
        <v>4.4657097288676235E-2</v>
      </c>
      <c r="W359" s="99">
        <f t="shared" si="129"/>
        <v>116</v>
      </c>
      <c r="X359" s="33">
        <f t="shared" si="120"/>
        <v>-0.8137957908057557</v>
      </c>
      <c r="Y359" s="13">
        <v>67477</v>
      </c>
      <c r="Z359" s="10">
        <f t="shared" si="136"/>
        <v>149</v>
      </c>
      <c r="AA359" s="33">
        <f t="shared" si="121"/>
        <v>-0.2905660017188898</v>
      </c>
      <c r="AB359" s="11">
        <v>3.9E-2</v>
      </c>
      <c r="AC359" s="99">
        <f t="shared" si="130"/>
        <v>245</v>
      </c>
      <c r="AD359" s="33">
        <f t="shared" si="122"/>
        <v>8.410126507324879E-2</v>
      </c>
      <c r="AE359" s="11">
        <v>0.92760904316053894</v>
      </c>
      <c r="AF359" s="10">
        <f t="shared" si="137"/>
        <v>416</v>
      </c>
      <c r="AG359" s="33">
        <f t="shared" si="123"/>
        <v>0.45692998967488274</v>
      </c>
      <c r="AH359" s="14">
        <v>2.11</v>
      </c>
      <c r="AI359" s="99">
        <f t="shared" si="131"/>
        <v>43</v>
      </c>
      <c r="AJ359" s="33">
        <f t="shared" si="124"/>
        <v>-0.31879688463283473</v>
      </c>
      <c r="AK359" s="13">
        <v>60290.724364123162</v>
      </c>
      <c r="AL359" s="38"/>
    </row>
    <row r="360" spans="1:38" x14ac:dyDescent="0.25">
      <c r="A360" t="s">
        <v>952</v>
      </c>
      <c r="B360" s="5" t="s">
        <v>188</v>
      </c>
      <c r="C360" s="6" t="s">
        <v>172</v>
      </c>
      <c r="D360" s="7" t="s">
        <v>39</v>
      </c>
      <c r="E360" s="36">
        <f t="shared" si="125"/>
        <v>-2.679968946078648</v>
      </c>
      <c r="F360" s="8">
        <f t="shared" si="126"/>
        <v>36.665852066298299</v>
      </c>
      <c r="G360" s="9">
        <f t="shared" si="127"/>
        <v>134</v>
      </c>
      <c r="H360" s="99">
        <f t="shared" si="128"/>
        <v>185</v>
      </c>
      <c r="I360" s="33">
        <f t="shared" si="115"/>
        <v>-0.40853685544223961</v>
      </c>
      <c r="J360" s="11">
        <v>-2.891939971719204E-2</v>
      </c>
      <c r="K360" s="10">
        <f t="shared" si="132"/>
        <v>405</v>
      </c>
      <c r="L360" s="33">
        <f t="shared" si="116"/>
        <v>0.50905054738749023</v>
      </c>
      <c r="M360" s="11">
        <v>4.2069506140580089E-2</v>
      </c>
      <c r="N360" s="10">
        <f t="shared" si="133"/>
        <v>320</v>
      </c>
      <c r="O360" s="33">
        <f t="shared" si="117"/>
        <v>0.40549361531836847</v>
      </c>
      <c r="P360" s="11">
        <v>3.5087719298245612E-2</v>
      </c>
      <c r="Q360" s="10">
        <f t="shared" si="134"/>
        <v>185</v>
      </c>
      <c r="R360" s="33">
        <f t="shared" si="118"/>
        <v>8.3059533398231883E-2</v>
      </c>
      <c r="S360" s="12">
        <v>0.79853445441307713</v>
      </c>
      <c r="T360" s="10">
        <f t="shared" si="135"/>
        <v>72</v>
      </c>
      <c r="U360" s="33">
        <f t="shared" si="119"/>
        <v>-0.93369927507455885</v>
      </c>
      <c r="V360" s="18">
        <v>0.13037195860911718</v>
      </c>
      <c r="W360" s="99">
        <f t="shared" si="129"/>
        <v>125</v>
      </c>
      <c r="X360" s="33">
        <f t="shared" si="120"/>
        <v>-0.75635675000829805</v>
      </c>
      <c r="Y360" s="13">
        <v>69566</v>
      </c>
      <c r="Z360" s="10">
        <f t="shared" si="136"/>
        <v>185</v>
      </c>
      <c r="AA360" s="33">
        <f t="shared" si="121"/>
        <v>-7.0891883559428021E-2</v>
      </c>
      <c r="AB360" s="11">
        <v>3.6000000000000004E-2</v>
      </c>
      <c r="AC360" s="99">
        <f t="shared" si="130"/>
        <v>61</v>
      </c>
      <c r="AD360" s="33">
        <f t="shared" si="122"/>
        <v>-1.1794052338365053</v>
      </c>
      <c r="AE360" s="11">
        <v>0.85221501128668176</v>
      </c>
      <c r="AF360" s="10">
        <f t="shared" si="137"/>
        <v>83</v>
      </c>
      <c r="AG360" s="33">
        <f t="shared" si="123"/>
        <v>-0.73110502688336221</v>
      </c>
      <c r="AH360" s="14">
        <v>3.4506666666666668</v>
      </c>
      <c r="AI360" s="99">
        <f t="shared" si="131"/>
        <v>118</v>
      </c>
      <c r="AJ360" s="33">
        <f t="shared" si="124"/>
        <v>-0.28208447432771927</v>
      </c>
      <c r="AK360" s="13">
        <v>85488.683404575131</v>
      </c>
      <c r="AL360" s="38"/>
    </row>
    <row r="361" spans="1:38" x14ac:dyDescent="0.25">
      <c r="A361" t="s">
        <v>953</v>
      </c>
      <c r="B361" s="5" t="s">
        <v>78</v>
      </c>
      <c r="C361" s="6" t="s">
        <v>28</v>
      </c>
      <c r="D361" s="7" t="s">
        <v>20</v>
      </c>
      <c r="E361" s="36">
        <f t="shared" si="125"/>
        <v>-6.903713277163158</v>
      </c>
      <c r="F361" s="8">
        <f t="shared" si="126"/>
        <v>49.83102551812501</v>
      </c>
      <c r="G361" s="9">
        <f t="shared" si="127"/>
        <v>45</v>
      </c>
      <c r="H361" s="99">
        <f t="shared" si="128"/>
        <v>22</v>
      </c>
      <c r="I361" s="33">
        <f t="shared" si="115"/>
        <v>-1.2127969708684858</v>
      </c>
      <c r="J361" s="11">
        <v>-7.9784630445423388E-2</v>
      </c>
      <c r="K361" s="10">
        <f t="shared" si="132"/>
        <v>130</v>
      </c>
      <c r="L361" s="33">
        <f t="shared" si="116"/>
        <v>-0.36215328881019265</v>
      </c>
      <c r="M361" s="11">
        <v>8.7960855712335001E-2</v>
      </c>
      <c r="N361" s="10">
        <f t="shared" si="133"/>
        <v>336</v>
      </c>
      <c r="O361" s="33">
        <f t="shared" si="117"/>
        <v>0.43921570948151412</v>
      </c>
      <c r="P361" s="11">
        <v>3.292806484295846E-2</v>
      </c>
      <c r="Q361" s="10">
        <f t="shared" si="134"/>
        <v>91</v>
      </c>
      <c r="R361" s="33">
        <f t="shared" si="118"/>
        <v>-0.16975787015096983</v>
      </c>
      <c r="S361" s="12">
        <v>1.8617021276595747</v>
      </c>
      <c r="T361" s="10">
        <f t="shared" si="135"/>
        <v>129</v>
      </c>
      <c r="U361" s="33">
        <f t="shared" si="119"/>
        <v>-0.44667626990574394</v>
      </c>
      <c r="V361" s="18">
        <v>0.10178384050367262</v>
      </c>
      <c r="W361" s="99">
        <f t="shared" si="129"/>
        <v>30</v>
      </c>
      <c r="X361" s="33">
        <f t="shared" si="120"/>
        <v>-1.282739228240241</v>
      </c>
      <c r="Y361" s="13">
        <v>50422</v>
      </c>
      <c r="Z361" s="10">
        <f t="shared" si="136"/>
        <v>2</v>
      </c>
      <c r="AA361" s="33">
        <f t="shared" si="121"/>
        <v>-5.7091942496522892</v>
      </c>
      <c r="AB361" s="11">
        <v>0.113</v>
      </c>
      <c r="AC361" s="99">
        <f t="shared" si="130"/>
        <v>265</v>
      </c>
      <c r="AD361" s="33">
        <f t="shared" si="122"/>
        <v>0.18074527048691377</v>
      </c>
      <c r="AE361" s="11">
        <v>0.93337583678673897</v>
      </c>
      <c r="AF361" s="10">
        <f t="shared" si="137"/>
        <v>531</v>
      </c>
      <c r="AG361" s="33">
        <f t="shared" si="123"/>
        <v>1.2405841167084539</v>
      </c>
      <c r="AH361" s="14">
        <v>1.2256666666666665</v>
      </c>
      <c r="AI361" s="99">
        <f t="shared" si="131"/>
        <v>537</v>
      </c>
      <c r="AJ361" s="33">
        <f t="shared" si="124"/>
        <v>0.67313958624085701</v>
      </c>
      <c r="AK361" s="13">
        <v>741117.02686170209</v>
      </c>
      <c r="AL361" s="38"/>
    </row>
    <row r="362" spans="1:38" x14ac:dyDescent="0.25">
      <c r="A362" t="s">
        <v>954</v>
      </c>
      <c r="B362" s="5" t="s">
        <v>193</v>
      </c>
      <c r="C362" s="6" t="s">
        <v>24</v>
      </c>
      <c r="D362" s="7" t="s">
        <v>20</v>
      </c>
      <c r="E362" s="36">
        <f t="shared" si="125"/>
        <v>-0.76144570885942708</v>
      </c>
      <c r="F362" s="8">
        <f t="shared" si="126"/>
        <v>30.685923072143055</v>
      </c>
      <c r="G362" s="9">
        <f t="shared" si="127"/>
        <v>197</v>
      </c>
      <c r="H362" s="99">
        <f t="shared" si="128"/>
        <v>49</v>
      </c>
      <c r="I362" s="33">
        <f t="shared" si="115"/>
        <v>-0.99741404129176237</v>
      </c>
      <c r="J362" s="11">
        <v>-6.616279069767439E-2</v>
      </c>
      <c r="K362" s="10">
        <f t="shared" si="132"/>
        <v>287</v>
      </c>
      <c r="L362" s="33">
        <f t="shared" si="116"/>
        <v>0.1831246067566801</v>
      </c>
      <c r="M362" s="11">
        <v>5.9237912263848863E-2</v>
      </c>
      <c r="N362" s="10">
        <f t="shared" si="133"/>
        <v>296</v>
      </c>
      <c r="O362" s="33">
        <f t="shared" si="117"/>
        <v>0.33162646179030675</v>
      </c>
      <c r="P362" s="11">
        <v>3.9818372336709748E-2</v>
      </c>
      <c r="Q362" s="10">
        <f t="shared" si="134"/>
        <v>191</v>
      </c>
      <c r="R362" s="33">
        <f t="shared" si="118"/>
        <v>9.5289278042753223E-2</v>
      </c>
      <c r="S362" s="12">
        <v>0.74710496824803885</v>
      </c>
      <c r="T362" s="10">
        <f t="shared" si="135"/>
        <v>288</v>
      </c>
      <c r="U362" s="33">
        <f t="shared" si="119"/>
        <v>0.26685499003153229</v>
      </c>
      <c r="V362" s="18">
        <v>5.9899749373433585E-2</v>
      </c>
      <c r="W362" s="99">
        <f t="shared" si="129"/>
        <v>254</v>
      </c>
      <c r="X362" s="33">
        <f t="shared" si="120"/>
        <v>-0.27270297900433471</v>
      </c>
      <c r="Y362" s="13">
        <v>87156</v>
      </c>
      <c r="Z362" s="10">
        <f t="shared" si="136"/>
        <v>105</v>
      </c>
      <c r="AA362" s="33">
        <f t="shared" si="121"/>
        <v>-0.58346482593150573</v>
      </c>
      <c r="AB362" s="11">
        <v>4.2999999999999997E-2</v>
      </c>
      <c r="AC362" s="99">
        <f t="shared" si="130"/>
        <v>173</v>
      </c>
      <c r="AD362" s="33">
        <f t="shared" si="122"/>
        <v>-0.18426211963958744</v>
      </c>
      <c r="AE362" s="11">
        <v>0.91159567275185938</v>
      </c>
      <c r="AF362" s="10">
        <f t="shared" si="137"/>
        <v>96</v>
      </c>
      <c r="AG362" s="33">
        <f t="shared" si="123"/>
        <v>-0.59965908397724099</v>
      </c>
      <c r="AH362" s="14">
        <v>3.3023333333333333</v>
      </c>
      <c r="AI362" s="99">
        <f t="shared" si="131"/>
        <v>200</v>
      </c>
      <c r="AJ362" s="33">
        <f t="shared" si="124"/>
        <v>-0.24519753808204311</v>
      </c>
      <c r="AK362" s="13">
        <v>110806.43020794421</v>
      </c>
      <c r="AL362" s="38"/>
    </row>
    <row r="363" spans="1:38" x14ac:dyDescent="0.25">
      <c r="A363" t="s">
        <v>955</v>
      </c>
      <c r="B363" s="5" t="s">
        <v>361</v>
      </c>
      <c r="C363" s="6" t="s">
        <v>93</v>
      </c>
      <c r="D363" s="7" t="s">
        <v>34</v>
      </c>
      <c r="E363" s="36">
        <f t="shared" si="125"/>
        <v>3.1207793001436683</v>
      </c>
      <c r="F363" s="8">
        <f t="shared" si="126"/>
        <v>18.585246133342181</v>
      </c>
      <c r="G363" s="9">
        <f t="shared" si="127"/>
        <v>412</v>
      </c>
      <c r="H363" s="99">
        <f t="shared" si="128"/>
        <v>519</v>
      </c>
      <c r="I363" s="33">
        <f t="shared" si="115"/>
        <v>1.1359859022219176</v>
      </c>
      <c r="J363" s="11">
        <v>6.8763557483731086E-2</v>
      </c>
      <c r="K363" s="10">
        <f t="shared" si="132"/>
        <v>512</v>
      </c>
      <c r="L363" s="33">
        <f t="shared" si="116"/>
        <v>0.84984960090960382</v>
      </c>
      <c r="M363" s="11">
        <v>2.4117647058823528E-2</v>
      </c>
      <c r="N363" s="10">
        <f t="shared" si="133"/>
        <v>421</v>
      </c>
      <c r="O363" s="33">
        <f t="shared" si="117"/>
        <v>0.66791509027039242</v>
      </c>
      <c r="P363" s="11">
        <v>1.8281535648994516E-2</v>
      </c>
      <c r="Q363" s="10">
        <f t="shared" si="134"/>
        <v>330</v>
      </c>
      <c r="R363" s="33">
        <f t="shared" si="118"/>
        <v>0.22468419512052212</v>
      </c>
      <c r="S363" s="12">
        <v>0.2029632636492795</v>
      </c>
      <c r="T363" s="10">
        <f t="shared" si="135"/>
        <v>297</v>
      </c>
      <c r="U363" s="33">
        <f t="shared" si="119"/>
        <v>0.29920482741551857</v>
      </c>
      <c r="V363" s="18">
        <v>5.8000822706705063E-2</v>
      </c>
      <c r="W363" s="99">
        <f t="shared" si="129"/>
        <v>397</v>
      </c>
      <c r="X363" s="33">
        <f t="shared" si="120"/>
        <v>0.31100855622267715</v>
      </c>
      <c r="Y363" s="13">
        <v>108385</v>
      </c>
      <c r="Z363" s="10">
        <f t="shared" si="136"/>
        <v>436</v>
      </c>
      <c r="AA363" s="33">
        <f t="shared" si="121"/>
        <v>0.66135517697211244</v>
      </c>
      <c r="AB363" s="11">
        <v>2.6000000000000002E-2</v>
      </c>
      <c r="AC363" s="99">
        <f t="shared" si="130"/>
        <v>351</v>
      </c>
      <c r="AD363" s="33">
        <f t="shared" si="122"/>
        <v>0.45184085421258929</v>
      </c>
      <c r="AE363" s="11">
        <v>0.94955223880597017</v>
      </c>
      <c r="AF363" s="10">
        <f t="shared" si="137"/>
        <v>311</v>
      </c>
      <c r="AG363" s="33">
        <f t="shared" si="123"/>
        <v>0.1423458791242784</v>
      </c>
      <c r="AH363" s="14">
        <v>2.4649999999999999</v>
      </c>
      <c r="AI363" s="99">
        <f t="shared" si="131"/>
        <v>414</v>
      </c>
      <c r="AJ363" s="33">
        <f t="shared" si="124"/>
        <v>-0.1090989825363749</v>
      </c>
      <c r="AK363" s="13">
        <v>204219.14268317434</v>
      </c>
      <c r="AL363" s="38"/>
    </row>
    <row r="364" spans="1:38" x14ac:dyDescent="0.25">
      <c r="A364" t="s">
        <v>956</v>
      </c>
      <c r="B364" s="5" t="s">
        <v>451</v>
      </c>
      <c r="C364" s="6" t="s">
        <v>93</v>
      </c>
      <c r="D364" s="7" t="s">
        <v>34</v>
      </c>
      <c r="E364" s="36">
        <f t="shared" si="125"/>
        <v>3.3775982308653103</v>
      </c>
      <c r="F364" s="8">
        <f t="shared" si="126"/>
        <v>17.784755974934569</v>
      </c>
      <c r="G364" s="9">
        <f t="shared" si="127"/>
        <v>418</v>
      </c>
      <c r="H364" s="99">
        <f t="shared" si="128"/>
        <v>404</v>
      </c>
      <c r="I364" s="33">
        <f t="shared" si="115"/>
        <v>0.32646217963504059</v>
      </c>
      <c r="J364" s="11">
        <v>1.7565431231336692E-2</v>
      </c>
      <c r="K364" s="10">
        <f t="shared" si="132"/>
        <v>532</v>
      </c>
      <c r="L364" s="33">
        <f t="shared" si="116"/>
        <v>0.9905851881895944</v>
      </c>
      <c r="M364" s="11">
        <v>1.6704288939051917E-2</v>
      </c>
      <c r="N364" s="10">
        <f t="shared" si="133"/>
        <v>341</v>
      </c>
      <c r="O364" s="33">
        <f t="shared" si="117"/>
        <v>0.44734555591385006</v>
      </c>
      <c r="P364" s="11">
        <v>3.2407407407407406E-2</v>
      </c>
      <c r="Q364" s="10">
        <f t="shared" si="134"/>
        <v>390</v>
      </c>
      <c r="R364" s="33">
        <f t="shared" si="118"/>
        <v>0.27294812057923573</v>
      </c>
      <c r="S364" s="12">
        <v>0</v>
      </c>
      <c r="T364" s="10">
        <f t="shared" si="135"/>
        <v>363</v>
      </c>
      <c r="U364" s="33">
        <f t="shared" si="119"/>
        <v>0.49176755030862285</v>
      </c>
      <c r="V364" s="18">
        <v>4.6697443181818184E-2</v>
      </c>
      <c r="W364" s="99">
        <f t="shared" si="129"/>
        <v>436</v>
      </c>
      <c r="X364" s="33">
        <f t="shared" si="120"/>
        <v>0.69086511372237891</v>
      </c>
      <c r="Y364" s="13">
        <v>122200</v>
      </c>
      <c r="Z364" s="10">
        <f t="shared" si="136"/>
        <v>436</v>
      </c>
      <c r="AA364" s="33">
        <f t="shared" si="121"/>
        <v>0.66135517697211244</v>
      </c>
      <c r="AB364" s="11">
        <v>2.6000000000000002E-2</v>
      </c>
      <c r="AC364" s="99">
        <f t="shared" si="130"/>
        <v>340</v>
      </c>
      <c r="AD364" s="33">
        <f t="shared" si="122"/>
        <v>0.42422409035497982</v>
      </c>
      <c r="AE364" s="11">
        <v>0.94790433341226621</v>
      </c>
      <c r="AF364" s="10">
        <f t="shared" si="137"/>
        <v>370</v>
      </c>
      <c r="AG364" s="33">
        <f t="shared" si="123"/>
        <v>0.31839482737607189</v>
      </c>
      <c r="AH364" s="14">
        <v>2.2663333333333333</v>
      </c>
      <c r="AI364" s="99">
        <f t="shared" si="131"/>
        <v>439</v>
      </c>
      <c r="AJ364" s="33">
        <f t="shared" si="124"/>
        <v>-7.9071703144183728E-2</v>
      </c>
      <c r="AK364" s="13">
        <v>224828.68997065423</v>
      </c>
      <c r="AL364" s="38"/>
    </row>
    <row r="365" spans="1:38" x14ac:dyDescent="0.25">
      <c r="A365" t="s">
        <v>957</v>
      </c>
      <c r="B365" s="5" t="s">
        <v>356</v>
      </c>
      <c r="C365" s="6" t="s">
        <v>41</v>
      </c>
      <c r="D365" s="7" t="s">
        <v>34</v>
      </c>
      <c r="E365" s="36">
        <f t="shared" si="125"/>
        <v>1.8626477455732653</v>
      </c>
      <c r="F365" s="8">
        <f t="shared" si="126"/>
        <v>22.506771406365232</v>
      </c>
      <c r="G365" s="9">
        <f t="shared" si="127"/>
        <v>345</v>
      </c>
      <c r="H365" s="99">
        <f t="shared" si="128"/>
        <v>365</v>
      </c>
      <c r="I365" s="33">
        <f t="shared" si="115"/>
        <v>0.1787967344971654</v>
      </c>
      <c r="J365" s="11">
        <v>8.2263669243316517E-3</v>
      </c>
      <c r="K365" s="10">
        <f t="shared" si="132"/>
        <v>471</v>
      </c>
      <c r="L365" s="33">
        <f t="shared" si="116"/>
        <v>0.6969710705629738</v>
      </c>
      <c r="M365" s="11">
        <v>3.2170644287088032E-2</v>
      </c>
      <c r="N365" s="10">
        <f t="shared" si="133"/>
        <v>312</v>
      </c>
      <c r="O365" s="33">
        <f t="shared" si="117"/>
        <v>0.37704390561344781</v>
      </c>
      <c r="P365" s="11">
        <v>3.6909715939931247E-2</v>
      </c>
      <c r="Q365" s="10">
        <f t="shared" si="134"/>
        <v>307</v>
      </c>
      <c r="R365" s="33">
        <f t="shared" si="118"/>
        <v>0.21440642665134751</v>
      </c>
      <c r="S365" s="12">
        <v>0.24618414574101427</v>
      </c>
      <c r="T365" s="10">
        <f t="shared" si="135"/>
        <v>367</v>
      </c>
      <c r="U365" s="33">
        <f t="shared" si="119"/>
        <v>0.49796927474652641</v>
      </c>
      <c r="V365" s="18">
        <v>4.6333403641988326E-2</v>
      </c>
      <c r="W365" s="99">
        <f t="shared" si="129"/>
        <v>338</v>
      </c>
      <c r="X365" s="33">
        <f t="shared" si="120"/>
        <v>6.0547942233188656E-2</v>
      </c>
      <c r="Y365" s="13">
        <v>99276</v>
      </c>
      <c r="Z365" s="10">
        <f t="shared" si="136"/>
        <v>264</v>
      </c>
      <c r="AA365" s="33">
        <f t="shared" si="121"/>
        <v>0.22200694065318838</v>
      </c>
      <c r="AB365" s="11">
        <v>3.2000000000000001E-2</v>
      </c>
      <c r="AC365" s="99">
        <f t="shared" si="130"/>
        <v>335</v>
      </c>
      <c r="AD365" s="33">
        <f t="shared" si="122"/>
        <v>0.40364443314492005</v>
      </c>
      <c r="AE365" s="11">
        <v>0.9466763355088228</v>
      </c>
      <c r="AF365" s="10">
        <f t="shared" si="137"/>
        <v>155</v>
      </c>
      <c r="AG365" s="33">
        <f t="shared" si="123"/>
        <v>-0.32613336907596424</v>
      </c>
      <c r="AH365" s="14">
        <v>2.9936666666666665</v>
      </c>
      <c r="AI365" s="99">
        <f t="shared" si="131"/>
        <v>296</v>
      </c>
      <c r="AJ365" s="33">
        <f t="shared" si="124"/>
        <v>-0.2015191458615887</v>
      </c>
      <c r="AK365" s="13">
        <v>140785.56611802772</v>
      </c>
      <c r="AL365" s="38">
        <v>1</v>
      </c>
    </row>
    <row r="366" spans="1:38" x14ac:dyDescent="0.25">
      <c r="A366" t="s">
        <v>958</v>
      </c>
      <c r="B366" s="5" t="s">
        <v>487</v>
      </c>
      <c r="C366" s="6" t="s">
        <v>93</v>
      </c>
      <c r="D366" s="7" t="s">
        <v>34</v>
      </c>
      <c r="E366" s="36">
        <f t="shared" si="125"/>
        <v>4.0001064307595993</v>
      </c>
      <c r="F366" s="8">
        <f t="shared" si="126"/>
        <v>15.84443293822074</v>
      </c>
      <c r="G366" s="9">
        <f t="shared" si="127"/>
        <v>456</v>
      </c>
      <c r="H366" s="99">
        <f t="shared" si="128"/>
        <v>415</v>
      </c>
      <c r="I366" s="33">
        <f t="shared" si="115"/>
        <v>0.34658637277083804</v>
      </c>
      <c r="J366" s="11">
        <v>1.8838180815007544E-2</v>
      </c>
      <c r="K366" s="10">
        <f t="shared" si="132"/>
        <v>265</v>
      </c>
      <c r="L366" s="33">
        <f t="shared" si="116"/>
        <v>0.13455199514366961</v>
      </c>
      <c r="M366" s="11">
        <v>6.1796512911057165E-2</v>
      </c>
      <c r="N366" s="10">
        <f t="shared" si="133"/>
        <v>439</v>
      </c>
      <c r="O366" s="33">
        <f t="shared" si="117"/>
        <v>0.70645905849174573</v>
      </c>
      <c r="P366" s="11">
        <v>1.5813075289119662E-2</v>
      </c>
      <c r="Q366" s="10">
        <f t="shared" si="134"/>
        <v>390</v>
      </c>
      <c r="R366" s="33">
        <f t="shared" si="118"/>
        <v>0.27294812057923573</v>
      </c>
      <c r="S366" s="12">
        <v>0</v>
      </c>
      <c r="T366" s="10">
        <f t="shared" si="135"/>
        <v>492</v>
      </c>
      <c r="U366" s="33">
        <f t="shared" si="119"/>
        <v>0.85027599534168574</v>
      </c>
      <c r="V366" s="18">
        <v>2.5653094845846082E-2</v>
      </c>
      <c r="W366" s="99">
        <f t="shared" si="129"/>
        <v>453</v>
      </c>
      <c r="X366" s="33">
        <f t="shared" si="120"/>
        <v>0.80412093423206199</v>
      </c>
      <c r="Y366" s="13">
        <v>126319</v>
      </c>
      <c r="Z366" s="10">
        <f t="shared" si="136"/>
        <v>369</v>
      </c>
      <c r="AA366" s="33">
        <f t="shared" si="121"/>
        <v>0.51490576486580475</v>
      </c>
      <c r="AB366" s="11">
        <v>2.7999999999999997E-2</v>
      </c>
      <c r="AC366" s="99">
        <f t="shared" si="130"/>
        <v>440</v>
      </c>
      <c r="AD366" s="33">
        <f t="shared" si="122"/>
        <v>0.71787203222208451</v>
      </c>
      <c r="AE366" s="11">
        <v>0.96542644533485977</v>
      </c>
      <c r="AF366" s="10">
        <f t="shared" si="137"/>
        <v>324</v>
      </c>
      <c r="AG366" s="33">
        <f t="shared" si="123"/>
        <v>0.16331815316098541</v>
      </c>
      <c r="AH366" s="14">
        <v>2.4413333333333331</v>
      </c>
      <c r="AI366" s="99">
        <f t="shared" si="131"/>
        <v>413</v>
      </c>
      <c r="AJ366" s="33">
        <f t="shared" si="124"/>
        <v>-0.11035842096756872</v>
      </c>
      <c r="AK366" s="13">
        <v>203354.71352313168</v>
      </c>
      <c r="AL366" s="38"/>
    </row>
    <row r="367" spans="1:38" x14ac:dyDescent="0.25">
      <c r="A367" t="s">
        <v>959</v>
      </c>
      <c r="B367" s="5" t="s">
        <v>233</v>
      </c>
      <c r="C367" s="6" t="s">
        <v>19</v>
      </c>
      <c r="D367" s="7" t="s">
        <v>20</v>
      </c>
      <c r="E367" s="36">
        <f t="shared" si="125"/>
        <v>-1.172757834289603</v>
      </c>
      <c r="F367" s="8">
        <f t="shared" si="126"/>
        <v>31.967959826658777</v>
      </c>
      <c r="G367" s="9">
        <f t="shared" si="127"/>
        <v>185</v>
      </c>
      <c r="H367" s="99">
        <f t="shared" si="128"/>
        <v>205</v>
      </c>
      <c r="I367" s="33">
        <f t="shared" si="115"/>
        <v>-0.32978559177110595</v>
      </c>
      <c r="J367" s="11">
        <v>-2.393879565646595E-2</v>
      </c>
      <c r="K367" s="10">
        <f t="shared" si="132"/>
        <v>275</v>
      </c>
      <c r="L367" s="33">
        <f t="shared" si="116"/>
        <v>0.16716480294981384</v>
      </c>
      <c r="M367" s="11">
        <v>6.0078607523863001E-2</v>
      </c>
      <c r="N367" s="10">
        <f t="shared" si="133"/>
        <v>123</v>
      </c>
      <c r="O367" s="33">
        <f t="shared" si="117"/>
        <v>-0.40847139943011723</v>
      </c>
      <c r="P367" s="11">
        <v>8.7216248506571087E-2</v>
      </c>
      <c r="Q367" s="10">
        <f t="shared" si="134"/>
        <v>30</v>
      </c>
      <c r="R367" s="33">
        <f t="shared" si="118"/>
        <v>-0.86943641898247215</v>
      </c>
      <c r="S367" s="12">
        <v>4.8040455120101138</v>
      </c>
      <c r="T367" s="10">
        <f t="shared" si="135"/>
        <v>289</v>
      </c>
      <c r="U367" s="33">
        <f t="shared" si="119"/>
        <v>0.26757710907292936</v>
      </c>
      <c r="V367" s="18">
        <v>5.9857361181864494E-2</v>
      </c>
      <c r="W367" s="99">
        <f t="shared" si="129"/>
        <v>150</v>
      </c>
      <c r="X367" s="33">
        <f t="shared" si="120"/>
        <v>-0.66526266567992232</v>
      </c>
      <c r="Y367" s="13">
        <v>72879</v>
      </c>
      <c r="Z367" s="10">
        <f t="shared" si="136"/>
        <v>264</v>
      </c>
      <c r="AA367" s="33">
        <f t="shared" si="121"/>
        <v>0.22200694065318838</v>
      </c>
      <c r="AB367" s="11">
        <v>3.2000000000000001E-2</v>
      </c>
      <c r="AC367" s="99">
        <f t="shared" si="130"/>
        <v>437</v>
      </c>
      <c r="AD367" s="33">
        <f t="shared" si="122"/>
        <v>0.70586135504613756</v>
      </c>
      <c r="AE367" s="11">
        <v>0.96470976253298157</v>
      </c>
      <c r="AF367" s="10">
        <f t="shared" si="137"/>
        <v>35</v>
      </c>
      <c r="AG367" s="33">
        <f t="shared" si="123"/>
        <v>-1.2353257561884152</v>
      </c>
      <c r="AH367" s="14">
        <v>4.0196666666666667</v>
      </c>
      <c r="AI367" s="99">
        <f t="shared" si="131"/>
        <v>81</v>
      </c>
      <c r="AJ367" s="33">
        <f t="shared" si="124"/>
        <v>-0.3021844748676793</v>
      </c>
      <c r="AK367" s="13">
        <v>71692.831099873583</v>
      </c>
      <c r="AL367" s="38"/>
    </row>
    <row r="368" spans="1:38" x14ac:dyDescent="0.25">
      <c r="A368" t="s">
        <v>960</v>
      </c>
      <c r="B368" s="5" t="s">
        <v>228</v>
      </c>
      <c r="C368" s="6" t="s">
        <v>28</v>
      </c>
      <c r="D368" s="7" t="s">
        <v>20</v>
      </c>
      <c r="E368" s="36">
        <f t="shared" si="125"/>
        <v>0.76445512651899894</v>
      </c>
      <c r="F368" s="8">
        <f t="shared" si="126"/>
        <v>25.929776015560641</v>
      </c>
      <c r="G368" s="9">
        <f t="shared" si="127"/>
        <v>277</v>
      </c>
      <c r="H368" s="99">
        <f t="shared" si="128"/>
        <v>21</v>
      </c>
      <c r="I368" s="33">
        <f t="shared" si="115"/>
        <v>-1.2137622047787093</v>
      </c>
      <c r="J368" s="11">
        <v>-7.984567642371887E-2</v>
      </c>
      <c r="K368" s="10">
        <f t="shared" si="132"/>
        <v>127</v>
      </c>
      <c r="L368" s="33">
        <f t="shared" si="116"/>
        <v>-0.37463406141698008</v>
      </c>
      <c r="M368" s="11">
        <v>8.8618290258449306E-2</v>
      </c>
      <c r="N368" s="10">
        <f t="shared" si="133"/>
        <v>263</v>
      </c>
      <c r="O368" s="33">
        <f t="shared" si="117"/>
        <v>0.25780695842653056</v>
      </c>
      <c r="P368" s="11">
        <v>4.4545973729297542E-2</v>
      </c>
      <c r="Q368" s="10">
        <f t="shared" si="134"/>
        <v>371</v>
      </c>
      <c r="R368" s="33">
        <f t="shared" si="118"/>
        <v>0.25127312643694405</v>
      </c>
      <c r="S368" s="12">
        <v>9.1149393856530855E-2</v>
      </c>
      <c r="T368" s="10">
        <f t="shared" si="135"/>
        <v>271</v>
      </c>
      <c r="U368" s="33">
        <f t="shared" si="119"/>
        <v>0.21934193782701161</v>
      </c>
      <c r="V368" s="18">
        <v>6.2688752631097286E-2</v>
      </c>
      <c r="W368" s="99">
        <f t="shared" si="129"/>
        <v>220</v>
      </c>
      <c r="X368" s="33">
        <f t="shared" si="120"/>
        <v>-0.43987835863503949</v>
      </c>
      <c r="Y368" s="13">
        <v>81076</v>
      </c>
      <c r="Z368" s="10">
        <f t="shared" si="136"/>
        <v>113</v>
      </c>
      <c r="AA368" s="33">
        <f t="shared" si="121"/>
        <v>-0.51024011987835216</v>
      </c>
      <c r="AB368" s="11">
        <v>4.2000000000000003E-2</v>
      </c>
      <c r="AC368" s="99">
        <f t="shared" si="130"/>
        <v>425</v>
      </c>
      <c r="AD368" s="33">
        <f t="shared" si="122"/>
        <v>0.66592609057045671</v>
      </c>
      <c r="AE368" s="11">
        <v>0.96232680636665524</v>
      </c>
      <c r="AF368" s="10">
        <f t="shared" si="137"/>
        <v>551</v>
      </c>
      <c r="AG368" s="33">
        <f t="shared" si="123"/>
        <v>1.5409897884736787</v>
      </c>
      <c r="AH368" s="14">
        <v>0.88666666666666671</v>
      </c>
      <c r="AI368" s="99">
        <f t="shared" si="131"/>
        <v>544</v>
      </c>
      <c r="AJ368" s="33">
        <f t="shared" si="124"/>
        <v>1.3283084448078013</v>
      </c>
      <c r="AK368" s="13">
        <v>1190799.2440069274</v>
      </c>
      <c r="AL368" s="38"/>
    </row>
    <row r="369" spans="1:38" x14ac:dyDescent="0.25">
      <c r="A369" t="s">
        <v>961</v>
      </c>
      <c r="B369" s="5" t="s">
        <v>107</v>
      </c>
      <c r="C369" s="6" t="s">
        <v>30</v>
      </c>
      <c r="D369" s="7" t="s">
        <v>20</v>
      </c>
      <c r="E369" s="36">
        <f t="shared" si="125"/>
        <v>-3.9817801753081987</v>
      </c>
      <c r="F369" s="8">
        <f t="shared" si="126"/>
        <v>40.723524427812237</v>
      </c>
      <c r="G369" s="9">
        <f t="shared" si="127"/>
        <v>90</v>
      </c>
      <c r="H369" s="99">
        <f t="shared" si="128"/>
        <v>362</v>
      </c>
      <c r="I369" s="33">
        <f t="shared" si="115"/>
        <v>0.17402714154153179</v>
      </c>
      <c r="J369" s="11">
        <v>7.9247152055472725E-3</v>
      </c>
      <c r="K369" s="10">
        <f t="shared" si="132"/>
        <v>18</v>
      </c>
      <c r="L369" s="33">
        <f t="shared" si="116"/>
        <v>-2.084532210180734</v>
      </c>
      <c r="M369" s="11">
        <v>0.17868852459016393</v>
      </c>
      <c r="N369" s="10">
        <f t="shared" si="133"/>
        <v>73</v>
      </c>
      <c r="O369" s="33">
        <f t="shared" si="117"/>
        <v>-1.0125719272053388</v>
      </c>
      <c r="P369" s="11">
        <v>0.12590448625180897</v>
      </c>
      <c r="Q369" s="10">
        <f t="shared" si="134"/>
        <v>48</v>
      </c>
      <c r="R369" s="33">
        <f t="shared" si="118"/>
        <v>-0.42817137053157062</v>
      </c>
      <c r="S369" s="12">
        <v>2.9484029484029484</v>
      </c>
      <c r="T369" s="10">
        <f t="shared" si="135"/>
        <v>82</v>
      </c>
      <c r="U369" s="33">
        <f t="shared" si="119"/>
        <v>-0.78764948665366874</v>
      </c>
      <c r="V369" s="18">
        <v>0.12179887570268583</v>
      </c>
      <c r="W369" s="99">
        <f t="shared" si="129"/>
        <v>57</v>
      </c>
      <c r="X369" s="33">
        <f t="shared" si="120"/>
        <v>-1.0901575902577645</v>
      </c>
      <c r="Y369" s="13">
        <v>57426</v>
      </c>
      <c r="Z369" s="10">
        <f t="shared" si="136"/>
        <v>125</v>
      </c>
      <c r="AA369" s="33">
        <f t="shared" si="121"/>
        <v>-0.43701541382519754</v>
      </c>
      <c r="AB369" s="11">
        <v>4.0999999999999995E-2</v>
      </c>
      <c r="AC369" s="99">
        <f t="shared" si="130"/>
        <v>275</v>
      </c>
      <c r="AD369" s="33">
        <f t="shared" si="122"/>
        <v>0.23931964112275572</v>
      </c>
      <c r="AE369" s="11">
        <v>0.9368709972552608</v>
      </c>
      <c r="AF369" s="10">
        <f t="shared" si="137"/>
        <v>356</v>
      </c>
      <c r="AG369" s="33">
        <f t="shared" si="123"/>
        <v>0.27497335859584771</v>
      </c>
      <c r="AH369" s="14">
        <v>2.3153333333333332</v>
      </c>
      <c r="AI369" s="99">
        <f t="shared" si="131"/>
        <v>251</v>
      </c>
      <c r="AJ369" s="33">
        <f t="shared" si="124"/>
        <v>-0.22660440178630287</v>
      </c>
      <c r="AK369" s="13">
        <v>123568.02997542998</v>
      </c>
      <c r="AL369" s="38"/>
    </row>
    <row r="370" spans="1:38" x14ac:dyDescent="0.25">
      <c r="A370" t="s">
        <v>962</v>
      </c>
      <c r="B370" s="5" t="s">
        <v>277</v>
      </c>
      <c r="C370" s="6" t="s">
        <v>30</v>
      </c>
      <c r="D370" s="7" t="s">
        <v>20</v>
      </c>
      <c r="E370" s="36">
        <f t="shared" si="125"/>
        <v>-0.28713719353952893</v>
      </c>
      <c r="F370" s="8">
        <f t="shared" si="126"/>
        <v>29.207530114522552</v>
      </c>
      <c r="G370" s="9">
        <f t="shared" si="127"/>
        <v>219</v>
      </c>
      <c r="H370" s="99">
        <f t="shared" si="128"/>
        <v>545</v>
      </c>
      <c r="I370" s="33">
        <f t="shared" si="115"/>
        <v>1.7375280458873574</v>
      </c>
      <c r="J370" s="11">
        <v>0.10680794056753129</v>
      </c>
      <c r="K370" s="10">
        <f t="shared" si="132"/>
        <v>426</v>
      </c>
      <c r="L370" s="33">
        <f t="shared" si="116"/>
        <v>0.57831509332245545</v>
      </c>
      <c r="M370" s="11">
        <v>3.8420941524171415E-2</v>
      </c>
      <c r="N370" s="10">
        <f t="shared" si="133"/>
        <v>253</v>
      </c>
      <c r="O370" s="33">
        <f t="shared" si="117"/>
        <v>0.21694539389645223</v>
      </c>
      <c r="P370" s="11">
        <v>4.7162859248341932E-2</v>
      </c>
      <c r="Q370" s="10">
        <f t="shared" si="134"/>
        <v>206</v>
      </c>
      <c r="R370" s="33">
        <f t="shared" si="118"/>
        <v>0.11595228382632077</v>
      </c>
      <c r="S370" s="12">
        <v>0.66021126760563387</v>
      </c>
      <c r="T370" s="10">
        <f t="shared" si="135"/>
        <v>225</v>
      </c>
      <c r="U370" s="33">
        <f t="shared" si="119"/>
        <v>6.0534299280370914E-2</v>
      </c>
      <c r="V370" s="18">
        <v>7.2010717874288269E-2</v>
      </c>
      <c r="W370" s="99">
        <f t="shared" si="129"/>
        <v>131</v>
      </c>
      <c r="X370" s="33">
        <f t="shared" si="120"/>
        <v>-0.73851187807074425</v>
      </c>
      <c r="Y370" s="13">
        <v>70215</v>
      </c>
      <c r="Z370" s="10">
        <f t="shared" si="136"/>
        <v>113</v>
      </c>
      <c r="AA370" s="33">
        <f t="shared" si="121"/>
        <v>-0.51024011987835216</v>
      </c>
      <c r="AB370" s="11">
        <v>4.2000000000000003E-2</v>
      </c>
      <c r="AC370" s="99">
        <f t="shared" si="130"/>
        <v>181</v>
      </c>
      <c r="AD370" s="33">
        <f t="shared" si="122"/>
        <v>-0.14238484313398736</v>
      </c>
      <c r="AE370" s="11">
        <v>0.91409450969680417</v>
      </c>
      <c r="AF370" s="10">
        <f t="shared" si="137"/>
        <v>480</v>
      </c>
      <c r="AG370" s="33">
        <f t="shared" si="123"/>
        <v>0.69678191246088328</v>
      </c>
      <c r="AH370" s="14">
        <v>1.8393333333333333</v>
      </c>
      <c r="AI370" s="99">
        <f t="shared" si="131"/>
        <v>342</v>
      </c>
      <c r="AJ370" s="33">
        <f t="shared" si="124"/>
        <v>-0.17035436950905219</v>
      </c>
      <c r="AK370" s="13">
        <v>162175.84672095071</v>
      </c>
      <c r="AL370" s="38"/>
    </row>
    <row r="371" spans="1:38" x14ac:dyDescent="0.25">
      <c r="A371" t="s">
        <v>963</v>
      </c>
      <c r="B371" s="5" t="s">
        <v>277</v>
      </c>
      <c r="C371" s="6" t="s">
        <v>54</v>
      </c>
      <c r="D371" s="7" t="s">
        <v>39</v>
      </c>
      <c r="E371" s="36">
        <f t="shared" si="125"/>
        <v>1.179248772085828</v>
      </c>
      <c r="F371" s="8">
        <f t="shared" si="126"/>
        <v>24.636887558649548</v>
      </c>
      <c r="G371" s="9">
        <f t="shared" si="127"/>
        <v>299</v>
      </c>
      <c r="H371" s="99">
        <f t="shared" si="128"/>
        <v>194</v>
      </c>
      <c r="I371" s="33">
        <f t="shared" si="115"/>
        <v>-0.35812920691232525</v>
      </c>
      <c r="J371" s="11">
        <v>-2.5731380538119852E-2</v>
      </c>
      <c r="K371" s="10">
        <f t="shared" si="132"/>
        <v>444</v>
      </c>
      <c r="L371" s="33">
        <f t="shared" si="116"/>
        <v>0.6299851706438816</v>
      </c>
      <c r="M371" s="11">
        <v>3.5699179426444461E-2</v>
      </c>
      <c r="N371" s="10">
        <f t="shared" si="133"/>
        <v>201</v>
      </c>
      <c r="O371" s="33">
        <f t="shared" si="117"/>
        <v>-4.0902197661932876E-3</v>
      </c>
      <c r="P371" s="11">
        <v>6.1318579990779158E-2</v>
      </c>
      <c r="Q371" s="10">
        <f t="shared" si="134"/>
        <v>319</v>
      </c>
      <c r="R371" s="33">
        <f t="shared" si="118"/>
        <v>0.21919263250710508</v>
      </c>
      <c r="S371" s="12">
        <v>0.22605681561299071</v>
      </c>
      <c r="T371" s="10">
        <f t="shared" si="135"/>
        <v>270</v>
      </c>
      <c r="U371" s="33">
        <f t="shared" si="119"/>
        <v>0.21784872926694979</v>
      </c>
      <c r="V371" s="18">
        <v>6.2776403567948433E-2</v>
      </c>
      <c r="W371" s="99">
        <f t="shared" si="129"/>
        <v>303</v>
      </c>
      <c r="X371" s="33">
        <f t="shared" si="120"/>
        <v>-7.6711843147811071E-2</v>
      </c>
      <c r="Y371" s="13">
        <v>94284</v>
      </c>
      <c r="Z371" s="10">
        <f t="shared" si="136"/>
        <v>264</v>
      </c>
      <c r="AA371" s="33">
        <f t="shared" si="121"/>
        <v>0.22200694065318838</v>
      </c>
      <c r="AB371" s="11">
        <v>3.2000000000000001E-2</v>
      </c>
      <c r="AC371" s="99">
        <f t="shared" si="130"/>
        <v>337</v>
      </c>
      <c r="AD371" s="33">
        <f t="shared" si="122"/>
        <v>0.41248192416075152</v>
      </c>
      <c r="AE371" s="11">
        <v>0.94720367278798001</v>
      </c>
      <c r="AF371" s="10">
        <f t="shared" si="137"/>
        <v>459</v>
      </c>
      <c r="AG371" s="33">
        <f t="shared" si="123"/>
        <v>0.59073900571189997</v>
      </c>
      <c r="AH371" s="14">
        <v>1.9590000000000003</v>
      </c>
      <c r="AI371" s="99">
        <f t="shared" si="131"/>
        <v>418</v>
      </c>
      <c r="AJ371" s="33">
        <f t="shared" si="124"/>
        <v>-0.10851253579610627</v>
      </c>
      <c r="AK371" s="13">
        <v>204621.6567327255</v>
      </c>
      <c r="AL371" s="38"/>
    </row>
    <row r="372" spans="1:38" x14ac:dyDescent="0.25">
      <c r="A372" t="s">
        <v>964</v>
      </c>
      <c r="B372" s="5" t="s">
        <v>280</v>
      </c>
      <c r="C372" s="6" t="s">
        <v>54</v>
      </c>
      <c r="D372" s="7" t="s">
        <v>39</v>
      </c>
      <c r="E372" s="36">
        <f t="shared" si="125"/>
        <v>0.77634176331655003</v>
      </c>
      <c r="F372" s="8">
        <f t="shared" si="126"/>
        <v>25.892726037405726</v>
      </c>
      <c r="G372" s="9">
        <f t="shared" si="127"/>
        <v>278</v>
      </c>
      <c r="H372" s="99">
        <f t="shared" si="128"/>
        <v>233</v>
      </c>
      <c r="I372" s="33">
        <f t="shared" si="115"/>
        <v>-0.25216433874581434</v>
      </c>
      <c r="J372" s="11">
        <v>-1.9029658837647845E-2</v>
      </c>
      <c r="K372" s="10">
        <f t="shared" si="132"/>
        <v>121</v>
      </c>
      <c r="L372" s="33">
        <f t="shared" si="116"/>
        <v>-0.39906791496978328</v>
      </c>
      <c r="M372" s="11">
        <v>8.9905362776025233E-2</v>
      </c>
      <c r="N372" s="10">
        <f t="shared" si="133"/>
        <v>152</v>
      </c>
      <c r="O372" s="33">
        <f t="shared" si="117"/>
        <v>-0.24669884871945252</v>
      </c>
      <c r="P372" s="11">
        <v>7.6855895196506555E-2</v>
      </c>
      <c r="Q372" s="10">
        <f t="shared" si="134"/>
        <v>272</v>
      </c>
      <c r="R372" s="33">
        <f t="shared" si="118"/>
        <v>0.18983160162254864</v>
      </c>
      <c r="S372" s="12">
        <v>0.34952813701502966</v>
      </c>
      <c r="T372" s="10">
        <f t="shared" si="135"/>
        <v>276</v>
      </c>
      <c r="U372" s="33">
        <f t="shared" si="119"/>
        <v>0.23985372736436097</v>
      </c>
      <c r="V372" s="18">
        <v>6.1484716157205244E-2</v>
      </c>
      <c r="W372" s="99">
        <f t="shared" si="129"/>
        <v>285</v>
      </c>
      <c r="X372" s="33">
        <f t="shared" si="120"/>
        <v>-0.16013455725958053</v>
      </c>
      <c r="Y372" s="13">
        <v>91250</v>
      </c>
      <c r="Z372" s="10">
        <f t="shared" si="136"/>
        <v>317</v>
      </c>
      <c r="AA372" s="33">
        <f t="shared" si="121"/>
        <v>0.36845635275949656</v>
      </c>
      <c r="AB372" s="11">
        <v>0.03</v>
      </c>
      <c r="AC372" s="99">
        <f t="shared" si="130"/>
        <v>326</v>
      </c>
      <c r="AD372" s="33">
        <f t="shared" si="122"/>
        <v>0.38352229610805072</v>
      </c>
      <c r="AE372" s="11">
        <v>0.94547563805104406</v>
      </c>
      <c r="AF372" s="10">
        <f t="shared" si="137"/>
        <v>483</v>
      </c>
      <c r="AG372" s="33">
        <f t="shared" si="123"/>
        <v>0.72011725962848683</v>
      </c>
      <c r="AH372" s="14">
        <v>1.8129999999999999</v>
      </c>
      <c r="AI372" s="99">
        <f t="shared" si="131"/>
        <v>446</v>
      </c>
      <c r="AJ372" s="33">
        <f t="shared" si="124"/>
        <v>-6.2840240148384463E-2</v>
      </c>
      <c r="AK372" s="13">
        <v>235969.32977979726</v>
      </c>
      <c r="AL372" s="38"/>
    </row>
    <row r="373" spans="1:38" x14ac:dyDescent="0.25">
      <c r="A373" t="s">
        <v>965</v>
      </c>
      <c r="B373" s="5" t="s">
        <v>315</v>
      </c>
      <c r="C373" s="6" t="s">
        <v>71</v>
      </c>
      <c r="D373" s="7" t="s">
        <v>34</v>
      </c>
      <c r="E373" s="36">
        <f t="shared" si="125"/>
        <v>0.37105882872781382</v>
      </c>
      <c r="F373" s="8">
        <f t="shared" si="126"/>
        <v>27.1559701432714</v>
      </c>
      <c r="G373" s="9">
        <f t="shared" si="127"/>
        <v>256</v>
      </c>
      <c r="H373" s="99">
        <f t="shared" si="128"/>
        <v>30</v>
      </c>
      <c r="I373" s="33">
        <f t="shared" si="115"/>
        <v>-1.1261100013892145</v>
      </c>
      <c r="J373" s="11">
        <v>-7.4302134646962226E-2</v>
      </c>
      <c r="K373" s="10">
        <f t="shared" si="132"/>
        <v>45</v>
      </c>
      <c r="L373" s="33">
        <f t="shared" si="116"/>
        <v>-1.1632399955675465</v>
      </c>
      <c r="M373" s="11">
        <v>0.13015873015873017</v>
      </c>
      <c r="N373" s="10">
        <f t="shared" si="133"/>
        <v>330</v>
      </c>
      <c r="O373" s="33">
        <f t="shared" si="117"/>
        <v>0.42149011019759697</v>
      </c>
      <c r="P373" s="11">
        <v>3.4063260340632603E-2</v>
      </c>
      <c r="Q373" s="10">
        <f t="shared" si="134"/>
        <v>390</v>
      </c>
      <c r="R373" s="33">
        <f t="shared" si="118"/>
        <v>0.27294812057923573</v>
      </c>
      <c r="S373" s="12">
        <v>0</v>
      </c>
      <c r="T373" s="10">
        <f t="shared" si="135"/>
        <v>361</v>
      </c>
      <c r="U373" s="33">
        <f t="shared" si="119"/>
        <v>0.48309391980305305</v>
      </c>
      <c r="V373" s="18">
        <v>4.7206582936336075E-2</v>
      </c>
      <c r="W373" s="99">
        <f t="shared" si="129"/>
        <v>273</v>
      </c>
      <c r="X373" s="33">
        <f t="shared" si="120"/>
        <v>-0.21949831459883903</v>
      </c>
      <c r="Y373" s="13">
        <v>89091</v>
      </c>
      <c r="Z373" s="10">
        <f t="shared" si="136"/>
        <v>201</v>
      </c>
      <c r="AA373" s="33">
        <f t="shared" si="121"/>
        <v>2.3328224937260757E-3</v>
      </c>
      <c r="AB373" s="11">
        <v>3.5000000000000003E-2</v>
      </c>
      <c r="AC373" s="99">
        <f t="shared" si="130"/>
        <v>286</v>
      </c>
      <c r="AD373" s="33">
        <f t="shared" si="122"/>
        <v>0.27164325010333062</v>
      </c>
      <c r="AE373" s="11">
        <v>0.93879976232917406</v>
      </c>
      <c r="AF373" s="10">
        <f t="shared" si="137"/>
        <v>60</v>
      </c>
      <c r="AG373" s="33">
        <f t="shared" si="123"/>
        <v>-0.87613864029213817</v>
      </c>
      <c r="AH373" s="14">
        <v>3.6143333333333332</v>
      </c>
      <c r="AI373" s="99">
        <f t="shared" si="131"/>
        <v>126</v>
      </c>
      <c r="AJ373" s="33">
        <f t="shared" si="124"/>
        <v>-0.27831568215225855</v>
      </c>
      <c r="AK373" s="13">
        <v>88075.434589800439</v>
      </c>
      <c r="AL373" s="38"/>
    </row>
    <row r="374" spans="1:38" x14ac:dyDescent="0.25">
      <c r="A374" t="s">
        <v>966</v>
      </c>
      <c r="B374" s="5" t="s">
        <v>391</v>
      </c>
      <c r="C374" s="6" t="s">
        <v>49</v>
      </c>
      <c r="D374" s="7" t="s">
        <v>39</v>
      </c>
      <c r="E374" s="36">
        <f t="shared" si="125"/>
        <v>1.4249187759669661</v>
      </c>
      <c r="F374" s="8">
        <f t="shared" si="126"/>
        <v>23.871147977964352</v>
      </c>
      <c r="G374" s="9">
        <f t="shared" si="127"/>
        <v>311</v>
      </c>
      <c r="H374" s="99">
        <f t="shared" si="128"/>
        <v>370</v>
      </c>
      <c r="I374" s="33">
        <f t="shared" si="115"/>
        <v>0.19175446734317692</v>
      </c>
      <c r="J374" s="11">
        <v>9.0458755115228051E-3</v>
      </c>
      <c r="K374" s="10">
        <f t="shared" si="132"/>
        <v>396</v>
      </c>
      <c r="L374" s="33">
        <f t="shared" si="116"/>
        <v>0.48175669018357575</v>
      </c>
      <c r="M374" s="11">
        <v>4.3507231607415826E-2</v>
      </c>
      <c r="N374" s="10">
        <f t="shared" si="133"/>
        <v>239</v>
      </c>
      <c r="O374" s="33">
        <f t="shared" si="117"/>
        <v>0.14947770210035358</v>
      </c>
      <c r="P374" s="11">
        <v>5.1483673384927368E-2</v>
      </c>
      <c r="Q374" s="10">
        <f t="shared" si="134"/>
        <v>390</v>
      </c>
      <c r="R374" s="33">
        <f t="shared" si="118"/>
        <v>0.27294812057923573</v>
      </c>
      <c r="S374" s="12">
        <v>0</v>
      </c>
      <c r="T374" s="10">
        <f t="shared" si="135"/>
        <v>334</v>
      </c>
      <c r="U374" s="33">
        <f t="shared" si="119"/>
        <v>0.39918439040031051</v>
      </c>
      <c r="V374" s="18">
        <v>5.2132049518569465E-2</v>
      </c>
      <c r="W374" s="99">
        <f t="shared" si="129"/>
        <v>288</v>
      </c>
      <c r="X374" s="33">
        <f t="shared" si="120"/>
        <v>-0.14173976631008359</v>
      </c>
      <c r="Y374" s="13">
        <v>91919</v>
      </c>
      <c r="Z374" s="10">
        <f t="shared" si="136"/>
        <v>350</v>
      </c>
      <c r="AA374" s="33">
        <f t="shared" si="121"/>
        <v>0.44168105881265068</v>
      </c>
      <c r="AB374" s="11">
        <v>2.8999999999999998E-2</v>
      </c>
      <c r="AC374" s="99">
        <f t="shared" si="130"/>
        <v>239</v>
      </c>
      <c r="AD374" s="33">
        <f t="shared" si="122"/>
        <v>6.635507327730493E-2</v>
      </c>
      <c r="AE374" s="11">
        <v>0.9265501194818262</v>
      </c>
      <c r="AF374" s="10">
        <f t="shared" si="137"/>
        <v>431</v>
      </c>
      <c r="AG374" s="33">
        <f t="shared" si="123"/>
        <v>0.49532992805195147</v>
      </c>
      <c r="AH374" s="14">
        <v>2.0666666666666669</v>
      </c>
      <c r="AI374" s="99">
        <f t="shared" si="131"/>
        <v>261</v>
      </c>
      <c r="AJ374" s="33">
        <f t="shared" si="124"/>
        <v>-0.2207922971499271</v>
      </c>
      <c r="AK374" s="13">
        <v>127557.23072114652</v>
      </c>
      <c r="AL374" s="38">
        <v>1</v>
      </c>
    </row>
    <row r="375" spans="1:38" x14ac:dyDescent="0.25">
      <c r="A375" t="s">
        <v>967</v>
      </c>
      <c r="B375" s="5" t="s">
        <v>520</v>
      </c>
      <c r="C375" s="6" t="s">
        <v>93</v>
      </c>
      <c r="D375" s="7" t="s">
        <v>34</v>
      </c>
      <c r="E375" s="36">
        <f t="shared" si="125"/>
        <v>5.2246959064641363</v>
      </c>
      <c r="F375" s="8">
        <f t="shared" si="126"/>
        <v>12.027456437942796</v>
      </c>
      <c r="G375" s="9">
        <f t="shared" si="127"/>
        <v>522</v>
      </c>
      <c r="H375" s="99">
        <f t="shared" si="128"/>
        <v>459</v>
      </c>
      <c r="I375" s="33">
        <f t="shared" si="115"/>
        <v>0.55824010058797935</v>
      </c>
      <c r="J375" s="11">
        <v>3.2224168126094632E-2</v>
      </c>
      <c r="K375" s="10">
        <f t="shared" si="132"/>
        <v>550</v>
      </c>
      <c r="L375" s="33">
        <f t="shared" si="116"/>
        <v>1.135939819163907</v>
      </c>
      <c r="M375" s="11">
        <v>9.0476190476190474E-3</v>
      </c>
      <c r="N375" s="10">
        <f t="shared" si="133"/>
        <v>535</v>
      </c>
      <c r="O375" s="33">
        <f t="shared" si="117"/>
        <v>0.95337356493194514</v>
      </c>
      <c r="P375" s="11">
        <v>0</v>
      </c>
      <c r="Q375" s="10">
        <f t="shared" si="134"/>
        <v>390</v>
      </c>
      <c r="R375" s="33">
        <f t="shared" si="118"/>
        <v>0.27294812057923573</v>
      </c>
      <c r="S375" s="12">
        <v>0</v>
      </c>
      <c r="T375" s="10">
        <f t="shared" si="135"/>
        <v>387</v>
      </c>
      <c r="U375" s="33">
        <f t="shared" si="119"/>
        <v>0.55239570524399528</v>
      </c>
      <c r="V375" s="18">
        <v>4.3138586956521736E-2</v>
      </c>
      <c r="W375" s="99">
        <f t="shared" si="129"/>
        <v>502</v>
      </c>
      <c r="X375" s="33">
        <f t="shared" si="120"/>
        <v>1.2923665289857502</v>
      </c>
      <c r="Y375" s="13">
        <v>144076</v>
      </c>
      <c r="Z375" s="10">
        <f t="shared" si="136"/>
        <v>535</v>
      </c>
      <c r="AA375" s="33">
        <f t="shared" si="121"/>
        <v>1.0274787072378828</v>
      </c>
      <c r="AB375" s="11">
        <v>2.1000000000000001E-2</v>
      </c>
      <c r="AC375" s="99">
        <f t="shared" si="130"/>
        <v>387</v>
      </c>
      <c r="AD375" s="33">
        <f t="shared" si="122"/>
        <v>0.5595261029306241</v>
      </c>
      <c r="AE375" s="11">
        <v>0.95597786865528023</v>
      </c>
      <c r="AF375" s="10">
        <f t="shared" si="137"/>
        <v>446</v>
      </c>
      <c r="AG375" s="33">
        <f t="shared" si="123"/>
        <v>0.54672676864895153</v>
      </c>
      <c r="AH375" s="14">
        <v>2.008666666666667</v>
      </c>
      <c r="AI375" s="99">
        <f t="shared" si="131"/>
        <v>487</v>
      </c>
      <c r="AJ375" s="33">
        <f t="shared" si="124"/>
        <v>2.5522017817974262E-2</v>
      </c>
      <c r="AK375" s="13">
        <v>296617.71920597216</v>
      </c>
      <c r="AL375" s="38"/>
    </row>
    <row r="376" spans="1:38" x14ac:dyDescent="0.25">
      <c r="A376" t="s">
        <v>968</v>
      </c>
      <c r="B376" s="5" t="s">
        <v>289</v>
      </c>
      <c r="C376" s="6" t="s">
        <v>22</v>
      </c>
      <c r="D376" s="7" t="s">
        <v>20</v>
      </c>
      <c r="E376" s="36">
        <f t="shared" si="125"/>
        <v>-2.0510873492888222</v>
      </c>
      <c r="F376" s="8">
        <f t="shared" si="126"/>
        <v>34.705663510028856</v>
      </c>
      <c r="G376" s="9">
        <f t="shared" si="127"/>
        <v>151</v>
      </c>
      <c r="H376" s="99">
        <f t="shared" si="128"/>
        <v>340</v>
      </c>
      <c r="I376" s="33">
        <f t="shared" si="115"/>
        <v>0.11087029531928073</v>
      </c>
      <c r="J376" s="11">
        <v>3.9303761931499537E-3</v>
      </c>
      <c r="K376" s="10">
        <f t="shared" si="132"/>
        <v>49</v>
      </c>
      <c r="L376" s="33">
        <f t="shared" si="116"/>
        <v>-1.100533206111268</v>
      </c>
      <c r="M376" s="11">
        <v>0.12685560053981107</v>
      </c>
      <c r="N376" s="10">
        <f t="shared" si="133"/>
        <v>136</v>
      </c>
      <c r="O376" s="33">
        <f t="shared" si="117"/>
        <v>-0.34376227188828617</v>
      </c>
      <c r="P376" s="11">
        <v>8.3072100313479627E-2</v>
      </c>
      <c r="Q376" s="10">
        <f t="shared" si="134"/>
        <v>390</v>
      </c>
      <c r="R376" s="33">
        <f t="shared" si="118"/>
        <v>0.27294812057923573</v>
      </c>
      <c r="S376" s="12">
        <v>0</v>
      </c>
      <c r="T376" s="10">
        <f t="shared" si="135"/>
        <v>67</v>
      </c>
      <c r="U376" s="33">
        <f t="shared" si="119"/>
        <v>-0.96904087403279648</v>
      </c>
      <c r="V376" s="18">
        <v>0.1324465008675535</v>
      </c>
      <c r="W376" s="99">
        <f t="shared" si="129"/>
        <v>227</v>
      </c>
      <c r="X376" s="33">
        <f t="shared" si="120"/>
        <v>-0.40072412498469023</v>
      </c>
      <c r="Y376" s="13">
        <v>82500</v>
      </c>
      <c r="Z376" s="10">
        <f t="shared" si="136"/>
        <v>350</v>
      </c>
      <c r="AA376" s="33">
        <f t="shared" si="121"/>
        <v>0.44168105881265068</v>
      </c>
      <c r="AB376" s="11">
        <v>2.8999999999999998E-2</v>
      </c>
      <c r="AC376" s="99">
        <f t="shared" si="130"/>
        <v>94</v>
      </c>
      <c r="AD376" s="33">
        <f t="shared" si="122"/>
        <v>-0.7398398814843784</v>
      </c>
      <c r="AE376" s="11">
        <v>0.87844408427876819</v>
      </c>
      <c r="AF376" s="10">
        <f t="shared" si="137"/>
        <v>240</v>
      </c>
      <c r="AG376" s="33">
        <f t="shared" si="123"/>
        <v>-5.4084574881498398E-2</v>
      </c>
      <c r="AH376" s="14">
        <v>2.686666666666667</v>
      </c>
      <c r="AI376" s="99">
        <f t="shared" si="131"/>
        <v>290</v>
      </c>
      <c r="AJ376" s="33">
        <f t="shared" si="124"/>
        <v>-0.20565001948874231</v>
      </c>
      <c r="AK376" s="13">
        <v>137950.29642058167</v>
      </c>
      <c r="AL376" s="38"/>
    </row>
    <row r="377" spans="1:38" x14ac:dyDescent="0.25">
      <c r="A377" t="s">
        <v>969</v>
      </c>
      <c r="B377" s="5" t="s">
        <v>556</v>
      </c>
      <c r="C377" s="6" t="s">
        <v>93</v>
      </c>
      <c r="D377" s="7" t="s">
        <v>34</v>
      </c>
      <c r="E377" s="36">
        <f t="shared" si="125"/>
        <v>4.9590504385567362</v>
      </c>
      <c r="F377" s="8">
        <f t="shared" si="126"/>
        <v>12.85545841617679</v>
      </c>
      <c r="G377" s="9">
        <f t="shared" si="127"/>
        <v>509</v>
      </c>
      <c r="H377" s="99">
        <f t="shared" si="128"/>
        <v>434</v>
      </c>
      <c r="I377" s="33">
        <f t="shared" si="115"/>
        <v>0.39854751049653708</v>
      </c>
      <c r="J377" s="11">
        <v>2.2124450031426823E-2</v>
      </c>
      <c r="K377" s="10">
        <f t="shared" si="132"/>
        <v>559</v>
      </c>
      <c r="L377" s="33">
        <f t="shared" si="116"/>
        <v>1.3077003033574754</v>
      </c>
      <c r="M377" s="11">
        <v>0</v>
      </c>
      <c r="N377" s="10">
        <f t="shared" si="133"/>
        <v>353</v>
      </c>
      <c r="O377" s="33">
        <f t="shared" si="117"/>
        <v>0.49972189216187995</v>
      </c>
      <c r="P377" s="11">
        <v>2.9053084648493543E-2</v>
      </c>
      <c r="Q377" s="10">
        <f t="shared" si="134"/>
        <v>390</v>
      </c>
      <c r="R377" s="33">
        <f t="shared" si="118"/>
        <v>0.27294812057923573</v>
      </c>
      <c r="S377" s="12">
        <v>0</v>
      </c>
      <c r="T377" s="10">
        <f t="shared" si="135"/>
        <v>519</v>
      </c>
      <c r="U377" s="33">
        <f t="shared" si="119"/>
        <v>0.93971492110095356</v>
      </c>
      <c r="V377" s="18">
        <v>2.0403054199524345E-2</v>
      </c>
      <c r="W377" s="99">
        <f t="shared" si="129"/>
        <v>475</v>
      </c>
      <c r="X377" s="33">
        <f t="shared" si="120"/>
        <v>0.97016897988828343</v>
      </c>
      <c r="Y377" s="13">
        <v>132358</v>
      </c>
      <c r="Z377" s="10">
        <f t="shared" si="136"/>
        <v>535</v>
      </c>
      <c r="AA377" s="33">
        <f t="shared" si="121"/>
        <v>1.0274787072378828</v>
      </c>
      <c r="AB377" s="11">
        <v>2.1000000000000001E-2</v>
      </c>
      <c r="AC377" s="99">
        <f t="shared" si="130"/>
        <v>468</v>
      </c>
      <c r="AD377" s="33">
        <f t="shared" si="122"/>
        <v>0.81199510975166889</v>
      </c>
      <c r="AE377" s="11">
        <v>0.97104281399893411</v>
      </c>
      <c r="AF377" s="10">
        <f t="shared" si="137"/>
        <v>306</v>
      </c>
      <c r="AG377" s="33">
        <f t="shared" si="123"/>
        <v>0.12728128791481255</v>
      </c>
      <c r="AH377" s="14">
        <v>2.4820000000000002</v>
      </c>
      <c r="AI377" s="99">
        <f t="shared" si="131"/>
        <v>437</v>
      </c>
      <c r="AJ377" s="33">
        <f t="shared" si="124"/>
        <v>-8.5438270421498125E-2</v>
      </c>
      <c r="AK377" s="13">
        <v>220458.9278071578</v>
      </c>
      <c r="AL377" s="38"/>
    </row>
    <row r="378" spans="1:38" x14ac:dyDescent="0.25">
      <c r="A378" t="s">
        <v>970</v>
      </c>
      <c r="B378" s="5" t="s">
        <v>237</v>
      </c>
      <c r="C378" s="6" t="s">
        <v>63</v>
      </c>
      <c r="D378" s="7" t="s">
        <v>34</v>
      </c>
      <c r="E378" s="36">
        <f t="shared" si="125"/>
        <v>-1.0021923649897291</v>
      </c>
      <c r="F378" s="8">
        <f t="shared" si="126"/>
        <v>31.4363168548768</v>
      </c>
      <c r="G378" s="9">
        <f t="shared" si="127"/>
        <v>189</v>
      </c>
      <c r="H378" s="99">
        <f t="shared" si="128"/>
        <v>145</v>
      </c>
      <c r="I378" s="33">
        <f t="shared" si="115"/>
        <v>-0.51170188301852593</v>
      </c>
      <c r="J378" s="11">
        <v>-3.5444046196734358E-2</v>
      </c>
      <c r="K378" s="10">
        <f t="shared" si="132"/>
        <v>458</v>
      </c>
      <c r="L378" s="33">
        <f t="shared" si="116"/>
        <v>0.65946432963592005</v>
      </c>
      <c r="M378" s="11">
        <v>3.4146341463414637E-2</v>
      </c>
      <c r="N378" s="10">
        <f t="shared" si="133"/>
        <v>228</v>
      </c>
      <c r="O378" s="33">
        <f t="shared" si="117"/>
        <v>0.10020587019863837</v>
      </c>
      <c r="P378" s="11">
        <v>5.4639175257731959E-2</v>
      </c>
      <c r="Q378" s="10">
        <f t="shared" si="134"/>
        <v>261</v>
      </c>
      <c r="R378" s="33">
        <f t="shared" si="118"/>
        <v>0.17476630359530435</v>
      </c>
      <c r="S378" s="12">
        <v>0.41288191577208916</v>
      </c>
      <c r="T378" s="10">
        <f t="shared" si="135"/>
        <v>231</v>
      </c>
      <c r="U378" s="33">
        <f t="shared" si="119"/>
        <v>8.2031087830797281E-2</v>
      </c>
      <c r="V378" s="18">
        <v>7.0748862225899878E-2</v>
      </c>
      <c r="W378" s="99">
        <f t="shared" si="129"/>
        <v>169</v>
      </c>
      <c r="X378" s="33">
        <f t="shared" si="120"/>
        <v>-0.62462365069732662</v>
      </c>
      <c r="Y378" s="13">
        <v>74357</v>
      </c>
      <c r="Z378" s="10">
        <f t="shared" si="136"/>
        <v>244</v>
      </c>
      <c r="AA378" s="33">
        <f t="shared" si="121"/>
        <v>0.14878223460003429</v>
      </c>
      <c r="AB378" s="11">
        <v>3.3000000000000002E-2</v>
      </c>
      <c r="AC378" s="99">
        <f t="shared" si="130"/>
        <v>99</v>
      </c>
      <c r="AD378" s="33">
        <f t="shared" si="122"/>
        <v>-0.63344651792518569</v>
      </c>
      <c r="AE378" s="11">
        <v>0.88479262672811065</v>
      </c>
      <c r="AF378" s="10">
        <f t="shared" si="137"/>
        <v>65</v>
      </c>
      <c r="AG378" s="33">
        <f t="shared" si="123"/>
        <v>-0.84866791514546602</v>
      </c>
      <c r="AH378" s="14">
        <v>3.5833333333333335</v>
      </c>
      <c r="AI378" s="99">
        <f t="shared" si="131"/>
        <v>85</v>
      </c>
      <c r="AJ378" s="33">
        <f t="shared" si="124"/>
        <v>-0.29872530183989293</v>
      </c>
      <c r="AK378" s="13">
        <v>74067.071841453348</v>
      </c>
      <c r="AL378" s="38"/>
    </row>
    <row r="379" spans="1:38" x14ac:dyDescent="0.25">
      <c r="A379" t="s">
        <v>971</v>
      </c>
      <c r="B379" s="5" t="s">
        <v>287</v>
      </c>
      <c r="C379" s="6" t="s">
        <v>93</v>
      </c>
      <c r="D379" s="7" t="s">
        <v>34</v>
      </c>
      <c r="E379" s="36">
        <f t="shared" si="125"/>
        <v>-4.635134211351577E-2</v>
      </c>
      <c r="F379" s="8">
        <f t="shared" si="126"/>
        <v>28.457014162257209</v>
      </c>
      <c r="G379" s="9">
        <f t="shared" si="127"/>
        <v>233</v>
      </c>
      <c r="H379" s="99">
        <f t="shared" si="128"/>
        <v>523</v>
      </c>
      <c r="I379" s="33">
        <f t="shared" si="115"/>
        <v>1.1527514586630194</v>
      </c>
      <c r="J379" s="11">
        <v>6.9823890925992949E-2</v>
      </c>
      <c r="K379" s="10">
        <f t="shared" si="132"/>
        <v>380</v>
      </c>
      <c r="L379" s="33">
        <f t="shared" si="116"/>
        <v>0.43425329670344737</v>
      </c>
      <c r="M379" s="11">
        <v>4.6009510345713919E-2</v>
      </c>
      <c r="N379" s="10">
        <f t="shared" si="133"/>
        <v>281</v>
      </c>
      <c r="O379" s="33">
        <f t="shared" si="117"/>
        <v>0.29318673654778865</v>
      </c>
      <c r="P379" s="11">
        <v>4.2280156693232471E-2</v>
      </c>
      <c r="Q379" s="10">
        <f t="shared" si="134"/>
        <v>311</v>
      </c>
      <c r="R379" s="33">
        <f t="shared" si="118"/>
        <v>0.21555097823429681</v>
      </c>
      <c r="S379" s="12">
        <v>0.24137098720733768</v>
      </c>
      <c r="T379" s="10">
        <f t="shared" si="135"/>
        <v>84</v>
      </c>
      <c r="U379" s="33">
        <f t="shared" si="119"/>
        <v>-0.77300938875051106</v>
      </c>
      <c r="V379" s="18">
        <v>0.12093950593269792</v>
      </c>
      <c r="W379" s="99">
        <f t="shared" si="129"/>
        <v>120</v>
      </c>
      <c r="X379" s="33">
        <f t="shared" si="120"/>
        <v>-0.79267890074714042</v>
      </c>
      <c r="Y379" s="13">
        <v>68245</v>
      </c>
      <c r="Z379" s="10">
        <f t="shared" si="136"/>
        <v>547</v>
      </c>
      <c r="AA379" s="33">
        <f t="shared" si="121"/>
        <v>1.1007034132910369</v>
      </c>
      <c r="AB379" s="11">
        <v>0.02</v>
      </c>
      <c r="AC379" s="99">
        <f t="shared" si="130"/>
        <v>98</v>
      </c>
      <c r="AD379" s="33">
        <f t="shared" si="122"/>
        <v>-0.67458968278002729</v>
      </c>
      <c r="AE379" s="11">
        <v>0.88233759457344119</v>
      </c>
      <c r="AF379" s="10">
        <f t="shared" si="137"/>
        <v>509</v>
      </c>
      <c r="AG379" s="33">
        <f t="shared" si="123"/>
        <v>0.93781537181233232</v>
      </c>
      <c r="AH379" s="14">
        <v>1.5673333333333332</v>
      </c>
      <c r="AI379" s="99">
        <f t="shared" si="131"/>
        <v>319</v>
      </c>
      <c r="AJ379" s="33">
        <f t="shared" si="124"/>
        <v>-0.18687811881463756</v>
      </c>
      <c r="AK379" s="13">
        <v>150834.59304851555</v>
      </c>
      <c r="AL379" s="38"/>
    </row>
    <row r="380" spans="1:38" x14ac:dyDescent="0.25">
      <c r="A380" t="s">
        <v>972</v>
      </c>
      <c r="B380" s="5" t="s">
        <v>221</v>
      </c>
      <c r="C380" s="6" t="s">
        <v>44</v>
      </c>
      <c r="D380" s="7" t="s">
        <v>20</v>
      </c>
      <c r="E380" s="36">
        <f t="shared" si="125"/>
        <v>-1.3220350892800612</v>
      </c>
      <c r="F380" s="8">
        <f t="shared" si="126"/>
        <v>32.433248632114797</v>
      </c>
      <c r="G380" s="9">
        <f t="shared" si="127"/>
        <v>179</v>
      </c>
      <c r="H380" s="99">
        <f t="shared" si="128"/>
        <v>157</v>
      </c>
      <c r="I380" s="33">
        <f t="shared" si="115"/>
        <v>-0.47790000877240463</v>
      </c>
      <c r="J380" s="11">
        <v>-3.3306255077172997E-2</v>
      </c>
      <c r="K380" s="10">
        <f t="shared" si="132"/>
        <v>66</v>
      </c>
      <c r="L380" s="33">
        <f t="shared" si="116"/>
        <v>-0.91699346806415716</v>
      </c>
      <c r="M380" s="11">
        <v>0.1171875</v>
      </c>
      <c r="N380" s="10">
        <f t="shared" si="133"/>
        <v>153</v>
      </c>
      <c r="O380" s="33">
        <f t="shared" si="117"/>
        <v>-0.24604716016014869</v>
      </c>
      <c r="P380" s="11">
        <v>7.6814159292035403E-2</v>
      </c>
      <c r="Q380" s="10">
        <f t="shared" si="134"/>
        <v>161</v>
      </c>
      <c r="R380" s="33">
        <f t="shared" si="118"/>
        <v>3.9814433584057451E-2</v>
      </c>
      <c r="S380" s="12">
        <v>0.98039215686274517</v>
      </c>
      <c r="T380" s="10">
        <f t="shared" si="135"/>
        <v>120</v>
      </c>
      <c r="U380" s="33">
        <f t="shared" si="119"/>
        <v>-0.4891994335589675</v>
      </c>
      <c r="V380" s="18">
        <v>0.10427993865885961</v>
      </c>
      <c r="W380" s="99">
        <f t="shared" si="129"/>
        <v>147</v>
      </c>
      <c r="X380" s="33">
        <f t="shared" si="120"/>
        <v>-0.67353894680966608</v>
      </c>
      <c r="Y380" s="13">
        <v>72578</v>
      </c>
      <c r="Z380" s="10">
        <f t="shared" si="136"/>
        <v>244</v>
      </c>
      <c r="AA380" s="33">
        <f t="shared" si="121"/>
        <v>0.14878223460003429</v>
      </c>
      <c r="AB380" s="11">
        <v>3.3000000000000002E-2</v>
      </c>
      <c r="AC380" s="99">
        <f t="shared" si="130"/>
        <v>375</v>
      </c>
      <c r="AD380" s="33">
        <f t="shared" si="122"/>
        <v>0.53271086544528579</v>
      </c>
      <c r="AE380" s="11">
        <v>0.95437779072024853</v>
      </c>
      <c r="AF380" s="10">
        <f t="shared" si="137"/>
        <v>67</v>
      </c>
      <c r="AG380" s="33">
        <f t="shared" si="123"/>
        <v>-0.84069254332868981</v>
      </c>
      <c r="AH380" s="14">
        <v>3.5743333333333331</v>
      </c>
      <c r="AI380" s="99">
        <f t="shared" si="131"/>
        <v>80</v>
      </c>
      <c r="AJ380" s="33">
        <f t="shared" si="124"/>
        <v>-0.30264230935737385</v>
      </c>
      <c r="AK380" s="13">
        <v>71378.591456582639</v>
      </c>
      <c r="AL380" s="38"/>
    </row>
    <row r="381" spans="1:38" x14ac:dyDescent="0.25">
      <c r="A381" t="s">
        <v>973</v>
      </c>
      <c r="B381" s="5" t="s">
        <v>456</v>
      </c>
      <c r="C381" s="6" t="s">
        <v>93</v>
      </c>
      <c r="D381" s="7" t="s">
        <v>34</v>
      </c>
      <c r="E381" s="36">
        <f t="shared" si="125"/>
        <v>3.1879797345995278</v>
      </c>
      <c r="F381" s="8">
        <f t="shared" si="126"/>
        <v>18.375786159844605</v>
      </c>
      <c r="G381" s="9">
        <f t="shared" si="127"/>
        <v>414</v>
      </c>
      <c r="H381" s="99">
        <f t="shared" si="128"/>
        <v>331</v>
      </c>
      <c r="I381" s="33">
        <f t="shared" si="115"/>
        <v>8.6743584548013203E-2</v>
      </c>
      <c r="J381" s="11">
        <v>2.4044883783060911E-3</v>
      </c>
      <c r="K381" s="10">
        <f t="shared" si="132"/>
        <v>299</v>
      </c>
      <c r="L381" s="33">
        <f t="shared" si="116"/>
        <v>0.21188338809824436</v>
      </c>
      <c r="M381" s="11">
        <v>5.7723020762035136E-2</v>
      </c>
      <c r="N381" s="10">
        <f t="shared" si="133"/>
        <v>388</v>
      </c>
      <c r="O381" s="33">
        <f t="shared" si="117"/>
        <v>0.58918514361446561</v>
      </c>
      <c r="P381" s="11">
        <v>2.3323615160349854E-2</v>
      </c>
      <c r="Q381" s="10">
        <f t="shared" si="134"/>
        <v>301</v>
      </c>
      <c r="R381" s="33">
        <f t="shared" si="118"/>
        <v>0.20956955961572779</v>
      </c>
      <c r="S381" s="12">
        <v>0.26652452025586354</v>
      </c>
      <c r="T381" s="10">
        <f t="shared" si="135"/>
        <v>468</v>
      </c>
      <c r="U381" s="33">
        <f t="shared" si="119"/>
        <v>0.77367171875770935</v>
      </c>
      <c r="V381" s="18">
        <v>3.0149745072062306E-2</v>
      </c>
      <c r="W381" s="99">
        <f t="shared" si="129"/>
        <v>463</v>
      </c>
      <c r="X381" s="33">
        <f t="shared" si="120"/>
        <v>0.85875538806860974</v>
      </c>
      <c r="Y381" s="13">
        <v>128306</v>
      </c>
      <c r="Z381" s="10">
        <f t="shared" si="136"/>
        <v>369</v>
      </c>
      <c r="AA381" s="33">
        <f t="shared" si="121"/>
        <v>0.51490576486580475</v>
      </c>
      <c r="AB381" s="11">
        <v>2.7999999999999997E-2</v>
      </c>
      <c r="AC381" s="99">
        <f t="shared" si="130"/>
        <v>182</v>
      </c>
      <c r="AD381" s="33">
        <f t="shared" si="122"/>
        <v>-0.13957667079698341</v>
      </c>
      <c r="AE381" s="11">
        <v>0.91426207467163101</v>
      </c>
      <c r="AF381" s="10">
        <f t="shared" si="137"/>
        <v>517</v>
      </c>
      <c r="AG381" s="33">
        <f t="shared" si="123"/>
        <v>1.0553782600744359</v>
      </c>
      <c r="AH381" s="14">
        <v>1.4346666666666668</v>
      </c>
      <c r="AI381" s="99">
        <f t="shared" si="131"/>
        <v>520</v>
      </c>
      <c r="AJ381" s="33">
        <f t="shared" si="124"/>
        <v>0.17187008917608171</v>
      </c>
      <c r="AK381" s="13">
        <v>397065.29747943953</v>
      </c>
      <c r="AL381" s="38"/>
    </row>
    <row r="382" spans="1:38" x14ac:dyDescent="0.25">
      <c r="A382" t="s">
        <v>974</v>
      </c>
      <c r="B382" s="5" t="s">
        <v>477</v>
      </c>
      <c r="C382" s="6" t="s">
        <v>93</v>
      </c>
      <c r="D382" s="7" t="s">
        <v>34</v>
      </c>
      <c r="E382" s="36">
        <f t="shared" si="125"/>
        <v>4.4000817843367548</v>
      </c>
      <c r="F382" s="8">
        <f t="shared" si="126"/>
        <v>14.597732263763271</v>
      </c>
      <c r="G382" s="9">
        <f t="shared" si="127"/>
        <v>477</v>
      </c>
      <c r="H382" s="99">
        <f t="shared" si="128"/>
        <v>369</v>
      </c>
      <c r="I382" s="33">
        <f t="shared" si="115"/>
        <v>0.19001438651580835</v>
      </c>
      <c r="J382" s="11">
        <v>8.935824532900094E-3</v>
      </c>
      <c r="K382" s="10">
        <f t="shared" si="132"/>
        <v>310</v>
      </c>
      <c r="L382" s="33">
        <f t="shared" si="116"/>
        <v>0.24815075777814224</v>
      </c>
      <c r="M382" s="11">
        <v>5.5812608444187395E-2</v>
      </c>
      <c r="N382" s="10">
        <f t="shared" si="133"/>
        <v>483</v>
      </c>
      <c r="O382" s="33">
        <f t="shared" si="117"/>
        <v>0.7897189190701831</v>
      </c>
      <c r="P382" s="11">
        <v>1.0480887792848335E-2</v>
      </c>
      <c r="Q382" s="10">
        <f t="shared" si="134"/>
        <v>363</v>
      </c>
      <c r="R382" s="33">
        <f t="shared" si="118"/>
        <v>0.24559634225682003</v>
      </c>
      <c r="S382" s="12">
        <v>0.11502185415228892</v>
      </c>
      <c r="T382" s="10">
        <f t="shared" si="135"/>
        <v>509</v>
      </c>
      <c r="U382" s="33">
        <f t="shared" si="119"/>
        <v>0.90057527064474963</v>
      </c>
      <c r="V382" s="18">
        <v>2.2700541049164902E-2</v>
      </c>
      <c r="W382" s="99">
        <f t="shared" si="129"/>
        <v>487</v>
      </c>
      <c r="X382" s="33">
        <f t="shared" si="120"/>
        <v>1.12263402594951</v>
      </c>
      <c r="Y382" s="13">
        <v>137903</v>
      </c>
      <c r="Z382" s="10">
        <f t="shared" si="136"/>
        <v>436</v>
      </c>
      <c r="AA382" s="33">
        <f t="shared" si="121"/>
        <v>0.66135517697211244</v>
      </c>
      <c r="AB382" s="11">
        <v>2.6000000000000002E-2</v>
      </c>
      <c r="AC382" s="99">
        <f t="shared" si="130"/>
        <v>382</v>
      </c>
      <c r="AD382" s="33">
        <f t="shared" si="122"/>
        <v>0.54435665557598178</v>
      </c>
      <c r="AE382" s="11">
        <v>0.95507270053912763</v>
      </c>
      <c r="AF382" s="10">
        <f t="shared" si="137"/>
        <v>334</v>
      </c>
      <c r="AG382" s="33">
        <f t="shared" si="123"/>
        <v>0.19817348184170974</v>
      </c>
      <c r="AH382" s="14">
        <v>2.4019999999999997</v>
      </c>
      <c r="AI382" s="99">
        <f t="shared" si="131"/>
        <v>430</v>
      </c>
      <c r="AJ382" s="33">
        <f t="shared" si="124"/>
        <v>-9.2957050666068311E-2</v>
      </c>
      <c r="AK382" s="13">
        <v>215298.33183804923</v>
      </c>
      <c r="AL382" s="38"/>
    </row>
    <row r="383" spans="1:38" ht="22.5" x14ac:dyDescent="0.25">
      <c r="A383" t="s">
        <v>975</v>
      </c>
      <c r="B383" s="5" t="s">
        <v>411</v>
      </c>
      <c r="C383" s="6" t="s">
        <v>81</v>
      </c>
      <c r="D383" s="7" t="s">
        <v>34</v>
      </c>
      <c r="E383" s="36">
        <f t="shared" si="125"/>
        <v>1.9998482539563125</v>
      </c>
      <c r="F383" s="8">
        <f t="shared" si="126"/>
        <v>22.079125140645868</v>
      </c>
      <c r="G383" s="9">
        <f t="shared" si="127"/>
        <v>353</v>
      </c>
      <c r="H383" s="99">
        <f t="shared" si="128"/>
        <v>188</v>
      </c>
      <c r="I383" s="33">
        <f t="shared" si="115"/>
        <v>-0.38840702174635544</v>
      </c>
      <c r="J383" s="11">
        <v>-2.7646293397703081E-2</v>
      </c>
      <c r="K383" s="10">
        <f t="shared" si="132"/>
        <v>457</v>
      </c>
      <c r="L383" s="33">
        <f t="shared" si="116"/>
        <v>0.65512927366772189</v>
      </c>
      <c r="M383" s="11">
        <v>3.4374693957496816E-2</v>
      </c>
      <c r="N383" s="10">
        <f t="shared" si="133"/>
        <v>300</v>
      </c>
      <c r="O383" s="33">
        <f t="shared" si="117"/>
        <v>0.33367771438963134</v>
      </c>
      <c r="P383" s="11">
        <v>3.9687004551731193E-2</v>
      </c>
      <c r="Q383" s="10">
        <f t="shared" si="134"/>
        <v>300</v>
      </c>
      <c r="R383" s="33">
        <f t="shared" si="118"/>
        <v>0.20838092734614974</v>
      </c>
      <c r="S383" s="12">
        <v>0.27152305036752583</v>
      </c>
      <c r="T383" s="10">
        <f t="shared" si="135"/>
        <v>382</v>
      </c>
      <c r="U383" s="33">
        <f t="shared" si="119"/>
        <v>0.54158345638743277</v>
      </c>
      <c r="V383" s="18">
        <v>4.3773263027295284E-2</v>
      </c>
      <c r="W383" s="99">
        <f t="shared" si="129"/>
        <v>362</v>
      </c>
      <c r="X383" s="33">
        <f t="shared" si="120"/>
        <v>0.14666525950347936</v>
      </c>
      <c r="Y383" s="13">
        <v>102408</v>
      </c>
      <c r="Z383" s="10">
        <f t="shared" si="136"/>
        <v>369</v>
      </c>
      <c r="AA383" s="33">
        <f t="shared" si="121"/>
        <v>0.51490576486580475</v>
      </c>
      <c r="AB383" s="11">
        <v>2.7999999999999997E-2</v>
      </c>
      <c r="AC383" s="99">
        <f t="shared" si="130"/>
        <v>264</v>
      </c>
      <c r="AD383" s="33">
        <f t="shared" si="122"/>
        <v>0.17921898650318888</v>
      </c>
      <c r="AE383" s="11">
        <v>0.93328476269775185</v>
      </c>
      <c r="AF383" s="10">
        <f t="shared" si="137"/>
        <v>333</v>
      </c>
      <c r="AG383" s="33">
        <f t="shared" si="123"/>
        <v>0.19551502456945102</v>
      </c>
      <c r="AH383" s="14">
        <v>2.4049999999999998</v>
      </c>
      <c r="AI383" s="99">
        <f t="shared" si="131"/>
        <v>360</v>
      </c>
      <c r="AJ383" s="33">
        <f t="shared" si="124"/>
        <v>-0.160572696648315</v>
      </c>
      <c r="AK383" s="13">
        <v>168889.60345997944</v>
      </c>
      <c r="AL383" s="38"/>
    </row>
    <row r="384" spans="1:38" x14ac:dyDescent="0.25">
      <c r="A384" t="s">
        <v>976</v>
      </c>
      <c r="B384" s="5" t="s">
        <v>36</v>
      </c>
      <c r="C384" s="6" t="s">
        <v>33</v>
      </c>
      <c r="D384" s="7" t="s">
        <v>34</v>
      </c>
      <c r="E384" s="36">
        <f t="shared" si="125"/>
        <v>-15.821311886194069</v>
      </c>
      <c r="F384" s="8">
        <f t="shared" si="126"/>
        <v>77.626678677727085</v>
      </c>
      <c r="G384" s="9">
        <f t="shared" si="127"/>
        <v>10</v>
      </c>
      <c r="H384" s="99">
        <f t="shared" si="128"/>
        <v>344</v>
      </c>
      <c r="I384" s="33">
        <f t="shared" si="115"/>
        <v>0.12370985110223169</v>
      </c>
      <c r="J384" s="11">
        <v>4.742410701415567E-3</v>
      </c>
      <c r="K384" s="10">
        <f t="shared" si="132"/>
        <v>248</v>
      </c>
      <c r="L384" s="33">
        <f t="shared" si="116"/>
        <v>8.2402581721826976E-2</v>
      </c>
      <c r="M384" s="11">
        <v>6.4543524416135881E-2</v>
      </c>
      <c r="N384" s="10">
        <f t="shared" si="133"/>
        <v>4</v>
      </c>
      <c r="O384" s="33">
        <f t="shared" si="117"/>
        <v>-4.7696880391681731</v>
      </c>
      <c r="P384" s="11">
        <v>0.36652040147273918</v>
      </c>
      <c r="Q384" s="10">
        <f t="shared" si="134"/>
        <v>37</v>
      </c>
      <c r="R384" s="33">
        <f t="shared" si="118"/>
        <v>-0.60041268667699355</v>
      </c>
      <c r="S384" s="12">
        <v>3.672725707645295</v>
      </c>
      <c r="T384" s="10">
        <f t="shared" si="135"/>
        <v>8</v>
      </c>
      <c r="U384" s="33">
        <f t="shared" si="119"/>
        <v>-3.5910195943587362</v>
      </c>
      <c r="V384" s="18">
        <v>0.28635593950004307</v>
      </c>
      <c r="W384" s="99">
        <f t="shared" si="129"/>
        <v>11</v>
      </c>
      <c r="X384" s="33">
        <f t="shared" si="120"/>
        <v>-1.5455180280972551</v>
      </c>
      <c r="Y384" s="13">
        <v>40865</v>
      </c>
      <c r="Z384" s="10">
        <f t="shared" si="136"/>
        <v>64</v>
      </c>
      <c r="AA384" s="33">
        <f t="shared" si="121"/>
        <v>-0.94958835619727622</v>
      </c>
      <c r="AB384" s="11">
        <v>4.8000000000000001E-2</v>
      </c>
      <c r="AC384" s="99">
        <f t="shared" si="130"/>
        <v>4</v>
      </c>
      <c r="AD384" s="33">
        <f t="shared" si="122"/>
        <v>-4.2839485151724475</v>
      </c>
      <c r="AE384" s="11">
        <v>0.66696544168907479</v>
      </c>
      <c r="AF384" s="10">
        <f t="shared" si="137"/>
        <v>193</v>
      </c>
      <c r="AG384" s="33">
        <f t="shared" si="123"/>
        <v>-0.20620740768296372</v>
      </c>
      <c r="AH384" s="14">
        <v>2.8583333333333329</v>
      </c>
      <c r="AI384" s="99">
        <f t="shared" si="131"/>
        <v>33</v>
      </c>
      <c r="AJ384" s="33">
        <f t="shared" si="124"/>
        <v>-0.32445169123383744</v>
      </c>
      <c r="AK384" s="13">
        <v>56409.486822661864</v>
      </c>
      <c r="AL384" s="38">
        <v>1</v>
      </c>
    </row>
    <row r="385" spans="1:38" x14ac:dyDescent="0.25">
      <c r="A385" t="s">
        <v>977</v>
      </c>
      <c r="B385" s="5" t="s">
        <v>32</v>
      </c>
      <c r="C385" s="6" t="s">
        <v>33</v>
      </c>
      <c r="D385" s="7" t="s">
        <v>34</v>
      </c>
      <c r="E385" s="36">
        <f t="shared" si="125"/>
        <v>-15.975440073986382</v>
      </c>
      <c r="F385" s="8">
        <f t="shared" si="126"/>
        <v>78.10708756781267</v>
      </c>
      <c r="G385" s="9">
        <f t="shared" si="127"/>
        <v>9</v>
      </c>
      <c r="H385" s="99">
        <f t="shared" si="128"/>
        <v>295</v>
      </c>
      <c r="I385" s="33">
        <f t="shared" si="115"/>
        <v>-2.4746403835125958E-2</v>
      </c>
      <c r="J385" s="11">
        <v>-4.6466681744351535E-3</v>
      </c>
      <c r="K385" s="10">
        <f t="shared" si="132"/>
        <v>111</v>
      </c>
      <c r="L385" s="33">
        <f t="shared" si="116"/>
        <v>-0.46379853653571623</v>
      </c>
      <c r="M385" s="11">
        <v>9.331509934840318E-2</v>
      </c>
      <c r="N385" s="10">
        <f t="shared" si="133"/>
        <v>5</v>
      </c>
      <c r="O385" s="33">
        <f t="shared" si="117"/>
        <v>-4.3934912920919524</v>
      </c>
      <c r="P385" s="11">
        <v>0.34242774053190073</v>
      </c>
      <c r="Q385" s="10">
        <f t="shared" si="134"/>
        <v>13</v>
      </c>
      <c r="R385" s="33">
        <f t="shared" si="118"/>
        <v>-1.2170347914925692</v>
      </c>
      <c r="S385" s="12">
        <v>6.2657935868569812</v>
      </c>
      <c r="T385" s="10">
        <f t="shared" si="135"/>
        <v>10</v>
      </c>
      <c r="U385" s="33">
        <f t="shared" si="119"/>
        <v>-3.2442817116122113</v>
      </c>
      <c r="V385" s="18">
        <v>0.26600251997286184</v>
      </c>
      <c r="W385" s="99">
        <f t="shared" si="129"/>
        <v>13</v>
      </c>
      <c r="X385" s="33">
        <f t="shared" si="120"/>
        <v>-1.5319075325516631</v>
      </c>
      <c r="Y385" s="13">
        <v>41360</v>
      </c>
      <c r="Z385" s="10">
        <f t="shared" si="136"/>
        <v>18</v>
      </c>
      <c r="AA385" s="33">
        <f t="shared" si="121"/>
        <v>-2.2676330651540488</v>
      </c>
      <c r="AB385" s="11">
        <v>6.6000000000000003E-2</v>
      </c>
      <c r="AC385" s="99">
        <f t="shared" si="130"/>
        <v>14</v>
      </c>
      <c r="AD385" s="33">
        <f t="shared" si="122"/>
        <v>-2.9248514319298367</v>
      </c>
      <c r="AE385" s="11">
        <v>0.748063409053767</v>
      </c>
      <c r="AF385" s="10">
        <f t="shared" si="137"/>
        <v>79</v>
      </c>
      <c r="AG385" s="33">
        <f t="shared" si="123"/>
        <v>-0.76418805071591389</v>
      </c>
      <c r="AH385" s="14">
        <v>3.488</v>
      </c>
      <c r="AI385" s="99">
        <f t="shared" si="131"/>
        <v>21</v>
      </c>
      <c r="AJ385" s="33">
        <f t="shared" si="124"/>
        <v>-0.3322280055296446</v>
      </c>
      <c r="AK385" s="13">
        <v>51072.129577988475</v>
      </c>
      <c r="AL385" s="38">
        <v>1</v>
      </c>
    </row>
    <row r="386" spans="1:38" x14ac:dyDescent="0.25">
      <c r="A386" t="s">
        <v>978</v>
      </c>
      <c r="B386" s="5" t="s">
        <v>46</v>
      </c>
      <c r="C386" s="6" t="s">
        <v>47</v>
      </c>
      <c r="D386" s="7" t="s">
        <v>20</v>
      </c>
      <c r="E386" s="36">
        <f t="shared" si="125"/>
        <v>-10.116677983251195</v>
      </c>
      <c r="F386" s="8">
        <f t="shared" si="126"/>
        <v>59.845655745373037</v>
      </c>
      <c r="G386" s="9">
        <f t="shared" si="127"/>
        <v>20</v>
      </c>
      <c r="H386" s="99">
        <f t="shared" si="128"/>
        <v>108</v>
      </c>
      <c r="I386" s="33">
        <f t="shared" si="115"/>
        <v>-0.6730301498502802</v>
      </c>
      <c r="J386" s="11">
        <v>-4.5647212259537051E-2</v>
      </c>
      <c r="K386" s="10">
        <f t="shared" si="132"/>
        <v>14</v>
      </c>
      <c r="L386" s="33">
        <f t="shared" si="116"/>
        <v>-2.235823323708761</v>
      </c>
      <c r="M386" s="11">
        <v>0.18665790338481761</v>
      </c>
      <c r="N386" s="10">
        <f t="shared" si="133"/>
        <v>26</v>
      </c>
      <c r="O386" s="33">
        <f t="shared" si="117"/>
        <v>-2.1127618621782163</v>
      </c>
      <c r="P386" s="11">
        <v>0.19636363636363635</v>
      </c>
      <c r="Q386" s="10">
        <f t="shared" si="134"/>
        <v>17</v>
      </c>
      <c r="R386" s="33">
        <f t="shared" si="118"/>
        <v>-1.0675506673021617</v>
      </c>
      <c r="S386" s="12">
        <v>5.6371711650153742</v>
      </c>
      <c r="T386" s="10">
        <f t="shared" si="135"/>
        <v>35</v>
      </c>
      <c r="U386" s="33">
        <f t="shared" si="119"/>
        <v>-1.7840276994033339</v>
      </c>
      <c r="V386" s="18">
        <v>0.18028600612870277</v>
      </c>
      <c r="W386" s="99">
        <f t="shared" si="129"/>
        <v>21</v>
      </c>
      <c r="X386" s="33">
        <f t="shared" si="120"/>
        <v>-1.4194490946092977</v>
      </c>
      <c r="Y386" s="13">
        <v>45450</v>
      </c>
      <c r="Z386" s="10">
        <f t="shared" si="136"/>
        <v>16</v>
      </c>
      <c r="AA386" s="33">
        <f t="shared" si="121"/>
        <v>-2.4140824772603571</v>
      </c>
      <c r="AB386" s="11">
        <v>6.8000000000000005E-2</v>
      </c>
      <c r="AC386" s="99">
        <f t="shared" si="130"/>
        <v>162</v>
      </c>
      <c r="AD386" s="33">
        <f t="shared" si="122"/>
        <v>-0.22375047203834034</v>
      </c>
      <c r="AE386" s="11">
        <v>0.90923938404106397</v>
      </c>
      <c r="AF386" s="10">
        <f t="shared" si="137"/>
        <v>39</v>
      </c>
      <c r="AG386" s="33">
        <f t="shared" si="123"/>
        <v>-1.1484828186279665</v>
      </c>
      <c r="AH386" s="14">
        <v>3.9216666666666664</v>
      </c>
      <c r="AI386" s="99">
        <f t="shared" si="131"/>
        <v>38</v>
      </c>
      <c r="AJ386" s="33">
        <f t="shared" si="124"/>
        <v>-0.32288654965094771</v>
      </c>
      <c r="AK386" s="13">
        <v>57483.738640245989</v>
      </c>
      <c r="AL386" s="38"/>
    </row>
    <row r="387" spans="1:38" ht="22.5" x14ac:dyDescent="0.25">
      <c r="A387" t="s">
        <v>979</v>
      </c>
      <c r="B387" s="5" t="s">
        <v>524</v>
      </c>
      <c r="C387" s="6" t="s">
        <v>172</v>
      </c>
      <c r="D387" s="7" t="s">
        <v>39</v>
      </c>
      <c r="E387" s="36">
        <f t="shared" si="125"/>
        <v>4.4273936773171672</v>
      </c>
      <c r="F387" s="8">
        <f t="shared" si="126"/>
        <v>14.512602629912415</v>
      </c>
      <c r="G387" s="9">
        <f t="shared" si="127"/>
        <v>479</v>
      </c>
      <c r="H387" s="99">
        <f t="shared" si="128"/>
        <v>363</v>
      </c>
      <c r="I387" s="33">
        <f t="shared" si="115"/>
        <v>0.17762362510656268</v>
      </c>
      <c r="J387" s="11">
        <v>8.152173913043459E-3</v>
      </c>
      <c r="K387" s="10">
        <f t="shared" si="132"/>
        <v>469</v>
      </c>
      <c r="L387" s="33">
        <f t="shared" si="116"/>
        <v>0.69310864276329787</v>
      </c>
      <c r="M387" s="11">
        <v>3.237410071942446E-2</v>
      </c>
      <c r="N387" s="10">
        <f t="shared" si="133"/>
        <v>535</v>
      </c>
      <c r="O387" s="33">
        <f t="shared" si="117"/>
        <v>0.95337356493194514</v>
      </c>
      <c r="P387" s="11">
        <v>0</v>
      </c>
      <c r="Q387" s="10">
        <f t="shared" si="134"/>
        <v>390</v>
      </c>
      <c r="R387" s="33">
        <f t="shared" si="118"/>
        <v>0.27294812057923573</v>
      </c>
      <c r="S387" s="12">
        <v>0</v>
      </c>
      <c r="T387" s="10">
        <f t="shared" si="135"/>
        <v>426</v>
      </c>
      <c r="U387" s="33">
        <f t="shared" si="119"/>
        <v>0.67217726979381232</v>
      </c>
      <c r="V387" s="18">
        <v>3.6107441655658302E-2</v>
      </c>
      <c r="W387" s="99">
        <f t="shared" si="129"/>
        <v>442</v>
      </c>
      <c r="X387" s="33">
        <f t="shared" si="120"/>
        <v>0.74063278430323021</v>
      </c>
      <c r="Y387" s="13">
        <v>124010</v>
      </c>
      <c r="Z387" s="10">
        <f t="shared" si="136"/>
        <v>399</v>
      </c>
      <c r="AA387" s="33">
        <f t="shared" si="121"/>
        <v>0.58813047091895843</v>
      </c>
      <c r="AB387" s="11">
        <v>2.7000000000000003E-2</v>
      </c>
      <c r="AC387" s="99">
        <f t="shared" si="130"/>
        <v>467</v>
      </c>
      <c r="AD387" s="33">
        <f t="shared" si="122"/>
        <v>0.81198936224474794</v>
      </c>
      <c r="AE387" s="11">
        <v>0.97104247104247099</v>
      </c>
      <c r="AF387" s="10">
        <f t="shared" si="137"/>
        <v>470</v>
      </c>
      <c r="AG387" s="33">
        <f t="shared" si="123"/>
        <v>0.66635734590059015</v>
      </c>
      <c r="AH387" s="14">
        <v>1.8736666666666666</v>
      </c>
      <c r="AI387" s="99">
        <f t="shared" si="131"/>
        <v>484</v>
      </c>
      <c r="AJ387" s="33">
        <f t="shared" si="124"/>
        <v>1.5478804410498363E-2</v>
      </c>
      <c r="AK387" s="13">
        <v>289724.45128994994</v>
      </c>
      <c r="AL387" s="38"/>
    </row>
    <row r="388" spans="1:38" x14ac:dyDescent="0.25">
      <c r="A388" t="s">
        <v>980</v>
      </c>
      <c r="B388" s="5" t="s">
        <v>66</v>
      </c>
      <c r="C388" s="6" t="s">
        <v>44</v>
      </c>
      <c r="D388" s="7" t="s">
        <v>20</v>
      </c>
      <c r="E388" s="36">
        <f t="shared" si="125"/>
        <v>-6.0062697822312421</v>
      </c>
      <c r="F388" s="8">
        <f t="shared" si="126"/>
        <v>47.033744634658618</v>
      </c>
      <c r="G388" s="9">
        <f t="shared" si="127"/>
        <v>53</v>
      </c>
      <c r="H388" s="99">
        <f t="shared" si="128"/>
        <v>88</v>
      </c>
      <c r="I388" s="33">
        <f t="shared" si="115"/>
        <v>-0.75602273036153844</v>
      </c>
      <c r="J388" s="11">
        <v>-5.089605734767022E-2</v>
      </c>
      <c r="K388" s="10">
        <f t="shared" si="132"/>
        <v>123</v>
      </c>
      <c r="L388" s="33">
        <f t="shared" si="116"/>
        <v>-0.39528096794253503</v>
      </c>
      <c r="M388" s="11">
        <v>8.9705882352941177E-2</v>
      </c>
      <c r="N388" s="10">
        <f t="shared" si="133"/>
        <v>34</v>
      </c>
      <c r="O388" s="33">
        <f t="shared" si="117"/>
        <v>-1.8856407194293157</v>
      </c>
      <c r="P388" s="11">
        <v>0.18181818181818182</v>
      </c>
      <c r="Q388" s="10">
        <f t="shared" si="134"/>
        <v>7</v>
      </c>
      <c r="R388" s="33">
        <f t="shared" si="118"/>
        <v>-1.7027014021442537</v>
      </c>
      <c r="S388" s="12">
        <v>8.3081570996978851</v>
      </c>
      <c r="T388" s="10">
        <f t="shared" si="135"/>
        <v>56</v>
      </c>
      <c r="U388" s="33">
        <f t="shared" si="119"/>
        <v>-1.0993122559278801</v>
      </c>
      <c r="V388" s="18">
        <v>0.14009339559706471</v>
      </c>
      <c r="W388" s="99">
        <f t="shared" si="129"/>
        <v>107</v>
      </c>
      <c r="X388" s="33">
        <f t="shared" si="120"/>
        <v>-0.84467374332636125</v>
      </c>
      <c r="Y388" s="13">
        <v>66354</v>
      </c>
      <c r="Z388" s="10">
        <f t="shared" si="136"/>
        <v>175</v>
      </c>
      <c r="AA388" s="33">
        <f t="shared" si="121"/>
        <v>-0.14411658961258211</v>
      </c>
      <c r="AB388" s="11">
        <v>3.7000000000000005E-2</v>
      </c>
      <c r="AC388" s="99">
        <f t="shared" si="130"/>
        <v>178</v>
      </c>
      <c r="AD388" s="33">
        <f t="shared" si="122"/>
        <v>-0.15042041230793632</v>
      </c>
      <c r="AE388" s="11">
        <v>0.91361502347417844</v>
      </c>
      <c r="AF388" s="10">
        <f t="shared" si="137"/>
        <v>482</v>
      </c>
      <c r="AG388" s="33">
        <f t="shared" si="123"/>
        <v>0.71775418649759015</v>
      </c>
      <c r="AH388" s="14">
        <v>1.8156666666666668</v>
      </c>
      <c r="AI388" s="99">
        <f t="shared" si="131"/>
        <v>114</v>
      </c>
      <c r="AJ388" s="33">
        <f t="shared" si="124"/>
        <v>-0.28406912612516566</v>
      </c>
      <c r="AK388" s="13">
        <v>84126.496223564958</v>
      </c>
      <c r="AL388" s="38"/>
    </row>
    <row r="389" spans="1:38" x14ac:dyDescent="0.25">
      <c r="A389" t="s">
        <v>981</v>
      </c>
      <c r="B389" s="5" t="s">
        <v>131</v>
      </c>
      <c r="C389" s="6" t="s">
        <v>44</v>
      </c>
      <c r="D389" s="7" t="s">
        <v>20</v>
      </c>
      <c r="E389" s="36">
        <f t="shared" si="125"/>
        <v>-3.5854559088668778</v>
      </c>
      <c r="F389" s="8">
        <f t="shared" si="126"/>
        <v>39.488203986546736</v>
      </c>
      <c r="G389" s="9">
        <f t="shared" si="127"/>
        <v>104</v>
      </c>
      <c r="H389" s="99">
        <f t="shared" si="128"/>
        <v>140</v>
      </c>
      <c r="I389" s="33">
        <f t="shared" si="115"/>
        <v>-0.52728936313885522</v>
      </c>
      <c r="J389" s="11">
        <v>-3.6429872495446269E-2</v>
      </c>
      <c r="K389" s="10">
        <f t="shared" si="132"/>
        <v>97</v>
      </c>
      <c r="L389" s="33">
        <f t="shared" si="116"/>
        <v>-0.54856375933245127</v>
      </c>
      <c r="M389" s="11">
        <v>9.7780174350678525E-2</v>
      </c>
      <c r="N389" s="10">
        <f t="shared" si="133"/>
        <v>146</v>
      </c>
      <c r="O389" s="33">
        <f t="shared" si="117"/>
        <v>-0.26566069389197738</v>
      </c>
      <c r="P389" s="11">
        <v>7.8070263236913226E-2</v>
      </c>
      <c r="Q389" s="10">
        <f t="shared" si="134"/>
        <v>63</v>
      </c>
      <c r="R389" s="33">
        <f t="shared" si="118"/>
        <v>-0.30878433090211649</v>
      </c>
      <c r="S389" s="12">
        <v>2.4463471589013679</v>
      </c>
      <c r="T389" s="10">
        <f t="shared" si="135"/>
        <v>110</v>
      </c>
      <c r="U389" s="33">
        <f t="shared" si="119"/>
        <v>-0.57175789570947255</v>
      </c>
      <c r="V389" s="18">
        <v>0.10912609796039899</v>
      </c>
      <c r="W389" s="99">
        <f t="shared" si="129"/>
        <v>93</v>
      </c>
      <c r="X389" s="33">
        <f t="shared" si="120"/>
        <v>-0.89719100896692805</v>
      </c>
      <c r="Y389" s="13">
        <v>64444</v>
      </c>
      <c r="Z389" s="10">
        <f t="shared" si="136"/>
        <v>70</v>
      </c>
      <c r="AA389" s="33">
        <f t="shared" si="121"/>
        <v>-0.8763636501441221</v>
      </c>
      <c r="AB389" s="11">
        <v>4.7E-2</v>
      </c>
      <c r="AC389" s="99">
        <f t="shared" si="130"/>
        <v>135</v>
      </c>
      <c r="AD389" s="33">
        <f t="shared" si="122"/>
        <v>-0.39372158360720744</v>
      </c>
      <c r="AE389" s="11">
        <v>0.89909712722298218</v>
      </c>
      <c r="AF389" s="10">
        <f t="shared" si="137"/>
        <v>367</v>
      </c>
      <c r="AG389" s="33">
        <f t="shared" si="123"/>
        <v>0.31189637626610628</v>
      </c>
      <c r="AH389" s="14">
        <v>2.2736666666666667</v>
      </c>
      <c r="AI389" s="99">
        <f t="shared" si="131"/>
        <v>34</v>
      </c>
      <c r="AJ389" s="33">
        <f t="shared" si="124"/>
        <v>-0.32395023637501674</v>
      </c>
      <c r="AK389" s="13">
        <v>56753.66577708588</v>
      </c>
      <c r="AL389" s="38">
        <v>1</v>
      </c>
    </row>
    <row r="390" spans="1:38" x14ac:dyDescent="0.25">
      <c r="A390" t="s">
        <v>982</v>
      </c>
      <c r="B390" s="5" t="s">
        <v>486</v>
      </c>
      <c r="C390" s="6" t="s">
        <v>38</v>
      </c>
      <c r="D390" s="7" t="s">
        <v>39</v>
      </c>
      <c r="E390" s="36">
        <f t="shared" si="125"/>
        <v>5.6529434836627068</v>
      </c>
      <c r="F390" s="8">
        <f t="shared" si="126"/>
        <v>10.692632833054738</v>
      </c>
      <c r="G390" s="9">
        <f t="shared" si="127"/>
        <v>532</v>
      </c>
      <c r="H390" s="99">
        <f t="shared" si="128"/>
        <v>287</v>
      </c>
      <c r="I390" s="33">
        <f t="shared" si="115"/>
        <v>-4.8877597458953273E-2</v>
      </c>
      <c r="J390" s="11">
        <v>-6.1728395061728669E-3</v>
      </c>
      <c r="K390" s="10">
        <f t="shared" si="132"/>
        <v>421</v>
      </c>
      <c r="L390" s="33">
        <f t="shared" si="116"/>
        <v>0.5607269884233278</v>
      </c>
      <c r="M390" s="11">
        <v>3.9347408829174667E-2</v>
      </c>
      <c r="N390" s="10">
        <f t="shared" si="133"/>
        <v>535</v>
      </c>
      <c r="O390" s="33">
        <f t="shared" si="117"/>
        <v>0.95337356493194514</v>
      </c>
      <c r="P390" s="11">
        <v>0</v>
      </c>
      <c r="Q390" s="10">
        <f t="shared" si="134"/>
        <v>390</v>
      </c>
      <c r="R390" s="33">
        <f t="shared" si="118"/>
        <v>0.27294812057923573</v>
      </c>
      <c r="S390" s="12">
        <v>0</v>
      </c>
      <c r="T390" s="10">
        <f t="shared" si="135"/>
        <v>491</v>
      </c>
      <c r="U390" s="33">
        <f t="shared" si="119"/>
        <v>0.84979125802015765</v>
      </c>
      <c r="V390" s="18">
        <v>2.5681548794942711E-2</v>
      </c>
      <c r="W390" s="99">
        <f t="shared" si="129"/>
        <v>476</v>
      </c>
      <c r="X390" s="33">
        <f t="shared" si="120"/>
        <v>0.97407340487307947</v>
      </c>
      <c r="Y390" s="13">
        <v>132500</v>
      </c>
      <c r="Z390" s="10">
        <f t="shared" si="136"/>
        <v>561</v>
      </c>
      <c r="AA390" s="33">
        <f t="shared" si="121"/>
        <v>1.393602237503653</v>
      </c>
      <c r="AB390" s="11">
        <v>1.6E-2</v>
      </c>
      <c r="AC390" s="99">
        <f t="shared" si="130"/>
        <v>544</v>
      </c>
      <c r="AD390" s="33">
        <f t="shared" si="122"/>
        <v>1.1073797450295821</v>
      </c>
      <c r="AE390" s="11">
        <v>0.98866855524079322</v>
      </c>
      <c r="AF390" s="10">
        <f t="shared" si="137"/>
        <v>264</v>
      </c>
      <c r="AG390" s="33">
        <f t="shared" si="123"/>
        <v>1.2081472783605817E-2</v>
      </c>
      <c r="AH390" s="14">
        <v>2.6119999999999997</v>
      </c>
      <c r="AI390" s="99">
        <f t="shared" si="131"/>
        <v>406</v>
      </c>
      <c r="AJ390" s="33">
        <f t="shared" si="124"/>
        <v>-0.11683025284776445</v>
      </c>
      <c r="AK390" s="13">
        <v>198912.70186335404</v>
      </c>
      <c r="AL390" s="38"/>
    </row>
    <row r="391" spans="1:38" x14ac:dyDescent="0.25">
      <c r="A391" t="s">
        <v>983</v>
      </c>
      <c r="B391" s="5" t="s">
        <v>31</v>
      </c>
      <c r="C391" s="6" t="s">
        <v>22</v>
      </c>
      <c r="D391" s="7" t="s">
        <v>20</v>
      </c>
      <c r="E391" s="36">
        <f t="shared" si="125"/>
        <v>-17.954745585898475</v>
      </c>
      <c r="F391" s="8">
        <f t="shared" si="126"/>
        <v>84.27647149257038</v>
      </c>
      <c r="G391" s="9">
        <f t="shared" si="127"/>
        <v>4</v>
      </c>
      <c r="H391" s="99">
        <f t="shared" si="128"/>
        <v>28</v>
      </c>
      <c r="I391" s="33">
        <f t="shared" ref="I391:I454" si="138">(J391-J$573)/J$574</f>
        <v>-1.1436749010451357</v>
      </c>
      <c r="J391" s="11">
        <v>-7.5413022351797809E-2</v>
      </c>
      <c r="K391" s="10">
        <f t="shared" si="132"/>
        <v>26</v>
      </c>
      <c r="L391" s="33">
        <f t="shared" ref="L391:L454" si="139">-(M391-M$573)/M$574</f>
        <v>-1.5967132896027616</v>
      </c>
      <c r="M391" s="11">
        <v>0.15299227799227799</v>
      </c>
      <c r="N391" s="10">
        <f t="shared" si="133"/>
        <v>2</v>
      </c>
      <c r="O391" s="33">
        <f t="shared" ref="O391:O454" si="140">-(P391-P$573)/P$574</f>
        <v>-5.3369438394776063</v>
      </c>
      <c r="P391" s="11">
        <v>0.40284900284900282</v>
      </c>
      <c r="Q391" s="10">
        <f t="shared" si="134"/>
        <v>390</v>
      </c>
      <c r="R391" s="33">
        <f t="shared" ref="R391:R454" si="141">-(S391-S$573)/S$574</f>
        <v>0.27294812057923573</v>
      </c>
      <c r="S391" s="12">
        <v>0</v>
      </c>
      <c r="T391" s="10">
        <f t="shared" si="135"/>
        <v>5</v>
      </c>
      <c r="U391" s="33">
        <f t="shared" ref="U391:U454" si="142">-(V391-V$573)/V$574</f>
        <v>-4.1425263438491404</v>
      </c>
      <c r="V391" s="18">
        <v>0.3187292358803987</v>
      </c>
      <c r="W391" s="99">
        <f t="shared" si="129"/>
        <v>5</v>
      </c>
      <c r="X391" s="33">
        <f t="shared" ref="X391:X454" si="143">(Y391-Y$573)/Y$574</f>
        <v>-1.7909193871768669</v>
      </c>
      <c r="Y391" s="13">
        <v>31940</v>
      </c>
      <c r="Z391" s="10">
        <f t="shared" si="136"/>
        <v>9</v>
      </c>
      <c r="AA391" s="33">
        <f t="shared" ref="AA391:AA454" si="144">-(AB391-AB$573)/AB$574</f>
        <v>-3.073104831738743</v>
      </c>
      <c r="AB391" s="11">
        <v>7.6999999999999999E-2</v>
      </c>
      <c r="AC391" s="99">
        <f t="shared" si="130"/>
        <v>21</v>
      </c>
      <c r="AD391" s="33">
        <f t="shared" ref="AD391:AD454" si="145">(AE391-AE$573)/AE$574</f>
        <v>-2.5448193550643796</v>
      </c>
      <c r="AE391" s="11">
        <v>0.7707401032702238</v>
      </c>
      <c r="AF391" s="10">
        <f t="shared" si="137"/>
        <v>5</v>
      </c>
      <c r="AG391" s="33">
        <f t="shared" ref="AG391:AG454" si="146">-(AH391-AH$573)/AH$574</f>
        <v>-2.2505610500498485</v>
      </c>
      <c r="AH391" s="14">
        <v>5.1653333333333329</v>
      </c>
      <c r="AI391" s="99">
        <f t="shared" si="131"/>
        <v>7</v>
      </c>
      <c r="AJ391" s="33">
        <f t="shared" ref="AJ391:AJ454" si="147">(AK391-AK$573)/AK$574</f>
        <v>-0.36657055598616312</v>
      </c>
      <c r="AK391" s="13">
        <v>27500.749421904562</v>
      </c>
      <c r="AL391" s="38">
        <v>1</v>
      </c>
    </row>
    <row r="392" spans="1:38" x14ac:dyDescent="0.25">
      <c r="A392" t="s">
        <v>984</v>
      </c>
      <c r="B392" s="5" t="s">
        <v>111</v>
      </c>
      <c r="C392" s="6" t="s">
        <v>19</v>
      </c>
      <c r="D392" s="7" t="s">
        <v>20</v>
      </c>
      <c r="E392" s="36">
        <f t="shared" ref="E392:E455" si="148">((I392+L392+AG392+AJ392)*0.25)+(O392+R392+U392+X392+AA392+AD392)</f>
        <v>-5.6663927332021551</v>
      </c>
      <c r="F392" s="8">
        <f t="shared" ref="F392:F455" si="149">((E392*$I$580)+$J$580)</f>
        <v>45.974366994342489</v>
      </c>
      <c r="G392" s="9">
        <f t="shared" ref="G392:G455" si="150">RANK(E392,$E$7:$E$571,1)</f>
        <v>55</v>
      </c>
      <c r="H392" s="99">
        <f t="shared" ref="H392:H455" si="151">RANK(J392,J$7:J$571,1)</f>
        <v>299</v>
      </c>
      <c r="I392" s="33">
        <f t="shared" si="138"/>
        <v>-1.6881622605374288E-2</v>
      </c>
      <c r="J392" s="11">
        <v>-4.1492620439989025E-3</v>
      </c>
      <c r="K392" s="10">
        <f t="shared" si="132"/>
        <v>135</v>
      </c>
      <c r="L392" s="33">
        <f t="shared" si="139"/>
        <v>-0.34541339104529151</v>
      </c>
      <c r="M392" s="11">
        <v>8.70790683874796E-2</v>
      </c>
      <c r="N392" s="10">
        <f t="shared" si="133"/>
        <v>65</v>
      </c>
      <c r="O392" s="33">
        <f t="shared" si="140"/>
        <v>-1.1135611179027542</v>
      </c>
      <c r="P392" s="11">
        <v>0.13237210817855979</v>
      </c>
      <c r="Q392" s="10">
        <f t="shared" si="134"/>
        <v>64</v>
      </c>
      <c r="R392" s="33">
        <f t="shared" si="141"/>
        <v>-0.29891751581843312</v>
      </c>
      <c r="S392" s="12">
        <v>2.4048544503789042</v>
      </c>
      <c r="T392" s="10">
        <f t="shared" si="135"/>
        <v>53</v>
      </c>
      <c r="U392" s="33">
        <f t="shared" si="142"/>
        <v>-1.1779871878740591</v>
      </c>
      <c r="V392" s="18">
        <v>0.1447115927305565</v>
      </c>
      <c r="W392" s="99">
        <f t="shared" ref="W392:W455" si="152">RANK(Y392,Y$7:Y$571,1)</f>
        <v>115</v>
      </c>
      <c r="X392" s="33">
        <f t="shared" si="143"/>
        <v>-0.81866257406145226</v>
      </c>
      <c r="Y392" s="13">
        <v>67300</v>
      </c>
      <c r="Z392" s="10">
        <f t="shared" si="136"/>
        <v>136</v>
      </c>
      <c r="AA392" s="33">
        <f t="shared" si="144"/>
        <v>-0.36379070777204392</v>
      </c>
      <c r="AB392" s="11">
        <v>0.04</v>
      </c>
      <c r="AC392" s="99">
        <f t="shared" ref="AC392:AC455" si="153">RANK(AE392,AE$7:AE$571,1)</f>
        <v>43</v>
      </c>
      <c r="AD392" s="33">
        <f t="shared" si="145"/>
        <v>-1.5293702721213918</v>
      </c>
      <c r="AE392" s="11">
        <v>0.83133243151843084</v>
      </c>
      <c r="AF392" s="10">
        <f t="shared" si="137"/>
        <v>76</v>
      </c>
      <c r="AG392" s="33">
        <f t="shared" si="146"/>
        <v>-0.78604647717670695</v>
      </c>
      <c r="AH392" s="14">
        <v>3.5126666666666666</v>
      </c>
      <c r="AI392" s="99">
        <f t="shared" ref="AI392:AI455" si="154">RANK(AK392,AK$7:AK$571,1)</f>
        <v>66</v>
      </c>
      <c r="AJ392" s="33">
        <f t="shared" si="147"/>
        <v>-0.30807193978070785</v>
      </c>
      <c r="AK392" s="13">
        <v>67651.906014932465</v>
      </c>
      <c r="AL392" s="38">
        <v>1</v>
      </c>
    </row>
    <row r="393" spans="1:38" x14ac:dyDescent="0.25">
      <c r="A393" t="s">
        <v>985</v>
      </c>
      <c r="B393" s="5" t="s">
        <v>183</v>
      </c>
      <c r="C393" s="6" t="s">
        <v>22</v>
      </c>
      <c r="D393" s="7" t="s">
        <v>20</v>
      </c>
      <c r="E393" s="36">
        <f t="shared" si="148"/>
        <v>-3.6759096483681639</v>
      </c>
      <c r="F393" s="8">
        <f t="shared" si="149"/>
        <v>39.77014320363827</v>
      </c>
      <c r="G393" s="9">
        <f t="shared" si="150"/>
        <v>100</v>
      </c>
      <c r="H393" s="99">
        <f t="shared" si="151"/>
        <v>27</v>
      </c>
      <c r="I393" s="33">
        <f t="shared" si="138"/>
        <v>-1.1547016833326795</v>
      </c>
      <c r="J393" s="11">
        <v>-7.6110408451752098E-2</v>
      </c>
      <c r="K393" s="10">
        <f t="shared" ref="K393:K456" si="155">RANK(M393,M$7:M$571,0)</f>
        <v>55</v>
      </c>
      <c r="L393" s="33">
        <f t="shared" si="139"/>
        <v>-1.0388990184447455</v>
      </c>
      <c r="M393" s="11">
        <v>0.12360897106659818</v>
      </c>
      <c r="N393" s="10">
        <f t="shared" ref="N393:N456" si="156">RANK(P393,P$7:P$571,0)</f>
        <v>110</v>
      </c>
      <c r="O393" s="33">
        <f t="shared" si="140"/>
        <v>-0.49247723392130877</v>
      </c>
      <c r="P393" s="11">
        <v>9.2596210197304157E-2</v>
      </c>
      <c r="Q393" s="10">
        <f t="shared" ref="Q393:Q456" si="157">RANK(S393,S$7:S$571,0)</f>
        <v>45</v>
      </c>
      <c r="R393" s="33">
        <f t="shared" si="141"/>
        <v>-0.45472636065229183</v>
      </c>
      <c r="S393" s="12">
        <v>3.0600740860041875</v>
      </c>
      <c r="T393" s="10">
        <f t="shared" ref="T393:T456" si="158">RANK(V393,V$7:V$571,0)</f>
        <v>163</v>
      </c>
      <c r="U393" s="33">
        <f t="shared" si="142"/>
        <v>-0.21152069361835021</v>
      </c>
      <c r="V393" s="18">
        <v>8.7980272054729136E-2</v>
      </c>
      <c r="W393" s="99">
        <f t="shared" si="152"/>
        <v>119</v>
      </c>
      <c r="X393" s="33">
        <f t="shared" si="143"/>
        <v>-0.79443864158535837</v>
      </c>
      <c r="Y393" s="13">
        <v>68181</v>
      </c>
      <c r="Z393" s="10">
        <f t="shared" ref="Z393:Z456" si="159">RANK(AB393,AB$7:AB$571,0)</f>
        <v>125</v>
      </c>
      <c r="AA393" s="33">
        <f t="shared" si="144"/>
        <v>-0.43701541382519754</v>
      </c>
      <c r="AB393" s="11">
        <v>4.0999999999999995E-2</v>
      </c>
      <c r="AC393" s="99">
        <f t="shared" si="153"/>
        <v>150</v>
      </c>
      <c r="AD393" s="33">
        <f t="shared" si="145"/>
        <v>-0.31249737681039375</v>
      </c>
      <c r="AE393" s="11">
        <v>0.90394381415451108</v>
      </c>
      <c r="AF393" s="10">
        <f t="shared" ref="AF393:AF456" si="160">RANK(AH393,AH$7:AH$571,0)</f>
        <v>22</v>
      </c>
      <c r="AG393" s="33">
        <f t="shared" si="146"/>
        <v>-1.4107839361574843</v>
      </c>
      <c r="AH393" s="14">
        <v>4.2176666666666662</v>
      </c>
      <c r="AI393" s="99">
        <f t="shared" si="154"/>
        <v>102</v>
      </c>
      <c r="AJ393" s="33">
        <f t="shared" si="147"/>
        <v>-0.28855107388614581</v>
      </c>
      <c r="AK393" s="13">
        <v>81050.26300531486</v>
      </c>
      <c r="AL393" s="38"/>
    </row>
    <row r="394" spans="1:38" x14ac:dyDescent="0.25">
      <c r="A394" t="s">
        <v>986</v>
      </c>
      <c r="B394" s="5" t="s">
        <v>448</v>
      </c>
      <c r="C394" s="6" t="s">
        <v>81</v>
      </c>
      <c r="D394" s="7" t="s">
        <v>34</v>
      </c>
      <c r="E394" s="36">
        <f t="shared" si="148"/>
        <v>2.6290721892060946</v>
      </c>
      <c r="F394" s="8">
        <f t="shared" si="149"/>
        <v>20.117869534656723</v>
      </c>
      <c r="G394" s="9">
        <f t="shared" si="150"/>
        <v>384</v>
      </c>
      <c r="H394" s="99">
        <f t="shared" si="151"/>
        <v>186</v>
      </c>
      <c r="I394" s="33">
        <f t="shared" si="138"/>
        <v>-0.40687552501599333</v>
      </c>
      <c r="J394" s="11">
        <v>-2.8814329288078366E-2</v>
      </c>
      <c r="K394" s="10">
        <f t="shared" si="155"/>
        <v>374</v>
      </c>
      <c r="L394" s="33">
        <f t="shared" si="139"/>
        <v>0.41077002525217871</v>
      </c>
      <c r="M394" s="11">
        <v>4.7246510200951067E-2</v>
      </c>
      <c r="N394" s="10">
        <f t="shared" si="156"/>
        <v>365</v>
      </c>
      <c r="O394" s="33">
        <f t="shared" si="140"/>
        <v>0.55358367462082281</v>
      </c>
      <c r="P394" s="11">
        <v>2.5603629881704747E-2</v>
      </c>
      <c r="Q394" s="10">
        <f t="shared" si="157"/>
        <v>390</v>
      </c>
      <c r="R394" s="33">
        <f t="shared" si="141"/>
        <v>0.27294812057923573</v>
      </c>
      <c r="S394" s="12">
        <v>0</v>
      </c>
      <c r="T394" s="10">
        <f t="shared" si="158"/>
        <v>294</v>
      </c>
      <c r="U394" s="33">
        <f t="shared" si="142"/>
        <v>0.28843882601130433</v>
      </c>
      <c r="V394" s="18">
        <v>5.863278406458871E-2</v>
      </c>
      <c r="W394" s="99">
        <f t="shared" si="152"/>
        <v>378</v>
      </c>
      <c r="X394" s="33">
        <f t="shared" si="143"/>
        <v>0.22662348384000724</v>
      </c>
      <c r="Y394" s="13">
        <v>105316</v>
      </c>
      <c r="Z394" s="10">
        <f t="shared" si="159"/>
        <v>369</v>
      </c>
      <c r="AA394" s="33">
        <f t="shared" si="144"/>
        <v>0.51490576486580475</v>
      </c>
      <c r="AB394" s="11">
        <v>2.7999999999999997E-2</v>
      </c>
      <c r="AC394" s="99">
        <f t="shared" si="153"/>
        <v>423</v>
      </c>
      <c r="AD394" s="33">
        <f t="shared" si="145"/>
        <v>0.66283228630557578</v>
      </c>
      <c r="AE394" s="11">
        <v>0.96214219759926134</v>
      </c>
      <c r="AF394" s="10">
        <f t="shared" si="160"/>
        <v>451</v>
      </c>
      <c r="AG394" s="33">
        <f t="shared" si="146"/>
        <v>0.56267751228250362</v>
      </c>
      <c r="AH394" s="14">
        <v>1.9906666666666666</v>
      </c>
      <c r="AI394" s="99">
        <f t="shared" si="154"/>
        <v>393</v>
      </c>
      <c r="AJ394" s="33">
        <f t="shared" si="147"/>
        <v>-0.12761188058531248</v>
      </c>
      <c r="AK394" s="13">
        <v>191512.6153023722</v>
      </c>
      <c r="AL394" s="38"/>
    </row>
    <row r="395" spans="1:38" x14ac:dyDescent="0.25">
      <c r="A395" t="s">
        <v>987</v>
      </c>
      <c r="B395" s="5" t="s">
        <v>59</v>
      </c>
      <c r="C395" s="6" t="s">
        <v>49</v>
      </c>
      <c r="D395" s="7" t="s">
        <v>39</v>
      </c>
      <c r="E395" s="36">
        <f t="shared" si="148"/>
        <v>-10.337405309058848</v>
      </c>
      <c r="F395" s="8">
        <f t="shared" si="149"/>
        <v>60.533650401780065</v>
      </c>
      <c r="G395" s="9">
        <f t="shared" si="150"/>
        <v>19</v>
      </c>
      <c r="H395" s="99">
        <f t="shared" si="151"/>
        <v>399</v>
      </c>
      <c r="I395" s="33">
        <f t="shared" si="138"/>
        <v>0.31401361915530379</v>
      </c>
      <c r="J395" s="11">
        <v>1.6778125123659615E-2</v>
      </c>
      <c r="K395" s="10">
        <f t="shared" si="155"/>
        <v>298</v>
      </c>
      <c r="L395" s="33">
        <f t="shared" si="139"/>
        <v>0.21074438084517361</v>
      </c>
      <c r="M395" s="11">
        <v>5.7783018867924529E-2</v>
      </c>
      <c r="N395" s="10">
        <f t="shared" si="156"/>
        <v>33</v>
      </c>
      <c r="O395" s="33">
        <f t="shared" si="140"/>
        <v>-1.913533412961526</v>
      </c>
      <c r="P395" s="11">
        <v>0.18360450563204006</v>
      </c>
      <c r="Q395" s="10">
        <f t="shared" si="157"/>
        <v>102</v>
      </c>
      <c r="R395" s="33">
        <f t="shared" si="141"/>
        <v>-0.12962598691156241</v>
      </c>
      <c r="S395" s="12">
        <v>1.6929363689433741</v>
      </c>
      <c r="T395" s="10">
        <f t="shared" si="158"/>
        <v>31</v>
      </c>
      <c r="U395" s="33">
        <f t="shared" si="142"/>
        <v>-1.951023719753729</v>
      </c>
      <c r="V395" s="18">
        <v>0.19008862715943106</v>
      </c>
      <c r="W395" s="99">
        <f t="shared" si="152"/>
        <v>38</v>
      </c>
      <c r="X395" s="33">
        <f t="shared" si="143"/>
        <v>-1.2238703980117314</v>
      </c>
      <c r="Y395" s="13">
        <v>52563</v>
      </c>
      <c r="Z395" s="10">
        <f t="shared" si="159"/>
        <v>32</v>
      </c>
      <c r="AA395" s="33">
        <f t="shared" si="144"/>
        <v>-1.4621612985693544</v>
      </c>
      <c r="AB395" s="11">
        <v>5.5E-2</v>
      </c>
      <c r="AC395" s="99">
        <f t="shared" si="153"/>
        <v>6</v>
      </c>
      <c r="AD395" s="33">
        <f t="shared" si="145"/>
        <v>-3.6417220521250404</v>
      </c>
      <c r="AE395" s="11">
        <v>0.70528739924688011</v>
      </c>
      <c r="AF395" s="10">
        <f t="shared" si="160"/>
        <v>171</v>
      </c>
      <c r="AG395" s="33">
        <f t="shared" si="146"/>
        <v>-0.27680421746849887</v>
      </c>
      <c r="AH395" s="14">
        <v>2.9380000000000002</v>
      </c>
      <c r="AI395" s="99">
        <f t="shared" si="154"/>
        <v>63</v>
      </c>
      <c r="AJ395" s="33">
        <f t="shared" si="147"/>
        <v>-0.3098275454356002</v>
      </c>
      <c r="AK395" s="13">
        <v>66446.92712589998</v>
      </c>
      <c r="AL395" s="38">
        <v>1</v>
      </c>
    </row>
    <row r="396" spans="1:38" x14ac:dyDescent="0.25">
      <c r="A396" t="s">
        <v>988</v>
      </c>
      <c r="B396" s="5" t="s">
        <v>62</v>
      </c>
      <c r="C396" s="6" t="s">
        <v>63</v>
      </c>
      <c r="D396" s="7" t="s">
        <v>34</v>
      </c>
      <c r="E396" s="36">
        <f t="shared" si="148"/>
        <v>-8.5511951711930507</v>
      </c>
      <c r="F396" s="8">
        <f t="shared" si="149"/>
        <v>54.96613389436483</v>
      </c>
      <c r="G396" s="9">
        <f t="shared" si="150"/>
        <v>32</v>
      </c>
      <c r="H396" s="99">
        <f t="shared" si="151"/>
        <v>78</v>
      </c>
      <c r="I396" s="33">
        <f t="shared" si="138"/>
        <v>-0.81479641390336299</v>
      </c>
      <c r="J396" s="11">
        <v>-5.4613184327812148E-2</v>
      </c>
      <c r="K396" s="10">
        <f t="shared" si="155"/>
        <v>32</v>
      </c>
      <c r="L396" s="33">
        <f t="shared" si="139"/>
        <v>-1.3901823019855837</v>
      </c>
      <c r="M396" s="11">
        <v>0.14211309523809523</v>
      </c>
      <c r="N396" s="10">
        <f t="shared" si="156"/>
        <v>29</v>
      </c>
      <c r="O396" s="33">
        <f t="shared" si="140"/>
        <v>-1.9624709876538502</v>
      </c>
      <c r="P396" s="11">
        <v>0.18673860076575008</v>
      </c>
      <c r="Q396" s="10">
        <f t="shared" si="157"/>
        <v>16</v>
      </c>
      <c r="R396" s="33">
        <f t="shared" si="141"/>
        <v>-1.0823505861152216</v>
      </c>
      <c r="S396" s="12">
        <v>5.6994089501829439</v>
      </c>
      <c r="T396" s="10">
        <f t="shared" si="158"/>
        <v>38</v>
      </c>
      <c r="U396" s="33">
        <f t="shared" si="142"/>
        <v>-1.7083853094504495</v>
      </c>
      <c r="V396" s="18">
        <v>0.17584581838643876</v>
      </c>
      <c r="W396" s="99">
        <f t="shared" si="152"/>
        <v>42</v>
      </c>
      <c r="X396" s="33">
        <f t="shared" si="143"/>
        <v>-1.1717380756795246</v>
      </c>
      <c r="Y396" s="13">
        <v>54459</v>
      </c>
      <c r="Z396" s="10">
        <f t="shared" si="159"/>
        <v>125</v>
      </c>
      <c r="AA396" s="33">
        <f t="shared" si="144"/>
        <v>-0.43701541382519754</v>
      </c>
      <c r="AB396" s="11">
        <v>4.0999999999999995E-2</v>
      </c>
      <c r="AC396" s="99">
        <f t="shared" si="153"/>
        <v>55</v>
      </c>
      <c r="AD396" s="33">
        <f t="shared" si="145"/>
        <v>-1.2807163406595845</v>
      </c>
      <c r="AE396" s="11">
        <v>0.84616972950650426</v>
      </c>
      <c r="AF396" s="10">
        <f t="shared" si="160"/>
        <v>44</v>
      </c>
      <c r="AG396" s="33">
        <f t="shared" si="146"/>
        <v>-1.0976767463136905</v>
      </c>
      <c r="AH396" s="14">
        <v>3.8643333333333332</v>
      </c>
      <c r="AI396" s="99">
        <f t="shared" si="154"/>
        <v>22</v>
      </c>
      <c r="AJ396" s="33">
        <f t="shared" si="147"/>
        <v>-0.33141836903425526</v>
      </c>
      <c r="AK396" s="13">
        <v>51627.832324795949</v>
      </c>
      <c r="AL396" s="38">
        <v>1</v>
      </c>
    </row>
    <row r="397" spans="1:38" x14ac:dyDescent="0.25">
      <c r="A397" t="s">
        <v>989</v>
      </c>
      <c r="B397" s="5" t="s">
        <v>337</v>
      </c>
      <c r="C397" s="6" t="s">
        <v>22</v>
      </c>
      <c r="D397" s="7" t="s">
        <v>20</v>
      </c>
      <c r="E397" s="36">
        <f t="shared" si="148"/>
        <v>1.4225781895476537</v>
      </c>
      <c r="F397" s="8">
        <f t="shared" si="149"/>
        <v>23.878443454151785</v>
      </c>
      <c r="G397" s="9">
        <f t="shared" si="150"/>
        <v>310</v>
      </c>
      <c r="H397" s="99">
        <f t="shared" si="151"/>
        <v>270</v>
      </c>
      <c r="I397" s="33">
        <f t="shared" si="138"/>
        <v>-0.13188932361232875</v>
      </c>
      <c r="J397" s="11">
        <v>-1.1422895455674209E-2</v>
      </c>
      <c r="K397" s="10">
        <f t="shared" si="155"/>
        <v>452</v>
      </c>
      <c r="L397" s="33">
        <f t="shared" si="139"/>
        <v>0.64689844055408641</v>
      </c>
      <c r="M397" s="11">
        <v>3.4808259587020648E-2</v>
      </c>
      <c r="N397" s="10">
        <f t="shared" si="156"/>
        <v>402</v>
      </c>
      <c r="O397" s="33">
        <f t="shared" si="140"/>
        <v>0.61581318831703291</v>
      </c>
      <c r="P397" s="11">
        <v>2.1618282890673256E-2</v>
      </c>
      <c r="Q397" s="10">
        <f t="shared" si="157"/>
        <v>61</v>
      </c>
      <c r="R397" s="33">
        <f t="shared" si="141"/>
        <v>-0.32438009025995496</v>
      </c>
      <c r="S397" s="12">
        <v>2.5119316754584275</v>
      </c>
      <c r="T397" s="10">
        <f t="shared" si="158"/>
        <v>407</v>
      </c>
      <c r="U397" s="33">
        <f t="shared" si="142"/>
        <v>0.62874043731546003</v>
      </c>
      <c r="V397" s="18">
        <v>3.8657171922685654E-2</v>
      </c>
      <c r="W397" s="99">
        <f t="shared" si="152"/>
        <v>365</v>
      </c>
      <c r="X397" s="33">
        <f t="shared" si="143"/>
        <v>0.1547765649296402</v>
      </c>
      <c r="Y397" s="13">
        <v>102703</v>
      </c>
      <c r="Z397" s="10">
        <f t="shared" si="159"/>
        <v>224</v>
      </c>
      <c r="AA397" s="33">
        <f t="shared" si="144"/>
        <v>7.5557528546880179E-2</v>
      </c>
      <c r="AB397" s="11">
        <v>3.4000000000000002E-2</v>
      </c>
      <c r="AC397" s="99">
        <f t="shared" si="153"/>
        <v>306</v>
      </c>
      <c r="AD397" s="33">
        <f t="shared" si="145"/>
        <v>0.32126010456708859</v>
      </c>
      <c r="AE397" s="11">
        <v>0.94176042356055589</v>
      </c>
      <c r="AF397" s="10">
        <f t="shared" si="160"/>
        <v>123</v>
      </c>
      <c r="AG397" s="33">
        <f t="shared" si="146"/>
        <v>-0.47353005561563732</v>
      </c>
      <c r="AH397" s="14">
        <v>3.16</v>
      </c>
      <c r="AI397" s="99">
        <f t="shared" si="154"/>
        <v>219</v>
      </c>
      <c r="AJ397" s="33">
        <f t="shared" si="147"/>
        <v>-0.23823723680009357</v>
      </c>
      <c r="AK397" s="13">
        <v>115583.70811353931</v>
      </c>
      <c r="AL397" s="38"/>
    </row>
    <row r="398" spans="1:38" x14ac:dyDescent="0.25">
      <c r="A398" t="s">
        <v>990</v>
      </c>
      <c r="B398" s="5" t="s">
        <v>426</v>
      </c>
      <c r="C398" s="6" t="s">
        <v>30</v>
      </c>
      <c r="D398" s="7" t="s">
        <v>20</v>
      </c>
      <c r="E398" s="36">
        <f t="shared" si="148"/>
        <v>1.6831902704422406</v>
      </c>
      <c r="F398" s="8">
        <f t="shared" si="149"/>
        <v>23.06613026005801</v>
      </c>
      <c r="G398" s="9">
        <f t="shared" si="150"/>
        <v>327</v>
      </c>
      <c r="H398" s="99">
        <f t="shared" si="151"/>
        <v>455</v>
      </c>
      <c r="I398" s="33">
        <f t="shared" si="138"/>
        <v>0.53374286601642074</v>
      </c>
      <c r="J398" s="11">
        <v>3.0674846625766916E-2</v>
      </c>
      <c r="K398" s="10">
        <f t="shared" si="155"/>
        <v>241</v>
      </c>
      <c r="L398" s="33">
        <f t="shared" si="139"/>
        <v>5.5349128994889481E-2</v>
      </c>
      <c r="M398" s="11">
        <v>6.5968586387434552E-2</v>
      </c>
      <c r="N398" s="10">
        <f t="shared" si="156"/>
        <v>238</v>
      </c>
      <c r="O398" s="33">
        <f t="shared" si="140"/>
        <v>0.146650217768441</v>
      </c>
      <c r="P398" s="11">
        <v>5.1664753157290473E-2</v>
      </c>
      <c r="Q398" s="10">
        <f t="shared" si="157"/>
        <v>170</v>
      </c>
      <c r="R398" s="33">
        <f t="shared" si="141"/>
        <v>5.5185885473849443E-2</v>
      </c>
      <c r="S398" s="12">
        <v>0.91575091575091572</v>
      </c>
      <c r="T398" s="10">
        <f t="shared" si="158"/>
        <v>230</v>
      </c>
      <c r="U398" s="33">
        <f t="shared" si="142"/>
        <v>8.0623279031824882E-2</v>
      </c>
      <c r="V398" s="18">
        <v>7.08315002199736E-2</v>
      </c>
      <c r="W398" s="99">
        <f t="shared" si="152"/>
        <v>293</v>
      </c>
      <c r="X398" s="33">
        <f t="shared" si="143"/>
        <v>-0.11828572045071002</v>
      </c>
      <c r="Y398" s="13">
        <v>92772</v>
      </c>
      <c r="Z398" s="10">
        <f t="shared" si="159"/>
        <v>290</v>
      </c>
      <c r="AA398" s="33">
        <f t="shared" si="144"/>
        <v>0.2952316467063425</v>
      </c>
      <c r="AB398" s="11">
        <v>3.1E-2</v>
      </c>
      <c r="AC398" s="99">
        <f t="shared" si="153"/>
        <v>521</v>
      </c>
      <c r="AD398" s="33">
        <f t="shared" si="145"/>
        <v>0.99441190801922952</v>
      </c>
      <c r="AE398" s="11">
        <v>0.98192771084337349</v>
      </c>
      <c r="AF398" s="10">
        <f t="shared" si="160"/>
        <v>444</v>
      </c>
      <c r="AG398" s="33">
        <f t="shared" si="146"/>
        <v>0.53638832370127942</v>
      </c>
      <c r="AH398" s="14">
        <v>2.0203333333333333</v>
      </c>
      <c r="AI398" s="99">
        <f t="shared" si="154"/>
        <v>281</v>
      </c>
      <c r="AJ398" s="33">
        <f t="shared" si="147"/>
        <v>-0.20798810313953697</v>
      </c>
      <c r="AK398" s="13">
        <v>136345.52747252746</v>
      </c>
      <c r="AL398" s="38"/>
    </row>
    <row r="399" spans="1:38" x14ac:dyDescent="0.25">
      <c r="A399" t="s">
        <v>991</v>
      </c>
      <c r="B399" s="5" t="s">
        <v>95</v>
      </c>
      <c r="C399" s="6" t="s">
        <v>19</v>
      </c>
      <c r="D399" s="7" t="s">
        <v>20</v>
      </c>
      <c r="E399" s="36">
        <f t="shared" si="148"/>
        <v>-4.8208402439096583</v>
      </c>
      <c r="F399" s="8">
        <f t="shared" si="149"/>
        <v>43.338827456062411</v>
      </c>
      <c r="G399" s="9">
        <f t="shared" si="150"/>
        <v>78</v>
      </c>
      <c r="H399" s="99">
        <f t="shared" si="151"/>
        <v>385</v>
      </c>
      <c r="I399" s="33">
        <f t="shared" si="138"/>
        <v>0.25476904163391961</v>
      </c>
      <c r="J399" s="11">
        <v>1.3031216571039561E-2</v>
      </c>
      <c r="K399" s="10">
        <f t="shared" si="155"/>
        <v>188</v>
      </c>
      <c r="L399" s="33">
        <f t="shared" si="139"/>
        <v>-0.11937408916857482</v>
      </c>
      <c r="M399" s="11">
        <v>7.5172269784923779E-2</v>
      </c>
      <c r="N399" s="10">
        <f t="shared" si="156"/>
        <v>48</v>
      </c>
      <c r="O399" s="33">
        <f t="shared" si="140"/>
        <v>-1.4298856604587002</v>
      </c>
      <c r="P399" s="11">
        <v>0.15263039060736058</v>
      </c>
      <c r="Q399" s="10">
        <f t="shared" si="157"/>
        <v>165</v>
      </c>
      <c r="R399" s="33">
        <f t="shared" si="141"/>
        <v>4.4670919144003084E-2</v>
      </c>
      <c r="S399" s="12">
        <v>0.9599692809830086</v>
      </c>
      <c r="T399" s="10">
        <f t="shared" si="158"/>
        <v>114</v>
      </c>
      <c r="U399" s="33">
        <f t="shared" si="142"/>
        <v>-0.53727101527653809</v>
      </c>
      <c r="V399" s="18">
        <v>0.1071017274472169</v>
      </c>
      <c r="W399" s="99">
        <f t="shared" si="152"/>
        <v>50</v>
      </c>
      <c r="X399" s="33">
        <f t="shared" si="143"/>
        <v>-1.1277720506746731</v>
      </c>
      <c r="Y399" s="13">
        <v>56058</v>
      </c>
      <c r="Z399" s="10">
        <f t="shared" si="159"/>
        <v>64</v>
      </c>
      <c r="AA399" s="33">
        <f t="shared" si="144"/>
        <v>-0.94958835619727622</v>
      </c>
      <c r="AB399" s="11">
        <v>4.8000000000000001E-2</v>
      </c>
      <c r="AC399" s="99">
        <f t="shared" si="153"/>
        <v>153</v>
      </c>
      <c r="AD399" s="33">
        <f t="shared" si="145"/>
        <v>-0.29900820606522616</v>
      </c>
      <c r="AE399" s="11">
        <v>0.9047487193686834</v>
      </c>
      <c r="AF399" s="10">
        <f t="shared" si="160"/>
        <v>13</v>
      </c>
      <c r="AG399" s="33">
        <f t="shared" si="146"/>
        <v>-1.8786724160750032</v>
      </c>
      <c r="AH399" s="14">
        <v>4.7456666666666667</v>
      </c>
      <c r="AI399" s="99">
        <f t="shared" si="154"/>
        <v>13</v>
      </c>
      <c r="AJ399" s="33">
        <f t="shared" si="147"/>
        <v>-0.34466603391533018</v>
      </c>
      <c r="AK399" s="13">
        <v>42535.154555054236</v>
      </c>
      <c r="AL399" s="38"/>
    </row>
    <row r="400" spans="1:38" x14ac:dyDescent="0.25">
      <c r="A400" t="s">
        <v>992</v>
      </c>
      <c r="B400" s="5" t="s">
        <v>498</v>
      </c>
      <c r="C400" s="6" t="s">
        <v>19</v>
      </c>
      <c r="D400" s="7" t="s">
        <v>20</v>
      </c>
      <c r="E400" s="36">
        <f t="shared" si="148"/>
        <v>-14.798776809741678</v>
      </c>
      <c r="F400" s="8">
        <f t="shared" si="149"/>
        <v>74.439494372322869</v>
      </c>
      <c r="G400" s="9">
        <f t="shared" si="150"/>
        <v>11</v>
      </c>
      <c r="H400" s="99">
        <f t="shared" si="151"/>
        <v>6</v>
      </c>
      <c r="I400" s="33">
        <f t="shared" si="138"/>
        <v>-2.3838273290548955</v>
      </c>
      <c r="J400" s="11">
        <v>-0.15384615384615385</v>
      </c>
      <c r="K400" s="10">
        <f t="shared" si="155"/>
        <v>8</v>
      </c>
      <c r="L400" s="33">
        <f t="shared" si="139"/>
        <v>-2.4891103998687778</v>
      </c>
      <c r="M400" s="11">
        <v>0.2</v>
      </c>
      <c r="N400" s="10">
        <f t="shared" si="156"/>
        <v>535</v>
      </c>
      <c r="O400" s="33">
        <f t="shared" si="140"/>
        <v>0.95337356493194514</v>
      </c>
      <c r="P400" s="11">
        <v>0</v>
      </c>
      <c r="Q400" s="10">
        <f t="shared" si="157"/>
        <v>1</v>
      </c>
      <c r="R400" s="33">
        <f t="shared" si="141"/>
        <v>-21.344902855337295</v>
      </c>
      <c r="S400" s="12">
        <v>90.909090909090921</v>
      </c>
      <c r="T400" s="10">
        <f t="shared" si="158"/>
        <v>563</v>
      </c>
      <c r="U400" s="33">
        <f t="shared" si="142"/>
        <v>1.2872983728770995</v>
      </c>
      <c r="V400" s="18">
        <v>0</v>
      </c>
      <c r="W400" s="99">
        <f t="shared" si="152"/>
        <v>349</v>
      </c>
      <c r="X400" s="33">
        <f t="shared" si="143"/>
        <v>0.10756959222790213</v>
      </c>
      <c r="Y400" s="13">
        <v>100986.13</v>
      </c>
      <c r="Z400" s="10">
        <f t="shared" si="159"/>
        <v>563</v>
      </c>
      <c r="AA400" s="33">
        <f t="shared" si="144"/>
        <v>2.5651975343541178</v>
      </c>
      <c r="AB400" s="11">
        <v>0</v>
      </c>
      <c r="AC400" s="99">
        <f t="shared" si="153"/>
        <v>559</v>
      </c>
      <c r="AD400" s="33">
        <f t="shared" si="145"/>
        <v>1.2972801090166044</v>
      </c>
      <c r="AE400" s="11">
        <v>1</v>
      </c>
      <c r="AF400" s="10">
        <f t="shared" si="160"/>
        <v>496</v>
      </c>
      <c r="AG400" s="33">
        <f t="shared" si="146"/>
        <v>0.79278175840355602</v>
      </c>
      <c r="AH400" s="14">
        <v>1.7309999999999999</v>
      </c>
      <c r="AI400" s="99">
        <f t="shared" si="154"/>
        <v>561</v>
      </c>
      <c r="AJ400" s="33">
        <f t="shared" si="147"/>
        <v>5.4217834592719125</v>
      </c>
      <c r="AK400" s="13">
        <v>4000400</v>
      </c>
      <c r="AL400" s="38"/>
    </row>
    <row r="401" spans="1:38" x14ac:dyDescent="0.25">
      <c r="A401" t="s">
        <v>993</v>
      </c>
      <c r="B401" s="5" t="s">
        <v>366</v>
      </c>
      <c r="C401" s="6" t="s">
        <v>49</v>
      </c>
      <c r="D401" s="7" t="s">
        <v>39</v>
      </c>
      <c r="E401" s="36">
        <f t="shared" si="148"/>
        <v>0.7838687079848955</v>
      </c>
      <c r="F401" s="8">
        <f t="shared" si="149"/>
        <v>25.86926497434095</v>
      </c>
      <c r="G401" s="9">
        <f t="shared" si="150"/>
        <v>281</v>
      </c>
      <c r="H401" s="99">
        <f t="shared" si="151"/>
        <v>435</v>
      </c>
      <c r="I401" s="33">
        <f t="shared" si="138"/>
        <v>0.39963213973845585</v>
      </c>
      <c r="J401" s="11">
        <v>2.2193047137744282E-2</v>
      </c>
      <c r="K401" s="10">
        <f t="shared" si="155"/>
        <v>368</v>
      </c>
      <c r="L401" s="33">
        <f t="shared" si="139"/>
        <v>0.3947707694217486</v>
      </c>
      <c r="M401" s="11">
        <v>4.8089283627439521E-2</v>
      </c>
      <c r="N401" s="10">
        <f t="shared" si="156"/>
        <v>252</v>
      </c>
      <c r="O401" s="33">
        <f t="shared" si="140"/>
        <v>0.20936208632613201</v>
      </c>
      <c r="P401" s="11">
        <v>4.7648514851485149E-2</v>
      </c>
      <c r="Q401" s="10">
        <f t="shared" si="157"/>
        <v>241</v>
      </c>
      <c r="R401" s="33">
        <f t="shared" si="141"/>
        <v>0.15580087317732694</v>
      </c>
      <c r="S401" s="12">
        <v>0.49263683867902947</v>
      </c>
      <c r="T401" s="10">
        <f t="shared" si="158"/>
        <v>215</v>
      </c>
      <c r="U401" s="33">
        <f t="shared" si="142"/>
        <v>7.5909459861628658E-3</v>
      </c>
      <c r="V401" s="18">
        <v>7.5118478330795782E-2</v>
      </c>
      <c r="W401" s="99">
        <f t="shared" si="152"/>
        <v>341</v>
      </c>
      <c r="X401" s="33">
        <f t="shared" si="143"/>
        <v>7.8392814170742509E-2</v>
      </c>
      <c r="Y401" s="13">
        <v>99925</v>
      </c>
      <c r="Z401" s="10">
        <f t="shared" si="159"/>
        <v>224</v>
      </c>
      <c r="AA401" s="33">
        <f t="shared" si="144"/>
        <v>7.5557528546880179E-2</v>
      </c>
      <c r="AB401" s="11">
        <v>3.4000000000000002E-2</v>
      </c>
      <c r="AC401" s="99">
        <f t="shared" si="153"/>
        <v>227</v>
      </c>
      <c r="AD401" s="33">
        <f t="shared" si="145"/>
        <v>2.3352232285235849E-2</v>
      </c>
      <c r="AE401" s="11">
        <v>0.92398411957029425</v>
      </c>
      <c r="AF401" s="10">
        <f t="shared" si="160"/>
        <v>377</v>
      </c>
      <c r="AG401" s="33">
        <f t="shared" si="146"/>
        <v>0.34054863797822704</v>
      </c>
      <c r="AH401" s="14">
        <v>2.2413333333333334</v>
      </c>
      <c r="AI401" s="99">
        <f t="shared" si="154"/>
        <v>299</v>
      </c>
      <c r="AJ401" s="33">
        <f t="shared" si="147"/>
        <v>-0.19970263716877104</v>
      </c>
      <c r="AK401" s="13">
        <v>142032.34646445097</v>
      </c>
      <c r="AL401" s="38"/>
    </row>
    <row r="402" spans="1:38" x14ac:dyDescent="0.25">
      <c r="A402" t="s">
        <v>994</v>
      </c>
      <c r="B402" s="5" t="s">
        <v>282</v>
      </c>
      <c r="C402" s="6" t="s">
        <v>47</v>
      </c>
      <c r="D402" s="7" t="s">
        <v>20</v>
      </c>
      <c r="E402" s="36">
        <f t="shared" si="148"/>
        <v>-1.6937352971660578</v>
      </c>
      <c r="F402" s="8">
        <f t="shared" si="149"/>
        <v>33.591817268214683</v>
      </c>
      <c r="G402" s="9">
        <f t="shared" si="150"/>
        <v>167</v>
      </c>
      <c r="H402" s="99">
        <f t="shared" si="151"/>
        <v>137</v>
      </c>
      <c r="I402" s="33">
        <f t="shared" si="138"/>
        <v>-0.54327389896542444</v>
      </c>
      <c r="J402" s="11">
        <v>-3.7440810483426956E-2</v>
      </c>
      <c r="K402" s="10">
        <f t="shared" si="155"/>
        <v>94</v>
      </c>
      <c r="L402" s="33">
        <f t="shared" si="139"/>
        <v>-0.55866659737120761</v>
      </c>
      <c r="M402" s="11">
        <v>9.8312349316903289E-2</v>
      </c>
      <c r="N402" s="10">
        <f t="shared" si="156"/>
        <v>232</v>
      </c>
      <c r="O402" s="33">
        <f t="shared" si="140"/>
        <v>0.12300827587856976</v>
      </c>
      <c r="P402" s="11">
        <v>5.3178847296494358E-2</v>
      </c>
      <c r="Q402" s="10">
        <f t="shared" si="157"/>
        <v>107</v>
      </c>
      <c r="R402" s="33">
        <f t="shared" si="141"/>
        <v>-0.10791780440545089</v>
      </c>
      <c r="S402" s="12">
        <v>1.6016474087632995</v>
      </c>
      <c r="T402" s="10">
        <f t="shared" si="158"/>
        <v>85</v>
      </c>
      <c r="U402" s="33">
        <f t="shared" si="142"/>
        <v>-0.76683585645844421</v>
      </c>
      <c r="V402" s="18">
        <v>0.12057712126417039</v>
      </c>
      <c r="W402" s="99">
        <f t="shared" si="152"/>
        <v>178</v>
      </c>
      <c r="X402" s="33">
        <f t="shared" si="143"/>
        <v>-0.5819499353705414</v>
      </c>
      <c r="Y402" s="13">
        <v>75909</v>
      </c>
      <c r="Z402" s="10">
        <f t="shared" si="159"/>
        <v>201</v>
      </c>
      <c r="AA402" s="33">
        <f t="shared" si="144"/>
        <v>2.3328224937260757E-3</v>
      </c>
      <c r="AB402" s="11">
        <v>3.5000000000000003E-2</v>
      </c>
      <c r="AC402" s="99">
        <f t="shared" si="153"/>
        <v>294</v>
      </c>
      <c r="AD402" s="33">
        <f t="shared" si="145"/>
        <v>0.29292942417097273</v>
      </c>
      <c r="AE402" s="11">
        <v>0.94006991842850007</v>
      </c>
      <c r="AF402" s="10">
        <f t="shared" si="160"/>
        <v>36</v>
      </c>
      <c r="AG402" s="33">
        <f t="shared" si="146"/>
        <v>-1.2161257869998805</v>
      </c>
      <c r="AH402" s="14">
        <v>3.9979999999999998</v>
      </c>
      <c r="AI402" s="99">
        <f t="shared" si="154"/>
        <v>77</v>
      </c>
      <c r="AJ402" s="33">
        <f t="shared" si="147"/>
        <v>-0.30314261056304637</v>
      </c>
      <c r="AK402" s="13">
        <v>71035.204324448001</v>
      </c>
      <c r="AL402" s="38"/>
    </row>
    <row r="403" spans="1:38" x14ac:dyDescent="0.25">
      <c r="A403" t="s">
        <v>995</v>
      </c>
      <c r="B403" s="5" t="s">
        <v>220</v>
      </c>
      <c r="C403" s="6" t="s">
        <v>22</v>
      </c>
      <c r="D403" s="7" t="s">
        <v>20</v>
      </c>
      <c r="E403" s="36">
        <f t="shared" si="148"/>
        <v>-1.1121536220224635</v>
      </c>
      <c r="F403" s="8">
        <f t="shared" si="149"/>
        <v>31.779059906619501</v>
      </c>
      <c r="G403" s="9">
        <f t="shared" si="150"/>
        <v>186</v>
      </c>
      <c r="H403" s="99">
        <f t="shared" si="151"/>
        <v>54</v>
      </c>
      <c r="I403" s="33">
        <f t="shared" si="138"/>
        <v>-0.94486742481997787</v>
      </c>
      <c r="J403" s="11">
        <v>-6.2839493023751247E-2</v>
      </c>
      <c r="K403" s="10">
        <f t="shared" si="155"/>
        <v>221</v>
      </c>
      <c r="L403" s="33">
        <f t="shared" si="139"/>
        <v>1.2512091194130234E-2</v>
      </c>
      <c r="M403" s="11">
        <v>6.8225061157923345E-2</v>
      </c>
      <c r="N403" s="10">
        <f t="shared" si="156"/>
        <v>193</v>
      </c>
      <c r="O403" s="33">
        <f t="shared" si="140"/>
        <v>-3.6055963879487576E-2</v>
      </c>
      <c r="P403" s="11">
        <v>6.3365753020925439E-2</v>
      </c>
      <c r="Q403" s="10">
        <f t="shared" si="157"/>
        <v>318</v>
      </c>
      <c r="R403" s="33">
        <f t="shared" si="141"/>
        <v>0.2188973510065384</v>
      </c>
      <c r="S403" s="12">
        <v>0.22729855665416526</v>
      </c>
      <c r="T403" s="10">
        <f t="shared" si="158"/>
        <v>412</v>
      </c>
      <c r="U403" s="33">
        <f t="shared" si="142"/>
        <v>0.64248789119584604</v>
      </c>
      <c r="V403" s="18">
        <v>3.7850200114351057E-2</v>
      </c>
      <c r="W403" s="99">
        <f t="shared" si="152"/>
        <v>172</v>
      </c>
      <c r="X403" s="33">
        <f t="shared" si="143"/>
        <v>-0.59979480730809531</v>
      </c>
      <c r="Y403" s="13">
        <v>75260</v>
      </c>
      <c r="Z403" s="10">
        <f t="shared" si="159"/>
        <v>125</v>
      </c>
      <c r="AA403" s="33">
        <f t="shared" si="144"/>
        <v>-0.43701541382519754</v>
      </c>
      <c r="AB403" s="11">
        <v>4.0999999999999995E-2</v>
      </c>
      <c r="AC403" s="99">
        <f t="shared" si="153"/>
        <v>127</v>
      </c>
      <c r="AD403" s="33">
        <f t="shared" si="145"/>
        <v>-0.46871358520433359</v>
      </c>
      <c r="AE403" s="11">
        <v>0.89462231893068078</v>
      </c>
      <c r="AF403" s="10">
        <f t="shared" si="160"/>
        <v>118</v>
      </c>
      <c r="AG403" s="33">
        <f t="shared" si="146"/>
        <v>-0.49716078692460308</v>
      </c>
      <c r="AH403" s="14">
        <v>3.186666666666667</v>
      </c>
      <c r="AI403" s="99">
        <f t="shared" si="154"/>
        <v>87</v>
      </c>
      <c r="AJ403" s="33">
        <f t="shared" si="147"/>
        <v>-0.29832025548048502</v>
      </c>
      <c r="AK403" s="13">
        <v>74345.079781793393</v>
      </c>
      <c r="AL403" s="38"/>
    </row>
    <row r="404" spans="1:38" x14ac:dyDescent="0.25">
      <c r="A404" t="s">
        <v>996</v>
      </c>
      <c r="B404" s="5" t="s">
        <v>60</v>
      </c>
      <c r="C404" s="6" t="s">
        <v>61</v>
      </c>
      <c r="D404" s="7" t="s">
        <v>39</v>
      </c>
      <c r="E404" s="36">
        <f t="shared" si="148"/>
        <v>-8.9626464396405865</v>
      </c>
      <c r="F404" s="8">
        <f t="shared" si="149"/>
        <v>56.248604349837471</v>
      </c>
      <c r="G404" s="9">
        <f t="shared" si="150"/>
        <v>30</v>
      </c>
      <c r="H404" s="99">
        <f t="shared" si="151"/>
        <v>417</v>
      </c>
      <c r="I404" s="33">
        <f t="shared" si="138"/>
        <v>0.34908062923043787</v>
      </c>
      <c r="J404" s="11">
        <v>1.8995929443690551E-2</v>
      </c>
      <c r="K404" s="10">
        <f t="shared" si="155"/>
        <v>171</v>
      </c>
      <c r="L404" s="33">
        <f t="shared" si="139"/>
        <v>-0.19291426322292263</v>
      </c>
      <c r="M404" s="11">
        <v>7.9046056486581501E-2</v>
      </c>
      <c r="N404" s="10">
        <f t="shared" si="156"/>
        <v>62</v>
      </c>
      <c r="O404" s="33">
        <f t="shared" si="140"/>
        <v>-1.1808144229870385</v>
      </c>
      <c r="P404" s="11">
        <v>0.13667919240812687</v>
      </c>
      <c r="Q404" s="10">
        <f t="shared" si="157"/>
        <v>96</v>
      </c>
      <c r="R404" s="33">
        <f t="shared" si="141"/>
        <v>-0.15238869334364052</v>
      </c>
      <c r="S404" s="12">
        <v>1.788659896257726</v>
      </c>
      <c r="T404" s="10">
        <f t="shared" si="158"/>
        <v>23</v>
      </c>
      <c r="U404" s="33">
        <f t="shared" si="142"/>
        <v>-2.3249928180315842</v>
      </c>
      <c r="V404" s="18">
        <v>0.21204051164104426</v>
      </c>
      <c r="W404" s="99">
        <f t="shared" si="152"/>
        <v>51</v>
      </c>
      <c r="X404" s="33">
        <f t="shared" si="143"/>
        <v>-1.1200456885568726</v>
      </c>
      <c r="Y404" s="13">
        <v>56339</v>
      </c>
      <c r="Z404" s="10">
        <f t="shared" si="159"/>
        <v>47</v>
      </c>
      <c r="AA404" s="33">
        <f t="shared" si="144"/>
        <v>-1.1692624743567379</v>
      </c>
      <c r="AB404" s="11">
        <v>5.0999999999999997E-2</v>
      </c>
      <c r="AC404" s="99">
        <f t="shared" si="153"/>
        <v>18</v>
      </c>
      <c r="AD404" s="33">
        <f t="shared" si="145"/>
        <v>-2.7629586715504786</v>
      </c>
      <c r="AE404" s="11">
        <v>0.75772362682606975</v>
      </c>
      <c r="AF404" s="10">
        <f t="shared" si="160"/>
        <v>69</v>
      </c>
      <c r="AG404" s="33">
        <f t="shared" si="146"/>
        <v>-0.83803408605643104</v>
      </c>
      <c r="AH404" s="14">
        <v>3.571333333333333</v>
      </c>
      <c r="AI404" s="99">
        <f t="shared" si="154"/>
        <v>28</v>
      </c>
      <c r="AJ404" s="33">
        <f t="shared" si="147"/>
        <v>-0.32686696320801367</v>
      </c>
      <c r="AK404" s="13">
        <v>54751.738835781151</v>
      </c>
      <c r="AL404" s="38">
        <v>1</v>
      </c>
    </row>
    <row r="405" spans="1:38" x14ac:dyDescent="0.25">
      <c r="A405" t="s">
        <v>997</v>
      </c>
      <c r="B405" s="5" t="s">
        <v>474</v>
      </c>
      <c r="C405" s="6" t="s">
        <v>49</v>
      </c>
      <c r="D405" s="7" t="s">
        <v>39</v>
      </c>
      <c r="E405" s="36">
        <f t="shared" si="148"/>
        <v>3.9391454524082645</v>
      </c>
      <c r="F405" s="8">
        <f t="shared" si="149"/>
        <v>16.034444878072769</v>
      </c>
      <c r="G405" s="9">
        <f t="shared" si="150"/>
        <v>451</v>
      </c>
      <c r="H405" s="99">
        <f t="shared" si="151"/>
        <v>342</v>
      </c>
      <c r="I405" s="33">
        <f t="shared" si="138"/>
        <v>0.1153349718605538</v>
      </c>
      <c r="J405" s="11">
        <v>4.2127435492365084E-3</v>
      </c>
      <c r="K405" s="10">
        <f t="shared" si="155"/>
        <v>86</v>
      </c>
      <c r="L405" s="33">
        <f t="shared" si="139"/>
        <v>-0.61998402723924251</v>
      </c>
      <c r="M405" s="11">
        <v>0.10154229332311523</v>
      </c>
      <c r="N405" s="10">
        <f t="shared" si="156"/>
        <v>399</v>
      </c>
      <c r="O405" s="33">
        <f t="shared" si="140"/>
        <v>0.61242178999676389</v>
      </c>
      <c r="P405" s="11">
        <v>2.1835477245703169E-2</v>
      </c>
      <c r="Q405" s="10">
        <f t="shared" si="157"/>
        <v>287</v>
      </c>
      <c r="R405" s="33">
        <f t="shared" si="141"/>
        <v>0.20020845421209829</v>
      </c>
      <c r="S405" s="12">
        <v>0.30589057857018004</v>
      </c>
      <c r="T405" s="10">
        <f t="shared" si="158"/>
        <v>446</v>
      </c>
      <c r="U405" s="33">
        <f t="shared" si="142"/>
        <v>0.71598535679146902</v>
      </c>
      <c r="V405" s="18">
        <v>3.3535918849197675E-2</v>
      </c>
      <c r="W405" s="99">
        <f t="shared" si="152"/>
        <v>416</v>
      </c>
      <c r="X405" s="33">
        <f t="shared" si="143"/>
        <v>0.44150433775677667</v>
      </c>
      <c r="Y405" s="13">
        <v>113131</v>
      </c>
      <c r="Z405" s="10">
        <f t="shared" si="159"/>
        <v>535</v>
      </c>
      <c r="AA405" s="33">
        <f t="shared" si="144"/>
        <v>1.0274787072378828</v>
      </c>
      <c r="AB405" s="11">
        <v>2.1000000000000001E-2</v>
      </c>
      <c r="AC405" s="99">
        <f t="shared" si="153"/>
        <v>527</v>
      </c>
      <c r="AD405" s="33">
        <f t="shared" si="145"/>
        <v>1.0070511462328309</v>
      </c>
      <c r="AE405" s="11">
        <v>0.98268190018039692</v>
      </c>
      <c r="AF405" s="10">
        <f t="shared" si="160"/>
        <v>382</v>
      </c>
      <c r="AG405" s="33">
        <f t="shared" si="146"/>
        <v>0.35620399747041659</v>
      </c>
      <c r="AH405" s="14">
        <v>2.2236666666666669</v>
      </c>
      <c r="AI405" s="99">
        <f t="shared" si="154"/>
        <v>411</v>
      </c>
      <c r="AJ405" s="33">
        <f t="shared" si="147"/>
        <v>-0.11357230136995695</v>
      </c>
      <c r="AK405" s="13">
        <v>201148.83202237371</v>
      </c>
      <c r="AL405" s="38"/>
    </row>
    <row r="406" spans="1:38" x14ac:dyDescent="0.25">
      <c r="A406" t="s">
        <v>998</v>
      </c>
      <c r="B406" s="5" t="s">
        <v>42</v>
      </c>
      <c r="C406" s="6" t="s">
        <v>24</v>
      </c>
      <c r="D406" s="7" t="s">
        <v>20</v>
      </c>
      <c r="E406" s="36">
        <f t="shared" si="148"/>
        <v>-13.749423694171128</v>
      </c>
      <c r="F406" s="8">
        <f t="shared" si="149"/>
        <v>71.168719747772172</v>
      </c>
      <c r="G406" s="9">
        <f t="shared" si="150"/>
        <v>14</v>
      </c>
      <c r="H406" s="99">
        <f t="shared" si="151"/>
        <v>298</v>
      </c>
      <c r="I406" s="33">
        <f t="shared" si="138"/>
        <v>-1.8475426495547193E-2</v>
      </c>
      <c r="J406" s="11">
        <v>-4.2500617741536573E-3</v>
      </c>
      <c r="K406" s="10">
        <f t="shared" si="155"/>
        <v>87</v>
      </c>
      <c r="L406" s="33">
        <f t="shared" si="139"/>
        <v>-0.60798572115720084</v>
      </c>
      <c r="M406" s="11">
        <v>0.10091027308192457</v>
      </c>
      <c r="N406" s="10">
        <f t="shared" si="156"/>
        <v>14</v>
      </c>
      <c r="O406" s="33">
        <f t="shared" si="140"/>
        <v>-2.9122373373128272</v>
      </c>
      <c r="P406" s="11">
        <v>0.24756421612046059</v>
      </c>
      <c r="Q406" s="10">
        <f t="shared" si="157"/>
        <v>20</v>
      </c>
      <c r="R406" s="33">
        <f t="shared" si="141"/>
        <v>-0.98985452960954567</v>
      </c>
      <c r="S406" s="12">
        <v>5.3104372425430544</v>
      </c>
      <c r="T406" s="10">
        <f t="shared" si="158"/>
        <v>17</v>
      </c>
      <c r="U406" s="33">
        <f t="shared" si="142"/>
        <v>-2.6587538426061439</v>
      </c>
      <c r="V406" s="18">
        <v>0.23163219311864577</v>
      </c>
      <c r="W406" s="99">
        <f t="shared" si="152"/>
        <v>12</v>
      </c>
      <c r="X406" s="33">
        <f t="shared" si="143"/>
        <v>-1.5420535383220135</v>
      </c>
      <c r="Y406" s="13">
        <v>40991</v>
      </c>
      <c r="Z406" s="10">
        <f t="shared" si="159"/>
        <v>19</v>
      </c>
      <c r="AA406" s="33">
        <f t="shared" si="144"/>
        <v>-2.121183653047741</v>
      </c>
      <c r="AB406" s="11">
        <v>6.4000000000000001E-2</v>
      </c>
      <c r="AC406" s="99">
        <f t="shared" si="153"/>
        <v>17</v>
      </c>
      <c r="AD406" s="33">
        <f t="shared" si="145"/>
        <v>-2.7880116914567337</v>
      </c>
      <c r="AE406" s="11">
        <v>0.75622870124952668</v>
      </c>
      <c r="AF406" s="10">
        <f t="shared" si="160"/>
        <v>10</v>
      </c>
      <c r="AG406" s="33">
        <f t="shared" si="146"/>
        <v>-1.9714230364626923</v>
      </c>
      <c r="AH406" s="14">
        <v>4.8503333333333325</v>
      </c>
      <c r="AI406" s="99">
        <f t="shared" si="154"/>
        <v>11</v>
      </c>
      <c r="AJ406" s="33">
        <f t="shared" si="147"/>
        <v>-0.35143222314905137</v>
      </c>
      <c r="AK406" s="13">
        <v>37891.107548761727</v>
      </c>
      <c r="AL406" s="38">
        <v>1</v>
      </c>
    </row>
    <row r="407" spans="1:38" x14ac:dyDescent="0.25">
      <c r="A407" t="s">
        <v>999</v>
      </c>
      <c r="B407" s="5" t="s">
        <v>311</v>
      </c>
      <c r="C407" s="6" t="s">
        <v>30</v>
      </c>
      <c r="D407" s="7" t="s">
        <v>20</v>
      </c>
      <c r="E407" s="36">
        <f t="shared" si="148"/>
        <v>1.3689323833263574</v>
      </c>
      <c r="F407" s="8">
        <f t="shared" si="149"/>
        <v>24.0456544140266</v>
      </c>
      <c r="G407" s="9">
        <f t="shared" si="150"/>
        <v>306</v>
      </c>
      <c r="H407" s="99">
        <f t="shared" si="151"/>
        <v>444</v>
      </c>
      <c r="I407" s="33">
        <f t="shared" si="138"/>
        <v>0.45555721127471821</v>
      </c>
      <c r="J407" s="11">
        <v>2.5730014360938247E-2</v>
      </c>
      <c r="K407" s="10">
        <f t="shared" si="155"/>
        <v>544</v>
      </c>
      <c r="L407" s="33">
        <f t="shared" si="139"/>
        <v>1.0558009201518737</v>
      </c>
      <c r="M407" s="11">
        <v>1.3268998793727383E-2</v>
      </c>
      <c r="N407" s="10">
        <f t="shared" si="156"/>
        <v>420</v>
      </c>
      <c r="O407" s="33">
        <f t="shared" si="140"/>
        <v>0.66704266216934849</v>
      </c>
      <c r="P407" s="11">
        <v>1.8337408312958436E-2</v>
      </c>
      <c r="Q407" s="10">
        <f t="shared" si="157"/>
        <v>362</v>
      </c>
      <c r="R407" s="33">
        <f t="shared" si="141"/>
        <v>0.24520382461201112</v>
      </c>
      <c r="S407" s="12">
        <v>0.11667250029168126</v>
      </c>
      <c r="T407" s="10">
        <f t="shared" si="158"/>
        <v>398</v>
      </c>
      <c r="U407" s="33">
        <f t="shared" si="142"/>
        <v>0.5974415437019206</v>
      </c>
      <c r="V407" s="18">
        <v>4.0494408475573868E-2</v>
      </c>
      <c r="W407" s="99">
        <f t="shared" si="152"/>
        <v>301</v>
      </c>
      <c r="X407" s="33">
        <f t="shared" si="143"/>
        <v>-8.3173391538142585E-2</v>
      </c>
      <c r="Y407" s="13">
        <v>94049</v>
      </c>
      <c r="Z407" s="10">
        <f t="shared" si="159"/>
        <v>201</v>
      </c>
      <c r="AA407" s="33">
        <f t="shared" si="144"/>
        <v>2.3328224937260757E-3</v>
      </c>
      <c r="AB407" s="11">
        <v>3.5000000000000003E-2</v>
      </c>
      <c r="AC407" s="99">
        <f t="shared" si="153"/>
        <v>117</v>
      </c>
      <c r="AD407" s="33">
        <f t="shared" si="145"/>
        <v>-0.49190570470454265</v>
      </c>
      <c r="AE407" s="11">
        <v>0.89323843416370108</v>
      </c>
      <c r="AF407" s="10">
        <f t="shared" si="160"/>
        <v>424</v>
      </c>
      <c r="AG407" s="33">
        <f t="shared" si="146"/>
        <v>0.46904073947072744</v>
      </c>
      <c r="AH407" s="14">
        <v>2.0963333333333334</v>
      </c>
      <c r="AI407" s="99">
        <f t="shared" si="154"/>
        <v>179</v>
      </c>
      <c r="AJ407" s="33">
        <f t="shared" si="147"/>
        <v>-0.25243636452917323</v>
      </c>
      <c r="AK407" s="13">
        <v>105837.98354917746</v>
      </c>
      <c r="AL407" s="38"/>
    </row>
    <row r="408" spans="1:38" x14ac:dyDescent="0.25">
      <c r="A408" t="s">
        <v>1000</v>
      </c>
      <c r="B408" s="5" t="s">
        <v>240</v>
      </c>
      <c r="C408" s="6" t="s">
        <v>63</v>
      </c>
      <c r="D408" s="7" t="s">
        <v>34</v>
      </c>
      <c r="E408" s="36">
        <f t="shared" si="148"/>
        <v>0.11842059640841496</v>
      </c>
      <c r="F408" s="8">
        <f t="shared" si="149"/>
        <v>27.943429299965612</v>
      </c>
      <c r="G408" s="9">
        <f t="shared" si="150"/>
        <v>239</v>
      </c>
      <c r="H408" s="99">
        <f t="shared" si="151"/>
        <v>75</v>
      </c>
      <c r="I408" s="33">
        <f t="shared" si="138"/>
        <v>-0.82185375027914187</v>
      </c>
      <c r="J408" s="11">
        <v>-5.5059523809523836E-2</v>
      </c>
      <c r="K408" s="10">
        <f t="shared" si="155"/>
        <v>117</v>
      </c>
      <c r="L408" s="33">
        <f t="shared" si="139"/>
        <v>-0.42052138574134013</v>
      </c>
      <c r="M408" s="11">
        <v>9.1035441278665738E-2</v>
      </c>
      <c r="N408" s="10">
        <f t="shared" si="156"/>
        <v>192</v>
      </c>
      <c r="O408" s="33">
        <f t="shared" si="140"/>
        <v>-3.7459784311874106E-2</v>
      </c>
      <c r="P408" s="11">
        <v>6.3455657492354739E-2</v>
      </c>
      <c r="Q408" s="10">
        <f t="shared" si="157"/>
        <v>390</v>
      </c>
      <c r="R408" s="33">
        <f t="shared" si="141"/>
        <v>0.27294812057923573</v>
      </c>
      <c r="S408" s="12">
        <v>0</v>
      </c>
      <c r="T408" s="10">
        <f t="shared" si="158"/>
        <v>237</v>
      </c>
      <c r="U408" s="33">
        <f t="shared" si="142"/>
        <v>9.7762435195083194E-2</v>
      </c>
      <c r="V408" s="18">
        <v>6.9825436408977551E-2</v>
      </c>
      <c r="W408" s="99">
        <f t="shared" si="152"/>
        <v>232</v>
      </c>
      <c r="X408" s="33">
        <f t="shared" si="143"/>
        <v>-0.38381411536743965</v>
      </c>
      <c r="Y408" s="13">
        <v>83115</v>
      </c>
      <c r="Z408" s="10">
        <f t="shared" si="159"/>
        <v>317</v>
      </c>
      <c r="AA408" s="33">
        <f t="shared" si="144"/>
        <v>0.36845635275949656</v>
      </c>
      <c r="AB408" s="11">
        <v>0.03</v>
      </c>
      <c r="AC408" s="99">
        <f t="shared" si="153"/>
        <v>329</v>
      </c>
      <c r="AD408" s="33">
        <f t="shared" si="145"/>
        <v>0.39549862376828648</v>
      </c>
      <c r="AE408" s="11">
        <v>0.94619027120103316</v>
      </c>
      <c r="AF408" s="10">
        <f t="shared" si="160"/>
        <v>57</v>
      </c>
      <c r="AG408" s="33">
        <f t="shared" si="146"/>
        <v>-0.89976937160110426</v>
      </c>
      <c r="AH408" s="14">
        <v>3.6410000000000005</v>
      </c>
      <c r="AI408" s="99">
        <f t="shared" si="154"/>
        <v>221</v>
      </c>
      <c r="AJ408" s="33">
        <f t="shared" si="147"/>
        <v>-0.23773963723590713</v>
      </c>
      <c r="AK408" s="13">
        <v>115925.24094488189</v>
      </c>
      <c r="AL408" s="38"/>
    </row>
    <row r="409" spans="1:38" ht="22.5" x14ac:dyDescent="0.25">
      <c r="A409" t="s">
        <v>1001</v>
      </c>
      <c r="B409" s="5" t="s">
        <v>345</v>
      </c>
      <c r="C409" s="6" t="s">
        <v>30</v>
      </c>
      <c r="D409" s="7" t="s">
        <v>20</v>
      </c>
      <c r="E409" s="36">
        <f t="shared" si="148"/>
        <v>1.8879514448078802</v>
      </c>
      <c r="F409" s="8">
        <f t="shared" si="149"/>
        <v>22.427901199438896</v>
      </c>
      <c r="G409" s="9">
        <f t="shared" si="150"/>
        <v>348</v>
      </c>
      <c r="H409" s="99">
        <f t="shared" si="151"/>
        <v>138</v>
      </c>
      <c r="I409" s="33">
        <f t="shared" si="138"/>
        <v>-0.53354323122724678</v>
      </c>
      <c r="J409" s="11">
        <v>-3.6825396825396872E-2</v>
      </c>
      <c r="K409" s="10">
        <f t="shared" si="155"/>
        <v>101</v>
      </c>
      <c r="L409" s="33">
        <f t="shared" si="139"/>
        <v>-0.5265390769993521</v>
      </c>
      <c r="M409" s="11">
        <v>9.6620006828269031E-2</v>
      </c>
      <c r="N409" s="10">
        <f t="shared" si="156"/>
        <v>485</v>
      </c>
      <c r="O409" s="33">
        <f t="shared" si="140"/>
        <v>0.79514583548354412</v>
      </c>
      <c r="P409" s="11">
        <v>1.0133333333333333E-2</v>
      </c>
      <c r="Q409" s="10">
        <f t="shared" si="157"/>
        <v>252</v>
      </c>
      <c r="R409" s="33">
        <f t="shared" si="141"/>
        <v>0.16844521540011823</v>
      </c>
      <c r="S409" s="12">
        <v>0.43946385409800043</v>
      </c>
      <c r="T409" s="10">
        <f t="shared" si="158"/>
        <v>149</v>
      </c>
      <c r="U409" s="33">
        <f t="shared" si="142"/>
        <v>-0.29629502944614811</v>
      </c>
      <c r="V409" s="18">
        <v>9.2956502539191868E-2</v>
      </c>
      <c r="W409" s="99">
        <f t="shared" si="152"/>
        <v>372</v>
      </c>
      <c r="X409" s="33">
        <f t="shared" si="143"/>
        <v>0.18878905581832142</v>
      </c>
      <c r="Y409" s="13">
        <v>103940</v>
      </c>
      <c r="Z409" s="10">
        <f t="shared" si="159"/>
        <v>264</v>
      </c>
      <c r="AA409" s="33">
        <f t="shared" si="144"/>
        <v>0.22200694065318838</v>
      </c>
      <c r="AB409" s="11">
        <v>3.2000000000000001E-2</v>
      </c>
      <c r="AC409" s="99">
        <f t="shared" si="153"/>
        <v>445</v>
      </c>
      <c r="AD409" s="33">
        <f t="shared" si="145"/>
        <v>0.7359595023401172</v>
      </c>
      <c r="AE409" s="11">
        <v>0.96650573325286659</v>
      </c>
      <c r="AF409" s="10">
        <f t="shared" si="160"/>
        <v>518</v>
      </c>
      <c r="AG409" s="33">
        <f t="shared" si="146"/>
        <v>1.0562644124985223</v>
      </c>
      <c r="AH409" s="14">
        <v>1.4336666666666666</v>
      </c>
      <c r="AI409" s="99">
        <f t="shared" si="154"/>
        <v>527</v>
      </c>
      <c r="AJ409" s="33">
        <f t="shared" si="147"/>
        <v>0.29941759396303258</v>
      </c>
      <c r="AK409" s="13">
        <v>484608.90397714789</v>
      </c>
      <c r="AL409" s="38"/>
    </row>
    <row r="410" spans="1:38" x14ac:dyDescent="0.25">
      <c r="A410" t="s">
        <v>1002</v>
      </c>
      <c r="B410" s="5" t="s">
        <v>377</v>
      </c>
      <c r="C410" s="6" t="s">
        <v>30</v>
      </c>
      <c r="D410" s="7" t="s">
        <v>20</v>
      </c>
      <c r="E410" s="36">
        <f t="shared" si="148"/>
        <v>2.9431904056853151</v>
      </c>
      <c r="F410" s="8">
        <f t="shared" si="149"/>
        <v>19.138780726204729</v>
      </c>
      <c r="G410" s="9">
        <f t="shared" si="150"/>
        <v>402</v>
      </c>
      <c r="H410" s="99">
        <f t="shared" si="151"/>
        <v>391</v>
      </c>
      <c r="I410" s="33">
        <f t="shared" si="138"/>
        <v>0.27599610064626123</v>
      </c>
      <c r="J410" s="11">
        <v>1.4373716632443578E-2</v>
      </c>
      <c r="K410" s="10">
        <f t="shared" si="155"/>
        <v>356</v>
      </c>
      <c r="L410" s="33">
        <f t="shared" si="139"/>
        <v>0.3608817031629129</v>
      </c>
      <c r="M410" s="11">
        <v>4.9874416935773234E-2</v>
      </c>
      <c r="N410" s="10">
        <f t="shared" si="156"/>
        <v>362</v>
      </c>
      <c r="O410" s="33">
        <f t="shared" si="140"/>
        <v>0.54330230859101736</v>
      </c>
      <c r="P410" s="11">
        <v>2.6262076472989521E-2</v>
      </c>
      <c r="Q410" s="10">
        <f t="shared" si="157"/>
        <v>383</v>
      </c>
      <c r="R410" s="33">
        <f t="shared" si="141"/>
        <v>0.26028051133487806</v>
      </c>
      <c r="S410" s="12">
        <v>5.3270828894097594E-2</v>
      </c>
      <c r="T410" s="10">
        <f t="shared" si="158"/>
        <v>486</v>
      </c>
      <c r="U410" s="33">
        <f t="shared" si="142"/>
        <v>0.82098007637574688</v>
      </c>
      <c r="V410" s="18">
        <v>2.7372757331020653E-2</v>
      </c>
      <c r="W410" s="99">
        <f t="shared" si="152"/>
        <v>335</v>
      </c>
      <c r="X410" s="33">
        <f t="shared" si="143"/>
        <v>3.6488985460677685E-2</v>
      </c>
      <c r="Y410" s="13">
        <v>98401</v>
      </c>
      <c r="Z410" s="10">
        <f t="shared" si="159"/>
        <v>350</v>
      </c>
      <c r="AA410" s="33">
        <f t="shared" si="144"/>
        <v>0.44168105881265068</v>
      </c>
      <c r="AB410" s="11">
        <v>2.8999999999999998E-2</v>
      </c>
      <c r="AC410" s="99">
        <f t="shared" si="153"/>
        <v>381</v>
      </c>
      <c r="AD410" s="33">
        <f t="shared" si="145"/>
        <v>0.54308200509254867</v>
      </c>
      <c r="AE410" s="11">
        <v>0.95499664154041342</v>
      </c>
      <c r="AF410" s="10">
        <f t="shared" si="160"/>
        <v>476</v>
      </c>
      <c r="AG410" s="33">
        <f t="shared" si="146"/>
        <v>0.67905886397915893</v>
      </c>
      <c r="AH410" s="14">
        <v>1.8593333333333335</v>
      </c>
      <c r="AI410" s="99">
        <f t="shared" si="154"/>
        <v>395</v>
      </c>
      <c r="AJ410" s="33">
        <f t="shared" si="147"/>
        <v>-0.12643482771714948</v>
      </c>
      <c r="AK410" s="13">
        <v>192320.49824206263</v>
      </c>
      <c r="AL410" s="38"/>
    </row>
    <row r="411" spans="1:38" x14ac:dyDescent="0.25">
      <c r="A411" t="s">
        <v>1003</v>
      </c>
      <c r="B411" s="5" t="s">
        <v>329</v>
      </c>
      <c r="C411" s="6" t="s">
        <v>33</v>
      </c>
      <c r="D411" s="7" t="s">
        <v>34</v>
      </c>
      <c r="E411" s="36">
        <f t="shared" si="148"/>
        <v>0.73712184906017286</v>
      </c>
      <c r="F411" s="8">
        <f t="shared" si="149"/>
        <v>26.014972303627623</v>
      </c>
      <c r="G411" s="9">
        <f t="shared" si="150"/>
        <v>274</v>
      </c>
      <c r="H411" s="99">
        <f t="shared" si="151"/>
        <v>302</v>
      </c>
      <c r="I411" s="33">
        <f t="shared" si="138"/>
        <v>-1.0064998786467407E-2</v>
      </c>
      <c r="J411" s="11">
        <v>-3.7181463680058258E-3</v>
      </c>
      <c r="K411" s="10">
        <f t="shared" si="155"/>
        <v>549</v>
      </c>
      <c r="L411" s="33">
        <f t="shared" si="139"/>
        <v>1.1191017586127743</v>
      </c>
      <c r="M411" s="11">
        <v>9.9345771747031738E-3</v>
      </c>
      <c r="N411" s="10">
        <f t="shared" si="156"/>
        <v>188</v>
      </c>
      <c r="O411" s="33">
        <f t="shared" si="140"/>
        <v>-6.0560108054219366E-2</v>
      </c>
      <c r="P411" s="11">
        <v>6.4935064935064929E-2</v>
      </c>
      <c r="Q411" s="10">
        <f t="shared" si="157"/>
        <v>299</v>
      </c>
      <c r="R411" s="33">
        <f t="shared" si="141"/>
        <v>0.20801192158003262</v>
      </c>
      <c r="S411" s="12">
        <v>0.27307482250136533</v>
      </c>
      <c r="T411" s="10">
        <f t="shared" si="158"/>
        <v>233</v>
      </c>
      <c r="U411" s="33">
        <f t="shared" si="142"/>
        <v>8.5792867604145354E-2</v>
      </c>
      <c r="V411" s="18">
        <v>7.0528046775077652E-2</v>
      </c>
      <c r="W411" s="99">
        <f t="shared" si="152"/>
        <v>361</v>
      </c>
      <c r="X411" s="33">
        <f t="shared" si="143"/>
        <v>0.14564790933138461</v>
      </c>
      <c r="Y411" s="13">
        <v>102371</v>
      </c>
      <c r="Z411" s="10">
        <f t="shared" si="159"/>
        <v>317</v>
      </c>
      <c r="AA411" s="33">
        <f t="shared" si="144"/>
        <v>0.36845635275949656</v>
      </c>
      <c r="AB411" s="11">
        <v>0.03</v>
      </c>
      <c r="AC411" s="99">
        <f t="shared" si="153"/>
        <v>217</v>
      </c>
      <c r="AD411" s="33">
        <f t="shared" si="145"/>
        <v>-1.8503720058495651E-2</v>
      </c>
      <c r="AE411" s="11">
        <v>0.92148655504819887</v>
      </c>
      <c r="AF411" s="10">
        <f t="shared" si="160"/>
        <v>70</v>
      </c>
      <c r="AG411" s="33">
        <f t="shared" si="146"/>
        <v>-0.83744331777370695</v>
      </c>
      <c r="AH411" s="14">
        <v>3.5706666666666664</v>
      </c>
      <c r="AI411" s="99">
        <f t="shared" si="154"/>
        <v>218</v>
      </c>
      <c r="AJ411" s="33">
        <f t="shared" si="147"/>
        <v>-0.23848693846128494</v>
      </c>
      <c r="AK411" s="13">
        <v>115412.32268341526</v>
      </c>
      <c r="AL411" s="38"/>
    </row>
    <row r="412" spans="1:38" x14ac:dyDescent="0.25">
      <c r="A412" t="s">
        <v>1004</v>
      </c>
      <c r="B412" s="5" t="s">
        <v>239</v>
      </c>
      <c r="C412" s="6" t="s">
        <v>24</v>
      </c>
      <c r="D412" s="7" t="s">
        <v>20</v>
      </c>
      <c r="E412" s="36">
        <f t="shared" si="148"/>
        <v>0.72219983591136427</v>
      </c>
      <c r="F412" s="8">
        <f t="shared" si="149"/>
        <v>26.061483379098913</v>
      </c>
      <c r="G412" s="9">
        <f t="shared" si="150"/>
        <v>272</v>
      </c>
      <c r="H412" s="99">
        <f t="shared" si="151"/>
        <v>76</v>
      </c>
      <c r="I412" s="33">
        <f t="shared" si="138"/>
        <v>-0.81785823422682735</v>
      </c>
      <c r="J412" s="11">
        <v>-5.4806828391734008E-2</v>
      </c>
      <c r="K412" s="10">
        <f t="shared" si="155"/>
        <v>496</v>
      </c>
      <c r="L412" s="33">
        <f t="shared" si="139"/>
        <v>0.78639906263991222</v>
      </c>
      <c r="M412" s="11">
        <v>2.7459954233409609E-2</v>
      </c>
      <c r="N412" s="10">
        <f t="shared" si="156"/>
        <v>411</v>
      </c>
      <c r="O412" s="33">
        <f t="shared" si="140"/>
        <v>0.65091199468522476</v>
      </c>
      <c r="P412" s="11">
        <v>1.9370460048426151E-2</v>
      </c>
      <c r="Q412" s="10">
        <f t="shared" si="157"/>
        <v>88</v>
      </c>
      <c r="R412" s="33">
        <f t="shared" si="141"/>
        <v>-0.17913621541901864</v>
      </c>
      <c r="S412" s="12">
        <v>1.9011406844106462</v>
      </c>
      <c r="T412" s="10">
        <f t="shared" si="158"/>
        <v>528</v>
      </c>
      <c r="U412" s="33">
        <f t="shared" si="142"/>
        <v>0.96816105507347194</v>
      </c>
      <c r="V412" s="18">
        <v>1.8733273862622659E-2</v>
      </c>
      <c r="W412" s="99">
        <f t="shared" si="152"/>
        <v>415</v>
      </c>
      <c r="X412" s="33">
        <f t="shared" si="143"/>
        <v>0.43562020432898541</v>
      </c>
      <c r="Y412" s="13">
        <v>112917</v>
      </c>
      <c r="Z412" s="10">
        <f t="shared" si="159"/>
        <v>55</v>
      </c>
      <c r="AA412" s="33">
        <f t="shared" si="144"/>
        <v>-1.0228130622504303</v>
      </c>
      <c r="AB412" s="11">
        <v>4.9000000000000002E-2</v>
      </c>
      <c r="AC412" s="99">
        <f t="shared" si="153"/>
        <v>193</v>
      </c>
      <c r="AD412" s="33">
        <f t="shared" si="145"/>
        <v>-0.1024746048225221</v>
      </c>
      <c r="AE412" s="11">
        <v>0.91647597254004576</v>
      </c>
      <c r="AF412" s="10">
        <f t="shared" si="160"/>
        <v>313</v>
      </c>
      <c r="AG412" s="33">
        <f t="shared" si="146"/>
        <v>0.14441356811381267</v>
      </c>
      <c r="AH412" s="14">
        <v>2.4626666666666668</v>
      </c>
      <c r="AI412" s="99">
        <f t="shared" si="154"/>
        <v>254</v>
      </c>
      <c r="AJ412" s="33">
        <f t="shared" si="147"/>
        <v>-0.22523253926428452</v>
      </c>
      <c r="AK412" s="13">
        <v>124509.62262357415</v>
      </c>
      <c r="AL412" s="38"/>
    </row>
    <row r="413" spans="1:38" x14ac:dyDescent="0.25">
      <c r="A413" t="s">
        <v>1005</v>
      </c>
      <c r="B413" s="5" t="s">
        <v>512</v>
      </c>
      <c r="C413" s="6" t="s">
        <v>38</v>
      </c>
      <c r="D413" s="7" t="s">
        <v>39</v>
      </c>
      <c r="E413" s="36">
        <f t="shared" si="148"/>
        <v>4.1712143226487131</v>
      </c>
      <c r="F413" s="8">
        <f t="shared" si="149"/>
        <v>15.311099265744833</v>
      </c>
      <c r="G413" s="9">
        <f t="shared" si="150"/>
        <v>462</v>
      </c>
      <c r="H413" s="99">
        <f t="shared" si="151"/>
        <v>537</v>
      </c>
      <c r="I413" s="33">
        <f t="shared" si="138"/>
        <v>1.4644983580346203</v>
      </c>
      <c r="J413" s="11">
        <v>8.9540245947456576E-2</v>
      </c>
      <c r="K413" s="10">
        <f t="shared" si="155"/>
        <v>141</v>
      </c>
      <c r="L413" s="33">
        <f t="shared" si="139"/>
        <v>-0.31669595535772593</v>
      </c>
      <c r="M413" s="11">
        <v>8.5566354800617681E-2</v>
      </c>
      <c r="N413" s="10">
        <f t="shared" si="156"/>
        <v>366</v>
      </c>
      <c r="O413" s="33">
        <f t="shared" si="140"/>
        <v>0.55513047272864346</v>
      </c>
      <c r="P413" s="11">
        <v>2.5504568731800382E-2</v>
      </c>
      <c r="Q413" s="10">
        <f t="shared" si="157"/>
        <v>390</v>
      </c>
      <c r="R413" s="33">
        <f t="shared" si="141"/>
        <v>0.27294812057923573</v>
      </c>
      <c r="S413" s="12">
        <v>0</v>
      </c>
      <c r="T413" s="10">
        <f t="shared" si="158"/>
        <v>196</v>
      </c>
      <c r="U413" s="33">
        <f t="shared" si="142"/>
        <v>-4.9748354288285994E-2</v>
      </c>
      <c r="V413" s="18">
        <v>7.8484279680900992E-2</v>
      </c>
      <c r="W413" s="99">
        <f t="shared" si="152"/>
        <v>486</v>
      </c>
      <c r="X413" s="33">
        <f t="shared" si="143"/>
        <v>1.1162824613615672</v>
      </c>
      <c r="Y413" s="13">
        <v>137672</v>
      </c>
      <c r="Z413" s="10">
        <f t="shared" si="159"/>
        <v>554</v>
      </c>
      <c r="AA413" s="33">
        <f t="shared" si="144"/>
        <v>1.1739281193441908</v>
      </c>
      <c r="AB413" s="11">
        <v>1.9E-2</v>
      </c>
      <c r="AC413" s="99">
        <f t="shared" si="153"/>
        <v>428</v>
      </c>
      <c r="AD413" s="33">
        <f t="shared" si="145"/>
        <v>0.67678767010604279</v>
      </c>
      <c r="AE413" s="11">
        <v>0.96297492196749546</v>
      </c>
      <c r="AF413" s="10">
        <f t="shared" si="160"/>
        <v>449</v>
      </c>
      <c r="AG413" s="33">
        <f t="shared" si="146"/>
        <v>0.55795136602071072</v>
      </c>
      <c r="AH413" s="14">
        <v>1.9959999999999998</v>
      </c>
      <c r="AI413" s="99">
        <f t="shared" si="154"/>
        <v>478</v>
      </c>
      <c r="AJ413" s="33">
        <f t="shared" si="147"/>
        <v>-2.210437428329496E-3</v>
      </c>
      <c r="AK413" s="13">
        <v>277583.24923846475</v>
      </c>
      <c r="AL413" s="38"/>
    </row>
    <row r="414" spans="1:38" x14ac:dyDescent="0.25">
      <c r="A414" t="s">
        <v>1006</v>
      </c>
      <c r="B414" s="5" t="s">
        <v>75</v>
      </c>
      <c r="C414" s="6" t="s">
        <v>33</v>
      </c>
      <c r="D414" s="7" t="s">
        <v>34</v>
      </c>
      <c r="E414" s="36">
        <f t="shared" si="148"/>
        <v>-9.8254076206160601</v>
      </c>
      <c r="F414" s="8">
        <f t="shared" si="149"/>
        <v>58.937782411931138</v>
      </c>
      <c r="G414" s="9">
        <f t="shared" si="150"/>
        <v>22</v>
      </c>
      <c r="H414" s="99">
        <f t="shared" si="151"/>
        <v>315</v>
      </c>
      <c r="I414" s="33">
        <f t="shared" si="138"/>
        <v>4.6019192209657368E-2</v>
      </c>
      <c r="J414" s="11">
        <v>-1.7111567419580975E-4</v>
      </c>
      <c r="K414" s="10">
        <f t="shared" si="155"/>
        <v>102</v>
      </c>
      <c r="L414" s="33">
        <f t="shared" si="139"/>
        <v>-0.52031591789700171</v>
      </c>
      <c r="M414" s="11">
        <v>9.6292197011621478E-2</v>
      </c>
      <c r="N414" s="10">
        <f t="shared" si="156"/>
        <v>7</v>
      </c>
      <c r="O414" s="33">
        <f t="shared" si="140"/>
        <v>-3.7797656813470089</v>
      </c>
      <c r="P414" s="11">
        <v>0.30312308634415186</v>
      </c>
      <c r="Q414" s="10">
        <f t="shared" si="157"/>
        <v>78</v>
      </c>
      <c r="R414" s="33">
        <f t="shared" si="141"/>
        <v>-0.21542366254946221</v>
      </c>
      <c r="S414" s="12">
        <v>2.0537395173712136</v>
      </c>
      <c r="T414" s="10">
        <f t="shared" si="158"/>
        <v>39</v>
      </c>
      <c r="U414" s="33">
        <f t="shared" si="142"/>
        <v>-1.6551261908400174</v>
      </c>
      <c r="V414" s="18">
        <v>0.17271952259164536</v>
      </c>
      <c r="W414" s="99">
        <f t="shared" si="152"/>
        <v>27</v>
      </c>
      <c r="X414" s="33">
        <f t="shared" si="143"/>
        <v>-1.3356689331397651</v>
      </c>
      <c r="Y414" s="13">
        <v>48497</v>
      </c>
      <c r="Z414" s="10">
        <f t="shared" si="159"/>
        <v>64</v>
      </c>
      <c r="AA414" s="33">
        <f t="shared" si="144"/>
        <v>-0.94958835619727622</v>
      </c>
      <c r="AB414" s="11">
        <v>4.8000000000000001E-2</v>
      </c>
      <c r="AC414" s="99">
        <f t="shared" si="153"/>
        <v>53</v>
      </c>
      <c r="AD414" s="33">
        <f t="shared" si="145"/>
        <v>-1.3387637450613272</v>
      </c>
      <c r="AE414" s="11">
        <v>0.84270601336302897</v>
      </c>
      <c r="AF414" s="10">
        <f t="shared" si="160"/>
        <v>23</v>
      </c>
      <c r="AG414" s="33">
        <f t="shared" si="146"/>
        <v>-1.408420863026588</v>
      </c>
      <c r="AH414" s="14">
        <v>4.2149999999999999</v>
      </c>
      <c r="AI414" s="99">
        <f t="shared" si="154"/>
        <v>39</v>
      </c>
      <c r="AJ414" s="33">
        <f t="shared" si="147"/>
        <v>-0.32156661721088325</v>
      </c>
      <c r="AK414" s="13">
        <v>58389.688516173199</v>
      </c>
      <c r="AL414" s="38"/>
    </row>
    <row r="415" spans="1:38" x14ac:dyDescent="0.25">
      <c r="A415" t="s">
        <v>1007</v>
      </c>
      <c r="B415" s="5" t="s">
        <v>157</v>
      </c>
      <c r="C415" s="6" t="s">
        <v>22</v>
      </c>
      <c r="D415" s="7" t="s">
        <v>20</v>
      </c>
      <c r="E415" s="36">
        <f t="shared" si="148"/>
        <v>-2.7567415346877056</v>
      </c>
      <c r="F415" s="8">
        <f t="shared" si="149"/>
        <v>36.905147905761311</v>
      </c>
      <c r="G415" s="9">
        <f t="shared" si="150"/>
        <v>130</v>
      </c>
      <c r="H415" s="99">
        <f t="shared" si="151"/>
        <v>15</v>
      </c>
      <c r="I415" s="33">
        <f t="shared" si="138"/>
        <v>-1.3415639342170225</v>
      </c>
      <c r="J415" s="11">
        <v>-8.7928464977645282E-2</v>
      </c>
      <c r="K415" s="10">
        <f t="shared" si="155"/>
        <v>65</v>
      </c>
      <c r="L415" s="33">
        <f t="shared" si="139"/>
        <v>-0.94109942444870753</v>
      </c>
      <c r="M415" s="11">
        <v>0.1184573002754821</v>
      </c>
      <c r="N415" s="10">
        <f t="shared" si="156"/>
        <v>470</v>
      </c>
      <c r="O415" s="33">
        <f t="shared" si="140"/>
        <v>0.75403851943423961</v>
      </c>
      <c r="P415" s="11">
        <v>1.276595744680851E-2</v>
      </c>
      <c r="Q415" s="10">
        <f t="shared" si="157"/>
        <v>80</v>
      </c>
      <c r="R415" s="33">
        <f t="shared" si="141"/>
        <v>-0.21274706066071894</v>
      </c>
      <c r="S415" s="12">
        <v>2.0424836601307188</v>
      </c>
      <c r="T415" s="10">
        <f t="shared" si="158"/>
        <v>220</v>
      </c>
      <c r="U415" s="33">
        <f t="shared" si="142"/>
        <v>5.1187597077209268E-2</v>
      </c>
      <c r="V415" s="18">
        <v>7.255936675461741E-2</v>
      </c>
      <c r="W415" s="99">
        <f t="shared" si="152"/>
        <v>95</v>
      </c>
      <c r="X415" s="33">
        <f t="shared" si="143"/>
        <v>-0.89565123573348737</v>
      </c>
      <c r="Y415" s="13">
        <v>64500</v>
      </c>
      <c r="Z415" s="10">
        <f t="shared" si="159"/>
        <v>36</v>
      </c>
      <c r="AA415" s="33">
        <f t="shared" si="144"/>
        <v>-1.3889365925162007</v>
      </c>
      <c r="AB415" s="11">
        <v>5.4000000000000006E-2</v>
      </c>
      <c r="AC415" s="99">
        <f t="shared" si="153"/>
        <v>151</v>
      </c>
      <c r="AD415" s="33">
        <f t="shared" si="145"/>
        <v>-0.30738364891084019</v>
      </c>
      <c r="AE415" s="11">
        <v>0.90424895272292038</v>
      </c>
      <c r="AF415" s="10">
        <f t="shared" si="160"/>
        <v>128</v>
      </c>
      <c r="AG415" s="33">
        <f t="shared" si="146"/>
        <v>-0.44340087319670601</v>
      </c>
      <c r="AH415" s="14">
        <v>3.1259999999999999</v>
      </c>
      <c r="AI415" s="99">
        <f t="shared" si="154"/>
        <v>78</v>
      </c>
      <c r="AJ415" s="33">
        <f t="shared" si="147"/>
        <v>-0.30293222164919376</v>
      </c>
      <c r="AK415" s="13">
        <v>71179.607026143785</v>
      </c>
      <c r="AL415" s="38"/>
    </row>
    <row r="416" spans="1:38" x14ac:dyDescent="0.25">
      <c r="A416" t="s">
        <v>1008</v>
      </c>
      <c r="B416" s="5" t="s">
        <v>173</v>
      </c>
      <c r="C416" s="6" t="s">
        <v>61</v>
      </c>
      <c r="D416" s="7" t="s">
        <v>39</v>
      </c>
      <c r="E416" s="36">
        <f t="shared" si="148"/>
        <v>-1.3544666633711426</v>
      </c>
      <c r="F416" s="8">
        <f t="shared" si="149"/>
        <v>32.534336023953976</v>
      </c>
      <c r="G416" s="9">
        <f t="shared" si="150"/>
        <v>177</v>
      </c>
      <c r="H416" s="99">
        <f t="shared" si="151"/>
        <v>542</v>
      </c>
      <c r="I416" s="33">
        <f t="shared" si="138"/>
        <v>1.6614742267110456</v>
      </c>
      <c r="J416" s="11">
        <v>0.10199793571217919</v>
      </c>
      <c r="K416" s="10">
        <f t="shared" si="155"/>
        <v>204</v>
      </c>
      <c r="L416" s="33">
        <f t="shared" si="139"/>
        <v>-5.0419664819143166E-2</v>
      </c>
      <c r="M416" s="11">
        <v>7.1540041067761809E-2</v>
      </c>
      <c r="N416" s="10">
        <f t="shared" si="156"/>
        <v>116</v>
      </c>
      <c r="O416" s="33">
        <f t="shared" si="140"/>
        <v>-0.46387321555731476</v>
      </c>
      <c r="P416" s="11">
        <v>9.0764331210191077E-2</v>
      </c>
      <c r="Q416" s="10">
        <f t="shared" si="157"/>
        <v>188</v>
      </c>
      <c r="R416" s="33">
        <f t="shared" si="141"/>
        <v>8.9997249299527335E-2</v>
      </c>
      <c r="S416" s="12">
        <v>0.76935942465295204</v>
      </c>
      <c r="T416" s="10">
        <f t="shared" si="158"/>
        <v>273</v>
      </c>
      <c r="U416" s="33">
        <f t="shared" si="142"/>
        <v>0.22795418648396282</v>
      </c>
      <c r="V416" s="18">
        <v>6.2183215974419156E-2</v>
      </c>
      <c r="W416" s="99">
        <f t="shared" si="152"/>
        <v>205</v>
      </c>
      <c r="X416" s="33">
        <f t="shared" si="143"/>
        <v>-0.49844473340698048</v>
      </c>
      <c r="Y416" s="13">
        <v>78946</v>
      </c>
      <c r="Z416" s="10">
        <f t="shared" si="159"/>
        <v>136</v>
      </c>
      <c r="AA416" s="33">
        <f t="shared" si="144"/>
        <v>-0.36379070777204392</v>
      </c>
      <c r="AB416" s="11">
        <v>0.04</v>
      </c>
      <c r="AC416" s="99">
        <f t="shared" si="153"/>
        <v>115</v>
      </c>
      <c r="AD416" s="33">
        <f t="shared" si="145"/>
        <v>-0.49877858770122774</v>
      </c>
      <c r="AE416" s="11">
        <v>0.89282832597655326</v>
      </c>
      <c r="AF416" s="10">
        <f t="shared" si="160"/>
        <v>81</v>
      </c>
      <c r="AG416" s="33">
        <f t="shared" si="146"/>
        <v>-0.73908039870013797</v>
      </c>
      <c r="AH416" s="14">
        <v>3.4596666666666667</v>
      </c>
      <c r="AI416" s="99">
        <f t="shared" si="154"/>
        <v>155</v>
      </c>
      <c r="AJ416" s="33">
        <f t="shared" si="147"/>
        <v>-0.26209758206002737</v>
      </c>
      <c r="AK416" s="13">
        <v>99206.902625857168</v>
      </c>
      <c r="AL416" s="38">
        <v>1</v>
      </c>
    </row>
    <row r="417" spans="1:38" x14ac:dyDescent="0.25">
      <c r="A417" t="s">
        <v>1009</v>
      </c>
      <c r="B417" s="5" t="s">
        <v>564</v>
      </c>
      <c r="C417" s="6" t="s">
        <v>93</v>
      </c>
      <c r="D417" s="7" t="s">
        <v>34</v>
      </c>
      <c r="E417" s="36">
        <f t="shared" si="148"/>
        <v>5.4762132100057883</v>
      </c>
      <c r="F417" s="8">
        <f t="shared" si="149"/>
        <v>11.243491153185285</v>
      </c>
      <c r="G417" s="9">
        <f t="shared" si="150"/>
        <v>525</v>
      </c>
      <c r="H417" s="99">
        <f t="shared" si="151"/>
        <v>463</v>
      </c>
      <c r="I417" s="33">
        <f t="shared" si="138"/>
        <v>0.56203110044141091</v>
      </c>
      <c r="J417" s="11">
        <v>3.2463928967813471E-2</v>
      </c>
      <c r="K417" s="10">
        <f t="shared" si="155"/>
        <v>340</v>
      </c>
      <c r="L417" s="33">
        <f t="shared" si="139"/>
        <v>0.32672174398313897</v>
      </c>
      <c r="M417" s="11">
        <v>5.1673819742489267E-2</v>
      </c>
      <c r="N417" s="10">
        <f t="shared" si="156"/>
        <v>507</v>
      </c>
      <c r="O417" s="33">
        <f t="shared" si="140"/>
        <v>0.83465301828323923</v>
      </c>
      <c r="P417" s="11">
        <v>7.6031860970311371E-3</v>
      </c>
      <c r="Q417" s="10">
        <f t="shared" si="157"/>
        <v>390</v>
      </c>
      <c r="R417" s="33">
        <f t="shared" si="141"/>
        <v>0.27294812057923573</v>
      </c>
      <c r="S417" s="12">
        <v>0</v>
      </c>
      <c r="T417" s="10">
        <f t="shared" si="158"/>
        <v>520</v>
      </c>
      <c r="U417" s="33">
        <f t="shared" si="142"/>
        <v>0.94179209769021388</v>
      </c>
      <c r="V417" s="18">
        <v>2.0281124497991968E-2</v>
      </c>
      <c r="W417" s="99">
        <f t="shared" si="152"/>
        <v>511</v>
      </c>
      <c r="X417" s="33">
        <f t="shared" si="143"/>
        <v>1.3968236453043437</v>
      </c>
      <c r="Y417" s="13">
        <v>147875</v>
      </c>
      <c r="Z417" s="10">
        <f t="shared" si="159"/>
        <v>488</v>
      </c>
      <c r="AA417" s="33">
        <f t="shared" si="144"/>
        <v>0.80780458907842068</v>
      </c>
      <c r="AB417" s="11">
        <v>2.4E-2</v>
      </c>
      <c r="AC417" s="99">
        <f t="shared" si="153"/>
        <v>507</v>
      </c>
      <c r="AD417" s="33">
        <f t="shared" si="145"/>
        <v>0.94060838929056678</v>
      </c>
      <c r="AE417" s="11">
        <v>0.97871722937022343</v>
      </c>
      <c r="AF417" s="10">
        <f t="shared" si="160"/>
        <v>359</v>
      </c>
      <c r="AG417" s="33">
        <f t="shared" si="146"/>
        <v>0.28353949869534756</v>
      </c>
      <c r="AH417" s="14">
        <v>2.3056666666666668</v>
      </c>
      <c r="AI417" s="99">
        <f t="shared" si="154"/>
        <v>456</v>
      </c>
      <c r="AJ417" s="33">
        <f t="shared" si="147"/>
        <v>-4.5958944000823607E-2</v>
      </c>
      <c r="AK417" s="13">
        <v>247555.98958613275</v>
      </c>
      <c r="AL417" s="38"/>
    </row>
    <row r="418" spans="1:38" x14ac:dyDescent="0.25">
      <c r="A418" t="s">
        <v>1010</v>
      </c>
      <c r="B418" s="5" t="s">
        <v>530</v>
      </c>
      <c r="C418" s="6" t="s">
        <v>81</v>
      </c>
      <c r="D418" s="7" t="s">
        <v>34</v>
      </c>
      <c r="E418" s="36">
        <f t="shared" si="148"/>
        <v>3.9932477699494351</v>
      </c>
      <c r="F418" s="8">
        <f t="shared" si="149"/>
        <v>15.865810998097265</v>
      </c>
      <c r="G418" s="9">
        <f t="shared" si="150"/>
        <v>455</v>
      </c>
      <c r="H418" s="99">
        <f t="shared" si="151"/>
        <v>269</v>
      </c>
      <c r="I418" s="33">
        <f t="shared" si="138"/>
        <v>-0.13478717247250196</v>
      </c>
      <c r="J418" s="11">
        <v>-1.1606169185231385E-2</v>
      </c>
      <c r="K418" s="10">
        <f t="shared" si="155"/>
        <v>434</v>
      </c>
      <c r="L418" s="33">
        <f t="shared" si="139"/>
        <v>0.62027773393124874</v>
      </c>
      <c r="M418" s="11">
        <v>3.6210526315789471E-2</v>
      </c>
      <c r="N418" s="10">
        <f t="shared" si="156"/>
        <v>383</v>
      </c>
      <c r="O418" s="33">
        <f t="shared" si="140"/>
        <v>0.58395965805120265</v>
      </c>
      <c r="P418" s="11">
        <v>2.3658269441401973E-2</v>
      </c>
      <c r="Q418" s="10">
        <f t="shared" si="157"/>
        <v>312</v>
      </c>
      <c r="R418" s="33">
        <f t="shared" si="141"/>
        <v>0.21672705649181784</v>
      </c>
      <c r="S418" s="12">
        <v>0.23642525021672314</v>
      </c>
      <c r="T418" s="10">
        <f t="shared" si="158"/>
        <v>424</v>
      </c>
      <c r="U418" s="33">
        <f t="shared" si="142"/>
        <v>0.66971266315285138</v>
      </c>
      <c r="V418" s="18">
        <v>3.6252113395981597E-2</v>
      </c>
      <c r="W418" s="99">
        <f t="shared" si="152"/>
        <v>500</v>
      </c>
      <c r="X418" s="33">
        <f t="shared" si="143"/>
        <v>1.2479055768701501</v>
      </c>
      <c r="Y418" s="13">
        <v>142459</v>
      </c>
      <c r="Z418" s="10">
        <f t="shared" si="159"/>
        <v>399</v>
      </c>
      <c r="AA418" s="33">
        <f t="shared" si="144"/>
        <v>0.58813047091895843</v>
      </c>
      <c r="AB418" s="11">
        <v>2.7000000000000003E-2</v>
      </c>
      <c r="AC418" s="99">
        <f t="shared" si="153"/>
        <v>389</v>
      </c>
      <c r="AD418" s="33">
        <f t="shared" si="145"/>
        <v>0.56366602215629724</v>
      </c>
      <c r="AE418" s="11">
        <v>0.95622489959839363</v>
      </c>
      <c r="AF418" s="10">
        <f t="shared" si="160"/>
        <v>318</v>
      </c>
      <c r="AG418" s="33">
        <f t="shared" si="146"/>
        <v>0.15150278750650234</v>
      </c>
      <c r="AH418" s="14">
        <v>2.4546666666666668</v>
      </c>
      <c r="AI418" s="99">
        <f t="shared" si="154"/>
        <v>376</v>
      </c>
      <c r="AJ418" s="33">
        <f t="shared" si="147"/>
        <v>-0.14440805973261939</v>
      </c>
      <c r="AK418" s="13">
        <v>179984.37646780675</v>
      </c>
      <c r="AL418" s="38"/>
    </row>
    <row r="419" spans="1:38" x14ac:dyDescent="0.25">
      <c r="A419" t="s">
        <v>1011</v>
      </c>
      <c r="B419" s="5" t="s">
        <v>384</v>
      </c>
      <c r="C419" s="6" t="s">
        <v>172</v>
      </c>
      <c r="D419" s="7" t="s">
        <v>39</v>
      </c>
      <c r="E419" s="36">
        <f t="shared" si="148"/>
        <v>0.54246559311718567</v>
      </c>
      <c r="F419" s="8">
        <f t="shared" si="149"/>
        <v>26.621704902026774</v>
      </c>
      <c r="G419" s="9">
        <f t="shared" si="150"/>
        <v>263</v>
      </c>
      <c r="H419" s="99">
        <f t="shared" si="151"/>
        <v>552</v>
      </c>
      <c r="I419" s="33">
        <f t="shared" si="138"/>
        <v>2.1712562315000579</v>
      </c>
      <c r="J419" s="11">
        <v>0.13423897166228449</v>
      </c>
      <c r="K419" s="10">
        <f t="shared" si="155"/>
        <v>176</v>
      </c>
      <c r="L419" s="33">
        <f t="shared" si="139"/>
        <v>-0.16934607998446241</v>
      </c>
      <c r="M419" s="11">
        <v>7.7804583835946919E-2</v>
      </c>
      <c r="N419" s="10">
        <f t="shared" si="156"/>
        <v>227</v>
      </c>
      <c r="O419" s="33">
        <f t="shared" si="140"/>
        <v>9.8351566770390073E-2</v>
      </c>
      <c r="P419" s="11">
        <v>5.4757929883138566E-2</v>
      </c>
      <c r="Q419" s="10">
        <f t="shared" si="157"/>
        <v>302</v>
      </c>
      <c r="R419" s="33">
        <f t="shared" si="141"/>
        <v>0.21169986282390232</v>
      </c>
      <c r="S419" s="12">
        <v>0.25756600128783003</v>
      </c>
      <c r="T419" s="10">
        <f t="shared" si="158"/>
        <v>301</v>
      </c>
      <c r="U419" s="33">
        <f t="shared" si="142"/>
        <v>0.31890799966291433</v>
      </c>
      <c r="V419" s="18">
        <v>5.6844251848075456E-2</v>
      </c>
      <c r="W419" s="99">
        <f t="shared" si="152"/>
        <v>206</v>
      </c>
      <c r="X419" s="33">
        <f t="shared" si="143"/>
        <v>-0.48700641795856386</v>
      </c>
      <c r="Y419" s="13">
        <v>79362</v>
      </c>
      <c r="Z419" s="10">
        <f t="shared" si="159"/>
        <v>264</v>
      </c>
      <c r="AA419" s="33">
        <f t="shared" si="144"/>
        <v>0.22200694065318838</v>
      </c>
      <c r="AB419" s="11">
        <v>3.2000000000000001E-2</v>
      </c>
      <c r="AC419" s="99">
        <f t="shared" si="153"/>
        <v>141</v>
      </c>
      <c r="AD419" s="33">
        <f t="shared" si="145"/>
        <v>-0.3546884933543461</v>
      </c>
      <c r="AE419" s="11">
        <v>0.90142625022567247</v>
      </c>
      <c r="AF419" s="10">
        <f t="shared" si="160"/>
        <v>364</v>
      </c>
      <c r="AG419" s="33">
        <f t="shared" si="146"/>
        <v>0.2974225533393649</v>
      </c>
      <c r="AH419" s="14">
        <v>2.29</v>
      </c>
      <c r="AI419" s="99">
        <f t="shared" si="154"/>
        <v>347</v>
      </c>
      <c r="AJ419" s="33">
        <f t="shared" si="147"/>
        <v>-0.16655616677615812</v>
      </c>
      <c r="AK419" s="13">
        <v>164782.78415969093</v>
      </c>
      <c r="AL419" s="38"/>
    </row>
    <row r="420" spans="1:38" x14ac:dyDescent="0.25">
      <c r="A420" t="s">
        <v>1012</v>
      </c>
      <c r="B420" s="5" t="s">
        <v>472</v>
      </c>
      <c r="C420" s="6" t="s">
        <v>91</v>
      </c>
      <c r="D420" s="7" t="s">
        <v>39</v>
      </c>
      <c r="E420" s="36">
        <f t="shared" si="148"/>
        <v>3.9798998678298965</v>
      </c>
      <c r="F420" s="8">
        <f t="shared" si="149"/>
        <v>15.907415658049922</v>
      </c>
      <c r="G420" s="9">
        <f t="shared" si="150"/>
        <v>453</v>
      </c>
      <c r="H420" s="99">
        <f t="shared" si="151"/>
        <v>382</v>
      </c>
      <c r="I420" s="33">
        <f t="shared" si="138"/>
        <v>0.24468894922456652</v>
      </c>
      <c r="J420" s="11">
        <v>1.2393703636692566E-2</v>
      </c>
      <c r="K420" s="10">
        <f t="shared" si="155"/>
        <v>440</v>
      </c>
      <c r="L420" s="33">
        <f t="shared" si="139"/>
        <v>0.62536969696070266</v>
      </c>
      <c r="M420" s="11">
        <v>3.5942303144951525E-2</v>
      </c>
      <c r="N420" s="10">
        <f t="shared" si="156"/>
        <v>319</v>
      </c>
      <c r="O420" s="33">
        <f t="shared" si="140"/>
        <v>0.39803535257528444</v>
      </c>
      <c r="P420" s="11">
        <v>3.5565366691194505E-2</v>
      </c>
      <c r="Q420" s="10">
        <f t="shared" si="157"/>
        <v>212</v>
      </c>
      <c r="R420" s="33">
        <f t="shared" si="141"/>
        <v>0.12420587009710073</v>
      </c>
      <c r="S420" s="12">
        <v>0.62550263604682332</v>
      </c>
      <c r="T420" s="10">
        <f t="shared" si="158"/>
        <v>477</v>
      </c>
      <c r="U420" s="33">
        <f t="shared" si="142"/>
        <v>0.79713633425196295</v>
      </c>
      <c r="V420" s="18">
        <v>2.877237851662404E-2</v>
      </c>
      <c r="W420" s="99">
        <f t="shared" si="152"/>
        <v>481</v>
      </c>
      <c r="X420" s="33">
        <f t="shared" si="143"/>
        <v>1.0459753156846407</v>
      </c>
      <c r="Y420" s="13">
        <v>135115</v>
      </c>
      <c r="Z420" s="10">
        <f t="shared" si="159"/>
        <v>436</v>
      </c>
      <c r="AA420" s="33">
        <f t="shared" si="144"/>
        <v>0.66135517697211244</v>
      </c>
      <c r="AB420" s="11">
        <v>2.6000000000000002E-2</v>
      </c>
      <c r="AC420" s="99">
        <f t="shared" si="153"/>
        <v>441</v>
      </c>
      <c r="AD420" s="33">
        <f t="shared" si="145"/>
        <v>0.71939365653885534</v>
      </c>
      <c r="AE420" s="11">
        <v>0.96551724137931039</v>
      </c>
      <c r="AF420" s="10">
        <f t="shared" si="160"/>
        <v>332</v>
      </c>
      <c r="AG420" s="33">
        <f t="shared" si="146"/>
        <v>0.19492425628672655</v>
      </c>
      <c r="AH420" s="14">
        <v>2.4056666666666668</v>
      </c>
      <c r="AI420" s="99">
        <f t="shared" si="154"/>
        <v>389</v>
      </c>
      <c r="AJ420" s="33">
        <f t="shared" si="147"/>
        <v>-0.12979025563223801</v>
      </c>
      <c r="AK420" s="13">
        <v>190017.46407827717</v>
      </c>
      <c r="AL420" s="38"/>
    </row>
    <row r="421" spans="1:38" x14ac:dyDescent="0.25">
      <c r="A421" t="s">
        <v>1013</v>
      </c>
      <c r="B421" s="5" t="s">
        <v>494</v>
      </c>
      <c r="C421" s="6" t="s">
        <v>91</v>
      </c>
      <c r="D421" s="7" t="s">
        <v>39</v>
      </c>
      <c r="E421" s="36">
        <f t="shared" si="148"/>
        <v>4.0277972820768344</v>
      </c>
      <c r="F421" s="8">
        <f t="shared" si="149"/>
        <v>15.758122112554231</v>
      </c>
      <c r="G421" s="9">
        <f t="shared" si="150"/>
        <v>458</v>
      </c>
      <c r="H421" s="99">
        <f t="shared" si="151"/>
        <v>218</v>
      </c>
      <c r="I421" s="33">
        <f t="shared" si="138"/>
        <v>-0.28155867982324284</v>
      </c>
      <c r="J421" s="11">
        <v>-2.0888696619491998E-2</v>
      </c>
      <c r="K421" s="10">
        <f t="shared" si="155"/>
        <v>528</v>
      </c>
      <c r="L421" s="33">
        <f t="shared" si="139"/>
        <v>0.95728889209338053</v>
      </c>
      <c r="M421" s="11">
        <v>1.8458197611292075E-2</v>
      </c>
      <c r="N421" s="10">
        <f t="shared" si="156"/>
        <v>380</v>
      </c>
      <c r="O421" s="33">
        <f t="shared" si="140"/>
        <v>0.58076430707895765</v>
      </c>
      <c r="P421" s="11">
        <v>2.3862908392056376E-2</v>
      </c>
      <c r="Q421" s="10">
        <f t="shared" si="157"/>
        <v>390</v>
      </c>
      <c r="R421" s="33">
        <f t="shared" si="141"/>
        <v>0.27294812057923573</v>
      </c>
      <c r="S421" s="12">
        <v>0</v>
      </c>
      <c r="T421" s="10">
        <f t="shared" si="158"/>
        <v>490</v>
      </c>
      <c r="U421" s="33">
        <f t="shared" si="142"/>
        <v>0.8489977959414472</v>
      </c>
      <c r="V421" s="18">
        <v>2.5728124803422028E-2</v>
      </c>
      <c r="W421" s="99">
        <f t="shared" si="152"/>
        <v>474</v>
      </c>
      <c r="X421" s="33">
        <f t="shared" si="143"/>
        <v>0.95358892167819875</v>
      </c>
      <c r="Y421" s="13">
        <v>131755</v>
      </c>
      <c r="Z421" s="10">
        <f t="shared" si="159"/>
        <v>399</v>
      </c>
      <c r="AA421" s="33">
        <f t="shared" si="144"/>
        <v>0.58813047091895843</v>
      </c>
      <c r="AB421" s="11">
        <v>2.7000000000000003E-2</v>
      </c>
      <c r="AC421" s="99">
        <f t="shared" si="153"/>
        <v>397</v>
      </c>
      <c r="AD421" s="33">
        <f t="shared" si="145"/>
        <v>0.58673528858666424</v>
      </c>
      <c r="AE421" s="11">
        <v>0.95760145366444582</v>
      </c>
      <c r="AF421" s="10">
        <f t="shared" si="160"/>
        <v>339</v>
      </c>
      <c r="AG421" s="33">
        <f t="shared" si="146"/>
        <v>0.2194411400197788</v>
      </c>
      <c r="AH421" s="14">
        <v>2.3779999999999997</v>
      </c>
      <c r="AI421" s="99">
        <f t="shared" si="154"/>
        <v>417</v>
      </c>
      <c r="AJ421" s="33">
        <f t="shared" si="147"/>
        <v>-0.10864184311642752</v>
      </c>
      <c r="AK421" s="13">
        <v>204532.90525784259</v>
      </c>
      <c r="AL421" s="38"/>
    </row>
    <row r="422" spans="1:38" x14ac:dyDescent="0.25">
      <c r="A422" t="s">
        <v>1014</v>
      </c>
      <c r="B422" s="5" t="s">
        <v>164</v>
      </c>
      <c r="C422" s="6" t="s">
        <v>54</v>
      </c>
      <c r="D422" s="7" t="s">
        <v>39</v>
      </c>
      <c r="E422" s="36">
        <f t="shared" si="148"/>
        <v>-2.9340830495175347</v>
      </c>
      <c r="F422" s="8">
        <f t="shared" si="149"/>
        <v>37.457911430239349</v>
      </c>
      <c r="G422" s="9">
        <f t="shared" si="150"/>
        <v>124</v>
      </c>
      <c r="H422" s="99">
        <f t="shared" si="151"/>
        <v>247</v>
      </c>
      <c r="I422" s="33">
        <f t="shared" si="138"/>
        <v>-0.21120596905235478</v>
      </c>
      <c r="J422" s="11">
        <v>-1.6439256945586012E-2</v>
      </c>
      <c r="K422" s="10">
        <f t="shared" si="155"/>
        <v>263</v>
      </c>
      <c r="L422" s="33">
        <f t="shared" si="139"/>
        <v>0.12956440108698797</v>
      </c>
      <c r="M422" s="11">
        <v>6.2059238363892807E-2</v>
      </c>
      <c r="N422" s="10">
        <f t="shared" si="156"/>
        <v>103</v>
      </c>
      <c r="O422" s="33">
        <f t="shared" si="140"/>
        <v>-0.55905659473872071</v>
      </c>
      <c r="P422" s="11">
        <v>9.6860133206470023E-2</v>
      </c>
      <c r="Q422" s="10">
        <f t="shared" si="157"/>
        <v>276</v>
      </c>
      <c r="R422" s="33">
        <f t="shared" si="141"/>
        <v>0.19345744341557805</v>
      </c>
      <c r="S422" s="12">
        <v>0.33428046130703665</v>
      </c>
      <c r="T422" s="10">
        <f t="shared" si="158"/>
        <v>63</v>
      </c>
      <c r="U422" s="33">
        <f t="shared" si="142"/>
        <v>-1.0152684483896237</v>
      </c>
      <c r="V422" s="18">
        <v>0.13516004692475281</v>
      </c>
      <c r="W422" s="99">
        <f t="shared" si="152"/>
        <v>165</v>
      </c>
      <c r="X422" s="33">
        <f t="shared" si="143"/>
        <v>-0.62946293800242592</v>
      </c>
      <c r="Y422" s="13">
        <v>74181</v>
      </c>
      <c r="Z422" s="10">
        <f t="shared" si="159"/>
        <v>399</v>
      </c>
      <c r="AA422" s="33">
        <f t="shared" si="144"/>
        <v>0.58813047091895843</v>
      </c>
      <c r="AB422" s="11">
        <v>2.7000000000000003E-2</v>
      </c>
      <c r="AC422" s="99">
        <f t="shared" si="153"/>
        <v>39</v>
      </c>
      <c r="AD422" s="33">
        <f t="shared" si="145"/>
        <v>-1.5885432868943155</v>
      </c>
      <c r="AE422" s="11">
        <v>0.82780154967040587</v>
      </c>
      <c r="AF422" s="10">
        <f t="shared" si="160"/>
        <v>437</v>
      </c>
      <c r="AG422" s="33">
        <f t="shared" si="146"/>
        <v>0.50684990956507248</v>
      </c>
      <c r="AH422" s="14">
        <v>2.0536666666666665</v>
      </c>
      <c r="AI422" s="99">
        <f t="shared" si="154"/>
        <v>405</v>
      </c>
      <c r="AJ422" s="33">
        <f t="shared" si="147"/>
        <v>-0.11856712490764933</v>
      </c>
      <c r="AK422" s="13">
        <v>197720.58097944176</v>
      </c>
      <c r="AL422" s="38"/>
    </row>
    <row r="423" spans="1:38" x14ac:dyDescent="0.25">
      <c r="A423" t="s">
        <v>1015</v>
      </c>
      <c r="B423" s="5" t="s">
        <v>319</v>
      </c>
      <c r="C423" s="6" t="s">
        <v>93</v>
      </c>
      <c r="D423" s="7" t="s">
        <v>34</v>
      </c>
      <c r="E423" s="36">
        <f t="shared" si="148"/>
        <v>0.40894679080729807</v>
      </c>
      <c r="F423" s="8">
        <f t="shared" si="149"/>
        <v>27.037875497049153</v>
      </c>
      <c r="G423" s="9">
        <f t="shared" si="150"/>
        <v>259</v>
      </c>
      <c r="H423" s="99">
        <f t="shared" si="151"/>
        <v>406</v>
      </c>
      <c r="I423" s="33">
        <f t="shared" si="138"/>
        <v>0.32816802403147644</v>
      </c>
      <c r="J423" s="11">
        <v>1.767331693541041E-2</v>
      </c>
      <c r="K423" s="10">
        <f t="shared" si="155"/>
        <v>365</v>
      </c>
      <c r="L423" s="33">
        <f t="shared" si="139"/>
        <v>0.38279985862425958</v>
      </c>
      <c r="M423" s="11">
        <v>4.871986080039771E-2</v>
      </c>
      <c r="N423" s="10">
        <f t="shared" si="156"/>
        <v>216</v>
      </c>
      <c r="O423" s="33">
        <f t="shared" si="140"/>
        <v>6.7989831358606992E-2</v>
      </c>
      <c r="P423" s="11">
        <v>5.6702377841651427E-2</v>
      </c>
      <c r="Q423" s="10">
        <f t="shared" si="157"/>
        <v>372</v>
      </c>
      <c r="R423" s="33">
        <f t="shared" si="141"/>
        <v>0.251661184697481</v>
      </c>
      <c r="S423" s="12">
        <v>8.9517500671381256E-2</v>
      </c>
      <c r="T423" s="10">
        <f t="shared" si="158"/>
        <v>166</v>
      </c>
      <c r="U423" s="33">
        <f t="shared" si="142"/>
        <v>-0.18820017316564053</v>
      </c>
      <c r="V423" s="18">
        <v>8.6611363839086616E-2</v>
      </c>
      <c r="W423" s="99">
        <f t="shared" si="152"/>
        <v>140</v>
      </c>
      <c r="X423" s="33">
        <f t="shared" si="143"/>
        <v>-0.69770788738456568</v>
      </c>
      <c r="Y423" s="13">
        <v>71699</v>
      </c>
      <c r="Z423" s="10">
        <f t="shared" si="159"/>
        <v>399</v>
      </c>
      <c r="AA423" s="33">
        <f t="shared" si="144"/>
        <v>0.58813047091895843</v>
      </c>
      <c r="AB423" s="11">
        <v>2.7000000000000003E-2</v>
      </c>
      <c r="AC423" s="99">
        <f t="shared" si="153"/>
        <v>247</v>
      </c>
      <c r="AD423" s="33">
        <f t="shared" si="145"/>
        <v>9.2282252578594806E-2</v>
      </c>
      <c r="AE423" s="11">
        <v>0.92809720656394834</v>
      </c>
      <c r="AF423" s="10">
        <f t="shared" si="160"/>
        <v>463</v>
      </c>
      <c r="AG423" s="33">
        <f t="shared" si="146"/>
        <v>0.6176189625758487</v>
      </c>
      <c r="AH423" s="14">
        <v>1.9286666666666665</v>
      </c>
      <c r="AI423" s="99">
        <f t="shared" si="154"/>
        <v>371</v>
      </c>
      <c r="AJ423" s="33">
        <f t="shared" si="147"/>
        <v>-0.14942239801613272</v>
      </c>
      <c r="AK423" s="13">
        <v>176542.73126846299</v>
      </c>
      <c r="AL423" s="38"/>
    </row>
    <row r="424" spans="1:38" x14ac:dyDescent="0.25">
      <c r="A424" t="s">
        <v>1016</v>
      </c>
      <c r="B424" s="5" t="s">
        <v>252</v>
      </c>
      <c r="C424" s="6" t="s">
        <v>93</v>
      </c>
      <c r="D424" s="7" t="s">
        <v>34</v>
      </c>
      <c r="E424" s="36">
        <f t="shared" si="148"/>
        <v>-0.22237360012895879</v>
      </c>
      <c r="F424" s="8">
        <f t="shared" si="149"/>
        <v>29.005665637466286</v>
      </c>
      <c r="G424" s="9">
        <f t="shared" si="150"/>
        <v>223</v>
      </c>
      <c r="H424" s="99">
        <f t="shared" si="151"/>
        <v>397</v>
      </c>
      <c r="I424" s="33">
        <f t="shared" si="138"/>
        <v>0.3065630645594648</v>
      </c>
      <c r="J424" s="11">
        <v>1.6306916653537007E-2</v>
      </c>
      <c r="K424" s="10">
        <f t="shared" si="155"/>
        <v>228</v>
      </c>
      <c r="L424" s="33">
        <f t="shared" si="139"/>
        <v>3.2091964328892462E-2</v>
      </c>
      <c r="M424" s="11">
        <v>6.7193675889328064E-2</v>
      </c>
      <c r="N424" s="10">
        <f t="shared" si="156"/>
        <v>150</v>
      </c>
      <c r="O424" s="33">
        <f t="shared" si="140"/>
        <v>-0.25410973503738354</v>
      </c>
      <c r="P424" s="11">
        <v>7.7330508474576273E-2</v>
      </c>
      <c r="Q424" s="10">
        <f t="shared" si="157"/>
        <v>285</v>
      </c>
      <c r="R424" s="33">
        <f t="shared" si="141"/>
        <v>0.19921853039705392</v>
      </c>
      <c r="S424" s="12">
        <v>0.31005348422602902</v>
      </c>
      <c r="T424" s="10">
        <f t="shared" si="158"/>
        <v>251</v>
      </c>
      <c r="U424" s="33">
        <f t="shared" si="142"/>
        <v>0.14823492871470179</v>
      </c>
      <c r="V424" s="18">
        <v>6.6862714750038688E-2</v>
      </c>
      <c r="W424" s="99">
        <f t="shared" si="152"/>
        <v>252</v>
      </c>
      <c r="X424" s="33">
        <f t="shared" si="143"/>
        <v>-0.27910953549347195</v>
      </c>
      <c r="Y424" s="13">
        <v>86923</v>
      </c>
      <c r="Z424" s="10">
        <f t="shared" si="159"/>
        <v>201</v>
      </c>
      <c r="AA424" s="33">
        <f t="shared" si="144"/>
        <v>2.3328224937260757E-3</v>
      </c>
      <c r="AB424" s="11">
        <v>3.5000000000000003E-2</v>
      </c>
      <c r="AC424" s="99">
        <f t="shared" si="153"/>
        <v>230</v>
      </c>
      <c r="AD424" s="33">
        <f t="shared" si="145"/>
        <v>2.7051418271172637E-2</v>
      </c>
      <c r="AE424" s="11">
        <v>0.92420485175202161</v>
      </c>
      <c r="AF424" s="10">
        <f t="shared" si="160"/>
        <v>148</v>
      </c>
      <c r="AG424" s="33">
        <f t="shared" si="146"/>
        <v>-0.37369021583525736</v>
      </c>
      <c r="AH424" s="14">
        <v>3.047333333333333</v>
      </c>
      <c r="AI424" s="99">
        <f t="shared" si="154"/>
        <v>243</v>
      </c>
      <c r="AJ424" s="33">
        <f t="shared" si="147"/>
        <v>-0.22893293095213069</v>
      </c>
      <c r="AK424" s="13">
        <v>121969.81885125184</v>
      </c>
      <c r="AL424" s="38"/>
    </row>
    <row r="425" spans="1:38" x14ac:dyDescent="0.25">
      <c r="A425" t="s">
        <v>1017</v>
      </c>
      <c r="B425" s="5" t="s">
        <v>561</v>
      </c>
      <c r="C425" s="6" t="s">
        <v>93</v>
      </c>
      <c r="D425" s="7" t="s">
        <v>34</v>
      </c>
      <c r="E425" s="36">
        <f t="shared" si="148"/>
        <v>5.9781080391300865</v>
      </c>
      <c r="F425" s="8">
        <f t="shared" si="149"/>
        <v>9.6791132074444874</v>
      </c>
      <c r="G425" s="9">
        <f t="shared" si="150"/>
        <v>541</v>
      </c>
      <c r="H425" s="99">
        <f t="shared" si="151"/>
        <v>358</v>
      </c>
      <c r="I425" s="33">
        <f t="shared" si="138"/>
        <v>0.16954045008450222</v>
      </c>
      <c r="J425" s="11">
        <v>7.6409555215957159E-3</v>
      </c>
      <c r="K425" s="10">
        <f t="shared" si="155"/>
        <v>491</v>
      </c>
      <c r="L425" s="33">
        <f t="shared" si="139"/>
        <v>0.75763075411100345</v>
      </c>
      <c r="M425" s="11">
        <v>2.8975347587334967E-2</v>
      </c>
      <c r="N425" s="10">
        <f t="shared" si="156"/>
        <v>370</v>
      </c>
      <c r="O425" s="33">
        <f t="shared" si="140"/>
        <v>0.56206846356938089</v>
      </c>
      <c r="P425" s="11">
        <v>2.506024096385542E-2</v>
      </c>
      <c r="Q425" s="10">
        <f t="shared" si="157"/>
        <v>390</v>
      </c>
      <c r="R425" s="33">
        <f t="shared" si="141"/>
        <v>0.27294812057923573</v>
      </c>
      <c r="S425" s="12">
        <v>0</v>
      </c>
      <c r="T425" s="10">
        <f t="shared" si="158"/>
        <v>432</v>
      </c>
      <c r="U425" s="33">
        <f t="shared" si="142"/>
        <v>0.68863998660646719</v>
      </c>
      <c r="V425" s="18">
        <v>3.5141084650790473E-2</v>
      </c>
      <c r="W425" s="99">
        <f t="shared" si="152"/>
        <v>550</v>
      </c>
      <c r="X425" s="33">
        <f t="shared" si="143"/>
        <v>2.3998759230885724</v>
      </c>
      <c r="Y425" s="13">
        <v>184355</v>
      </c>
      <c r="Z425" s="10">
        <f t="shared" si="159"/>
        <v>535</v>
      </c>
      <c r="AA425" s="33">
        <f t="shared" si="144"/>
        <v>1.0274787072378828</v>
      </c>
      <c r="AB425" s="11">
        <v>2.1000000000000001E-2</v>
      </c>
      <c r="AC425" s="99">
        <f t="shared" si="153"/>
        <v>438</v>
      </c>
      <c r="AD425" s="33">
        <f t="shared" si="145"/>
        <v>0.70938353542297028</v>
      </c>
      <c r="AE425" s="11">
        <v>0.96491993270608756</v>
      </c>
      <c r="AF425" s="10">
        <f t="shared" si="160"/>
        <v>383</v>
      </c>
      <c r="AG425" s="33">
        <f t="shared" si="146"/>
        <v>0.35886245474267531</v>
      </c>
      <c r="AH425" s="14">
        <v>2.2206666666666668</v>
      </c>
      <c r="AI425" s="99">
        <f t="shared" si="154"/>
        <v>470</v>
      </c>
      <c r="AJ425" s="33">
        <f t="shared" si="147"/>
        <v>-1.5180448435871498E-2</v>
      </c>
      <c r="AK425" s="13">
        <v>268681.1422014687</v>
      </c>
      <c r="AL425" s="38"/>
    </row>
    <row r="426" spans="1:38" x14ac:dyDescent="0.25">
      <c r="A426" t="s">
        <v>1018</v>
      </c>
      <c r="B426" s="5" t="s">
        <v>429</v>
      </c>
      <c r="C426" s="6" t="s">
        <v>33</v>
      </c>
      <c r="D426" s="7" t="s">
        <v>34</v>
      </c>
      <c r="E426" s="36">
        <f t="shared" si="148"/>
        <v>3.3410134029010452</v>
      </c>
      <c r="F426" s="8">
        <f t="shared" si="149"/>
        <v>17.898788825434099</v>
      </c>
      <c r="G426" s="9">
        <f t="shared" si="150"/>
        <v>417</v>
      </c>
      <c r="H426" s="99">
        <f t="shared" si="151"/>
        <v>319</v>
      </c>
      <c r="I426" s="33">
        <f t="shared" si="138"/>
        <v>5.5208682523855065E-2</v>
      </c>
      <c r="J426" s="11">
        <v>4.1007135241533099E-4</v>
      </c>
      <c r="K426" s="10">
        <f t="shared" si="155"/>
        <v>488</v>
      </c>
      <c r="L426" s="33">
        <f t="shared" si="139"/>
        <v>0.73509544092196177</v>
      </c>
      <c r="M426" s="11">
        <v>3.0162412993039442E-2</v>
      </c>
      <c r="N426" s="10">
        <f t="shared" si="156"/>
        <v>414</v>
      </c>
      <c r="O426" s="33">
        <f t="shared" si="140"/>
        <v>0.65527020423717275</v>
      </c>
      <c r="P426" s="11">
        <v>1.9091348477525374E-2</v>
      </c>
      <c r="Q426" s="10">
        <f t="shared" si="157"/>
        <v>343</v>
      </c>
      <c r="R426" s="33">
        <f t="shared" si="141"/>
        <v>0.23395871891747447</v>
      </c>
      <c r="S426" s="12">
        <v>0.16396130513198884</v>
      </c>
      <c r="T426" s="10">
        <f t="shared" si="158"/>
        <v>539</v>
      </c>
      <c r="U426" s="33">
        <f t="shared" si="142"/>
        <v>1.0002401727492545</v>
      </c>
      <c r="V426" s="18">
        <v>1.6850238369225713E-2</v>
      </c>
      <c r="W426" s="99">
        <f t="shared" si="152"/>
        <v>451</v>
      </c>
      <c r="X426" s="33">
        <f t="shared" si="143"/>
        <v>0.78094184787865994</v>
      </c>
      <c r="Y426" s="13">
        <v>125476</v>
      </c>
      <c r="Z426" s="10">
        <f t="shared" si="159"/>
        <v>290</v>
      </c>
      <c r="AA426" s="33">
        <f t="shared" si="144"/>
        <v>0.2952316467063425</v>
      </c>
      <c r="AB426" s="11">
        <v>3.1E-2</v>
      </c>
      <c r="AC426" s="99">
        <f t="shared" si="153"/>
        <v>318</v>
      </c>
      <c r="AD426" s="33">
        <f t="shared" si="145"/>
        <v>0.35354383916374454</v>
      </c>
      <c r="AE426" s="11">
        <v>0.94368680931107451</v>
      </c>
      <c r="AF426" s="10">
        <f t="shared" si="160"/>
        <v>117</v>
      </c>
      <c r="AG426" s="33">
        <f t="shared" si="146"/>
        <v>-0.50690846358955111</v>
      </c>
      <c r="AH426" s="14">
        <v>3.1976666666666667</v>
      </c>
      <c r="AI426" s="99">
        <f t="shared" si="154"/>
        <v>305</v>
      </c>
      <c r="AJ426" s="33">
        <f t="shared" si="147"/>
        <v>-0.19608776686267987</v>
      </c>
      <c r="AK426" s="13">
        <v>144513.45171339563</v>
      </c>
      <c r="AL426" s="38"/>
    </row>
    <row r="427" spans="1:38" x14ac:dyDescent="0.25">
      <c r="A427" t="s">
        <v>1019</v>
      </c>
      <c r="B427" s="5" t="s">
        <v>476</v>
      </c>
      <c r="C427" s="6" t="s">
        <v>93</v>
      </c>
      <c r="D427" s="7" t="s">
        <v>34</v>
      </c>
      <c r="E427" s="36">
        <f t="shared" si="148"/>
        <v>3.44743663327466</v>
      </c>
      <c r="F427" s="8">
        <f t="shared" si="149"/>
        <v>17.567073603738237</v>
      </c>
      <c r="G427" s="9">
        <f t="shared" si="150"/>
        <v>420</v>
      </c>
      <c r="H427" s="99">
        <f t="shared" si="151"/>
        <v>393</v>
      </c>
      <c r="I427" s="33">
        <f t="shared" si="138"/>
        <v>0.28021656523242294</v>
      </c>
      <c r="J427" s="11">
        <v>1.4640638864241273E-2</v>
      </c>
      <c r="K427" s="10">
        <f t="shared" si="155"/>
        <v>436</v>
      </c>
      <c r="L427" s="33">
        <f t="shared" si="139"/>
        <v>0.62158670419520401</v>
      </c>
      <c r="M427" s="11">
        <v>3.6141575274177468E-2</v>
      </c>
      <c r="N427" s="10">
        <f t="shared" si="156"/>
        <v>361</v>
      </c>
      <c r="O427" s="33">
        <f t="shared" si="140"/>
        <v>0.54150725680505929</v>
      </c>
      <c r="P427" s="11">
        <v>2.6377036462373934E-2</v>
      </c>
      <c r="Q427" s="10">
        <f t="shared" si="157"/>
        <v>339</v>
      </c>
      <c r="R427" s="33">
        <f t="shared" si="141"/>
        <v>0.23135715237021395</v>
      </c>
      <c r="S427" s="12">
        <v>0.17490161783996502</v>
      </c>
      <c r="T427" s="10">
        <f t="shared" si="158"/>
        <v>380</v>
      </c>
      <c r="U427" s="33">
        <f t="shared" si="142"/>
        <v>0.53475804122080084</v>
      </c>
      <c r="V427" s="18">
        <v>4.4173913043478258E-2</v>
      </c>
      <c r="W427" s="99">
        <f t="shared" si="152"/>
        <v>447</v>
      </c>
      <c r="X427" s="33">
        <f t="shared" si="143"/>
        <v>0.75680040325435749</v>
      </c>
      <c r="Y427" s="13">
        <v>124598</v>
      </c>
      <c r="Z427" s="10">
        <f t="shared" si="159"/>
        <v>466</v>
      </c>
      <c r="AA427" s="33">
        <f t="shared" si="144"/>
        <v>0.73457988302526656</v>
      </c>
      <c r="AB427" s="11">
        <v>2.5000000000000001E-2</v>
      </c>
      <c r="AC427" s="99">
        <f t="shared" si="153"/>
        <v>359</v>
      </c>
      <c r="AD427" s="33">
        <f t="shared" si="145"/>
        <v>0.47919059030501016</v>
      </c>
      <c r="AE427" s="11">
        <v>0.95118421052631574</v>
      </c>
      <c r="AF427" s="10">
        <f t="shared" si="160"/>
        <v>234</v>
      </c>
      <c r="AG427" s="33">
        <f t="shared" si="146"/>
        <v>-6.3832251546446409E-2</v>
      </c>
      <c r="AH427" s="14">
        <v>2.6976666666666667</v>
      </c>
      <c r="AI427" s="99">
        <f t="shared" si="154"/>
        <v>359</v>
      </c>
      <c r="AJ427" s="33">
        <f t="shared" si="147"/>
        <v>-0.16099779270537262</v>
      </c>
      <c r="AK427" s="13">
        <v>168597.83419326629</v>
      </c>
      <c r="AL427" s="38"/>
    </row>
    <row r="428" spans="1:38" x14ac:dyDescent="0.25">
      <c r="A428" t="s">
        <v>1020</v>
      </c>
      <c r="B428" s="5" t="s">
        <v>538</v>
      </c>
      <c r="C428" s="6" t="s">
        <v>93</v>
      </c>
      <c r="D428" s="7" t="s">
        <v>34</v>
      </c>
      <c r="E428" s="36">
        <f t="shared" si="148"/>
        <v>4.7415687211129089</v>
      </c>
      <c r="F428" s="8">
        <f t="shared" si="149"/>
        <v>13.533336693911934</v>
      </c>
      <c r="G428" s="9">
        <f t="shared" si="150"/>
        <v>498</v>
      </c>
      <c r="H428" s="99">
        <f t="shared" si="151"/>
        <v>475</v>
      </c>
      <c r="I428" s="33">
        <f t="shared" si="138"/>
        <v>0.66236777906172195</v>
      </c>
      <c r="J428" s="11">
        <v>3.880969722193317E-2</v>
      </c>
      <c r="K428" s="10">
        <f t="shared" si="155"/>
        <v>367</v>
      </c>
      <c r="L428" s="33">
        <f t="shared" si="139"/>
        <v>0.3912978255278734</v>
      </c>
      <c r="M428" s="11">
        <v>4.8272223687681352E-2</v>
      </c>
      <c r="N428" s="10">
        <f t="shared" si="156"/>
        <v>340</v>
      </c>
      <c r="O428" s="33">
        <f t="shared" si="140"/>
        <v>0.44269721500110853</v>
      </c>
      <c r="P428" s="11">
        <v>3.2705099778270512E-2</v>
      </c>
      <c r="Q428" s="10">
        <f t="shared" si="157"/>
        <v>390</v>
      </c>
      <c r="R428" s="33">
        <f t="shared" si="141"/>
        <v>0.27294812057923573</v>
      </c>
      <c r="S428" s="12">
        <v>0</v>
      </c>
      <c r="T428" s="10">
        <f t="shared" si="158"/>
        <v>502</v>
      </c>
      <c r="U428" s="33">
        <f t="shared" si="142"/>
        <v>0.87592852163266111</v>
      </c>
      <c r="V428" s="18">
        <v>2.4147298520977967E-2</v>
      </c>
      <c r="W428" s="99">
        <f t="shared" si="152"/>
        <v>525</v>
      </c>
      <c r="X428" s="33">
        <f t="shared" si="143"/>
        <v>1.542167240160907</v>
      </c>
      <c r="Y428" s="13">
        <v>153161</v>
      </c>
      <c r="Z428" s="10">
        <f t="shared" si="159"/>
        <v>466</v>
      </c>
      <c r="AA428" s="33">
        <f t="shared" si="144"/>
        <v>0.73457988302526656</v>
      </c>
      <c r="AB428" s="11">
        <v>2.5000000000000001E-2</v>
      </c>
      <c r="AC428" s="99">
        <f t="shared" si="153"/>
        <v>401</v>
      </c>
      <c r="AD428" s="33">
        <f t="shared" si="145"/>
        <v>0.60886708522009536</v>
      </c>
      <c r="AE428" s="11">
        <v>0.95892206846321926</v>
      </c>
      <c r="AF428" s="10">
        <f t="shared" si="160"/>
        <v>298</v>
      </c>
      <c r="AG428" s="33">
        <f t="shared" si="146"/>
        <v>9.9810562768140321E-2</v>
      </c>
      <c r="AH428" s="14">
        <v>2.5129999999999999</v>
      </c>
      <c r="AI428" s="99">
        <f t="shared" si="154"/>
        <v>427</v>
      </c>
      <c r="AJ428" s="33">
        <f t="shared" si="147"/>
        <v>-9.5953545383195352E-2</v>
      </c>
      <c r="AK428" s="13">
        <v>213241.65534855769</v>
      </c>
      <c r="AL428" s="38"/>
    </row>
    <row r="429" spans="1:38" x14ac:dyDescent="0.25">
      <c r="A429" t="s">
        <v>1021</v>
      </c>
      <c r="B429" s="5" t="s">
        <v>475</v>
      </c>
      <c r="C429" s="6" t="s">
        <v>81</v>
      </c>
      <c r="D429" s="7" t="s">
        <v>34</v>
      </c>
      <c r="E429" s="36">
        <f t="shared" si="148"/>
        <v>3.905015675094945</v>
      </c>
      <c r="F429" s="8">
        <f t="shared" si="149"/>
        <v>16.14082547381463</v>
      </c>
      <c r="G429" s="9">
        <f t="shared" si="150"/>
        <v>449</v>
      </c>
      <c r="H429" s="99">
        <f t="shared" si="151"/>
        <v>559</v>
      </c>
      <c r="I429" s="33">
        <f t="shared" si="138"/>
        <v>3.024756613755144</v>
      </c>
      <c r="J429" s="11">
        <v>0.18821839080459779</v>
      </c>
      <c r="K429" s="10">
        <f t="shared" si="155"/>
        <v>505</v>
      </c>
      <c r="L429" s="33">
        <f t="shared" si="139"/>
        <v>0.80547666536458495</v>
      </c>
      <c r="M429" s="11">
        <v>2.6455026455026454E-2</v>
      </c>
      <c r="N429" s="10">
        <f t="shared" si="156"/>
        <v>364</v>
      </c>
      <c r="O429" s="33">
        <f t="shared" si="140"/>
        <v>0.54947417444906899</v>
      </c>
      <c r="P429" s="11">
        <v>2.5866813428728673E-2</v>
      </c>
      <c r="Q429" s="10">
        <f t="shared" si="157"/>
        <v>390</v>
      </c>
      <c r="R429" s="33">
        <f t="shared" si="141"/>
        <v>0.27294812057923573</v>
      </c>
      <c r="S429" s="12">
        <v>0</v>
      </c>
      <c r="T429" s="10">
        <f t="shared" si="158"/>
        <v>274</v>
      </c>
      <c r="U429" s="33">
        <f t="shared" si="142"/>
        <v>0.23194406484477173</v>
      </c>
      <c r="V429" s="18">
        <v>6.1949011198475103E-2</v>
      </c>
      <c r="W429" s="99">
        <f t="shared" si="152"/>
        <v>408</v>
      </c>
      <c r="X429" s="33">
        <f t="shared" si="143"/>
        <v>0.3736718276335943</v>
      </c>
      <c r="Y429" s="13">
        <v>110664</v>
      </c>
      <c r="Z429" s="10">
        <f t="shared" si="159"/>
        <v>488</v>
      </c>
      <c r="AA429" s="33">
        <f t="shared" si="144"/>
        <v>0.80780458907842068</v>
      </c>
      <c r="AB429" s="11">
        <v>2.4E-2</v>
      </c>
      <c r="AC429" s="99">
        <f t="shared" si="153"/>
        <v>379</v>
      </c>
      <c r="AD429" s="33">
        <f t="shared" si="145"/>
        <v>0.53796850741585933</v>
      </c>
      <c r="AE429" s="11">
        <v>0.95469151670951158</v>
      </c>
      <c r="AF429" s="10">
        <f t="shared" si="160"/>
        <v>494</v>
      </c>
      <c r="AG429" s="33">
        <f t="shared" si="146"/>
        <v>0.78273869759724546</v>
      </c>
      <c r="AH429" s="14">
        <v>1.7423333333333335</v>
      </c>
      <c r="AI429" s="99">
        <f t="shared" si="154"/>
        <v>434</v>
      </c>
      <c r="AJ429" s="33">
        <f t="shared" si="147"/>
        <v>-8.8154412340995775E-2</v>
      </c>
      <c r="AK429" s="13">
        <v>218594.67448609433</v>
      </c>
      <c r="AL429" s="38"/>
    </row>
    <row r="430" spans="1:38" x14ac:dyDescent="0.25">
      <c r="A430" t="s">
        <v>1022</v>
      </c>
      <c r="B430" s="5" t="s">
        <v>119</v>
      </c>
      <c r="C430" s="6" t="s">
        <v>44</v>
      </c>
      <c r="D430" s="7" t="s">
        <v>20</v>
      </c>
      <c r="E430" s="36">
        <f t="shared" si="148"/>
        <v>-3.5907899810692308</v>
      </c>
      <c r="F430" s="8">
        <f t="shared" si="149"/>
        <v>39.504829989506177</v>
      </c>
      <c r="G430" s="9">
        <f t="shared" si="150"/>
        <v>103</v>
      </c>
      <c r="H430" s="99">
        <f t="shared" si="151"/>
        <v>161</v>
      </c>
      <c r="I430" s="33">
        <f t="shared" si="138"/>
        <v>-0.46789146671048965</v>
      </c>
      <c r="J430" s="11">
        <v>-3.2673267326732702E-2</v>
      </c>
      <c r="K430" s="10">
        <f t="shared" si="155"/>
        <v>63</v>
      </c>
      <c r="L430" s="33">
        <f t="shared" si="139"/>
        <v>-0.98243948589010577</v>
      </c>
      <c r="M430" s="11">
        <v>0.12063492063492064</v>
      </c>
      <c r="N430" s="10">
        <f t="shared" si="156"/>
        <v>182</v>
      </c>
      <c r="O430" s="33">
        <f t="shared" si="140"/>
        <v>-8.1790488210608484E-2</v>
      </c>
      <c r="P430" s="11">
        <v>6.62947161142107E-2</v>
      </c>
      <c r="Q430" s="10">
        <f t="shared" si="157"/>
        <v>72</v>
      </c>
      <c r="R430" s="33">
        <f t="shared" si="141"/>
        <v>-0.24426504888038444</v>
      </c>
      <c r="S430" s="12">
        <v>2.1750255885363359</v>
      </c>
      <c r="T430" s="10">
        <f t="shared" si="158"/>
        <v>99</v>
      </c>
      <c r="U430" s="33">
        <f t="shared" si="142"/>
        <v>-0.64706455340203051</v>
      </c>
      <c r="V430" s="18">
        <v>0.11354657831018224</v>
      </c>
      <c r="W430" s="99">
        <f t="shared" si="152"/>
        <v>75</v>
      </c>
      <c r="X430" s="33">
        <f t="shared" si="143"/>
        <v>-0.96953285498804387</v>
      </c>
      <c r="Y430" s="13">
        <v>61813</v>
      </c>
      <c r="Z430" s="10">
        <f t="shared" si="159"/>
        <v>224</v>
      </c>
      <c r="AA430" s="33">
        <f t="shared" si="144"/>
        <v>7.5557528546880179E-2</v>
      </c>
      <c r="AB430" s="11">
        <v>3.4000000000000002E-2</v>
      </c>
      <c r="AC430" s="99">
        <f t="shared" si="153"/>
        <v>68</v>
      </c>
      <c r="AD430" s="33">
        <f t="shared" si="145"/>
        <v>-1.0815524070046874</v>
      </c>
      <c r="AE430" s="11">
        <v>0.85805393586005829</v>
      </c>
      <c r="AF430" s="10">
        <f t="shared" si="160"/>
        <v>75</v>
      </c>
      <c r="AG430" s="33">
        <f t="shared" si="146"/>
        <v>-0.79313569656939664</v>
      </c>
      <c r="AH430" s="14">
        <v>3.5206666666666666</v>
      </c>
      <c r="AI430" s="99">
        <f t="shared" si="154"/>
        <v>31</v>
      </c>
      <c r="AJ430" s="33">
        <f t="shared" si="147"/>
        <v>-0.3251019793514322</v>
      </c>
      <c r="AK430" s="13">
        <v>55963.154554759465</v>
      </c>
      <c r="AL430" s="38"/>
    </row>
    <row r="431" spans="1:38" x14ac:dyDescent="0.25">
      <c r="A431" t="s">
        <v>1023</v>
      </c>
      <c r="B431" s="5" t="s">
        <v>389</v>
      </c>
      <c r="C431" s="6" t="s">
        <v>44</v>
      </c>
      <c r="D431" s="7" t="s">
        <v>20</v>
      </c>
      <c r="E431" s="36">
        <f t="shared" si="148"/>
        <v>2.3961670256536007</v>
      </c>
      <c r="F431" s="8">
        <f t="shared" si="149"/>
        <v>20.843821826188382</v>
      </c>
      <c r="G431" s="9">
        <f t="shared" si="150"/>
        <v>372</v>
      </c>
      <c r="H431" s="99">
        <f t="shared" si="151"/>
        <v>152</v>
      </c>
      <c r="I431" s="33">
        <f t="shared" si="138"/>
        <v>-0.49709056220104531</v>
      </c>
      <c r="J431" s="11">
        <v>-3.4519956850053934E-2</v>
      </c>
      <c r="K431" s="10">
        <f t="shared" si="155"/>
        <v>343</v>
      </c>
      <c r="L431" s="33">
        <f t="shared" si="139"/>
        <v>0.33326675899143432</v>
      </c>
      <c r="M431" s="11">
        <v>5.1329055912007336E-2</v>
      </c>
      <c r="N431" s="10">
        <f t="shared" si="156"/>
        <v>342</v>
      </c>
      <c r="O431" s="33">
        <f t="shared" si="140"/>
        <v>0.44819602315589718</v>
      </c>
      <c r="P431" s="11">
        <v>3.2352941176470591E-2</v>
      </c>
      <c r="Q431" s="10">
        <f t="shared" si="157"/>
        <v>390</v>
      </c>
      <c r="R431" s="33">
        <f t="shared" si="141"/>
        <v>0.27294812057923573</v>
      </c>
      <c r="S431" s="12">
        <v>0</v>
      </c>
      <c r="T431" s="10">
        <f t="shared" si="158"/>
        <v>286</v>
      </c>
      <c r="U431" s="33">
        <f t="shared" si="142"/>
        <v>0.26410438953675208</v>
      </c>
      <c r="V431" s="18">
        <v>6.0061208875286917E-2</v>
      </c>
      <c r="W431" s="99">
        <f t="shared" si="152"/>
        <v>386</v>
      </c>
      <c r="X431" s="33">
        <f t="shared" si="143"/>
        <v>0.24702547918309653</v>
      </c>
      <c r="Y431" s="13">
        <v>106058</v>
      </c>
      <c r="Z431" s="10">
        <f t="shared" si="159"/>
        <v>436</v>
      </c>
      <c r="AA431" s="33">
        <f t="shared" si="144"/>
        <v>0.66135517697211244</v>
      </c>
      <c r="AB431" s="11">
        <v>2.6000000000000002E-2</v>
      </c>
      <c r="AC431" s="99">
        <f t="shared" si="153"/>
        <v>432</v>
      </c>
      <c r="AD431" s="33">
        <f t="shared" si="145"/>
        <v>0.69637029189830735</v>
      </c>
      <c r="AE431" s="11">
        <v>0.96414342629482075</v>
      </c>
      <c r="AF431" s="10">
        <f t="shared" si="160"/>
        <v>150</v>
      </c>
      <c r="AG431" s="33">
        <f t="shared" si="146"/>
        <v>-0.36098869775668857</v>
      </c>
      <c r="AH431" s="14">
        <v>3.0329999999999999</v>
      </c>
      <c r="AI431" s="99">
        <f t="shared" si="154"/>
        <v>183</v>
      </c>
      <c r="AJ431" s="33">
        <f t="shared" si="147"/>
        <v>-0.25051732172090407</v>
      </c>
      <c r="AK431" s="13">
        <v>107155.13929236498</v>
      </c>
      <c r="AL431" s="38"/>
    </row>
    <row r="432" spans="1:38" x14ac:dyDescent="0.25">
      <c r="A432" t="s">
        <v>1024</v>
      </c>
      <c r="B432" s="5" t="s">
        <v>536</v>
      </c>
      <c r="C432" s="6" t="s">
        <v>38</v>
      </c>
      <c r="D432" s="7" t="s">
        <v>39</v>
      </c>
      <c r="E432" s="36">
        <f t="shared" si="148"/>
        <v>5.7397139681498279</v>
      </c>
      <c r="F432" s="8">
        <f t="shared" si="149"/>
        <v>10.422174114622159</v>
      </c>
      <c r="G432" s="9">
        <f t="shared" si="150"/>
        <v>537</v>
      </c>
      <c r="H432" s="99">
        <f t="shared" si="151"/>
        <v>533</v>
      </c>
      <c r="I432" s="33">
        <f t="shared" si="138"/>
        <v>1.3935887361781016</v>
      </c>
      <c r="J432" s="11">
        <v>8.5055584570618459E-2</v>
      </c>
      <c r="K432" s="10">
        <f t="shared" si="155"/>
        <v>497</v>
      </c>
      <c r="L432" s="33">
        <f t="shared" si="139"/>
        <v>0.79005142884073576</v>
      </c>
      <c r="M432" s="11">
        <v>2.7267562961560309E-2</v>
      </c>
      <c r="N432" s="10">
        <f t="shared" si="156"/>
        <v>378</v>
      </c>
      <c r="O432" s="33">
        <f t="shared" si="140"/>
        <v>0.57634310490634766</v>
      </c>
      <c r="P432" s="11">
        <v>2.4146054181389872E-2</v>
      </c>
      <c r="Q432" s="10">
        <f t="shared" si="157"/>
        <v>351</v>
      </c>
      <c r="R432" s="33">
        <f t="shared" si="141"/>
        <v>0.24024560242822396</v>
      </c>
      <c r="S432" s="12">
        <v>0.1375232070411882</v>
      </c>
      <c r="T432" s="10">
        <f t="shared" si="158"/>
        <v>555</v>
      </c>
      <c r="U432" s="33">
        <f t="shared" si="142"/>
        <v>1.1271981093735044</v>
      </c>
      <c r="V432" s="18">
        <v>9.3978419770274976E-3</v>
      </c>
      <c r="W432" s="99">
        <f t="shared" si="152"/>
        <v>528</v>
      </c>
      <c r="X432" s="33">
        <f t="shared" si="143"/>
        <v>1.5956743600229715</v>
      </c>
      <c r="Y432" s="13">
        <v>155107</v>
      </c>
      <c r="Z432" s="10">
        <f t="shared" si="159"/>
        <v>527</v>
      </c>
      <c r="AA432" s="33">
        <f t="shared" si="144"/>
        <v>0.95425400118472858</v>
      </c>
      <c r="AB432" s="11">
        <v>2.2000000000000002E-2</v>
      </c>
      <c r="AC432" s="99">
        <f t="shared" si="153"/>
        <v>454</v>
      </c>
      <c r="AD432" s="33">
        <f t="shared" si="145"/>
        <v>0.76549883135122188</v>
      </c>
      <c r="AE432" s="11">
        <v>0.96826835902085218</v>
      </c>
      <c r="AF432" s="10">
        <f t="shared" si="160"/>
        <v>212</v>
      </c>
      <c r="AG432" s="33">
        <f t="shared" si="146"/>
        <v>-0.1353152137560677</v>
      </c>
      <c r="AH432" s="14">
        <v>2.7783333333333338</v>
      </c>
      <c r="AI432" s="99">
        <f t="shared" si="154"/>
        <v>396</v>
      </c>
      <c r="AJ432" s="33">
        <f t="shared" si="147"/>
        <v>-0.12632511573144817</v>
      </c>
      <c r="AK432" s="13">
        <v>192395.80024754177</v>
      </c>
      <c r="AL432" s="38"/>
    </row>
    <row r="433" spans="1:38" x14ac:dyDescent="0.25">
      <c r="A433" t="s">
        <v>1025</v>
      </c>
      <c r="B433" s="5" t="s">
        <v>316</v>
      </c>
      <c r="C433" s="6" t="s">
        <v>93</v>
      </c>
      <c r="D433" s="7" t="s">
        <v>34</v>
      </c>
      <c r="E433" s="36">
        <f t="shared" si="148"/>
        <v>-0.46358006970672538</v>
      </c>
      <c r="F433" s="8">
        <f t="shared" si="149"/>
        <v>29.757492632846638</v>
      </c>
      <c r="G433" s="9">
        <f t="shared" si="150"/>
        <v>209</v>
      </c>
      <c r="H433" s="99">
        <f t="shared" si="151"/>
        <v>379</v>
      </c>
      <c r="I433" s="33">
        <f t="shared" si="138"/>
        <v>0.21803219719907191</v>
      </c>
      <c r="J433" s="11">
        <v>1.0707803992740406E-2</v>
      </c>
      <c r="K433" s="10">
        <f t="shared" si="155"/>
        <v>437</v>
      </c>
      <c r="L433" s="33">
        <f t="shared" si="139"/>
        <v>0.62186021968221294</v>
      </c>
      <c r="M433" s="11">
        <v>3.6127167630057806E-2</v>
      </c>
      <c r="N433" s="10">
        <f t="shared" si="156"/>
        <v>215</v>
      </c>
      <c r="O433" s="33">
        <f t="shared" si="140"/>
        <v>6.3787379877217248E-2</v>
      </c>
      <c r="P433" s="11">
        <v>5.6971514242878558E-2</v>
      </c>
      <c r="Q433" s="10">
        <f t="shared" si="157"/>
        <v>234</v>
      </c>
      <c r="R433" s="33">
        <f t="shared" si="141"/>
        <v>0.14484808786146852</v>
      </c>
      <c r="S433" s="12">
        <v>0.53869635482133238</v>
      </c>
      <c r="T433" s="10">
        <f t="shared" si="158"/>
        <v>211</v>
      </c>
      <c r="U433" s="33">
        <f t="shared" si="142"/>
        <v>8.9011793400106822E-5</v>
      </c>
      <c r="V433" s="18">
        <v>7.555883983003879E-2</v>
      </c>
      <c r="W433" s="99">
        <f t="shared" si="152"/>
        <v>235</v>
      </c>
      <c r="X433" s="33">
        <f t="shared" si="143"/>
        <v>-0.35409099277191469</v>
      </c>
      <c r="Y433" s="13">
        <v>84196</v>
      </c>
      <c r="Z433" s="10">
        <f t="shared" si="159"/>
        <v>185</v>
      </c>
      <c r="AA433" s="33">
        <f t="shared" si="144"/>
        <v>-7.0891883559428021E-2</v>
      </c>
      <c r="AB433" s="11">
        <v>3.6000000000000004E-2</v>
      </c>
      <c r="AC433" s="99">
        <f t="shared" si="153"/>
        <v>118</v>
      </c>
      <c r="AD433" s="33">
        <f t="shared" si="145"/>
        <v>-0.4870245362605421</v>
      </c>
      <c r="AE433" s="11">
        <v>0.89352969579913089</v>
      </c>
      <c r="AF433" s="10">
        <f t="shared" si="160"/>
        <v>349</v>
      </c>
      <c r="AG433" s="33">
        <f t="shared" si="146"/>
        <v>0.25577338940731292</v>
      </c>
      <c r="AH433" s="14">
        <v>2.3370000000000002</v>
      </c>
      <c r="AI433" s="99">
        <f t="shared" si="154"/>
        <v>381</v>
      </c>
      <c r="AJ433" s="33">
        <f t="shared" si="147"/>
        <v>-0.13685435287630346</v>
      </c>
      <c r="AK433" s="13">
        <v>185168.94469384089</v>
      </c>
      <c r="AL433" s="38"/>
    </row>
    <row r="434" spans="1:38" x14ac:dyDescent="0.25">
      <c r="A434" t="s">
        <v>1026</v>
      </c>
      <c r="B434" s="5" t="s">
        <v>404</v>
      </c>
      <c r="C434" s="6" t="s">
        <v>81</v>
      </c>
      <c r="D434" s="7" t="s">
        <v>34</v>
      </c>
      <c r="E434" s="36">
        <f t="shared" si="148"/>
        <v>2.6885936642829451</v>
      </c>
      <c r="F434" s="8">
        <f t="shared" si="149"/>
        <v>19.932344445524706</v>
      </c>
      <c r="G434" s="9">
        <f t="shared" si="150"/>
        <v>387</v>
      </c>
      <c r="H434" s="99">
        <f t="shared" si="151"/>
        <v>195</v>
      </c>
      <c r="I434" s="33">
        <f t="shared" si="138"/>
        <v>-0.35632288558578423</v>
      </c>
      <c r="J434" s="11">
        <v>-2.5617140195621779E-2</v>
      </c>
      <c r="K434" s="10">
        <f t="shared" si="155"/>
        <v>348</v>
      </c>
      <c r="L434" s="33">
        <f t="shared" si="139"/>
        <v>0.34430813043027908</v>
      </c>
      <c r="M434" s="11">
        <v>5.0747442958300554E-2</v>
      </c>
      <c r="N434" s="10">
        <f t="shared" si="156"/>
        <v>535</v>
      </c>
      <c r="O434" s="33">
        <f t="shared" si="140"/>
        <v>0.95337356493194514</v>
      </c>
      <c r="P434" s="11">
        <v>0</v>
      </c>
      <c r="Q434" s="10">
        <f t="shared" si="157"/>
        <v>344</v>
      </c>
      <c r="R434" s="33">
        <f t="shared" si="141"/>
        <v>0.23505832441367136</v>
      </c>
      <c r="S434" s="12">
        <v>0.15933715742511154</v>
      </c>
      <c r="T434" s="10">
        <f t="shared" si="158"/>
        <v>457</v>
      </c>
      <c r="U434" s="33">
        <f t="shared" si="142"/>
        <v>0.74291958077329279</v>
      </c>
      <c r="V434" s="18">
        <v>3.1954887218045111E-2</v>
      </c>
      <c r="W434" s="99">
        <f t="shared" si="152"/>
        <v>322</v>
      </c>
      <c r="X434" s="33">
        <f t="shared" si="143"/>
        <v>-1.2976229663604866E-2</v>
      </c>
      <c r="Y434" s="13">
        <v>96602</v>
      </c>
      <c r="Z434" s="10">
        <f t="shared" si="159"/>
        <v>399</v>
      </c>
      <c r="AA434" s="33">
        <f t="shared" si="144"/>
        <v>0.58813047091895843</v>
      </c>
      <c r="AB434" s="11">
        <v>2.7000000000000003E-2</v>
      </c>
      <c r="AC434" s="99">
        <f t="shared" si="153"/>
        <v>296</v>
      </c>
      <c r="AD434" s="33">
        <f t="shared" si="145"/>
        <v>0.29580857778669906</v>
      </c>
      <c r="AE434" s="11">
        <v>0.94024171888988362</v>
      </c>
      <c r="AF434" s="10">
        <f t="shared" si="160"/>
        <v>185</v>
      </c>
      <c r="AG434" s="33">
        <f t="shared" si="146"/>
        <v>-0.22599814515422256</v>
      </c>
      <c r="AH434" s="14">
        <v>2.8806666666666665</v>
      </c>
      <c r="AI434" s="99">
        <f t="shared" si="154"/>
        <v>266</v>
      </c>
      <c r="AJ434" s="33">
        <f t="shared" si="147"/>
        <v>-0.21686959920233925</v>
      </c>
      <c r="AK434" s="13">
        <v>130249.6167941364</v>
      </c>
      <c r="AL434" s="38"/>
    </row>
    <row r="435" spans="1:38" x14ac:dyDescent="0.25">
      <c r="A435" t="s">
        <v>1027</v>
      </c>
      <c r="B435" s="5" t="s">
        <v>471</v>
      </c>
      <c r="C435" s="6" t="s">
        <v>81</v>
      </c>
      <c r="D435" s="7" t="s">
        <v>34</v>
      </c>
      <c r="E435" s="36">
        <f t="shared" si="148"/>
        <v>3.5049984940793553</v>
      </c>
      <c r="F435" s="8">
        <f t="shared" si="149"/>
        <v>17.38765652204448</v>
      </c>
      <c r="G435" s="9">
        <f t="shared" si="150"/>
        <v>423</v>
      </c>
      <c r="H435" s="99">
        <f t="shared" si="151"/>
        <v>528</v>
      </c>
      <c r="I435" s="33">
        <f t="shared" si="138"/>
        <v>1.2273221202656321</v>
      </c>
      <c r="J435" s="11">
        <v>7.4540093849923217E-2</v>
      </c>
      <c r="K435" s="10">
        <f t="shared" si="155"/>
        <v>376</v>
      </c>
      <c r="L435" s="33">
        <f t="shared" si="139"/>
        <v>0.41548049201993908</v>
      </c>
      <c r="M435" s="11">
        <v>4.6998382646751026E-2</v>
      </c>
      <c r="N435" s="10">
        <f t="shared" si="156"/>
        <v>413</v>
      </c>
      <c r="O435" s="33">
        <f t="shared" si="140"/>
        <v>0.65476936456626555</v>
      </c>
      <c r="P435" s="11">
        <v>1.9123423609675418E-2</v>
      </c>
      <c r="Q435" s="10">
        <f t="shared" si="157"/>
        <v>387</v>
      </c>
      <c r="R435" s="33">
        <f t="shared" si="141"/>
        <v>0.26375827822589354</v>
      </c>
      <c r="S435" s="12">
        <v>3.8645849435770596E-2</v>
      </c>
      <c r="T435" s="10">
        <f t="shared" si="158"/>
        <v>385</v>
      </c>
      <c r="U435" s="33">
        <f t="shared" si="142"/>
        <v>0.54657952404069854</v>
      </c>
      <c r="V435" s="18">
        <v>4.3479995213211539E-2</v>
      </c>
      <c r="W435" s="99">
        <f t="shared" si="152"/>
        <v>410</v>
      </c>
      <c r="X435" s="33">
        <f t="shared" si="143"/>
        <v>0.38362536174976453</v>
      </c>
      <c r="Y435" s="13">
        <v>111026</v>
      </c>
      <c r="Z435" s="10">
        <f t="shared" si="159"/>
        <v>436</v>
      </c>
      <c r="AA435" s="33">
        <f t="shared" si="144"/>
        <v>0.66135517697211244</v>
      </c>
      <c r="AB435" s="11">
        <v>2.6000000000000002E-2</v>
      </c>
      <c r="AC435" s="99">
        <f t="shared" si="153"/>
        <v>410</v>
      </c>
      <c r="AD435" s="33">
        <f t="shared" si="145"/>
        <v>0.63433302857483598</v>
      </c>
      <c r="AE435" s="11">
        <v>0.9604416333777186</v>
      </c>
      <c r="AF435" s="10">
        <f t="shared" si="160"/>
        <v>243</v>
      </c>
      <c r="AG435" s="33">
        <f t="shared" si="146"/>
        <v>-4.5813818923360172E-2</v>
      </c>
      <c r="AH435" s="14">
        <v>2.6773333333333333</v>
      </c>
      <c r="AI435" s="99">
        <f t="shared" si="154"/>
        <v>364</v>
      </c>
      <c r="AJ435" s="33">
        <f t="shared" si="147"/>
        <v>-0.15467775356307231</v>
      </c>
      <c r="AK435" s="13">
        <v>172935.66126912969</v>
      </c>
      <c r="AL435" s="38"/>
    </row>
    <row r="436" spans="1:38" x14ac:dyDescent="0.25">
      <c r="A436" t="s">
        <v>1028</v>
      </c>
      <c r="B436" s="5" t="s">
        <v>464</v>
      </c>
      <c r="C436" s="6" t="s">
        <v>93</v>
      </c>
      <c r="D436" s="7" t="s">
        <v>34</v>
      </c>
      <c r="E436" s="36">
        <f t="shared" si="148"/>
        <v>4.7636063079157962</v>
      </c>
      <c r="F436" s="8">
        <f t="shared" si="149"/>
        <v>13.464646775683574</v>
      </c>
      <c r="G436" s="9">
        <f t="shared" si="150"/>
        <v>501</v>
      </c>
      <c r="H436" s="99">
        <f t="shared" si="151"/>
        <v>432</v>
      </c>
      <c r="I436" s="33">
        <f t="shared" si="138"/>
        <v>0.3844921338519191</v>
      </c>
      <c r="J436" s="11">
        <v>2.1235521235521304E-2</v>
      </c>
      <c r="K436" s="10">
        <f t="shared" si="155"/>
        <v>559</v>
      </c>
      <c r="L436" s="33">
        <f t="shared" si="139"/>
        <v>1.3077003033574754</v>
      </c>
      <c r="M436" s="11">
        <v>0</v>
      </c>
      <c r="N436" s="10">
        <f t="shared" si="156"/>
        <v>535</v>
      </c>
      <c r="O436" s="33">
        <f t="shared" si="140"/>
        <v>0.95337356493194514</v>
      </c>
      <c r="P436" s="11">
        <v>0</v>
      </c>
      <c r="Q436" s="10">
        <f t="shared" si="157"/>
        <v>390</v>
      </c>
      <c r="R436" s="33">
        <f t="shared" si="141"/>
        <v>0.27294812057923573</v>
      </c>
      <c r="S436" s="12">
        <v>0</v>
      </c>
      <c r="T436" s="10">
        <f t="shared" si="158"/>
        <v>164</v>
      </c>
      <c r="U436" s="33">
        <f t="shared" si="142"/>
        <v>-0.21035911852160888</v>
      </c>
      <c r="V436" s="18">
        <v>8.7912087912087919E-2</v>
      </c>
      <c r="W436" s="99">
        <f t="shared" si="152"/>
        <v>555</v>
      </c>
      <c r="X436" s="33">
        <f t="shared" si="143"/>
        <v>2.5779946910569449</v>
      </c>
      <c r="Y436" s="13">
        <v>190833</v>
      </c>
      <c r="Z436" s="10">
        <f t="shared" si="159"/>
        <v>290</v>
      </c>
      <c r="AA436" s="33">
        <f t="shared" si="144"/>
        <v>0.2952316467063425</v>
      </c>
      <c r="AB436" s="11">
        <v>3.1E-2</v>
      </c>
      <c r="AC436" s="99">
        <f t="shared" si="153"/>
        <v>225</v>
      </c>
      <c r="AD436" s="33">
        <f t="shared" si="145"/>
        <v>1.348680982690407E-2</v>
      </c>
      <c r="AE436" s="11">
        <v>0.92339544513457561</v>
      </c>
      <c r="AF436" s="10">
        <f t="shared" si="160"/>
        <v>552</v>
      </c>
      <c r="AG436" s="33">
        <f t="shared" si="146"/>
        <v>1.5445343981700235</v>
      </c>
      <c r="AH436" s="14">
        <v>0.88266666666666671</v>
      </c>
      <c r="AI436" s="99">
        <f t="shared" si="154"/>
        <v>522</v>
      </c>
      <c r="AJ436" s="33">
        <f t="shared" si="147"/>
        <v>0.20699553796471235</v>
      </c>
      <c r="AK436" s="13">
        <v>421174.02835538751</v>
      </c>
      <c r="AL436" s="38"/>
    </row>
    <row r="437" spans="1:38" x14ac:dyDescent="0.25">
      <c r="A437" t="s">
        <v>1029</v>
      </c>
      <c r="B437" s="5" t="s">
        <v>506</v>
      </c>
      <c r="C437" s="6" t="s">
        <v>172</v>
      </c>
      <c r="D437" s="7" t="s">
        <v>39</v>
      </c>
      <c r="E437" s="36">
        <f t="shared" si="148"/>
        <v>3.5248818855935453</v>
      </c>
      <c r="F437" s="8">
        <f t="shared" si="149"/>
        <v>17.325681109335804</v>
      </c>
      <c r="G437" s="9">
        <f t="shared" si="150"/>
        <v>428</v>
      </c>
      <c r="H437" s="99">
        <f t="shared" si="151"/>
        <v>251</v>
      </c>
      <c r="I437" s="33">
        <f t="shared" si="138"/>
        <v>-0.20705089921251651</v>
      </c>
      <c r="J437" s="11">
        <v>-1.6176470588235348E-2</v>
      </c>
      <c r="K437" s="10">
        <f t="shared" si="155"/>
        <v>25</v>
      </c>
      <c r="L437" s="33">
        <f t="shared" si="139"/>
        <v>-1.5980221736013918</v>
      </c>
      <c r="M437" s="11">
        <v>0.15306122448979592</v>
      </c>
      <c r="N437" s="10">
        <f t="shared" si="156"/>
        <v>500</v>
      </c>
      <c r="O437" s="33">
        <f t="shared" si="140"/>
        <v>0.82485851502258756</v>
      </c>
      <c r="P437" s="11">
        <v>8.23045267489712E-3</v>
      </c>
      <c r="Q437" s="10">
        <f t="shared" si="157"/>
        <v>390</v>
      </c>
      <c r="R437" s="33">
        <f t="shared" si="141"/>
        <v>0.27294812057923573</v>
      </c>
      <c r="S437" s="12">
        <v>0</v>
      </c>
      <c r="T437" s="10">
        <f t="shared" si="158"/>
        <v>425</v>
      </c>
      <c r="U437" s="33">
        <f t="shared" si="142"/>
        <v>0.67122189302303181</v>
      </c>
      <c r="V437" s="18">
        <v>3.6163522012578615E-2</v>
      </c>
      <c r="W437" s="99">
        <f t="shared" si="152"/>
        <v>412</v>
      </c>
      <c r="X437" s="33">
        <f t="shared" si="143"/>
        <v>0.40182768104508143</v>
      </c>
      <c r="Y437" s="13">
        <v>111688</v>
      </c>
      <c r="Z437" s="10">
        <f t="shared" si="159"/>
        <v>527</v>
      </c>
      <c r="AA437" s="33">
        <f t="shared" si="144"/>
        <v>0.95425400118472858</v>
      </c>
      <c r="AB437" s="11">
        <v>2.2000000000000002E-2</v>
      </c>
      <c r="AC437" s="99">
        <f t="shared" si="153"/>
        <v>461</v>
      </c>
      <c r="AD437" s="33">
        <f t="shared" si="145"/>
        <v>0.7850052188289055</v>
      </c>
      <c r="AE437" s="11">
        <v>0.96943231441048039</v>
      </c>
      <c r="AF437" s="10">
        <f t="shared" si="160"/>
        <v>387</v>
      </c>
      <c r="AG437" s="33">
        <f t="shared" si="146"/>
        <v>0.37865319221393379</v>
      </c>
      <c r="AH437" s="14">
        <v>2.1983333333333337</v>
      </c>
      <c r="AI437" s="99">
        <f t="shared" si="154"/>
        <v>409</v>
      </c>
      <c r="AJ437" s="33">
        <f t="shared" si="147"/>
        <v>-0.11451429576012692</v>
      </c>
      <c r="AK437" s="13">
        <v>200502.28400597908</v>
      </c>
      <c r="AL437" s="38"/>
    </row>
    <row r="438" spans="1:38" x14ac:dyDescent="0.25">
      <c r="A438" t="s">
        <v>1030</v>
      </c>
      <c r="B438" s="5" t="s">
        <v>374</v>
      </c>
      <c r="C438" s="6" t="s">
        <v>54</v>
      </c>
      <c r="D438" s="7" t="s">
        <v>39</v>
      </c>
      <c r="E438" s="36">
        <f t="shared" si="148"/>
        <v>2.5646954488840219</v>
      </c>
      <c r="F438" s="8">
        <f t="shared" si="149"/>
        <v>20.318528212400523</v>
      </c>
      <c r="G438" s="9">
        <f t="shared" si="150"/>
        <v>378</v>
      </c>
      <c r="H438" s="99">
        <f t="shared" si="151"/>
        <v>73</v>
      </c>
      <c r="I438" s="33">
        <f t="shared" si="138"/>
        <v>-0.82671909995790926</v>
      </c>
      <c r="J438" s="11">
        <v>-5.5367231638418057E-2</v>
      </c>
      <c r="K438" s="10">
        <f t="shared" si="155"/>
        <v>401</v>
      </c>
      <c r="L438" s="33">
        <f t="shared" si="139"/>
        <v>0.50642531728700002</v>
      </c>
      <c r="M438" s="11">
        <v>4.2207792207792208E-2</v>
      </c>
      <c r="N438" s="10">
        <f t="shared" si="156"/>
        <v>292</v>
      </c>
      <c r="O438" s="33">
        <f t="shared" si="140"/>
        <v>0.31820426741383256</v>
      </c>
      <c r="P438" s="11">
        <v>4.0677966101694912E-2</v>
      </c>
      <c r="Q438" s="10">
        <f t="shared" si="157"/>
        <v>390</v>
      </c>
      <c r="R438" s="33">
        <f t="shared" si="141"/>
        <v>0.27294812057923573</v>
      </c>
      <c r="S438" s="12">
        <v>0</v>
      </c>
      <c r="T438" s="10">
        <f t="shared" si="158"/>
        <v>391</v>
      </c>
      <c r="U438" s="33">
        <f t="shared" si="142"/>
        <v>0.5691593298703419</v>
      </c>
      <c r="V438" s="18">
        <v>4.2154566744730677E-2</v>
      </c>
      <c r="W438" s="99">
        <f t="shared" si="152"/>
        <v>382</v>
      </c>
      <c r="X438" s="33">
        <f t="shared" si="143"/>
        <v>0.23701695316573199</v>
      </c>
      <c r="Y438" s="13">
        <v>105694</v>
      </c>
      <c r="Z438" s="10">
        <f t="shared" si="159"/>
        <v>399</v>
      </c>
      <c r="AA438" s="33">
        <f t="shared" si="144"/>
        <v>0.58813047091895843</v>
      </c>
      <c r="AB438" s="11">
        <v>2.7000000000000003E-2</v>
      </c>
      <c r="AC438" s="99">
        <f t="shared" si="153"/>
        <v>455</v>
      </c>
      <c r="AD438" s="33">
        <f t="shared" si="145"/>
        <v>0.76747073245214537</v>
      </c>
      <c r="AE438" s="11">
        <v>0.96838602329450918</v>
      </c>
      <c r="AF438" s="10">
        <f t="shared" si="160"/>
        <v>198</v>
      </c>
      <c r="AG438" s="33">
        <f t="shared" si="146"/>
        <v>-0.1852351336462571</v>
      </c>
      <c r="AH438" s="14">
        <v>2.8346666666666667</v>
      </c>
      <c r="AI438" s="99">
        <f t="shared" si="154"/>
        <v>191</v>
      </c>
      <c r="AJ438" s="33">
        <f t="shared" si="147"/>
        <v>-0.24740878574772945</v>
      </c>
      <c r="AK438" s="13">
        <v>109288.71650717703</v>
      </c>
      <c r="AL438" s="38"/>
    </row>
    <row r="439" spans="1:38" x14ac:dyDescent="0.25">
      <c r="A439" t="s">
        <v>1031</v>
      </c>
      <c r="B439" s="5" t="s">
        <v>519</v>
      </c>
      <c r="C439" s="6" t="s">
        <v>41</v>
      </c>
      <c r="D439" s="7" t="s">
        <v>34</v>
      </c>
      <c r="E439" s="36">
        <f t="shared" si="148"/>
        <v>4.4193443153638006</v>
      </c>
      <c r="F439" s="8">
        <f t="shared" si="149"/>
        <v>14.537692038263369</v>
      </c>
      <c r="G439" s="9">
        <f t="shared" si="150"/>
        <v>478</v>
      </c>
      <c r="H439" s="99">
        <f t="shared" si="151"/>
        <v>390</v>
      </c>
      <c r="I439" s="33">
        <f t="shared" si="138"/>
        <v>0.25738615958829447</v>
      </c>
      <c r="J439" s="11">
        <v>1.3196735544365401E-2</v>
      </c>
      <c r="K439" s="10">
        <f t="shared" si="155"/>
        <v>359</v>
      </c>
      <c r="L439" s="33">
        <f t="shared" si="139"/>
        <v>0.36528303190536748</v>
      </c>
      <c r="M439" s="11">
        <v>4.9642573471008734E-2</v>
      </c>
      <c r="N439" s="10">
        <f t="shared" si="156"/>
        <v>535</v>
      </c>
      <c r="O439" s="33">
        <f t="shared" si="140"/>
        <v>0.95337356493194514</v>
      </c>
      <c r="P439" s="11">
        <v>0</v>
      </c>
      <c r="Q439" s="10">
        <f t="shared" si="157"/>
        <v>390</v>
      </c>
      <c r="R439" s="33">
        <f t="shared" si="141"/>
        <v>0.27294812057923573</v>
      </c>
      <c r="S439" s="12">
        <v>0</v>
      </c>
      <c r="T439" s="10">
        <f t="shared" si="158"/>
        <v>452</v>
      </c>
      <c r="U439" s="33">
        <f t="shared" si="142"/>
        <v>0.7266394833990778</v>
      </c>
      <c r="V439" s="18">
        <v>3.29105245114844E-2</v>
      </c>
      <c r="W439" s="99">
        <f t="shared" si="152"/>
        <v>466</v>
      </c>
      <c r="X439" s="33">
        <f t="shared" si="143"/>
        <v>0.87800255348661849</v>
      </c>
      <c r="Y439" s="13">
        <v>129006</v>
      </c>
      <c r="Z439" s="10">
        <f t="shared" si="159"/>
        <v>369</v>
      </c>
      <c r="AA439" s="33">
        <f t="shared" si="144"/>
        <v>0.51490576486580475</v>
      </c>
      <c r="AB439" s="11">
        <v>2.7999999999999997E-2</v>
      </c>
      <c r="AC439" s="99">
        <f t="shared" si="153"/>
        <v>458</v>
      </c>
      <c r="AD439" s="33">
        <f t="shared" si="145"/>
        <v>0.77730183702157019</v>
      </c>
      <c r="AE439" s="11">
        <v>0.96897264996552512</v>
      </c>
      <c r="AF439" s="10">
        <f t="shared" si="160"/>
        <v>440</v>
      </c>
      <c r="AG439" s="33">
        <f t="shared" si="146"/>
        <v>0.52339142148134821</v>
      </c>
      <c r="AH439" s="14">
        <v>2.0350000000000001</v>
      </c>
      <c r="AI439" s="99">
        <f t="shared" si="154"/>
        <v>495</v>
      </c>
      <c r="AJ439" s="33">
        <f t="shared" si="147"/>
        <v>3.8631351343183518E-2</v>
      </c>
      <c r="AK439" s="13">
        <v>305615.45175664098</v>
      </c>
      <c r="AL439" s="38"/>
    </row>
    <row r="440" spans="1:38" x14ac:dyDescent="0.25">
      <c r="A440" t="s">
        <v>1032</v>
      </c>
      <c r="B440" s="5" t="s">
        <v>112</v>
      </c>
      <c r="C440" s="6" t="s">
        <v>61</v>
      </c>
      <c r="D440" s="7" t="s">
        <v>39</v>
      </c>
      <c r="E440" s="36">
        <f t="shared" si="148"/>
        <v>-3.9126980296590643</v>
      </c>
      <c r="F440" s="8">
        <f t="shared" si="149"/>
        <v>40.508199266390434</v>
      </c>
      <c r="G440" s="9">
        <f t="shared" si="150"/>
        <v>92</v>
      </c>
      <c r="H440" s="99">
        <f t="shared" si="151"/>
        <v>477</v>
      </c>
      <c r="I440" s="33">
        <f t="shared" si="138"/>
        <v>0.67579196194174784</v>
      </c>
      <c r="J440" s="11">
        <v>3.965870632537305E-2</v>
      </c>
      <c r="K440" s="10">
        <f t="shared" si="155"/>
        <v>103</v>
      </c>
      <c r="L440" s="33">
        <f t="shared" si="139"/>
        <v>-0.51675324618401997</v>
      </c>
      <c r="M440" s="11">
        <v>9.610453046770058E-2</v>
      </c>
      <c r="N440" s="10">
        <f t="shared" si="156"/>
        <v>89</v>
      </c>
      <c r="O440" s="33">
        <f t="shared" si="140"/>
        <v>-0.76376598533627482</v>
      </c>
      <c r="P440" s="11">
        <v>0.10997027830316131</v>
      </c>
      <c r="Q440" s="10">
        <f t="shared" si="157"/>
        <v>130</v>
      </c>
      <c r="R440" s="33">
        <f t="shared" si="141"/>
        <v>-3.2324361222712435E-2</v>
      </c>
      <c r="S440" s="12">
        <v>1.2837559029847325</v>
      </c>
      <c r="T440" s="10">
        <f t="shared" si="158"/>
        <v>183</v>
      </c>
      <c r="U440" s="33">
        <f t="shared" si="142"/>
        <v>-0.10397879941724807</v>
      </c>
      <c r="V440" s="18">
        <v>8.1667592078474918E-2</v>
      </c>
      <c r="W440" s="99">
        <f t="shared" si="152"/>
        <v>98</v>
      </c>
      <c r="X440" s="33">
        <f t="shared" si="143"/>
        <v>-0.88965711850330742</v>
      </c>
      <c r="Y440" s="13">
        <v>64718</v>
      </c>
      <c r="Z440" s="10">
        <f t="shared" si="159"/>
        <v>64</v>
      </c>
      <c r="AA440" s="33">
        <f t="shared" si="144"/>
        <v>-0.94958835619727622</v>
      </c>
      <c r="AB440" s="11">
        <v>4.8000000000000001E-2</v>
      </c>
      <c r="AC440" s="99">
        <f t="shared" si="153"/>
        <v>97</v>
      </c>
      <c r="AD440" s="33">
        <f t="shared" si="145"/>
        <v>-0.73079224730064318</v>
      </c>
      <c r="AE440" s="11">
        <v>0.87898396090039232</v>
      </c>
      <c r="AF440" s="10">
        <f t="shared" si="160"/>
        <v>15</v>
      </c>
      <c r="AG440" s="33">
        <f t="shared" si="146"/>
        <v>-1.6267097434931574</v>
      </c>
      <c r="AH440" s="14">
        <v>4.4613333333333332</v>
      </c>
      <c r="AI440" s="99">
        <f t="shared" si="154"/>
        <v>79</v>
      </c>
      <c r="AJ440" s="33">
        <f t="shared" si="147"/>
        <v>-0.30269361899098113</v>
      </c>
      <c r="AK440" s="13">
        <v>71343.374535784693</v>
      </c>
      <c r="AL440" s="38">
        <v>1</v>
      </c>
    </row>
    <row r="441" spans="1:38" x14ac:dyDescent="0.25">
      <c r="A441" t="s">
        <v>1033</v>
      </c>
      <c r="B441" s="5" t="s">
        <v>253</v>
      </c>
      <c r="C441" s="6" t="s">
        <v>61</v>
      </c>
      <c r="D441" s="7" t="s">
        <v>39</v>
      </c>
      <c r="E441" s="36">
        <f t="shared" si="148"/>
        <v>-0.43733373737854514</v>
      </c>
      <c r="F441" s="8">
        <f t="shared" si="149"/>
        <v>29.67568429160027</v>
      </c>
      <c r="G441" s="9">
        <f t="shared" si="150"/>
        <v>211</v>
      </c>
      <c r="H441" s="99">
        <f t="shared" si="151"/>
        <v>448</v>
      </c>
      <c r="I441" s="33">
        <f t="shared" si="138"/>
        <v>0.4888658543063229</v>
      </c>
      <c r="J441" s="11">
        <v>2.78366111951589E-2</v>
      </c>
      <c r="K441" s="10">
        <f t="shared" si="155"/>
        <v>433</v>
      </c>
      <c r="L441" s="33">
        <f t="shared" si="139"/>
        <v>0.61992586743998124</v>
      </c>
      <c r="M441" s="11">
        <v>3.6229061160888199E-2</v>
      </c>
      <c r="N441" s="10">
        <f t="shared" si="156"/>
        <v>287</v>
      </c>
      <c r="O441" s="33">
        <f t="shared" si="140"/>
        <v>0.30960355138034146</v>
      </c>
      <c r="P441" s="11">
        <v>4.1228779304769606E-2</v>
      </c>
      <c r="Q441" s="10">
        <f t="shared" si="157"/>
        <v>349</v>
      </c>
      <c r="R441" s="33">
        <f t="shared" si="141"/>
        <v>0.23794718435093398</v>
      </c>
      <c r="S441" s="12">
        <v>0.14718869590815425</v>
      </c>
      <c r="T441" s="10">
        <f t="shared" si="158"/>
        <v>353</v>
      </c>
      <c r="U441" s="33">
        <f t="shared" si="142"/>
        <v>0.46164507877988642</v>
      </c>
      <c r="V441" s="18">
        <v>4.8465624077899082E-2</v>
      </c>
      <c r="W441" s="99">
        <f t="shared" si="152"/>
        <v>170</v>
      </c>
      <c r="X441" s="33">
        <f t="shared" si="143"/>
        <v>-0.60694375446335569</v>
      </c>
      <c r="Y441" s="13">
        <v>75000</v>
      </c>
      <c r="Z441" s="10">
        <f t="shared" si="159"/>
        <v>162</v>
      </c>
      <c r="AA441" s="33">
        <f t="shared" si="144"/>
        <v>-0.21734129566573571</v>
      </c>
      <c r="AB441" s="11">
        <v>3.7999999999999999E-2</v>
      </c>
      <c r="AC441" s="99">
        <f t="shared" si="153"/>
        <v>101</v>
      </c>
      <c r="AD441" s="33">
        <f t="shared" si="145"/>
        <v>-0.62373507860404198</v>
      </c>
      <c r="AE441" s="11">
        <v>0.88537211291702311</v>
      </c>
      <c r="AF441" s="10">
        <f t="shared" si="160"/>
        <v>73</v>
      </c>
      <c r="AG441" s="33">
        <f t="shared" si="146"/>
        <v>-0.82917256181556953</v>
      </c>
      <c r="AH441" s="14">
        <v>3.5613333333333337</v>
      </c>
      <c r="AI441" s="99">
        <f t="shared" si="154"/>
        <v>133</v>
      </c>
      <c r="AJ441" s="33">
        <f t="shared" si="147"/>
        <v>-0.27365685255702948</v>
      </c>
      <c r="AK441" s="13">
        <v>91273.072564027083</v>
      </c>
      <c r="AL441" s="38"/>
    </row>
    <row r="442" spans="1:38" x14ac:dyDescent="0.25">
      <c r="A442" t="s">
        <v>1034</v>
      </c>
      <c r="B442" s="5" t="s">
        <v>432</v>
      </c>
      <c r="C442" s="6" t="s">
        <v>81</v>
      </c>
      <c r="D442" s="7" t="s">
        <v>34</v>
      </c>
      <c r="E442" s="36">
        <f t="shared" si="148"/>
        <v>2.378244776502092</v>
      </c>
      <c r="F442" s="8">
        <f t="shared" si="149"/>
        <v>20.899684468486591</v>
      </c>
      <c r="G442" s="9">
        <f t="shared" si="150"/>
        <v>371</v>
      </c>
      <c r="H442" s="99">
        <f t="shared" si="151"/>
        <v>159</v>
      </c>
      <c r="I442" s="33">
        <f t="shared" si="138"/>
        <v>-0.47333357454893071</v>
      </c>
      <c r="J442" s="11">
        <v>-3.3017452081814724E-2</v>
      </c>
      <c r="K442" s="10">
        <f t="shared" si="155"/>
        <v>346</v>
      </c>
      <c r="L442" s="33">
        <f t="shared" si="139"/>
        <v>0.33602346948863993</v>
      </c>
      <c r="M442" s="11">
        <v>5.1183844011142059E-2</v>
      </c>
      <c r="N442" s="10">
        <f t="shared" si="156"/>
        <v>389</v>
      </c>
      <c r="O442" s="33">
        <f t="shared" si="140"/>
        <v>0.59237596877371512</v>
      </c>
      <c r="P442" s="11">
        <v>2.311926605504587E-2</v>
      </c>
      <c r="Q442" s="10">
        <f t="shared" si="157"/>
        <v>266</v>
      </c>
      <c r="R442" s="33">
        <f t="shared" si="141"/>
        <v>0.17804469072620319</v>
      </c>
      <c r="S442" s="12">
        <v>0.39909538379672743</v>
      </c>
      <c r="T442" s="10">
        <f t="shared" si="158"/>
        <v>333</v>
      </c>
      <c r="U442" s="33">
        <f t="shared" si="142"/>
        <v>0.39221195501880429</v>
      </c>
      <c r="V442" s="18">
        <v>5.254132958142807E-2</v>
      </c>
      <c r="W442" s="99">
        <f t="shared" si="152"/>
        <v>417</v>
      </c>
      <c r="X442" s="33">
        <f t="shared" si="143"/>
        <v>0.46421599295002702</v>
      </c>
      <c r="Y442" s="13">
        <v>113957</v>
      </c>
      <c r="Z442" s="10">
        <f t="shared" si="159"/>
        <v>264</v>
      </c>
      <c r="AA442" s="33">
        <f t="shared" si="144"/>
        <v>0.22200694065318838</v>
      </c>
      <c r="AB442" s="11">
        <v>3.2000000000000001E-2</v>
      </c>
      <c r="AC442" s="99">
        <f t="shared" si="153"/>
        <v>403</v>
      </c>
      <c r="AD442" s="33">
        <f t="shared" si="145"/>
        <v>0.61685139880596007</v>
      </c>
      <c r="AE442" s="11">
        <v>0.95939849624060147</v>
      </c>
      <c r="AF442" s="10">
        <f t="shared" si="160"/>
        <v>252</v>
      </c>
      <c r="AG442" s="33">
        <f t="shared" si="146"/>
        <v>-2.7204618017549465E-2</v>
      </c>
      <c r="AH442" s="14">
        <v>2.656333333333333</v>
      </c>
      <c r="AI442" s="99">
        <f t="shared" si="154"/>
        <v>321</v>
      </c>
      <c r="AJ442" s="33">
        <f t="shared" si="147"/>
        <v>-0.18533395862538452</v>
      </c>
      <c r="AK442" s="13">
        <v>151894.44406013036</v>
      </c>
      <c r="AL442" s="38"/>
    </row>
    <row r="443" spans="1:38" x14ac:dyDescent="0.25">
      <c r="A443" t="s">
        <v>1035</v>
      </c>
      <c r="B443" s="5" t="s">
        <v>560</v>
      </c>
      <c r="C443" s="6" t="s">
        <v>54</v>
      </c>
      <c r="D443" s="7" t="s">
        <v>39</v>
      </c>
      <c r="E443" s="36">
        <f t="shared" si="148"/>
        <v>7.015374002487591</v>
      </c>
      <c r="F443" s="8">
        <f t="shared" si="149"/>
        <v>6.4460135563177978</v>
      </c>
      <c r="G443" s="9">
        <f t="shared" si="150"/>
        <v>556</v>
      </c>
      <c r="H443" s="99">
        <f t="shared" si="151"/>
        <v>68</v>
      </c>
      <c r="I443" s="33">
        <f t="shared" si="138"/>
        <v>-0.85079668711040313</v>
      </c>
      <c r="J443" s="11">
        <v>-5.6890012642225041E-2</v>
      </c>
      <c r="K443" s="10">
        <f t="shared" si="155"/>
        <v>215</v>
      </c>
      <c r="L443" s="33">
        <f t="shared" si="139"/>
        <v>-4.2058339361485311E-3</v>
      </c>
      <c r="M443" s="11">
        <v>6.910569105691057E-2</v>
      </c>
      <c r="N443" s="10">
        <f t="shared" si="156"/>
        <v>530</v>
      </c>
      <c r="O443" s="33">
        <f t="shared" si="140"/>
        <v>0.90323500990996874</v>
      </c>
      <c r="P443" s="11">
        <v>3.2110091743119268E-3</v>
      </c>
      <c r="Q443" s="10">
        <f t="shared" si="157"/>
        <v>390</v>
      </c>
      <c r="R443" s="33">
        <f t="shared" si="141"/>
        <v>0.27294812057923573</v>
      </c>
      <c r="S443" s="12">
        <v>0</v>
      </c>
      <c r="T443" s="10">
        <f t="shared" si="158"/>
        <v>538</v>
      </c>
      <c r="U443" s="33">
        <f t="shared" si="142"/>
        <v>1.0002196807896975</v>
      </c>
      <c r="V443" s="18">
        <v>1.6851441241685146E-2</v>
      </c>
      <c r="W443" s="99">
        <f t="shared" si="152"/>
        <v>553</v>
      </c>
      <c r="X443" s="33">
        <f t="shared" si="143"/>
        <v>2.5250099942562265</v>
      </c>
      <c r="Y443" s="13">
        <v>188906</v>
      </c>
      <c r="Z443" s="10">
        <f t="shared" si="159"/>
        <v>535</v>
      </c>
      <c r="AA443" s="33">
        <f t="shared" si="144"/>
        <v>1.0274787072378828</v>
      </c>
      <c r="AB443" s="11">
        <v>2.1000000000000001E-2</v>
      </c>
      <c r="AC443" s="99">
        <f t="shared" si="153"/>
        <v>547</v>
      </c>
      <c r="AD443" s="33">
        <f t="shared" si="145"/>
        <v>1.1246754608154663</v>
      </c>
      <c r="AE443" s="11">
        <v>0.98970059880239525</v>
      </c>
      <c r="AF443" s="10">
        <f t="shared" si="160"/>
        <v>519</v>
      </c>
      <c r="AG443" s="33">
        <f t="shared" si="146"/>
        <v>1.0728059244147981</v>
      </c>
      <c r="AH443" s="14">
        <v>1.415</v>
      </c>
      <c r="AI443" s="99">
        <f t="shared" si="154"/>
        <v>531</v>
      </c>
      <c r="AJ443" s="33">
        <f t="shared" si="147"/>
        <v>0.42942471222820616</v>
      </c>
      <c r="AK443" s="13">
        <v>573840.69273160561</v>
      </c>
      <c r="AL443" s="38"/>
    </row>
    <row r="444" spans="1:38" x14ac:dyDescent="0.25">
      <c r="A444" t="s">
        <v>1036</v>
      </c>
      <c r="B444" s="5" t="s">
        <v>162</v>
      </c>
      <c r="C444" s="6" t="s">
        <v>19</v>
      </c>
      <c r="D444" s="7" t="s">
        <v>20</v>
      </c>
      <c r="E444" s="36">
        <f t="shared" si="148"/>
        <v>-2.7551755930765927</v>
      </c>
      <c r="F444" s="8">
        <f t="shared" si="149"/>
        <v>36.900266953859457</v>
      </c>
      <c r="G444" s="9">
        <f t="shared" si="150"/>
        <v>131</v>
      </c>
      <c r="H444" s="99">
        <f t="shared" si="151"/>
        <v>216</v>
      </c>
      <c r="I444" s="33">
        <f t="shared" si="138"/>
        <v>-0.29054767671842291</v>
      </c>
      <c r="J444" s="11">
        <v>-2.1457203489743004E-2</v>
      </c>
      <c r="K444" s="10">
        <f t="shared" si="155"/>
        <v>372</v>
      </c>
      <c r="L444" s="33">
        <f t="shared" si="139"/>
        <v>0.40860636609273687</v>
      </c>
      <c r="M444" s="11">
        <v>4.73604826546003E-2</v>
      </c>
      <c r="N444" s="10">
        <f t="shared" si="156"/>
        <v>88</v>
      </c>
      <c r="O444" s="33">
        <f t="shared" si="140"/>
        <v>-0.76729563717934457</v>
      </c>
      <c r="P444" s="11">
        <v>0.11019632678910703</v>
      </c>
      <c r="Q444" s="10">
        <f t="shared" si="157"/>
        <v>147</v>
      </c>
      <c r="R444" s="33">
        <f t="shared" si="141"/>
        <v>1.5096645083363882E-2</v>
      </c>
      <c r="S444" s="12">
        <v>1.0843373493975903</v>
      </c>
      <c r="T444" s="10">
        <f t="shared" si="158"/>
        <v>179</v>
      </c>
      <c r="U444" s="33">
        <f t="shared" si="142"/>
        <v>-0.12138824781245981</v>
      </c>
      <c r="V444" s="18">
        <v>8.2689521970062768E-2</v>
      </c>
      <c r="W444" s="99">
        <f t="shared" si="152"/>
        <v>114</v>
      </c>
      <c r="X444" s="33">
        <f t="shared" si="143"/>
        <v>-0.82361184516894015</v>
      </c>
      <c r="Y444" s="13">
        <v>67120</v>
      </c>
      <c r="Z444" s="10">
        <f t="shared" si="159"/>
        <v>105</v>
      </c>
      <c r="AA444" s="33">
        <f t="shared" si="144"/>
        <v>-0.58346482593150573</v>
      </c>
      <c r="AB444" s="11">
        <v>4.2999999999999997E-2</v>
      </c>
      <c r="AC444" s="99">
        <f t="shared" si="153"/>
        <v>174</v>
      </c>
      <c r="AD444" s="33">
        <f t="shared" si="145"/>
        <v>-0.16637499136501285</v>
      </c>
      <c r="AE444" s="11">
        <v>0.91266300617707619</v>
      </c>
      <c r="AF444" s="10">
        <f t="shared" si="160"/>
        <v>47</v>
      </c>
      <c r="AG444" s="33">
        <f t="shared" si="146"/>
        <v>-1.0371229973344662</v>
      </c>
      <c r="AH444" s="14">
        <v>3.7959999999999998</v>
      </c>
      <c r="AI444" s="99">
        <f t="shared" si="154"/>
        <v>54</v>
      </c>
      <c r="AJ444" s="33">
        <f t="shared" si="147"/>
        <v>-0.31348245485062115</v>
      </c>
      <c r="AK444" s="13">
        <v>63938.34060240964</v>
      </c>
      <c r="AL444" s="38"/>
    </row>
    <row r="445" spans="1:38" x14ac:dyDescent="0.25">
      <c r="A445" t="s">
        <v>1037</v>
      </c>
      <c r="B445" s="5" t="s">
        <v>414</v>
      </c>
      <c r="C445" s="6" t="s">
        <v>93</v>
      </c>
      <c r="D445" s="7" t="s">
        <v>34</v>
      </c>
      <c r="E445" s="36">
        <f t="shared" si="148"/>
        <v>2.8178864993842296</v>
      </c>
      <c r="F445" s="8">
        <f t="shared" si="149"/>
        <v>19.529345952538321</v>
      </c>
      <c r="G445" s="9">
        <f t="shared" si="150"/>
        <v>392</v>
      </c>
      <c r="H445" s="99">
        <f t="shared" si="151"/>
        <v>400</v>
      </c>
      <c r="I445" s="33">
        <f t="shared" si="138"/>
        <v>0.31488654866823246</v>
      </c>
      <c r="J445" s="11">
        <v>1.6833333333333256E-2</v>
      </c>
      <c r="K445" s="10">
        <f t="shared" si="155"/>
        <v>472</v>
      </c>
      <c r="L445" s="33">
        <f t="shared" si="139"/>
        <v>0.69827724873696162</v>
      </c>
      <c r="M445" s="11">
        <v>3.2101840321018406E-2</v>
      </c>
      <c r="N445" s="10">
        <f t="shared" si="156"/>
        <v>408</v>
      </c>
      <c r="O445" s="33">
        <f t="shared" si="140"/>
        <v>0.64676653278830032</v>
      </c>
      <c r="P445" s="11">
        <v>1.9635946681954994E-2</v>
      </c>
      <c r="Q445" s="10">
        <f t="shared" si="157"/>
        <v>381</v>
      </c>
      <c r="R445" s="33">
        <f t="shared" si="141"/>
        <v>0.25995591379700972</v>
      </c>
      <c r="S445" s="12">
        <v>5.4635852046112654E-2</v>
      </c>
      <c r="T445" s="10">
        <f t="shared" si="158"/>
        <v>348</v>
      </c>
      <c r="U445" s="33">
        <f t="shared" si="142"/>
        <v>0.44845427481550482</v>
      </c>
      <c r="V445" s="18">
        <v>4.9239920687376072E-2</v>
      </c>
      <c r="W445" s="99">
        <f t="shared" si="152"/>
        <v>354</v>
      </c>
      <c r="X445" s="33">
        <f t="shared" si="143"/>
        <v>0.12095654569513906</v>
      </c>
      <c r="Y445" s="13">
        <v>101473</v>
      </c>
      <c r="Z445" s="10">
        <f t="shared" si="159"/>
        <v>399</v>
      </c>
      <c r="AA445" s="33">
        <f t="shared" si="144"/>
        <v>0.58813047091895843</v>
      </c>
      <c r="AB445" s="11">
        <v>2.7000000000000003E-2</v>
      </c>
      <c r="AC445" s="99">
        <f t="shared" si="153"/>
        <v>364</v>
      </c>
      <c r="AD445" s="33">
        <f t="shared" si="145"/>
        <v>0.49813445279563173</v>
      </c>
      <c r="AE445" s="11">
        <v>0.95231459978324817</v>
      </c>
      <c r="AF445" s="10">
        <f t="shared" si="160"/>
        <v>326</v>
      </c>
      <c r="AG445" s="33">
        <f t="shared" si="146"/>
        <v>0.16981660427095102</v>
      </c>
      <c r="AH445" s="14">
        <v>2.4339999999999997</v>
      </c>
      <c r="AI445" s="99">
        <f t="shared" si="154"/>
        <v>358</v>
      </c>
      <c r="AJ445" s="33">
        <f t="shared" si="147"/>
        <v>-0.1610271673814043</v>
      </c>
      <c r="AK445" s="13">
        <v>168577.67256733868</v>
      </c>
      <c r="AL445" s="38"/>
    </row>
    <row r="446" spans="1:38" x14ac:dyDescent="0.25">
      <c r="A446" t="s">
        <v>1038</v>
      </c>
      <c r="B446" s="5" t="s">
        <v>333</v>
      </c>
      <c r="C446" s="6" t="s">
        <v>93</v>
      </c>
      <c r="D446" s="7" t="s">
        <v>34</v>
      </c>
      <c r="E446" s="36">
        <f t="shared" si="148"/>
        <v>1.2715085950781022</v>
      </c>
      <c r="F446" s="8">
        <f t="shared" si="149"/>
        <v>24.34931888092699</v>
      </c>
      <c r="G446" s="9">
        <f t="shared" si="150"/>
        <v>303</v>
      </c>
      <c r="H446" s="99">
        <f t="shared" si="151"/>
        <v>313</v>
      </c>
      <c r="I446" s="33">
        <f t="shared" si="138"/>
        <v>3.823889178380338E-2</v>
      </c>
      <c r="J446" s="11">
        <v>-6.6317883722644133E-4</v>
      </c>
      <c r="K446" s="10">
        <f t="shared" si="155"/>
        <v>418</v>
      </c>
      <c r="L446" s="33">
        <f t="shared" si="139"/>
        <v>0.55162248265734759</v>
      </c>
      <c r="M446" s="11">
        <v>3.9826995855109029E-2</v>
      </c>
      <c r="N446" s="10">
        <f t="shared" si="156"/>
        <v>260</v>
      </c>
      <c r="O446" s="33">
        <f t="shared" si="140"/>
        <v>0.2500141701577589</v>
      </c>
      <c r="P446" s="11">
        <v>4.5045045045045043E-2</v>
      </c>
      <c r="Q446" s="10">
        <f t="shared" si="157"/>
        <v>390</v>
      </c>
      <c r="R446" s="33">
        <f t="shared" si="141"/>
        <v>0.27294812057923573</v>
      </c>
      <c r="S446" s="12">
        <v>0</v>
      </c>
      <c r="T446" s="10">
        <f t="shared" si="158"/>
        <v>408</v>
      </c>
      <c r="U446" s="33">
        <f t="shared" si="142"/>
        <v>0.62899704596534334</v>
      </c>
      <c r="V446" s="18">
        <v>3.8642109064644277E-2</v>
      </c>
      <c r="W446" s="99">
        <f t="shared" si="152"/>
        <v>388</v>
      </c>
      <c r="X446" s="33">
        <f t="shared" si="143"/>
        <v>0.26676757171185411</v>
      </c>
      <c r="Y446" s="13">
        <v>106776</v>
      </c>
      <c r="Z446" s="10">
        <f t="shared" si="159"/>
        <v>244</v>
      </c>
      <c r="AA446" s="33">
        <f t="shared" si="144"/>
        <v>0.14878223460003429</v>
      </c>
      <c r="AB446" s="11">
        <v>3.3000000000000002E-2</v>
      </c>
      <c r="AC446" s="99">
        <f t="shared" si="153"/>
        <v>126</v>
      </c>
      <c r="AD446" s="33">
        <f t="shared" si="145"/>
        <v>-0.47084772710440331</v>
      </c>
      <c r="AE446" s="11">
        <v>0.89449497367161324</v>
      </c>
      <c r="AF446" s="10">
        <f t="shared" si="160"/>
        <v>346</v>
      </c>
      <c r="AG446" s="33">
        <f t="shared" si="146"/>
        <v>0.24425340789419228</v>
      </c>
      <c r="AH446" s="14">
        <v>2.35</v>
      </c>
      <c r="AI446" s="99">
        <f t="shared" si="154"/>
        <v>384</v>
      </c>
      <c r="AJ446" s="33">
        <f t="shared" si="147"/>
        <v>-0.13472606566222645</v>
      </c>
      <c r="AK446" s="13">
        <v>186629.71759327533</v>
      </c>
      <c r="AL446" s="38"/>
    </row>
    <row r="447" spans="1:38" x14ac:dyDescent="0.25">
      <c r="A447" t="s">
        <v>1039</v>
      </c>
      <c r="B447" s="5" t="s">
        <v>563</v>
      </c>
      <c r="C447" s="6" t="s">
        <v>93</v>
      </c>
      <c r="D447" s="7" t="s">
        <v>34</v>
      </c>
      <c r="E447" s="36">
        <f t="shared" si="148"/>
        <v>7.2921243318178615</v>
      </c>
      <c r="F447" s="8">
        <f t="shared" si="149"/>
        <v>5.5833983497890287</v>
      </c>
      <c r="G447" s="9">
        <f t="shared" si="150"/>
        <v>560</v>
      </c>
      <c r="H447" s="99">
        <f t="shared" si="151"/>
        <v>372</v>
      </c>
      <c r="I447" s="33">
        <f t="shared" si="138"/>
        <v>0.199646745541323</v>
      </c>
      <c r="J447" s="11">
        <v>9.5450206808780358E-3</v>
      </c>
      <c r="K447" s="10">
        <f t="shared" si="155"/>
        <v>143</v>
      </c>
      <c r="L447" s="33">
        <f t="shared" si="139"/>
        <v>-0.31306150388461479</v>
      </c>
      <c r="M447" s="11">
        <v>8.537490720118783E-2</v>
      </c>
      <c r="N447" s="10">
        <f t="shared" si="156"/>
        <v>527</v>
      </c>
      <c r="O447" s="33">
        <f t="shared" si="140"/>
        <v>0.89000271037030976</v>
      </c>
      <c r="P447" s="11">
        <v>4.0584415584415581E-3</v>
      </c>
      <c r="Q447" s="10">
        <f t="shared" si="157"/>
        <v>390</v>
      </c>
      <c r="R447" s="33">
        <f t="shared" si="141"/>
        <v>0.27294812057923573</v>
      </c>
      <c r="S447" s="12">
        <v>0</v>
      </c>
      <c r="T447" s="10">
        <f t="shared" si="158"/>
        <v>542</v>
      </c>
      <c r="U447" s="33">
        <f t="shared" si="142"/>
        <v>1.0250436307255586</v>
      </c>
      <c r="V447" s="18">
        <v>1.5394282123782596E-2</v>
      </c>
      <c r="W447" s="99">
        <f t="shared" si="152"/>
        <v>561</v>
      </c>
      <c r="X447" s="33">
        <f t="shared" si="143"/>
        <v>3.2138385486161636</v>
      </c>
      <c r="Y447" s="13">
        <v>213958</v>
      </c>
      <c r="Z447" s="10">
        <f t="shared" si="159"/>
        <v>507</v>
      </c>
      <c r="AA447" s="33">
        <f t="shared" si="144"/>
        <v>0.8810292951315748</v>
      </c>
      <c r="AB447" s="11">
        <v>2.3E-2</v>
      </c>
      <c r="AC447" s="99">
        <f t="shared" si="153"/>
        <v>355</v>
      </c>
      <c r="AD447" s="33">
        <f t="shared" si="145"/>
        <v>0.4764454744767796</v>
      </c>
      <c r="AE447" s="11">
        <v>0.95102040816326527</v>
      </c>
      <c r="AF447" s="10">
        <f t="shared" si="160"/>
        <v>544</v>
      </c>
      <c r="AG447" s="33">
        <f t="shared" si="146"/>
        <v>1.4907744844421269</v>
      </c>
      <c r="AH447" s="14">
        <v>0.94333333333333336</v>
      </c>
      <c r="AI447" s="99">
        <f t="shared" si="154"/>
        <v>540</v>
      </c>
      <c r="AJ447" s="33">
        <f t="shared" si="147"/>
        <v>0.7539064815741211</v>
      </c>
      <c r="AK447" s="13">
        <v>796552.25716987078</v>
      </c>
      <c r="AL447" s="38"/>
    </row>
    <row r="448" spans="1:38" x14ac:dyDescent="0.25">
      <c r="A448" t="s">
        <v>1040</v>
      </c>
      <c r="B448" s="5" t="s">
        <v>21</v>
      </c>
      <c r="C448" s="6" t="s">
        <v>22</v>
      </c>
      <c r="D448" s="7" t="s">
        <v>20</v>
      </c>
      <c r="E448" s="36">
        <f t="shared" si="148"/>
        <v>-22.749829853129658</v>
      </c>
      <c r="F448" s="8">
        <f t="shared" si="149"/>
        <v>99.222479381739859</v>
      </c>
      <c r="G448" s="9">
        <f t="shared" si="150"/>
        <v>2</v>
      </c>
      <c r="H448" s="99">
        <f t="shared" si="151"/>
        <v>12</v>
      </c>
      <c r="I448" s="33">
        <f t="shared" si="138"/>
        <v>-1.5000047171869455</v>
      </c>
      <c r="J448" s="11">
        <v>-9.7949012842629912E-2</v>
      </c>
      <c r="K448" s="10">
        <f t="shared" si="155"/>
        <v>3</v>
      </c>
      <c r="L448" s="33">
        <f t="shared" si="139"/>
        <v>-4.2833958486511312</v>
      </c>
      <c r="M448" s="11">
        <v>0.29451540195341847</v>
      </c>
      <c r="N448" s="10">
        <f t="shared" si="156"/>
        <v>1</v>
      </c>
      <c r="O448" s="33">
        <f t="shared" si="140"/>
        <v>-5.530362383848038</v>
      </c>
      <c r="P448" s="11">
        <v>0.41523605150214593</v>
      </c>
      <c r="Q448" s="10">
        <f t="shared" si="157"/>
        <v>179</v>
      </c>
      <c r="R448" s="33">
        <f t="shared" si="141"/>
        <v>7.0826267000755658E-2</v>
      </c>
      <c r="S448" s="12">
        <v>0.84997875053123662</v>
      </c>
      <c r="T448" s="10">
        <f t="shared" si="158"/>
        <v>1</v>
      </c>
      <c r="U448" s="33">
        <f t="shared" si="142"/>
        <v>-5.8975748284573379</v>
      </c>
      <c r="V448" s="18">
        <v>0.42175010517458983</v>
      </c>
      <c r="W448" s="99">
        <f t="shared" si="152"/>
        <v>2</v>
      </c>
      <c r="X448" s="33">
        <f t="shared" si="143"/>
        <v>-1.9837759846653149</v>
      </c>
      <c r="Y448" s="13">
        <v>24926</v>
      </c>
      <c r="Z448" s="10">
        <f t="shared" si="159"/>
        <v>3</v>
      </c>
      <c r="AA448" s="33">
        <f t="shared" si="144"/>
        <v>-5.4162954254396727</v>
      </c>
      <c r="AB448" s="11">
        <v>0.109</v>
      </c>
      <c r="AC448" s="99">
        <f t="shared" si="153"/>
        <v>37</v>
      </c>
      <c r="AD448" s="33">
        <f t="shared" si="145"/>
        <v>-1.6392216180161228</v>
      </c>
      <c r="AE448" s="11">
        <v>0.82477754962354555</v>
      </c>
      <c r="AF448" s="10">
        <f t="shared" si="160"/>
        <v>3</v>
      </c>
      <c r="AG448" s="33">
        <f t="shared" si="146"/>
        <v>-3.2657963439112829</v>
      </c>
      <c r="AH448" s="14">
        <v>6.3109999999999999</v>
      </c>
      <c r="AI448" s="99">
        <f t="shared" si="154"/>
        <v>9</v>
      </c>
      <c r="AJ448" s="33">
        <f t="shared" si="147"/>
        <v>-0.36450660906635651</v>
      </c>
      <c r="AK448" s="13">
        <v>28917.361665958349</v>
      </c>
      <c r="AL448" s="38">
        <v>1</v>
      </c>
    </row>
    <row r="449" spans="1:38" x14ac:dyDescent="0.25">
      <c r="A449" t="s">
        <v>1041</v>
      </c>
      <c r="B449" s="5" t="s">
        <v>348</v>
      </c>
      <c r="C449" s="6" t="s">
        <v>71</v>
      </c>
      <c r="D449" s="7" t="s">
        <v>34</v>
      </c>
      <c r="E449" s="36">
        <f t="shared" si="148"/>
        <v>1.1183958632601858</v>
      </c>
      <c r="F449" s="8">
        <f t="shared" si="149"/>
        <v>24.826562651869992</v>
      </c>
      <c r="G449" s="9">
        <f t="shared" si="150"/>
        <v>297</v>
      </c>
      <c r="H449" s="99">
        <f t="shared" si="151"/>
        <v>18</v>
      </c>
      <c r="I449" s="33">
        <f t="shared" si="138"/>
        <v>-1.3072339206057089</v>
      </c>
      <c r="J449" s="11">
        <v>-8.5757271815446345E-2</v>
      </c>
      <c r="K449" s="10">
        <f t="shared" si="155"/>
        <v>98</v>
      </c>
      <c r="L449" s="33">
        <f t="shared" si="139"/>
        <v>-0.53769890089933836</v>
      </c>
      <c r="M449" s="11">
        <v>9.7207859358841783E-2</v>
      </c>
      <c r="N449" s="10">
        <f t="shared" si="156"/>
        <v>407</v>
      </c>
      <c r="O449" s="33">
        <f t="shared" si="140"/>
        <v>0.6443779469110954</v>
      </c>
      <c r="P449" s="11">
        <v>1.9788918205804751E-2</v>
      </c>
      <c r="Q449" s="10">
        <f t="shared" si="157"/>
        <v>390</v>
      </c>
      <c r="R449" s="33">
        <f t="shared" si="141"/>
        <v>0.27294812057923573</v>
      </c>
      <c r="S449" s="12">
        <v>0</v>
      </c>
      <c r="T449" s="10">
        <f t="shared" si="158"/>
        <v>421</v>
      </c>
      <c r="U449" s="33">
        <f t="shared" si="142"/>
        <v>0.66517864330221099</v>
      </c>
      <c r="V449" s="18">
        <v>3.651825912956478E-2</v>
      </c>
      <c r="W449" s="99">
        <f t="shared" si="152"/>
        <v>248</v>
      </c>
      <c r="X449" s="33">
        <f t="shared" si="143"/>
        <v>-0.29032788333711135</v>
      </c>
      <c r="Y449" s="13">
        <v>86515</v>
      </c>
      <c r="Z449" s="10">
        <f t="shared" si="159"/>
        <v>149</v>
      </c>
      <c r="AA449" s="33">
        <f t="shared" si="144"/>
        <v>-0.2905660017188898</v>
      </c>
      <c r="AB449" s="11">
        <v>3.9E-2</v>
      </c>
      <c r="AC449" s="99">
        <f t="shared" si="153"/>
        <v>393</v>
      </c>
      <c r="AD449" s="33">
        <f t="shared" si="145"/>
        <v>0.5666552753662617</v>
      </c>
      <c r="AE449" s="11">
        <v>0.95640326975476841</v>
      </c>
      <c r="AF449" s="10">
        <f t="shared" si="160"/>
        <v>348</v>
      </c>
      <c r="AG449" s="33">
        <f t="shared" si="146"/>
        <v>0.25104724314552029</v>
      </c>
      <c r="AH449" s="14">
        <v>2.3423333333333329</v>
      </c>
      <c r="AI449" s="99">
        <f t="shared" si="154"/>
        <v>291</v>
      </c>
      <c r="AJ449" s="33">
        <f t="shared" si="147"/>
        <v>-0.20559537301094091</v>
      </c>
      <c r="AK449" s="13">
        <v>137987.80362040593</v>
      </c>
      <c r="AL449" s="38"/>
    </row>
    <row r="450" spans="1:38" x14ac:dyDescent="0.25">
      <c r="A450" t="s">
        <v>1042</v>
      </c>
      <c r="B450" s="5" t="s">
        <v>330</v>
      </c>
      <c r="C450" s="6" t="s">
        <v>49</v>
      </c>
      <c r="D450" s="7" t="s">
        <v>39</v>
      </c>
      <c r="E450" s="36">
        <f t="shared" si="148"/>
        <v>0.21082154287291965</v>
      </c>
      <c r="F450" s="8">
        <f t="shared" si="149"/>
        <v>27.655420748319731</v>
      </c>
      <c r="G450" s="9">
        <f t="shared" si="150"/>
        <v>247</v>
      </c>
      <c r="H450" s="99">
        <f t="shared" si="151"/>
        <v>474</v>
      </c>
      <c r="I450" s="33">
        <f t="shared" si="138"/>
        <v>0.65955105479420595</v>
      </c>
      <c r="J450" s="11">
        <v>3.8631554197037454E-2</v>
      </c>
      <c r="K450" s="10">
        <f t="shared" si="155"/>
        <v>477</v>
      </c>
      <c r="L450" s="33">
        <f t="shared" si="139"/>
        <v>0.70787218526523743</v>
      </c>
      <c r="M450" s="11">
        <v>3.1596419467662576E-2</v>
      </c>
      <c r="N450" s="10">
        <f t="shared" si="156"/>
        <v>206</v>
      </c>
      <c r="O450" s="33">
        <f t="shared" si="140"/>
        <v>1.6383883033600461E-2</v>
      </c>
      <c r="P450" s="11">
        <v>6.0007362866609397E-2</v>
      </c>
      <c r="Q450" s="10">
        <f t="shared" si="157"/>
        <v>336</v>
      </c>
      <c r="R450" s="33">
        <f t="shared" si="141"/>
        <v>0.22988174777501921</v>
      </c>
      <c r="S450" s="12">
        <v>0.18110610553958301</v>
      </c>
      <c r="T450" s="10">
        <f t="shared" si="158"/>
        <v>239</v>
      </c>
      <c r="U450" s="33">
        <f t="shared" si="142"/>
        <v>0.1007559566266347</v>
      </c>
      <c r="V450" s="18">
        <v>6.9649717514124299E-2</v>
      </c>
      <c r="W450" s="99">
        <f t="shared" si="152"/>
        <v>224</v>
      </c>
      <c r="X450" s="33">
        <f t="shared" si="143"/>
        <v>-0.41768912650313511</v>
      </c>
      <c r="Y450" s="13">
        <v>81883</v>
      </c>
      <c r="Z450" s="10">
        <f t="shared" si="159"/>
        <v>290</v>
      </c>
      <c r="AA450" s="33">
        <f t="shared" si="144"/>
        <v>0.2952316467063425</v>
      </c>
      <c r="AB450" s="11">
        <v>3.1E-2</v>
      </c>
      <c r="AC450" s="99">
        <f t="shared" si="153"/>
        <v>147</v>
      </c>
      <c r="AD450" s="33">
        <f t="shared" si="145"/>
        <v>-0.33368607953599361</v>
      </c>
      <c r="AE450" s="11">
        <v>0.90267947421638017</v>
      </c>
      <c r="AF450" s="10">
        <f t="shared" si="160"/>
        <v>320</v>
      </c>
      <c r="AG450" s="33">
        <f t="shared" si="146"/>
        <v>0.15445662892012271</v>
      </c>
      <c r="AH450" s="14">
        <v>2.4513333333333338</v>
      </c>
      <c r="AI450" s="99">
        <f t="shared" si="154"/>
        <v>210</v>
      </c>
      <c r="AJ450" s="33">
        <f t="shared" si="147"/>
        <v>-0.24210580989776018</v>
      </c>
      <c r="AK450" s="13">
        <v>112928.47121544836</v>
      </c>
      <c r="AL450" s="38"/>
    </row>
    <row r="451" spans="1:38" x14ac:dyDescent="0.25">
      <c r="A451" t="s">
        <v>1043</v>
      </c>
      <c r="B451" s="5" t="s">
        <v>495</v>
      </c>
      <c r="C451" s="6" t="s">
        <v>61</v>
      </c>
      <c r="D451" s="7" t="s">
        <v>39</v>
      </c>
      <c r="E451" s="36">
        <f t="shared" si="148"/>
        <v>4.5181777275879194</v>
      </c>
      <c r="F451" s="8">
        <f t="shared" si="149"/>
        <v>14.229633852735761</v>
      </c>
      <c r="G451" s="9">
        <f t="shared" si="150"/>
        <v>488</v>
      </c>
      <c r="H451" s="99">
        <f t="shared" si="151"/>
        <v>479</v>
      </c>
      <c r="I451" s="33">
        <f t="shared" si="138"/>
        <v>0.69697417882775758</v>
      </c>
      <c r="J451" s="11">
        <v>4.0998370357663516E-2</v>
      </c>
      <c r="K451" s="10">
        <f t="shared" si="155"/>
        <v>446</v>
      </c>
      <c r="L451" s="33">
        <f t="shared" si="139"/>
        <v>0.63268386943955401</v>
      </c>
      <c r="M451" s="11">
        <v>3.5557023337736679E-2</v>
      </c>
      <c r="N451" s="10">
        <f t="shared" si="156"/>
        <v>484</v>
      </c>
      <c r="O451" s="33">
        <f t="shared" si="140"/>
        <v>0.79118584100513178</v>
      </c>
      <c r="P451" s="11">
        <v>1.0386942129893847E-2</v>
      </c>
      <c r="Q451" s="10">
        <f t="shared" si="157"/>
        <v>358</v>
      </c>
      <c r="R451" s="33">
        <f t="shared" si="141"/>
        <v>0.24355910013739485</v>
      </c>
      <c r="S451" s="12">
        <v>0.12358902529455384</v>
      </c>
      <c r="T451" s="10">
        <f t="shared" si="158"/>
        <v>436</v>
      </c>
      <c r="U451" s="33">
        <f t="shared" si="142"/>
        <v>0.69643905572273379</v>
      </c>
      <c r="V451" s="18">
        <v>3.4683281412253374E-2</v>
      </c>
      <c r="W451" s="99">
        <f t="shared" si="152"/>
        <v>473</v>
      </c>
      <c r="X451" s="33">
        <f t="shared" si="143"/>
        <v>0.95295651481446408</v>
      </c>
      <c r="Y451" s="13">
        <v>131732</v>
      </c>
      <c r="Z451" s="10">
        <f t="shared" si="159"/>
        <v>488</v>
      </c>
      <c r="AA451" s="33">
        <f t="shared" si="144"/>
        <v>0.80780458907842068</v>
      </c>
      <c r="AB451" s="11">
        <v>2.4E-2</v>
      </c>
      <c r="AC451" s="99">
        <f t="shared" si="153"/>
        <v>434</v>
      </c>
      <c r="AD451" s="33">
        <f t="shared" si="145"/>
        <v>0.70009861638934734</v>
      </c>
      <c r="AE451" s="11">
        <v>0.96436589718496346</v>
      </c>
      <c r="AF451" s="10">
        <f t="shared" si="160"/>
        <v>301</v>
      </c>
      <c r="AG451" s="33">
        <f t="shared" si="146"/>
        <v>0.11517053811896744</v>
      </c>
      <c r="AH451" s="14">
        <v>2.4956666666666671</v>
      </c>
      <c r="AI451" s="99">
        <f t="shared" si="154"/>
        <v>380</v>
      </c>
      <c r="AJ451" s="33">
        <f t="shared" si="147"/>
        <v>-0.140292544624571</v>
      </c>
      <c r="AK451" s="13">
        <v>182809.10467990441</v>
      </c>
      <c r="AL451" s="38"/>
    </row>
    <row r="452" spans="1:38" x14ac:dyDescent="0.25">
      <c r="A452" t="s">
        <v>1044</v>
      </c>
      <c r="B452" s="5" t="s">
        <v>312</v>
      </c>
      <c r="C452" s="6" t="s">
        <v>54</v>
      </c>
      <c r="D452" s="7" t="s">
        <v>39</v>
      </c>
      <c r="E452" s="36">
        <f t="shared" si="148"/>
        <v>3.3216710081506244</v>
      </c>
      <c r="F452" s="8">
        <f t="shared" si="149"/>
        <v>17.959077981666624</v>
      </c>
      <c r="G452" s="9">
        <f t="shared" si="150"/>
        <v>416</v>
      </c>
      <c r="H452" s="99">
        <f t="shared" si="151"/>
        <v>38</v>
      </c>
      <c r="I452" s="33">
        <f t="shared" si="138"/>
        <v>-1.0610531502831964</v>
      </c>
      <c r="J452" s="11">
        <v>-7.0187630298818582E-2</v>
      </c>
      <c r="K452" s="10">
        <f t="shared" si="155"/>
        <v>125</v>
      </c>
      <c r="L452" s="33">
        <f t="shared" si="139"/>
        <v>-0.3853746781570776</v>
      </c>
      <c r="M452" s="11">
        <v>8.9184060721062622E-2</v>
      </c>
      <c r="N452" s="10">
        <f t="shared" si="156"/>
        <v>518</v>
      </c>
      <c r="O452" s="33">
        <f t="shared" si="140"/>
        <v>0.86953690150114271</v>
      </c>
      <c r="P452" s="11">
        <v>5.3691275167785232E-3</v>
      </c>
      <c r="Q452" s="10">
        <f t="shared" si="157"/>
        <v>390</v>
      </c>
      <c r="R452" s="33">
        <f t="shared" si="141"/>
        <v>0.27294812057923573</v>
      </c>
      <c r="S452" s="12">
        <v>0</v>
      </c>
      <c r="T452" s="10">
        <f t="shared" si="158"/>
        <v>306</v>
      </c>
      <c r="U452" s="33">
        <f t="shared" si="142"/>
        <v>0.33165959400685041</v>
      </c>
      <c r="V452" s="18">
        <v>5.6095736724008978E-2</v>
      </c>
      <c r="W452" s="99">
        <f t="shared" si="152"/>
        <v>350</v>
      </c>
      <c r="X452" s="33">
        <f t="shared" si="143"/>
        <v>0.11237780910882658</v>
      </c>
      <c r="Y452" s="13">
        <v>101161</v>
      </c>
      <c r="Z452" s="10">
        <f t="shared" si="159"/>
        <v>317</v>
      </c>
      <c r="AA452" s="33">
        <f t="shared" si="144"/>
        <v>0.36845635275949656</v>
      </c>
      <c r="AB452" s="11">
        <v>0.03</v>
      </c>
      <c r="AC452" s="99">
        <f t="shared" si="153"/>
        <v>559</v>
      </c>
      <c r="AD452" s="33">
        <f t="shared" si="145"/>
        <v>1.2972801090166044</v>
      </c>
      <c r="AE452" s="11">
        <v>1</v>
      </c>
      <c r="AF452" s="10">
        <f t="shared" si="160"/>
        <v>527</v>
      </c>
      <c r="AG452" s="33">
        <f t="shared" si="146"/>
        <v>1.1634888558129535</v>
      </c>
      <c r="AH452" s="14">
        <v>1.3126666666666666</v>
      </c>
      <c r="AI452" s="99">
        <f t="shared" si="154"/>
        <v>534</v>
      </c>
      <c r="AJ452" s="33">
        <f t="shared" si="147"/>
        <v>0.56058745734119253</v>
      </c>
      <c r="AK452" s="13">
        <v>663865.65844544093</v>
      </c>
      <c r="AL452" s="38"/>
    </row>
    <row r="453" spans="1:38" x14ac:dyDescent="0.25">
      <c r="A453" t="s">
        <v>1045</v>
      </c>
      <c r="B453" s="5" t="s">
        <v>554</v>
      </c>
      <c r="C453" s="6" t="s">
        <v>54</v>
      </c>
      <c r="D453" s="7" t="s">
        <v>39</v>
      </c>
      <c r="E453" s="36">
        <f t="shared" si="148"/>
        <v>5.9843180951957944</v>
      </c>
      <c r="F453" s="8">
        <f t="shared" si="149"/>
        <v>9.6597568120658828</v>
      </c>
      <c r="G453" s="9">
        <f t="shared" si="150"/>
        <v>542</v>
      </c>
      <c r="H453" s="99">
        <f t="shared" si="151"/>
        <v>106</v>
      </c>
      <c r="I453" s="33">
        <f t="shared" si="138"/>
        <v>-0.68590331258701887</v>
      </c>
      <c r="J453" s="11">
        <v>-4.6461372231226372E-2</v>
      </c>
      <c r="K453" s="10">
        <f t="shared" si="155"/>
        <v>96</v>
      </c>
      <c r="L453" s="33">
        <f t="shared" si="139"/>
        <v>-0.54960084256715502</v>
      </c>
      <c r="M453" s="11">
        <v>9.7834803528468323E-2</v>
      </c>
      <c r="N453" s="10">
        <f t="shared" si="156"/>
        <v>535</v>
      </c>
      <c r="O453" s="33">
        <f t="shared" si="140"/>
        <v>0.95337356493194514</v>
      </c>
      <c r="P453" s="11">
        <v>0</v>
      </c>
      <c r="Q453" s="10">
        <f t="shared" si="157"/>
        <v>390</v>
      </c>
      <c r="R453" s="33">
        <f t="shared" si="141"/>
        <v>0.27294812057923573</v>
      </c>
      <c r="S453" s="12">
        <v>0</v>
      </c>
      <c r="T453" s="10">
        <f t="shared" si="158"/>
        <v>453</v>
      </c>
      <c r="U453" s="33">
        <f t="shared" si="142"/>
        <v>0.73144573596371187</v>
      </c>
      <c r="V453" s="18">
        <v>3.2628398791540787E-2</v>
      </c>
      <c r="W453" s="99">
        <f t="shared" si="152"/>
        <v>505</v>
      </c>
      <c r="X453" s="33">
        <f t="shared" si="143"/>
        <v>1.3459011447984119</v>
      </c>
      <c r="Y453" s="13">
        <v>146023</v>
      </c>
      <c r="Z453" s="10">
        <f t="shared" si="159"/>
        <v>507</v>
      </c>
      <c r="AA453" s="33">
        <f t="shared" si="144"/>
        <v>0.8810292951315748</v>
      </c>
      <c r="AB453" s="11">
        <v>2.3E-2</v>
      </c>
      <c r="AC453" s="99">
        <f t="shared" si="153"/>
        <v>558</v>
      </c>
      <c r="AD453" s="33">
        <f t="shared" si="145"/>
        <v>1.2228520981127335</v>
      </c>
      <c r="AE453" s="11">
        <v>0.99555884529977789</v>
      </c>
      <c r="AF453" s="10">
        <f t="shared" si="160"/>
        <v>559</v>
      </c>
      <c r="AG453" s="33">
        <f t="shared" si="146"/>
        <v>1.7439186935894206</v>
      </c>
      <c r="AH453" s="14">
        <v>0.65766666666666662</v>
      </c>
      <c r="AI453" s="99">
        <f t="shared" si="154"/>
        <v>548</v>
      </c>
      <c r="AJ453" s="33">
        <f t="shared" si="147"/>
        <v>1.7986580042774769</v>
      </c>
      <c r="AK453" s="13">
        <v>1513628.7405099149</v>
      </c>
      <c r="AL453" s="38"/>
    </row>
    <row r="454" spans="1:38" x14ac:dyDescent="0.25">
      <c r="A454" t="s">
        <v>1046</v>
      </c>
      <c r="B454" s="5" t="s">
        <v>301</v>
      </c>
      <c r="C454" s="6" t="s">
        <v>28</v>
      </c>
      <c r="D454" s="7" t="s">
        <v>20</v>
      </c>
      <c r="E454" s="36">
        <f t="shared" si="148"/>
        <v>1.0998239344092089</v>
      </c>
      <c r="F454" s="8">
        <f t="shared" si="149"/>
        <v>24.884450309240417</v>
      </c>
      <c r="G454" s="9">
        <f t="shared" si="150"/>
        <v>296</v>
      </c>
      <c r="H454" s="99">
        <f t="shared" si="151"/>
        <v>62</v>
      </c>
      <c r="I454" s="33">
        <f t="shared" si="138"/>
        <v>-0.89645358572277256</v>
      </c>
      <c r="J454" s="11">
        <v>-5.9777571825764597E-2</v>
      </c>
      <c r="K454" s="10">
        <f t="shared" si="155"/>
        <v>290</v>
      </c>
      <c r="L454" s="33">
        <f t="shared" si="139"/>
        <v>0.18679978537022449</v>
      </c>
      <c r="M454" s="11">
        <v>5.9044319330157358E-2</v>
      </c>
      <c r="N454" s="10">
        <f t="shared" si="156"/>
        <v>308</v>
      </c>
      <c r="O454" s="33">
        <f t="shared" si="140"/>
        <v>0.36308346620336612</v>
      </c>
      <c r="P454" s="11">
        <v>3.7803780378037805E-2</v>
      </c>
      <c r="Q454" s="10">
        <f t="shared" si="157"/>
        <v>390</v>
      </c>
      <c r="R454" s="33">
        <f t="shared" si="141"/>
        <v>0.27294812057923573</v>
      </c>
      <c r="S454" s="12">
        <v>0</v>
      </c>
      <c r="T454" s="10">
        <f t="shared" si="158"/>
        <v>244</v>
      </c>
      <c r="U454" s="33">
        <f t="shared" si="142"/>
        <v>0.11295911494988689</v>
      </c>
      <c r="V454" s="18">
        <v>6.8933395435491387E-2</v>
      </c>
      <c r="W454" s="99">
        <f t="shared" si="152"/>
        <v>156</v>
      </c>
      <c r="X454" s="33">
        <f t="shared" si="143"/>
        <v>-0.65085478756701287</v>
      </c>
      <c r="Y454" s="13">
        <v>73403</v>
      </c>
      <c r="Z454" s="10">
        <f t="shared" si="159"/>
        <v>70</v>
      </c>
      <c r="AA454" s="33">
        <f t="shared" si="144"/>
        <v>-0.8763636501441221</v>
      </c>
      <c r="AB454" s="11">
        <v>4.7E-2</v>
      </c>
      <c r="AC454" s="99">
        <f t="shared" si="153"/>
        <v>451</v>
      </c>
      <c r="AD454" s="33">
        <f t="shared" si="145"/>
        <v>0.75638091854098699</v>
      </c>
      <c r="AE454" s="11">
        <v>0.96772428884026263</v>
      </c>
      <c r="AF454" s="10">
        <f t="shared" si="160"/>
        <v>560</v>
      </c>
      <c r="AG454" s="33">
        <f t="shared" si="146"/>
        <v>1.7595740530816102</v>
      </c>
      <c r="AH454" s="14">
        <v>0.64</v>
      </c>
      <c r="AI454" s="99">
        <f t="shared" si="154"/>
        <v>556</v>
      </c>
      <c r="AJ454" s="33">
        <f t="shared" si="147"/>
        <v>3.4367627546584112</v>
      </c>
      <c r="AK454" s="13">
        <v>2637959.6155741746</v>
      </c>
      <c r="AL454" s="38"/>
    </row>
    <row r="455" spans="1:38" x14ac:dyDescent="0.25">
      <c r="A455" t="s">
        <v>1047</v>
      </c>
      <c r="B455" s="5" t="s">
        <v>29</v>
      </c>
      <c r="C455" s="6" t="s">
        <v>30</v>
      </c>
      <c r="D455" s="7" t="s">
        <v>20</v>
      </c>
      <c r="E455" s="36">
        <f t="shared" si="148"/>
        <v>-13.905721149970869</v>
      </c>
      <c r="F455" s="8">
        <f t="shared" si="149"/>
        <v>71.655890124193718</v>
      </c>
      <c r="G455" s="9">
        <f t="shared" si="150"/>
        <v>13</v>
      </c>
      <c r="H455" s="99">
        <f t="shared" si="151"/>
        <v>310</v>
      </c>
      <c r="I455" s="33">
        <f t="shared" ref="I455:I518" si="161">(J455-J$573)/J$574</f>
        <v>2.160372423901977E-2</v>
      </c>
      <c r="J455" s="11">
        <v>-1.7152658662092923E-3</v>
      </c>
      <c r="K455" s="10">
        <f t="shared" si="155"/>
        <v>5</v>
      </c>
      <c r="L455" s="33">
        <f t="shared" ref="L455:L518" si="162">-(M455-M$573)/M$574</f>
        <v>-3.2958230666050712</v>
      </c>
      <c r="M455" s="11">
        <v>0.24249422632794457</v>
      </c>
      <c r="N455" s="10">
        <f t="shared" si="156"/>
        <v>11</v>
      </c>
      <c r="O455" s="33">
        <f t="shared" ref="O455:O518" si="163">-(P455-P$573)/P$574</f>
        <v>-3.2138213496825183</v>
      </c>
      <c r="P455" s="11">
        <v>0.26687847498014294</v>
      </c>
      <c r="Q455" s="10">
        <f t="shared" si="157"/>
        <v>2</v>
      </c>
      <c r="R455" s="33">
        <f t="shared" ref="R455:R518" si="164">-(S455-S$573)/S$574</f>
        <v>-4.0580508893724261</v>
      </c>
      <c r="S455" s="12">
        <v>18.213058419243985</v>
      </c>
      <c r="T455" s="10">
        <f t="shared" si="158"/>
        <v>59</v>
      </c>
      <c r="U455" s="33">
        <f t="shared" ref="U455:U518" si="165">-(V455-V$573)/V$574</f>
        <v>-1.0748653338410137</v>
      </c>
      <c r="V455" s="18">
        <v>0.13865836791147995</v>
      </c>
      <c r="W455" s="99">
        <f t="shared" si="152"/>
        <v>55</v>
      </c>
      <c r="X455" s="33">
        <f t="shared" ref="X455:X518" si="166">(Y455-Y$573)/Y$574</f>
        <v>-1.0995887013125889</v>
      </c>
      <c r="Y455" s="13">
        <v>57083</v>
      </c>
      <c r="Z455" s="10">
        <f t="shared" si="159"/>
        <v>12</v>
      </c>
      <c r="AA455" s="33">
        <f t="shared" ref="AA455:AA518" si="167">-(AB455-AB$573)/AB$574</f>
        <v>-2.7069813014729736</v>
      </c>
      <c r="AB455" s="11">
        <v>7.2000000000000008E-2</v>
      </c>
      <c r="AC455" s="99">
        <f t="shared" si="153"/>
        <v>71</v>
      </c>
      <c r="AD455" s="33">
        <f t="shared" ref="AD455:AD518" si="168">(AE455-AE$573)/AE$574</f>
        <v>-1.0098806546425305</v>
      </c>
      <c r="AE455" s="11">
        <v>0.86233062330623311</v>
      </c>
      <c r="AF455" s="10">
        <f t="shared" si="160"/>
        <v>385</v>
      </c>
      <c r="AG455" s="33">
        <f t="shared" ref="AG455:AG518" si="169">-(AH455-AH$573)/AH$574</f>
        <v>0.37126858867988249</v>
      </c>
      <c r="AH455" s="14">
        <v>2.2066666666666666</v>
      </c>
      <c r="AI455" s="99">
        <f t="shared" si="154"/>
        <v>443</v>
      </c>
      <c r="AJ455" s="33">
        <f t="shared" ref="AJ455:AJ518" si="170">(AK455-AK$573)/AK$574</f>
        <v>-6.7180924901092148E-2</v>
      </c>
      <c r="AK455" s="13">
        <v>232990.05395189003</v>
      </c>
      <c r="AL455" s="38"/>
    </row>
    <row r="456" spans="1:38" x14ac:dyDescent="0.25">
      <c r="A456" t="s">
        <v>1048</v>
      </c>
      <c r="B456" s="5" t="s">
        <v>264</v>
      </c>
      <c r="C456" s="6" t="s">
        <v>30</v>
      </c>
      <c r="D456" s="7" t="s">
        <v>20</v>
      </c>
      <c r="E456" s="36">
        <f t="shared" ref="E456:E519" si="171">((I456+L456+AG456+AJ456)*0.25)+(O456+R456+U456+X456+AA456+AD456)</f>
        <v>1.451356754777906</v>
      </c>
      <c r="F456" s="8">
        <f t="shared" ref="F456:F519" si="172">((E456*$I$580)+$J$580)</f>
        <v>23.788742285413264</v>
      </c>
      <c r="G456" s="9">
        <f t="shared" ref="G456:G519" si="173">RANK(E456,$E$7:$E$571,1)</f>
        <v>312</v>
      </c>
      <c r="H456" s="99">
        <f t="shared" ref="H456:H519" si="174">RANK(J456,J$7:J$571,1)</f>
        <v>72</v>
      </c>
      <c r="I456" s="33">
        <f t="shared" si="161"/>
        <v>-0.831847159189531</v>
      </c>
      <c r="J456" s="11">
        <v>-5.5691554467564242E-2</v>
      </c>
      <c r="K456" s="10">
        <f t="shared" si="155"/>
        <v>366</v>
      </c>
      <c r="L456" s="33">
        <f t="shared" si="162"/>
        <v>0.38642602114552649</v>
      </c>
      <c r="M456" s="11">
        <v>4.852884982804738E-2</v>
      </c>
      <c r="N456" s="10">
        <f t="shared" si="156"/>
        <v>272</v>
      </c>
      <c r="O456" s="33">
        <f t="shared" si="163"/>
        <v>0.27834058946948376</v>
      </c>
      <c r="P456" s="11">
        <v>4.3230944254835042E-2</v>
      </c>
      <c r="Q456" s="10">
        <f t="shared" si="157"/>
        <v>128</v>
      </c>
      <c r="R456" s="33">
        <f t="shared" si="164"/>
        <v>-3.5277881669736201E-2</v>
      </c>
      <c r="S456" s="12">
        <v>1.2961762799740766</v>
      </c>
      <c r="T456" s="10">
        <f t="shared" si="158"/>
        <v>246</v>
      </c>
      <c r="U456" s="33">
        <f t="shared" si="165"/>
        <v>0.12576287528662417</v>
      </c>
      <c r="V456" s="18">
        <v>6.8181818181818177E-2</v>
      </c>
      <c r="W456" s="99">
        <f t="shared" ref="W456:W519" si="175">RANK(Y456,Y$7:Y$571,1)</f>
        <v>193</v>
      </c>
      <c r="X456" s="33">
        <f t="shared" si="166"/>
        <v>-0.53465690034343416</v>
      </c>
      <c r="Y456" s="13">
        <v>77629</v>
      </c>
      <c r="Z456" s="10">
        <f t="shared" si="159"/>
        <v>244</v>
      </c>
      <c r="AA456" s="33">
        <f t="shared" si="167"/>
        <v>0.14878223460003429</v>
      </c>
      <c r="AB456" s="11">
        <v>3.3000000000000002E-2</v>
      </c>
      <c r="AC456" s="99">
        <f t="shared" ref="AC456:AC519" si="176">RANK(AE456,AE$7:AE$571,1)</f>
        <v>548</v>
      </c>
      <c r="AD456" s="33">
        <f t="shared" si="168"/>
        <v>1.1290923672918964</v>
      </c>
      <c r="AE456" s="11">
        <v>0.98996415770609314</v>
      </c>
      <c r="AF456" s="10">
        <f t="shared" si="160"/>
        <v>522</v>
      </c>
      <c r="AG456" s="33">
        <f t="shared" si="169"/>
        <v>1.1085474055196083</v>
      </c>
      <c r="AH456" s="14">
        <v>1.3746666666666669</v>
      </c>
      <c r="AI456" s="99">
        <f t="shared" ref="AI456:AI519" si="177">RANK(AK456,AK$7:AK$571,1)</f>
        <v>539</v>
      </c>
      <c r="AJ456" s="33">
        <f t="shared" si="170"/>
        <v>0.69412761309654758</v>
      </c>
      <c r="AK456" s="13">
        <v>755522.38561244332</v>
      </c>
      <c r="AL456" s="38"/>
    </row>
    <row r="457" spans="1:38" x14ac:dyDescent="0.25">
      <c r="A457" t="s">
        <v>1049</v>
      </c>
      <c r="B457" s="5" t="s">
        <v>293</v>
      </c>
      <c r="C457" s="6" t="s">
        <v>52</v>
      </c>
      <c r="D457" s="7" t="s">
        <v>34</v>
      </c>
      <c r="E457" s="36">
        <f t="shared" si="171"/>
        <v>2.6188286707330271</v>
      </c>
      <c r="F457" s="8">
        <f t="shared" si="172"/>
        <v>20.149798005436182</v>
      </c>
      <c r="G457" s="9">
        <f t="shared" si="173"/>
        <v>382</v>
      </c>
      <c r="H457" s="99">
        <f t="shared" si="174"/>
        <v>564</v>
      </c>
      <c r="I457" s="33">
        <f t="shared" si="161"/>
        <v>5.6780225888365869</v>
      </c>
      <c r="J457" s="11">
        <v>0.35602353669866837</v>
      </c>
      <c r="K457" s="10">
        <f t="shared" ref="K457:K520" si="178">RANK(M457,M$7:M$571,0)</f>
        <v>344</v>
      </c>
      <c r="L457" s="33">
        <f t="shared" si="162"/>
        <v>0.33403790467129579</v>
      </c>
      <c r="M457" s="11">
        <v>5.1288435204780283E-2</v>
      </c>
      <c r="N457" s="10">
        <f t="shared" ref="N457:N520" si="179">RANK(P457,P$7:P$571,0)</f>
        <v>176</v>
      </c>
      <c r="O457" s="33">
        <f t="shared" si="163"/>
        <v>-9.4210308555070441E-2</v>
      </c>
      <c r="P457" s="11">
        <v>6.7090115125049629E-2</v>
      </c>
      <c r="Q457" s="10">
        <f t="shared" ref="Q457:Q520" si="180">RANK(S457,S$7:S$571,0)</f>
        <v>280</v>
      </c>
      <c r="R457" s="33">
        <f t="shared" si="164"/>
        <v>0.19691584884189625</v>
      </c>
      <c r="S457" s="12">
        <v>0.31973690220618461</v>
      </c>
      <c r="T457" s="10">
        <f t="shared" ref="T457:T520" si="181">RANK(V457,V$7:V$571,0)</f>
        <v>238</v>
      </c>
      <c r="U457" s="33">
        <f t="shared" si="165"/>
        <v>9.9621152953937822E-2</v>
      </c>
      <c r="V457" s="18">
        <v>6.9716330181446462E-2</v>
      </c>
      <c r="W457" s="99">
        <f t="shared" si="175"/>
        <v>419</v>
      </c>
      <c r="X457" s="33">
        <f t="shared" si="166"/>
        <v>0.48797249426596928</v>
      </c>
      <c r="Y457" s="13">
        <v>114821</v>
      </c>
      <c r="Z457" s="10">
        <f t="shared" ref="Z457:Z520" si="182">RANK(AB457,AB$7:AB$571,0)</f>
        <v>369</v>
      </c>
      <c r="AA457" s="33">
        <f t="shared" si="167"/>
        <v>0.51490576486580475</v>
      </c>
      <c r="AB457" s="11">
        <v>2.7999999999999997E-2</v>
      </c>
      <c r="AC457" s="99">
        <f t="shared" si="176"/>
        <v>160</v>
      </c>
      <c r="AD457" s="33">
        <f t="shared" si="168"/>
        <v>-0.24538123324913566</v>
      </c>
      <c r="AE457" s="11">
        <v>0.90794866626352211</v>
      </c>
      <c r="AF457" s="10">
        <f t="shared" ref="AF457:AF520" si="183">RANK(AH457,AH$7:AH$571,0)</f>
        <v>469</v>
      </c>
      <c r="AG457" s="33">
        <f t="shared" si="169"/>
        <v>0.66340350448696939</v>
      </c>
      <c r="AH457" s="14">
        <v>1.877</v>
      </c>
      <c r="AI457" s="99">
        <f t="shared" si="177"/>
        <v>461</v>
      </c>
      <c r="AJ457" s="33">
        <f t="shared" si="170"/>
        <v>-3.9444191556350976E-2</v>
      </c>
      <c r="AK457" s="13">
        <v>252027.46023843237</v>
      </c>
      <c r="AL457" s="38"/>
    </row>
    <row r="458" spans="1:38" x14ac:dyDescent="0.25">
      <c r="A458" t="s">
        <v>1050</v>
      </c>
      <c r="B458" s="5" t="s">
        <v>381</v>
      </c>
      <c r="C458" s="6" t="s">
        <v>44</v>
      </c>
      <c r="D458" s="7" t="s">
        <v>20</v>
      </c>
      <c r="E458" s="36">
        <f t="shared" si="171"/>
        <v>2.8753173133771424</v>
      </c>
      <c r="F458" s="8">
        <f t="shared" si="172"/>
        <v>19.35033733638419</v>
      </c>
      <c r="G458" s="9">
        <f t="shared" si="173"/>
        <v>395</v>
      </c>
      <c r="H458" s="99">
        <f t="shared" si="174"/>
        <v>220</v>
      </c>
      <c r="I458" s="33">
        <f t="shared" si="161"/>
        <v>-0.27956872152424772</v>
      </c>
      <c r="J458" s="11">
        <v>-2.0762842202399212E-2</v>
      </c>
      <c r="K458" s="10">
        <f t="shared" si="178"/>
        <v>531</v>
      </c>
      <c r="L458" s="33">
        <f t="shared" si="162"/>
        <v>0.96714000568998737</v>
      </c>
      <c r="M458" s="11">
        <v>1.7939282428702852E-2</v>
      </c>
      <c r="N458" s="10">
        <f t="shared" si="179"/>
        <v>338</v>
      </c>
      <c r="O458" s="33">
        <f t="shared" si="163"/>
        <v>0.44142016939138984</v>
      </c>
      <c r="P458" s="11">
        <v>3.2786885245901641E-2</v>
      </c>
      <c r="Q458" s="10">
        <f t="shared" si="180"/>
        <v>283</v>
      </c>
      <c r="R458" s="33">
        <f t="shared" si="164"/>
        <v>0.19825160393557878</v>
      </c>
      <c r="S458" s="12">
        <v>0.3141196795979268</v>
      </c>
      <c r="T458" s="10">
        <f t="shared" si="181"/>
        <v>381</v>
      </c>
      <c r="U458" s="33">
        <f t="shared" si="165"/>
        <v>0.53705629830885704</v>
      </c>
      <c r="V458" s="18">
        <v>4.4039005976722237E-2</v>
      </c>
      <c r="W458" s="99">
        <f t="shared" si="175"/>
        <v>432</v>
      </c>
      <c r="X458" s="33">
        <f t="shared" si="166"/>
        <v>0.59061487784515032</v>
      </c>
      <c r="Y458" s="13">
        <v>118554</v>
      </c>
      <c r="Z458" s="10">
        <f t="shared" si="182"/>
        <v>317</v>
      </c>
      <c r="AA458" s="33">
        <f t="shared" si="167"/>
        <v>0.36845635275949656</v>
      </c>
      <c r="AB458" s="11">
        <v>0.03</v>
      </c>
      <c r="AC458" s="99">
        <f t="shared" si="176"/>
        <v>406</v>
      </c>
      <c r="AD458" s="33">
        <f t="shared" si="168"/>
        <v>0.62402918542994612</v>
      </c>
      <c r="AE458" s="11">
        <v>0.95982679817175853</v>
      </c>
      <c r="AF458" s="10">
        <f t="shared" si="183"/>
        <v>266</v>
      </c>
      <c r="AG458" s="33">
        <f t="shared" si="169"/>
        <v>1.6807619045398414E-2</v>
      </c>
      <c r="AH458" s="14">
        <v>2.6066666666666669</v>
      </c>
      <c r="AI458" s="99">
        <f t="shared" si="177"/>
        <v>208</v>
      </c>
      <c r="AJ458" s="33">
        <f t="shared" si="170"/>
        <v>-0.24242360038424268</v>
      </c>
      <c r="AK458" s="13">
        <v>112710.35228522067</v>
      </c>
      <c r="AL458" s="38"/>
    </row>
    <row r="459" spans="1:38" x14ac:dyDescent="0.25">
      <c r="A459" t="s">
        <v>1051</v>
      </c>
      <c r="B459" s="5" t="s">
        <v>209</v>
      </c>
      <c r="C459" s="6" t="s">
        <v>26</v>
      </c>
      <c r="D459" s="7" t="s">
        <v>20</v>
      </c>
      <c r="E459" s="36">
        <f t="shared" si="171"/>
        <v>-4.7909116597336032</v>
      </c>
      <c r="F459" s="8">
        <f t="shared" si="172"/>
        <v>43.245541742969976</v>
      </c>
      <c r="G459" s="9">
        <f t="shared" si="173"/>
        <v>79</v>
      </c>
      <c r="H459" s="99">
        <f t="shared" si="174"/>
        <v>66</v>
      </c>
      <c r="I459" s="33">
        <f t="shared" si="161"/>
        <v>-0.86877551766503425</v>
      </c>
      <c r="J459" s="11">
        <v>-5.8027079303675011E-2</v>
      </c>
      <c r="K459" s="10">
        <f t="shared" si="178"/>
        <v>69</v>
      </c>
      <c r="L459" s="33">
        <f t="shared" si="162"/>
        <v>-0.89974777991360178</v>
      </c>
      <c r="M459" s="11">
        <v>0.11627906976744186</v>
      </c>
      <c r="N459" s="10">
        <f t="shared" si="179"/>
        <v>75</v>
      </c>
      <c r="O459" s="33">
        <f t="shared" si="163"/>
        <v>-0.99844875556642165</v>
      </c>
      <c r="P459" s="11">
        <v>0.125</v>
      </c>
      <c r="Q459" s="10">
        <f t="shared" si="180"/>
        <v>79</v>
      </c>
      <c r="R459" s="33">
        <f t="shared" si="164"/>
        <v>-0.21534009448253397</v>
      </c>
      <c r="S459" s="12">
        <v>2.0533880903490762</v>
      </c>
      <c r="T459" s="10">
        <f t="shared" si="181"/>
        <v>126</v>
      </c>
      <c r="U459" s="33">
        <f t="shared" si="165"/>
        <v>-0.46325303702533793</v>
      </c>
      <c r="V459" s="18">
        <v>0.10275689223057644</v>
      </c>
      <c r="W459" s="99">
        <f t="shared" si="175"/>
        <v>84</v>
      </c>
      <c r="X459" s="33">
        <f t="shared" si="166"/>
        <v>-0.93345816780457602</v>
      </c>
      <c r="Y459" s="13">
        <v>63125</v>
      </c>
      <c r="Z459" s="10">
        <f t="shared" si="182"/>
        <v>113</v>
      </c>
      <c r="AA459" s="33">
        <f t="shared" si="167"/>
        <v>-0.51024011987835216</v>
      </c>
      <c r="AB459" s="11">
        <v>4.2000000000000003E-2</v>
      </c>
      <c r="AC459" s="99">
        <f t="shared" si="176"/>
        <v>66</v>
      </c>
      <c r="AD459" s="33">
        <f t="shared" si="168"/>
        <v>-1.1136216172853064</v>
      </c>
      <c r="AE459" s="11">
        <v>0.85614035087719298</v>
      </c>
      <c r="AF459" s="10">
        <f t="shared" si="183"/>
        <v>209</v>
      </c>
      <c r="AG459" s="33">
        <f t="shared" si="169"/>
        <v>-0.15037980496553277</v>
      </c>
      <c r="AH459" s="14">
        <v>2.7953333333333332</v>
      </c>
      <c r="AI459" s="99">
        <f t="shared" si="177"/>
        <v>72</v>
      </c>
      <c r="AJ459" s="33">
        <f t="shared" si="170"/>
        <v>-0.30729636822013007</v>
      </c>
      <c r="AK459" s="13">
        <v>68184.227926078034</v>
      </c>
      <c r="AL459" s="38"/>
    </row>
    <row r="460" spans="1:38" x14ac:dyDescent="0.25">
      <c r="A460" t="s">
        <v>1052</v>
      </c>
      <c r="B460" s="5" t="s">
        <v>325</v>
      </c>
      <c r="C460" s="6" t="s">
        <v>30</v>
      </c>
      <c r="D460" s="7" t="s">
        <v>20</v>
      </c>
      <c r="E460" s="36">
        <f t="shared" si="171"/>
        <v>2.7958452484937544</v>
      </c>
      <c r="F460" s="8">
        <f t="shared" si="172"/>
        <v>19.598047291521553</v>
      </c>
      <c r="G460" s="9">
        <f t="shared" si="173"/>
        <v>390</v>
      </c>
      <c r="H460" s="99">
        <f t="shared" si="174"/>
        <v>224</v>
      </c>
      <c r="I460" s="33">
        <f t="shared" si="161"/>
        <v>-0.27368652470227278</v>
      </c>
      <c r="J460" s="11">
        <v>-2.0390824129141838E-2</v>
      </c>
      <c r="K460" s="10">
        <f t="shared" si="178"/>
        <v>506</v>
      </c>
      <c r="L460" s="33">
        <f t="shared" si="162"/>
        <v>0.80764142242489911</v>
      </c>
      <c r="M460" s="11">
        <v>2.6340996168582376E-2</v>
      </c>
      <c r="N460" s="10">
        <f t="shared" si="179"/>
        <v>502</v>
      </c>
      <c r="O460" s="33">
        <f t="shared" si="163"/>
        <v>0.82719515229366691</v>
      </c>
      <c r="P460" s="11">
        <v>8.0808080808080808E-3</v>
      </c>
      <c r="Q460" s="10">
        <f t="shared" si="180"/>
        <v>390</v>
      </c>
      <c r="R460" s="33">
        <f t="shared" si="164"/>
        <v>0.27294812057923573</v>
      </c>
      <c r="S460" s="12">
        <v>0</v>
      </c>
      <c r="T460" s="10">
        <f t="shared" si="181"/>
        <v>400</v>
      </c>
      <c r="U460" s="33">
        <f t="shared" si="165"/>
        <v>0.60521461070766869</v>
      </c>
      <c r="V460" s="18">
        <v>4.0038131553860823E-2</v>
      </c>
      <c r="W460" s="99">
        <f t="shared" si="175"/>
        <v>236</v>
      </c>
      <c r="X460" s="33">
        <f t="shared" si="166"/>
        <v>-0.35384352921654028</v>
      </c>
      <c r="Y460" s="13">
        <v>84205</v>
      </c>
      <c r="Z460" s="10">
        <f t="shared" si="182"/>
        <v>136</v>
      </c>
      <c r="AA460" s="33">
        <f t="shared" si="167"/>
        <v>-0.36379070777204392</v>
      </c>
      <c r="AB460" s="11">
        <v>0.04</v>
      </c>
      <c r="AC460" s="99">
        <f t="shared" si="176"/>
        <v>512</v>
      </c>
      <c r="AD460" s="33">
        <f t="shared" si="168"/>
        <v>0.94775712842907434</v>
      </c>
      <c r="AE460" s="11">
        <v>0.9791437980241493</v>
      </c>
      <c r="AF460" s="10">
        <f t="shared" si="183"/>
        <v>543</v>
      </c>
      <c r="AG460" s="33">
        <f t="shared" si="169"/>
        <v>1.4635991434368167</v>
      </c>
      <c r="AH460" s="14">
        <v>0.97399999999999987</v>
      </c>
      <c r="AI460" s="99">
        <f t="shared" si="177"/>
        <v>546</v>
      </c>
      <c r="AJ460" s="33">
        <f t="shared" si="170"/>
        <v>1.443903852731329</v>
      </c>
      <c r="AK460" s="13">
        <v>1270139.3998265394</v>
      </c>
      <c r="AL460" s="38"/>
    </row>
    <row r="461" spans="1:38" x14ac:dyDescent="0.25">
      <c r="A461" t="s">
        <v>1053</v>
      </c>
      <c r="B461" s="5" t="s">
        <v>551</v>
      </c>
      <c r="C461" s="6" t="s">
        <v>54</v>
      </c>
      <c r="D461" s="7" t="s">
        <v>39</v>
      </c>
      <c r="E461" s="36">
        <f t="shared" si="171"/>
        <v>5.6559907752824436</v>
      </c>
      <c r="F461" s="8">
        <f t="shared" si="172"/>
        <v>10.683134596516865</v>
      </c>
      <c r="G461" s="9">
        <f t="shared" si="173"/>
        <v>533</v>
      </c>
      <c r="H461" s="99">
        <f t="shared" si="174"/>
        <v>521</v>
      </c>
      <c r="I461" s="33">
        <f t="shared" si="161"/>
        <v>1.1504032031161242</v>
      </c>
      <c r="J461" s="11">
        <v>6.9675376088677687E-2</v>
      </c>
      <c r="K461" s="10">
        <f t="shared" si="178"/>
        <v>554</v>
      </c>
      <c r="L461" s="33">
        <f t="shared" si="162"/>
        <v>1.1892966431737046</v>
      </c>
      <c r="M461" s="11">
        <v>6.2370062370062374E-3</v>
      </c>
      <c r="N461" s="10">
        <f t="shared" si="179"/>
        <v>488</v>
      </c>
      <c r="O461" s="33">
        <f t="shared" si="163"/>
        <v>0.80092998062523868</v>
      </c>
      <c r="P461" s="11">
        <v>9.7629009762900971E-3</v>
      </c>
      <c r="Q461" s="10">
        <f t="shared" si="180"/>
        <v>390</v>
      </c>
      <c r="R461" s="33">
        <f t="shared" si="164"/>
        <v>0.27294812057923573</v>
      </c>
      <c r="S461" s="12">
        <v>0</v>
      </c>
      <c r="T461" s="10">
        <f t="shared" si="181"/>
        <v>560</v>
      </c>
      <c r="U461" s="33">
        <f t="shared" si="165"/>
        <v>1.200821956812834</v>
      </c>
      <c r="V461" s="18">
        <v>5.076142131979695E-3</v>
      </c>
      <c r="W461" s="99">
        <f t="shared" si="175"/>
        <v>446</v>
      </c>
      <c r="X461" s="33">
        <f t="shared" si="166"/>
        <v>0.75339090538031028</v>
      </c>
      <c r="Y461" s="13">
        <v>124474</v>
      </c>
      <c r="Z461" s="10">
        <f t="shared" si="182"/>
        <v>535</v>
      </c>
      <c r="AA461" s="33">
        <f t="shared" si="167"/>
        <v>1.0274787072378828</v>
      </c>
      <c r="AB461" s="11">
        <v>2.1000000000000001E-2</v>
      </c>
      <c r="AC461" s="99">
        <f t="shared" si="176"/>
        <v>492</v>
      </c>
      <c r="AD461" s="33">
        <f t="shared" si="168"/>
        <v>0.89265546859704881</v>
      </c>
      <c r="AE461" s="11">
        <v>0.97585585585585588</v>
      </c>
      <c r="AF461" s="10">
        <f t="shared" si="183"/>
        <v>421</v>
      </c>
      <c r="AG461" s="33">
        <f t="shared" si="169"/>
        <v>0.46401920906757238</v>
      </c>
      <c r="AH461" s="14">
        <v>2.1019999999999999</v>
      </c>
      <c r="AI461" s="99">
        <f t="shared" si="177"/>
        <v>488</v>
      </c>
      <c r="AJ461" s="33">
        <f t="shared" si="170"/>
        <v>2.7343488842174819E-2</v>
      </c>
      <c r="AK461" s="13">
        <v>297867.90550209722</v>
      </c>
      <c r="AL461" s="38"/>
    </row>
    <row r="462" spans="1:38" x14ac:dyDescent="0.25">
      <c r="A462" t="s">
        <v>1054</v>
      </c>
      <c r="B462" s="5" t="s">
        <v>138</v>
      </c>
      <c r="C462" s="6" t="s">
        <v>54</v>
      </c>
      <c r="D462" s="7" t="s">
        <v>39</v>
      </c>
      <c r="E462" s="36">
        <f t="shared" si="171"/>
        <v>-1.3455624136528406</v>
      </c>
      <c r="F462" s="8">
        <f t="shared" si="172"/>
        <v>32.50658197853577</v>
      </c>
      <c r="G462" s="9">
        <f t="shared" si="173"/>
        <v>178</v>
      </c>
      <c r="H462" s="99">
        <f t="shared" si="174"/>
        <v>7</v>
      </c>
      <c r="I462" s="33">
        <f t="shared" si="161"/>
        <v>-1.953798324197938</v>
      </c>
      <c r="J462" s="11">
        <v>-0.12664907651715041</v>
      </c>
      <c r="K462" s="10">
        <f t="shared" si="178"/>
        <v>481</v>
      </c>
      <c r="L462" s="33">
        <f t="shared" si="162"/>
        <v>0.71560506698690973</v>
      </c>
      <c r="M462" s="11">
        <v>3.1189083820662766E-2</v>
      </c>
      <c r="N462" s="10">
        <f t="shared" si="179"/>
        <v>175</v>
      </c>
      <c r="O462" s="33">
        <f t="shared" si="163"/>
        <v>-0.10253031337045013</v>
      </c>
      <c r="P462" s="11">
        <v>6.7622950819672137E-2</v>
      </c>
      <c r="Q462" s="10">
        <f t="shared" si="180"/>
        <v>390</v>
      </c>
      <c r="R462" s="33">
        <f t="shared" si="164"/>
        <v>0.27294812057923573</v>
      </c>
      <c r="S462" s="12">
        <v>0</v>
      </c>
      <c r="T462" s="10">
        <f t="shared" si="181"/>
        <v>88</v>
      </c>
      <c r="U462" s="33">
        <f t="shared" si="165"/>
        <v>-0.72877901939039225</v>
      </c>
      <c r="V462" s="18">
        <v>0.11834319526627218</v>
      </c>
      <c r="W462" s="99">
        <f t="shared" si="175"/>
        <v>99</v>
      </c>
      <c r="X462" s="33">
        <f t="shared" si="166"/>
        <v>-0.88649508418463463</v>
      </c>
      <c r="Y462" s="13">
        <v>64833</v>
      </c>
      <c r="Z462" s="10">
        <f t="shared" si="182"/>
        <v>317</v>
      </c>
      <c r="AA462" s="33">
        <f t="shared" si="167"/>
        <v>0.36845635275949656</v>
      </c>
      <c r="AB462" s="11">
        <v>0.03</v>
      </c>
      <c r="AC462" s="99">
        <f t="shared" si="176"/>
        <v>266</v>
      </c>
      <c r="AD462" s="33">
        <f t="shared" si="168"/>
        <v>0.18283659903128197</v>
      </c>
      <c r="AE462" s="11">
        <v>0.93350062735257211</v>
      </c>
      <c r="AF462" s="10">
        <f t="shared" si="183"/>
        <v>180</v>
      </c>
      <c r="AG462" s="33">
        <f t="shared" si="169"/>
        <v>-0.24106273636368805</v>
      </c>
      <c r="AH462" s="14">
        <v>2.8976666666666664</v>
      </c>
      <c r="AI462" s="99">
        <f t="shared" si="177"/>
        <v>26</v>
      </c>
      <c r="AJ462" s="33">
        <f t="shared" si="170"/>
        <v>-0.32874028273479511</v>
      </c>
      <c r="AK462" s="13">
        <v>53465.965760322259</v>
      </c>
      <c r="AL462" s="38"/>
    </row>
    <row r="463" spans="1:38" x14ac:dyDescent="0.25">
      <c r="A463" t="s">
        <v>1055</v>
      </c>
      <c r="B463" s="5" t="s">
        <v>161</v>
      </c>
      <c r="C463" s="6" t="s">
        <v>19</v>
      </c>
      <c r="D463" s="7" t="s">
        <v>20</v>
      </c>
      <c r="E463" s="36">
        <f t="shared" si="171"/>
        <v>-2.1197047605154622</v>
      </c>
      <c r="F463" s="8">
        <f t="shared" si="172"/>
        <v>34.919540120401741</v>
      </c>
      <c r="G463" s="9">
        <f t="shared" si="173"/>
        <v>149</v>
      </c>
      <c r="H463" s="99">
        <f t="shared" si="174"/>
        <v>505</v>
      </c>
      <c r="I463" s="33">
        <f t="shared" si="161"/>
        <v>0.99087403256787687</v>
      </c>
      <c r="J463" s="11">
        <v>5.9585993422325512E-2</v>
      </c>
      <c r="K463" s="10">
        <f t="shared" si="178"/>
        <v>105</v>
      </c>
      <c r="L463" s="33">
        <f t="shared" si="162"/>
        <v>-0.4977438796821228</v>
      </c>
      <c r="M463" s="11">
        <v>9.5103197086199923E-2</v>
      </c>
      <c r="N463" s="10">
        <f t="shared" si="179"/>
        <v>129</v>
      </c>
      <c r="O463" s="33">
        <f t="shared" si="163"/>
        <v>-0.36646335304369465</v>
      </c>
      <c r="P463" s="11">
        <v>8.4525939177101966E-2</v>
      </c>
      <c r="Q463" s="10">
        <f t="shared" si="180"/>
        <v>93</v>
      </c>
      <c r="R463" s="33">
        <f t="shared" si="164"/>
        <v>-0.16122453002343323</v>
      </c>
      <c r="S463" s="12">
        <v>1.8258170531312761</v>
      </c>
      <c r="T463" s="10">
        <f t="shared" si="181"/>
        <v>131</v>
      </c>
      <c r="U463" s="33">
        <f t="shared" si="165"/>
        <v>-0.44356696643681354</v>
      </c>
      <c r="V463" s="18">
        <v>0.10160132523467698</v>
      </c>
      <c r="W463" s="99">
        <f t="shared" si="175"/>
        <v>149</v>
      </c>
      <c r="X463" s="33">
        <f t="shared" si="166"/>
        <v>-0.66803975669023496</v>
      </c>
      <c r="Y463" s="13">
        <v>72778</v>
      </c>
      <c r="Z463" s="10">
        <f t="shared" si="182"/>
        <v>136</v>
      </c>
      <c r="AA463" s="33">
        <f t="shared" si="167"/>
        <v>-0.36379070777204392</v>
      </c>
      <c r="AB463" s="11">
        <v>0.04</v>
      </c>
      <c r="AC463" s="99">
        <f t="shared" si="176"/>
        <v>254</v>
      </c>
      <c r="AD463" s="33">
        <f t="shared" si="168"/>
        <v>0.13184542426440882</v>
      </c>
      <c r="AE463" s="11">
        <v>0.93045795977707779</v>
      </c>
      <c r="AF463" s="10">
        <f t="shared" si="183"/>
        <v>38</v>
      </c>
      <c r="AG463" s="33">
        <f t="shared" si="169"/>
        <v>-1.1792027693296223</v>
      </c>
      <c r="AH463" s="14">
        <v>3.9563333333333337</v>
      </c>
      <c r="AI463" s="99">
        <f t="shared" si="177"/>
        <v>68</v>
      </c>
      <c r="AJ463" s="33">
        <f t="shared" si="170"/>
        <v>-0.30778686681073258</v>
      </c>
      <c r="AK463" s="13">
        <v>67847.568924593754</v>
      </c>
      <c r="AL463" s="38"/>
    </row>
    <row r="464" spans="1:38" x14ac:dyDescent="0.25">
      <c r="A464" t="s">
        <v>1056</v>
      </c>
      <c r="B464" s="5" t="s">
        <v>101</v>
      </c>
      <c r="C464" s="6" t="s">
        <v>24</v>
      </c>
      <c r="D464" s="7" t="s">
        <v>20</v>
      </c>
      <c r="E464" s="36">
        <f t="shared" si="171"/>
        <v>-4.8832700326359575</v>
      </c>
      <c r="F464" s="8">
        <f t="shared" si="172"/>
        <v>43.533417595217827</v>
      </c>
      <c r="G464" s="9">
        <f t="shared" si="173"/>
        <v>75</v>
      </c>
      <c r="H464" s="99">
        <f t="shared" si="174"/>
        <v>48</v>
      </c>
      <c r="I464" s="33">
        <f t="shared" si="161"/>
        <v>-0.99899611810605859</v>
      </c>
      <c r="J464" s="11">
        <v>-6.6262848751835524E-2</v>
      </c>
      <c r="K464" s="10">
        <f t="shared" si="178"/>
        <v>120</v>
      </c>
      <c r="L464" s="33">
        <f t="shared" si="162"/>
        <v>-0.4136334231144787</v>
      </c>
      <c r="M464" s="11">
        <v>9.0672612411742848E-2</v>
      </c>
      <c r="N464" s="10">
        <f t="shared" si="179"/>
        <v>102</v>
      </c>
      <c r="O464" s="33">
        <f t="shared" si="163"/>
        <v>-0.56843162112580692</v>
      </c>
      <c r="P464" s="11">
        <v>9.7460535346602609E-2</v>
      </c>
      <c r="Q464" s="10">
        <f t="shared" si="180"/>
        <v>77</v>
      </c>
      <c r="R464" s="33">
        <f t="shared" si="164"/>
        <v>-0.21788376220400774</v>
      </c>
      <c r="S464" s="12">
        <v>2.0640849223510913</v>
      </c>
      <c r="T464" s="10">
        <f t="shared" si="181"/>
        <v>86</v>
      </c>
      <c r="U464" s="33">
        <f t="shared" si="165"/>
        <v>-0.74641357686233889</v>
      </c>
      <c r="V464" s="18">
        <v>0.11937833899951433</v>
      </c>
      <c r="W464" s="99">
        <f t="shared" si="175"/>
        <v>74</v>
      </c>
      <c r="X464" s="33">
        <f t="shared" si="166"/>
        <v>-0.98182354490497237</v>
      </c>
      <c r="Y464" s="13">
        <v>61366</v>
      </c>
      <c r="Z464" s="10">
        <f t="shared" si="182"/>
        <v>51</v>
      </c>
      <c r="AA464" s="33">
        <f t="shared" si="167"/>
        <v>-1.0960377683035845</v>
      </c>
      <c r="AB464" s="11">
        <v>0.05</v>
      </c>
      <c r="AC464" s="99">
        <f t="shared" si="176"/>
        <v>93</v>
      </c>
      <c r="AD464" s="33">
        <f t="shared" si="168"/>
        <v>-0.75451769509451794</v>
      </c>
      <c r="AE464" s="11">
        <v>0.87756825218125523</v>
      </c>
      <c r="AF464" s="10">
        <f t="shared" si="183"/>
        <v>133</v>
      </c>
      <c r="AG464" s="33">
        <f t="shared" si="169"/>
        <v>-0.41740706875684358</v>
      </c>
      <c r="AH464" s="14">
        <v>3.0966666666666662</v>
      </c>
      <c r="AI464" s="99">
        <f t="shared" si="177"/>
        <v>206</v>
      </c>
      <c r="AJ464" s="33">
        <f t="shared" si="170"/>
        <v>-0.2426116465855353</v>
      </c>
      <c r="AK464" s="13">
        <v>112581.28474542953</v>
      </c>
      <c r="AL464" s="38"/>
    </row>
    <row r="465" spans="1:38" x14ac:dyDescent="0.25">
      <c r="A465" t="s">
        <v>1057</v>
      </c>
      <c r="B465" s="5" t="s">
        <v>234</v>
      </c>
      <c r="C465" s="6" t="s">
        <v>172</v>
      </c>
      <c r="D465" s="7" t="s">
        <v>39</v>
      </c>
      <c r="E465" s="36">
        <f t="shared" si="171"/>
        <v>-1.9377253666741701</v>
      </c>
      <c r="F465" s="8">
        <f t="shared" si="172"/>
        <v>34.352320587972386</v>
      </c>
      <c r="G465" s="9">
        <f t="shared" si="173"/>
        <v>158</v>
      </c>
      <c r="H465" s="99">
        <f t="shared" si="174"/>
        <v>292</v>
      </c>
      <c r="I465" s="33">
        <f t="shared" si="161"/>
        <v>-3.2126208168968953E-2</v>
      </c>
      <c r="J465" s="11">
        <v>-5.1134020618556209E-3</v>
      </c>
      <c r="K465" s="10">
        <f t="shared" si="178"/>
        <v>30</v>
      </c>
      <c r="L465" s="33">
        <f t="shared" si="162"/>
        <v>-1.4513154743202685</v>
      </c>
      <c r="M465" s="11">
        <v>0.14533333333333334</v>
      </c>
      <c r="N465" s="10">
        <f t="shared" si="179"/>
        <v>177</v>
      </c>
      <c r="O465" s="33">
        <f t="shared" si="163"/>
        <v>-9.0614304289378791E-2</v>
      </c>
      <c r="P465" s="11">
        <v>6.6859817249832851E-2</v>
      </c>
      <c r="Q465" s="10">
        <f t="shared" si="180"/>
        <v>59</v>
      </c>
      <c r="R465" s="33">
        <f t="shared" si="164"/>
        <v>-0.33815087492665302</v>
      </c>
      <c r="S465" s="12">
        <v>2.5698416645942137</v>
      </c>
      <c r="T465" s="10">
        <f t="shared" si="181"/>
        <v>249</v>
      </c>
      <c r="U465" s="33">
        <f t="shared" si="165"/>
        <v>0.14176415472497528</v>
      </c>
      <c r="V465" s="18">
        <v>6.7242547425474253E-2</v>
      </c>
      <c r="W465" s="99">
        <f t="shared" si="175"/>
        <v>190</v>
      </c>
      <c r="X465" s="33">
        <f t="shared" si="166"/>
        <v>-0.54909227440694075</v>
      </c>
      <c r="Y465" s="13">
        <v>77104</v>
      </c>
      <c r="Z465" s="10">
        <f t="shared" si="182"/>
        <v>224</v>
      </c>
      <c r="AA465" s="33">
        <f t="shared" si="167"/>
        <v>7.5557528546880179E-2</v>
      </c>
      <c r="AB465" s="11">
        <v>3.4000000000000002E-2</v>
      </c>
      <c r="AC465" s="99">
        <f t="shared" si="176"/>
        <v>108</v>
      </c>
      <c r="AD465" s="33">
        <f t="shared" si="168"/>
        <v>-0.6026310253797672</v>
      </c>
      <c r="AE465" s="11">
        <v>0.88663140177927391</v>
      </c>
      <c r="AF465" s="10">
        <f t="shared" si="183"/>
        <v>104</v>
      </c>
      <c r="AG465" s="33">
        <f t="shared" si="169"/>
        <v>-0.56391760287243053</v>
      </c>
      <c r="AH465" s="14">
        <v>3.262</v>
      </c>
      <c r="AI465" s="99">
        <f t="shared" si="177"/>
        <v>180</v>
      </c>
      <c r="AJ465" s="33">
        <f t="shared" si="170"/>
        <v>-0.25087499841147409</v>
      </c>
      <c r="AK465" s="13">
        <v>106909.64403548039</v>
      </c>
      <c r="AL465" s="38"/>
    </row>
    <row r="466" spans="1:38" x14ac:dyDescent="0.25">
      <c r="A466" t="s">
        <v>1058</v>
      </c>
      <c r="B466" s="5" t="s">
        <v>214</v>
      </c>
      <c r="C466" s="6" t="s">
        <v>49</v>
      </c>
      <c r="D466" s="7" t="s">
        <v>39</v>
      </c>
      <c r="E466" s="36">
        <f t="shared" si="171"/>
        <v>-0.64420997277013914</v>
      </c>
      <c r="F466" s="8">
        <f t="shared" si="172"/>
        <v>30.320505878443797</v>
      </c>
      <c r="G466" s="9">
        <f t="shared" si="173"/>
        <v>204</v>
      </c>
      <c r="H466" s="99">
        <f t="shared" si="174"/>
        <v>522</v>
      </c>
      <c r="I466" s="33">
        <f t="shared" si="161"/>
        <v>1.1510015733445229</v>
      </c>
      <c r="J466" s="11">
        <v>6.9713219864770304E-2</v>
      </c>
      <c r="K466" s="10">
        <f t="shared" si="178"/>
        <v>189</v>
      </c>
      <c r="L466" s="33">
        <f t="shared" si="162"/>
        <v>-0.11649497279087163</v>
      </c>
      <c r="M466" s="11">
        <v>7.5020610057708159E-2</v>
      </c>
      <c r="N466" s="10">
        <f t="shared" si="179"/>
        <v>236</v>
      </c>
      <c r="O466" s="33">
        <f t="shared" si="163"/>
        <v>0.13031595990251327</v>
      </c>
      <c r="P466" s="11">
        <v>5.2710843373493979E-2</v>
      </c>
      <c r="Q466" s="10">
        <f t="shared" si="180"/>
        <v>92</v>
      </c>
      <c r="R466" s="33">
        <f t="shared" si="164"/>
        <v>-0.1676074736335357</v>
      </c>
      <c r="S466" s="12">
        <v>1.8526591107236268</v>
      </c>
      <c r="T466" s="10">
        <f t="shared" si="181"/>
        <v>264</v>
      </c>
      <c r="U466" s="33">
        <f t="shared" si="165"/>
        <v>0.19973815625491853</v>
      </c>
      <c r="V466" s="18">
        <v>6.3839489284085726E-2</v>
      </c>
      <c r="W466" s="99">
        <f t="shared" si="175"/>
        <v>152</v>
      </c>
      <c r="X466" s="33">
        <f t="shared" si="166"/>
        <v>-0.66039588242422576</v>
      </c>
      <c r="Y466" s="13">
        <v>73056</v>
      </c>
      <c r="Z466" s="10">
        <f t="shared" si="182"/>
        <v>201</v>
      </c>
      <c r="AA466" s="33">
        <f t="shared" si="167"/>
        <v>2.3328224937260757E-3</v>
      </c>
      <c r="AB466" s="11">
        <v>3.5000000000000003E-2</v>
      </c>
      <c r="AC466" s="99">
        <f t="shared" si="176"/>
        <v>146</v>
      </c>
      <c r="AD466" s="33">
        <f t="shared" si="168"/>
        <v>-0.3342139643726813</v>
      </c>
      <c r="AE466" s="11">
        <v>0.90264797507788164</v>
      </c>
      <c r="AF466" s="10">
        <f t="shared" si="183"/>
        <v>248</v>
      </c>
      <c r="AG466" s="33">
        <f t="shared" si="169"/>
        <v>-3.6066142258411767E-2</v>
      </c>
      <c r="AH466" s="14">
        <v>2.6663333333333332</v>
      </c>
      <c r="AI466" s="99">
        <f t="shared" si="177"/>
        <v>170</v>
      </c>
      <c r="AJ466" s="33">
        <f t="shared" si="170"/>
        <v>-0.25595882225865629</v>
      </c>
      <c r="AK466" s="13">
        <v>103420.3066695728</v>
      </c>
      <c r="AL466" s="38"/>
    </row>
    <row r="467" spans="1:38" ht="22.5" x14ac:dyDescent="0.25">
      <c r="A467" t="s">
        <v>1059</v>
      </c>
      <c r="B467" s="5" t="s">
        <v>258</v>
      </c>
      <c r="C467" s="6" t="s">
        <v>172</v>
      </c>
      <c r="D467" s="7" t="s">
        <v>39</v>
      </c>
      <c r="E467" s="36">
        <f t="shared" si="171"/>
        <v>-0.34531165249412432</v>
      </c>
      <c r="F467" s="8">
        <f t="shared" si="172"/>
        <v>29.388856630184726</v>
      </c>
      <c r="G467" s="9">
        <f t="shared" si="173"/>
        <v>217</v>
      </c>
      <c r="H467" s="99">
        <f t="shared" si="174"/>
        <v>281</v>
      </c>
      <c r="I467" s="33">
        <f t="shared" si="161"/>
        <v>-9.0034204190945738E-2</v>
      </c>
      <c r="J467" s="11">
        <v>-8.7757788503729506E-3</v>
      </c>
      <c r="K467" s="10">
        <f t="shared" si="178"/>
        <v>34</v>
      </c>
      <c r="L467" s="33">
        <f t="shared" si="162"/>
        <v>-1.3779487361816127</v>
      </c>
      <c r="M467" s="11">
        <v>0.14146868250539957</v>
      </c>
      <c r="N467" s="10">
        <f t="shared" si="179"/>
        <v>223</v>
      </c>
      <c r="O467" s="33">
        <f t="shared" si="163"/>
        <v>8.9170474598077018E-2</v>
      </c>
      <c r="P467" s="11">
        <v>5.5345911949685536E-2</v>
      </c>
      <c r="Q467" s="10">
        <f t="shared" si="180"/>
        <v>204</v>
      </c>
      <c r="R467" s="33">
        <f t="shared" si="164"/>
        <v>0.1150488106621827</v>
      </c>
      <c r="S467" s="12">
        <v>0.6640106241699868</v>
      </c>
      <c r="T467" s="10">
        <f t="shared" si="181"/>
        <v>515</v>
      </c>
      <c r="U467" s="33">
        <f t="shared" si="165"/>
        <v>0.91907744465991614</v>
      </c>
      <c r="V467" s="18">
        <v>2.1614468460520512E-2</v>
      </c>
      <c r="W467" s="99">
        <f t="shared" si="175"/>
        <v>241</v>
      </c>
      <c r="X467" s="33">
        <f t="shared" si="166"/>
        <v>-0.32585265150863607</v>
      </c>
      <c r="Y467" s="13">
        <v>85223</v>
      </c>
      <c r="Z467" s="10">
        <f t="shared" si="182"/>
        <v>113</v>
      </c>
      <c r="AA467" s="33">
        <f t="shared" si="167"/>
        <v>-0.51024011987835216</v>
      </c>
      <c r="AB467" s="11">
        <v>4.2000000000000003E-2</v>
      </c>
      <c r="AC467" s="99">
        <f t="shared" si="176"/>
        <v>195</v>
      </c>
      <c r="AD467" s="33">
        <f t="shared" si="168"/>
        <v>-8.8368201188832929E-2</v>
      </c>
      <c r="AE467" s="11">
        <v>0.91731770833333337</v>
      </c>
      <c r="AF467" s="10">
        <f t="shared" si="183"/>
        <v>131</v>
      </c>
      <c r="AG467" s="33">
        <f t="shared" si="169"/>
        <v>-0.42331475158408549</v>
      </c>
      <c r="AH467" s="14">
        <v>3.1033333333333335</v>
      </c>
      <c r="AI467" s="99">
        <f t="shared" si="177"/>
        <v>112</v>
      </c>
      <c r="AJ467" s="33">
        <f t="shared" si="170"/>
        <v>-0.28529194739727276</v>
      </c>
      <c r="AK467" s="13">
        <v>83287.199645860994</v>
      </c>
      <c r="AL467" s="38"/>
    </row>
    <row r="468" spans="1:38" ht="22.5" x14ac:dyDescent="0.25">
      <c r="A468" t="s">
        <v>1060</v>
      </c>
      <c r="B468" s="5" t="s">
        <v>481</v>
      </c>
      <c r="C468" s="6" t="s">
        <v>49</v>
      </c>
      <c r="D468" s="7" t="s">
        <v>39</v>
      </c>
      <c r="E468" s="36">
        <f t="shared" si="171"/>
        <v>3.6704183160075914</v>
      </c>
      <c r="F468" s="8">
        <f t="shared" si="172"/>
        <v>16.872052243625397</v>
      </c>
      <c r="G468" s="9">
        <f t="shared" si="173"/>
        <v>436</v>
      </c>
      <c r="H468" s="99">
        <f t="shared" si="174"/>
        <v>507</v>
      </c>
      <c r="I468" s="33">
        <f t="shared" si="161"/>
        <v>1.0411100993366069</v>
      </c>
      <c r="J468" s="11">
        <v>6.2763160955637831E-2</v>
      </c>
      <c r="K468" s="10">
        <f t="shared" si="178"/>
        <v>438</v>
      </c>
      <c r="L468" s="33">
        <f t="shared" si="162"/>
        <v>0.62266762238216999</v>
      </c>
      <c r="M468" s="11">
        <v>3.6084637055685431E-2</v>
      </c>
      <c r="N468" s="10">
        <f t="shared" si="179"/>
        <v>278</v>
      </c>
      <c r="O468" s="33">
        <f t="shared" si="163"/>
        <v>0.28720096456945676</v>
      </c>
      <c r="P468" s="11">
        <v>4.2663501780248608E-2</v>
      </c>
      <c r="Q468" s="10">
        <f t="shared" si="180"/>
        <v>270</v>
      </c>
      <c r="R468" s="33">
        <f t="shared" si="164"/>
        <v>0.18446091181276114</v>
      </c>
      <c r="S468" s="12">
        <v>0.37211338513735359</v>
      </c>
      <c r="T468" s="10">
        <f t="shared" si="181"/>
        <v>441</v>
      </c>
      <c r="U468" s="33">
        <f t="shared" si="165"/>
        <v>0.7034461151395911</v>
      </c>
      <c r="V468" s="18">
        <v>3.4271968927925146E-2</v>
      </c>
      <c r="W468" s="99">
        <f t="shared" si="175"/>
        <v>434</v>
      </c>
      <c r="X468" s="33">
        <f t="shared" si="166"/>
        <v>0.6453868114346839</v>
      </c>
      <c r="Y468" s="13">
        <v>120546</v>
      </c>
      <c r="Z468" s="10">
        <f t="shared" si="182"/>
        <v>436</v>
      </c>
      <c r="AA468" s="33">
        <f t="shared" si="167"/>
        <v>0.66135517697211244</v>
      </c>
      <c r="AB468" s="11">
        <v>2.6000000000000002E-2</v>
      </c>
      <c r="AC468" s="99">
        <f t="shared" si="176"/>
        <v>419</v>
      </c>
      <c r="AD468" s="33">
        <f t="shared" si="168"/>
        <v>0.65515969198043988</v>
      </c>
      <c r="AE468" s="11">
        <v>0.9616843702579666</v>
      </c>
      <c r="AF468" s="10">
        <f t="shared" si="183"/>
        <v>452</v>
      </c>
      <c r="AG468" s="33">
        <f t="shared" si="169"/>
        <v>0.56681289026157256</v>
      </c>
      <c r="AH468" s="14">
        <v>1.986</v>
      </c>
      <c r="AI468" s="99">
        <f t="shared" si="177"/>
        <v>425</v>
      </c>
      <c r="AJ468" s="33">
        <f t="shared" si="170"/>
        <v>-9.6956035586164224E-2</v>
      </c>
      <c r="AK468" s="13">
        <v>212553.58537813288</v>
      </c>
      <c r="AL468" s="38"/>
    </row>
    <row r="469" spans="1:38" ht="22.5" x14ac:dyDescent="0.25">
      <c r="A469" t="s">
        <v>1061</v>
      </c>
      <c r="B469" s="5" t="s">
        <v>182</v>
      </c>
      <c r="C469" s="6" t="s">
        <v>93</v>
      </c>
      <c r="D469" s="7" t="s">
        <v>34</v>
      </c>
      <c r="E469" s="36">
        <f t="shared" si="171"/>
        <v>-1.9831768001805181</v>
      </c>
      <c r="F469" s="8">
        <f t="shared" si="172"/>
        <v>34.493990149110715</v>
      </c>
      <c r="G469" s="9">
        <f t="shared" si="173"/>
        <v>154</v>
      </c>
      <c r="H469" s="99">
        <f t="shared" si="174"/>
        <v>457</v>
      </c>
      <c r="I469" s="33">
        <f t="shared" si="161"/>
        <v>0.5443019208424823</v>
      </c>
      <c r="J469" s="11">
        <v>3.1342651418890366E-2</v>
      </c>
      <c r="K469" s="10">
        <f t="shared" si="178"/>
        <v>327</v>
      </c>
      <c r="L469" s="33">
        <f t="shared" si="162"/>
        <v>0.29930946993710805</v>
      </c>
      <c r="M469" s="11">
        <v>5.3117782909930716E-2</v>
      </c>
      <c r="N469" s="10">
        <f t="shared" si="179"/>
        <v>142</v>
      </c>
      <c r="O469" s="33">
        <f t="shared" si="163"/>
        <v>-0.28037091419788673</v>
      </c>
      <c r="P469" s="11">
        <v>7.9012345679012344E-2</v>
      </c>
      <c r="Q469" s="10">
        <f t="shared" si="180"/>
        <v>390</v>
      </c>
      <c r="R469" s="33">
        <f t="shared" si="164"/>
        <v>0.27294812057923573</v>
      </c>
      <c r="S469" s="12">
        <v>0</v>
      </c>
      <c r="T469" s="10">
        <f t="shared" si="181"/>
        <v>136</v>
      </c>
      <c r="U469" s="33">
        <f t="shared" si="165"/>
        <v>-0.41953194815362838</v>
      </c>
      <c r="V469" s="18">
        <v>0.10019047619047619</v>
      </c>
      <c r="W469" s="99">
        <f t="shared" si="175"/>
        <v>139</v>
      </c>
      <c r="X469" s="33">
        <f t="shared" si="166"/>
        <v>-0.70067745004905846</v>
      </c>
      <c r="Y469" s="13">
        <v>71591</v>
      </c>
      <c r="Z469" s="10">
        <f t="shared" si="182"/>
        <v>149</v>
      </c>
      <c r="AA469" s="33">
        <f t="shared" si="167"/>
        <v>-0.2905660017188898</v>
      </c>
      <c r="AB469" s="11">
        <v>3.9E-2</v>
      </c>
      <c r="AC469" s="99">
        <f t="shared" si="176"/>
        <v>91</v>
      </c>
      <c r="AD469" s="33">
        <f t="shared" si="168"/>
        <v>-0.76080673050941783</v>
      </c>
      <c r="AE469" s="11">
        <v>0.8771929824561403</v>
      </c>
      <c r="AF469" s="10">
        <f t="shared" si="183"/>
        <v>255</v>
      </c>
      <c r="AG469" s="33">
        <f t="shared" si="169"/>
        <v>-1.893386205941203E-2</v>
      </c>
      <c r="AH469" s="14">
        <v>2.6470000000000002</v>
      </c>
      <c r="AI469" s="99">
        <f t="shared" si="177"/>
        <v>460</v>
      </c>
      <c r="AJ469" s="33">
        <f t="shared" si="170"/>
        <v>-4.1365033243668602E-2</v>
      </c>
      <c r="AK469" s="13">
        <v>250709.06981519508</v>
      </c>
      <c r="AL469" s="38"/>
    </row>
    <row r="470" spans="1:38" x14ac:dyDescent="0.25">
      <c r="A470" t="s">
        <v>1062</v>
      </c>
      <c r="B470" s="5" t="s">
        <v>446</v>
      </c>
      <c r="C470" s="6" t="s">
        <v>47</v>
      </c>
      <c r="D470" s="7" t="s">
        <v>20</v>
      </c>
      <c r="E470" s="36">
        <f t="shared" si="171"/>
        <v>1.7415417467491761</v>
      </c>
      <c r="F470" s="8">
        <f t="shared" si="172"/>
        <v>22.8842519912676</v>
      </c>
      <c r="G470" s="9">
        <f t="shared" si="173"/>
        <v>333</v>
      </c>
      <c r="H470" s="99">
        <f t="shared" si="174"/>
        <v>322</v>
      </c>
      <c r="I470" s="33">
        <f t="shared" si="161"/>
        <v>6.3928253721847877E-2</v>
      </c>
      <c r="J470" s="11">
        <v>9.6153846153845812E-4</v>
      </c>
      <c r="K470" s="10">
        <f t="shared" si="178"/>
        <v>219</v>
      </c>
      <c r="L470" s="33">
        <f t="shared" si="162"/>
        <v>7.6666197950154714E-3</v>
      </c>
      <c r="M470" s="11">
        <v>6.8480300187617263E-2</v>
      </c>
      <c r="N470" s="10">
        <f t="shared" si="179"/>
        <v>333</v>
      </c>
      <c r="O470" s="33">
        <f t="shared" si="163"/>
        <v>0.4313055886284306</v>
      </c>
      <c r="P470" s="11">
        <v>3.3434650455927049E-2</v>
      </c>
      <c r="Q470" s="10">
        <f t="shared" si="180"/>
        <v>164</v>
      </c>
      <c r="R470" s="33">
        <f t="shared" si="164"/>
        <v>4.451741862430604E-2</v>
      </c>
      <c r="S470" s="12">
        <v>0.96061479346781931</v>
      </c>
      <c r="T470" s="10">
        <f t="shared" si="181"/>
        <v>218</v>
      </c>
      <c r="U470" s="33">
        <f t="shared" si="165"/>
        <v>2.0973777028779412E-2</v>
      </c>
      <c r="V470" s="18">
        <v>7.4332909783989834E-2</v>
      </c>
      <c r="W470" s="99">
        <f t="shared" si="175"/>
        <v>477</v>
      </c>
      <c r="X470" s="33">
        <f t="shared" si="166"/>
        <v>0.98452186609999848</v>
      </c>
      <c r="Y470" s="13">
        <v>132880</v>
      </c>
      <c r="Z470" s="10">
        <f t="shared" si="182"/>
        <v>224</v>
      </c>
      <c r="AA470" s="33">
        <f t="shared" si="167"/>
        <v>7.5557528546880179E-2</v>
      </c>
      <c r="AB470" s="11">
        <v>3.4000000000000002E-2</v>
      </c>
      <c r="AC470" s="99">
        <f t="shared" si="176"/>
        <v>280</v>
      </c>
      <c r="AD470" s="33">
        <f t="shared" si="168"/>
        <v>0.25038436177430418</v>
      </c>
      <c r="AE470" s="11">
        <v>0.93753123438280861</v>
      </c>
      <c r="AF470" s="10">
        <f t="shared" si="183"/>
        <v>219</v>
      </c>
      <c r="AG470" s="33">
        <f t="shared" si="169"/>
        <v>-0.11700139699161902</v>
      </c>
      <c r="AH470" s="14">
        <v>2.7576666666666667</v>
      </c>
      <c r="AI470" s="99">
        <f t="shared" si="177"/>
        <v>263</v>
      </c>
      <c r="AJ470" s="33">
        <f t="shared" si="170"/>
        <v>-0.21746865233933618</v>
      </c>
      <c r="AK470" s="13">
        <v>129838.4502081332</v>
      </c>
      <c r="AL470" s="38"/>
    </row>
    <row r="471" spans="1:38" ht="22.5" x14ac:dyDescent="0.25">
      <c r="A471" t="s">
        <v>1063</v>
      </c>
      <c r="B471" s="5" t="s">
        <v>422</v>
      </c>
      <c r="C471" s="6" t="s">
        <v>41</v>
      </c>
      <c r="D471" s="7" t="s">
        <v>34</v>
      </c>
      <c r="E471" s="36">
        <f t="shared" si="171"/>
        <v>2.877062690856353</v>
      </c>
      <c r="F471" s="8">
        <f t="shared" si="172"/>
        <v>19.344897092976552</v>
      </c>
      <c r="G471" s="9">
        <f t="shared" si="173"/>
        <v>396</v>
      </c>
      <c r="H471" s="99">
        <f t="shared" si="174"/>
        <v>454</v>
      </c>
      <c r="I471" s="33">
        <f t="shared" si="161"/>
        <v>0.52895825668951957</v>
      </c>
      <c r="J471" s="11">
        <v>3.0372245200321002E-2</v>
      </c>
      <c r="K471" s="10">
        <f t="shared" si="178"/>
        <v>157</v>
      </c>
      <c r="L471" s="33">
        <f t="shared" si="162"/>
        <v>-0.252864723557024</v>
      </c>
      <c r="M471" s="11">
        <v>8.2203994293865906E-2</v>
      </c>
      <c r="N471" s="10">
        <f t="shared" si="179"/>
        <v>357</v>
      </c>
      <c r="O471" s="33">
        <f t="shared" si="163"/>
        <v>0.51566686584412758</v>
      </c>
      <c r="P471" s="11">
        <v>2.8031925248199339E-2</v>
      </c>
      <c r="Q471" s="10">
        <f t="shared" si="180"/>
        <v>338</v>
      </c>
      <c r="R471" s="33">
        <f t="shared" si="164"/>
        <v>0.23020717742392774</v>
      </c>
      <c r="S471" s="12">
        <v>0.17973758312863219</v>
      </c>
      <c r="T471" s="10">
        <f t="shared" si="181"/>
        <v>138</v>
      </c>
      <c r="U471" s="33">
        <f t="shared" si="165"/>
        <v>-0.39103567162476732</v>
      </c>
      <c r="V471" s="18">
        <v>9.8517752499138231E-2</v>
      </c>
      <c r="W471" s="99">
        <f t="shared" si="175"/>
        <v>491</v>
      </c>
      <c r="X471" s="33">
        <f t="shared" si="166"/>
        <v>1.1538144339266843</v>
      </c>
      <c r="Y471" s="13">
        <v>139037</v>
      </c>
      <c r="Z471" s="10">
        <f t="shared" si="182"/>
        <v>436</v>
      </c>
      <c r="AA471" s="33">
        <f t="shared" si="167"/>
        <v>0.66135517697211244</v>
      </c>
      <c r="AB471" s="11">
        <v>2.6000000000000002E-2</v>
      </c>
      <c r="AC471" s="99">
        <f t="shared" si="176"/>
        <v>446</v>
      </c>
      <c r="AD471" s="33">
        <f t="shared" si="168"/>
        <v>0.74246737324091583</v>
      </c>
      <c r="AE471" s="11">
        <v>0.9668940609951846</v>
      </c>
      <c r="AF471" s="10">
        <f t="shared" si="183"/>
        <v>168</v>
      </c>
      <c r="AG471" s="33">
        <f t="shared" si="169"/>
        <v>-0.28418882100255022</v>
      </c>
      <c r="AH471" s="14">
        <v>2.946333333333333</v>
      </c>
      <c r="AI471" s="99">
        <f t="shared" si="177"/>
        <v>385</v>
      </c>
      <c r="AJ471" s="33">
        <f t="shared" si="170"/>
        <v>-0.13355537183653468</v>
      </c>
      <c r="AK471" s="13">
        <v>187433.23593553412</v>
      </c>
      <c r="AL471" s="38"/>
    </row>
    <row r="472" spans="1:38" x14ac:dyDescent="0.25">
      <c r="A472" t="s">
        <v>1064</v>
      </c>
      <c r="B472" s="5" t="s">
        <v>367</v>
      </c>
      <c r="C472" s="6" t="s">
        <v>49</v>
      </c>
      <c r="D472" s="7" t="s">
        <v>39</v>
      </c>
      <c r="E472" s="36">
        <f t="shared" si="171"/>
        <v>2.1224367159689232</v>
      </c>
      <c r="F472" s="8">
        <f t="shared" si="172"/>
        <v>21.697023801388362</v>
      </c>
      <c r="G472" s="9">
        <f t="shared" si="173"/>
        <v>357</v>
      </c>
      <c r="H472" s="99">
        <f t="shared" si="174"/>
        <v>465</v>
      </c>
      <c r="I472" s="33">
        <f t="shared" si="161"/>
        <v>0.58570164055400131</v>
      </c>
      <c r="J472" s="11">
        <v>3.3960966382942104E-2</v>
      </c>
      <c r="K472" s="10">
        <f t="shared" si="178"/>
        <v>455</v>
      </c>
      <c r="L472" s="33">
        <f t="shared" si="162"/>
        <v>0.65084465050887919</v>
      </c>
      <c r="M472" s="11">
        <v>3.4600389863547756E-2</v>
      </c>
      <c r="N472" s="10">
        <f t="shared" si="179"/>
        <v>350</v>
      </c>
      <c r="O472" s="33">
        <f t="shared" si="163"/>
        <v>0.48635499859361808</v>
      </c>
      <c r="P472" s="11">
        <v>2.9909136799596163E-2</v>
      </c>
      <c r="Q472" s="10">
        <f t="shared" si="180"/>
        <v>249</v>
      </c>
      <c r="R472" s="33">
        <f t="shared" si="164"/>
        <v>0.16419375636478784</v>
      </c>
      <c r="S472" s="12">
        <v>0.45734242474638287</v>
      </c>
      <c r="T472" s="10">
        <f t="shared" si="181"/>
        <v>484</v>
      </c>
      <c r="U472" s="33">
        <f t="shared" si="165"/>
        <v>0.81491776146763972</v>
      </c>
      <c r="V472" s="18">
        <v>2.7728613569321534E-2</v>
      </c>
      <c r="W472" s="99">
        <f t="shared" si="175"/>
        <v>356</v>
      </c>
      <c r="X472" s="33">
        <f t="shared" si="166"/>
        <v>0.12348617315007736</v>
      </c>
      <c r="Y472" s="13">
        <v>101565</v>
      </c>
      <c r="Z472" s="10">
        <f t="shared" si="182"/>
        <v>317</v>
      </c>
      <c r="AA472" s="33">
        <f t="shared" si="167"/>
        <v>0.36845635275949656</v>
      </c>
      <c r="AB472" s="11">
        <v>0.03</v>
      </c>
      <c r="AC472" s="99">
        <f t="shared" si="176"/>
        <v>163</v>
      </c>
      <c r="AD472" s="33">
        <f t="shared" si="168"/>
        <v>-0.22229943432369573</v>
      </c>
      <c r="AE472" s="11">
        <v>0.90932596814949751</v>
      </c>
      <c r="AF472" s="10">
        <f t="shared" si="183"/>
        <v>417</v>
      </c>
      <c r="AG472" s="33">
        <f t="shared" si="169"/>
        <v>0.45899767866441737</v>
      </c>
      <c r="AH472" s="14">
        <v>2.1076666666666664</v>
      </c>
      <c r="AI472" s="99">
        <f t="shared" si="177"/>
        <v>374</v>
      </c>
      <c r="AJ472" s="33">
        <f t="shared" si="170"/>
        <v>-0.14623553789930041</v>
      </c>
      <c r="AK472" s="13">
        <v>178730.06710460669</v>
      </c>
      <c r="AL472" s="38"/>
    </row>
    <row r="473" spans="1:38" x14ac:dyDescent="0.25">
      <c r="A473" t="s">
        <v>1065</v>
      </c>
      <c r="B473" s="5" t="s">
        <v>153</v>
      </c>
      <c r="C473" s="6" t="s">
        <v>49</v>
      </c>
      <c r="D473" s="7" t="s">
        <v>39</v>
      </c>
      <c r="E473" s="36">
        <f t="shared" si="171"/>
        <v>-2.8942086004967633</v>
      </c>
      <c r="F473" s="8">
        <f t="shared" si="172"/>
        <v>37.333625015981006</v>
      </c>
      <c r="G473" s="9">
        <f t="shared" si="173"/>
        <v>125</v>
      </c>
      <c r="H473" s="99">
        <f t="shared" si="174"/>
        <v>274</v>
      </c>
      <c r="I473" s="33">
        <f t="shared" si="161"/>
        <v>-0.11784865468682537</v>
      </c>
      <c r="J473" s="11">
        <v>-1.0534896845801667E-2</v>
      </c>
      <c r="K473" s="10">
        <f t="shared" si="178"/>
        <v>321</v>
      </c>
      <c r="L473" s="33">
        <f t="shared" si="162"/>
        <v>0.2865230889447114</v>
      </c>
      <c r="M473" s="11">
        <v>5.3791315618924175E-2</v>
      </c>
      <c r="N473" s="10">
        <f t="shared" si="179"/>
        <v>107</v>
      </c>
      <c r="O473" s="33">
        <f t="shared" si="163"/>
        <v>-0.50795614469594819</v>
      </c>
      <c r="P473" s="11">
        <v>9.3587521663778164E-2</v>
      </c>
      <c r="Q473" s="10">
        <f t="shared" si="180"/>
        <v>168</v>
      </c>
      <c r="R473" s="33">
        <f t="shared" si="164"/>
        <v>4.6891627073549207E-2</v>
      </c>
      <c r="S473" s="12">
        <v>0.95063058495468666</v>
      </c>
      <c r="T473" s="10">
        <f t="shared" si="181"/>
        <v>224</v>
      </c>
      <c r="U473" s="33">
        <f t="shared" si="165"/>
        <v>5.972886964271841E-2</v>
      </c>
      <c r="V473" s="18">
        <v>7.2057996375226543E-2</v>
      </c>
      <c r="W473" s="99">
        <f t="shared" si="175"/>
        <v>198</v>
      </c>
      <c r="X473" s="33">
        <f t="shared" si="166"/>
        <v>-0.5200015586751503</v>
      </c>
      <c r="Y473" s="13">
        <v>78162</v>
      </c>
      <c r="Z473" s="10">
        <f t="shared" si="182"/>
        <v>95</v>
      </c>
      <c r="AA473" s="33">
        <f t="shared" si="167"/>
        <v>-0.65668953198466029</v>
      </c>
      <c r="AB473" s="11">
        <v>4.4000000000000004E-2</v>
      </c>
      <c r="AC473" s="99">
        <f t="shared" si="176"/>
        <v>50</v>
      </c>
      <c r="AD473" s="33">
        <f t="shared" si="168"/>
        <v>-1.3569891114390025</v>
      </c>
      <c r="AE473" s="11">
        <v>0.84161849710982661</v>
      </c>
      <c r="AF473" s="10">
        <f t="shared" si="183"/>
        <v>355</v>
      </c>
      <c r="AG473" s="33">
        <f t="shared" si="169"/>
        <v>0.26817952334452005</v>
      </c>
      <c r="AH473" s="14">
        <v>2.323</v>
      </c>
      <c r="AI473" s="99">
        <f t="shared" si="177"/>
        <v>134</v>
      </c>
      <c r="AJ473" s="33">
        <f t="shared" si="170"/>
        <v>-0.27362495927548391</v>
      </c>
      <c r="AK473" s="13">
        <v>91294.962862031811</v>
      </c>
      <c r="AL473" s="38"/>
    </row>
    <row r="474" spans="1:38" x14ac:dyDescent="0.25">
      <c r="A474" t="s">
        <v>1066</v>
      </c>
      <c r="B474" s="5" t="s">
        <v>83</v>
      </c>
      <c r="C474" s="6" t="s">
        <v>30</v>
      </c>
      <c r="D474" s="7" t="s">
        <v>20</v>
      </c>
      <c r="E474" s="36">
        <f t="shared" si="171"/>
        <v>-4.7362451488773596</v>
      </c>
      <c r="F474" s="8">
        <f t="shared" si="172"/>
        <v>43.075149304172946</v>
      </c>
      <c r="G474" s="9">
        <f t="shared" si="173"/>
        <v>80</v>
      </c>
      <c r="H474" s="99">
        <f t="shared" si="174"/>
        <v>311</v>
      </c>
      <c r="I474" s="33">
        <f t="shared" si="161"/>
        <v>2.302186788058538E-2</v>
      </c>
      <c r="J474" s="11">
        <v>-1.6255757247358726E-3</v>
      </c>
      <c r="K474" s="10">
        <f t="shared" si="178"/>
        <v>161</v>
      </c>
      <c r="L474" s="33">
        <f t="shared" si="162"/>
        <v>-0.23927305668156473</v>
      </c>
      <c r="M474" s="11">
        <v>8.1488042515500445E-2</v>
      </c>
      <c r="N474" s="10">
        <f t="shared" si="179"/>
        <v>78</v>
      </c>
      <c r="O474" s="33">
        <f t="shared" si="163"/>
        <v>-0.88363567789004716</v>
      </c>
      <c r="P474" s="11">
        <v>0.11764705882352941</v>
      </c>
      <c r="Q474" s="10">
        <f t="shared" si="180"/>
        <v>184</v>
      </c>
      <c r="R474" s="33">
        <f t="shared" si="164"/>
        <v>7.9355425272520541E-2</v>
      </c>
      <c r="S474" s="12">
        <v>0.81411126187245586</v>
      </c>
      <c r="T474" s="10">
        <f t="shared" si="181"/>
        <v>71</v>
      </c>
      <c r="U474" s="33">
        <f t="shared" si="165"/>
        <v>-0.93558169488011134</v>
      </c>
      <c r="V474" s="18">
        <v>0.13048245614035087</v>
      </c>
      <c r="W474" s="99">
        <f t="shared" si="175"/>
        <v>230</v>
      </c>
      <c r="X474" s="33">
        <f t="shared" si="166"/>
        <v>-0.38714112538969547</v>
      </c>
      <c r="Y474" s="13">
        <v>82994</v>
      </c>
      <c r="Z474" s="10">
        <f t="shared" si="182"/>
        <v>43</v>
      </c>
      <c r="AA474" s="33">
        <f t="shared" si="167"/>
        <v>-1.2424871804098927</v>
      </c>
      <c r="AB474" s="11">
        <v>5.2000000000000005E-2</v>
      </c>
      <c r="AC474" s="99">
        <f t="shared" si="176"/>
        <v>58</v>
      </c>
      <c r="AD474" s="33">
        <f t="shared" si="168"/>
        <v>-1.1963395146887552</v>
      </c>
      <c r="AE474" s="11">
        <v>0.85120453471894186</v>
      </c>
      <c r="AF474" s="10">
        <f t="shared" si="183"/>
        <v>208</v>
      </c>
      <c r="AG474" s="33">
        <f t="shared" si="169"/>
        <v>-0.15185672567234335</v>
      </c>
      <c r="AH474" s="14">
        <v>2.7970000000000002</v>
      </c>
      <c r="AI474" s="99">
        <f t="shared" si="177"/>
        <v>53</v>
      </c>
      <c r="AJ474" s="33">
        <f t="shared" si="170"/>
        <v>-0.3135536090921896</v>
      </c>
      <c r="AK474" s="13">
        <v>63889.503120759837</v>
      </c>
      <c r="AL474" s="38"/>
    </row>
    <row r="475" spans="1:38" x14ac:dyDescent="0.25">
      <c r="A475" t="s">
        <v>1067</v>
      </c>
      <c r="B475" s="5" t="s">
        <v>247</v>
      </c>
      <c r="C475" s="6" t="s">
        <v>44</v>
      </c>
      <c r="D475" s="7" t="s">
        <v>20</v>
      </c>
      <c r="E475" s="36">
        <f t="shared" si="171"/>
        <v>-0.26467565894735356</v>
      </c>
      <c r="F475" s="8">
        <f t="shared" si="172"/>
        <v>29.137518774886313</v>
      </c>
      <c r="G475" s="9">
        <f t="shared" si="173"/>
        <v>220</v>
      </c>
      <c r="H475" s="99">
        <f t="shared" si="174"/>
        <v>141</v>
      </c>
      <c r="I475" s="33">
        <f t="shared" si="161"/>
        <v>-0.52341498868809766</v>
      </c>
      <c r="J475" s="11">
        <v>-3.6184838648080975E-2</v>
      </c>
      <c r="K475" s="10">
        <f t="shared" si="178"/>
        <v>288</v>
      </c>
      <c r="L475" s="33">
        <f t="shared" si="162"/>
        <v>0.18505011588828474</v>
      </c>
      <c r="M475" s="11">
        <v>5.9136484550849189E-2</v>
      </c>
      <c r="N475" s="10">
        <f t="shared" si="179"/>
        <v>301</v>
      </c>
      <c r="O475" s="33">
        <f t="shared" si="163"/>
        <v>0.33615611132162954</v>
      </c>
      <c r="P475" s="11">
        <v>3.9528281284123168E-2</v>
      </c>
      <c r="Q475" s="10">
        <f t="shared" si="180"/>
        <v>290</v>
      </c>
      <c r="R475" s="33">
        <f t="shared" si="164"/>
        <v>0.20228055423894392</v>
      </c>
      <c r="S475" s="12">
        <v>0.29717682020802377</v>
      </c>
      <c r="T475" s="10">
        <f t="shared" si="181"/>
        <v>278</v>
      </c>
      <c r="U475" s="33">
        <f t="shared" si="165"/>
        <v>0.24191642504567162</v>
      </c>
      <c r="V475" s="18">
        <v>6.1363636363636363E-2</v>
      </c>
      <c r="W475" s="99">
        <f t="shared" si="175"/>
        <v>81</v>
      </c>
      <c r="X475" s="33">
        <f t="shared" si="166"/>
        <v>-0.94357667762432917</v>
      </c>
      <c r="Y475" s="13">
        <v>62757</v>
      </c>
      <c r="Z475" s="10">
        <f t="shared" si="182"/>
        <v>149</v>
      </c>
      <c r="AA475" s="33">
        <f t="shared" si="167"/>
        <v>-0.2905660017188898</v>
      </c>
      <c r="AB475" s="11">
        <v>3.9E-2</v>
      </c>
      <c r="AC475" s="99">
        <f t="shared" si="176"/>
        <v>291</v>
      </c>
      <c r="AD475" s="33">
        <f t="shared" si="168"/>
        <v>0.28887044561642694</v>
      </c>
      <c r="AE475" s="11">
        <v>0.93982771725361036</v>
      </c>
      <c r="AF475" s="10">
        <f t="shared" si="183"/>
        <v>327</v>
      </c>
      <c r="AG475" s="33">
        <f t="shared" si="169"/>
        <v>0.17099814083639917</v>
      </c>
      <c r="AH475" s="14">
        <v>2.4326666666666665</v>
      </c>
      <c r="AI475" s="99">
        <f t="shared" si="177"/>
        <v>237</v>
      </c>
      <c r="AJ475" s="33">
        <f t="shared" si="170"/>
        <v>-0.23165933134381261</v>
      </c>
      <c r="AK475" s="13">
        <v>120098.52451708767</v>
      </c>
      <c r="AL475" s="38"/>
    </row>
    <row r="476" spans="1:38" x14ac:dyDescent="0.25">
      <c r="A476" t="s">
        <v>1068</v>
      </c>
      <c r="B476" s="5" t="s">
        <v>518</v>
      </c>
      <c r="C476" s="6" t="s">
        <v>71</v>
      </c>
      <c r="D476" s="7" t="s">
        <v>34</v>
      </c>
      <c r="E476" s="36">
        <f t="shared" si="171"/>
        <v>4.1413934305982449</v>
      </c>
      <c r="F476" s="8">
        <f t="shared" si="172"/>
        <v>15.404049308540584</v>
      </c>
      <c r="G476" s="9">
        <f t="shared" si="173"/>
        <v>461</v>
      </c>
      <c r="H476" s="99">
        <f t="shared" si="174"/>
        <v>70</v>
      </c>
      <c r="I476" s="33">
        <f t="shared" si="161"/>
        <v>-0.83679488613941766</v>
      </c>
      <c r="J476" s="11">
        <v>-5.6004472226457325E-2</v>
      </c>
      <c r="K476" s="10">
        <f t="shared" si="178"/>
        <v>274</v>
      </c>
      <c r="L476" s="33">
        <f t="shared" si="162"/>
        <v>0.16333566767287214</v>
      </c>
      <c r="M476" s="11">
        <v>6.0280310246292011E-2</v>
      </c>
      <c r="N476" s="10">
        <f t="shared" si="179"/>
        <v>437</v>
      </c>
      <c r="O476" s="33">
        <f t="shared" si="163"/>
        <v>0.70273451507496909</v>
      </c>
      <c r="P476" s="11">
        <v>1.6051605160516052E-2</v>
      </c>
      <c r="Q476" s="10">
        <f t="shared" si="180"/>
        <v>382</v>
      </c>
      <c r="R476" s="33">
        <f t="shared" si="164"/>
        <v>0.26014616306994465</v>
      </c>
      <c r="S476" s="12">
        <v>5.3835800807537013E-2</v>
      </c>
      <c r="T476" s="10">
        <f t="shared" si="181"/>
        <v>506</v>
      </c>
      <c r="U476" s="33">
        <f t="shared" si="165"/>
        <v>0.8870232770471983</v>
      </c>
      <c r="V476" s="18">
        <v>2.349603939199315E-2</v>
      </c>
      <c r="W476" s="99">
        <f t="shared" si="175"/>
        <v>488</v>
      </c>
      <c r="X476" s="33">
        <f t="shared" si="166"/>
        <v>1.1269783861438607</v>
      </c>
      <c r="Y476" s="13">
        <v>138061</v>
      </c>
      <c r="Z476" s="10">
        <f t="shared" si="182"/>
        <v>369</v>
      </c>
      <c r="AA476" s="33">
        <f t="shared" si="167"/>
        <v>0.51490576486580475</v>
      </c>
      <c r="AB476" s="11">
        <v>2.7999999999999997E-2</v>
      </c>
      <c r="AC476" s="99">
        <f t="shared" si="176"/>
        <v>511</v>
      </c>
      <c r="AD476" s="33">
        <f t="shared" si="168"/>
        <v>0.94669052964379041</v>
      </c>
      <c r="AE476" s="11">
        <v>0.97908015356891009</v>
      </c>
      <c r="AF476" s="10">
        <f t="shared" si="183"/>
        <v>149</v>
      </c>
      <c r="AG476" s="33">
        <f t="shared" si="169"/>
        <v>-0.36541945987711949</v>
      </c>
      <c r="AH476" s="14">
        <v>3.0379999999999998</v>
      </c>
      <c r="AI476" s="99">
        <f t="shared" si="177"/>
        <v>370</v>
      </c>
      <c r="AJ476" s="33">
        <f t="shared" si="170"/>
        <v>-0.14946214264562832</v>
      </c>
      <c r="AK476" s="13">
        <v>176515.45211305519</v>
      </c>
      <c r="AL476" s="38"/>
    </row>
    <row r="477" spans="1:38" x14ac:dyDescent="0.25">
      <c r="A477" t="s">
        <v>1069</v>
      </c>
      <c r="B477" s="5" t="s">
        <v>323</v>
      </c>
      <c r="C477" s="6" t="s">
        <v>49</v>
      </c>
      <c r="D477" s="7" t="s">
        <v>39</v>
      </c>
      <c r="E477" s="36">
        <f t="shared" si="171"/>
        <v>0.13020217903970305</v>
      </c>
      <c r="F477" s="8">
        <f t="shared" si="172"/>
        <v>27.906706769736584</v>
      </c>
      <c r="G477" s="9">
        <f t="shared" si="173"/>
        <v>241</v>
      </c>
      <c r="H477" s="99">
        <f t="shared" si="174"/>
        <v>318</v>
      </c>
      <c r="I477" s="33">
        <f t="shared" si="161"/>
        <v>5.2569098753624588E-2</v>
      </c>
      <c r="J477" s="11">
        <v>2.4313153416000155E-4</v>
      </c>
      <c r="K477" s="10">
        <f t="shared" si="178"/>
        <v>547</v>
      </c>
      <c r="L477" s="33">
        <f t="shared" si="162"/>
        <v>1.0602573505858341</v>
      </c>
      <c r="M477" s="11">
        <v>1.3034252803879964E-2</v>
      </c>
      <c r="N477" s="10">
        <f t="shared" si="179"/>
        <v>180</v>
      </c>
      <c r="O477" s="33">
        <f t="shared" si="163"/>
        <v>-8.8572120348130973E-2</v>
      </c>
      <c r="P477" s="11">
        <v>6.6729030246336141E-2</v>
      </c>
      <c r="Q477" s="10">
        <f t="shared" si="180"/>
        <v>390</v>
      </c>
      <c r="R477" s="33">
        <f t="shared" si="164"/>
        <v>0.27294812057923573</v>
      </c>
      <c r="S477" s="12">
        <v>0</v>
      </c>
      <c r="T477" s="10">
        <f t="shared" si="181"/>
        <v>262</v>
      </c>
      <c r="U477" s="33">
        <f t="shared" si="165"/>
        <v>0.19538851663451121</v>
      </c>
      <c r="V477" s="18">
        <v>6.4094811948240418E-2</v>
      </c>
      <c r="W477" s="99">
        <f t="shared" si="175"/>
        <v>213</v>
      </c>
      <c r="X477" s="33">
        <f t="shared" si="166"/>
        <v>-0.46742930113338921</v>
      </c>
      <c r="Y477" s="13">
        <v>80074</v>
      </c>
      <c r="Z477" s="10">
        <f t="shared" si="182"/>
        <v>244</v>
      </c>
      <c r="AA477" s="33">
        <f t="shared" si="167"/>
        <v>0.14878223460003429</v>
      </c>
      <c r="AB477" s="11">
        <v>3.3000000000000002E-2</v>
      </c>
      <c r="AC477" s="99">
        <f t="shared" si="176"/>
        <v>199</v>
      </c>
      <c r="AD477" s="33">
        <f t="shared" si="168"/>
        <v>-7.2076118338644898E-2</v>
      </c>
      <c r="AE477" s="11">
        <v>0.91828986464179596</v>
      </c>
      <c r="AF477" s="10">
        <f t="shared" si="183"/>
        <v>166</v>
      </c>
      <c r="AG477" s="33">
        <f t="shared" si="169"/>
        <v>-0.29127804039523991</v>
      </c>
      <c r="AH477" s="14">
        <v>2.954333333333333</v>
      </c>
      <c r="AI477" s="99">
        <f t="shared" si="177"/>
        <v>168</v>
      </c>
      <c r="AJ477" s="33">
        <f t="shared" si="170"/>
        <v>-0.25690502075987115</v>
      </c>
      <c r="AK477" s="13">
        <v>102770.87311618862</v>
      </c>
      <c r="AL477" s="38"/>
    </row>
    <row r="478" spans="1:38" x14ac:dyDescent="0.25">
      <c r="A478" t="s">
        <v>1070</v>
      </c>
      <c r="B478" s="5" t="s">
        <v>509</v>
      </c>
      <c r="C478" s="6" t="s">
        <v>54</v>
      </c>
      <c r="D478" s="7" t="s">
        <v>39</v>
      </c>
      <c r="E478" s="36">
        <f t="shared" si="171"/>
        <v>2.9110953919062865</v>
      </c>
      <c r="F478" s="8">
        <f t="shared" si="172"/>
        <v>19.238819078486152</v>
      </c>
      <c r="G478" s="9">
        <f t="shared" si="173"/>
        <v>401</v>
      </c>
      <c r="H478" s="99">
        <f t="shared" si="174"/>
        <v>120</v>
      </c>
      <c r="I478" s="33">
        <f t="shared" si="161"/>
        <v>-0.62377600905200736</v>
      </c>
      <c r="J478" s="11">
        <v>-4.2532146389713144E-2</v>
      </c>
      <c r="K478" s="10">
        <f t="shared" si="178"/>
        <v>159</v>
      </c>
      <c r="L478" s="33">
        <f t="shared" si="162"/>
        <v>-0.24808308792768341</v>
      </c>
      <c r="M478" s="11">
        <v>8.1952117863720073E-2</v>
      </c>
      <c r="N478" s="10">
        <f t="shared" si="179"/>
        <v>515</v>
      </c>
      <c r="O478" s="33">
        <f t="shared" si="163"/>
        <v>0.86042964490821339</v>
      </c>
      <c r="P478" s="11">
        <v>5.9523809523809521E-3</v>
      </c>
      <c r="Q478" s="10">
        <f t="shared" si="180"/>
        <v>390</v>
      </c>
      <c r="R478" s="33">
        <f t="shared" si="164"/>
        <v>0.27294812057923573</v>
      </c>
      <c r="S478" s="12">
        <v>0</v>
      </c>
      <c r="T478" s="10">
        <f t="shared" si="181"/>
        <v>152</v>
      </c>
      <c r="U478" s="33">
        <f t="shared" si="165"/>
        <v>-0.28416748652101548</v>
      </c>
      <c r="V478" s="18">
        <v>9.2244619063887937E-2</v>
      </c>
      <c r="W478" s="99">
        <f t="shared" si="175"/>
        <v>246</v>
      </c>
      <c r="X478" s="33">
        <f t="shared" si="166"/>
        <v>-0.29898910777521526</v>
      </c>
      <c r="Y478" s="13">
        <v>86200</v>
      </c>
      <c r="Z478" s="10">
        <f t="shared" si="182"/>
        <v>369</v>
      </c>
      <c r="AA478" s="33">
        <f t="shared" si="167"/>
        <v>0.51490576486580475</v>
      </c>
      <c r="AB478" s="11">
        <v>2.7999999999999997E-2</v>
      </c>
      <c r="AC478" s="99">
        <f t="shared" si="176"/>
        <v>553</v>
      </c>
      <c r="AD478" s="33">
        <f t="shared" si="168"/>
        <v>1.1681462356461483</v>
      </c>
      <c r="AE478" s="11">
        <v>0.9922945205479452</v>
      </c>
      <c r="AF478" s="10">
        <f t="shared" si="183"/>
        <v>562</v>
      </c>
      <c r="AG478" s="33">
        <f t="shared" si="169"/>
        <v>1.7944293817623345</v>
      </c>
      <c r="AH478" s="14">
        <v>0.60066666666666668</v>
      </c>
      <c r="AI478" s="99">
        <f t="shared" si="177"/>
        <v>547</v>
      </c>
      <c r="AJ478" s="33">
        <f t="shared" si="170"/>
        <v>1.7887185960298169</v>
      </c>
      <c r="AK478" s="13">
        <v>1506806.7203856749</v>
      </c>
      <c r="AL478" s="38"/>
    </row>
    <row r="479" spans="1:38" ht="22.5" x14ac:dyDescent="0.25">
      <c r="A479" t="s">
        <v>1071</v>
      </c>
      <c r="B479" s="5" t="s">
        <v>419</v>
      </c>
      <c r="C479" s="6" t="s">
        <v>54</v>
      </c>
      <c r="D479" s="7" t="s">
        <v>39</v>
      </c>
      <c r="E479" s="36">
        <f t="shared" si="171"/>
        <v>2.8838494975478248</v>
      </c>
      <c r="F479" s="8">
        <f t="shared" si="172"/>
        <v>19.323742998345473</v>
      </c>
      <c r="G479" s="9">
        <f t="shared" si="173"/>
        <v>399</v>
      </c>
      <c r="H479" s="99">
        <f t="shared" si="174"/>
        <v>99</v>
      </c>
      <c r="I479" s="33">
        <f t="shared" si="161"/>
        <v>-0.70722099969241481</v>
      </c>
      <c r="J479" s="11">
        <v>-4.7809604043807963E-2</v>
      </c>
      <c r="K479" s="10">
        <f t="shared" si="178"/>
        <v>508</v>
      </c>
      <c r="L479" s="33">
        <f t="shared" si="162"/>
        <v>0.81402515281978316</v>
      </c>
      <c r="M479" s="11">
        <v>2.6004728132387706E-2</v>
      </c>
      <c r="N479" s="10">
        <f t="shared" si="179"/>
        <v>356</v>
      </c>
      <c r="O479" s="33">
        <f t="shared" si="163"/>
        <v>0.5135262814393553</v>
      </c>
      <c r="P479" s="11">
        <v>2.8169014084507043E-2</v>
      </c>
      <c r="Q479" s="10">
        <f t="shared" si="180"/>
        <v>390</v>
      </c>
      <c r="R479" s="33">
        <f t="shared" si="164"/>
        <v>0.27294812057923573</v>
      </c>
      <c r="S479" s="12">
        <v>0</v>
      </c>
      <c r="T479" s="10">
        <f t="shared" si="181"/>
        <v>473</v>
      </c>
      <c r="U479" s="33">
        <f t="shared" si="165"/>
        <v>0.79458743437246315</v>
      </c>
      <c r="V479" s="18">
        <v>2.8921998247151623E-2</v>
      </c>
      <c r="W479" s="99">
        <f t="shared" si="175"/>
        <v>258</v>
      </c>
      <c r="X479" s="33">
        <f t="shared" si="166"/>
        <v>-0.26324437199891326</v>
      </c>
      <c r="Y479" s="13">
        <v>87500</v>
      </c>
      <c r="Z479" s="10">
        <f t="shared" si="182"/>
        <v>264</v>
      </c>
      <c r="AA479" s="33">
        <f t="shared" si="167"/>
        <v>0.22200694065318838</v>
      </c>
      <c r="AB479" s="11">
        <v>3.2000000000000001E-2</v>
      </c>
      <c r="AC479" s="99">
        <f t="shared" si="176"/>
        <v>531</v>
      </c>
      <c r="AD479" s="33">
        <f t="shared" si="168"/>
        <v>1.0356566988668847</v>
      </c>
      <c r="AE479" s="11">
        <v>0.9843888070692195</v>
      </c>
      <c r="AF479" s="10">
        <f t="shared" si="183"/>
        <v>523</v>
      </c>
      <c r="AG479" s="33">
        <f t="shared" si="169"/>
        <v>1.1109104786505053</v>
      </c>
      <c r="AH479" s="14">
        <v>1.3719999999999999</v>
      </c>
      <c r="AI479" s="99">
        <f t="shared" si="177"/>
        <v>485</v>
      </c>
      <c r="AJ479" s="33">
        <f t="shared" si="170"/>
        <v>1.5758942764569399E-2</v>
      </c>
      <c r="AK479" s="13">
        <v>289916.72727272729</v>
      </c>
      <c r="AL479" s="38"/>
    </row>
    <row r="480" spans="1:38" x14ac:dyDescent="0.25">
      <c r="A480" t="s">
        <v>1072</v>
      </c>
      <c r="B480" s="5" t="s">
        <v>424</v>
      </c>
      <c r="C480" s="6" t="s">
        <v>44</v>
      </c>
      <c r="D480" s="7" t="s">
        <v>20</v>
      </c>
      <c r="E480" s="36">
        <f t="shared" si="171"/>
        <v>1.8427276841319451</v>
      </c>
      <c r="F480" s="8">
        <f t="shared" si="172"/>
        <v>22.568861117173718</v>
      </c>
      <c r="G480" s="9">
        <f t="shared" si="173"/>
        <v>340</v>
      </c>
      <c r="H480" s="99">
        <f t="shared" si="174"/>
        <v>119</v>
      </c>
      <c r="I480" s="33">
        <f t="shared" si="161"/>
        <v>-0.62519653289497457</v>
      </c>
      <c r="J480" s="11">
        <v>-4.2621987066431499E-2</v>
      </c>
      <c r="K480" s="10">
        <f t="shared" si="178"/>
        <v>118</v>
      </c>
      <c r="L480" s="33">
        <f t="shared" si="162"/>
        <v>-0.41812274356354867</v>
      </c>
      <c r="M480" s="11">
        <v>9.0909090909090912E-2</v>
      </c>
      <c r="N480" s="10">
        <f t="shared" si="179"/>
        <v>510</v>
      </c>
      <c r="O480" s="33">
        <f t="shared" si="163"/>
        <v>0.85490324966355902</v>
      </c>
      <c r="P480" s="11">
        <v>6.3063063063063061E-3</v>
      </c>
      <c r="Q480" s="10">
        <f t="shared" si="180"/>
        <v>390</v>
      </c>
      <c r="R480" s="33">
        <f t="shared" si="164"/>
        <v>0.27294812057923573</v>
      </c>
      <c r="S480" s="12">
        <v>0</v>
      </c>
      <c r="T480" s="10">
        <f t="shared" si="181"/>
        <v>229</v>
      </c>
      <c r="U480" s="33">
        <f t="shared" si="165"/>
        <v>7.4558845475690791E-2</v>
      </c>
      <c r="V480" s="18">
        <v>7.1187480822338139E-2</v>
      </c>
      <c r="W480" s="99">
        <f t="shared" si="175"/>
        <v>422</v>
      </c>
      <c r="X480" s="33">
        <f t="shared" si="166"/>
        <v>0.53298336539351265</v>
      </c>
      <c r="Y480" s="13">
        <v>116458</v>
      </c>
      <c r="Z480" s="10">
        <f t="shared" si="182"/>
        <v>317</v>
      </c>
      <c r="AA480" s="33">
        <f t="shared" si="167"/>
        <v>0.36845635275949656</v>
      </c>
      <c r="AB480" s="11">
        <v>0.03</v>
      </c>
      <c r="AC480" s="99">
        <f t="shared" si="176"/>
        <v>238</v>
      </c>
      <c r="AD480" s="33">
        <f t="shared" si="168"/>
        <v>6.1718591989779172E-2</v>
      </c>
      <c r="AE480" s="11">
        <v>0.92627345844504017</v>
      </c>
      <c r="AF480" s="10">
        <f t="shared" si="183"/>
        <v>247</v>
      </c>
      <c r="AG480" s="33">
        <f t="shared" si="169"/>
        <v>-3.9906136096119038E-2</v>
      </c>
      <c r="AH480" s="14">
        <v>2.670666666666667</v>
      </c>
      <c r="AI480" s="99">
        <f t="shared" si="177"/>
        <v>280</v>
      </c>
      <c r="AJ480" s="33">
        <f t="shared" si="170"/>
        <v>-0.20813795436267346</v>
      </c>
      <c r="AK480" s="13">
        <v>136242.6754682223</v>
      </c>
      <c r="AL480" s="38"/>
    </row>
    <row r="481" spans="1:38" x14ac:dyDescent="0.25">
      <c r="A481" t="s">
        <v>1073</v>
      </c>
      <c r="B481" s="5" t="s">
        <v>424</v>
      </c>
      <c r="C481" s="6" t="s">
        <v>61</v>
      </c>
      <c r="D481" s="7" t="s">
        <v>39</v>
      </c>
      <c r="E481" s="36">
        <f t="shared" si="171"/>
        <v>3.520641476791444</v>
      </c>
      <c r="F481" s="8">
        <f t="shared" si="172"/>
        <v>17.338898225006247</v>
      </c>
      <c r="G481" s="9">
        <f t="shared" si="173"/>
        <v>425</v>
      </c>
      <c r="H481" s="99">
        <f t="shared" si="174"/>
        <v>548</v>
      </c>
      <c r="I481" s="33">
        <f t="shared" si="161"/>
        <v>1.8938651357369127</v>
      </c>
      <c r="J481" s="11">
        <v>0.11669544088496697</v>
      </c>
      <c r="K481" s="10">
        <f t="shared" si="178"/>
        <v>516</v>
      </c>
      <c r="L481" s="33">
        <f t="shared" si="162"/>
        <v>0.88274401600496644</v>
      </c>
      <c r="M481" s="11">
        <v>2.2384907785442772E-2</v>
      </c>
      <c r="N481" s="10">
        <f t="shared" si="179"/>
        <v>309</v>
      </c>
      <c r="O481" s="33">
        <f t="shared" si="163"/>
        <v>0.3650834002258731</v>
      </c>
      <c r="P481" s="11">
        <v>3.7675699174032747E-2</v>
      </c>
      <c r="Q481" s="10">
        <f t="shared" si="180"/>
        <v>315</v>
      </c>
      <c r="R481" s="33">
        <f t="shared" si="164"/>
        <v>0.21848262338842447</v>
      </c>
      <c r="S481" s="12">
        <v>0.22904260192395787</v>
      </c>
      <c r="T481" s="10">
        <f t="shared" si="181"/>
        <v>336</v>
      </c>
      <c r="U481" s="33">
        <f t="shared" si="165"/>
        <v>0.41225939302037357</v>
      </c>
      <c r="V481" s="18">
        <v>5.1364550416546972E-2</v>
      </c>
      <c r="W481" s="99">
        <f t="shared" si="175"/>
        <v>414</v>
      </c>
      <c r="X481" s="33">
        <f t="shared" si="166"/>
        <v>0.4076293266210812</v>
      </c>
      <c r="Y481" s="13">
        <v>111899</v>
      </c>
      <c r="Z481" s="10">
        <f t="shared" si="182"/>
        <v>507</v>
      </c>
      <c r="AA481" s="33">
        <f t="shared" si="167"/>
        <v>0.8810292951315748</v>
      </c>
      <c r="AB481" s="11">
        <v>2.3E-2</v>
      </c>
      <c r="AC481" s="99">
        <f t="shared" si="176"/>
        <v>408</v>
      </c>
      <c r="AD481" s="33">
        <f t="shared" si="168"/>
        <v>0.62858687326881635</v>
      </c>
      <c r="AE481" s="11">
        <v>0.96009875756610386</v>
      </c>
      <c r="AF481" s="10">
        <f t="shared" si="183"/>
        <v>202</v>
      </c>
      <c r="AG481" s="33">
        <f t="shared" si="169"/>
        <v>-0.17932745081901558</v>
      </c>
      <c r="AH481" s="14">
        <v>2.8279999999999998</v>
      </c>
      <c r="AI481" s="99">
        <f t="shared" si="177"/>
        <v>346</v>
      </c>
      <c r="AJ481" s="33">
        <f t="shared" si="170"/>
        <v>-0.16699944038165962</v>
      </c>
      <c r="AK481" s="13">
        <v>164478.53853641776</v>
      </c>
      <c r="AL481" s="38"/>
    </row>
    <row r="482" spans="1:38" x14ac:dyDescent="0.25">
      <c r="A482" t="s">
        <v>1074</v>
      </c>
      <c r="B482" s="5" t="s">
        <v>271</v>
      </c>
      <c r="C482" s="6" t="s">
        <v>30</v>
      </c>
      <c r="D482" s="7" t="s">
        <v>20</v>
      </c>
      <c r="E482" s="36">
        <f t="shared" si="171"/>
        <v>0.43018871376725659</v>
      </c>
      <c r="F482" s="8">
        <f t="shared" si="172"/>
        <v>26.971665618255095</v>
      </c>
      <c r="G482" s="9">
        <f t="shared" si="173"/>
        <v>261</v>
      </c>
      <c r="H482" s="99">
        <f t="shared" si="174"/>
        <v>501</v>
      </c>
      <c r="I482" s="33">
        <f t="shared" si="161"/>
        <v>0.97503481010888826</v>
      </c>
      <c r="J482" s="11">
        <v>5.8584245742092422E-2</v>
      </c>
      <c r="K482" s="10">
        <f t="shared" si="178"/>
        <v>250</v>
      </c>
      <c r="L482" s="33">
        <f t="shared" si="162"/>
        <v>8.9160623259745567E-2</v>
      </c>
      <c r="M482" s="11">
        <v>6.4187539245098721E-2</v>
      </c>
      <c r="N482" s="10">
        <f t="shared" si="179"/>
        <v>268</v>
      </c>
      <c r="O482" s="33">
        <f t="shared" si="163"/>
        <v>0.26566611774661419</v>
      </c>
      <c r="P482" s="11">
        <v>4.4042651831247101E-2</v>
      </c>
      <c r="Q482" s="10">
        <f t="shared" si="180"/>
        <v>246</v>
      </c>
      <c r="R482" s="33">
        <f t="shared" si="164"/>
        <v>0.16192809222383747</v>
      </c>
      <c r="S482" s="12">
        <v>0.46687017417848808</v>
      </c>
      <c r="T482" s="10">
        <f t="shared" si="181"/>
        <v>178</v>
      </c>
      <c r="U482" s="33">
        <f t="shared" si="165"/>
        <v>-0.12585164746957464</v>
      </c>
      <c r="V482" s="18">
        <v>8.2951522317469703E-2</v>
      </c>
      <c r="W482" s="99">
        <f t="shared" si="175"/>
        <v>223</v>
      </c>
      <c r="X482" s="33">
        <f t="shared" si="166"/>
        <v>-0.42690026995318214</v>
      </c>
      <c r="Y482" s="13">
        <v>81548</v>
      </c>
      <c r="Z482" s="10">
        <f t="shared" si="182"/>
        <v>175</v>
      </c>
      <c r="AA482" s="33">
        <f t="shared" si="167"/>
        <v>-0.14411658961258211</v>
      </c>
      <c r="AB482" s="11">
        <v>3.7000000000000005E-2</v>
      </c>
      <c r="AC482" s="99">
        <f t="shared" si="176"/>
        <v>316</v>
      </c>
      <c r="AD482" s="33">
        <f t="shared" si="168"/>
        <v>0.35060505022480953</v>
      </c>
      <c r="AE482" s="11">
        <v>0.94351145038167938</v>
      </c>
      <c r="AF482" s="10">
        <f t="shared" si="183"/>
        <v>428</v>
      </c>
      <c r="AG482" s="33">
        <f t="shared" si="169"/>
        <v>0.49030839764879647</v>
      </c>
      <c r="AH482" s="14">
        <v>2.0723333333333334</v>
      </c>
      <c r="AI482" s="99">
        <f t="shared" si="177"/>
        <v>361</v>
      </c>
      <c r="AJ482" s="33">
        <f t="shared" si="170"/>
        <v>-0.15907198858809327</v>
      </c>
      <c r="AK482" s="13">
        <v>169919.63063386604</v>
      </c>
      <c r="AL482" s="38"/>
    </row>
    <row r="483" spans="1:38" x14ac:dyDescent="0.25">
      <c r="A483" t="s">
        <v>1075</v>
      </c>
      <c r="B483" s="5" t="s">
        <v>257</v>
      </c>
      <c r="C483" s="6" t="s">
        <v>71</v>
      </c>
      <c r="D483" s="7" t="s">
        <v>34</v>
      </c>
      <c r="E483" s="36">
        <f t="shared" si="171"/>
        <v>1.2774388040607498</v>
      </c>
      <c r="F483" s="8">
        <f t="shared" si="172"/>
        <v>24.330834753162065</v>
      </c>
      <c r="G483" s="9">
        <f t="shared" si="173"/>
        <v>304</v>
      </c>
      <c r="H483" s="99">
        <f t="shared" si="174"/>
        <v>17</v>
      </c>
      <c r="I483" s="33">
        <f t="shared" si="161"/>
        <v>-1.3267655285504654</v>
      </c>
      <c r="J483" s="11">
        <v>-8.6992543496271724E-2</v>
      </c>
      <c r="K483" s="10">
        <f t="shared" si="178"/>
        <v>286</v>
      </c>
      <c r="L483" s="33">
        <f t="shared" si="162"/>
        <v>0.17980020182641246</v>
      </c>
      <c r="M483" s="11">
        <v>5.9413027916964928E-2</v>
      </c>
      <c r="N483" s="10">
        <f t="shared" si="179"/>
        <v>339</v>
      </c>
      <c r="O483" s="33">
        <f t="shared" si="163"/>
        <v>0.44239420553206826</v>
      </c>
      <c r="P483" s="11">
        <v>3.2724505327245051E-2</v>
      </c>
      <c r="Q483" s="10">
        <f t="shared" si="180"/>
        <v>136</v>
      </c>
      <c r="R483" s="33">
        <f t="shared" si="164"/>
        <v>-1.4766774442036884E-2</v>
      </c>
      <c r="S483" s="12">
        <v>1.2099213551119177</v>
      </c>
      <c r="T483" s="10">
        <f t="shared" si="181"/>
        <v>547</v>
      </c>
      <c r="U483" s="33">
        <f t="shared" si="165"/>
        <v>1.0411451548446808</v>
      </c>
      <c r="V483" s="18">
        <v>1.4449127031908489E-2</v>
      </c>
      <c r="W483" s="99">
        <f t="shared" si="175"/>
        <v>315</v>
      </c>
      <c r="X483" s="33">
        <f t="shared" si="166"/>
        <v>-3.4505558981177541E-2</v>
      </c>
      <c r="Y483" s="13">
        <v>95819</v>
      </c>
      <c r="Z483" s="10">
        <f t="shared" si="182"/>
        <v>244</v>
      </c>
      <c r="AA483" s="33">
        <f t="shared" si="167"/>
        <v>0.14878223460003429</v>
      </c>
      <c r="AB483" s="11">
        <v>3.3000000000000002E-2</v>
      </c>
      <c r="AC483" s="99">
        <f t="shared" si="176"/>
        <v>295</v>
      </c>
      <c r="AD483" s="33">
        <f t="shared" si="168"/>
        <v>0.29419374858066416</v>
      </c>
      <c r="AE483" s="11">
        <v>0.94014536126549808</v>
      </c>
      <c r="AF483" s="10">
        <f t="shared" si="183"/>
        <v>48</v>
      </c>
      <c r="AG483" s="33">
        <f t="shared" si="169"/>
        <v>-0.99133845542334531</v>
      </c>
      <c r="AH483" s="14">
        <v>3.7443333333333331</v>
      </c>
      <c r="AI483" s="99">
        <f t="shared" si="177"/>
        <v>159</v>
      </c>
      <c r="AJ483" s="33">
        <f t="shared" si="170"/>
        <v>-0.26091304214653477</v>
      </c>
      <c r="AK483" s="13">
        <v>100019.9243799153</v>
      </c>
      <c r="AL483" s="38"/>
    </row>
    <row r="484" spans="1:38" x14ac:dyDescent="0.25">
      <c r="A484" t="s">
        <v>1076</v>
      </c>
      <c r="B484" s="5" t="s">
        <v>351</v>
      </c>
      <c r="C484" s="6" t="s">
        <v>71</v>
      </c>
      <c r="D484" s="7" t="s">
        <v>34</v>
      </c>
      <c r="E484" s="36">
        <f t="shared" si="171"/>
        <v>0.27027398484034532</v>
      </c>
      <c r="F484" s="8">
        <f t="shared" si="172"/>
        <v>27.470110831505981</v>
      </c>
      <c r="G484" s="9">
        <f t="shared" si="173"/>
        <v>251</v>
      </c>
      <c r="H484" s="99">
        <f t="shared" si="174"/>
        <v>56</v>
      </c>
      <c r="I484" s="33">
        <f t="shared" si="161"/>
        <v>-0.93949950070836974</v>
      </c>
      <c r="J484" s="11">
        <v>-6.25E-2</v>
      </c>
      <c r="K484" s="10">
        <f t="shared" si="178"/>
        <v>207</v>
      </c>
      <c r="L484" s="33">
        <f t="shared" si="162"/>
        <v>-3.6498494650658159E-2</v>
      </c>
      <c r="M484" s="11">
        <v>7.0806732443412651E-2</v>
      </c>
      <c r="N484" s="10">
        <f t="shared" si="179"/>
        <v>202</v>
      </c>
      <c r="O484" s="33">
        <f t="shared" si="163"/>
        <v>3.9893174792345349E-3</v>
      </c>
      <c r="P484" s="11">
        <v>6.0801144492131615E-2</v>
      </c>
      <c r="Q484" s="10">
        <f t="shared" si="180"/>
        <v>390</v>
      </c>
      <c r="R484" s="33">
        <f t="shared" si="164"/>
        <v>0.27294812057923573</v>
      </c>
      <c r="S484" s="12">
        <v>0</v>
      </c>
      <c r="T484" s="10">
        <f t="shared" si="181"/>
        <v>150</v>
      </c>
      <c r="U484" s="33">
        <f t="shared" si="165"/>
        <v>-0.28953086138703521</v>
      </c>
      <c r="V484" s="18">
        <v>9.2559447711582712E-2</v>
      </c>
      <c r="W484" s="99">
        <f t="shared" si="175"/>
        <v>339</v>
      </c>
      <c r="X484" s="33">
        <f t="shared" si="166"/>
        <v>6.1702772158269185E-2</v>
      </c>
      <c r="Y484" s="13">
        <v>99318</v>
      </c>
      <c r="Z484" s="10">
        <f t="shared" si="182"/>
        <v>264</v>
      </c>
      <c r="AA484" s="33">
        <f t="shared" si="167"/>
        <v>0.22200694065318838</v>
      </c>
      <c r="AB484" s="11">
        <v>3.2000000000000001E-2</v>
      </c>
      <c r="AC484" s="99">
        <f t="shared" si="176"/>
        <v>309</v>
      </c>
      <c r="AD484" s="33">
        <f t="shared" si="168"/>
        <v>0.3255016455294733</v>
      </c>
      <c r="AE484" s="11">
        <v>0.9420135183208822</v>
      </c>
      <c r="AF484" s="10">
        <f t="shared" si="183"/>
        <v>225</v>
      </c>
      <c r="AG484" s="33">
        <f t="shared" si="169"/>
        <v>-9.7506043661722594E-2</v>
      </c>
      <c r="AH484" s="14">
        <v>2.7356666666666669</v>
      </c>
      <c r="AI484" s="99">
        <f t="shared" si="177"/>
        <v>236</v>
      </c>
      <c r="AJ484" s="33">
        <f t="shared" si="170"/>
        <v>-0.23187176166733209</v>
      </c>
      <c r="AK484" s="13">
        <v>119952.72067183463</v>
      </c>
      <c r="AL484" s="38"/>
    </row>
    <row r="485" spans="1:38" x14ac:dyDescent="0.25">
      <c r="A485" t="s">
        <v>1077</v>
      </c>
      <c r="B485" s="5" t="s">
        <v>428</v>
      </c>
      <c r="C485" s="6" t="s">
        <v>91</v>
      </c>
      <c r="D485" s="7" t="s">
        <v>39</v>
      </c>
      <c r="E485" s="36">
        <f t="shared" si="171"/>
        <v>2.3307036328708173</v>
      </c>
      <c r="F485" s="8">
        <f t="shared" si="172"/>
        <v>21.047867538517071</v>
      </c>
      <c r="G485" s="9">
        <f t="shared" si="173"/>
        <v>367</v>
      </c>
      <c r="H485" s="99">
        <f t="shared" si="174"/>
        <v>74</v>
      </c>
      <c r="I485" s="33">
        <f t="shared" si="161"/>
        <v>-0.82645539217784969</v>
      </c>
      <c r="J485" s="11">
        <v>-5.5350553505535083E-2</v>
      </c>
      <c r="K485" s="10">
        <f t="shared" si="178"/>
        <v>128</v>
      </c>
      <c r="L485" s="33">
        <f t="shared" si="162"/>
        <v>-0.37116157221875884</v>
      </c>
      <c r="M485" s="11">
        <v>8.8435374149659865E-2</v>
      </c>
      <c r="N485" s="10">
        <f t="shared" si="179"/>
        <v>450</v>
      </c>
      <c r="O485" s="33">
        <f t="shared" si="163"/>
        <v>0.7185678722404123</v>
      </c>
      <c r="P485" s="11">
        <v>1.5037593984962405E-2</v>
      </c>
      <c r="Q485" s="10">
        <f t="shared" si="180"/>
        <v>390</v>
      </c>
      <c r="R485" s="33">
        <f t="shared" si="164"/>
        <v>0.27294812057923573</v>
      </c>
      <c r="S485" s="12">
        <v>0</v>
      </c>
      <c r="T485" s="10">
        <f t="shared" si="181"/>
        <v>340</v>
      </c>
      <c r="U485" s="33">
        <f t="shared" si="165"/>
        <v>0.42718196749522735</v>
      </c>
      <c r="V485" s="18">
        <v>5.0488599348534204E-2</v>
      </c>
      <c r="W485" s="99">
        <f t="shared" si="175"/>
        <v>351</v>
      </c>
      <c r="X485" s="33">
        <f t="shared" si="166"/>
        <v>0.11482494871197341</v>
      </c>
      <c r="Y485" s="13">
        <v>101250</v>
      </c>
      <c r="Z485" s="10">
        <f t="shared" si="182"/>
        <v>436</v>
      </c>
      <c r="AA485" s="33">
        <f t="shared" si="167"/>
        <v>0.66135517697211244</v>
      </c>
      <c r="AB485" s="11">
        <v>2.6000000000000002E-2</v>
      </c>
      <c r="AC485" s="99">
        <f t="shared" si="176"/>
        <v>320</v>
      </c>
      <c r="AD485" s="33">
        <f t="shared" si="168"/>
        <v>0.35821462374026136</v>
      </c>
      <c r="AE485" s="11">
        <v>0.94396551724137934</v>
      </c>
      <c r="AF485" s="10">
        <f t="shared" si="183"/>
        <v>413</v>
      </c>
      <c r="AG485" s="33">
        <f t="shared" si="169"/>
        <v>0.45368076411989994</v>
      </c>
      <c r="AH485" s="14">
        <v>2.1136666666666666</v>
      </c>
      <c r="AI485" s="99">
        <f t="shared" si="177"/>
        <v>375</v>
      </c>
      <c r="AJ485" s="33">
        <f t="shared" si="170"/>
        <v>-0.14562010719691221</v>
      </c>
      <c r="AK485" s="13">
        <v>179152.474609375</v>
      </c>
      <c r="AL485" s="38"/>
    </row>
    <row r="486" spans="1:38" x14ac:dyDescent="0.25">
      <c r="A486" t="s">
        <v>1078</v>
      </c>
      <c r="B486" s="5" t="s">
        <v>417</v>
      </c>
      <c r="C486" s="6" t="s">
        <v>28</v>
      </c>
      <c r="D486" s="7" t="s">
        <v>20</v>
      </c>
      <c r="E486" s="36">
        <f t="shared" si="171"/>
        <v>4.6793694677651354</v>
      </c>
      <c r="F486" s="8">
        <f t="shared" si="172"/>
        <v>13.727208267262421</v>
      </c>
      <c r="G486" s="9">
        <f t="shared" si="173"/>
        <v>495</v>
      </c>
      <c r="H486" s="99">
        <f t="shared" si="174"/>
        <v>19</v>
      </c>
      <c r="I486" s="33">
        <f t="shared" si="161"/>
        <v>-1.2255349120811354</v>
      </c>
      <c r="J486" s="11">
        <v>-8.0590238365493727E-2</v>
      </c>
      <c r="K486" s="10">
        <f t="shared" si="178"/>
        <v>114</v>
      </c>
      <c r="L486" s="33">
        <f t="shared" si="162"/>
        <v>-0.44234482141507181</v>
      </c>
      <c r="M486" s="11">
        <v>9.2185007974481661E-2</v>
      </c>
      <c r="N486" s="10">
        <f t="shared" si="179"/>
        <v>526</v>
      </c>
      <c r="O486" s="33">
        <f t="shared" si="163"/>
        <v>0.88776609197401679</v>
      </c>
      <c r="P486" s="11">
        <v>4.2016806722689074E-3</v>
      </c>
      <c r="Q486" s="10">
        <f t="shared" si="180"/>
        <v>390</v>
      </c>
      <c r="R486" s="33">
        <f t="shared" si="164"/>
        <v>0.27294812057923573</v>
      </c>
      <c r="S486" s="12">
        <v>0</v>
      </c>
      <c r="T486" s="10">
        <f t="shared" si="181"/>
        <v>330</v>
      </c>
      <c r="U486" s="33">
        <f t="shared" si="165"/>
        <v>0.38256940526237143</v>
      </c>
      <c r="V486" s="18">
        <v>5.3107344632768359E-2</v>
      </c>
      <c r="W486" s="99">
        <f t="shared" si="175"/>
        <v>340</v>
      </c>
      <c r="X486" s="33">
        <f t="shared" si="166"/>
        <v>6.3270041342307043E-2</v>
      </c>
      <c r="Y486" s="13">
        <v>99375</v>
      </c>
      <c r="Z486" s="10">
        <f t="shared" si="182"/>
        <v>224</v>
      </c>
      <c r="AA486" s="33">
        <f t="shared" si="167"/>
        <v>7.5557528546880179E-2</v>
      </c>
      <c r="AB486" s="11">
        <v>3.4000000000000002E-2</v>
      </c>
      <c r="AC486" s="99">
        <f t="shared" si="176"/>
        <v>453</v>
      </c>
      <c r="AD486" s="33">
        <f t="shared" si="168"/>
        <v>0.76151581483966158</v>
      </c>
      <c r="AE486" s="11">
        <v>0.96803069053708435</v>
      </c>
      <c r="AF486" s="10">
        <f t="shared" si="183"/>
        <v>564</v>
      </c>
      <c r="AG486" s="33">
        <f t="shared" si="169"/>
        <v>1.8405093078148176</v>
      </c>
      <c r="AH486" s="14">
        <v>0.54866666666666675</v>
      </c>
      <c r="AI486" s="99">
        <f t="shared" si="177"/>
        <v>563</v>
      </c>
      <c r="AJ486" s="33">
        <f t="shared" si="170"/>
        <v>8.7703402865640392</v>
      </c>
      <c r="AK486" s="13">
        <v>6298718.1185185183</v>
      </c>
      <c r="AL486" s="38"/>
    </row>
    <row r="487" spans="1:38" x14ac:dyDescent="0.25">
      <c r="A487" t="s">
        <v>1079</v>
      </c>
      <c r="B487" s="5" t="s">
        <v>261</v>
      </c>
      <c r="C487" s="6" t="s">
        <v>26</v>
      </c>
      <c r="D487" s="7" t="s">
        <v>20</v>
      </c>
      <c r="E487" s="36">
        <f t="shared" si="171"/>
        <v>-1.9500310259419773</v>
      </c>
      <c r="F487" s="8">
        <f t="shared" si="172"/>
        <v>34.390676635592854</v>
      </c>
      <c r="G487" s="9">
        <f t="shared" si="173"/>
        <v>157</v>
      </c>
      <c r="H487" s="99">
        <f t="shared" si="174"/>
        <v>118</v>
      </c>
      <c r="I487" s="33">
        <f t="shared" si="161"/>
        <v>-0.63585516161170319</v>
      </c>
      <c r="J487" s="11">
        <v>-4.3296089385474912E-2</v>
      </c>
      <c r="K487" s="10">
        <f t="shared" si="178"/>
        <v>116</v>
      </c>
      <c r="L487" s="33">
        <f t="shared" si="162"/>
        <v>-0.42967959432418035</v>
      </c>
      <c r="M487" s="11">
        <v>9.1517857142857137E-2</v>
      </c>
      <c r="N487" s="10">
        <f t="shared" si="179"/>
        <v>181</v>
      </c>
      <c r="O487" s="33">
        <f t="shared" si="163"/>
        <v>-8.248299828094724E-2</v>
      </c>
      <c r="P487" s="11">
        <v>6.6339066339066333E-2</v>
      </c>
      <c r="Q487" s="10">
        <f t="shared" si="180"/>
        <v>390</v>
      </c>
      <c r="R487" s="33">
        <f t="shared" si="164"/>
        <v>0.27294812057923573</v>
      </c>
      <c r="S487" s="12">
        <v>0</v>
      </c>
      <c r="T487" s="10">
        <f t="shared" si="181"/>
        <v>68</v>
      </c>
      <c r="U487" s="33">
        <f t="shared" si="165"/>
        <v>-0.95826017746960079</v>
      </c>
      <c r="V487" s="18">
        <v>0.13181367690782952</v>
      </c>
      <c r="W487" s="99">
        <f t="shared" si="175"/>
        <v>97</v>
      </c>
      <c r="X487" s="33">
        <f t="shared" si="166"/>
        <v>-0.89127937958853964</v>
      </c>
      <c r="Y487" s="13">
        <v>64659</v>
      </c>
      <c r="Z487" s="10">
        <f t="shared" si="182"/>
        <v>264</v>
      </c>
      <c r="AA487" s="33">
        <f t="shared" si="167"/>
        <v>0.22200694065318838</v>
      </c>
      <c r="AB487" s="11">
        <v>3.2000000000000001E-2</v>
      </c>
      <c r="AC487" s="99">
        <f t="shared" si="176"/>
        <v>188</v>
      </c>
      <c r="AD487" s="33">
        <f t="shared" si="168"/>
        <v>-0.12520962015939494</v>
      </c>
      <c r="AE487" s="11">
        <v>0.91511936339522548</v>
      </c>
      <c r="AF487" s="10">
        <f t="shared" si="183"/>
        <v>194</v>
      </c>
      <c r="AG487" s="33">
        <f t="shared" si="169"/>
        <v>-0.20000434071436016</v>
      </c>
      <c r="AH487" s="14">
        <v>2.8513333333333328</v>
      </c>
      <c r="AI487" s="99">
        <f t="shared" si="177"/>
        <v>111</v>
      </c>
      <c r="AJ487" s="33">
        <f t="shared" si="170"/>
        <v>-0.2854765500534312</v>
      </c>
      <c r="AK487" s="13">
        <v>83160.495620437956</v>
      </c>
      <c r="AL487" s="38"/>
    </row>
    <row r="488" spans="1:38" x14ac:dyDescent="0.25">
      <c r="A488" t="s">
        <v>1080</v>
      </c>
      <c r="B488" s="5" t="s">
        <v>219</v>
      </c>
      <c r="C488" s="6" t="s">
        <v>19</v>
      </c>
      <c r="D488" s="7" t="s">
        <v>20</v>
      </c>
      <c r="E488" s="36">
        <f t="shared" si="171"/>
        <v>-1.2400803580923268</v>
      </c>
      <c r="F488" s="8">
        <f t="shared" si="172"/>
        <v>32.177800345781776</v>
      </c>
      <c r="G488" s="9">
        <f t="shared" si="173"/>
        <v>182</v>
      </c>
      <c r="H488" s="99">
        <f t="shared" si="174"/>
        <v>256</v>
      </c>
      <c r="I488" s="33">
        <f t="shared" si="161"/>
        <v>-0.19525356424441767</v>
      </c>
      <c r="J488" s="11">
        <v>-1.5430351075877646E-2</v>
      </c>
      <c r="K488" s="10">
        <f t="shared" si="178"/>
        <v>197</v>
      </c>
      <c r="L488" s="33">
        <f t="shared" si="162"/>
        <v>-9.1632617403108033E-2</v>
      </c>
      <c r="M488" s="11">
        <v>7.3710965867828618E-2</v>
      </c>
      <c r="N488" s="10">
        <f t="shared" si="179"/>
        <v>161</v>
      </c>
      <c r="O488" s="33">
        <f t="shared" si="163"/>
        <v>-0.19736762284913814</v>
      </c>
      <c r="P488" s="11">
        <v>7.3696589572716575E-2</v>
      </c>
      <c r="Q488" s="10">
        <f t="shared" si="180"/>
        <v>114</v>
      </c>
      <c r="R488" s="33">
        <f t="shared" si="164"/>
        <v>-6.8958940146978231E-2</v>
      </c>
      <c r="S488" s="12">
        <v>1.4378145219266714</v>
      </c>
      <c r="T488" s="10">
        <f t="shared" si="181"/>
        <v>157</v>
      </c>
      <c r="U488" s="33">
        <f t="shared" si="165"/>
        <v>-0.26976874605030743</v>
      </c>
      <c r="V488" s="18">
        <v>9.1399416909620987E-2</v>
      </c>
      <c r="W488" s="99">
        <f t="shared" si="175"/>
        <v>208</v>
      </c>
      <c r="X488" s="33">
        <f t="shared" si="166"/>
        <v>-0.4783451935204599</v>
      </c>
      <c r="Y488" s="13">
        <v>79677</v>
      </c>
      <c r="Z488" s="10">
        <f t="shared" si="182"/>
        <v>149</v>
      </c>
      <c r="AA488" s="33">
        <f t="shared" si="167"/>
        <v>-0.2905660017188898</v>
      </c>
      <c r="AB488" s="11">
        <v>3.9E-2</v>
      </c>
      <c r="AC488" s="99">
        <f t="shared" si="176"/>
        <v>378</v>
      </c>
      <c r="AD488" s="33">
        <f t="shared" si="168"/>
        <v>0.53583110979622783</v>
      </c>
      <c r="AE488" s="11">
        <v>0.9545639771801141</v>
      </c>
      <c r="AF488" s="10">
        <f t="shared" si="183"/>
        <v>31</v>
      </c>
      <c r="AG488" s="33">
        <f t="shared" si="169"/>
        <v>-1.2828826029477083</v>
      </c>
      <c r="AH488" s="14">
        <v>4.0733333333333333</v>
      </c>
      <c r="AI488" s="99">
        <f t="shared" si="177"/>
        <v>52</v>
      </c>
      <c r="AJ488" s="33">
        <f t="shared" si="170"/>
        <v>-0.31385106981589045</v>
      </c>
      <c r="AK488" s="13">
        <v>63685.3377426312</v>
      </c>
      <c r="AL488" s="38"/>
    </row>
    <row r="489" spans="1:38" x14ac:dyDescent="0.25">
      <c r="A489" t="s">
        <v>1081</v>
      </c>
      <c r="B489" s="5" t="s">
        <v>521</v>
      </c>
      <c r="C489" s="6" t="s">
        <v>61</v>
      </c>
      <c r="D489" s="7" t="s">
        <v>39</v>
      </c>
      <c r="E489" s="36">
        <f t="shared" si="171"/>
        <v>5.0720800080347539</v>
      </c>
      <c r="F489" s="8">
        <f t="shared" si="172"/>
        <v>12.50315160716562</v>
      </c>
      <c r="G489" s="9">
        <f t="shared" si="173"/>
        <v>517</v>
      </c>
      <c r="H489" s="99">
        <f t="shared" si="174"/>
        <v>447</v>
      </c>
      <c r="I489" s="33">
        <f t="shared" si="161"/>
        <v>0.48655450327899707</v>
      </c>
      <c r="J489" s="11">
        <v>2.7690430374994079E-2</v>
      </c>
      <c r="K489" s="10">
        <f t="shared" si="178"/>
        <v>447</v>
      </c>
      <c r="L489" s="33">
        <f t="shared" si="162"/>
        <v>0.63450691626062206</v>
      </c>
      <c r="M489" s="11">
        <v>3.5460992907801421E-2</v>
      </c>
      <c r="N489" s="10">
        <f t="shared" si="179"/>
        <v>406</v>
      </c>
      <c r="O489" s="33">
        <f t="shared" si="163"/>
        <v>0.64014637998287793</v>
      </c>
      <c r="P489" s="11">
        <v>2.005991923928618E-2</v>
      </c>
      <c r="Q489" s="10">
        <f t="shared" si="180"/>
        <v>385</v>
      </c>
      <c r="R489" s="33">
        <f t="shared" si="164"/>
        <v>0.26208835162754912</v>
      </c>
      <c r="S489" s="12">
        <v>4.5668356395853316E-2</v>
      </c>
      <c r="T489" s="10">
        <f t="shared" si="181"/>
        <v>369</v>
      </c>
      <c r="U489" s="33">
        <f t="shared" si="165"/>
        <v>0.52211672607642989</v>
      </c>
      <c r="V489" s="18">
        <v>4.4915954808487188E-2</v>
      </c>
      <c r="W489" s="99">
        <f t="shared" si="175"/>
        <v>530</v>
      </c>
      <c r="X489" s="33">
        <f t="shared" si="166"/>
        <v>1.6706833132520114</v>
      </c>
      <c r="Y489" s="13">
        <v>157835</v>
      </c>
      <c r="Z489" s="10">
        <f t="shared" si="182"/>
        <v>507</v>
      </c>
      <c r="AA489" s="33">
        <f t="shared" si="167"/>
        <v>0.8810292951315748</v>
      </c>
      <c r="AB489" s="11">
        <v>2.3E-2</v>
      </c>
      <c r="AC489" s="99">
        <f t="shared" si="176"/>
        <v>405</v>
      </c>
      <c r="AD489" s="33">
        <f t="shared" si="168"/>
        <v>0.62360388671492117</v>
      </c>
      <c r="AE489" s="11">
        <v>0.9598014203957802</v>
      </c>
      <c r="AF489" s="10">
        <f t="shared" si="183"/>
        <v>477</v>
      </c>
      <c r="AG489" s="33">
        <f t="shared" si="169"/>
        <v>0.68024040054460744</v>
      </c>
      <c r="AH489" s="14">
        <v>1.8579999999999999</v>
      </c>
      <c r="AI489" s="99">
        <f t="shared" si="177"/>
        <v>510</v>
      </c>
      <c r="AJ489" s="33">
        <f t="shared" si="170"/>
        <v>8.834640091333136E-2</v>
      </c>
      <c r="AK489" s="13">
        <v>339737.91259076586</v>
      </c>
      <c r="AL489" s="38"/>
    </row>
    <row r="490" spans="1:38" x14ac:dyDescent="0.25">
      <c r="A490" t="s">
        <v>1082</v>
      </c>
      <c r="B490" s="5" t="s">
        <v>328</v>
      </c>
      <c r="C490" s="6" t="s">
        <v>30</v>
      </c>
      <c r="D490" s="7" t="s">
        <v>20</v>
      </c>
      <c r="E490" s="36">
        <f t="shared" si="171"/>
        <v>1.3933623029256785</v>
      </c>
      <c r="F490" s="8">
        <f t="shared" si="172"/>
        <v>23.969507729064574</v>
      </c>
      <c r="G490" s="9">
        <f t="shared" si="173"/>
        <v>307</v>
      </c>
      <c r="H490" s="99">
        <f t="shared" si="174"/>
        <v>212</v>
      </c>
      <c r="I490" s="33">
        <f t="shared" si="161"/>
        <v>-0.29949126493122319</v>
      </c>
      <c r="J490" s="11">
        <v>-2.2022838499184294E-2</v>
      </c>
      <c r="K490" s="10">
        <f t="shared" si="178"/>
        <v>432</v>
      </c>
      <c r="L490" s="33">
        <f t="shared" si="162"/>
        <v>0.61682493805523009</v>
      </c>
      <c r="M490" s="11">
        <v>3.6392405063291139E-2</v>
      </c>
      <c r="N490" s="10">
        <f t="shared" si="179"/>
        <v>291</v>
      </c>
      <c r="O490" s="33">
        <f t="shared" si="163"/>
        <v>0.31803859988709338</v>
      </c>
      <c r="P490" s="11">
        <v>4.0688575899843503E-2</v>
      </c>
      <c r="Q490" s="10">
        <f t="shared" si="180"/>
        <v>104</v>
      </c>
      <c r="R490" s="33">
        <f t="shared" si="164"/>
        <v>-0.12370969549262714</v>
      </c>
      <c r="S490" s="12">
        <v>1.6680567139282734</v>
      </c>
      <c r="T490" s="10">
        <f t="shared" si="181"/>
        <v>311</v>
      </c>
      <c r="U490" s="33">
        <f t="shared" si="165"/>
        <v>0.34905307191233043</v>
      </c>
      <c r="V490" s="18">
        <v>5.5074744295830057E-2</v>
      </c>
      <c r="W490" s="99">
        <f t="shared" si="175"/>
        <v>279</v>
      </c>
      <c r="X490" s="33">
        <f t="shared" si="166"/>
        <v>-0.18589826296911513</v>
      </c>
      <c r="Y490" s="13">
        <v>90313</v>
      </c>
      <c r="Z490" s="10">
        <f t="shared" si="182"/>
        <v>83</v>
      </c>
      <c r="AA490" s="33">
        <f t="shared" si="167"/>
        <v>-0.80313894409096798</v>
      </c>
      <c r="AB490" s="11">
        <v>4.5999999999999999E-2</v>
      </c>
      <c r="AC490" s="99">
        <f t="shared" si="176"/>
        <v>497</v>
      </c>
      <c r="AD490" s="33">
        <f t="shared" si="168"/>
        <v>0.91405549585194024</v>
      </c>
      <c r="AE490" s="11">
        <v>0.97713280562884786</v>
      </c>
      <c r="AF490" s="10">
        <f t="shared" si="183"/>
        <v>546</v>
      </c>
      <c r="AG490" s="33">
        <f t="shared" si="169"/>
        <v>1.5167682888819889</v>
      </c>
      <c r="AH490" s="14">
        <v>0.91400000000000003</v>
      </c>
      <c r="AI490" s="99">
        <f t="shared" si="177"/>
        <v>549</v>
      </c>
      <c r="AJ490" s="33">
        <f t="shared" si="170"/>
        <v>1.8657461893021032</v>
      </c>
      <c r="AK490" s="13">
        <v>1559675.4403669725</v>
      </c>
      <c r="AL490" s="38"/>
    </row>
    <row r="491" spans="1:38" x14ac:dyDescent="0.25">
      <c r="A491" t="s">
        <v>1083</v>
      </c>
      <c r="B491" s="5" t="s">
        <v>70</v>
      </c>
      <c r="C491" s="6" t="s">
        <v>71</v>
      </c>
      <c r="D491" s="7" t="s">
        <v>34</v>
      </c>
      <c r="E491" s="36">
        <f t="shared" si="171"/>
        <v>-6.4974168433185433</v>
      </c>
      <c r="F491" s="8">
        <f t="shared" si="172"/>
        <v>48.564622392098308</v>
      </c>
      <c r="G491" s="9">
        <f t="shared" si="173"/>
        <v>48</v>
      </c>
      <c r="H491" s="99">
        <f t="shared" si="174"/>
        <v>34</v>
      </c>
      <c r="I491" s="33">
        <f t="shared" si="161"/>
        <v>-1.0896504584791937</v>
      </c>
      <c r="J491" s="11">
        <v>-7.1996259934548834E-2</v>
      </c>
      <c r="K491" s="10">
        <f t="shared" si="178"/>
        <v>16</v>
      </c>
      <c r="L491" s="33">
        <f t="shared" si="162"/>
        <v>-2.199791838975754</v>
      </c>
      <c r="M491" s="11">
        <v>0.1847599164926931</v>
      </c>
      <c r="N491" s="10">
        <f t="shared" si="179"/>
        <v>80</v>
      </c>
      <c r="O491" s="33">
        <f t="shared" si="163"/>
        <v>-0.85759559841705502</v>
      </c>
      <c r="P491" s="11">
        <v>0.11597938144329897</v>
      </c>
      <c r="Q491" s="10">
        <f t="shared" si="180"/>
        <v>159</v>
      </c>
      <c r="R491" s="33">
        <f t="shared" si="164"/>
        <v>3.3354810014921542E-2</v>
      </c>
      <c r="S491" s="12">
        <v>1.0075566750629723</v>
      </c>
      <c r="T491" s="10">
        <f t="shared" si="181"/>
        <v>49</v>
      </c>
      <c r="U491" s="33">
        <f t="shared" si="165"/>
        <v>-1.2520943360642225</v>
      </c>
      <c r="V491" s="18">
        <v>0.14906166219839143</v>
      </c>
      <c r="W491" s="99">
        <f t="shared" si="175"/>
        <v>41</v>
      </c>
      <c r="X491" s="33">
        <f t="shared" si="166"/>
        <v>-1.1789695106865765</v>
      </c>
      <c r="Y491" s="13">
        <v>54196</v>
      </c>
      <c r="Z491" s="10">
        <f t="shared" si="182"/>
        <v>55</v>
      </c>
      <c r="AA491" s="33">
        <f t="shared" si="167"/>
        <v>-1.0228130622504303</v>
      </c>
      <c r="AB491" s="11">
        <v>4.9000000000000002E-2</v>
      </c>
      <c r="AC491" s="99">
        <f t="shared" si="176"/>
        <v>57</v>
      </c>
      <c r="AD491" s="33">
        <f t="shared" si="168"/>
        <v>-1.2216666669676983</v>
      </c>
      <c r="AE491" s="11">
        <v>0.84969325153374231</v>
      </c>
      <c r="AF491" s="10">
        <f t="shared" si="183"/>
        <v>144</v>
      </c>
      <c r="AG491" s="33">
        <f t="shared" si="169"/>
        <v>-0.39023172775153381</v>
      </c>
      <c r="AH491" s="14">
        <v>3.0660000000000003</v>
      </c>
      <c r="AI491" s="99">
        <f t="shared" si="177"/>
        <v>59</v>
      </c>
      <c r="AJ491" s="33">
        <f t="shared" si="170"/>
        <v>-0.31085589058344681</v>
      </c>
      <c r="AK491" s="13">
        <v>65741.111335012596</v>
      </c>
      <c r="AL491" s="38"/>
    </row>
    <row r="492" spans="1:38" x14ac:dyDescent="0.25">
      <c r="A492" t="s">
        <v>1084</v>
      </c>
      <c r="B492" s="5" t="s">
        <v>170</v>
      </c>
      <c r="C492" s="6" t="s">
        <v>47</v>
      </c>
      <c r="D492" s="7" t="s">
        <v>20</v>
      </c>
      <c r="E492" s="36">
        <f t="shared" si="171"/>
        <v>-4.9488772296499794</v>
      </c>
      <c r="F492" s="8">
        <f t="shared" si="172"/>
        <v>43.737911537244848</v>
      </c>
      <c r="G492" s="9">
        <f t="shared" si="173"/>
        <v>71</v>
      </c>
      <c r="H492" s="99">
        <f t="shared" si="174"/>
        <v>336</v>
      </c>
      <c r="I492" s="33">
        <f t="shared" si="161"/>
        <v>9.8136018077424239E-2</v>
      </c>
      <c r="J492" s="11">
        <v>3.1250000000000444E-3</v>
      </c>
      <c r="K492" s="10">
        <f t="shared" si="178"/>
        <v>75</v>
      </c>
      <c r="L492" s="33">
        <f t="shared" si="162"/>
        <v>-0.74037186020855317</v>
      </c>
      <c r="M492" s="11">
        <v>0.1078838174273859</v>
      </c>
      <c r="N492" s="10">
        <f t="shared" si="179"/>
        <v>37</v>
      </c>
      <c r="O492" s="33">
        <f t="shared" si="163"/>
        <v>-1.7406910464601666</v>
      </c>
      <c r="P492" s="11">
        <v>0.17253521126760563</v>
      </c>
      <c r="Q492" s="10">
        <f t="shared" si="180"/>
        <v>65</v>
      </c>
      <c r="R492" s="33">
        <f t="shared" si="164"/>
        <v>-0.28265085310086197</v>
      </c>
      <c r="S492" s="12">
        <v>2.3364485981308412</v>
      </c>
      <c r="T492" s="10">
        <f t="shared" si="181"/>
        <v>155</v>
      </c>
      <c r="U492" s="33">
        <f t="shared" si="165"/>
        <v>-0.27162428538572808</v>
      </c>
      <c r="V492" s="18">
        <v>9.1508336564559908E-2</v>
      </c>
      <c r="W492" s="99">
        <f t="shared" si="175"/>
        <v>219</v>
      </c>
      <c r="X492" s="33">
        <f t="shared" si="166"/>
        <v>-0.44001583838802527</v>
      </c>
      <c r="Y492" s="13">
        <v>81071</v>
      </c>
      <c r="Z492" s="10">
        <f t="shared" si="182"/>
        <v>224</v>
      </c>
      <c r="AA492" s="33">
        <f t="shared" si="167"/>
        <v>7.5557528546880179E-2</v>
      </c>
      <c r="AB492" s="11">
        <v>3.4000000000000002E-2</v>
      </c>
      <c r="AC492" s="99">
        <f t="shared" si="176"/>
        <v>30</v>
      </c>
      <c r="AD492" s="33">
        <f t="shared" si="168"/>
        <v>-1.7688242333012787</v>
      </c>
      <c r="AE492" s="11">
        <v>0.81704410011918949</v>
      </c>
      <c r="AF492" s="10">
        <f t="shared" si="183"/>
        <v>42</v>
      </c>
      <c r="AG492" s="33">
        <f t="shared" si="169"/>
        <v>-1.1363720688321217</v>
      </c>
      <c r="AH492" s="14">
        <v>3.9079999999999999</v>
      </c>
      <c r="AI492" s="99">
        <f t="shared" si="177"/>
        <v>75</v>
      </c>
      <c r="AJ492" s="33">
        <f t="shared" si="170"/>
        <v>-0.30390609527994816</v>
      </c>
      <c r="AK492" s="13">
        <v>70511.178348909656</v>
      </c>
      <c r="AL492" s="38"/>
    </row>
    <row r="493" spans="1:38" x14ac:dyDescent="0.25">
      <c r="A493" t="s">
        <v>1085</v>
      </c>
      <c r="B493" s="5" t="s">
        <v>400</v>
      </c>
      <c r="C493" s="6" t="s">
        <v>44</v>
      </c>
      <c r="D493" s="7" t="s">
        <v>20</v>
      </c>
      <c r="E493" s="36">
        <f t="shared" si="171"/>
        <v>1.693019837995865</v>
      </c>
      <c r="F493" s="8">
        <f t="shared" si="172"/>
        <v>23.035492051005551</v>
      </c>
      <c r="G493" s="9">
        <f t="shared" si="173"/>
        <v>330</v>
      </c>
      <c r="H493" s="99">
        <f t="shared" si="174"/>
        <v>198</v>
      </c>
      <c r="I493" s="33">
        <f t="shared" si="161"/>
        <v>-0.35495603712989104</v>
      </c>
      <c r="J493" s="11">
        <v>-2.5530694205393001E-2</v>
      </c>
      <c r="K493" s="10">
        <f t="shared" si="178"/>
        <v>443</v>
      </c>
      <c r="L493" s="33">
        <f t="shared" si="162"/>
        <v>0.62995866151478552</v>
      </c>
      <c r="M493" s="11">
        <v>3.5700575815738961E-2</v>
      </c>
      <c r="N493" s="10">
        <f t="shared" si="179"/>
        <v>331</v>
      </c>
      <c r="O493" s="33">
        <f t="shared" si="163"/>
        <v>0.42760885060703008</v>
      </c>
      <c r="P493" s="11">
        <v>3.3671399594320486E-2</v>
      </c>
      <c r="Q493" s="10">
        <f t="shared" si="180"/>
        <v>139</v>
      </c>
      <c r="R493" s="33">
        <f t="shared" si="164"/>
        <v>-7.0593692471779624E-3</v>
      </c>
      <c r="S493" s="12">
        <v>1.177509567265234</v>
      </c>
      <c r="T493" s="10">
        <f t="shared" si="181"/>
        <v>456</v>
      </c>
      <c r="U493" s="33">
        <f t="shared" si="165"/>
        <v>0.74024131956732475</v>
      </c>
      <c r="V493" s="18">
        <v>3.2112100423295868E-2</v>
      </c>
      <c r="W493" s="99">
        <f t="shared" si="175"/>
        <v>368</v>
      </c>
      <c r="X493" s="33">
        <f t="shared" si="166"/>
        <v>0.16571995326730804</v>
      </c>
      <c r="Y493" s="13">
        <v>103101</v>
      </c>
      <c r="Z493" s="10">
        <f t="shared" si="182"/>
        <v>162</v>
      </c>
      <c r="AA493" s="33">
        <f t="shared" si="167"/>
        <v>-0.21734129566573571</v>
      </c>
      <c r="AB493" s="11">
        <v>3.7999999999999999E-2</v>
      </c>
      <c r="AC493" s="99">
        <f t="shared" si="176"/>
        <v>395</v>
      </c>
      <c r="AD493" s="33">
        <f t="shared" si="168"/>
        <v>0.57818167691445765</v>
      </c>
      <c r="AE493" s="11">
        <v>0.95709105560032237</v>
      </c>
      <c r="AF493" s="10">
        <f t="shared" si="183"/>
        <v>260</v>
      </c>
      <c r="AG493" s="33">
        <f t="shared" si="169"/>
        <v>-4.7554232740322742E-3</v>
      </c>
      <c r="AH493" s="14">
        <v>2.6309999999999998</v>
      </c>
      <c r="AI493" s="99">
        <f t="shared" si="177"/>
        <v>188</v>
      </c>
      <c r="AJ493" s="33">
        <f t="shared" si="170"/>
        <v>-0.24757239090022992</v>
      </c>
      <c r="AK493" s="13">
        <v>109176.42434501031</v>
      </c>
      <c r="AL493" s="38"/>
    </row>
    <row r="494" spans="1:38" x14ac:dyDescent="0.25">
      <c r="A494" t="s">
        <v>1086</v>
      </c>
      <c r="B494" s="52" t="s">
        <v>588</v>
      </c>
      <c r="C494" s="54" t="s">
        <v>19</v>
      </c>
      <c r="D494" s="56" t="s">
        <v>20</v>
      </c>
      <c r="E494" s="36">
        <f t="shared" si="171"/>
        <v>9.0834297950083851</v>
      </c>
      <c r="F494" s="8">
        <f t="shared" si="172"/>
        <v>0</v>
      </c>
      <c r="G494" s="9">
        <f t="shared" si="173"/>
        <v>565</v>
      </c>
      <c r="H494" s="99">
        <f t="shared" si="174"/>
        <v>317</v>
      </c>
      <c r="I494" s="33">
        <f t="shared" si="161"/>
        <v>4.8724802897147652E-2</v>
      </c>
      <c r="J494" s="11">
        <v>0</v>
      </c>
      <c r="K494" s="10">
        <f t="shared" si="178"/>
        <v>1</v>
      </c>
      <c r="L494" s="33">
        <f t="shared" si="162"/>
        <v>-11.348335374063367</v>
      </c>
      <c r="M494" s="11">
        <v>0.66666666666666663</v>
      </c>
      <c r="N494" s="10">
        <f t="shared" si="179"/>
        <v>535</v>
      </c>
      <c r="O494" s="33">
        <f t="shared" si="163"/>
        <v>0.95337356493194514</v>
      </c>
      <c r="P494" s="11">
        <v>0</v>
      </c>
      <c r="Q494" s="10">
        <f t="shared" si="180"/>
        <v>390</v>
      </c>
      <c r="R494" s="33">
        <f t="shared" si="164"/>
        <v>0.27294812057923573</v>
      </c>
      <c r="S494" s="12">
        <v>0</v>
      </c>
      <c r="T494" s="10">
        <f t="shared" si="181"/>
        <v>563</v>
      </c>
      <c r="U494" s="33">
        <f t="shared" si="165"/>
        <v>1.2872983728770995</v>
      </c>
      <c r="V494" s="18">
        <v>0</v>
      </c>
      <c r="W494" s="99">
        <f t="shared" si="175"/>
        <v>565</v>
      </c>
      <c r="X494" s="33">
        <f t="shared" si="166"/>
        <v>4.2048476000388391</v>
      </c>
      <c r="Y494" s="13">
        <v>250000</v>
      </c>
      <c r="Z494" s="10">
        <f t="shared" si="182"/>
        <v>563</v>
      </c>
      <c r="AA494" s="33">
        <f t="shared" si="167"/>
        <v>2.5651975343541178</v>
      </c>
      <c r="AB494" s="11">
        <v>0</v>
      </c>
      <c r="AC494" s="99">
        <f t="shared" si="176"/>
        <v>559</v>
      </c>
      <c r="AD494" s="33">
        <f t="shared" si="168"/>
        <v>1.2972801090166044</v>
      </c>
      <c r="AE494" s="11">
        <v>1</v>
      </c>
      <c r="AF494" s="10">
        <f t="shared" si="183"/>
        <v>484</v>
      </c>
      <c r="AG494" s="33">
        <f t="shared" si="169"/>
        <v>0.72454802174891775</v>
      </c>
      <c r="AH494" s="14">
        <v>1.8080000000000001</v>
      </c>
      <c r="AI494" s="99">
        <f t="shared" si="177"/>
        <v>558</v>
      </c>
      <c r="AJ494" s="33">
        <f t="shared" si="170"/>
        <v>4.5850005222594765</v>
      </c>
      <c r="AK494" s="13">
        <v>3426065</v>
      </c>
      <c r="AL494" s="38"/>
    </row>
    <row r="495" spans="1:38" x14ac:dyDescent="0.25">
      <c r="A495" t="s">
        <v>1087</v>
      </c>
      <c r="B495" s="5" t="s">
        <v>369</v>
      </c>
      <c r="C495" s="6" t="s">
        <v>93</v>
      </c>
      <c r="D495" s="7" t="s">
        <v>34</v>
      </c>
      <c r="E495" s="36">
        <f t="shared" si="171"/>
        <v>1.9491466070053742</v>
      </c>
      <c r="F495" s="8">
        <f t="shared" si="172"/>
        <v>22.237159321713591</v>
      </c>
      <c r="G495" s="9">
        <f t="shared" si="173"/>
        <v>351</v>
      </c>
      <c r="H495" s="99">
        <f t="shared" si="174"/>
        <v>403</v>
      </c>
      <c r="I495" s="33">
        <f t="shared" si="161"/>
        <v>0.32345894609569154</v>
      </c>
      <c r="J495" s="11">
        <v>1.7375492473987286E-2</v>
      </c>
      <c r="K495" s="10">
        <f t="shared" si="178"/>
        <v>392</v>
      </c>
      <c r="L495" s="33">
        <f t="shared" si="162"/>
        <v>0.46260998409599469</v>
      </c>
      <c r="M495" s="11">
        <v>4.451579945997227E-2</v>
      </c>
      <c r="N495" s="10">
        <f t="shared" si="179"/>
        <v>315</v>
      </c>
      <c r="O495" s="33">
        <f t="shared" si="163"/>
        <v>0.38359434407654669</v>
      </c>
      <c r="P495" s="11">
        <v>3.6490208078335376E-2</v>
      </c>
      <c r="Q495" s="10">
        <f t="shared" si="180"/>
        <v>238</v>
      </c>
      <c r="R495" s="33">
        <f t="shared" si="164"/>
        <v>0.14898516815552609</v>
      </c>
      <c r="S495" s="12">
        <v>0.52129877867143282</v>
      </c>
      <c r="T495" s="10">
        <f t="shared" si="181"/>
        <v>282</v>
      </c>
      <c r="U495" s="33">
        <f t="shared" si="165"/>
        <v>0.25877243952847412</v>
      </c>
      <c r="V495" s="18">
        <v>6.03741928923687E-2</v>
      </c>
      <c r="W495" s="99">
        <f t="shared" si="175"/>
        <v>413</v>
      </c>
      <c r="X495" s="33">
        <f t="shared" si="166"/>
        <v>0.40548464247450305</v>
      </c>
      <c r="Y495" s="13">
        <v>111821</v>
      </c>
      <c r="Z495" s="10">
        <f t="shared" si="182"/>
        <v>317</v>
      </c>
      <c r="AA495" s="33">
        <f t="shared" si="167"/>
        <v>0.36845635275949656</v>
      </c>
      <c r="AB495" s="11">
        <v>0.03</v>
      </c>
      <c r="AC495" s="99">
        <f t="shared" si="176"/>
        <v>282</v>
      </c>
      <c r="AD495" s="33">
        <f t="shared" si="168"/>
        <v>0.25756045076198292</v>
      </c>
      <c r="AE495" s="11">
        <v>0.93795943501520229</v>
      </c>
      <c r="AF495" s="10">
        <f t="shared" si="183"/>
        <v>224</v>
      </c>
      <c r="AG495" s="33">
        <f t="shared" si="169"/>
        <v>-9.839219608580832E-2</v>
      </c>
      <c r="AH495" s="14">
        <v>2.7366666666666664</v>
      </c>
      <c r="AI495" s="99">
        <f t="shared" si="177"/>
        <v>328</v>
      </c>
      <c r="AJ495" s="33">
        <f t="shared" si="170"/>
        <v>-0.18250389711049964</v>
      </c>
      <c r="AK495" s="13">
        <v>153836.88732499257</v>
      </c>
      <c r="AL495" s="38"/>
    </row>
    <row r="496" spans="1:38" x14ac:dyDescent="0.25">
      <c r="A496" t="s">
        <v>1088</v>
      </c>
      <c r="B496" s="5" t="s">
        <v>548</v>
      </c>
      <c r="C496" s="6" t="s">
        <v>93</v>
      </c>
      <c r="D496" s="7" t="s">
        <v>34</v>
      </c>
      <c r="E496" s="36">
        <f t="shared" si="171"/>
        <v>5.7199547956446057</v>
      </c>
      <c r="F496" s="8">
        <f t="shared" si="172"/>
        <v>10.483762343668452</v>
      </c>
      <c r="G496" s="9">
        <f t="shared" si="173"/>
        <v>536</v>
      </c>
      <c r="H496" s="99">
        <f t="shared" si="174"/>
        <v>343</v>
      </c>
      <c r="I496" s="33">
        <f t="shared" si="161"/>
        <v>0.12346849718444564</v>
      </c>
      <c r="J496" s="11">
        <v>4.7271463329856545E-3</v>
      </c>
      <c r="K496" s="10">
        <f t="shared" si="178"/>
        <v>504</v>
      </c>
      <c r="L496" s="33">
        <f t="shared" si="162"/>
        <v>0.80166647988052986</v>
      </c>
      <c r="M496" s="11">
        <v>2.6655730982161164E-2</v>
      </c>
      <c r="N496" s="10">
        <f t="shared" si="179"/>
        <v>409</v>
      </c>
      <c r="O496" s="33">
        <f t="shared" si="163"/>
        <v>0.64707479565970671</v>
      </c>
      <c r="P496" s="11">
        <v>1.9616204690831557E-2</v>
      </c>
      <c r="Q496" s="10">
        <f t="shared" si="180"/>
        <v>377</v>
      </c>
      <c r="R496" s="33">
        <f t="shared" si="164"/>
        <v>0.25649504089093</v>
      </c>
      <c r="S496" s="12">
        <v>6.9189787587352114E-2</v>
      </c>
      <c r="T496" s="10">
        <f t="shared" si="181"/>
        <v>481</v>
      </c>
      <c r="U496" s="33">
        <f t="shared" si="165"/>
        <v>0.80557072473433722</v>
      </c>
      <c r="V496" s="18">
        <v>2.8277282086479068E-2</v>
      </c>
      <c r="W496" s="99">
        <f t="shared" si="175"/>
        <v>544</v>
      </c>
      <c r="X496" s="33">
        <f t="shared" si="166"/>
        <v>2.0856247037136835</v>
      </c>
      <c r="Y496" s="13">
        <v>172926</v>
      </c>
      <c r="Z496" s="10">
        <f t="shared" si="182"/>
        <v>488</v>
      </c>
      <c r="AA496" s="33">
        <f t="shared" si="167"/>
        <v>0.80780458907842068</v>
      </c>
      <c r="AB496" s="11">
        <v>2.4E-2</v>
      </c>
      <c r="AC496" s="99">
        <f t="shared" si="176"/>
        <v>457</v>
      </c>
      <c r="AD496" s="33">
        <f t="shared" si="168"/>
        <v>0.77322206861262954</v>
      </c>
      <c r="AE496" s="11">
        <v>0.96872920825016628</v>
      </c>
      <c r="AF496" s="10">
        <f t="shared" si="183"/>
        <v>388</v>
      </c>
      <c r="AG496" s="33">
        <f t="shared" si="169"/>
        <v>0.38042549706210643</v>
      </c>
      <c r="AH496" s="14">
        <v>2.1963333333333335</v>
      </c>
      <c r="AI496" s="99">
        <f t="shared" si="177"/>
        <v>504</v>
      </c>
      <c r="AJ496" s="33">
        <f t="shared" si="170"/>
        <v>7.109101769251007E-2</v>
      </c>
      <c r="AK496" s="13">
        <v>327894.49408427317</v>
      </c>
      <c r="AL496" s="38"/>
    </row>
    <row r="497" spans="1:38" x14ac:dyDescent="0.25">
      <c r="A497" t="s">
        <v>1089</v>
      </c>
      <c r="B497" s="5" t="s">
        <v>155</v>
      </c>
      <c r="C497" s="6" t="s">
        <v>93</v>
      </c>
      <c r="D497" s="7" t="s">
        <v>34</v>
      </c>
      <c r="E497" s="36">
        <f t="shared" si="171"/>
        <v>-5.3918616233590129</v>
      </c>
      <c r="F497" s="8">
        <f t="shared" si="172"/>
        <v>45.118668970101652</v>
      </c>
      <c r="G497" s="9">
        <f t="shared" si="173"/>
        <v>60</v>
      </c>
      <c r="H497" s="99">
        <f t="shared" si="174"/>
        <v>531</v>
      </c>
      <c r="I497" s="33">
        <f t="shared" si="161"/>
        <v>1.3036128074755815</v>
      </c>
      <c r="J497" s="11">
        <v>7.9365079365079305E-2</v>
      </c>
      <c r="K497" s="10">
        <f t="shared" si="178"/>
        <v>559</v>
      </c>
      <c r="L497" s="33">
        <f t="shared" si="162"/>
        <v>1.3077003033574754</v>
      </c>
      <c r="M497" s="11">
        <v>0</v>
      </c>
      <c r="N497" s="10">
        <f t="shared" si="179"/>
        <v>25</v>
      </c>
      <c r="O497" s="33">
        <f t="shared" si="163"/>
        <v>-2.169542147865442</v>
      </c>
      <c r="P497" s="11">
        <v>0.2</v>
      </c>
      <c r="Q497" s="10">
        <f t="shared" si="180"/>
        <v>390</v>
      </c>
      <c r="R497" s="33">
        <f t="shared" si="164"/>
        <v>0.27294812057923573</v>
      </c>
      <c r="S497" s="12">
        <v>0</v>
      </c>
      <c r="T497" s="10">
        <f t="shared" si="181"/>
        <v>14</v>
      </c>
      <c r="U497" s="33">
        <f t="shared" si="165"/>
        <v>-3.0551742063500371</v>
      </c>
      <c r="V497" s="18">
        <v>0.25490196078431371</v>
      </c>
      <c r="W497" s="99">
        <f t="shared" si="175"/>
        <v>8</v>
      </c>
      <c r="X497" s="33">
        <f t="shared" si="166"/>
        <v>-1.6674900649462363</v>
      </c>
      <c r="Y497" s="13">
        <v>36429</v>
      </c>
      <c r="Z497" s="10">
        <f t="shared" si="182"/>
        <v>399</v>
      </c>
      <c r="AA497" s="33">
        <f t="shared" si="167"/>
        <v>0.58813047091895843</v>
      </c>
      <c r="AB497" s="11">
        <v>2.7000000000000003E-2</v>
      </c>
      <c r="AC497" s="99">
        <f t="shared" si="176"/>
        <v>20</v>
      </c>
      <c r="AD497" s="33">
        <f t="shared" si="168"/>
        <v>-2.6054325084016248</v>
      </c>
      <c r="AE497" s="11">
        <v>0.76712328767123283</v>
      </c>
      <c r="AF497" s="10">
        <f t="shared" si="183"/>
        <v>534</v>
      </c>
      <c r="AG497" s="33">
        <f t="shared" si="169"/>
        <v>1.2780979026614365</v>
      </c>
      <c r="AH497" s="14">
        <v>1.1833333333333333</v>
      </c>
      <c r="AI497" s="99">
        <f t="shared" si="177"/>
        <v>564</v>
      </c>
      <c r="AJ497" s="33">
        <f t="shared" si="170"/>
        <v>9.0893838373300433</v>
      </c>
      <c r="AK497" s="13">
        <v>6517697.1029411769</v>
      </c>
      <c r="AL497" s="38"/>
    </row>
    <row r="498" spans="1:38" x14ac:dyDescent="0.25">
      <c r="A498" t="s">
        <v>1090</v>
      </c>
      <c r="B498" s="5" t="s">
        <v>575</v>
      </c>
      <c r="C498" s="6" t="s">
        <v>91</v>
      </c>
      <c r="D498" s="7" t="s">
        <v>39</v>
      </c>
      <c r="E498" s="36">
        <f t="shared" si="171"/>
        <v>4.7512120919873606</v>
      </c>
      <c r="F498" s="8">
        <f t="shared" si="172"/>
        <v>13.503278849433016</v>
      </c>
      <c r="G498" s="9">
        <f t="shared" si="173"/>
        <v>500</v>
      </c>
      <c r="H498" s="99">
        <f t="shared" si="174"/>
        <v>147</v>
      </c>
      <c r="I498" s="33">
        <f t="shared" si="161"/>
        <v>-0.5085234431312845</v>
      </c>
      <c r="J498" s="11">
        <v>-3.5243026557541302E-2</v>
      </c>
      <c r="K498" s="10">
        <f t="shared" si="178"/>
        <v>205</v>
      </c>
      <c r="L498" s="33">
        <f t="shared" si="162"/>
        <v>-4.8887248806876712E-2</v>
      </c>
      <c r="M498" s="11">
        <v>7.1459319845027985E-2</v>
      </c>
      <c r="N498" s="10">
        <f t="shared" si="179"/>
        <v>265</v>
      </c>
      <c r="O498" s="33">
        <f t="shared" si="163"/>
        <v>0.26200739205640483</v>
      </c>
      <c r="P498" s="11">
        <v>4.4276966556759306E-2</v>
      </c>
      <c r="Q498" s="10">
        <f t="shared" si="180"/>
        <v>390</v>
      </c>
      <c r="R498" s="33">
        <f t="shared" si="164"/>
        <v>0.27294812057923573</v>
      </c>
      <c r="S498" s="12">
        <v>0</v>
      </c>
      <c r="T498" s="10">
        <f t="shared" si="181"/>
        <v>559</v>
      </c>
      <c r="U498" s="33">
        <f t="shared" si="165"/>
        <v>1.1847080616652774</v>
      </c>
      <c r="V498" s="18">
        <v>6.0220233998623538E-3</v>
      </c>
      <c r="W498" s="99">
        <f t="shared" si="175"/>
        <v>516</v>
      </c>
      <c r="X498" s="33">
        <f t="shared" si="166"/>
        <v>1.4240996282967218</v>
      </c>
      <c r="Y498" s="13">
        <v>148867</v>
      </c>
      <c r="Z498" s="10">
        <f t="shared" si="182"/>
        <v>436</v>
      </c>
      <c r="AA498" s="33">
        <f t="shared" si="167"/>
        <v>0.66135517697211244</v>
      </c>
      <c r="AB498" s="11">
        <v>2.6000000000000002E-2</v>
      </c>
      <c r="AC498" s="99">
        <f t="shared" si="176"/>
        <v>518</v>
      </c>
      <c r="AD498" s="33">
        <f t="shared" si="168"/>
        <v>0.96932918936673507</v>
      </c>
      <c r="AE498" s="11">
        <v>0.98043101312856085</v>
      </c>
      <c r="AF498" s="10">
        <f t="shared" si="183"/>
        <v>419</v>
      </c>
      <c r="AG498" s="33">
        <f t="shared" si="169"/>
        <v>0.46106536765395123</v>
      </c>
      <c r="AH498" s="14">
        <v>2.1053333333333337</v>
      </c>
      <c r="AI498" s="99">
        <f t="shared" si="177"/>
        <v>482</v>
      </c>
      <c r="AJ498" s="33">
        <f t="shared" si="170"/>
        <v>3.4034164877014073E-3</v>
      </c>
      <c r="AK498" s="13">
        <v>281436.3784626039</v>
      </c>
      <c r="AL498" s="38"/>
    </row>
    <row r="499" spans="1:38" x14ac:dyDescent="0.25">
      <c r="A499" t="s">
        <v>1091</v>
      </c>
      <c r="B499" s="5" t="s">
        <v>354</v>
      </c>
      <c r="C499" s="6" t="s">
        <v>54</v>
      </c>
      <c r="D499" s="7" t="s">
        <v>39</v>
      </c>
      <c r="E499" s="36">
        <f t="shared" si="171"/>
        <v>1.5201111437127568</v>
      </c>
      <c r="F499" s="8">
        <f t="shared" si="172"/>
        <v>23.574438723230266</v>
      </c>
      <c r="G499" s="9">
        <f t="shared" si="173"/>
        <v>316</v>
      </c>
      <c r="H499" s="99">
        <f t="shared" si="174"/>
        <v>258</v>
      </c>
      <c r="I499" s="33">
        <f t="shared" si="161"/>
        <v>-0.18954668513777626</v>
      </c>
      <c r="J499" s="11">
        <v>-1.5069420927870003E-2</v>
      </c>
      <c r="K499" s="10">
        <f t="shared" si="178"/>
        <v>305</v>
      </c>
      <c r="L499" s="33">
        <f t="shared" si="162"/>
        <v>0.23707892438466061</v>
      </c>
      <c r="M499" s="11">
        <v>5.6395826005393362E-2</v>
      </c>
      <c r="N499" s="10">
        <f t="shared" si="179"/>
        <v>258</v>
      </c>
      <c r="O499" s="33">
        <f t="shared" si="163"/>
        <v>0.24714759608362946</v>
      </c>
      <c r="P499" s="11">
        <v>4.5228628230616304E-2</v>
      </c>
      <c r="Q499" s="10">
        <f t="shared" si="180"/>
        <v>224</v>
      </c>
      <c r="R499" s="33">
        <f t="shared" si="164"/>
        <v>0.1366829433773093</v>
      </c>
      <c r="S499" s="12">
        <v>0.57303306400779319</v>
      </c>
      <c r="T499" s="10">
        <f t="shared" si="181"/>
        <v>321</v>
      </c>
      <c r="U499" s="33">
        <f t="shared" si="165"/>
        <v>0.36504640325877735</v>
      </c>
      <c r="V499" s="18">
        <v>5.4135940090321841E-2</v>
      </c>
      <c r="W499" s="99">
        <f t="shared" si="175"/>
        <v>255</v>
      </c>
      <c r="X499" s="33">
        <f t="shared" si="166"/>
        <v>-0.27267548305373757</v>
      </c>
      <c r="Y499" s="13">
        <v>87157</v>
      </c>
      <c r="Z499" s="10">
        <f t="shared" si="182"/>
        <v>290</v>
      </c>
      <c r="AA499" s="33">
        <f t="shared" si="167"/>
        <v>0.2952316467063425</v>
      </c>
      <c r="AB499" s="11">
        <v>3.1E-2</v>
      </c>
      <c r="AC499" s="99">
        <f t="shared" si="176"/>
        <v>398</v>
      </c>
      <c r="AD499" s="33">
        <f t="shared" si="168"/>
        <v>0.59581692131657682</v>
      </c>
      <c r="AE499" s="11">
        <v>0.95814335899544056</v>
      </c>
      <c r="AF499" s="10">
        <f t="shared" si="183"/>
        <v>475</v>
      </c>
      <c r="AG499" s="33">
        <f t="shared" si="169"/>
        <v>0.67846809569643485</v>
      </c>
      <c r="AH499" s="14">
        <v>1.86</v>
      </c>
      <c r="AI499" s="99">
        <f t="shared" si="177"/>
        <v>408</v>
      </c>
      <c r="AJ499" s="33">
        <f t="shared" si="170"/>
        <v>-0.1145558708478835</v>
      </c>
      <c r="AK499" s="13">
        <v>200473.7484957882</v>
      </c>
      <c r="AL499" s="38"/>
    </row>
    <row r="500" spans="1:38" x14ac:dyDescent="0.25">
      <c r="A500" t="s">
        <v>1092</v>
      </c>
      <c r="B500" s="5" t="s">
        <v>268</v>
      </c>
      <c r="C500" s="6" t="s">
        <v>30</v>
      </c>
      <c r="D500" s="7" t="s">
        <v>20</v>
      </c>
      <c r="E500" s="36">
        <f t="shared" si="171"/>
        <v>3.1018397379250384E-2</v>
      </c>
      <c r="F500" s="8">
        <f t="shared" si="172"/>
        <v>28.215857037085435</v>
      </c>
      <c r="G500" s="9">
        <f t="shared" si="173"/>
        <v>236</v>
      </c>
      <c r="H500" s="99">
        <f t="shared" si="174"/>
        <v>452</v>
      </c>
      <c r="I500" s="33">
        <f t="shared" si="161"/>
        <v>0.52627982439012388</v>
      </c>
      <c r="J500" s="11">
        <v>3.020284841651244E-2</v>
      </c>
      <c r="K500" s="10">
        <f t="shared" si="178"/>
        <v>289</v>
      </c>
      <c r="L500" s="33">
        <f t="shared" si="162"/>
        <v>0.18568024053030555</v>
      </c>
      <c r="M500" s="11">
        <v>5.910329223807545E-2</v>
      </c>
      <c r="N500" s="10">
        <f t="shared" si="179"/>
        <v>225</v>
      </c>
      <c r="O500" s="33">
        <f t="shared" si="163"/>
        <v>9.3835060212347346E-2</v>
      </c>
      <c r="P500" s="11">
        <v>5.5047179224037172E-2</v>
      </c>
      <c r="Q500" s="10">
        <f t="shared" si="180"/>
        <v>132</v>
      </c>
      <c r="R500" s="33">
        <f t="shared" si="164"/>
        <v>-2.7746474221150362E-2</v>
      </c>
      <c r="S500" s="12">
        <v>1.2645046117227015</v>
      </c>
      <c r="T500" s="10">
        <f t="shared" si="181"/>
        <v>209</v>
      </c>
      <c r="U500" s="33">
        <f t="shared" si="165"/>
        <v>-1.4364226893622148E-2</v>
      </c>
      <c r="V500" s="18">
        <v>7.6407241014799149E-2</v>
      </c>
      <c r="W500" s="99">
        <f t="shared" si="175"/>
        <v>207</v>
      </c>
      <c r="X500" s="33">
        <f t="shared" si="166"/>
        <v>-0.48026991006226077</v>
      </c>
      <c r="Y500" s="13">
        <v>79607</v>
      </c>
      <c r="Z500" s="10">
        <f t="shared" si="182"/>
        <v>224</v>
      </c>
      <c r="AA500" s="33">
        <f t="shared" si="167"/>
        <v>7.5557528546880179E-2</v>
      </c>
      <c r="AB500" s="11">
        <v>3.4000000000000002E-2</v>
      </c>
      <c r="AC500" s="99">
        <f t="shared" si="176"/>
        <v>242</v>
      </c>
      <c r="AD500" s="33">
        <f t="shared" si="168"/>
        <v>7.6467491924632397E-2</v>
      </c>
      <c r="AE500" s="11">
        <v>0.92715353229725395</v>
      </c>
      <c r="AF500" s="10">
        <f t="shared" si="183"/>
        <v>473</v>
      </c>
      <c r="AG500" s="33">
        <f t="shared" si="169"/>
        <v>0.67256041286919377</v>
      </c>
      <c r="AH500" s="14">
        <v>1.8666666666666665</v>
      </c>
      <c r="AI500" s="99">
        <f t="shared" si="177"/>
        <v>365</v>
      </c>
      <c r="AJ500" s="33">
        <f t="shared" si="170"/>
        <v>-0.15436476629992818</v>
      </c>
      <c r="AK500" s="13">
        <v>173150.48345517914</v>
      </c>
      <c r="AL500" s="38"/>
    </row>
    <row r="501" spans="1:38" x14ac:dyDescent="0.25">
      <c r="A501" t="s">
        <v>1093</v>
      </c>
      <c r="B501" s="5" t="s">
        <v>274</v>
      </c>
      <c r="C501" s="6" t="s">
        <v>33</v>
      </c>
      <c r="D501" s="7" t="s">
        <v>34</v>
      </c>
      <c r="E501" s="36">
        <f t="shared" si="171"/>
        <v>0.797656905565162</v>
      </c>
      <c r="F501" s="8">
        <f t="shared" si="172"/>
        <v>25.82628793820826</v>
      </c>
      <c r="G501" s="9">
        <f t="shared" si="173"/>
        <v>283</v>
      </c>
      <c r="H501" s="99">
        <f t="shared" si="174"/>
        <v>364</v>
      </c>
      <c r="I501" s="33">
        <f t="shared" si="161"/>
        <v>0.17871544373016021</v>
      </c>
      <c r="J501" s="11">
        <v>8.2212257100149344E-3</v>
      </c>
      <c r="K501" s="10">
        <f t="shared" si="178"/>
        <v>534</v>
      </c>
      <c r="L501" s="33">
        <f t="shared" si="162"/>
        <v>0.99606057395449987</v>
      </c>
      <c r="M501" s="11">
        <v>1.6415868673050615E-2</v>
      </c>
      <c r="N501" s="10">
        <f t="shared" si="179"/>
        <v>246</v>
      </c>
      <c r="O501" s="33">
        <f t="shared" si="163"/>
        <v>0.16721536741271417</v>
      </c>
      <c r="P501" s="11">
        <v>5.0347705146036162E-2</v>
      </c>
      <c r="Q501" s="10">
        <f t="shared" si="180"/>
        <v>247</v>
      </c>
      <c r="R501" s="33">
        <f t="shared" si="164"/>
        <v>0.16277560355964629</v>
      </c>
      <c r="S501" s="12">
        <v>0.46330615270570796</v>
      </c>
      <c r="T501" s="10">
        <f t="shared" si="181"/>
        <v>327</v>
      </c>
      <c r="U501" s="33">
        <f t="shared" si="165"/>
        <v>0.3747203182052794</v>
      </c>
      <c r="V501" s="18">
        <v>5.3568083910844728E-2</v>
      </c>
      <c r="W501" s="99">
        <f t="shared" si="175"/>
        <v>381</v>
      </c>
      <c r="X501" s="33">
        <f t="shared" si="166"/>
        <v>0.23544968398169411</v>
      </c>
      <c r="Y501" s="13">
        <v>105637</v>
      </c>
      <c r="Z501" s="10">
        <f t="shared" si="182"/>
        <v>162</v>
      </c>
      <c r="AA501" s="33">
        <f t="shared" si="167"/>
        <v>-0.21734129566573571</v>
      </c>
      <c r="AB501" s="11">
        <v>3.7999999999999999E-2</v>
      </c>
      <c r="AC501" s="99">
        <f t="shared" si="176"/>
        <v>161</v>
      </c>
      <c r="AD501" s="33">
        <f t="shared" si="168"/>
        <v>-0.23436415399896818</v>
      </c>
      <c r="AE501" s="11">
        <v>0.90860606060606064</v>
      </c>
      <c r="AF501" s="10">
        <f t="shared" si="183"/>
        <v>317</v>
      </c>
      <c r="AG501" s="33">
        <f t="shared" si="169"/>
        <v>0.14795817781015752</v>
      </c>
      <c r="AH501" s="14">
        <v>2.4586666666666668</v>
      </c>
      <c r="AI501" s="99">
        <f t="shared" si="177"/>
        <v>436</v>
      </c>
      <c r="AJ501" s="33">
        <f t="shared" si="170"/>
        <v>-8.5928667212690102E-2</v>
      </c>
      <c r="AK501" s="13">
        <v>220122.33867679763</v>
      </c>
      <c r="AL501" s="38"/>
    </row>
    <row r="502" spans="1:38" x14ac:dyDescent="0.25">
      <c r="A502" t="s">
        <v>1094</v>
      </c>
      <c r="B502" s="5" t="s">
        <v>37</v>
      </c>
      <c r="C502" s="6" t="s">
        <v>38</v>
      </c>
      <c r="D502" s="7" t="s">
        <v>39</v>
      </c>
      <c r="E502" s="36">
        <f t="shared" si="171"/>
        <v>-16.340645634945179</v>
      </c>
      <c r="F502" s="8">
        <f t="shared" si="172"/>
        <v>79.245412754829772</v>
      </c>
      <c r="G502" s="9">
        <f t="shared" si="173"/>
        <v>6</v>
      </c>
      <c r="H502" s="99">
        <f t="shared" si="174"/>
        <v>221</v>
      </c>
      <c r="I502" s="33">
        <f t="shared" si="161"/>
        <v>-0.27662342517832106</v>
      </c>
      <c r="J502" s="11">
        <v>-2.0576567668420642E-2</v>
      </c>
      <c r="K502" s="10">
        <f t="shared" si="178"/>
        <v>7</v>
      </c>
      <c r="L502" s="33">
        <f t="shared" si="162"/>
        <v>-2.5672674582572155</v>
      </c>
      <c r="M502" s="11">
        <v>0.20411698472731471</v>
      </c>
      <c r="N502" s="10">
        <f t="shared" si="179"/>
        <v>12</v>
      </c>
      <c r="O502" s="33">
        <f t="shared" si="163"/>
        <v>-3.1416220397448646</v>
      </c>
      <c r="P502" s="11">
        <v>0.26225463517288922</v>
      </c>
      <c r="Q502" s="10">
        <f t="shared" si="180"/>
        <v>8</v>
      </c>
      <c r="R502" s="33">
        <f t="shared" si="164"/>
        <v>-1.6162072517737933</v>
      </c>
      <c r="S502" s="12">
        <v>7.9444250808264121</v>
      </c>
      <c r="T502" s="10">
        <f t="shared" si="181"/>
        <v>7</v>
      </c>
      <c r="U502" s="33">
        <f t="shared" si="165"/>
        <v>-3.604987527990827</v>
      </c>
      <c r="V502" s="18">
        <v>0.28717585340991025</v>
      </c>
      <c r="W502" s="99">
        <f t="shared" si="175"/>
        <v>7</v>
      </c>
      <c r="X502" s="33">
        <f t="shared" si="166"/>
        <v>-1.695728406209515</v>
      </c>
      <c r="Y502" s="13">
        <v>35402</v>
      </c>
      <c r="Z502" s="10">
        <f t="shared" si="182"/>
        <v>32</v>
      </c>
      <c r="AA502" s="33">
        <f t="shared" si="167"/>
        <v>-1.4621612985693544</v>
      </c>
      <c r="AB502" s="11">
        <v>5.5E-2</v>
      </c>
      <c r="AC502" s="99">
        <f t="shared" si="176"/>
        <v>7</v>
      </c>
      <c r="AD502" s="33">
        <f t="shared" si="168"/>
        <v>-3.4889444813214423</v>
      </c>
      <c r="AE502" s="11">
        <v>0.71440370933528563</v>
      </c>
      <c r="AF502" s="10">
        <f t="shared" si="183"/>
        <v>7</v>
      </c>
      <c r="AG502" s="33">
        <f t="shared" si="169"/>
        <v>-2.1149797291646588</v>
      </c>
      <c r="AH502" s="14">
        <v>5.0123333333333333</v>
      </c>
      <c r="AI502" s="99">
        <f t="shared" si="177"/>
        <v>8</v>
      </c>
      <c r="AJ502" s="33">
        <f t="shared" si="170"/>
        <v>-0.36510790474133026</v>
      </c>
      <c r="AK502" s="13">
        <v>28504.655889811664</v>
      </c>
      <c r="AL502" s="38">
        <v>1</v>
      </c>
    </row>
    <row r="503" spans="1:38" x14ac:dyDescent="0.25">
      <c r="A503" t="s">
        <v>1095</v>
      </c>
      <c r="B503" s="5" t="s">
        <v>201</v>
      </c>
      <c r="C503" s="6" t="s">
        <v>30</v>
      </c>
      <c r="D503" s="7" t="s">
        <v>20</v>
      </c>
      <c r="E503" s="36">
        <f t="shared" si="171"/>
        <v>-0.7189271813597361</v>
      </c>
      <c r="F503" s="8">
        <f t="shared" si="172"/>
        <v>30.553395214021972</v>
      </c>
      <c r="G503" s="9">
        <f t="shared" si="173"/>
        <v>200</v>
      </c>
      <c r="H503" s="99">
        <f t="shared" si="174"/>
        <v>351</v>
      </c>
      <c r="I503" s="33">
        <f t="shared" si="161"/>
        <v>0.1520685209212537</v>
      </c>
      <c r="J503" s="11">
        <v>6.5359477124182774E-3</v>
      </c>
      <c r="K503" s="10">
        <f t="shared" si="178"/>
        <v>179</v>
      </c>
      <c r="L503" s="33">
        <f t="shared" si="162"/>
        <v>-0.15184251568157903</v>
      </c>
      <c r="M503" s="11">
        <v>7.6882569773565029E-2</v>
      </c>
      <c r="N503" s="10">
        <f t="shared" si="179"/>
        <v>321</v>
      </c>
      <c r="O503" s="33">
        <f t="shared" si="163"/>
        <v>0.40830614072706245</v>
      </c>
      <c r="P503" s="11">
        <v>3.4907597535934289E-2</v>
      </c>
      <c r="Q503" s="10">
        <f t="shared" si="180"/>
        <v>216</v>
      </c>
      <c r="R503" s="33">
        <f t="shared" si="164"/>
        <v>0.13257246489146604</v>
      </c>
      <c r="S503" s="12">
        <v>0.59031877213695394</v>
      </c>
      <c r="T503" s="10">
        <f t="shared" si="181"/>
        <v>258</v>
      </c>
      <c r="U503" s="33">
        <f t="shared" si="165"/>
        <v>0.18429386907669956</v>
      </c>
      <c r="V503" s="18">
        <v>6.4746064746064744E-2</v>
      </c>
      <c r="W503" s="99">
        <f t="shared" si="175"/>
        <v>68</v>
      </c>
      <c r="X503" s="33">
        <f t="shared" si="166"/>
        <v>-1.0180082158908288</v>
      </c>
      <c r="Y503" s="13">
        <v>60050</v>
      </c>
      <c r="Z503" s="10">
        <f t="shared" si="182"/>
        <v>70</v>
      </c>
      <c r="AA503" s="33">
        <f t="shared" si="167"/>
        <v>-0.8763636501441221</v>
      </c>
      <c r="AB503" s="11">
        <v>4.7E-2</v>
      </c>
      <c r="AC503" s="99">
        <f t="shared" si="176"/>
        <v>357</v>
      </c>
      <c r="AD503" s="33">
        <f t="shared" si="168"/>
        <v>0.4776779589130265</v>
      </c>
      <c r="AE503" s="11">
        <v>0.95109395109395112</v>
      </c>
      <c r="AF503" s="10">
        <f t="shared" si="183"/>
        <v>302</v>
      </c>
      <c r="AG503" s="33">
        <f t="shared" si="169"/>
        <v>0.11517053811896823</v>
      </c>
      <c r="AH503" s="14">
        <v>2.4956666666666663</v>
      </c>
      <c r="AI503" s="99">
        <f t="shared" si="177"/>
        <v>255</v>
      </c>
      <c r="AJ503" s="33">
        <f t="shared" si="170"/>
        <v>-0.22501953909080227</v>
      </c>
      <c r="AK503" s="13">
        <v>124655.81759149941</v>
      </c>
      <c r="AL503" s="38"/>
    </row>
    <row r="504" spans="1:38" x14ac:dyDescent="0.25">
      <c r="A504" t="s">
        <v>1096</v>
      </c>
      <c r="B504" s="5" t="s">
        <v>145</v>
      </c>
      <c r="C504" s="6" t="s">
        <v>54</v>
      </c>
      <c r="D504" s="7" t="s">
        <v>39</v>
      </c>
      <c r="E504" s="36">
        <f t="shared" si="171"/>
        <v>-2.8361578992998777</v>
      </c>
      <c r="F504" s="8">
        <f t="shared" si="172"/>
        <v>37.152684246286995</v>
      </c>
      <c r="G504" s="9">
        <f t="shared" si="173"/>
        <v>127</v>
      </c>
      <c r="H504" s="99">
        <f t="shared" si="174"/>
        <v>5</v>
      </c>
      <c r="I504" s="33">
        <f t="shared" si="161"/>
        <v>-2.3847972461728992</v>
      </c>
      <c r="J504" s="11">
        <v>-0.15390749601275922</v>
      </c>
      <c r="K504" s="10">
        <f t="shared" si="178"/>
        <v>74</v>
      </c>
      <c r="L504" s="33">
        <f t="shared" si="162"/>
        <v>-0.74392791521211399</v>
      </c>
      <c r="M504" s="11">
        <v>0.10807113543091655</v>
      </c>
      <c r="N504" s="10">
        <f t="shared" si="179"/>
        <v>71</v>
      </c>
      <c r="O504" s="33">
        <f t="shared" si="163"/>
        <v>-1.0376917440208864</v>
      </c>
      <c r="P504" s="11">
        <v>0.12751322751322752</v>
      </c>
      <c r="Q504" s="10">
        <f t="shared" si="180"/>
        <v>333</v>
      </c>
      <c r="R504" s="33">
        <f t="shared" si="164"/>
        <v>0.22812317039354638</v>
      </c>
      <c r="S504" s="12">
        <v>0.18850141376060323</v>
      </c>
      <c r="T504" s="10">
        <f t="shared" si="181"/>
        <v>116</v>
      </c>
      <c r="U504" s="33">
        <f t="shared" si="165"/>
        <v>-0.52361195378814773</v>
      </c>
      <c r="V504" s="18">
        <v>0.10629994424828099</v>
      </c>
      <c r="W504" s="99">
        <f t="shared" si="175"/>
        <v>259</v>
      </c>
      <c r="X504" s="33">
        <f t="shared" si="166"/>
        <v>-0.26129215950651524</v>
      </c>
      <c r="Y504" s="13">
        <v>87571</v>
      </c>
      <c r="Z504" s="10">
        <f t="shared" si="182"/>
        <v>105</v>
      </c>
      <c r="AA504" s="33">
        <f t="shared" si="167"/>
        <v>-0.58346482593150573</v>
      </c>
      <c r="AB504" s="11">
        <v>4.2999999999999997E-2</v>
      </c>
      <c r="AC504" s="99">
        <f t="shared" si="176"/>
        <v>261</v>
      </c>
      <c r="AD504" s="33">
        <f t="shared" si="168"/>
        <v>0.16086072212083635</v>
      </c>
      <c r="AE504" s="11">
        <v>0.93218931635759761</v>
      </c>
      <c r="AF504" s="10">
        <f t="shared" si="183"/>
        <v>288</v>
      </c>
      <c r="AG504" s="33">
        <f t="shared" si="169"/>
        <v>8.50413557000365E-2</v>
      </c>
      <c r="AH504" s="14">
        <v>2.529666666666667</v>
      </c>
      <c r="AI504" s="99">
        <f t="shared" si="177"/>
        <v>235</v>
      </c>
      <c r="AJ504" s="33">
        <f t="shared" si="170"/>
        <v>-0.23264062858384535</v>
      </c>
      <c r="AK504" s="13">
        <v>119425.00056550425</v>
      </c>
      <c r="AL504" s="38"/>
    </row>
    <row r="505" spans="1:38" x14ac:dyDescent="0.25">
      <c r="A505" t="s">
        <v>1097</v>
      </c>
      <c r="B505" s="5" t="s">
        <v>51</v>
      </c>
      <c r="C505" s="6" t="s">
        <v>52</v>
      </c>
      <c r="D505" s="7" t="s">
        <v>34</v>
      </c>
      <c r="E505" s="36">
        <f t="shared" si="171"/>
        <v>-9.6446184483638309</v>
      </c>
      <c r="F505" s="8">
        <f t="shared" si="172"/>
        <v>58.374272733232942</v>
      </c>
      <c r="G505" s="9">
        <f t="shared" si="173"/>
        <v>25</v>
      </c>
      <c r="H505" s="99">
        <f t="shared" si="174"/>
        <v>451</v>
      </c>
      <c r="I505" s="33">
        <f t="shared" si="161"/>
        <v>0.49866653814036233</v>
      </c>
      <c r="J505" s="11">
        <v>2.8456453003736781E-2</v>
      </c>
      <c r="K505" s="10">
        <f t="shared" si="178"/>
        <v>177</v>
      </c>
      <c r="L505" s="33">
        <f t="shared" si="162"/>
        <v>-0.16423274417269035</v>
      </c>
      <c r="M505" s="11">
        <v>7.7535234836934294E-2</v>
      </c>
      <c r="N505" s="10">
        <f t="shared" si="179"/>
        <v>17</v>
      </c>
      <c r="O505" s="33">
        <f t="shared" si="163"/>
        <v>-2.4749630241404952</v>
      </c>
      <c r="P505" s="11">
        <v>0.21955998204008326</v>
      </c>
      <c r="Q505" s="10">
        <f t="shared" si="180"/>
        <v>106</v>
      </c>
      <c r="R505" s="33">
        <f t="shared" si="164"/>
        <v>-0.11532224571763817</v>
      </c>
      <c r="S505" s="12">
        <v>1.632785149010032</v>
      </c>
      <c r="T505" s="10">
        <f t="shared" si="181"/>
        <v>26</v>
      </c>
      <c r="U505" s="33">
        <f t="shared" si="165"/>
        <v>-2.05957831077651</v>
      </c>
      <c r="V505" s="18">
        <v>0.19646075216402256</v>
      </c>
      <c r="W505" s="99">
        <f t="shared" si="175"/>
        <v>29</v>
      </c>
      <c r="X505" s="33">
        <f t="shared" si="166"/>
        <v>-1.3220584375941731</v>
      </c>
      <c r="Y505" s="13">
        <v>48992</v>
      </c>
      <c r="Z505" s="10">
        <f t="shared" si="182"/>
        <v>162</v>
      </c>
      <c r="AA505" s="33">
        <f t="shared" si="167"/>
        <v>-0.21734129566573571</v>
      </c>
      <c r="AB505" s="11">
        <v>3.7999999999999999E-2</v>
      </c>
      <c r="AC505" s="99">
        <f t="shared" si="176"/>
        <v>8</v>
      </c>
      <c r="AD505" s="33">
        <f t="shared" si="168"/>
        <v>-3.4744592881203258</v>
      </c>
      <c r="AE505" s="11">
        <v>0.71526804768166241</v>
      </c>
      <c r="AF505" s="10">
        <f t="shared" si="183"/>
        <v>281</v>
      </c>
      <c r="AG505" s="33">
        <f t="shared" si="169"/>
        <v>5.491217328110555E-2</v>
      </c>
      <c r="AH505" s="14">
        <v>2.5636666666666668</v>
      </c>
      <c r="AI505" s="99">
        <f t="shared" si="177"/>
        <v>55</v>
      </c>
      <c r="AJ505" s="33">
        <f t="shared" si="170"/>
        <v>-0.31292935264458283</v>
      </c>
      <c r="AK505" s="13">
        <v>64317.968271012913</v>
      </c>
      <c r="AL505" s="38">
        <v>1</v>
      </c>
    </row>
    <row r="506" spans="1:38" x14ac:dyDescent="0.25">
      <c r="A506" t="s">
        <v>1098</v>
      </c>
      <c r="B506" s="5" t="s">
        <v>269</v>
      </c>
      <c r="C506" s="6" t="s">
        <v>61</v>
      </c>
      <c r="D506" s="7" t="s">
        <v>34</v>
      </c>
      <c r="E506" s="36">
        <f t="shared" si="171"/>
        <v>0.35644912976354265</v>
      </c>
      <c r="F506" s="8">
        <f t="shared" si="172"/>
        <v>27.201507753000303</v>
      </c>
      <c r="G506" s="9">
        <f t="shared" si="173"/>
        <v>255</v>
      </c>
      <c r="H506" s="99">
        <f t="shared" si="174"/>
        <v>481</v>
      </c>
      <c r="I506" s="33">
        <f t="shared" si="161"/>
        <v>0.70797515493462704</v>
      </c>
      <c r="J506" s="11">
        <v>4.1694124352147144E-2</v>
      </c>
      <c r="K506" s="10">
        <f t="shared" si="178"/>
        <v>402</v>
      </c>
      <c r="L506" s="33">
        <f t="shared" si="162"/>
        <v>0.506610273138133</v>
      </c>
      <c r="M506" s="11">
        <v>4.2198049512378093E-2</v>
      </c>
      <c r="N506" s="10">
        <f t="shared" si="179"/>
        <v>305</v>
      </c>
      <c r="O506" s="33">
        <f t="shared" si="163"/>
        <v>0.34648181680457119</v>
      </c>
      <c r="P506" s="11">
        <v>3.8866995073891623E-2</v>
      </c>
      <c r="Q506" s="10">
        <f t="shared" si="180"/>
        <v>278</v>
      </c>
      <c r="R506" s="33">
        <f t="shared" si="164"/>
        <v>0.19569926861017276</v>
      </c>
      <c r="S506" s="12">
        <v>0.32485296129120506</v>
      </c>
      <c r="T506" s="10">
        <f t="shared" si="181"/>
        <v>365</v>
      </c>
      <c r="U506" s="33">
        <f t="shared" si="165"/>
        <v>0.49700158267272504</v>
      </c>
      <c r="V506" s="18">
        <v>4.639020690385056E-2</v>
      </c>
      <c r="W506" s="99">
        <v>227</v>
      </c>
      <c r="X506" s="33">
        <f t="shared" si="166"/>
        <v>-0.2358584052041465</v>
      </c>
      <c r="Y506" s="13">
        <v>88496</v>
      </c>
      <c r="Z506" s="10">
        <f t="shared" si="182"/>
        <v>201</v>
      </c>
      <c r="AA506" s="33">
        <f t="shared" si="167"/>
        <v>2.3328224937260757E-3</v>
      </c>
      <c r="AB506" s="11">
        <v>3.5000000000000003E-2</v>
      </c>
      <c r="AC506" s="99">
        <v>227</v>
      </c>
      <c r="AD506" s="33">
        <f t="shared" si="168"/>
        <v>-0.60511724539039236</v>
      </c>
      <c r="AE506" s="11">
        <v>0.88648304785241383</v>
      </c>
      <c r="AF506" s="10">
        <f t="shared" si="183"/>
        <v>152</v>
      </c>
      <c r="AG506" s="33">
        <f t="shared" si="169"/>
        <v>-0.35596716735353351</v>
      </c>
      <c r="AH506" s="14">
        <v>3.0273333333333334</v>
      </c>
      <c r="AI506" s="99">
        <v>227</v>
      </c>
      <c r="AJ506" s="33">
        <f t="shared" si="170"/>
        <v>-0.2349811016116809</v>
      </c>
      <c r="AK506" s="13">
        <v>117818.59164273013</v>
      </c>
      <c r="AL506" s="38"/>
    </row>
    <row r="507" spans="1:38" x14ac:dyDescent="0.25">
      <c r="A507" t="s">
        <v>1099</v>
      </c>
      <c r="B507" s="5" t="s">
        <v>269</v>
      </c>
      <c r="C507" s="6" t="s">
        <v>91</v>
      </c>
      <c r="D507" s="7" t="s">
        <v>39</v>
      </c>
      <c r="E507" s="36">
        <f t="shared" si="171"/>
        <v>1.871535327152168</v>
      </c>
      <c r="F507" s="8">
        <f t="shared" si="172"/>
        <v>22.479069314599776</v>
      </c>
      <c r="G507" s="9">
        <f t="shared" si="173"/>
        <v>346</v>
      </c>
      <c r="H507" s="99">
        <f t="shared" si="174"/>
        <v>23</v>
      </c>
      <c r="I507" s="33">
        <f t="shared" si="161"/>
        <v>-1.2042589710218354</v>
      </c>
      <c r="J507" s="11">
        <v>-7.9244646771202132E-2</v>
      </c>
      <c r="K507" s="10">
        <f t="shared" si="178"/>
        <v>524</v>
      </c>
      <c r="L507" s="33">
        <f t="shared" si="162"/>
        <v>0.92482863580524832</v>
      </c>
      <c r="M507" s="11">
        <v>2.0168067226890758E-2</v>
      </c>
      <c r="N507" s="10">
        <f t="shared" si="179"/>
        <v>374</v>
      </c>
      <c r="O507" s="33">
        <f t="shared" si="163"/>
        <v>0.56948169629190037</v>
      </c>
      <c r="P507" s="11">
        <v>2.4585477415666093E-2</v>
      </c>
      <c r="Q507" s="10">
        <f t="shared" si="180"/>
        <v>334</v>
      </c>
      <c r="R507" s="33">
        <f t="shared" si="164"/>
        <v>0.22940364873615168</v>
      </c>
      <c r="S507" s="12">
        <v>0.18311664530305805</v>
      </c>
      <c r="T507" s="10">
        <f t="shared" si="181"/>
        <v>300</v>
      </c>
      <c r="U507" s="33">
        <f t="shared" si="165"/>
        <v>0.31760368175696863</v>
      </c>
      <c r="V507" s="18">
        <v>5.6920814954841421E-2</v>
      </c>
      <c r="W507" s="99">
        <v>335</v>
      </c>
      <c r="X507" s="33">
        <f t="shared" si="166"/>
        <v>0.2728166808432283</v>
      </c>
      <c r="Y507" s="13">
        <v>106996</v>
      </c>
      <c r="Z507" s="10">
        <f t="shared" si="182"/>
        <v>290</v>
      </c>
      <c r="AA507" s="33">
        <f t="shared" si="167"/>
        <v>0.2952316467063425</v>
      </c>
      <c r="AB507" s="11">
        <v>3.1E-2</v>
      </c>
      <c r="AC507" s="99">
        <v>335</v>
      </c>
      <c r="AD507" s="33">
        <f t="shared" si="168"/>
        <v>0.22317686360944813</v>
      </c>
      <c r="AE507" s="11">
        <v>0.93590775006704208</v>
      </c>
      <c r="AF507" s="10">
        <f t="shared" si="183"/>
        <v>369</v>
      </c>
      <c r="AG507" s="33">
        <f t="shared" si="169"/>
        <v>0.31307791283155445</v>
      </c>
      <c r="AH507" s="14">
        <v>2.2723333333333335</v>
      </c>
      <c r="AI507" s="99">
        <v>335</v>
      </c>
      <c r="AJ507" s="33">
        <f t="shared" si="170"/>
        <v>-0.17836314078245444</v>
      </c>
      <c r="AK507" s="13">
        <v>156678.94012085698</v>
      </c>
      <c r="AL507" s="38"/>
    </row>
    <row r="508" spans="1:38" x14ac:dyDescent="0.25">
      <c r="A508" t="s">
        <v>1100</v>
      </c>
      <c r="B508" s="5" t="s">
        <v>198</v>
      </c>
      <c r="C508" s="6" t="s">
        <v>26</v>
      </c>
      <c r="D508" s="7" t="s">
        <v>20</v>
      </c>
      <c r="E508" s="36">
        <f t="shared" si="171"/>
        <v>-3.6209565607907979</v>
      </c>
      <c r="F508" s="8">
        <f t="shared" si="172"/>
        <v>39.598857521324334</v>
      </c>
      <c r="G508" s="9">
        <f t="shared" si="173"/>
        <v>101</v>
      </c>
      <c r="H508" s="99">
        <f t="shared" si="174"/>
        <v>91</v>
      </c>
      <c r="I508" s="33">
        <f t="shared" si="161"/>
        <v>-0.73793168114297103</v>
      </c>
      <c r="J508" s="11">
        <v>-4.9751893444763606E-2</v>
      </c>
      <c r="K508" s="10">
        <f t="shared" si="178"/>
        <v>382</v>
      </c>
      <c r="L508" s="33">
        <f t="shared" si="162"/>
        <v>0.43598356026981533</v>
      </c>
      <c r="M508" s="11">
        <v>4.5918367346938778E-2</v>
      </c>
      <c r="N508" s="10">
        <f t="shared" si="179"/>
        <v>105</v>
      </c>
      <c r="O508" s="33">
        <f t="shared" si="163"/>
        <v>-0.53850060802652144</v>
      </c>
      <c r="P508" s="11">
        <v>9.5543672014260256E-2</v>
      </c>
      <c r="Q508" s="10">
        <f t="shared" si="180"/>
        <v>390</v>
      </c>
      <c r="R508" s="33">
        <f t="shared" si="164"/>
        <v>0.27294812057923573</v>
      </c>
      <c r="S508" s="12">
        <v>0</v>
      </c>
      <c r="T508" s="10">
        <f t="shared" si="181"/>
        <v>50</v>
      </c>
      <c r="U508" s="33">
        <f t="shared" si="165"/>
        <v>-1.1986400996833855</v>
      </c>
      <c r="V508" s="18">
        <v>0.14592391304347826</v>
      </c>
      <c r="W508" s="99">
        <f t="shared" si="175"/>
        <v>53</v>
      </c>
      <c r="X508" s="33">
        <f t="shared" si="166"/>
        <v>-1.1146839781904272</v>
      </c>
      <c r="Y508" s="13">
        <v>56534</v>
      </c>
      <c r="Z508" s="10">
        <f t="shared" si="182"/>
        <v>95</v>
      </c>
      <c r="AA508" s="33">
        <f t="shared" si="167"/>
        <v>-0.65668953198466029</v>
      </c>
      <c r="AB508" s="11">
        <v>4.4000000000000004E-2</v>
      </c>
      <c r="AC508" s="99">
        <f t="shared" si="176"/>
        <v>183</v>
      </c>
      <c r="AD508" s="33">
        <f t="shared" si="168"/>
        <v>-0.13747246265229246</v>
      </c>
      <c r="AE508" s="11">
        <v>0.91438763376932219</v>
      </c>
      <c r="AF508" s="10">
        <f t="shared" si="183"/>
        <v>138</v>
      </c>
      <c r="AG508" s="33">
        <f t="shared" si="169"/>
        <v>-0.40677323966780943</v>
      </c>
      <c r="AH508" s="14">
        <v>3.0846666666666667</v>
      </c>
      <c r="AI508" s="99">
        <f t="shared" si="177"/>
        <v>116</v>
      </c>
      <c r="AJ508" s="33">
        <f t="shared" si="170"/>
        <v>-0.28295064279002113</v>
      </c>
      <c r="AK508" s="13">
        <v>84894.179332142361</v>
      </c>
      <c r="AL508" s="38"/>
    </row>
    <row r="509" spans="1:38" x14ac:dyDescent="0.25">
      <c r="A509" t="s">
        <v>1101</v>
      </c>
      <c r="B509" s="5" t="s">
        <v>537</v>
      </c>
      <c r="C509" s="6" t="s">
        <v>54</v>
      </c>
      <c r="D509" s="7" t="s">
        <v>39</v>
      </c>
      <c r="E509" s="36">
        <f t="shared" si="171"/>
        <v>4.489759722844946</v>
      </c>
      <c r="F509" s="8">
        <f t="shared" si="172"/>
        <v>14.318211174720592</v>
      </c>
      <c r="G509" s="9">
        <f t="shared" si="173"/>
        <v>483</v>
      </c>
      <c r="H509" s="99">
        <f t="shared" si="174"/>
        <v>499</v>
      </c>
      <c r="I509" s="33">
        <f t="shared" si="161"/>
        <v>0.93842166847154762</v>
      </c>
      <c r="J509" s="11">
        <v>5.6268656716417897E-2</v>
      </c>
      <c r="K509" s="10">
        <f t="shared" si="178"/>
        <v>260</v>
      </c>
      <c r="L509" s="33">
        <f t="shared" si="162"/>
        <v>0.12206365205782378</v>
      </c>
      <c r="M509" s="11">
        <v>6.2454346238130024E-2</v>
      </c>
      <c r="N509" s="10">
        <f t="shared" si="179"/>
        <v>503</v>
      </c>
      <c r="O509" s="33">
        <f t="shared" si="163"/>
        <v>0.83100225957154594</v>
      </c>
      <c r="P509" s="11">
        <v>7.8369905956112845E-3</v>
      </c>
      <c r="Q509" s="10">
        <f t="shared" si="180"/>
        <v>390</v>
      </c>
      <c r="R509" s="33">
        <f t="shared" si="164"/>
        <v>0.27294812057923573</v>
      </c>
      <c r="S509" s="12">
        <v>0</v>
      </c>
      <c r="T509" s="10">
        <f t="shared" si="181"/>
        <v>352</v>
      </c>
      <c r="U509" s="33">
        <f t="shared" si="165"/>
        <v>0.45514354664945628</v>
      </c>
      <c r="V509" s="18">
        <v>4.884726224783862E-2</v>
      </c>
      <c r="W509" s="99">
        <f t="shared" si="175"/>
        <v>485</v>
      </c>
      <c r="X509" s="33">
        <f t="shared" si="166"/>
        <v>1.1014346480391033</v>
      </c>
      <c r="Y509" s="13">
        <v>137132</v>
      </c>
      <c r="Z509" s="10">
        <f t="shared" si="182"/>
        <v>399</v>
      </c>
      <c r="AA509" s="33">
        <f t="shared" si="167"/>
        <v>0.58813047091895843</v>
      </c>
      <c r="AB509" s="11">
        <v>2.7000000000000003E-2</v>
      </c>
      <c r="AC509" s="99">
        <f t="shared" si="176"/>
        <v>508</v>
      </c>
      <c r="AD509" s="33">
        <f t="shared" si="168"/>
        <v>0.94122177588628919</v>
      </c>
      <c r="AE509" s="11">
        <v>0.9787538304392237</v>
      </c>
      <c r="AF509" s="10">
        <f t="shared" si="183"/>
        <v>352</v>
      </c>
      <c r="AG509" s="33">
        <f t="shared" si="169"/>
        <v>0.26463491364817482</v>
      </c>
      <c r="AH509" s="14">
        <v>2.3270000000000004</v>
      </c>
      <c r="AI509" s="99">
        <f t="shared" si="177"/>
        <v>397</v>
      </c>
      <c r="AJ509" s="33">
        <f t="shared" si="170"/>
        <v>-0.12560462937611797</v>
      </c>
      <c r="AK509" s="13">
        <v>192890.31383354528</v>
      </c>
      <c r="AL509" s="38"/>
    </row>
    <row r="510" spans="1:38" x14ac:dyDescent="0.25">
      <c r="A510" t="s">
        <v>1102</v>
      </c>
      <c r="B510" s="5" t="s">
        <v>285</v>
      </c>
      <c r="C510" s="6" t="s">
        <v>22</v>
      </c>
      <c r="D510" s="7" t="s">
        <v>20</v>
      </c>
      <c r="E510" s="36">
        <f t="shared" si="171"/>
        <v>-1.7439826899253164</v>
      </c>
      <c r="F510" s="8">
        <f t="shared" si="172"/>
        <v>33.748435564523312</v>
      </c>
      <c r="G510" s="9">
        <f t="shared" si="173"/>
        <v>165</v>
      </c>
      <c r="H510" s="99">
        <f t="shared" si="174"/>
        <v>111</v>
      </c>
      <c r="I510" s="33">
        <f t="shared" si="161"/>
        <v>-0.6624141209613057</v>
      </c>
      <c r="J510" s="11">
        <v>-4.4975804155992005E-2</v>
      </c>
      <c r="K510" s="10">
        <f t="shared" si="178"/>
        <v>150</v>
      </c>
      <c r="L510" s="33">
        <f t="shared" si="162"/>
        <v>-0.27430415632012983</v>
      </c>
      <c r="M510" s="11">
        <v>8.3333333333333329E-2</v>
      </c>
      <c r="N510" s="10">
        <f t="shared" si="179"/>
        <v>178</v>
      </c>
      <c r="O510" s="33">
        <f t="shared" si="163"/>
        <v>-9.0381686671459655E-2</v>
      </c>
      <c r="P510" s="11">
        <v>6.684491978609626E-2</v>
      </c>
      <c r="Q510" s="10">
        <f t="shared" si="180"/>
        <v>289</v>
      </c>
      <c r="R510" s="33">
        <f t="shared" si="164"/>
        <v>0.2020699206581979</v>
      </c>
      <c r="S510" s="12">
        <v>0.29806259314456035</v>
      </c>
      <c r="T510" s="10">
        <f t="shared" si="181"/>
        <v>101</v>
      </c>
      <c r="U510" s="33">
        <f t="shared" si="165"/>
        <v>-0.6382693631284444</v>
      </c>
      <c r="V510" s="18">
        <v>0.11303030303030304</v>
      </c>
      <c r="W510" s="99">
        <f t="shared" si="175"/>
        <v>250</v>
      </c>
      <c r="X510" s="33">
        <f t="shared" si="166"/>
        <v>-0.28738581662321572</v>
      </c>
      <c r="Y510" s="13">
        <v>86622</v>
      </c>
      <c r="Z510" s="10">
        <f t="shared" si="182"/>
        <v>136</v>
      </c>
      <c r="AA510" s="33">
        <f t="shared" si="167"/>
        <v>-0.36379070777204392</v>
      </c>
      <c r="AB510" s="11">
        <v>0.04</v>
      </c>
      <c r="AC510" s="99">
        <f t="shared" si="176"/>
        <v>159</v>
      </c>
      <c r="AD510" s="33">
        <f t="shared" si="168"/>
        <v>-0.24759646084001347</v>
      </c>
      <c r="AE510" s="11">
        <v>0.90781648258283776</v>
      </c>
      <c r="AF510" s="10">
        <f t="shared" si="183"/>
        <v>230</v>
      </c>
      <c r="AG510" s="33">
        <f t="shared" si="169"/>
        <v>-7.5056848918205007E-2</v>
      </c>
      <c r="AH510" s="14">
        <v>2.7103333333333333</v>
      </c>
      <c r="AI510" s="99">
        <f t="shared" si="177"/>
        <v>153</v>
      </c>
      <c r="AJ510" s="33">
        <f t="shared" si="170"/>
        <v>-0.26273917599370838</v>
      </c>
      <c r="AK510" s="13">
        <v>98766.537704918039</v>
      </c>
      <c r="AL510" s="38"/>
    </row>
    <row r="511" spans="1:38" ht="22.5" x14ac:dyDescent="0.25">
      <c r="A511" t="s">
        <v>1103</v>
      </c>
      <c r="B511" s="5" t="s">
        <v>583</v>
      </c>
      <c r="C511" s="6" t="s">
        <v>93</v>
      </c>
      <c r="D511" s="7" t="s">
        <v>34</v>
      </c>
      <c r="E511" s="36">
        <f t="shared" si="171"/>
        <v>5.6600359396391733</v>
      </c>
      <c r="F511" s="8">
        <f t="shared" si="172"/>
        <v>10.67052604679818</v>
      </c>
      <c r="G511" s="9">
        <f t="shared" si="173"/>
        <v>534</v>
      </c>
      <c r="H511" s="99">
        <f t="shared" si="174"/>
        <v>357</v>
      </c>
      <c r="I511" s="33">
        <f t="shared" si="161"/>
        <v>0.16715639920350642</v>
      </c>
      <c r="J511" s="11">
        <v>7.4901768172888072E-3</v>
      </c>
      <c r="K511" s="10">
        <f t="shared" si="178"/>
        <v>495</v>
      </c>
      <c r="L511" s="33">
        <f t="shared" si="162"/>
        <v>0.77901284743003829</v>
      </c>
      <c r="M511" s="11">
        <v>2.7849028948332723E-2</v>
      </c>
      <c r="N511" s="10">
        <f t="shared" si="179"/>
        <v>346</v>
      </c>
      <c r="O511" s="33">
        <f t="shared" si="163"/>
        <v>0.46373859657747907</v>
      </c>
      <c r="P511" s="11">
        <v>3.1357552581261952E-2</v>
      </c>
      <c r="Q511" s="10">
        <f t="shared" si="180"/>
        <v>310</v>
      </c>
      <c r="R511" s="33">
        <f t="shared" si="164"/>
        <v>0.21498435196617494</v>
      </c>
      <c r="S511" s="12">
        <v>0.24375380865326021</v>
      </c>
      <c r="T511" s="10">
        <f t="shared" si="181"/>
        <v>537</v>
      </c>
      <c r="U511" s="33">
        <f t="shared" si="165"/>
        <v>0.9823457994717093</v>
      </c>
      <c r="V511" s="18">
        <v>1.7900633219678518E-2</v>
      </c>
      <c r="W511" s="99">
        <f t="shared" si="175"/>
        <v>532</v>
      </c>
      <c r="X511" s="33">
        <f t="shared" si="166"/>
        <v>1.6899579746206173</v>
      </c>
      <c r="Y511" s="13">
        <v>158536</v>
      </c>
      <c r="Z511" s="10">
        <f t="shared" si="182"/>
        <v>527</v>
      </c>
      <c r="AA511" s="33">
        <f t="shared" si="167"/>
        <v>0.95425400118472858</v>
      </c>
      <c r="AB511" s="11">
        <v>2.2000000000000002E-2</v>
      </c>
      <c r="AC511" s="99">
        <f t="shared" si="176"/>
        <v>510</v>
      </c>
      <c r="AD511" s="33">
        <f t="shared" si="168"/>
        <v>0.94369400551425209</v>
      </c>
      <c r="AE511" s="11">
        <v>0.97890134955331687</v>
      </c>
      <c r="AF511" s="10">
        <f t="shared" si="183"/>
        <v>464</v>
      </c>
      <c r="AG511" s="33">
        <f t="shared" si="169"/>
        <v>0.61998203570674504</v>
      </c>
      <c r="AH511" s="14">
        <v>1.9260000000000002</v>
      </c>
      <c r="AI511" s="99">
        <f t="shared" si="177"/>
        <v>505</v>
      </c>
      <c r="AJ511" s="33">
        <f t="shared" si="170"/>
        <v>7.8093558876560304E-2</v>
      </c>
      <c r="AK511" s="13">
        <v>332700.76380255941</v>
      </c>
      <c r="AL511" s="38"/>
    </row>
    <row r="512" spans="1:38" x14ac:dyDescent="0.25">
      <c r="A512" t="s">
        <v>1104</v>
      </c>
      <c r="B512" s="5" t="s">
        <v>321</v>
      </c>
      <c r="C512" s="6" t="s">
        <v>28</v>
      </c>
      <c r="D512" s="7" t="s">
        <v>20</v>
      </c>
      <c r="E512" s="36">
        <f t="shared" si="171"/>
        <v>1.5825398068906342</v>
      </c>
      <c r="F512" s="8">
        <f t="shared" si="172"/>
        <v>23.37985209234596</v>
      </c>
      <c r="G512" s="9">
        <f t="shared" si="173"/>
        <v>319</v>
      </c>
      <c r="H512" s="99">
        <f t="shared" si="174"/>
        <v>172</v>
      </c>
      <c r="I512" s="33">
        <f t="shared" si="161"/>
        <v>-0.44112845411856544</v>
      </c>
      <c r="J512" s="11">
        <v>-3.0980647259717053E-2</v>
      </c>
      <c r="K512" s="10">
        <f t="shared" si="178"/>
        <v>448</v>
      </c>
      <c r="L512" s="33">
        <f t="shared" si="162"/>
        <v>0.63469288128468204</v>
      </c>
      <c r="M512" s="11">
        <v>3.5451197053406998E-2</v>
      </c>
      <c r="N512" s="10">
        <f t="shared" si="179"/>
        <v>280</v>
      </c>
      <c r="O512" s="33">
        <f t="shared" si="163"/>
        <v>0.28906063965699502</v>
      </c>
      <c r="P512" s="11">
        <v>4.2544403139198675E-2</v>
      </c>
      <c r="Q512" s="10">
        <f t="shared" si="180"/>
        <v>390</v>
      </c>
      <c r="R512" s="33">
        <f t="shared" si="164"/>
        <v>0.27294812057923573</v>
      </c>
      <c r="S512" s="12">
        <v>0</v>
      </c>
      <c r="T512" s="10">
        <f t="shared" si="181"/>
        <v>358</v>
      </c>
      <c r="U512" s="33">
        <f t="shared" si="165"/>
        <v>0.4746339611353535</v>
      </c>
      <c r="V512" s="18">
        <v>4.7703180212014133E-2</v>
      </c>
      <c r="W512" s="99">
        <f t="shared" si="175"/>
        <v>282</v>
      </c>
      <c r="X512" s="33">
        <f t="shared" si="166"/>
        <v>-0.16241672115914443</v>
      </c>
      <c r="Y512" s="13">
        <v>91167</v>
      </c>
      <c r="Z512" s="10">
        <f t="shared" si="182"/>
        <v>105</v>
      </c>
      <c r="AA512" s="33">
        <f t="shared" si="167"/>
        <v>-0.58346482593150573</v>
      </c>
      <c r="AB512" s="11">
        <v>4.2999999999999997E-2</v>
      </c>
      <c r="AC512" s="99">
        <f t="shared" si="176"/>
        <v>541</v>
      </c>
      <c r="AD512" s="33">
        <f t="shared" si="168"/>
        <v>1.0790625631699702</v>
      </c>
      <c r="AE512" s="11">
        <v>0.98697885557281084</v>
      </c>
      <c r="AF512" s="10">
        <f t="shared" si="183"/>
        <v>500</v>
      </c>
      <c r="AG512" s="33">
        <f t="shared" si="169"/>
        <v>0.82232017253976297</v>
      </c>
      <c r="AH512" s="14">
        <v>1.6976666666666667</v>
      </c>
      <c r="AI512" s="99">
        <f t="shared" si="177"/>
        <v>352</v>
      </c>
      <c r="AJ512" s="33">
        <f t="shared" si="170"/>
        <v>-0.16502032194696006</v>
      </c>
      <c r="AK512" s="13">
        <v>165836.92783418647</v>
      </c>
      <c r="AL512" s="38"/>
    </row>
    <row r="513" spans="1:38" x14ac:dyDescent="0.25">
      <c r="A513" t="s">
        <v>1105</v>
      </c>
      <c r="B513" s="5" t="s">
        <v>108</v>
      </c>
      <c r="C513" s="6" t="s">
        <v>24</v>
      </c>
      <c r="D513" s="7" t="s">
        <v>20</v>
      </c>
      <c r="E513" s="36">
        <f t="shared" si="171"/>
        <v>-3.8358456043555398</v>
      </c>
      <c r="F513" s="8">
        <f t="shared" si="172"/>
        <v>40.268654580442387</v>
      </c>
      <c r="G513" s="9">
        <f t="shared" si="173"/>
        <v>94</v>
      </c>
      <c r="H513" s="99">
        <f t="shared" si="174"/>
        <v>14</v>
      </c>
      <c r="I513" s="33">
        <f t="shared" si="161"/>
        <v>-1.35493774971465</v>
      </c>
      <c r="J513" s="11">
        <v>-8.8774288608527541E-2</v>
      </c>
      <c r="K513" s="10">
        <f t="shared" si="178"/>
        <v>244</v>
      </c>
      <c r="L513" s="33">
        <f t="shared" si="162"/>
        <v>6.5294838961121843E-2</v>
      </c>
      <c r="M513" s="11">
        <v>6.5444688266425716E-2</v>
      </c>
      <c r="N513" s="10">
        <f t="shared" si="179"/>
        <v>111</v>
      </c>
      <c r="O513" s="33">
        <f t="shared" si="163"/>
        <v>-0.48434072336918799</v>
      </c>
      <c r="P513" s="11">
        <v>9.2075125973431052E-2</v>
      </c>
      <c r="Q513" s="10">
        <f t="shared" si="180"/>
        <v>117</v>
      </c>
      <c r="R513" s="33">
        <f t="shared" si="164"/>
        <v>-6.3499484301122594E-2</v>
      </c>
      <c r="S513" s="12">
        <v>1.414855987872663</v>
      </c>
      <c r="T513" s="10">
        <f t="shared" si="181"/>
        <v>75</v>
      </c>
      <c r="U513" s="33">
        <f t="shared" si="165"/>
        <v>-0.88683997012628302</v>
      </c>
      <c r="V513" s="18">
        <v>0.12762133013780708</v>
      </c>
      <c r="W513" s="99">
        <f t="shared" si="175"/>
        <v>62</v>
      </c>
      <c r="X513" s="33">
        <f t="shared" si="166"/>
        <v>-1.0408573508370649</v>
      </c>
      <c r="Y513" s="13">
        <v>59219</v>
      </c>
      <c r="Z513" s="10">
        <f t="shared" si="182"/>
        <v>105</v>
      </c>
      <c r="AA513" s="33">
        <f t="shared" si="167"/>
        <v>-0.58346482593150573</v>
      </c>
      <c r="AB513" s="11">
        <v>4.2999999999999997E-2</v>
      </c>
      <c r="AC513" s="99">
        <f t="shared" si="176"/>
        <v>125</v>
      </c>
      <c r="AD513" s="33">
        <f t="shared" si="168"/>
        <v>-0.47093049000675707</v>
      </c>
      <c r="AE513" s="11">
        <v>0.89449003516998826</v>
      </c>
      <c r="AF513" s="10">
        <f t="shared" si="183"/>
        <v>322</v>
      </c>
      <c r="AG513" s="33">
        <f t="shared" si="169"/>
        <v>0.15947815932327813</v>
      </c>
      <c r="AH513" s="14">
        <v>2.4456666666666669</v>
      </c>
      <c r="AI513" s="99">
        <f t="shared" si="177"/>
        <v>429</v>
      </c>
      <c r="AJ513" s="33">
        <f t="shared" si="170"/>
        <v>-9.3486287704224527E-2</v>
      </c>
      <c r="AK513" s="13">
        <v>214935.08428499242</v>
      </c>
      <c r="AL513" s="38"/>
    </row>
    <row r="514" spans="1:38" x14ac:dyDescent="0.25">
      <c r="A514" t="s">
        <v>1106</v>
      </c>
      <c r="B514" s="5" t="s">
        <v>318</v>
      </c>
      <c r="C514" s="6" t="s">
        <v>71</v>
      </c>
      <c r="D514" s="7" t="s">
        <v>34</v>
      </c>
      <c r="E514" s="36">
        <f t="shared" si="171"/>
        <v>1.2855177493800825</v>
      </c>
      <c r="F514" s="8">
        <f t="shared" si="172"/>
        <v>24.305653135123759</v>
      </c>
      <c r="G514" s="9">
        <f t="shared" si="173"/>
        <v>305</v>
      </c>
      <c r="H514" s="99">
        <f t="shared" si="174"/>
        <v>16</v>
      </c>
      <c r="I514" s="33">
        <f t="shared" si="161"/>
        <v>-1.3398561981700594</v>
      </c>
      <c r="J514" s="11">
        <v>-8.7820459636605008E-2</v>
      </c>
      <c r="K514" s="10">
        <f t="shared" si="178"/>
        <v>89</v>
      </c>
      <c r="L514" s="33">
        <f t="shared" si="162"/>
        <v>-0.58644455373173898</v>
      </c>
      <c r="M514" s="11">
        <v>9.9775575088834861E-2</v>
      </c>
      <c r="N514" s="10">
        <f t="shared" si="179"/>
        <v>375</v>
      </c>
      <c r="O514" s="33">
        <f t="shared" si="163"/>
        <v>0.5706354421403711</v>
      </c>
      <c r="P514" s="11">
        <v>2.4511588399466083E-2</v>
      </c>
      <c r="Q514" s="10">
        <f t="shared" si="180"/>
        <v>386</v>
      </c>
      <c r="R514" s="33">
        <f t="shared" si="164"/>
        <v>0.26213378792495029</v>
      </c>
      <c r="S514" s="12">
        <v>4.5477284096593747E-2</v>
      </c>
      <c r="T514" s="10">
        <f t="shared" si="181"/>
        <v>440</v>
      </c>
      <c r="U514" s="33">
        <f t="shared" si="165"/>
        <v>0.70340511892464019</v>
      </c>
      <c r="V514" s="18">
        <v>3.4274375394606295E-2</v>
      </c>
      <c r="W514" s="99">
        <f t="shared" si="175"/>
        <v>316</v>
      </c>
      <c r="X514" s="33">
        <f t="shared" si="166"/>
        <v>-3.2745818142959592E-2</v>
      </c>
      <c r="Y514" s="13">
        <v>95883</v>
      </c>
      <c r="Z514" s="10">
        <f t="shared" si="182"/>
        <v>185</v>
      </c>
      <c r="AA514" s="33">
        <f t="shared" si="167"/>
        <v>-7.0891883559428021E-2</v>
      </c>
      <c r="AB514" s="11">
        <v>3.6000000000000004E-2</v>
      </c>
      <c r="AC514" s="99">
        <f t="shared" si="176"/>
        <v>350</v>
      </c>
      <c r="AD514" s="33">
        <f t="shared" si="168"/>
        <v>0.4464271611176216</v>
      </c>
      <c r="AE514" s="11">
        <v>0.94922920117212384</v>
      </c>
      <c r="AF514" s="10">
        <f t="shared" si="183"/>
        <v>192</v>
      </c>
      <c r="AG514" s="33">
        <f t="shared" si="169"/>
        <v>-0.20709356010705021</v>
      </c>
      <c r="AH514" s="14">
        <v>2.8593333333333333</v>
      </c>
      <c r="AI514" s="99">
        <f t="shared" si="177"/>
        <v>212</v>
      </c>
      <c r="AJ514" s="33">
        <f t="shared" si="170"/>
        <v>-0.24038992409160334</v>
      </c>
      <c r="AK514" s="13">
        <v>114106.18795761517</v>
      </c>
      <c r="AL514" s="38"/>
    </row>
    <row r="515" spans="1:38" x14ac:dyDescent="0.25">
      <c r="A515" t="s">
        <v>1107</v>
      </c>
      <c r="B515" s="5" t="s">
        <v>469</v>
      </c>
      <c r="C515" s="6" t="s">
        <v>41</v>
      </c>
      <c r="D515" s="7" t="s">
        <v>34</v>
      </c>
      <c r="E515" s="36">
        <f t="shared" si="171"/>
        <v>4.3959837298282221</v>
      </c>
      <c r="F515" s="8">
        <f t="shared" si="172"/>
        <v>14.610505669109523</v>
      </c>
      <c r="G515" s="9">
        <f t="shared" si="173"/>
        <v>476</v>
      </c>
      <c r="H515" s="99">
        <f t="shared" si="174"/>
        <v>350</v>
      </c>
      <c r="I515" s="33">
        <f t="shared" si="161"/>
        <v>0.15093441216963777</v>
      </c>
      <c r="J515" s="11">
        <v>6.4642212868311066E-3</v>
      </c>
      <c r="K515" s="10">
        <f t="shared" si="178"/>
        <v>375</v>
      </c>
      <c r="L515" s="33">
        <f t="shared" si="162"/>
        <v>0.41323607547353919</v>
      </c>
      <c r="M515" s="11">
        <v>4.7116609059486995E-2</v>
      </c>
      <c r="N515" s="10">
        <f t="shared" si="179"/>
        <v>396</v>
      </c>
      <c r="O515" s="33">
        <f t="shared" si="163"/>
        <v>0.60678477225514571</v>
      </c>
      <c r="P515" s="11">
        <v>2.2196487164640032E-2</v>
      </c>
      <c r="Q515" s="10">
        <f t="shared" si="180"/>
        <v>269</v>
      </c>
      <c r="R515" s="33">
        <f t="shared" si="164"/>
        <v>0.18415186937121414</v>
      </c>
      <c r="S515" s="12">
        <v>0.37341299477221807</v>
      </c>
      <c r="T515" s="10">
        <f t="shared" si="181"/>
        <v>489</v>
      </c>
      <c r="U515" s="33">
        <f t="shared" si="165"/>
        <v>0.84102162988681695</v>
      </c>
      <c r="V515" s="18">
        <v>2.6196323584133364E-2</v>
      </c>
      <c r="W515" s="99">
        <f t="shared" si="175"/>
        <v>460</v>
      </c>
      <c r="X515" s="33">
        <f t="shared" si="166"/>
        <v>0.8519913842217095</v>
      </c>
      <c r="Y515" s="13">
        <v>128060</v>
      </c>
      <c r="Z515" s="10">
        <f t="shared" si="182"/>
        <v>466</v>
      </c>
      <c r="AA515" s="33">
        <f t="shared" si="167"/>
        <v>0.73457988302526656</v>
      </c>
      <c r="AB515" s="11">
        <v>2.5000000000000001E-2</v>
      </c>
      <c r="AC515" s="99">
        <f t="shared" si="176"/>
        <v>536</v>
      </c>
      <c r="AD515" s="33">
        <f t="shared" si="168"/>
        <v>1.0652840608777212</v>
      </c>
      <c r="AE515" s="11">
        <v>0.98615668580803939</v>
      </c>
      <c r="AF515" s="10">
        <f t="shared" si="183"/>
        <v>265</v>
      </c>
      <c r="AG515" s="33">
        <f t="shared" si="169"/>
        <v>1.4149161773139685E-2</v>
      </c>
      <c r="AH515" s="14">
        <v>2.609666666666667</v>
      </c>
      <c r="AI515" s="99">
        <f t="shared" si="177"/>
        <v>391</v>
      </c>
      <c r="AJ515" s="33">
        <f t="shared" si="170"/>
        <v>-0.12963912865492322</v>
      </c>
      <c r="AK515" s="13">
        <v>190121.19171023151</v>
      </c>
      <c r="AL515" s="38"/>
    </row>
    <row r="516" spans="1:38" x14ac:dyDescent="0.25">
      <c r="A516" t="s">
        <v>1108</v>
      </c>
      <c r="B516" s="5" t="s">
        <v>80</v>
      </c>
      <c r="C516" s="6" t="s">
        <v>81</v>
      </c>
      <c r="D516" s="7" t="s">
        <v>34</v>
      </c>
      <c r="E516" s="36">
        <f t="shared" si="171"/>
        <v>-5.0535708531845032</v>
      </c>
      <c r="F516" s="8">
        <f t="shared" si="172"/>
        <v>44.064235671731076</v>
      </c>
      <c r="G516" s="9">
        <f t="shared" si="173"/>
        <v>69</v>
      </c>
      <c r="H516" s="99">
        <f t="shared" si="174"/>
        <v>150</v>
      </c>
      <c r="I516" s="33">
        <f t="shared" si="161"/>
        <v>-0.50151433660218103</v>
      </c>
      <c r="J516" s="11">
        <v>-3.4799737360472704E-2</v>
      </c>
      <c r="K516" s="10">
        <f t="shared" si="178"/>
        <v>108</v>
      </c>
      <c r="L516" s="33">
        <f t="shared" si="162"/>
        <v>-0.47763388311254951</v>
      </c>
      <c r="M516" s="11">
        <v>9.4043887147335428E-2</v>
      </c>
      <c r="N516" s="10">
        <f t="shared" si="179"/>
        <v>86</v>
      </c>
      <c r="O516" s="33">
        <f t="shared" si="163"/>
        <v>-0.7785251138201269</v>
      </c>
      <c r="P516" s="11">
        <v>0.11091549295774648</v>
      </c>
      <c r="Q516" s="10">
        <f t="shared" si="180"/>
        <v>125</v>
      </c>
      <c r="R516" s="33">
        <f t="shared" si="164"/>
        <v>-5.0584343005909596E-2</v>
      </c>
      <c r="S516" s="12">
        <v>1.3605442176870748</v>
      </c>
      <c r="T516" s="10">
        <f t="shared" si="181"/>
        <v>51</v>
      </c>
      <c r="U516" s="33">
        <f t="shared" si="165"/>
        <v>-1.1803535635321674</v>
      </c>
      <c r="V516" s="18">
        <v>0.14485049833887043</v>
      </c>
      <c r="W516" s="99">
        <f t="shared" si="175"/>
        <v>44</v>
      </c>
      <c r="X516" s="33">
        <f t="shared" si="166"/>
        <v>-1.1625819241306719</v>
      </c>
      <c r="Y516" s="13">
        <v>54792</v>
      </c>
      <c r="Z516" s="10">
        <f t="shared" si="182"/>
        <v>185</v>
      </c>
      <c r="AA516" s="33">
        <f t="shared" si="167"/>
        <v>-7.0891883559428021E-2</v>
      </c>
      <c r="AB516" s="11">
        <v>3.6000000000000004E-2</v>
      </c>
      <c r="AC516" s="99">
        <f t="shared" si="176"/>
        <v>42</v>
      </c>
      <c r="AD516" s="33">
        <f t="shared" si="168"/>
        <v>-1.5367925518640118</v>
      </c>
      <c r="AE516" s="11">
        <v>0.83088954056695996</v>
      </c>
      <c r="AF516" s="10">
        <f t="shared" si="183"/>
        <v>337</v>
      </c>
      <c r="AG516" s="33">
        <f t="shared" si="169"/>
        <v>0.20703500608257167</v>
      </c>
      <c r="AH516" s="14">
        <v>2.3919999999999999</v>
      </c>
      <c r="AI516" s="99">
        <f t="shared" si="177"/>
        <v>35</v>
      </c>
      <c r="AJ516" s="33">
        <f t="shared" si="170"/>
        <v>-0.32325267945659081</v>
      </c>
      <c r="AK516" s="13">
        <v>57232.441496598636</v>
      </c>
      <c r="AL516" s="38"/>
    </row>
    <row r="517" spans="1:38" x14ac:dyDescent="0.25">
      <c r="A517" t="s">
        <v>1109</v>
      </c>
      <c r="B517" s="5" t="s">
        <v>67</v>
      </c>
      <c r="C517" s="6" t="s">
        <v>26</v>
      </c>
      <c r="D517" s="7" t="s">
        <v>20</v>
      </c>
      <c r="E517" s="36">
        <f t="shared" si="171"/>
        <v>-7.9667438262597692</v>
      </c>
      <c r="F517" s="8">
        <f t="shared" si="172"/>
        <v>53.144431933483034</v>
      </c>
      <c r="G517" s="9">
        <f t="shared" si="173"/>
        <v>39</v>
      </c>
      <c r="H517" s="99">
        <f t="shared" si="174"/>
        <v>249</v>
      </c>
      <c r="I517" s="33">
        <f t="shared" si="161"/>
        <v>-0.2085124922454748</v>
      </c>
      <c r="J517" s="11">
        <v>-1.6268908675647897E-2</v>
      </c>
      <c r="K517" s="10">
        <f t="shared" si="178"/>
        <v>278</v>
      </c>
      <c r="L517" s="33">
        <f t="shared" si="162"/>
        <v>0.17065868931372985</v>
      </c>
      <c r="M517" s="11">
        <v>5.989456430248527E-2</v>
      </c>
      <c r="N517" s="10">
        <f t="shared" si="179"/>
        <v>42</v>
      </c>
      <c r="O517" s="33">
        <f t="shared" si="163"/>
        <v>-1.5783198809058874</v>
      </c>
      <c r="P517" s="11">
        <v>0.16213652103790144</v>
      </c>
      <c r="Q517" s="10">
        <f t="shared" si="180"/>
        <v>58</v>
      </c>
      <c r="R517" s="33">
        <f t="shared" si="164"/>
        <v>-0.34315644970631082</v>
      </c>
      <c r="S517" s="12">
        <v>2.5908915022123522</v>
      </c>
      <c r="T517" s="10">
        <f t="shared" si="181"/>
        <v>61</v>
      </c>
      <c r="U517" s="33">
        <f t="shared" si="165"/>
        <v>-1.0408339523528962</v>
      </c>
      <c r="V517" s="18">
        <v>0.13666073506262405</v>
      </c>
      <c r="W517" s="99">
        <f t="shared" si="175"/>
        <v>43</v>
      </c>
      <c r="X517" s="33">
        <f t="shared" si="166"/>
        <v>-1.171270644519373</v>
      </c>
      <c r="Y517" s="13">
        <v>54476</v>
      </c>
      <c r="Z517" s="10">
        <f t="shared" si="182"/>
        <v>36</v>
      </c>
      <c r="AA517" s="33">
        <f t="shared" si="167"/>
        <v>-1.3889365925162007</v>
      </c>
      <c r="AB517" s="11">
        <v>5.4000000000000006E-2</v>
      </c>
      <c r="AC517" s="99">
        <f t="shared" si="176"/>
        <v>24</v>
      </c>
      <c r="AD517" s="33">
        <f t="shared" si="168"/>
        <v>-2.3534441312969512</v>
      </c>
      <c r="AE517" s="11">
        <v>0.78215955361182321</v>
      </c>
      <c r="AF517" s="10">
        <f t="shared" si="183"/>
        <v>257</v>
      </c>
      <c r="AG517" s="33">
        <f t="shared" si="169"/>
        <v>-1.5389252363066796E-2</v>
      </c>
      <c r="AH517" s="14">
        <v>2.6429999999999998</v>
      </c>
      <c r="AI517" s="99">
        <f t="shared" si="177"/>
        <v>62</v>
      </c>
      <c r="AJ517" s="33">
        <f t="shared" si="170"/>
        <v>-0.30988564455379114</v>
      </c>
      <c r="AK517" s="13">
        <v>66407.050169080903</v>
      </c>
      <c r="AL517" s="38">
        <v>1</v>
      </c>
    </row>
    <row r="518" spans="1:38" x14ac:dyDescent="0.25">
      <c r="A518" t="s">
        <v>1110</v>
      </c>
      <c r="B518" s="5" t="s">
        <v>324</v>
      </c>
      <c r="C518" s="6" t="s">
        <v>19</v>
      </c>
      <c r="D518" s="7" t="s">
        <v>20</v>
      </c>
      <c r="E518" s="36">
        <f t="shared" si="171"/>
        <v>0.73699897632890143</v>
      </c>
      <c r="F518" s="8">
        <f t="shared" si="172"/>
        <v>26.015355291018167</v>
      </c>
      <c r="G518" s="9">
        <f t="shared" si="173"/>
        <v>273</v>
      </c>
      <c r="H518" s="99">
        <f t="shared" si="174"/>
        <v>333</v>
      </c>
      <c r="I518" s="33">
        <f t="shared" si="161"/>
        <v>9.274551842174833E-2</v>
      </c>
      <c r="J518" s="11">
        <v>2.7840791915858532E-3</v>
      </c>
      <c r="K518" s="10">
        <f t="shared" si="178"/>
        <v>110</v>
      </c>
      <c r="L518" s="33">
        <f t="shared" si="162"/>
        <v>-0.47010194329800337</v>
      </c>
      <c r="M518" s="11">
        <v>9.3647136273864381E-2</v>
      </c>
      <c r="N518" s="10">
        <f t="shared" si="179"/>
        <v>311</v>
      </c>
      <c r="O518" s="33">
        <f t="shared" si="163"/>
        <v>0.37495082531812002</v>
      </c>
      <c r="P518" s="11">
        <v>3.7043762484111134E-2</v>
      </c>
      <c r="Q518" s="10">
        <f t="shared" si="180"/>
        <v>194</v>
      </c>
      <c r="R518" s="33">
        <f t="shared" si="164"/>
        <v>0.10178364498586062</v>
      </c>
      <c r="S518" s="12">
        <v>0.71979434447300772</v>
      </c>
      <c r="T518" s="10">
        <f t="shared" si="181"/>
        <v>201</v>
      </c>
      <c r="U518" s="33">
        <f t="shared" si="165"/>
        <v>-3.4339665402898678E-2</v>
      </c>
      <c r="V518" s="18">
        <v>7.7579793829041052E-2</v>
      </c>
      <c r="W518" s="99">
        <f t="shared" si="175"/>
        <v>337</v>
      </c>
      <c r="X518" s="33">
        <f t="shared" si="166"/>
        <v>5.0374440512241159E-2</v>
      </c>
      <c r="Y518" s="13">
        <v>98906</v>
      </c>
      <c r="Z518" s="10">
        <f t="shared" si="182"/>
        <v>399</v>
      </c>
      <c r="AA518" s="33">
        <f t="shared" si="167"/>
        <v>0.58813047091895843</v>
      </c>
      <c r="AB518" s="11">
        <v>2.7000000000000003E-2</v>
      </c>
      <c r="AC518" s="99">
        <f t="shared" si="176"/>
        <v>220</v>
      </c>
      <c r="AD518" s="33">
        <f t="shared" si="168"/>
        <v>-1.1747456496236024E-2</v>
      </c>
      <c r="AE518" s="11">
        <v>0.92188970449840013</v>
      </c>
      <c r="AF518" s="10">
        <f t="shared" si="183"/>
        <v>82</v>
      </c>
      <c r="AG518" s="33">
        <f t="shared" si="169"/>
        <v>-0.73405886829698297</v>
      </c>
      <c r="AH518" s="14">
        <v>3.4540000000000002</v>
      </c>
      <c r="AI518" s="99">
        <f t="shared" si="177"/>
        <v>265</v>
      </c>
      <c r="AJ518" s="33">
        <f t="shared" si="170"/>
        <v>-0.21719784085533816</v>
      </c>
      <c r="AK518" s="13">
        <v>130024.32459297344</v>
      </c>
      <c r="AL518" s="38"/>
    </row>
    <row r="519" spans="1:38" x14ac:dyDescent="0.25">
      <c r="A519" t="s">
        <v>1111</v>
      </c>
      <c r="B519" s="5" t="s">
        <v>483</v>
      </c>
      <c r="C519" s="6" t="s">
        <v>93</v>
      </c>
      <c r="D519" s="7" t="s">
        <v>34</v>
      </c>
      <c r="E519" s="36">
        <f t="shared" si="171"/>
        <v>3.8694683892643704</v>
      </c>
      <c r="F519" s="8">
        <f t="shared" si="172"/>
        <v>16.25162436385564</v>
      </c>
      <c r="G519" s="9">
        <f t="shared" si="173"/>
        <v>448</v>
      </c>
      <c r="H519" s="99">
        <f t="shared" si="174"/>
        <v>495</v>
      </c>
      <c r="I519" s="33">
        <f t="shared" ref="I519:I571" si="184">(J519-J$573)/J$574</f>
        <v>0.90278142732702416</v>
      </c>
      <c r="J519" s="11">
        <v>5.4014598540145897E-2</v>
      </c>
      <c r="K519" s="10">
        <f t="shared" si="178"/>
        <v>552</v>
      </c>
      <c r="L519" s="33">
        <f t="shared" ref="L519:L571" si="185">-(M519-M$573)/M$574</f>
        <v>1.1755361880961885</v>
      </c>
      <c r="M519" s="11">
        <v>6.9618490671122246E-3</v>
      </c>
      <c r="N519" s="10">
        <f t="shared" si="179"/>
        <v>498</v>
      </c>
      <c r="O519" s="33">
        <f t="shared" ref="O519:O571" si="186">-(P519-P$573)/P$574</f>
        <v>0.82201143455628378</v>
      </c>
      <c r="P519" s="11">
        <v>8.4127874369040942E-3</v>
      </c>
      <c r="Q519" s="10">
        <f t="shared" si="180"/>
        <v>390</v>
      </c>
      <c r="R519" s="33">
        <f t="shared" ref="R519:R571" si="187">-(S519-S$573)/S$574</f>
        <v>0.27294812057923573</v>
      </c>
      <c r="S519" s="12">
        <v>0</v>
      </c>
      <c r="T519" s="10">
        <f t="shared" si="181"/>
        <v>338</v>
      </c>
      <c r="U519" s="33">
        <f t="shared" ref="U519:U571" si="188">-(V519-V$573)/V$574</f>
        <v>0.42066370293443622</v>
      </c>
      <c r="V519" s="18">
        <v>5.0871219707590627E-2</v>
      </c>
      <c r="W519" s="99">
        <f t="shared" si="175"/>
        <v>448</v>
      </c>
      <c r="X519" s="33">
        <f t="shared" ref="X519:X571" si="189">(Y519-Y$573)/Y$574</f>
        <v>0.76243707312677444</v>
      </c>
      <c r="Y519" s="13">
        <v>124803</v>
      </c>
      <c r="Z519" s="10">
        <f t="shared" si="182"/>
        <v>436</v>
      </c>
      <c r="AA519" s="33">
        <f t="shared" ref="AA519:AA571" si="190">-(AB519-AB$573)/AB$574</f>
        <v>0.66135517697211244</v>
      </c>
      <c r="AB519" s="11">
        <v>2.6000000000000002E-2</v>
      </c>
      <c r="AC519" s="99">
        <f t="shared" si="176"/>
        <v>348</v>
      </c>
      <c r="AD519" s="33">
        <f t="shared" ref="AD519:AD571" si="191">(AE519-AE$573)/AE$574</f>
        <v>0.44506038828663169</v>
      </c>
      <c r="AE519" s="11">
        <v>0.94914764518925165</v>
      </c>
      <c r="AF519" s="10">
        <f t="shared" si="183"/>
        <v>270</v>
      </c>
      <c r="AG519" s="33">
        <f t="shared" ref="AG519:AG571" si="192">-(AH519-AH$573)/AH$574</f>
        <v>2.4192222579450525E-2</v>
      </c>
      <c r="AH519" s="14">
        <v>2.5983333333333332</v>
      </c>
      <c r="AI519" s="99">
        <f t="shared" si="177"/>
        <v>356</v>
      </c>
      <c r="AJ519" s="33">
        <f t="shared" ref="AJ519:AJ571" si="193">(AK519-AK$573)/AK$574</f>
        <v>-0.16253986676707971</v>
      </c>
      <c r="AK519" s="13">
        <v>167539.41501780768</v>
      </c>
      <c r="AL519" s="38"/>
    </row>
    <row r="520" spans="1:38" x14ac:dyDescent="0.25">
      <c r="A520" t="s">
        <v>1112</v>
      </c>
      <c r="B520" s="5" t="s">
        <v>425</v>
      </c>
      <c r="C520" s="6" t="s">
        <v>54</v>
      </c>
      <c r="D520" s="7" t="s">
        <v>39</v>
      </c>
      <c r="E520" s="36">
        <f t="shared" ref="E520:E571" si="194">((I520+L520+AG520+AJ520)*0.25)+(O520+R520+U520+X520+AA520+AD520)</f>
        <v>2.8801434162797368</v>
      </c>
      <c r="F520" s="8">
        <f t="shared" ref="F520:F571" si="195">((E520*$I$580)+$J$580)</f>
        <v>19.335294645153702</v>
      </c>
      <c r="G520" s="9">
        <f t="shared" ref="G520:G571" si="196">RANK(E520,$E$7:$E$571,1)</f>
        <v>397</v>
      </c>
      <c r="H520" s="99">
        <f t="shared" ref="H520:H571" si="197">RANK(J520,J$7:J$571,1)</f>
        <v>228</v>
      </c>
      <c r="I520" s="33">
        <f t="shared" si="184"/>
        <v>-0.26244813929006594</v>
      </c>
      <c r="J520" s="11">
        <v>-1.9680055242260353E-2</v>
      </c>
      <c r="K520" s="10">
        <f t="shared" si="178"/>
        <v>450</v>
      </c>
      <c r="L520" s="33">
        <f t="shared" si="185"/>
        <v>0.64127545417915766</v>
      </c>
      <c r="M520" s="11">
        <v>3.5104454831632166E-2</v>
      </c>
      <c r="N520" s="10">
        <f t="shared" si="179"/>
        <v>377</v>
      </c>
      <c r="O520" s="33">
        <f t="shared" si="186"/>
        <v>0.57444908769791769</v>
      </c>
      <c r="P520" s="11">
        <v>2.4267352185089974E-2</v>
      </c>
      <c r="Q520" s="10">
        <f t="shared" si="180"/>
        <v>298</v>
      </c>
      <c r="R520" s="33">
        <f t="shared" si="187"/>
        <v>0.20780863066980576</v>
      </c>
      <c r="S520" s="12">
        <v>0.27392971746106287</v>
      </c>
      <c r="T520" s="10">
        <f t="shared" si="181"/>
        <v>376</v>
      </c>
      <c r="U520" s="33">
        <f t="shared" si="188"/>
        <v>0.53046381308939783</v>
      </c>
      <c r="V520" s="18">
        <v>4.4425983068280717E-2</v>
      </c>
      <c r="W520" s="99">
        <f t="shared" ref="W520:W571" si="198">RANK(Y520,Y$7:Y$571,1)</f>
        <v>392</v>
      </c>
      <c r="X520" s="33">
        <f t="shared" si="189"/>
        <v>0.29176139080466834</v>
      </c>
      <c r="Y520" s="13">
        <v>107685</v>
      </c>
      <c r="Z520" s="10">
        <f t="shared" si="182"/>
        <v>317</v>
      </c>
      <c r="AA520" s="33">
        <f t="shared" si="190"/>
        <v>0.36845635275949656</v>
      </c>
      <c r="AB520" s="11">
        <v>0.03</v>
      </c>
      <c r="AC520" s="99">
        <f t="shared" ref="AC520:AC571" si="199">RANK(AE520,AE$7:AE$571,1)</f>
        <v>409</v>
      </c>
      <c r="AD520" s="33">
        <f t="shared" si="191"/>
        <v>0.62917109063260246</v>
      </c>
      <c r="AE520" s="11">
        <v>0.96013361809320408</v>
      </c>
      <c r="AF520" s="10">
        <f t="shared" si="183"/>
        <v>490</v>
      </c>
      <c r="AG520" s="33">
        <f t="shared" si="192"/>
        <v>0.76412949669143515</v>
      </c>
      <c r="AH520" s="14">
        <v>1.7633333333333334</v>
      </c>
      <c r="AI520" s="99">
        <f t="shared" ref="AI520:AI571" si="200">RANK(AK520,AK$7:AK$571,1)</f>
        <v>464</v>
      </c>
      <c r="AJ520" s="33">
        <f t="shared" si="193"/>
        <v>-3.0824609077133601E-2</v>
      </c>
      <c r="AK520" s="13">
        <v>257943.60370196446</v>
      </c>
      <c r="AL520" s="38"/>
    </row>
    <row r="521" spans="1:38" x14ac:dyDescent="0.25">
      <c r="A521" t="s">
        <v>1113</v>
      </c>
      <c r="B521" s="5" t="s">
        <v>207</v>
      </c>
      <c r="C521" s="6" t="s">
        <v>93</v>
      </c>
      <c r="D521" s="7" t="s">
        <v>34</v>
      </c>
      <c r="E521" s="36">
        <f t="shared" si="194"/>
        <v>-1.8728886870681887</v>
      </c>
      <c r="F521" s="8">
        <f t="shared" si="195"/>
        <v>34.150228305356862</v>
      </c>
      <c r="G521" s="9">
        <f t="shared" si="196"/>
        <v>160</v>
      </c>
      <c r="H521" s="99">
        <f t="shared" si="197"/>
        <v>396</v>
      </c>
      <c r="I521" s="33">
        <f t="shared" si="184"/>
        <v>0.30451694937495366</v>
      </c>
      <c r="J521" s="11">
        <v>1.6177510608203605E-2</v>
      </c>
      <c r="K521" s="10">
        <f t="shared" ref="K521:K571" si="201">RANK(M521,M$7:M$571,0)</f>
        <v>160</v>
      </c>
      <c r="L521" s="33">
        <f t="shared" si="185"/>
        <v>-0.24794258426120103</v>
      </c>
      <c r="M521" s="11">
        <v>8.1944716722211333E-2</v>
      </c>
      <c r="N521" s="10">
        <f t="shared" ref="N521:N571" si="202">RANK(P521,P$7:P$571,0)</f>
        <v>137</v>
      </c>
      <c r="O521" s="33">
        <f t="shared" si="186"/>
        <v>-0.32700187144878995</v>
      </c>
      <c r="P521" s="11">
        <v>8.1998718770019213E-2</v>
      </c>
      <c r="Q521" s="10">
        <f t="shared" ref="Q521:Q571" si="203">RANK(S521,S$7:S$571,0)</f>
        <v>340</v>
      </c>
      <c r="R521" s="33">
        <f t="shared" si="187"/>
        <v>0.23157424311336675</v>
      </c>
      <c r="S521" s="12">
        <v>0.17398869073510223</v>
      </c>
      <c r="T521" s="10">
        <f t="shared" ref="T521:T571" si="204">RANK(V521,V$7:V$571,0)</f>
        <v>159</v>
      </c>
      <c r="U521" s="33">
        <f t="shared" si="188"/>
        <v>-0.24700960829199345</v>
      </c>
      <c r="V521" s="18">
        <v>9.0063461705642001E-2</v>
      </c>
      <c r="W521" s="99">
        <f t="shared" si="198"/>
        <v>123</v>
      </c>
      <c r="X521" s="33">
        <f t="shared" si="189"/>
        <v>-0.77618133038884718</v>
      </c>
      <c r="Y521" s="13">
        <v>68845</v>
      </c>
      <c r="Z521" s="10">
        <f t="shared" ref="Z521:Z571" si="205">RANK(AB521,AB$7:AB$571,0)</f>
        <v>113</v>
      </c>
      <c r="AA521" s="33">
        <f t="shared" si="190"/>
        <v>-0.51024011987835216</v>
      </c>
      <c r="AB521" s="11">
        <v>4.2000000000000003E-2</v>
      </c>
      <c r="AC521" s="99">
        <f t="shared" si="199"/>
        <v>168</v>
      </c>
      <c r="AD521" s="33">
        <f t="shared" si="191"/>
        <v>-0.20604352150059016</v>
      </c>
      <c r="AE521" s="11">
        <v>0.91029596617529429</v>
      </c>
      <c r="AF521" s="10">
        <f t="shared" ref="AF521:AF571" si="206">RANK(AH521,AH$7:AH$571,0)</f>
        <v>280</v>
      </c>
      <c r="AG521" s="33">
        <f t="shared" si="192"/>
        <v>5.2253716008846818E-2</v>
      </c>
      <c r="AH521" s="14">
        <v>2.5666666666666669</v>
      </c>
      <c r="AI521" s="99">
        <f t="shared" si="200"/>
        <v>160</v>
      </c>
      <c r="AJ521" s="33">
        <f t="shared" si="193"/>
        <v>-0.26077399581452892</v>
      </c>
      <c r="AK521" s="13">
        <v>100115.36033057851</v>
      </c>
      <c r="AL521" s="38"/>
    </row>
    <row r="522" spans="1:38" x14ac:dyDescent="0.25">
      <c r="A522" t="s">
        <v>1114</v>
      </c>
      <c r="B522" s="5" t="s">
        <v>347</v>
      </c>
      <c r="C522" s="6" t="s">
        <v>71</v>
      </c>
      <c r="D522" s="7" t="s">
        <v>34</v>
      </c>
      <c r="E522" s="36">
        <f t="shared" si="194"/>
        <v>0.66802082424426512</v>
      </c>
      <c r="F522" s="8">
        <f t="shared" si="195"/>
        <v>26.230356310350118</v>
      </c>
      <c r="G522" s="9">
        <f t="shared" si="196"/>
        <v>268</v>
      </c>
      <c r="H522" s="99">
        <f t="shared" si="197"/>
        <v>1</v>
      </c>
      <c r="I522" s="33">
        <f t="shared" si="184"/>
        <v>-6.100226419537182</v>
      </c>
      <c r="J522" s="11">
        <v>-0.38888888888888884</v>
      </c>
      <c r="K522" s="10">
        <f t="shared" si="201"/>
        <v>2</v>
      </c>
      <c r="L522" s="33">
        <f t="shared" si="185"/>
        <v>-9.5403302772889607</v>
      </c>
      <c r="M522" s="11">
        <v>0.5714285714285714</v>
      </c>
      <c r="N522" s="10">
        <f t="shared" si="202"/>
        <v>535</v>
      </c>
      <c r="O522" s="33">
        <f t="shared" si="186"/>
        <v>0.95337356493194514</v>
      </c>
      <c r="P522" s="11">
        <v>0</v>
      </c>
      <c r="Q522" s="10">
        <f t="shared" si="203"/>
        <v>390</v>
      </c>
      <c r="R522" s="33">
        <f t="shared" si="187"/>
        <v>0.27294812057923573</v>
      </c>
      <c r="S522" s="12">
        <v>0</v>
      </c>
      <c r="T522" s="10">
        <f t="shared" si="204"/>
        <v>563</v>
      </c>
      <c r="U522" s="33">
        <f t="shared" si="188"/>
        <v>1.2872983728770995</v>
      </c>
      <c r="V522" s="18">
        <v>0</v>
      </c>
      <c r="W522" s="99">
        <f t="shared" si="198"/>
        <v>1</v>
      </c>
      <c r="X522" s="33">
        <f t="shared" si="189"/>
        <v>-2.1666606257506924</v>
      </c>
      <c r="Y522" s="13">
        <v>18274.669999999998</v>
      </c>
      <c r="Z522" s="10">
        <f t="shared" si="205"/>
        <v>563</v>
      </c>
      <c r="AA522" s="33">
        <f t="shared" si="190"/>
        <v>2.5651975343541178</v>
      </c>
      <c r="AB522" s="11">
        <v>0</v>
      </c>
      <c r="AC522" s="99">
        <f t="shared" si="199"/>
        <v>559</v>
      </c>
      <c r="AD522" s="33">
        <f t="shared" si="191"/>
        <v>1.2972801090166044</v>
      </c>
      <c r="AE522" s="11">
        <v>1</v>
      </c>
      <c r="AF522" s="10">
        <f t="shared" si="206"/>
        <v>549</v>
      </c>
      <c r="AG522" s="33">
        <f t="shared" si="192"/>
        <v>1.534491337363713</v>
      </c>
      <c r="AH522" s="14">
        <v>0.89400000000000002</v>
      </c>
      <c r="AI522" s="99">
        <f t="shared" si="200"/>
        <v>448</v>
      </c>
      <c r="AJ522" s="33">
        <f t="shared" si="193"/>
        <v>-5.9599647593751921E-2</v>
      </c>
      <c r="AK522" s="13">
        <v>238193.54545454544</v>
      </c>
      <c r="AL522" s="38"/>
    </row>
    <row r="523" spans="1:38" x14ac:dyDescent="0.25">
      <c r="A523" t="s">
        <v>1115</v>
      </c>
      <c r="B523" s="5" t="s">
        <v>336</v>
      </c>
      <c r="C523" s="6" t="s">
        <v>33</v>
      </c>
      <c r="D523" s="7" t="s">
        <v>34</v>
      </c>
      <c r="E523" s="36">
        <f t="shared" si="194"/>
        <v>1.0122784847810482</v>
      </c>
      <c r="F523" s="8">
        <f t="shared" si="195"/>
        <v>25.157324550418021</v>
      </c>
      <c r="G523" s="9">
        <f t="shared" si="196"/>
        <v>289</v>
      </c>
      <c r="H523" s="99">
        <f t="shared" si="197"/>
        <v>516</v>
      </c>
      <c r="I523" s="33">
        <f t="shared" si="184"/>
        <v>1.1210132165778681</v>
      </c>
      <c r="J523" s="11">
        <v>6.7816613708579165E-2</v>
      </c>
      <c r="K523" s="10">
        <f t="shared" si="201"/>
        <v>285</v>
      </c>
      <c r="L523" s="33">
        <f t="shared" si="185"/>
        <v>0.17926270887905843</v>
      </c>
      <c r="M523" s="11">
        <v>5.9441340782122903E-2</v>
      </c>
      <c r="N523" s="10">
        <f t="shared" si="202"/>
        <v>323</v>
      </c>
      <c r="O523" s="33">
        <f t="shared" si="186"/>
        <v>0.41378493486089996</v>
      </c>
      <c r="P523" s="11">
        <v>3.4556720686367969E-2</v>
      </c>
      <c r="Q523" s="10">
        <f t="shared" si="203"/>
        <v>178</v>
      </c>
      <c r="R523" s="33">
        <f t="shared" si="187"/>
        <v>7.0774714070919259E-2</v>
      </c>
      <c r="S523" s="12">
        <v>0.85019554497534433</v>
      </c>
      <c r="T523" s="10">
        <f t="shared" si="204"/>
        <v>309</v>
      </c>
      <c r="U523" s="33">
        <f t="shared" si="188"/>
        <v>0.34544466306050714</v>
      </c>
      <c r="V523" s="18">
        <v>5.5286556915221413E-2</v>
      </c>
      <c r="W523" s="99">
        <f t="shared" si="198"/>
        <v>310</v>
      </c>
      <c r="X523" s="33">
        <f t="shared" si="189"/>
        <v>-5.6392335656513234E-2</v>
      </c>
      <c r="Y523" s="13">
        <v>95023</v>
      </c>
      <c r="Z523" s="10">
        <f t="shared" si="205"/>
        <v>290</v>
      </c>
      <c r="AA523" s="33">
        <f t="shared" si="190"/>
        <v>0.2952316467063425</v>
      </c>
      <c r="AB523" s="11">
        <v>3.1E-2</v>
      </c>
      <c r="AC523" s="99">
        <f t="shared" si="199"/>
        <v>172</v>
      </c>
      <c r="AD523" s="33">
        <f t="shared" si="191"/>
        <v>-0.18476910725022355</v>
      </c>
      <c r="AE523" s="11">
        <v>0.91156542056074763</v>
      </c>
      <c r="AF523" s="10">
        <f t="shared" si="206"/>
        <v>107</v>
      </c>
      <c r="AG523" s="33">
        <f t="shared" si="192"/>
        <v>-0.54973916408705126</v>
      </c>
      <c r="AH523" s="14">
        <v>3.246</v>
      </c>
      <c r="AI523" s="99">
        <f t="shared" si="200"/>
        <v>223</v>
      </c>
      <c r="AJ523" s="33">
        <f t="shared" si="193"/>
        <v>-0.23772088541341058</v>
      </c>
      <c r="AK523" s="13">
        <v>115938.11146063595</v>
      </c>
      <c r="AL523" s="38"/>
    </row>
    <row r="524" spans="1:38" x14ac:dyDescent="0.25">
      <c r="A524" t="s">
        <v>1116</v>
      </c>
      <c r="B524" s="5" t="s">
        <v>370</v>
      </c>
      <c r="C524" s="6" t="s">
        <v>71</v>
      </c>
      <c r="D524" s="7" t="s">
        <v>34</v>
      </c>
      <c r="E524" s="36">
        <f t="shared" si="194"/>
        <v>1.756296280876243</v>
      </c>
      <c r="F524" s="8">
        <f t="shared" si="195"/>
        <v>22.838262938484696</v>
      </c>
      <c r="G524" s="9">
        <f t="shared" si="196"/>
        <v>334</v>
      </c>
      <c r="H524" s="99">
        <f t="shared" si="197"/>
        <v>136</v>
      </c>
      <c r="I524" s="33">
        <f t="shared" si="184"/>
        <v>-0.5499135891201733</v>
      </c>
      <c r="J524" s="11">
        <v>-3.7860736033889286E-2</v>
      </c>
      <c r="K524" s="10">
        <f t="shared" si="201"/>
        <v>270</v>
      </c>
      <c r="L524" s="33">
        <f t="shared" si="185"/>
        <v>0.14596916666117785</v>
      </c>
      <c r="M524" s="11">
        <v>6.1195104391648665E-2</v>
      </c>
      <c r="N524" s="10">
        <f t="shared" si="202"/>
        <v>382</v>
      </c>
      <c r="O524" s="33">
        <f t="shared" si="186"/>
        <v>0.58382177056970552</v>
      </c>
      <c r="P524" s="11">
        <v>2.3667100130039011E-2</v>
      </c>
      <c r="Q524" s="10">
        <f t="shared" si="203"/>
        <v>390</v>
      </c>
      <c r="R524" s="33">
        <f t="shared" si="187"/>
        <v>0.27294812057923573</v>
      </c>
      <c r="S524" s="12">
        <v>0</v>
      </c>
      <c r="T524" s="10">
        <f t="shared" si="204"/>
        <v>372</v>
      </c>
      <c r="U524" s="33">
        <f t="shared" si="188"/>
        <v>0.52477822745660618</v>
      </c>
      <c r="V524" s="18">
        <v>4.4759725400457667E-2</v>
      </c>
      <c r="W524" s="99">
        <f t="shared" si="198"/>
        <v>327</v>
      </c>
      <c r="X524" s="33">
        <f t="shared" si="189"/>
        <v>-3.0226955474346134E-3</v>
      </c>
      <c r="Y524" s="13">
        <v>96964</v>
      </c>
      <c r="Z524" s="10">
        <f t="shared" si="205"/>
        <v>201</v>
      </c>
      <c r="AA524" s="33">
        <f t="shared" si="190"/>
        <v>2.3328224937260757E-3</v>
      </c>
      <c r="AB524" s="11">
        <v>3.5000000000000003E-2</v>
      </c>
      <c r="AC524" s="99">
        <f t="shared" si="199"/>
        <v>369</v>
      </c>
      <c r="AD524" s="33">
        <f t="shared" si="191"/>
        <v>0.52050232754925374</v>
      </c>
      <c r="AE524" s="11">
        <v>0.9536493014753884</v>
      </c>
      <c r="AF524" s="10">
        <f t="shared" si="206"/>
        <v>284</v>
      </c>
      <c r="AG524" s="33">
        <f t="shared" si="192"/>
        <v>6.2887545097881734E-2</v>
      </c>
      <c r="AH524" s="14">
        <v>2.5546666666666664</v>
      </c>
      <c r="AI524" s="99">
        <f t="shared" si="200"/>
        <v>214</v>
      </c>
      <c r="AJ524" s="33">
        <f t="shared" si="193"/>
        <v>-0.23920029153828443</v>
      </c>
      <c r="AK524" s="13">
        <v>114922.70509998166</v>
      </c>
      <c r="AL524" s="38"/>
    </row>
    <row r="525" spans="1:38" x14ac:dyDescent="0.25">
      <c r="A525" t="s">
        <v>1117</v>
      </c>
      <c r="B525" s="5" t="s">
        <v>553</v>
      </c>
      <c r="C525" s="6" t="s">
        <v>172</v>
      </c>
      <c r="D525" s="7" t="s">
        <v>39</v>
      </c>
      <c r="E525" s="36">
        <f t="shared" si="194"/>
        <v>5.55605937325236</v>
      </c>
      <c r="F525" s="8">
        <f t="shared" si="195"/>
        <v>10.994615154496678</v>
      </c>
      <c r="G525" s="9">
        <f t="shared" si="196"/>
        <v>530</v>
      </c>
      <c r="H525" s="99">
        <f t="shared" si="197"/>
        <v>442</v>
      </c>
      <c r="I525" s="33">
        <f t="shared" si="184"/>
        <v>0.45348487211266486</v>
      </c>
      <c r="J525" s="11">
        <v>2.5598949786675318E-2</v>
      </c>
      <c r="K525" s="10">
        <f t="shared" si="201"/>
        <v>414</v>
      </c>
      <c r="L525" s="33">
        <f t="shared" si="185"/>
        <v>0.54778042335075205</v>
      </c>
      <c r="M525" s="11">
        <v>4.0029379360998901E-2</v>
      </c>
      <c r="N525" s="10">
        <f t="shared" si="202"/>
        <v>452</v>
      </c>
      <c r="O525" s="33">
        <f t="shared" si="186"/>
        <v>0.72211321689828589</v>
      </c>
      <c r="P525" s="11">
        <v>1.4810540488555492E-2</v>
      </c>
      <c r="Q525" s="10">
        <f t="shared" si="203"/>
        <v>355</v>
      </c>
      <c r="R525" s="33">
        <f t="shared" si="187"/>
        <v>0.24251018640514527</v>
      </c>
      <c r="S525" s="12">
        <v>0.128</v>
      </c>
      <c r="T525" s="10">
        <f t="shared" si="204"/>
        <v>487</v>
      </c>
      <c r="U525" s="33">
        <f t="shared" si="188"/>
        <v>0.82298143180574368</v>
      </c>
      <c r="V525" s="18">
        <v>2.72552783109405E-2</v>
      </c>
      <c r="W525" s="99">
        <f t="shared" si="198"/>
        <v>539</v>
      </c>
      <c r="X525" s="33">
        <f t="shared" si="189"/>
        <v>2.0124304832240556</v>
      </c>
      <c r="Y525" s="13">
        <v>170264</v>
      </c>
      <c r="Z525" s="10">
        <f t="shared" si="205"/>
        <v>436</v>
      </c>
      <c r="AA525" s="33">
        <f t="shared" si="190"/>
        <v>0.66135517697211244</v>
      </c>
      <c r="AB525" s="11">
        <v>2.6000000000000002E-2</v>
      </c>
      <c r="AC525" s="99">
        <f t="shared" si="199"/>
        <v>435</v>
      </c>
      <c r="AD525" s="33">
        <f t="shared" si="191"/>
        <v>0.70175429785274468</v>
      </c>
      <c r="AE525" s="11">
        <v>0.96446469248291566</v>
      </c>
      <c r="AF525" s="10">
        <f t="shared" si="206"/>
        <v>447</v>
      </c>
      <c r="AG525" s="33">
        <f t="shared" si="192"/>
        <v>0.54820368935576202</v>
      </c>
      <c r="AH525" s="14">
        <v>2.0070000000000001</v>
      </c>
      <c r="AI525" s="99">
        <f t="shared" si="200"/>
        <v>486</v>
      </c>
      <c r="AJ525" s="33">
        <f t="shared" si="193"/>
        <v>2.2189335557909161E-2</v>
      </c>
      <c r="AK525" s="13">
        <v>294330.296768</v>
      </c>
      <c r="AL525" s="38"/>
    </row>
    <row r="526" spans="1:38" x14ac:dyDescent="0.25">
      <c r="A526" t="s">
        <v>1118</v>
      </c>
      <c r="B526" s="5" t="s">
        <v>178</v>
      </c>
      <c r="C526" s="6" t="s">
        <v>63</v>
      </c>
      <c r="D526" s="7" t="s">
        <v>34</v>
      </c>
      <c r="E526" s="36">
        <f t="shared" si="194"/>
        <v>-2.9977500390823035</v>
      </c>
      <c r="F526" s="8">
        <f t="shared" si="195"/>
        <v>37.656357854803261</v>
      </c>
      <c r="G526" s="9">
        <f t="shared" si="196"/>
        <v>120</v>
      </c>
      <c r="H526" s="99">
        <f t="shared" si="197"/>
        <v>278</v>
      </c>
      <c r="I526" s="33">
        <f t="shared" si="184"/>
        <v>-9.7004126666798987E-2</v>
      </c>
      <c r="J526" s="11">
        <v>-9.2165898617511122E-3</v>
      </c>
      <c r="K526" s="10">
        <f t="shared" si="201"/>
        <v>203</v>
      </c>
      <c r="L526" s="33">
        <f t="shared" si="185"/>
        <v>-5.5324595280875653E-2</v>
      </c>
      <c r="M526" s="11">
        <v>7.1798412150500521E-2</v>
      </c>
      <c r="N526" s="10">
        <f t="shared" si="202"/>
        <v>134</v>
      </c>
      <c r="O526" s="33">
        <f t="shared" si="186"/>
        <v>-0.34735741250690699</v>
      </c>
      <c r="P526" s="11">
        <v>8.3302342878393457E-2</v>
      </c>
      <c r="Q526" s="10">
        <f t="shared" si="203"/>
        <v>100</v>
      </c>
      <c r="R526" s="33">
        <f t="shared" si="187"/>
        <v>-0.13259606051935341</v>
      </c>
      <c r="S526" s="12">
        <v>1.7054263565891472</v>
      </c>
      <c r="T526" s="10">
        <f t="shared" si="204"/>
        <v>189</v>
      </c>
      <c r="U526" s="33">
        <f t="shared" si="188"/>
        <v>-7.1777175324001061E-2</v>
      </c>
      <c r="V526" s="18">
        <v>7.9777365491651209E-2</v>
      </c>
      <c r="W526" s="99">
        <f t="shared" si="198"/>
        <v>100</v>
      </c>
      <c r="X526" s="33">
        <f t="shared" si="189"/>
        <v>-0.88448787979104226</v>
      </c>
      <c r="Y526" s="13">
        <v>64906</v>
      </c>
      <c r="Z526" s="10">
        <f t="shared" si="205"/>
        <v>113</v>
      </c>
      <c r="AA526" s="33">
        <f t="shared" si="190"/>
        <v>-0.51024011987835216</v>
      </c>
      <c r="AB526" s="11">
        <v>4.2000000000000003E-2</v>
      </c>
      <c r="AC526" s="99">
        <f t="shared" si="199"/>
        <v>107</v>
      </c>
      <c r="AD526" s="33">
        <f t="shared" si="191"/>
        <v>-0.60297047430709105</v>
      </c>
      <c r="AE526" s="11">
        <v>0.88661114670083285</v>
      </c>
      <c r="AF526" s="10">
        <f t="shared" si="206"/>
        <v>28</v>
      </c>
      <c r="AG526" s="33">
        <f t="shared" si="192"/>
        <v>-1.3348702118274325</v>
      </c>
      <c r="AH526" s="14">
        <v>4.1319999999999997</v>
      </c>
      <c r="AI526" s="99">
        <f t="shared" si="200"/>
        <v>73</v>
      </c>
      <c r="AJ526" s="33">
        <f t="shared" si="193"/>
        <v>-0.30608473324711893</v>
      </c>
      <c r="AK526" s="13">
        <v>69015.846666666665</v>
      </c>
      <c r="AL526" s="38"/>
    </row>
    <row r="527" spans="1:38" x14ac:dyDescent="0.25">
      <c r="A527" t="s">
        <v>1119</v>
      </c>
      <c r="B527" s="5" t="s">
        <v>152</v>
      </c>
      <c r="C527" s="6" t="s">
        <v>44</v>
      </c>
      <c r="D527" s="7" t="s">
        <v>20</v>
      </c>
      <c r="E527" s="36">
        <f t="shared" si="194"/>
        <v>-1.0270332638115485</v>
      </c>
      <c r="F527" s="8">
        <f t="shared" si="195"/>
        <v>31.513744538953631</v>
      </c>
      <c r="G527" s="9">
        <f t="shared" si="196"/>
        <v>188</v>
      </c>
      <c r="H527" s="99">
        <f t="shared" si="197"/>
        <v>486</v>
      </c>
      <c r="I527" s="33">
        <f t="shared" si="184"/>
        <v>0.76954723611529074</v>
      </c>
      <c r="J527" s="11">
        <v>4.5588235294117707E-2</v>
      </c>
      <c r="K527" s="10">
        <f t="shared" si="201"/>
        <v>555</v>
      </c>
      <c r="L527" s="33">
        <f t="shared" si="185"/>
        <v>1.2048057043540541</v>
      </c>
      <c r="M527" s="11">
        <v>5.4200542005420054E-3</v>
      </c>
      <c r="N527" s="10">
        <f t="shared" si="202"/>
        <v>251</v>
      </c>
      <c r="O527" s="33">
        <f t="shared" si="186"/>
        <v>0.20312354383947978</v>
      </c>
      <c r="P527" s="11">
        <v>4.8048048048048048E-2</v>
      </c>
      <c r="Q527" s="10">
        <f t="shared" si="203"/>
        <v>390</v>
      </c>
      <c r="R527" s="33">
        <f t="shared" si="187"/>
        <v>0.27294812057923573</v>
      </c>
      <c r="S527" s="12">
        <v>0</v>
      </c>
      <c r="T527" s="10">
        <f t="shared" si="204"/>
        <v>397</v>
      </c>
      <c r="U527" s="33">
        <f t="shared" si="188"/>
        <v>0.59195739472769937</v>
      </c>
      <c r="V527" s="18">
        <v>4.0816326530612242E-2</v>
      </c>
      <c r="W527" s="99">
        <v>263</v>
      </c>
      <c r="X527" s="33">
        <f t="shared" si="189"/>
        <v>-0.82732379849955617</v>
      </c>
      <c r="Y527" s="13">
        <v>66985</v>
      </c>
      <c r="Z527" s="10">
        <f t="shared" si="205"/>
        <v>83</v>
      </c>
      <c r="AA527" s="33">
        <f t="shared" si="190"/>
        <v>-0.80313894409096798</v>
      </c>
      <c r="AB527" s="11">
        <v>4.5999999999999999E-2</v>
      </c>
      <c r="AC527" s="99">
        <v>263</v>
      </c>
      <c r="AD527" s="33">
        <f t="shared" si="191"/>
        <v>-1.157998958239798</v>
      </c>
      <c r="AE527" s="11">
        <v>0.8534923339011925</v>
      </c>
      <c r="AF527" s="10">
        <f t="shared" si="206"/>
        <v>515</v>
      </c>
      <c r="AG527" s="33">
        <f t="shared" si="192"/>
        <v>1.000436809781091</v>
      </c>
      <c r="AH527" s="14">
        <v>1.4966666666666668</v>
      </c>
      <c r="AI527" s="99">
        <v>263</v>
      </c>
      <c r="AJ527" s="33">
        <f t="shared" si="193"/>
        <v>-0.20119223876100092</v>
      </c>
      <c r="AK527" s="13">
        <v>141009.94233473981</v>
      </c>
      <c r="AL527" s="38"/>
    </row>
    <row r="528" spans="1:38" x14ac:dyDescent="0.25">
      <c r="A528" t="s">
        <v>1120</v>
      </c>
      <c r="B528" s="5" t="s">
        <v>152</v>
      </c>
      <c r="C528" s="6" t="s">
        <v>47</v>
      </c>
      <c r="D528" s="7" t="s">
        <v>20</v>
      </c>
      <c r="E528" s="36">
        <f t="shared" si="194"/>
        <v>1.6787572399022785</v>
      </c>
      <c r="F528" s="8">
        <f t="shared" si="195"/>
        <v>23.079947766848452</v>
      </c>
      <c r="G528" s="9">
        <f t="shared" si="196"/>
        <v>326</v>
      </c>
      <c r="H528" s="99">
        <f t="shared" si="197"/>
        <v>215</v>
      </c>
      <c r="I528" s="33">
        <f t="shared" si="184"/>
        <v>-0.29209665962284204</v>
      </c>
      <c r="J528" s="11">
        <v>-2.1555168527814805E-2</v>
      </c>
      <c r="K528" s="10">
        <f t="shared" si="201"/>
        <v>333</v>
      </c>
      <c r="L528" s="33">
        <f t="shared" si="185"/>
        <v>0.30771637926817064</v>
      </c>
      <c r="M528" s="11">
        <v>5.2674942326705484E-2</v>
      </c>
      <c r="N528" s="10">
        <f t="shared" si="202"/>
        <v>286</v>
      </c>
      <c r="O528" s="33">
        <f t="shared" si="186"/>
        <v>0.30734067879337235</v>
      </c>
      <c r="P528" s="11">
        <v>4.1373699808239878E-2</v>
      </c>
      <c r="Q528" s="10">
        <f t="shared" si="203"/>
        <v>231</v>
      </c>
      <c r="R528" s="33">
        <f t="shared" si="187"/>
        <v>0.14347551406001957</v>
      </c>
      <c r="S528" s="12">
        <v>0.54446841036165272</v>
      </c>
      <c r="T528" s="10">
        <f t="shared" si="204"/>
        <v>410</v>
      </c>
      <c r="U528" s="33">
        <f t="shared" si="188"/>
        <v>0.63757746394264225</v>
      </c>
      <c r="V528" s="18">
        <v>3.8138440860215055E-2</v>
      </c>
      <c r="W528" s="99">
        <v>163</v>
      </c>
      <c r="X528" s="33">
        <f t="shared" si="189"/>
        <v>4.7586584715603635E-3</v>
      </c>
      <c r="Y528" s="13">
        <v>97247</v>
      </c>
      <c r="Z528" s="10">
        <f t="shared" si="205"/>
        <v>264</v>
      </c>
      <c r="AA528" s="33">
        <f t="shared" si="190"/>
        <v>0.22200694065318838</v>
      </c>
      <c r="AB528" s="11">
        <v>3.2000000000000001E-2</v>
      </c>
      <c r="AC528" s="99">
        <v>163</v>
      </c>
      <c r="AD528" s="33">
        <f t="shared" si="191"/>
        <v>0.53872862195088211</v>
      </c>
      <c r="AE528" s="11">
        <v>0.95473687310422006</v>
      </c>
      <c r="AF528" s="10">
        <f t="shared" si="206"/>
        <v>126</v>
      </c>
      <c r="AG528" s="33">
        <f t="shared" si="192"/>
        <v>-0.45728392784072369</v>
      </c>
      <c r="AH528" s="14">
        <v>3.1416666666666671</v>
      </c>
      <c r="AI528" s="99">
        <v>163</v>
      </c>
      <c r="AJ528" s="33">
        <f t="shared" si="193"/>
        <v>-0.25885834368215016</v>
      </c>
      <c r="AK528" s="13">
        <v>101430.18884677402</v>
      </c>
      <c r="AL528" s="38"/>
    </row>
    <row r="529" spans="1:38" x14ac:dyDescent="0.25">
      <c r="A529" t="s">
        <v>1121</v>
      </c>
      <c r="B529" s="5" t="s">
        <v>152</v>
      </c>
      <c r="C529" s="6" t="s">
        <v>63</v>
      </c>
      <c r="D529" s="7" t="s">
        <v>34</v>
      </c>
      <c r="E529" s="36">
        <f t="shared" si="194"/>
        <v>2.179869243448243</v>
      </c>
      <c r="F529" s="8">
        <f t="shared" si="195"/>
        <v>21.5180098443935</v>
      </c>
      <c r="G529" s="9">
        <f t="shared" si="196"/>
        <v>359</v>
      </c>
      <c r="H529" s="99">
        <f t="shared" si="197"/>
        <v>114</v>
      </c>
      <c r="I529" s="33">
        <f t="shared" si="184"/>
        <v>-0.65744690999509492</v>
      </c>
      <c r="J529" s="11">
        <v>-4.4661654135338291E-2</v>
      </c>
      <c r="K529" s="10">
        <f t="shared" si="201"/>
        <v>194</v>
      </c>
      <c r="L529" s="33">
        <f t="shared" si="185"/>
        <v>-9.7994630213256648E-2</v>
      </c>
      <c r="M529" s="11">
        <v>7.4046089913109181E-2</v>
      </c>
      <c r="N529" s="10">
        <f t="shared" si="202"/>
        <v>306</v>
      </c>
      <c r="O529" s="33">
        <f t="shared" si="186"/>
        <v>0.35452803861012872</v>
      </c>
      <c r="P529" s="11">
        <v>3.8351693186454511E-2</v>
      </c>
      <c r="Q529" s="10">
        <f t="shared" si="203"/>
        <v>186</v>
      </c>
      <c r="R529" s="33">
        <f t="shared" si="187"/>
        <v>8.5795310304497927E-2</v>
      </c>
      <c r="S529" s="12">
        <v>0.78702974972453965</v>
      </c>
      <c r="T529" s="10">
        <f t="shared" si="204"/>
        <v>433</v>
      </c>
      <c r="U529" s="33">
        <f t="shared" si="188"/>
        <v>0.68917434653165932</v>
      </c>
      <c r="V529" s="18">
        <v>3.5109717868338559E-2</v>
      </c>
      <c r="W529" s="99">
        <v>216</v>
      </c>
      <c r="X529" s="33">
        <f t="shared" si="189"/>
        <v>0.30218235608099026</v>
      </c>
      <c r="Y529" s="13">
        <v>108064</v>
      </c>
      <c r="Z529" s="10">
        <f t="shared" si="205"/>
        <v>264</v>
      </c>
      <c r="AA529" s="33">
        <f t="shared" si="190"/>
        <v>0.22200694065318838</v>
      </c>
      <c r="AB529" s="11">
        <v>3.2000000000000001E-2</v>
      </c>
      <c r="AC529" s="99">
        <v>216</v>
      </c>
      <c r="AD529" s="33">
        <f t="shared" si="191"/>
        <v>0.95021721642917489</v>
      </c>
      <c r="AE529" s="11">
        <v>0.97929059264155105</v>
      </c>
      <c r="AF529" s="10">
        <f t="shared" si="206"/>
        <v>87</v>
      </c>
      <c r="AG529" s="33">
        <f t="shared" si="192"/>
        <v>-0.69831738719217207</v>
      </c>
      <c r="AH529" s="14">
        <v>3.4136666666666664</v>
      </c>
      <c r="AI529" s="99">
        <v>216</v>
      </c>
      <c r="AJ529" s="33">
        <f t="shared" si="193"/>
        <v>-0.24238093324506402</v>
      </c>
      <c r="AK529" s="13">
        <v>112739.63733669133</v>
      </c>
      <c r="AL529" s="38"/>
    </row>
    <row r="530" spans="1:38" x14ac:dyDescent="0.25">
      <c r="A530" t="s">
        <v>1122</v>
      </c>
      <c r="B530" s="5" t="s">
        <v>152</v>
      </c>
      <c r="C530" s="6" t="s">
        <v>93</v>
      </c>
      <c r="D530" s="7" t="s">
        <v>34</v>
      </c>
      <c r="E530" s="36">
        <f t="shared" si="194"/>
        <v>4.7678028547287337</v>
      </c>
      <c r="F530" s="8">
        <f t="shared" si="195"/>
        <v>13.451566375365678</v>
      </c>
      <c r="G530" s="9">
        <f t="shared" si="196"/>
        <v>503</v>
      </c>
      <c r="H530" s="99">
        <f t="shared" si="197"/>
        <v>386</v>
      </c>
      <c r="I530" s="33">
        <f t="shared" si="184"/>
        <v>0.25647340332387836</v>
      </c>
      <c r="J530" s="11">
        <v>1.3139008501711347E-2</v>
      </c>
      <c r="K530" s="10">
        <f t="shared" si="201"/>
        <v>435</v>
      </c>
      <c r="L530" s="33">
        <f t="shared" si="185"/>
        <v>0.62086768699961503</v>
      </c>
      <c r="M530" s="11">
        <v>3.6179450072358899E-2</v>
      </c>
      <c r="N530" s="10">
        <f t="shared" si="202"/>
        <v>514</v>
      </c>
      <c r="O530" s="33">
        <f t="shared" si="186"/>
        <v>0.85959231229538691</v>
      </c>
      <c r="P530" s="11">
        <v>6.006006006006006E-3</v>
      </c>
      <c r="Q530" s="10">
        <f t="shared" si="203"/>
        <v>390</v>
      </c>
      <c r="R530" s="33">
        <f t="shared" si="187"/>
        <v>0.27294812057923573</v>
      </c>
      <c r="S530" s="12">
        <v>0</v>
      </c>
      <c r="T530" s="10">
        <f t="shared" si="204"/>
        <v>546</v>
      </c>
      <c r="U530" s="33">
        <f t="shared" si="188"/>
        <v>1.0380742414045008</v>
      </c>
      <c r="V530" s="18">
        <v>1.4629388816644993E-2</v>
      </c>
      <c r="W530" s="99">
        <v>407</v>
      </c>
      <c r="X530" s="33">
        <f t="shared" si="189"/>
        <v>1.1910439510352326</v>
      </c>
      <c r="Y530" s="13">
        <v>140391</v>
      </c>
      <c r="Z530" s="10">
        <f t="shared" si="205"/>
        <v>350</v>
      </c>
      <c r="AA530" s="33">
        <f t="shared" si="190"/>
        <v>0.44168105881265068</v>
      </c>
      <c r="AB530" s="11">
        <v>2.8999999999999998E-2</v>
      </c>
      <c r="AC530" s="99">
        <v>407</v>
      </c>
      <c r="AD530" s="33">
        <f t="shared" si="191"/>
        <v>0.66406037102846527</v>
      </c>
      <c r="AE530" s="11">
        <v>0.96221547799696505</v>
      </c>
      <c r="AF530" s="10">
        <f t="shared" si="206"/>
        <v>407</v>
      </c>
      <c r="AG530" s="33">
        <f t="shared" si="192"/>
        <v>0.44038847775860707</v>
      </c>
      <c r="AH530" s="14">
        <v>2.1286666666666663</v>
      </c>
      <c r="AI530" s="99">
        <v>407</v>
      </c>
      <c r="AJ530" s="33">
        <f t="shared" si="193"/>
        <v>-0.11611836978905177</v>
      </c>
      <c r="AK530" s="13">
        <v>199401.31048387097</v>
      </c>
      <c r="AL530" s="38"/>
    </row>
    <row r="531" spans="1:38" x14ac:dyDescent="0.25">
      <c r="A531" t="s">
        <v>1123</v>
      </c>
      <c r="B531" s="5" t="s">
        <v>152</v>
      </c>
      <c r="C531" s="6" t="s">
        <v>81</v>
      </c>
      <c r="D531" s="7" t="s">
        <v>34</v>
      </c>
      <c r="E531" s="36">
        <f t="shared" si="194"/>
        <v>4.6510377613212599</v>
      </c>
      <c r="F531" s="8">
        <f t="shared" si="195"/>
        <v>13.815516602304113</v>
      </c>
      <c r="G531" s="9">
        <f t="shared" si="196"/>
        <v>494</v>
      </c>
      <c r="H531" s="99">
        <f t="shared" si="197"/>
        <v>243</v>
      </c>
      <c r="I531" s="33">
        <f t="shared" si="184"/>
        <v>-0.22182220159870952</v>
      </c>
      <c r="J531" s="11">
        <v>-1.711067792939136E-2</v>
      </c>
      <c r="K531" s="10">
        <f t="shared" si="201"/>
        <v>342</v>
      </c>
      <c r="L531" s="33">
        <f t="shared" si="185"/>
        <v>0.33301965310666615</v>
      </c>
      <c r="M531" s="11">
        <v>5.134207240948814E-2</v>
      </c>
      <c r="N531" s="10">
        <f t="shared" si="202"/>
        <v>531</v>
      </c>
      <c r="O531" s="33">
        <f t="shared" si="186"/>
        <v>0.90456998001407185</v>
      </c>
      <c r="P531" s="11">
        <v>3.1255140648132917E-3</v>
      </c>
      <c r="Q531" s="10">
        <f t="shared" si="203"/>
        <v>380</v>
      </c>
      <c r="R531" s="33">
        <f t="shared" si="187"/>
        <v>0.25984783627254326</v>
      </c>
      <c r="S531" s="12">
        <v>5.509034817100044E-2</v>
      </c>
      <c r="T531" s="10">
        <f t="shared" si="204"/>
        <v>419</v>
      </c>
      <c r="U531" s="33">
        <f t="shared" si="188"/>
        <v>0.65903367752904496</v>
      </c>
      <c r="V531" s="18">
        <v>3.6878966951192818E-2</v>
      </c>
      <c r="W531" s="99">
        <v>338</v>
      </c>
      <c r="X531" s="33">
        <f t="shared" si="189"/>
        <v>1.4313035673531764</v>
      </c>
      <c r="Y531" s="13">
        <v>149129</v>
      </c>
      <c r="Z531" s="10">
        <f t="shared" si="205"/>
        <v>399</v>
      </c>
      <c r="AA531" s="33">
        <f t="shared" si="190"/>
        <v>0.58813047091895843</v>
      </c>
      <c r="AB531" s="11">
        <v>2.7000000000000003E-2</v>
      </c>
      <c r="AC531" s="99">
        <v>338</v>
      </c>
      <c r="AD531" s="33">
        <f t="shared" si="191"/>
        <v>0.79512036803122255</v>
      </c>
      <c r="AE531" s="11">
        <v>0.97003589015941905</v>
      </c>
      <c r="AF531" s="10">
        <f t="shared" si="206"/>
        <v>303</v>
      </c>
      <c r="AG531" s="33">
        <f t="shared" si="192"/>
        <v>0.11635207468441598</v>
      </c>
      <c r="AH531" s="14">
        <v>2.4943333333333335</v>
      </c>
      <c r="AI531" s="99">
        <v>338</v>
      </c>
      <c r="AJ531" s="33">
        <f t="shared" si="193"/>
        <v>-0.17542208138340104</v>
      </c>
      <c r="AK531" s="13">
        <v>158697.56798148964</v>
      </c>
      <c r="AL531" s="38"/>
    </row>
    <row r="532" spans="1:38" x14ac:dyDescent="0.25">
      <c r="A532" t="s">
        <v>1124</v>
      </c>
      <c r="B532" s="5" t="s">
        <v>532</v>
      </c>
      <c r="C532" s="6" t="s">
        <v>172</v>
      </c>
      <c r="D532" s="7" t="s">
        <v>39</v>
      </c>
      <c r="E532" s="36">
        <f t="shared" si="194"/>
        <v>4.8726458953732115</v>
      </c>
      <c r="F532" s="8">
        <f t="shared" si="195"/>
        <v>13.124776516153943</v>
      </c>
      <c r="G532" s="9">
        <f t="shared" si="196"/>
        <v>506</v>
      </c>
      <c r="H532" s="99">
        <f t="shared" si="197"/>
        <v>485</v>
      </c>
      <c r="I532" s="33">
        <f t="shared" si="184"/>
        <v>0.74981246742688201</v>
      </c>
      <c r="J532" s="11">
        <v>4.4340114762649874E-2</v>
      </c>
      <c r="K532" s="10">
        <f t="shared" si="201"/>
        <v>54</v>
      </c>
      <c r="L532" s="33">
        <f t="shared" si="185"/>
        <v>-1.0520379616584108</v>
      </c>
      <c r="M532" s="11">
        <v>0.1243010752688172</v>
      </c>
      <c r="N532" s="10">
        <f t="shared" si="202"/>
        <v>461</v>
      </c>
      <c r="O532" s="33">
        <f t="shared" si="186"/>
        <v>0.73682666062702473</v>
      </c>
      <c r="P532" s="11">
        <v>1.3868251609707775E-2</v>
      </c>
      <c r="Q532" s="10">
        <f t="shared" si="203"/>
        <v>390</v>
      </c>
      <c r="R532" s="33">
        <f t="shared" si="187"/>
        <v>0.27294812057923573</v>
      </c>
      <c r="S532" s="12">
        <v>0</v>
      </c>
      <c r="T532" s="10">
        <f t="shared" si="204"/>
        <v>386</v>
      </c>
      <c r="U532" s="33">
        <f t="shared" si="188"/>
        <v>0.54863212039780318</v>
      </c>
      <c r="V532" s="18">
        <v>4.3359508364629568E-2</v>
      </c>
      <c r="W532" s="99">
        <f t="shared" si="198"/>
        <v>529</v>
      </c>
      <c r="X532" s="33">
        <f t="shared" si="189"/>
        <v>1.6549556295104384</v>
      </c>
      <c r="Y532" s="13">
        <v>157263</v>
      </c>
      <c r="Z532" s="10">
        <f t="shared" si="205"/>
        <v>369</v>
      </c>
      <c r="AA532" s="33">
        <f t="shared" si="190"/>
        <v>0.51490576486580475</v>
      </c>
      <c r="AB532" s="11">
        <v>2.7999999999999997E-2</v>
      </c>
      <c r="AC532" s="99">
        <f t="shared" si="199"/>
        <v>539</v>
      </c>
      <c r="AD532" s="33">
        <f t="shared" si="191"/>
        <v>1.0740359626988329</v>
      </c>
      <c r="AE532" s="11">
        <v>0.98667891593936607</v>
      </c>
      <c r="AF532" s="10">
        <f t="shared" si="206"/>
        <v>448</v>
      </c>
      <c r="AG532" s="33">
        <f t="shared" si="192"/>
        <v>0.5508621466280208</v>
      </c>
      <c r="AH532" s="14">
        <v>2.004</v>
      </c>
      <c r="AI532" s="99">
        <f t="shared" si="200"/>
        <v>493</v>
      </c>
      <c r="AJ532" s="33">
        <f t="shared" si="193"/>
        <v>3.2729894379795489E-2</v>
      </c>
      <c r="AK532" s="13">
        <v>301564.92307692306</v>
      </c>
      <c r="AL532" s="38"/>
    </row>
    <row r="533" spans="1:38" x14ac:dyDescent="0.25">
      <c r="A533" t="s">
        <v>1125</v>
      </c>
      <c r="B533" s="5" t="s">
        <v>206</v>
      </c>
      <c r="C533" s="6" t="s">
        <v>19</v>
      </c>
      <c r="D533" s="7" t="s">
        <v>20</v>
      </c>
      <c r="E533" s="36">
        <f t="shared" si="194"/>
        <v>0.26419926729680004</v>
      </c>
      <c r="F533" s="8">
        <f t="shared" si="195"/>
        <v>27.489045384325159</v>
      </c>
      <c r="G533" s="9">
        <f t="shared" si="196"/>
        <v>250</v>
      </c>
      <c r="H533" s="99">
        <f t="shared" si="197"/>
        <v>332</v>
      </c>
      <c r="I533" s="33">
        <f t="shared" si="184"/>
        <v>8.8784191013653299E-2</v>
      </c>
      <c r="J533" s="11">
        <v>2.5335460260862419E-3</v>
      </c>
      <c r="K533" s="10">
        <f t="shared" si="201"/>
        <v>156</v>
      </c>
      <c r="L533" s="33">
        <f t="shared" si="185"/>
        <v>-0.25586587590430709</v>
      </c>
      <c r="M533" s="11">
        <v>8.2362082362082367E-2</v>
      </c>
      <c r="N533" s="10">
        <f t="shared" si="202"/>
        <v>477</v>
      </c>
      <c r="O533" s="33">
        <f t="shared" si="186"/>
        <v>0.76795872193294834</v>
      </c>
      <c r="P533" s="11">
        <v>1.1874469889737066E-2</v>
      </c>
      <c r="Q533" s="10">
        <f t="shared" si="203"/>
        <v>85</v>
      </c>
      <c r="R533" s="33">
        <f t="shared" si="187"/>
        <v>-0.19445393627556756</v>
      </c>
      <c r="S533" s="12">
        <v>1.9655559715462374</v>
      </c>
      <c r="T533" s="10">
        <f t="shared" si="204"/>
        <v>326</v>
      </c>
      <c r="U533" s="33">
        <f t="shared" si="188"/>
        <v>0.37446385598850973</v>
      </c>
      <c r="V533" s="18">
        <v>5.3583138173302111E-2</v>
      </c>
      <c r="W533" s="99">
        <f t="shared" si="198"/>
        <v>377</v>
      </c>
      <c r="X533" s="33">
        <f t="shared" si="189"/>
        <v>0.22120678157236762</v>
      </c>
      <c r="Y533" s="13">
        <v>105119</v>
      </c>
      <c r="Z533" s="10">
        <f t="shared" si="205"/>
        <v>125</v>
      </c>
      <c r="AA533" s="33">
        <f t="shared" si="190"/>
        <v>-0.43701541382519754</v>
      </c>
      <c r="AB533" s="11">
        <v>4.0999999999999995E-2</v>
      </c>
      <c r="AC533" s="99">
        <f t="shared" si="199"/>
        <v>189</v>
      </c>
      <c r="AD533" s="33">
        <f t="shared" si="191"/>
        <v>-0.12492809511799782</v>
      </c>
      <c r="AE533" s="11">
        <v>0.91513616212792903</v>
      </c>
      <c r="AF533" s="10">
        <f t="shared" si="206"/>
        <v>56</v>
      </c>
      <c r="AG533" s="33">
        <f t="shared" si="192"/>
        <v>-0.90508628614562103</v>
      </c>
      <c r="AH533" s="14">
        <v>3.6469999999999998</v>
      </c>
      <c r="AI533" s="99">
        <f t="shared" si="200"/>
        <v>83</v>
      </c>
      <c r="AJ533" s="33">
        <f t="shared" si="193"/>
        <v>-0.29996261687677556</v>
      </c>
      <c r="AK533" s="13">
        <v>73217.827311868212</v>
      </c>
      <c r="AL533" s="38"/>
    </row>
    <row r="534" spans="1:38" x14ac:dyDescent="0.25">
      <c r="A534" t="s">
        <v>1126</v>
      </c>
      <c r="B534" s="5" t="s">
        <v>433</v>
      </c>
      <c r="C534" s="6" t="s">
        <v>33</v>
      </c>
      <c r="D534" s="7" t="s">
        <v>34</v>
      </c>
      <c r="E534" s="36">
        <f t="shared" si="194"/>
        <v>2.9953018061585999</v>
      </c>
      <c r="F534" s="8">
        <f t="shared" si="195"/>
        <v>18.976352422720687</v>
      </c>
      <c r="G534" s="9">
        <f t="shared" si="196"/>
        <v>408</v>
      </c>
      <c r="H534" s="99">
        <f t="shared" si="197"/>
        <v>219</v>
      </c>
      <c r="I534" s="33">
        <f t="shared" si="184"/>
        <v>-0.2805382485023129</v>
      </c>
      <c r="J534" s="11">
        <v>-2.0824159694701305E-2</v>
      </c>
      <c r="K534" s="10">
        <f t="shared" si="201"/>
        <v>519</v>
      </c>
      <c r="L534" s="33">
        <f t="shared" si="185"/>
        <v>0.89467499470192657</v>
      </c>
      <c r="M534" s="11">
        <v>2.1756434067391882E-2</v>
      </c>
      <c r="N534" s="10">
        <f t="shared" si="202"/>
        <v>317</v>
      </c>
      <c r="O534" s="33">
        <f t="shared" si="186"/>
        <v>0.38495184936010463</v>
      </c>
      <c r="P534" s="11">
        <v>3.6403269754768396E-2</v>
      </c>
      <c r="Q534" s="10">
        <f t="shared" si="203"/>
        <v>329</v>
      </c>
      <c r="R534" s="33">
        <f t="shared" si="187"/>
        <v>0.22393539843555868</v>
      </c>
      <c r="S534" s="12">
        <v>0.20611216249133393</v>
      </c>
      <c r="T534" s="10">
        <f t="shared" si="204"/>
        <v>435</v>
      </c>
      <c r="U534" s="33">
        <f t="shared" si="188"/>
        <v>0.69071075259124159</v>
      </c>
      <c r="V534" s="18">
        <v>3.5019531249999999E-2</v>
      </c>
      <c r="W534" s="99">
        <f t="shared" si="198"/>
        <v>440</v>
      </c>
      <c r="X534" s="33">
        <f t="shared" si="189"/>
        <v>0.71847104812192297</v>
      </c>
      <c r="Y534" s="13">
        <v>123204</v>
      </c>
      <c r="Z534" s="10">
        <f t="shared" si="205"/>
        <v>369</v>
      </c>
      <c r="AA534" s="33">
        <f t="shared" si="190"/>
        <v>0.51490576486580475</v>
      </c>
      <c r="AB534" s="11">
        <v>2.7999999999999997E-2</v>
      </c>
      <c r="AC534" s="99">
        <f t="shared" si="199"/>
        <v>322</v>
      </c>
      <c r="AD534" s="33">
        <f t="shared" si="191"/>
        <v>0.36676350271050318</v>
      </c>
      <c r="AE534" s="11">
        <v>0.94447563290293257</v>
      </c>
      <c r="AF534" s="10">
        <f t="shared" si="206"/>
        <v>216</v>
      </c>
      <c r="AG534" s="33">
        <f t="shared" si="192"/>
        <v>-0.1232044639602226</v>
      </c>
      <c r="AH534" s="14">
        <v>2.7646666666666668</v>
      </c>
      <c r="AI534" s="99">
        <f t="shared" si="200"/>
        <v>416</v>
      </c>
      <c r="AJ534" s="33">
        <f t="shared" si="193"/>
        <v>-0.10867832194553331</v>
      </c>
      <c r="AK534" s="13">
        <v>204507.86761977928</v>
      </c>
      <c r="AL534" s="38"/>
    </row>
    <row r="535" spans="1:38" x14ac:dyDescent="0.25">
      <c r="A535" t="s">
        <v>1127</v>
      </c>
      <c r="B535" s="5" t="s">
        <v>259</v>
      </c>
      <c r="C535" s="6" t="s">
        <v>52</v>
      </c>
      <c r="D535" s="7" t="s">
        <v>34</v>
      </c>
      <c r="E535" s="36">
        <f t="shared" si="194"/>
        <v>1.7307255174154328</v>
      </c>
      <c r="F535" s="8">
        <f t="shared" si="195"/>
        <v>22.917965569579028</v>
      </c>
      <c r="G535" s="9">
        <f t="shared" si="196"/>
        <v>332</v>
      </c>
      <c r="H535" s="99">
        <f t="shared" si="197"/>
        <v>556</v>
      </c>
      <c r="I535" s="33">
        <f t="shared" si="184"/>
        <v>2.6749625762007465</v>
      </c>
      <c r="J535" s="11">
        <v>0.16609575400302723</v>
      </c>
      <c r="K535" s="10">
        <f t="shared" si="201"/>
        <v>252</v>
      </c>
      <c r="L535" s="33">
        <f t="shared" si="185"/>
        <v>9.0410090123681439E-2</v>
      </c>
      <c r="M535" s="11">
        <v>6.4121722592039132E-2</v>
      </c>
      <c r="N535" s="10">
        <f t="shared" si="202"/>
        <v>243</v>
      </c>
      <c r="O535" s="33">
        <f t="shared" si="186"/>
        <v>0.16475848594270601</v>
      </c>
      <c r="P535" s="11">
        <v>5.0505050505050504E-2</v>
      </c>
      <c r="Q535" s="10">
        <f t="shared" si="203"/>
        <v>229</v>
      </c>
      <c r="R535" s="33">
        <f t="shared" si="187"/>
        <v>0.1429869998058613</v>
      </c>
      <c r="S535" s="12">
        <v>0.54652274900942754</v>
      </c>
      <c r="T535" s="10">
        <f t="shared" si="204"/>
        <v>134</v>
      </c>
      <c r="U535" s="33">
        <f t="shared" si="188"/>
        <v>-0.43046501608995519</v>
      </c>
      <c r="V535" s="18">
        <v>0.10083224430841185</v>
      </c>
      <c r="W535" s="99">
        <f t="shared" si="198"/>
        <v>353</v>
      </c>
      <c r="X535" s="33">
        <f t="shared" si="189"/>
        <v>0.12029664288080733</v>
      </c>
      <c r="Y535" s="13">
        <v>101449</v>
      </c>
      <c r="Z535" s="10">
        <f t="shared" si="205"/>
        <v>488</v>
      </c>
      <c r="AA535" s="33">
        <f t="shared" si="190"/>
        <v>0.80780458907842068</v>
      </c>
      <c r="AB535" s="11">
        <v>2.4E-2</v>
      </c>
      <c r="AC535" s="99">
        <f t="shared" si="199"/>
        <v>236</v>
      </c>
      <c r="AD535" s="33">
        <f t="shared" si="191"/>
        <v>5.0369736400208233E-2</v>
      </c>
      <c r="AE535" s="11">
        <v>0.9255962668510197</v>
      </c>
      <c r="AF535" s="10">
        <f t="shared" si="206"/>
        <v>488</v>
      </c>
      <c r="AG535" s="33">
        <f t="shared" si="192"/>
        <v>0.73843107639293515</v>
      </c>
      <c r="AH535" s="14">
        <v>1.7923333333333333</v>
      </c>
      <c r="AI535" s="99">
        <f t="shared" si="200"/>
        <v>476</v>
      </c>
      <c r="AJ535" s="33">
        <f t="shared" si="193"/>
        <v>-3.9074251278251792E-3</v>
      </c>
      <c r="AK535" s="13">
        <v>276418.50341576716</v>
      </c>
      <c r="AL535" s="38">
        <v>1</v>
      </c>
    </row>
    <row r="536" spans="1:38" x14ac:dyDescent="0.25">
      <c r="A536" t="s">
        <v>1128</v>
      </c>
      <c r="B536" s="5" t="s">
        <v>390</v>
      </c>
      <c r="C536" s="6" t="s">
        <v>47</v>
      </c>
      <c r="D536" s="7" t="s">
        <v>20</v>
      </c>
      <c r="E536" s="36">
        <f t="shared" si="194"/>
        <v>3.4587043853902255</v>
      </c>
      <c r="F536" s="8">
        <f t="shared" si="195"/>
        <v>17.531952654318573</v>
      </c>
      <c r="G536" s="9">
        <f t="shared" si="196"/>
        <v>421</v>
      </c>
      <c r="H536" s="99">
        <f t="shared" si="197"/>
        <v>146</v>
      </c>
      <c r="I536" s="33">
        <f t="shared" si="184"/>
        <v>-0.50981802199284432</v>
      </c>
      <c r="J536" s="11">
        <v>-3.5324901875272596E-2</v>
      </c>
      <c r="K536" s="10">
        <f t="shared" si="201"/>
        <v>168</v>
      </c>
      <c r="L536" s="33">
        <f t="shared" si="185"/>
        <v>-0.19824624960486034</v>
      </c>
      <c r="M536" s="11">
        <v>7.9326923076923073E-2</v>
      </c>
      <c r="N536" s="10">
        <f t="shared" si="202"/>
        <v>440</v>
      </c>
      <c r="O536" s="33">
        <f t="shared" si="186"/>
        <v>0.7087587571410271</v>
      </c>
      <c r="P536" s="11">
        <v>1.5665796344647518E-2</v>
      </c>
      <c r="Q536" s="10">
        <f t="shared" si="203"/>
        <v>54</v>
      </c>
      <c r="R536" s="33">
        <f t="shared" si="187"/>
        <v>-0.37206913277089576</v>
      </c>
      <c r="S536" s="12">
        <v>2.7124773960216997</v>
      </c>
      <c r="T536" s="10">
        <f t="shared" si="204"/>
        <v>535</v>
      </c>
      <c r="U536" s="33">
        <f t="shared" si="188"/>
        <v>0.97810403354506215</v>
      </c>
      <c r="V536" s="18">
        <v>1.814962372731297E-2</v>
      </c>
      <c r="W536" s="99">
        <f t="shared" si="198"/>
        <v>449</v>
      </c>
      <c r="X536" s="33">
        <f t="shared" si="189"/>
        <v>0.76293200023752317</v>
      </c>
      <c r="Y536" s="13">
        <v>124821</v>
      </c>
      <c r="Z536" s="10">
        <f t="shared" si="205"/>
        <v>488</v>
      </c>
      <c r="AA536" s="33">
        <f t="shared" si="190"/>
        <v>0.80780458907842068</v>
      </c>
      <c r="AB536" s="11">
        <v>2.4E-2</v>
      </c>
      <c r="AC536" s="99">
        <f t="shared" si="199"/>
        <v>550</v>
      </c>
      <c r="AD536" s="33">
        <f t="shared" si="191"/>
        <v>1.1407611632487824</v>
      </c>
      <c r="AE536" s="11">
        <v>0.99066044029352907</v>
      </c>
      <c r="AF536" s="10">
        <f t="shared" si="206"/>
        <v>29</v>
      </c>
      <c r="AG536" s="33">
        <f t="shared" si="192"/>
        <v>-1.3023779562776052</v>
      </c>
      <c r="AH536" s="14">
        <v>4.0953333333333335</v>
      </c>
      <c r="AI536" s="99">
        <f t="shared" si="200"/>
        <v>161</v>
      </c>
      <c r="AJ536" s="33">
        <f t="shared" si="193"/>
        <v>-0.25990587248346853</v>
      </c>
      <c r="AK536" s="13">
        <v>100711.2061482821</v>
      </c>
      <c r="AL536" s="38"/>
    </row>
    <row r="537" spans="1:38" x14ac:dyDescent="0.25">
      <c r="A537" t="s">
        <v>1129</v>
      </c>
      <c r="B537" s="5" t="s">
        <v>468</v>
      </c>
      <c r="C537" s="6" t="s">
        <v>91</v>
      </c>
      <c r="D537" s="7" t="s">
        <v>39</v>
      </c>
      <c r="E537" s="36">
        <f t="shared" si="194"/>
        <v>2.2438314904278083</v>
      </c>
      <c r="F537" s="8">
        <f t="shared" si="195"/>
        <v>21.318643119078871</v>
      </c>
      <c r="G537" s="9">
        <f t="shared" si="196"/>
        <v>364</v>
      </c>
      <c r="H537" s="99">
        <f t="shared" si="197"/>
        <v>2</v>
      </c>
      <c r="I537" s="33">
        <f t="shared" si="184"/>
        <v>-4.1459268548962296</v>
      </c>
      <c r="J537" s="11">
        <v>-0.2652896995708155</v>
      </c>
      <c r="K537" s="10">
        <f t="shared" si="201"/>
        <v>349</v>
      </c>
      <c r="L537" s="33">
        <f t="shared" si="185"/>
        <v>0.3452220656515198</v>
      </c>
      <c r="M537" s="11">
        <v>5.0699300699300696E-2</v>
      </c>
      <c r="N537" s="10">
        <f t="shared" si="202"/>
        <v>453</v>
      </c>
      <c r="O537" s="33">
        <f t="shared" si="186"/>
        <v>0.72226046870272131</v>
      </c>
      <c r="P537" s="11">
        <v>1.4801110083256245E-2</v>
      </c>
      <c r="Q537" s="10">
        <f t="shared" si="203"/>
        <v>390</v>
      </c>
      <c r="R537" s="33">
        <f t="shared" si="187"/>
        <v>0.27294812057923573</v>
      </c>
      <c r="S537" s="12">
        <v>0</v>
      </c>
      <c r="T537" s="10">
        <f t="shared" si="204"/>
        <v>525</v>
      </c>
      <c r="U537" s="33">
        <f t="shared" si="188"/>
        <v>0.96598375330425368</v>
      </c>
      <c r="V537" s="18">
        <v>1.8861080885019949E-2</v>
      </c>
      <c r="W537" s="99">
        <f t="shared" si="198"/>
        <v>404</v>
      </c>
      <c r="X537" s="33">
        <f t="shared" si="189"/>
        <v>0.36688032783609692</v>
      </c>
      <c r="Y537" s="13">
        <v>110417</v>
      </c>
      <c r="Z537" s="10">
        <f t="shared" si="205"/>
        <v>369</v>
      </c>
      <c r="AA537" s="33">
        <f t="shared" si="190"/>
        <v>0.51490576486580475</v>
      </c>
      <c r="AB537" s="11">
        <v>2.7999999999999997E-2</v>
      </c>
      <c r="AC537" s="99">
        <f t="shared" si="199"/>
        <v>300</v>
      </c>
      <c r="AD537" s="33">
        <f t="shared" si="191"/>
        <v>0.30657660802270781</v>
      </c>
      <c r="AE537" s="11">
        <v>0.94088425235966222</v>
      </c>
      <c r="AF537" s="10">
        <f t="shared" si="206"/>
        <v>365</v>
      </c>
      <c r="AG537" s="33">
        <f t="shared" si="192"/>
        <v>0.31101022384202021</v>
      </c>
      <c r="AH537" s="14">
        <v>2.2746666666666666</v>
      </c>
      <c r="AI537" s="99">
        <f t="shared" si="200"/>
        <v>386</v>
      </c>
      <c r="AJ537" s="33">
        <f t="shared" si="193"/>
        <v>-0.13319964612935814</v>
      </c>
      <c r="AK537" s="13">
        <v>187677.39211391017</v>
      </c>
      <c r="AL537" s="38"/>
    </row>
    <row r="538" spans="1:38" x14ac:dyDescent="0.25">
      <c r="A538" t="s">
        <v>1130</v>
      </c>
      <c r="B538" s="5" t="s">
        <v>467</v>
      </c>
      <c r="C538" s="6" t="s">
        <v>41</v>
      </c>
      <c r="D538" s="7" t="s">
        <v>34</v>
      </c>
      <c r="E538" s="36">
        <f t="shared" si="194"/>
        <v>4.2562763144557865</v>
      </c>
      <c r="F538" s="8">
        <f t="shared" si="195"/>
        <v>15.04596582287604</v>
      </c>
      <c r="G538" s="9">
        <f t="shared" si="196"/>
        <v>467</v>
      </c>
      <c r="H538" s="99">
        <f t="shared" si="197"/>
        <v>361</v>
      </c>
      <c r="I538" s="33">
        <f t="shared" si="184"/>
        <v>0.17075956904817449</v>
      </c>
      <c r="J538" s="11">
        <v>7.7180583968756711E-3</v>
      </c>
      <c r="K538" s="10">
        <f t="shared" si="201"/>
        <v>523</v>
      </c>
      <c r="L538" s="33">
        <f t="shared" si="185"/>
        <v>0.92288840776022008</v>
      </c>
      <c r="M538" s="11">
        <v>2.0270270270270271E-2</v>
      </c>
      <c r="N538" s="10">
        <f t="shared" si="202"/>
        <v>533</v>
      </c>
      <c r="O538" s="33">
        <f t="shared" si="186"/>
        <v>0.92146638012686322</v>
      </c>
      <c r="P538" s="11">
        <v>2.0434227330779057E-3</v>
      </c>
      <c r="Q538" s="10">
        <f t="shared" si="203"/>
        <v>370</v>
      </c>
      <c r="R538" s="33">
        <f t="shared" si="187"/>
        <v>0.25100511414432919</v>
      </c>
      <c r="S538" s="12">
        <v>9.227646027498386E-2</v>
      </c>
      <c r="T538" s="10">
        <f t="shared" si="204"/>
        <v>517</v>
      </c>
      <c r="U538" s="33">
        <f t="shared" si="188"/>
        <v>0.9334188986605445</v>
      </c>
      <c r="V538" s="18">
        <v>2.0772629006485573E-2</v>
      </c>
      <c r="W538" s="99">
        <f t="shared" si="198"/>
        <v>459</v>
      </c>
      <c r="X538" s="33">
        <f t="shared" si="189"/>
        <v>0.85003917172931154</v>
      </c>
      <c r="Y538" s="13">
        <v>127989</v>
      </c>
      <c r="Z538" s="10">
        <f t="shared" si="205"/>
        <v>369</v>
      </c>
      <c r="AA538" s="33">
        <f t="shared" si="190"/>
        <v>0.51490576486580475</v>
      </c>
      <c r="AB538" s="11">
        <v>2.7999999999999997E-2</v>
      </c>
      <c r="AC538" s="99">
        <f t="shared" si="199"/>
        <v>345</v>
      </c>
      <c r="AD538" s="33">
        <f t="shared" si="191"/>
        <v>0.44261375319010737</v>
      </c>
      <c r="AE538" s="11">
        <v>0.94900165331298492</v>
      </c>
      <c r="AF538" s="10">
        <f t="shared" si="206"/>
        <v>380</v>
      </c>
      <c r="AG538" s="33">
        <f t="shared" si="192"/>
        <v>0.34852400979500286</v>
      </c>
      <c r="AH538" s="14">
        <v>2.2323333333333335</v>
      </c>
      <c r="AI538" s="99">
        <f t="shared" si="200"/>
        <v>442</v>
      </c>
      <c r="AJ538" s="33">
        <f t="shared" si="193"/>
        <v>-7.0863059648092364E-2</v>
      </c>
      <c r="AK538" s="13">
        <v>230462.78102795978</v>
      </c>
      <c r="AL538" s="38"/>
    </row>
    <row r="539" spans="1:38" x14ac:dyDescent="0.25">
      <c r="A539" t="s">
        <v>1131</v>
      </c>
      <c r="B539" s="5" t="s">
        <v>140</v>
      </c>
      <c r="C539" s="6" t="s">
        <v>28</v>
      </c>
      <c r="D539" s="7" t="s">
        <v>20</v>
      </c>
      <c r="E539" s="36">
        <f t="shared" si="194"/>
        <v>-0.21098294502397172</v>
      </c>
      <c r="F539" s="8">
        <f t="shared" si="195"/>
        <v>28.97016160634313</v>
      </c>
      <c r="G539" s="9">
        <f t="shared" si="196"/>
        <v>224</v>
      </c>
      <c r="H539" s="99">
        <f t="shared" si="197"/>
        <v>199</v>
      </c>
      <c r="I539" s="33">
        <f t="shared" si="184"/>
        <v>-0.35156858590508766</v>
      </c>
      <c r="J539" s="11">
        <v>-2.5316455696202556E-2</v>
      </c>
      <c r="K539" s="10">
        <f t="shared" si="201"/>
        <v>57</v>
      </c>
      <c r="L539" s="33">
        <f t="shared" si="185"/>
        <v>-1.0319390464386853</v>
      </c>
      <c r="M539" s="11">
        <v>0.12324234904880066</v>
      </c>
      <c r="N539" s="10">
        <f t="shared" si="202"/>
        <v>213</v>
      </c>
      <c r="O539" s="33">
        <f t="shared" si="186"/>
        <v>3.8580073304427698E-2</v>
      </c>
      <c r="P539" s="11">
        <v>5.8585858585858588E-2</v>
      </c>
      <c r="Q539" s="10">
        <f t="shared" si="203"/>
        <v>390</v>
      </c>
      <c r="R539" s="33">
        <f t="shared" si="187"/>
        <v>0.27294812057923573</v>
      </c>
      <c r="S539" s="12">
        <v>0</v>
      </c>
      <c r="T539" s="10">
        <f t="shared" si="204"/>
        <v>514</v>
      </c>
      <c r="U539" s="33">
        <f t="shared" si="188"/>
        <v>0.91322655663570218</v>
      </c>
      <c r="V539" s="18">
        <v>2.1957913998170174E-2</v>
      </c>
      <c r="W539" s="99">
        <f t="shared" si="198"/>
        <v>256</v>
      </c>
      <c r="X539" s="33">
        <f t="shared" si="189"/>
        <v>-0.27182310858522574</v>
      </c>
      <c r="Y539" s="13">
        <v>87188</v>
      </c>
      <c r="Z539" s="10">
        <f t="shared" si="205"/>
        <v>19</v>
      </c>
      <c r="AA539" s="33">
        <f t="shared" si="190"/>
        <v>-2.121183653047741</v>
      </c>
      <c r="AB539" s="11">
        <v>6.4000000000000001E-2</v>
      </c>
      <c r="AC539" s="99">
        <f t="shared" si="199"/>
        <v>485</v>
      </c>
      <c r="AD539" s="33">
        <f t="shared" si="191"/>
        <v>0.86913795626849011</v>
      </c>
      <c r="AE539" s="11">
        <v>0.97445255474452552</v>
      </c>
      <c r="AF539" s="10">
        <f t="shared" si="206"/>
        <v>536</v>
      </c>
      <c r="AG539" s="33">
        <f t="shared" si="192"/>
        <v>1.3179747617453159</v>
      </c>
      <c r="AH539" s="14">
        <v>1.1383333333333334</v>
      </c>
      <c r="AI539" s="99">
        <f t="shared" si="200"/>
        <v>530</v>
      </c>
      <c r="AJ539" s="33">
        <f t="shared" si="193"/>
        <v>0.41805730988301371</v>
      </c>
      <c r="AK539" s="13">
        <v>566038.55344655341</v>
      </c>
      <c r="AL539" s="38"/>
    </row>
    <row r="540" spans="1:38" x14ac:dyDescent="0.25">
      <c r="A540" t="s">
        <v>1132</v>
      </c>
      <c r="B540" s="5" t="s">
        <v>270</v>
      </c>
      <c r="C540" s="6" t="s">
        <v>47</v>
      </c>
      <c r="D540" s="7" t="s">
        <v>20</v>
      </c>
      <c r="E540" s="36">
        <f t="shared" si="194"/>
        <v>-0.20793103571198818</v>
      </c>
      <c r="F540" s="8">
        <f t="shared" si="195"/>
        <v>28.960648976718318</v>
      </c>
      <c r="G540" s="9">
        <f t="shared" si="196"/>
        <v>225</v>
      </c>
      <c r="H540" s="99">
        <f t="shared" si="197"/>
        <v>182</v>
      </c>
      <c r="I540" s="33">
        <f t="shared" si="184"/>
        <v>-0.41791381728997096</v>
      </c>
      <c r="J540" s="11">
        <v>-2.9512443334258509E-2</v>
      </c>
      <c r="K540" s="10">
        <f t="shared" si="201"/>
        <v>172</v>
      </c>
      <c r="L540" s="33">
        <f t="shared" si="185"/>
        <v>-0.18830303707417495</v>
      </c>
      <c r="M540" s="11">
        <v>7.8803156510302494E-2</v>
      </c>
      <c r="N540" s="10">
        <f t="shared" si="202"/>
        <v>158</v>
      </c>
      <c r="O540" s="33">
        <f t="shared" si="186"/>
        <v>-0.21702316264827731</v>
      </c>
      <c r="P540" s="11">
        <v>7.4955383700178471E-2</v>
      </c>
      <c r="Q540" s="10">
        <f t="shared" si="203"/>
        <v>143</v>
      </c>
      <c r="R540" s="33">
        <f t="shared" si="187"/>
        <v>9.2177846093432385E-4</v>
      </c>
      <c r="S540" s="12">
        <v>1.1439466158245948</v>
      </c>
      <c r="T540" s="10">
        <f t="shared" si="204"/>
        <v>368</v>
      </c>
      <c r="U540" s="33">
        <f t="shared" si="188"/>
        <v>0.52059144362235465</v>
      </c>
      <c r="V540" s="18">
        <v>4.5005488474204172E-2</v>
      </c>
      <c r="W540" s="99">
        <f t="shared" si="198"/>
        <v>186</v>
      </c>
      <c r="X540" s="33">
        <f t="shared" si="189"/>
        <v>-0.55332665079890264</v>
      </c>
      <c r="Y540" s="13">
        <v>76950</v>
      </c>
      <c r="Z540" s="10">
        <f t="shared" si="205"/>
        <v>201</v>
      </c>
      <c r="AA540" s="33">
        <f t="shared" si="190"/>
        <v>2.3328224937260757E-3</v>
      </c>
      <c r="AB540" s="11">
        <v>3.5000000000000003E-2</v>
      </c>
      <c r="AC540" s="99">
        <f t="shared" si="199"/>
        <v>317</v>
      </c>
      <c r="AD540" s="33">
        <f t="shared" si="191"/>
        <v>0.35337493351100041</v>
      </c>
      <c r="AE540" s="11">
        <v>0.94367673063068969</v>
      </c>
      <c r="AF540" s="10">
        <f t="shared" si="206"/>
        <v>135</v>
      </c>
      <c r="AG540" s="33">
        <f t="shared" si="192"/>
        <v>-0.4129763066364126</v>
      </c>
      <c r="AH540" s="14">
        <v>3.0916666666666663</v>
      </c>
      <c r="AI540" s="99">
        <f t="shared" si="200"/>
        <v>213</v>
      </c>
      <c r="AJ540" s="33">
        <f t="shared" si="193"/>
        <v>-0.24001564041073609</v>
      </c>
      <c r="AK540" s="13">
        <v>114363.08160152526</v>
      </c>
      <c r="AL540" s="38"/>
    </row>
    <row r="541" spans="1:38" ht="22.5" x14ac:dyDescent="0.25">
      <c r="A541" t="s">
        <v>1133</v>
      </c>
      <c r="B541" s="5" t="s">
        <v>379</v>
      </c>
      <c r="C541" s="6" t="s">
        <v>54</v>
      </c>
      <c r="D541" s="7" t="s">
        <v>39</v>
      </c>
      <c r="E541" s="36">
        <f t="shared" si="194"/>
        <v>1.5582604143937351</v>
      </c>
      <c r="F541" s="8">
        <f t="shared" si="195"/>
        <v>23.455529592798403</v>
      </c>
      <c r="G541" s="9">
        <f t="shared" si="196"/>
        <v>317</v>
      </c>
      <c r="H541" s="99">
        <f t="shared" si="197"/>
        <v>190</v>
      </c>
      <c r="I541" s="33">
        <f t="shared" si="184"/>
        <v>-0.37117287551231221</v>
      </c>
      <c r="J541" s="11">
        <v>-2.6556324110671992E-2</v>
      </c>
      <c r="K541" s="10">
        <f t="shared" si="201"/>
        <v>370</v>
      </c>
      <c r="L541" s="33">
        <f t="shared" si="185"/>
        <v>0.40499057234372576</v>
      </c>
      <c r="M541" s="11">
        <v>4.7550947443689665E-2</v>
      </c>
      <c r="N541" s="10">
        <f t="shared" si="202"/>
        <v>328</v>
      </c>
      <c r="O541" s="33">
        <f t="shared" si="186"/>
        <v>0.4192732921195147</v>
      </c>
      <c r="P541" s="11">
        <v>3.4205231388329982E-2</v>
      </c>
      <c r="Q541" s="10">
        <f t="shared" si="203"/>
        <v>303</v>
      </c>
      <c r="R541" s="33">
        <f t="shared" si="187"/>
        <v>0.21260137251805519</v>
      </c>
      <c r="S541" s="12">
        <v>0.2537749016622256</v>
      </c>
      <c r="T541" s="10">
        <f t="shared" si="204"/>
        <v>302</v>
      </c>
      <c r="U541" s="33">
        <f t="shared" si="188"/>
        <v>0.32238191639015418</v>
      </c>
      <c r="V541" s="18">
        <v>5.6640333879862871E-2</v>
      </c>
      <c r="W541" s="99">
        <f t="shared" si="198"/>
        <v>399</v>
      </c>
      <c r="X541" s="33">
        <f t="shared" si="189"/>
        <v>0.32992577023352004</v>
      </c>
      <c r="Y541" s="13">
        <v>109073</v>
      </c>
      <c r="Z541" s="10">
        <f t="shared" si="205"/>
        <v>244</v>
      </c>
      <c r="AA541" s="33">
        <f t="shared" si="190"/>
        <v>0.14878223460003429</v>
      </c>
      <c r="AB541" s="11">
        <v>3.3000000000000002E-2</v>
      </c>
      <c r="AC541" s="99">
        <f t="shared" si="199"/>
        <v>222</v>
      </c>
      <c r="AD541" s="33">
        <f t="shared" si="191"/>
        <v>7.2958157816451876E-3</v>
      </c>
      <c r="AE541" s="11">
        <v>0.92302602558447289</v>
      </c>
      <c r="AF541" s="10">
        <f t="shared" si="206"/>
        <v>454</v>
      </c>
      <c r="AG541" s="33">
        <f t="shared" si="192"/>
        <v>0.57478826207834821</v>
      </c>
      <c r="AH541" s="14">
        <v>1.9770000000000003</v>
      </c>
      <c r="AI541" s="99">
        <f t="shared" si="200"/>
        <v>382</v>
      </c>
      <c r="AJ541" s="33">
        <f t="shared" si="193"/>
        <v>-0.13660590790651658</v>
      </c>
      <c r="AK541" s="13">
        <v>185339.46758025631</v>
      </c>
      <c r="AL541" s="38"/>
    </row>
    <row r="542" spans="1:38" x14ac:dyDescent="0.25">
      <c r="A542" t="s">
        <v>1134</v>
      </c>
      <c r="B542" s="5" t="s">
        <v>373</v>
      </c>
      <c r="C542" s="6" t="s">
        <v>33</v>
      </c>
      <c r="D542" s="7" t="s">
        <v>34</v>
      </c>
      <c r="E542" s="36">
        <f t="shared" si="194"/>
        <v>1.7968951350636828</v>
      </c>
      <c r="F542" s="8">
        <f t="shared" si="195"/>
        <v>22.711718594076942</v>
      </c>
      <c r="G542" s="9">
        <f t="shared" si="196"/>
        <v>338</v>
      </c>
      <c r="H542" s="99">
        <f t="shared" si="197"/>
        <v>430</v>
      </c>
      <c r="I542" s="33">
        <f t="shared" si="184"/>
        <v>0.38291063735926173</v>
      </c>
      <c r="J542" s="11">
        <v>2.1135499883657705E-2</v>
      </c>
      <c r="K542" s="10">
        <f t="shared" si="201"/>
        <v>144</v>
      </c>
      <c r="L542" s="33">
        <f t="shared" si="185"/>
        <v>-0.3025000131556233</v>
      </c>
      <c r="M542" s="11">
        <v>8.4818572342564666E-2</v>
      </c>
      <c r="N542" s="10">
        <f t="shared" si="202"/>
        <v>295</v>
      </c>
      <c r="O542" s="33">
        <f t="shared" si="186"/>
        <v>0.32372728735691597</v>
      </c>
      <c r="P542" s="11">
        <v>4.0324256911245061E-2</v>
      </c>
      <c r="Q542" s="10">
        <f t="shared" si="203"/>
        <v>316</v>
      </c>
      <c r="R542" s="33">
        <f t="shared" si="187"/>
        <v>0.21876186998448083</v>
      </c>
      <c r="S542" s="12">
        <v>0.22786829212715051</v>
      </c>
      <c r="T542" s="10">
        <f t="shared" si="204"/>
        <v>384</v>
      </c>
      <c r="U542" s="33">
        <f t="shared" si="188"/>
        <v>0.54601063688022333</v>
      </c>
      <c r="V542" s="18">
        <v>4.3513388734995384E-2</v>
      </c>
      <c r="W542" s="99">
        <f t="shared" si="198"/>
        <v>347</v>
      </c>
      <c r="X542" s="33">
        <f t="shared" si="189"/>
        <v>9.3130643690817805E-2</v>
      </c>
      <c r="Y542" s="13">
        <v>100461</v>
      </c>
      <c r="Z542" s="10">
        <f t="shared" si="205"/>
        <v>290</v>
      </c>
      <c r="AA542" s="33">
        <f t="shared" si="190"/>
        <v>0.2952316467063425</v>
      </c>
      <c r="AB542" s="11">
        <v>3.1E-2</v>
      </c>
      <c r="AC542" s="99">
        <f t="shared" si="199"/>
        <v>368</v>
      </c>
      <c r="AD542" s="33">
        <f t="shared" si="191"/>
        <v>0.51290725130899273</v>
      </c>
      <c r="AE542" s="11">
        <v>0.95319609967497287</v>
      </c>
      <c r="AF542" s="10">
        <f t="shared" si="206"/>
        <v>94</v>
      </c>
      <c r="AG542" s="33">
        <f t="shared" si="192"/>
        <v>-0.61885905316577539</v>
      </c>
      <c r="AH542" s="14">
        <v>3.3239999999999998</v>
      </c>
      <c r="AI542" s="99">
        <f t="shared" si="200"/>
        <v>234</v>
      </c>
      <c r="AJ542" s="33">
        <f t="shared" si="193"/>
        <v>-0.233048374494225</v>
      </c>
      <c r="AK542" s="13">
        <v>119145.13975921916</v>
      </c>
      <c r="AL542" s="38"/>
    </row>
    <row r="543" spans="1:38" x14ac:dyDescent="0.25">
      <c r="A543" t="s">
        <v>1135</v>
      </c>
      <c r="B543" s="5" t="s">
        <v>72</v>
      </c>
      <c r="C543" s="6" t="s">
        <v>52</v>
      </c>
      <c r="D543" s="7" t="s">
        <v>34</v>
      </c>
      <c r="E543" s="36">
        <f t="shared" si="194"/>
        <v>-8.1148550767335905</v>
      </c>
      <c r="F543" s="8">
        <f t="shared" si="195"/>
        <v>53.60608636846019</v>
      </c>
      <c r="G543" s="9">
        <f t="shared" si="196"/>
        <v>36</v>
      </c>
      <c r="H543" s="99">
        <f t="shared" si="197"/>
        <v>525</v>
      </c>
      <c r="I543" s="33">
        <f t="shared" si="184"/>
        <v>1.2116304442803438</v>
      </c>
      <c r="J543" s="11">
        <v>7.3547677709678183E-2</v>
      </c>
      <c r="K543" s="10">
        <f t="shared" si="201"/>
        <v>212</v>
      </c>
      <c r="L543" s="33">
        <f t="shared" si="185"/>
        <v>-2.8801413037298884E-2</v>
      </c>
      <c r="M543" s="11">
        <v>7.0401282595369458E-2</v>
      </c>
      <c r="N543" s="10">
        <f t="shared" si="202"/>
        <v>24</v>
      </c>
      <c r="O543" s="33">
        <f t="shared" si="186"/>
        <v>-2.1733639813827095</v>
      </c>
      <c r="P543" s="11">
        <v>0.20024476059354443</v>
      </c>
      <c r="Q543" s="10">
        <f t="shared" si="203"/>
        <v>127</v>
      </c>
      <c r="R543" s="33">
        <f t="shared" si="187"/>
        <v>-3.8262335781757487E-2</v>
      </c>
      <c r="S543" s="12">
        <v>1.3087267416497543</v>
      </c>
      <c r="T543" s="10">
        <f t="shared" si="204"/>
        <v>24</v>
      </c>
      <c r="U543" s="33">
        <f t="shared" si="188"/>
        <v>-2.1086740447514321</v>
      </c>
      <c r="V543" s="18">
        <v>0.19934265841167928</v>
      </c>
      <c r="W543" s="99">
        <f t="shared" si="198"/>
        <v>52</v>
      </c>
      <c r="X543" s="33">
        <f t="shared" si="189"/>
        <v>-1.1173785813489485</v>
      </c>
      <c r="Y543" s="13">
        <v>56436</v>
      </c>
      <c r="Z543" s="10">
        <f t="shared" si="205"/>
        <v>244</v>
      </c>
      <c r="AA543" s="33">
        <f t="shared" si="190"/>
        <v>0.14878223460003429</v>
      </c>
      <c r="AB543" s="11">
        <v>3.3000000000000002E-2</v>
      </c>
      <c r="AC543" s="99">
        <f t="shared" si="199"/>
        <v>12</v>
      </c>
      <c r="AD543" s="33">
        <f t="shared" si="191"/>
        <v>-3.1285219907893103</v>
      </c>
      <c r="AE543" s="11">
        <v>0.73591029023746701</v>
      </c>
      <c r="AF543" s="10">
        <f t="shared" si="206"/>
        <v>378</v>
      </c>
      <c r="AG543" s="33">
        <f t="shared" si="192"/>
        <v>0.34202555868503726</v>
      </c>
      <c r="AH543" s="14">
        <v>2.2396666666666669</v>
      </c>
      <c r="AI543" s="99">
        <f t="shared" si="200"/>
        <v>49</v>
      </c>
      <c r="AJ543" s="33">
        <f t="shared" si="193"/>
        <v>-0.31460009904594699</v>
      </c>
      <c r="AK543" s="13">
        <v>63171.233446503422</v>
      </c>
      <c r="AL543" s="38">
        <v>1</v>
      </c>
    </row>
    <row r="544" spans="1:38" x14ac:dyDescent="0.25">
      <c r="A544" t="s">
        <v>1136</v>
      </c>
      <c r="B544" s="5" t="s">
        <v>331</v>
      </c>
      <c r="C544" s="6" t="s">
        <v>41</v>
      </c>
      <c r="D544" s="7" t="s">
        <v>34</v>
      </c>
      <c r="E544" s="36">
        <f t="shared" si="194"/>
        <v>1.268288943008546</v>
      </c>
      <c r="F544" s="8">
        <f t="shared" si="195"/>
        <v>24.359354355289938</v>
      </c>
      <c r="G544" s="9">
        <f t="shared" si="196"/>
        <v>302</v>
      </c>
      <c r="H544" s="99">
        <f t="shared" si="197"/>
        <v>467</v>
      </c>
      <c r="I544" s="33">
        <f t="shared" si="184"/>
        <v>0.59628847263328122</v>
      </c>
      <c r="J544" s="11">
        <v>3.4630527941528433E-2</v>
      </c>
      <c r="K544" s="10">
        <f t="shared" si="201"/>
        <v>272</v>
      </c>
      <c r="L544" s="33">
        <f t="shared" si="185"/>
        <v>0.15288717921526687</v>
      </c>
      <c r="M544" s="11">
        <v>6.0830692621095521E-2</v>
      </c>
      <c r="N544" s="10">
        <f t="shared" si="202"/>
        <v>289</v>
      </c>
      <c r="O544" s="33">
        <f t="shared" si="186"/>
        <v>0.31532580800878374</v>
      </c>
      <c r="P544" s="11">
        <v>4.0862310456123256E-2</v>
      </c>
      <c r="Q544" s="10">
        <f t="shared" si="203"/>
        <v>327</v>
      </c>
      <c r="R544" s="33">
        <f t="shared" si="187"/>
        <v>0.22295203943736455</v>
      </c>
      <c r="S544" s="12">
        <v>0.21024746126190524</v>
      </c>
      <c r="T544" s="10">
        <f t="shared" si="204"/>
        <v>292</v>
      </c>
      <c r="U544" s="33">
        <f t="shared" si="188"/>
        <v>0.2731765162914887</v>
      </c>
      <c r="V544" s="18">
        <v>5.9528677499192939E-2</v>
      </c>
      <c r="W544" s="99">
        <f t="shared" si="198"/>
        <v>380</v>
      </c>
      <c r="X544" s="33">
        <f t="shared" si="189"/>
        <v>0.23270008892197858</v>
      </c>
      <c r="Y544" s="13">
        <v>105537</v>
      </c>
      <c r="Z544" s="10">
        <f t="shared" si="205"/>
        <v>264</v>
      </c>
      <c r="AA544" s="33">
        <f t="shared" si="190"/>
        <v>0.22200694065318838</v>
      </c>
      <c r="AB544" s="11">
        <v>3.2000000000000001E-2</v>
      </c>
      <c r="AC544" s="99">
        <f t="shared" si="199"/>
        <v>241</v>
      </c>
      <c r="AD544" s="33">
        <f t="shared" si="191"/>
        <v>7.4679459917301058E-2</v>
      </c>
      <c r="AE544" s="11">
        <v>0.927046839579592</v>
      </c>
      <c r="AF544" s="10">
        <f t="shared" si="206"/>
        <v>72</v>
      </c>
      <c r="AG544" s="33">
        <f t="shared" si="192"/>
        <v>-0.83242178737055195</v>
      </c>
      <c r="AH544" s="14">
        <v>3.5649999999999999</v>
      </c>
      <c r="AI544" s="99">
        <f t="shared" si="200"/>
        <v>286</v>
      </c>
      <c r="AJ544" s="33">
        <f t="shared" si="193"/>
        <v>-0.20696150536423191</v>
      </c>
      <c r="AK544" s="13">
        <v>137050.14393541199</v>
      </c>
      <c r="AL544" s="38"/>
    </row>
    <row r="545" spans="1:38" x14ac:dyDescent="0.25">
      <c r="A545" t="s">
        <v>1137</v>
      </c>
      <c r="B545" s="5" t="s">
        <v>139</v>
      </c>
      <c r="C545" s="6" t="s">
        <v>28</v>
      </c>
      <c r="D545" s="7" t="s">
        <v>20</v>
      </c>
      <c r="E545" s="36">
        <f t="shared" si="194"/>
        <v>-6.9524492788639813</v>
      </c>
      <c r="F545" s="8">
        <f t="shared" si="195"/>
        <v>49.982932893535477</v>
      </c>
      <c r="G545" s="9">
        <f t="shared" si="196"/>
        <v>44</v>
      </c>
      <c r="H545" s="99">
        <f t="shared" si="197"/>
        <v>39</v>
      </c>
      <c r="I545" s="33">
        <f t="shared" si="184"/>
        <v>-1.0481874528815658</v>
      </c>
      <c r="J545" s="11">
        <v>-6.9373942470389194E-2</v>
      </c>
      <c r="K545" s="10">
        <f t="shared" si="201"/>
        <v>332</v>
      </c>
      <c r="L545" s="33">
        <f t="shared" si="185"/>
        <v>0.30736961456835726</v>
      </c>
      <c r="M545" s="11">
        <v>5.2693208430913352E-2</v>
      </c>
      <c r="N545" s="10">
        <f t="shared" si="202"/>
        <v>95</v>
      </c>
      <c r="O545" s="33">
        <f t="shared" si="186"/>
        <v>-0.70162784968418157</v>
      </c>
      <c r="P545" s="11">
        <v>0.10599078341013825</v>
      </c>
      <c r="Q545" s="10">
        <f t="shared" si="203"/>
        <v>94</v>
      </c>
      <c r="R545" s="33">
        <f t="shared" si="187"/>
        <v>-0.15940889893909485</v>
      </c>
      <c r="S545" s="12">
        <v>1.8181818181818181</v>
      </c>
      <c r="T545" s="10">
        <f t="shared" si="204"/>
        <v>175</v>
      </c>
      <c r="U545" s="33">
        <f t="shared" si="188"/>
        <v>-0.13978887023580583</v>
      </c>
      <c r="V545" s="18">
        <v>8.3769633507853408E-2</v>
      </c>
      <c r="W545" s="99">
        <f t="shared" si="198"/>
        <v>60</v>
      </c>
      <c r="X545" s="33">
        <f t="shared" si="189"/>
        <v>-1.0752272890835093</v>
      </c>
      <c r="Y545" s="13">
        <v>57969</v>
      </c>
      <c r="Z545" s="10">
        <f t="shared" si="205"/>
        <v>5</v>
      </c>
      <c r="AA545" s="33">
        <f t="shared" si="190"/>
        <v>-4.0982507164828998</v>
      </c>
      <c r="AB545" s="11">
        <v>9.0999999999999998E-2</v>
      </c>
      <c r="AC545" s="99">
        <f t="shared" si="199"/>
        <v>83</v>
      </c>
      <c r="AD545" s="33">
        <f t="shared" si="191"/>
        <v>-0.86027799349762868</v>
      </c>
      <c r="AE545" s="11">
        <v>0.87125748502994016</v>
      </c>
      <c r="AF545" s="10">
        <f t="shared" si="206"/>
        <v>502</v>
      </c>
      <c r="AG545" s="33">
        <f t="shared" si="192"/>
        <v>0.84654167213145259</v>
      </c>
      <c r="AH545" s="14">
        <v>1.6703333333333334</v>
      </c>
      <c r="AI545" s="99">
        <f t="shared" si="200"/>
        <v>523</v>
      </c>
      <c r="AJ545" s="33">
        <f t="shared" si="193"/>
        <v>0.22280552241831017</v>
      </c>
      <c r="AK545" s="13">
        <v>432025.38181818184</v>
      </c>
      <c r="AL545" s="38"/>
    </row>
    <row r="546" spans="1:38" x14ac:dyDescent="0.25">
      <c r="A546" t="s">
        <v>1138</v>
      </c>
      <c r="B546" s="5" t="s">
        <v>577</v>
      </c>
      <c r="C546" s="6" t="s">
        <v>38</v>
      </c>
      <c r="D546" s="7" t="s">
        <v>39</v>
      </c>
      <c r="E546" s="36">
        <f t="shared" si="194"/>
        <v>6.584933358854876</v>
      </c>
      <c r="F546" s="8">
        <f t="shared" si="195"/>
        <v>7.7876728258990084</v>
      </c>
      <c r="G546" s="9">
        <f t="shared" si="196"/>
        <v>550</v>
      </c>
      <c r="H546" s="99">
        <f t="shared" si="197"/>
        <v>480</v>
      </c>
      <c r="I546" s="33">
        <f t="shared" si="184"/>
        <v>0.69782902918776457</v>
      </c>
      <c r="J546" s="11">
        <v>4.1052435155812583E-2</v>
      </c>
      <c r="K546" s="10">
        <f t="shared" si="201"/>
        <v>355</v>
      </c>
      <c r="L546" s="33">
        <f t="shared" si="185"/>
        <v>0.35256173816269615</v>
      </c>
      <c r="M546" s="11">
        <v>5.031267765776009E-2</v>
      </c>
      <c r="N546" s="10">
        <f t="shared" si="202"/>
        <v>479</v>
      </c>
      <c r="O546" s="33">
        <f t="shared" si="186"/>
        <v>0.77268564635089276</v>
      </c>
      <c r="P546" s="11">
        <v>1.1571744817870799E-2</v>
      </c>
      <c r="Q546" s="10">
        <f t="shared" si="203"/>
        <v>388</v>
      </c>
      <c r="R546" s="33">
        <f t="shared" si="187"/>
        <v>0.26442342580472122</v>
      </c>
      <c r="S546" s="12">
        <v>3.5848718408316903E-2</v>
      </c>
      <c r="T546" s="10">
        <f t="shared" si="204"/>
        <v>534</v>
      </c>
      <c r="U546" s="33">
        <f t="shared" si="188"/>
        <v>0.97809206016378325</v>
      </c>
      <c r="V546" s="18">
        <v>1.8150326561541516E-2</v>
      </c>
      <c r="W546" s="99">
        <f t="shared" si="198"/>
        <v>538</v>
      </c>
      <c r="X546" s="33">
        <f t="shared" si="189"/>
        <v>1.9862543382555637</v>
      </c>
      <c r="Y546" s="13">
        <v>169312</v>
      </c>
      <c r="Z546" s="10">
        <f t="shared" si="205"/>
        <v>556</v>
      </c>
      <c r="AA546" s="33">
        <f t="shared" si="190"/>
        <v>1.2471528253973447</v>
      </c>
      <c r="AB546" s="11">
        <v>1.8000000000000002E-2</v>
      </c>
      <c r="AC546" s="99">
        <f t="shared" si="199"/>
        <v>532</v>
      </c>
      <c r="AD546" s="33">
        <f t="shared" si="191"/>
        <v>1.0508027353517255</v>
      </c>
      <c r="AE546" s="11">
        <v>0.98529257824767091</v>
      </c>
      <c r="AF546" s="10">
        <f t="shared" si="206"/>
        <v>316</v>
      </c>
      <c r="AG546" s="33">
        <f t="shared" si="192"/>
        <v>0.14648125710334733</v>
      </c>
      <c r="AH546" s="14">
        <v>2.4603333333333333</v>
      </c>
      <c r="AI546" s="99">
        <f t="shared" si="200"/>
        <v>449</v>
      </c>
      <c r="AJ546" s="33">
        <f t="shared" si="193"/>
        <v>-5.4782714330429756E-2</v>
      </c>
      <c r="AK546" s="13">
        <v>241499.69958773974</v>
      </c>
      <c r="AL546" s="38"/>
    </row>
    <row r="547" spans="1:38" x14ac:dyDescent="0.25">
      <c r="A547" t="s">
        <v>1139</v>
      </c>
      <c r="B547" s="5" t="s">
        <v>380</v>
      </c>
      <c r="C547" s="6" t="s">
        <v>44</v>
      </c>
      <c r="D547" s="7" t="s">
        <v>20</v>
      </c>
      <c r="E547" s="36">
        <f t="shared" si="194"/>
        <v>2.835299009526747</v>
      </c>
      <c r="F547" s="8">
        <f t="shared" si="195"/>
        <v>19.475072138053182</v>
      </c>
      <c r="G547" s="9">
        <f t="shared" si="196"/>
        <v>393</v>
      </c>
      <c r="H547" s="99">
        <f t="shared" si="197"/>
        <v>286</v>
      </c>
      <c r="I547" s="33">
        <f t="shared" si="184"/>
        <v>-5.1187580739440006E-2</v>
      </c>
      <c r="J547" s="11">
        <v>-6.3189338235294379E-3</v>
      </c>
      <c r="K547" s="10">
        <f t="shared" si="201"/>
        <v>264</v>
      </c>
      <c r="L547" s="33">
        <f t="shared" si="185"/>
        <v>0.13313926579932434</v>
      </c>
      <c r="M547" s="11">
        <v>6.1870929544108944E-2</v>
      </c>
      <c r="N547" s="10">
        <f t="shared" si="202"/>
        <v>448</v>
      </c>
      <c r="O547" s="33">
        <f t="shared" si="186"/>
        <v>0.71686369712778819</v>
      </c>
      <c r="P547" s="11">
        <v>1.5146733985484381E-2</v>
      </c>
      <c r="Q547" s="10">
        <f t="shared" si="203"/>
        <v>50</v>
      </c>
      <c r="R547" s="33">
        <f t="shared" si="187"/>
        <v>-0.41440406098823401</v>
      </c>
      <c r="S547" s="12">
        <v>2.8905075731298417</v>
      </c>
      <c r="T547" s="10">
        <f t="shared" si="204"/>
        <v>518</v>
      </c>
      <c r="U547" s="33">
        <f t="shared" si="188"/>
        <v>0.93565885953828543</v>
      </c>
      <c r="V547" s="18">
        <v>2.0641143911439116E-2</v>
      </c>
      <c r="W547" s="99">
        <f t="shared" si="198"/>
        <v>401</v>
      </c>
      <c r="X547" s="33">
        <f t="shared" si="189"/>
        <v>0.34240893180462861</v>
      </c>
      <c r="Y547" s="13">
        <v>109527</v>
      </c>
      <c r="Z547" s="10">
        <f t="shared" si="205"/>
        <v>317</v>
      </c>
      <c r="AA547" s="33">
        <f t="shared" si="190"/>
        <v>0.36845635275949656</v>
      </c>
      <c r="AB547" s="11">
        <v>0.03</v>
      </c>
      <c r="AC547" s="99">
        <f t="shared" si="199"/>
        <v>476</v>
      </c>
      <c r="AD547" s="33">
        <f t="shared" si="191"/>
        <v>0.83809978262616291</v>
      </c>
      <c r="AE547" s="11">
        <v>0.97260049220672684</v>
      </c>
      <c r="AF547" s="10">
        <f t="shared" si="206"/>
        <v>366</v>
      </c>
      <c r="AG547" s="33">
        <f t="shared" si="192"/>
        <v>0.31130560798338219</v>
      </c>
      <c r="AH547" s="14">
        <v>2.2743333333333333</v>
      </c>
      <c r="AI547" s="99">
        <f t="shared" si="200"/>
        <v>298</v>
      </c>
      <c r="AJ547" s="33">
        <f t="shared" si="193"/>
        <v>-0.20039550640879097</v>
      </c>
      <c r="AK547" s="13">
        <v>141556.78818360504</v>
      </c>
      <c r="AL547" s="38"/>
    </row>
    <row r="548" spans="1:38" x14ac:dyDescent="0.25">
      <c r="A548" t="s">
        <v>1140</v>
      </c>
      <c r="B548" s="5" t="s">
        <v>557</v>
      </c>
      <c r="C548" s="6" t="s">
        <v>61</v>
      </c>
      <c r="D548" s="7" t="s">
        <v>39</v>
      </c>
      <c r="E548" s="36">
        <f t="shared" si="194"/>
        <v>5.5526843978871527</v>
      </c>
      <c r="F548" s="8">
        <f t="shared" si="195"/>
        <v>11.00513476283367</v>
      </c>
      <c r="G548" s="9">
        <f t="shared" si="196"/>
        <v>529</v>
      </c>
      <c r="H548" s="99">
        <f t="shared" si="197"/>
        <v>232</v>
      </c>
      <c r="I548" s="33">
        <f t="shared" si="184"/>
        <v>-0.25757711782165194</v>
      </c>
      <c r="J548" s="11">
        <v>-1.9371988702442278E-2</v>
      </c>
      <c r="K548" s="10">
        <f t="shared" si="201"/>
        <v>318</v>
      </c>
      <c r="L548" s="33">
        <f t="shared" si="185"/>
        <v>0.27749041413300868</v>
      </c>
      <c r="M548" s="11">
        <v>5.4267118892657437E-2</v>
      </c>
      <c r="N548" s="10">
        <f t="shared" si="202"/>
        <v>426</v>
      </c>
      <c r="O548" s="33">
        <f t="shared" si="186"/>
        <v>0.68174970069932495</v>
      </c>
      <c r="P548" s="11">
        <v>1.73955296404276E-2</v>
      </c>
      <c r="Q548" s="10">
        <f t="shared" si="203"/>
        <v>365</v>
      </c>
      <c r="R548" s="33">
        <f t="shared" si="187"/>
        <v>0.24877527284932088</v>
      </c>
      <c r="S548" s="12">
        <v>0.10165356465166711</v>
      </c>
      <c r="T548" s="10">
        <f t="shared" si="204"/>
        <v>465</v>
      </c>
      <c r="U548" s="33">
        <f t="shared" si="188"/>
        <v>0.75985296516579215</v>
      </c>
      <c r="V548" s="18">
        <v>3.0960902154095481E-2</v>
      </c>
      <c r="W548" s="99">
        <f t="shared" si="198"/>
        <v>540</v>
      </c>
      <c r="X548" s="33">
        <f t="shared" si="189"/>
        <v>2.0271133208429366</v>
      </c>
      <c r="Y548" s="13">
        <v>170798</v>
      </c>
      <c r="Z548" s="10">
        <f t="shared" si="205"/>
        <v>488</v>
      </c>
      <c r="AA548" s="33">
        <f t="shared" si="190"/>
        <v>0.80780458907842068</v>
      </c>
      <c r="AB548" s="11">
        <v>2.4E-2</v>
      </c>
      <c r="AC548" s="99">
        <f t="shared" si="199"/>
        <v>501</v>
      </c>
      <c r="AD548" s="33">
        <f t="shared" si="191"/>
        <v>0.93074807285006078</v>
      </c>
      <c r="AE548" s="11">
        <v>0.97812885961300944</v>
      </c>
      <c r="AF548" s="10">
        <f t="shared" si="206"/>
        <v>386</v>
      </c>
      <c r="AG548" s="33">
        <f t="shared" si="192"/>
        <v>0.37333627766941713</v>
      </c>
      <c r="AH548" s="14">
        <v>2.204333333333333</v>
      </c>
      <c r="AI548" s="99">
        <f t="shared" si="200"/>
        <v>473</v>
      </c>
      <c r="AJ548" s="33">
        <f t="shared" si="193"/>
        <v>-6.6876683755860465E-3</v>
      </c>
      <c r="AK548" s="13">
        <v>274510.25345622119</v>
      </c>
      <c r="AL548" s="38"/>
    </row>
    <row r="549" spans="1:38" x14ac:dyDescent="0.25">
      <c r="A549" t="s">
        <v>1141</v>
      </c>
      <c r="B549" s="5" t="s">
        <v>98</v>
      </c>
      <c r="C549" s="6" t="s">
        <v>47</v>
      </c>
      <c r="D549" s="7" t="s">
        <v>20</v>
      </c>
      <c r="E549" s="36">
        <f t="shared" si="194"/>
        <v>-7.1518618113151797</v>
      </c>
      <c r="F549" s="8">
        <f t="shared" si="195"/>
        <v>50.604490538222258</v>
      </c>
      <c r="G549" s="9">
        <f t="shared" si="196"/>
        <v>43</v>
      </c>
      <c r="H549" s="99">
        <f t="shared" si="197"/>
        <v>125</v>
      </c>
      <c r="I549" s="33">
        <f t="shared" si="184"/>
        <v>-0.61998810696117368</v>
      </c>
      <c r="J549" s="11">
        <v>-4.2292581465218415E-2</v>
      </c>
      <c r="K549" s="10">
        <f t="shared" si="201"/>
        <v>71</v>
      </c>
      <c r="L549" s="33">
        <f t="shared" si="185"/>
        <v>-0.84934616508824179</v>
      </c>
      <c r="M549" s="11">
        <v>0.11362412493268713</v>
      </c>
      <c r="N549" s="10">
        <f t="shared" si="202"/>
        <v>27</v>
      </c>
      <c r="O549" s="33">
        <f t="shared" si="186"/>
        <v>-2.006376442336538</v>
      </c>
      <c r="P549" s="11">
        <v>0.18955042527339003</v>
      </c>
      <c r="Q549" s="10">
        <f t="shared" si="203"/>
        <v>29</v>
      </c>
      <c r="R549" s="33">
        <f t="shared" si="187"/>
        <v>-0.93210100476746272</v>
      </c>
      <c r="S549" s="12">
        <v>5.0675675675675675</v>
      </c>
      <c r="T549" s="10">
        <f t="shared" si="204"/>
        <v>89</v>
      </c>
      <c r="U549" s="33">
        <f t="shared" si="188"/>
        <v>-0.72316940131644103</v>
      </c>
      <c r="V549" s="18">
        <v>0.11801391220916287</v>
      </c>
      <c r="W549" s="99">
        <f t="shared" si="198"/>
        <v>34</v>
      </c>
      <c r="X549" s="33">
        <f t="shared" si="189"/>
        <v>-1.2398180493580815</v>
      </c>
      <c r="Y549" s="13">
        <v>51983</v>
      </c>
      <c r="Z549" s="10">
        <f t="shared" si="205"/>
        <v>47</v>
      </c>
      <c r="AA549" s="33">
        <f t="shared" si="190"/>
        <v>-1.1692624743567379</v>
      </c>
      <c r="AB549" s="11">
        <v>5.0999999999999997E-2</v>
      </c>
      <c r="AC549" s="99">
        <f t="shared" si="199"/>
        <v>155</v>
      </c>
      <c r="AD549" s="33">
        <f t="shared" si="191"/>
        <v>-0.27862638524903494</v>
      </c>
      <c r="AE549" s="11">
        <v>0.90596491228070175</v>
      </c>
      <c r="AF549" s="10">
        <f t="shared" si="206"/>
        <v>21</v>
      </c>
      <c r="AG549" s="33">
        <f t="shared" si="192"/>
        <v>-1.4175777714088116</v>
      </c>
      <c r="AH549" s="14">
        <v>4.2253333333333325</v>
      </c>
      <c r="AI549" s="99">
        <f t="shared" si="200"/>
        <v>37</v>
      </c>
      <c r="AJ549" s="33">
        <f t="shared" si="193"/>
        <v>-0.32312017226530754</v>
      </c>
      <c r="AK549" s="13">
        <v>57323.389237451738</v>
      </c>
      <c r="AL549" s="38"/>
    </row>
    <row r="550" spans="1:38" x14ac:dyDescent="0.25">
      <c r="A550" t="s">
        <v>1142</v>
      </c>
      <c r="B550" s="5" t="s">
        <v>382</v>
      </c>
      <c r="C550" s="6" t="s">
        <v>93</v>
      </c>
      <c r="D550" s="7" t="s">
        <v>34</v>
      </c>
      <c r="E550" s="36">
        <f t="shared" si="194"/>
        <v>1.9033667864393391</v>
      </c>
      <c r="F550" s="8">
        <f t="shared" si="195"/>
        <v>22.379852446841884</v>
      </c>
      <c r="G550" s="9">
        <f t="shared" si="196"/>
        <v>349</v>
      </c>
      <c r="H550" s="99">
        <f t="shared" si="197"/>
        <v>411</v>
      </c>
      <c r="I550" s="33">
        <f t="shared" si="184"/>
        <v>0.334992885331168</v>
      </c>
      <c r="J550" s="11">
        <v>1.8104953588824468E-2</v>
      </c>
      <c r="K550" s="10">
        <f t="shared" si="201"/>
        <v>388</v>
      </c>
      <c r="L550" s="33">
        <f t="shared" si="185"/>
        <v>0.45054028650355904</v>
      </c>
      <c r="M550" s="11">
        <v>4.5151580305310683E-2</v>
      </c>
      <c r="N550" s="10">
        <f t="shared" si="202"/>
        <v>307</v>
      </c>
      <c r="O550" s="33">
        <f t="shared" si="186"/>
        <v>0.35459493020247584</v>
      </c>
      <c r="P550" s="11">
        <v>3.8347409267290571E-2</v>
      </c>
      <c r="Q550" s="10">
        <f t="shared" si="203"/>
        <v>232</v>
      </c>
      <c r="R550" s="33">
        <f t="shared" si="187"/>
        <v>0.14415428013777598</v>
      </c>
      <c r="S550" s="12">
        <v>0.54161400974905216</v>
      </c>
      <c r="T550" s="10">
        <f t="shared" si="204"/>
        <v>285</v>
      </c>
      <c r="U550" s="33">
        <f t="shared" si="188"/>
        <v>0.26028150787091509</v>
      </c>
      <c r="V550" s="18">
        <v>6.0285610990600147E-2</v>
      </c>
      <c r="W550" s="99">
        <f t="shared" si="198"/>
        <v>406</v>
      </c>
      <c r="X550" s="33">
        <f t="shared" si="189"/>
        <v>0.3684201010695376</v>
      </c>
      <c r="Y550" s="13">
        <v>110473</v>
      </c>
      <c r="Z550" s="10">
        <f t="shared" si="205"/>
        <v>399</v>
      </c>
      <c r="AA550" s="33">
        <f t="shared" si="190"/>
        <v>0.58813047091895843</v>
      </c>
      <c r="AB550" s="11">
        <v>2.7000000000000003E-2</v>
      </c>
      <c r="AC550" s="99">
        <f t="shared" si="199"/>
        <v>208</v>
      </c>
      <c r="AD550" s="33">
        <f t="shared" si="191"/>
        <v>-4.4917053833097118E-2</v>
      </c>
      <c r="AE550" s="11">
        <v>0.91991045889814704</v>
      </c>
      <c r="AF550" s="10">
        <f t="shared" si="206"/>
        <v>356</v>
      </c>
      <c r="AG550" s="33">
        <f t="shared" si="192"/>
        <v>0.27497335859584771</v>
      </c>
      <c r="AH550" s="14">
        <v>2.3153333333333332</v>
      </c>
      <c r="AI550" s="99">
        <f t="shared" si="200"/>
        <v>390</v>
      </c>
      <c r="AJ550" s="33">
        <f t="shared" si="193"/>
        <v>-0.12969633013948056</v>
      </c>
      <c r="AK550" s="13">
        <v>190081.93085394477</v>
      </c>
      <c r="AL550" s="38"/>
    </row>
    <row r="551" spans="1:38" x14ac:dyDescent="0.25">
      <c r="A551" t="s">
        <v>1143</v>
      </c>
      <c r="B551" s="5" t="s">
        <v>181</v>
      </c>
      <c r="C551" s="6" t="s">
        <v>24</v>
      </c>
      <c r="D551" s="7" t="s">
        <v>20</v>
      </c>
      <c r="E551" s="36">
        <f t="shared" si="194"/>
        <v>-1.0984888109867357</v>
      </c>
      <c r="F551" s="8">
        <f t="shared" si="195"/>
        <v>31.736467459404402</v>
      </c>
      <c r="G551" s="9">
        <f t="shared" si="196"/>
        <v>187</v>
      </c>
      <c r="H551" s="99">
        <f t="shared" si="197"/>
        <v>494</v>
      </c>
      <c r="I551" s="33">
        <f t="shared" si="184"/>
        <v>0.89482989227177079</v>
      </c>
      <c r="J551" s="11">
        <v>5.3511705685618693E-2</v>
      </c>
      <c r="K551" s="10">
        <f t="shared" si="201"/>
        <v>85</v>
      </c>
      <c r="L551" s="33">
        <f t="shared" si="185"/>
        <v>-0.65520035562212364</v>
      </c>
      <c r="M551" s="11">
        <v>0.103397341211226</v>
      </c>
      <c r="N551" s="10">
        <f t="shared" si="202"/>
        <v>231</v>
      </c>
      <c r="O551" s="33">
        <f t="shared" si="186"/>
        <v>0.11733764511386377</v>
      </c>
      <c r="P551" s="11">
        <v>5.3542009884678748E-2</v>
      </c>
      <c r="Q551" s="10">
        <f t="shared" si="203"/>
        <v>151</v>
      </c>
      <c r="R551" s="33">
        <f t="shared" si="187"/>
        <v>2.1311760013011587E-2</v>
      </c>
      <c r="S551" s="12">
        <v>1.0582010582010581</v>
      </c>
      <c r="T551" s="10">
        <f t="shared" si="204"/>
        <v>269</v>
      </c>
      <c r="U551" s="33">
        <f t="shared" si="188"/>
        <v>0.21134970142486961</v>
      </c>
      <c r="V551" s="18">
        <v>6.3157894736842107E-2</v>
      </c>
      <c r="W551" s="99">
        <f t="shared" si="198"/>
        <v>76</v>
      </c>
      <c r="X551" s="33">
        <f t="shared" si="189"/>
        <v>-0.96782810605102021</v>
      </c>
      <c r="Y551" s="13">
        <v>61875</v>
      </c>
      <c r="Z551" s="10">
        <f t="shared" si="205"/>
        <v>95</v>
      </c>
      <c r="AA551" s="33">
        <f t="shared" si="190"/>
        <v>-0.65668953198466029</v>
      </c>
      <c r="AB551" s="11">
        <v>4.4000000000000004E-2</v>
      </c>
      <c r="AC551" s="99">
        <f t="shared" si="199"/>
        <v>251</v>
      </c>
      <c r="AD551" s="33">
        <f t="shared" si="191"/>
        <v>0.11349331786065991</v>
      </c>
      <c r="AE551" s="11">
        <v>0.9293628808864266</v>
      </c>
      <c r="AF551" s="10">
        <f t="shared" si="206"/>
        <v>372</v>
      </c>
      <c r="AG551" s="33">
        <f t="shared" si="192"/>
        <v>0.32341635777922695</v>
      </c>
      <c r="AH551" s="14">
        <v>2.2606666666666668</v>
      </c>
      <c r="AI551" s="99">
        <f t="shared" si="200"/>
        <v>56</v>
      </c>
      <c r="AJ551" s="33">
        <f t="shared" si="193"/>
        <v>-0.3129002838827139</v>
      </c>
      <c r="AK551" s="13">
        <v>64337.919929453266</v>
      </c>
      <c r="AL551" s="38"/>
    </row>
    <row r="552" spans="1:38" x14ac:dyDescent="0.25">
      <c r="A552" t="s">
        <v>1144</v>
      </c>
      <c r="B552" s="5" t="s">
        <v>175</v>
      </c>
      <c r="C552" s="6" t="s">
        <v>81</v>
      </c>
      <c r="D552" s="7" t="s">
        <v>34</v>
      </c>
      <c r="E552" s="36">
        <f t="shared" si="194"/>
        <v>-3.1779150960635696</v>
      </c>
      <c r="F552" s="8">
        <f t="shared" si="195"/>
        <v>38.217922201314636</v>
      </c>
      <c r="G552" s="9">
        <f t="shared" si="196"/>
        <v>110</v>
      </c>
      <c r="H552" s="99">
        <f t="shared" si="197"/>
        <v>223</v>
      </c>
      <c r="I552" s="33">
        <f t="shared" si="184"/>
        <v>-0.27470511375504225</v>
      </c>
      <c r="J552" s="11">
        <v>-2.0455244540141471E-2</v>
      </c>
      <c r="K552" s="10">
        <f t="shared" si="201"/>
        <v>196</v>
      </c>
      <c r="L552" s="33">
        <f t="shared" si="185"/>
        <v>-9.2701277516901937E-2</v>
      </c>
      <c r="M552" s="11">
        <v>7.3767258382643003E-2</v>
      </c>
      <c r="N552" s="10">
        <f t="shared" si="202"/>
        <v>59</v>
      </c>
      <c r="O552" s="33">
        <f t="shared" si="186"/>
        <v>-1.2280749109191706</v>
      </c>
      <c r="P552" s="11">
        <v>0.13970588235294118</v>
      </c>
      <c r="Q552" s="10">
        <f t="shared" si="203"/>
        <v>284</v>
      </c>
      <c r="R552" s="33">
        <f t="shared" si="187"/>
        <v>0.19827506021337551</v>
      </c>
      <c r="S552" s="12">
        <v>0.31402103940964043</v>
      </c>
      <c r="T552" s="10">
        <f t="shared" si="204"/>
        <v>185</v>
      </c>
      <c r="U552" s="33">
        <f t="shared" si="188"/>
        <v>-9.7901686701091992E-2</v>
      </c>
      <c r="V552" s="18">
        <v>8.1310867212861335E-2</v>
      </c>
      <c r="W552" s="99">
        <f t="shared" si="198"/>
        <v>211</v>
      </c>
      <c r="X552" s="33">
        <f t="shared" si="189"/>
        <v>-0.46946400147757872</v>
      </c>
      <c r="Y552" s="13">
        <v>80000</v>
      </c>
      <c r="Z552" s="10">
        <f t="shared" si="205"/>
        <v>113</v>
      </c>
      <c r="AA552" s="33">
        <f t="shared" si="190"/>
        <v>-0.51024011987835216</v>
      </c>
      <c r="AB552" s="11">
        <v>4.2000000000000003E-2</v>
      </c>
      <c r="AC552" s="99">
        <f t="shared" si="199"/>
        <v>78</v>
      </c>
      <c r="AD552" s="33">
        <f t="shared" si="191"/>
        <v>-0.88490159871208585</v>
      </c>
      <c r="AE552" s="11">
        <v>0.86978818283166104</v>
      </c>
      <c r="AF552" s="10">
        <f t="shared" si="206"/>
        <v>210</v>
      </c>
      <c r="AG552" s="33">
        <f t="shared" si="192"/>
        <v>-0.13767828688696399</v>
      </c>
      <c r="AH552" s="14">
        <v>2.7810000000000001</v>
      </c>
      <c r="AI552" s="99">
        <f t="shared" si="200"/>
        <v>224</v>
      </c>
      <c r="AJ552" s="33">
        <f t="shared" si="193"/>
        <v>-0.237346676195754</v>
      </c>
      <c r="AK552" s="13">
        <v>116194.95399591772</v>
      </c>
      <c r="AL552" s="38"/>
    </row>
    <row r="553" spans="1:38" x14ac:dyDescent="0.25">
      <c r="A553" t="s">
        <v>1145</v>
      </c>
      <c r="B553" s="5" t="s">
        <v>265</v>
      </c>
      <c r="C553" s="6" t="s">
        <v>63</v>
      </c>
      <c r="D553" s="7" t="s">
        <v>34</v>
      </c>
      <c r="E553" s="36">
        <f t="shared" si="194"/>
        <v>0.12048254588372427</v>
      </c>
      <c r="F553" s="8">
        <f t="shared" si="195"/>
        <v>27.9370023194565</v>
      </c>
      <c r="G553" s="9">
        <f t="shared" si="196"/>
        <v>240</v>
      </c>
      <c r="H553" s="99">
        <f t="shared" si="197"/>
        <v>127</v>
      </c>
      <c r="I553" s="33">
        <f t="shared" si="184"/>
        <v>-0.59624730131016213</v>
      </c>
      <c r="J553" s="11">
        <v>-4.0791100123609425E-2</v>
      </c>
      <c r="K553" s="10">
        <f t="shared" si="201"/>
        <v>339</v>
      </c>
      <c r="L553" s="33">
        <f t="shared" si="185"/>
        <v>0.32636542352086384</v>
      </c>
      <c r="M553" s="11">
        <v>5.169258920402562E-2</v>
      </c>
      <c r="N553" s="10">
        <f t="shared" si="202"/>
        <v>385</v>
      </c>
      <c r="O553" s="33">
        <f t="shared" si="186"/>
        <v>0.58428801276824049</v>
      </c>
      <c r="P553" s="11">
        <v>2.363724071394115E-2</v>
      </c>
      <c r="Q553" s="10">
        <f t="shared" si="203"/>
        <v>254</v>
      </c>
      <c r="R553" s="33">
        <f t="shared" si="187"/>
        <v>0.17080191751433801</v>
      </c>
      <c r="S553" s="12">
        <v>0.42955326460481102</v>
      </c>
      <c r="T553" s="10">
        <f t="shared" si="204"/>
        <v>374</v>
      </c>
      <c r="U553" s="33">
        <f t="shared" si="188"/>
        <v>0.5277380050260031</v>
      </c>
      <c r="V553" s="18">
        <v>4.4585987261146494E-2</v>
      </c>
      <c r="W553" s="99">
        <f t="shared" si="198"/>
        <v>54</v>
      </c>
      <c r="X553" s="33">
        <f t="shared" si="189"/>
        <v>-1.100496067682295</v>
      </c>
      <c r="Y553" s="13">
        <v>57050</v>
      </c>
      <c r="Z553" s="10">
        <f t="shared" si="205"/>
        <v>224</v>
      </c>
      <c r="AA553" s="33">
        <f t="shared" si="190"/>
        <v>7.5557528546880179E-2</v>
      </c>
      <c r="AB553" s="11">
        <v>3.4000000000000002E-2</v>
      </c>
      <c r="AC553" s="99">
        <f t="shared" si="199"/>
        <v>186</v>
      </c>
      <c r="AD553" s="33">
        <f t="shared" si="191"/>
        <v>-0.12571210979493203</v>
      </c>
      <c r="AE553" s="11">
        <v>0.91508937960042058</v>
      </c>
      <c r="AF553" s="10">
        <f t="shared" si="206"/>
        <v>412</v>
      </c>
      <c r="AG553" s="33">
        <f t="shared" si="192"/>
        <v>0.45131769098900321</v>
      </c>
      <c r="AH553" s="14">
        <v>2.1163333333333334</v>
      </c>
      <c r="AI553" s="99">
        <f t="shared" si="200"/>
        <v>247</v>
      </c>
      <c r="AJ553" s="33">
        <f t="shared" si="193"/>
        <v>-0.22821477517774696</v>
      </c>
      <c r="AK553" s="13">
        <v>122462.73281786942</v>
      </c>
      <c r="AL553" s="38"/>
    </row>
    <row r="554" spans="1:38" x14ac:dyDescent="0.25">
      <c r="A554" t="s">
        <v>1146</v>
      </c>
      <c r="B554" s="5" t="s">
        <v>27</v>
      </c>
      <c r="C554" s="6" t="s">
        <v>28</v>
      </c>
      <c r="D554" s="7" t="s">
        <v>20</v>
      </c>
      <c r="E554" s="36">
        <f t="shared" si="194"/>
        <v>-16.030912385312202</v>
      </c>
      <c r="F554" s="8">
        <f t="shared" si="195"/>
        <v>78.279991641338967</v>
      </c>
      <c r="G554" s="9">
        <f t="shared" si="196"/>
        <v>8</v>
      </c>
      <c r="H554" s="99">
        <f t="shared" si="197"/>
        <v>41</v>
      </c>
      <c r="I554" s="33">
        <f t="shared" si="184"/>
        <v>-1.0375221259671892</v>
      </c>
      <c r="J554" s="11">
        <v>-6.8699416525503487E-2</v>
      </c>
      <c r="K554" s="10">
        <f t="shared" si="201"/>
        <v>11</v>
      </c>
      <c r="L554" s="33">
        <f t="shared" si="185"/>
        <v>-2.350572267025858</v>
      </c>
      <c r="M554" s="11">
        <v>0.19270239452679588</v>
      </c>
      <c r="N554" s="10">
        <f t="shared" si="202"/>
        <v>54</v>
      </c>
      <c r="O554" s="33">
        <f t="shared" si="186"/>
        <v>-1.3711926014949294</v>
      </c>
      <c r="P554" s="11">
        <v>0.14887152777777779</v>
      </c>
      <c r="Q554" s="10">
        <f t="shared" si="203"/>
        <v>21</v>
      </c>
      <c r="R554" s="33">
        <f t="shared" si="187"/>
        <v>-0.97658813227285135</v>
      </c>
      <c r="S554" s="12">
        <v>5.254648342764753</v>
      </c>
      <c r="T554" s="10">
        <f t="shared" si="204"/>
        <v>27</v>
      </c>
      <c r="U554" s="33">
        <f t="shared" si="188"/>
        <v>-2.0251348011849544</v>
      </c>
      <c r="V554" s="18">
        <v>0.19443892750744787</v>
      </c>
      <c r="W554" s="99">
        <f t="shared" si="198"/>
        <v>14</v>
      </c>
      <c r="X554" s="33">
        <f t="shared" si="189"/>
        <v>-1.517389670636365</v>
      </c>
      <c r="Y554" s="13">
        <v>41888</v>
      </c>
      <c r="Z554" s="10">
        <f t="shared" si="205"/>
        <v>1</v>
      </c>
      <c r="AA554" s="33">
        <f t="shared" si="190"/>
        <v>-8.3452836675658322</v>
      </c>
      <c r="AB554" s="11">
        <v>0.14899999999999999</v>
      </c>
      <c r="AC554" s="99">
        <f t="shared" si="199"/>
        <v>73</v>
      </c>
      <c r="AD554" s="33">
        <f t="shared" si="191"/>
        <v>-0.99206301968927302</v>
      </c>
      <c r="AE554" s="11">
        <v>0.86339381003201709</v>
      </c>
      <c r="AF554" s="10">
        <f t="shared" si="206"/>
        <v>314</v>
      </c>
      <c r="AG554" s="33">
        <f t="shared" si="192"/>
        <v>0.14500433639653676</v>
      </c>
      <c r="AH554" s="14">
        <v>2.4620000000000002</v>
      </c>
      <c r="AI554" s="99">
        <f t="shared" si="200"/>
        <v>491</v>
      </c>
      <c r="AJ554" s="33">
        <f t="shared" si="193"/>
        <v>3.0048086724515425E-2</v>
      </c>
      <c r="AK554" s="13">
        <v>299724.23544866615</v>
      </c>
      <c r="AL554" s="38"/>
    </row>
    <row r="555" spans="1:38" x14ac:dyDescent="0.25">
      <c r="A555" t="s">
        <v>1147</v>
      </c>
      <c r="B555" s="5" t="s">
        <v>136</v>
      </c>
      <c r="C555" s="6" t="s">
        <v>28</v>
      </c>
      <c r="D555" s="7" t="s">
        <v>20</v>
      </c>
      <c r="E555" s="36">
        <f t="shared" si="194"/>
        <v>-5.2565046307453489</v>
      </c>
      <c r="F555" s="8">
        <f t="shared" si="195"/>
        <v>44.69676883931912</v>
      </c>
      <c r="G555" s="9">
        <f t="shared" si="196"/>
        <v>65</v>
      </c>
      <c r="H555" s="99">
        <f t="shared" si="197"/>
        <v>24</v>
      </c>
      <c r="I555" s="33">
        <f t="shared" si="184"/>
        <v>-1.1940240190493316</v>
      </c>
      <c r="J555" s="11">
        <v>-7.8597339782345843E-2</v>
      </c>
      <c r="K555" s="10">
        <f t="shared" si="201"/>
        <v>206</v>
      </c>
      <c r="L555" s="33">
        <f t="shared" si="185"/>
        <v>-4.0801088650420876E-2</v>
      </c>
      <c r="M555" s="11">
        <v>7.1033374977690522E-2</v>
      </c>
      <c r="N555" s="10">
        <f t="shared" si="202"/>
        <v>160</v>
      </c>
      <c r="O555" s="33">
        <f t="shared" si="186"/>
        <v>-0.2016774521301021</v>
      </c>
      <c r="P555" s="11">
        <v>7.3972602739726029E-2</v>
      </c>
      <c r="Q555" s="10">
        <f t="shared" si="203"/>
        <v>84</v>
      </c>
      <c r="R555" s="33">
        <f t="shared" si="187"/>
        <v>-0.19515495173391748</v>
      </c>
      <c r="S555" s="12">
        <v>1.9685039370078741</v>
      </c>
      <c r="T555" s="10">
        <f t="shared" si="204"/>
        <v>346</v>
      </c>
      <c r="U555" s="33">
        <f t="shared" si="188"/>
        <v>0.44541024090260767</v>
      </c>
      <c r="V555" s="18">
        <v>4.9418604651162788E-2</v>
      </c>
      <c r="W555" s="99">
        <f t="shared" si="198"/>
        <v>71</v>
      </c>
      <c r="X555" s="33">
        <f t="shared" si="189"/>
        <v>-0.99238198993427995</v>
      </c>
      <c r="Y555" s="13">
        <v>60982</v>
      </c>
      <c r="Z555" s="10">
        <f t="shared" si="205"/>
        <v>4</v>
      </c>
      <c r="AA555" s="33">
        <f t="shared" si="190"/>
        <v>-4.9037224830675941</v>
      </c>
      <c r="AB555" s="11">
        <v>0.10199999999999999</v>
      </c>
      <c r="AC555" s="99">
        <f t="shared" si="199"/>
        <v>343</v>
      </c>
      <c r="AD555" s="33">
        <f t="shared" si="191"/>
        <v>0.43090653641874654</v>
      </c>
      <c r="AE555" s="11">
        <v>0.94830307813733228</v>
      </c>
      <c r="AF555" s="10">
        <f t="shared" si="206"/>
        <v>528</v>
      </c>
      <c r="AG555" s="33">
        <f t="shared" si="192"/>
        <v>1.1891872761114535</v>
      </c>
      <c r="AH555" s="14">
        <v>1.2836666666666667</v>
      </c>
      <c r="AI555" s="99">
        <f t="shared" si="200"/>
        <v>538</v>
      </c>
      <c r="AJ555" s="33">
        <f t="shared" si="193"/>
        <v>0.68609970678506105</v>
      </c>
      <c r="AK555" s="13">
        <v>750012.34547244094</v>
      </c>
      <c r="AL555" s="38"/>
    </row>
    <row r="556" spans="1:38" x14ac:dyDescent="0.25">
      <c r="A556" t="s">
        <v>1148</v>
      </c>
      <c r="B556" s="5" t="s">
        <v>128</v>
      </c>
      <c r="C556" s="6" t="s">
        <v>44</v>
      </c>
      <c r="D556" s="7" t="s">
        <v>20</v>
      </c>
      <c r="E556" s="36">
        <f t="shared" si="194"/>
        <v>-3.3519643270875292</v>
      </c>
      <c r="F556" s="8">
        <f t="shared" si="195"/>
        <v>38.760423862393907</v>
      </c>
      <c r="G556" s="9">
        <f t="shared" si="196"/>
        <v>107</v>
      </c>
      <c r="H556" s="99">
        <f t="shared" si="197"/>
        <v>356</v>
      </c>
      <c r="I556" s="33">
        <f t="shared" si="184"/>
        <v>0.16117072888089728</v>
      </c>
      <c r="J556" s="11">
        <v>7.1116145882501591E-3</v>
      </c>
      <c r="K556" s="10">
        <f t="shared" si="201"/>
        <v>70</v>
      </c>
      <c r="L556" s="33">
        <f t="shared" si="185"/>
        <v>-0.86709882840137198</v>
      </c>
      <c r="M556" s="11">
        <v>0.11455926048200726</v>
      </c>
      <c r="N556" s="10">
        <f t="shared" si="202"/>
        <v>83</v>
      </c>
      <c r="O556" s="33">
        <f t="shared" si="186"/>
        <v>-0.82535470994891391</v>
      </c>
      <c r="P556" s="11">
        <v>0.11391458742173628</v>
      </c>
      <c r="Q556" s="10">
        <f t="shared" si="203"/>
        <v>60</v>
      </c>
      <c r="R556" s="33">
        <f t="shared" si="187"/>
        <v>-0.33630985724537626</v>
      </c>
      <c r="S556" s="12">
        <v>2.5620996719262612</v>
      </c>
      <c r="T556" s="10">
        <f t="shared" si="204"/>
        <v>154</v>
      </c>
      <c r="U556" s="33">
        <f t="shared" si="188"/>
        <v>-0.27220429682407993</v>
      </c>
      <c r="V556" s="18">
        <v>9.1542383078433237E-2</v>
      </c>
      <c r="W556" s="99">
        <f t="shared" si="198"/>
        <v>174</v>
      </c>
      <c r="X556" s="33">
        <f t="shared" si="189"/>
        <v>-0.59517548760777317</v>
      </c>
      <c r="Y556" s="13">
        <v>75428</v>
      </c>
      <c r="Z556" s="10">
        <f t="shared" si="205"/>
        <v>70</v>
      </c>
      <c r="AA556" s="33">
        <f t="shared" si="190"/>
        <v>-0.8763636501441221</v>
      </c>
      <c r="AB556" s="11">
        <v>4.7E-2</v>
      </c>
      <c r="AC556" s="99">
        <f t="shared" si="199"/>
        <v>249</v>
      </c>
      <c r="AD556" s="33">
        <f t="shared" si="191"/>
        <v>9.5131200925701126E-2</v>
      </c>
      <c r="AE556" s="11">
        <v>0.92826720466263168</v>
      </c>
      <c r="AF556" s="10">
        <f t="shared" si="206"/>
        <v>41</v>
      </c>
      <c r="AG556" s="33">
        <f t="shared" si="192"/>
        <v>-1.1405074468111907</v>
      </c>
      <c r="AH556" s="14">
        <v>3.9126666666666665</v>
      </c>
      <c r="AI556" s="99">
        <f t="shared" si="200"/>
        <v>41</v>
      </c>
      <c r="AJ556" s="33">
        <f t="shared" si="193"/>
        <v>-0.32031455864019648</v>
      </c>
      <c r="AK556" s="13">
        <v>59249.052429307922</v>
      </c>
      <c r="AL556" s="38">
        <v>1</v>
      </c>
    </row>
    <row r="557" spans="1:38" x14ac:dyDescent="0.25">
      <c r="A557" t="s">
        <v>1149</v>
      </c>
      <c r="B557" s="5" t="s">
        <v>135</v>
      </c>
      <c r="C557" s="6" t="s">
        <v>61</v>
      </c>
      <c r="D557" s="7" t="s">
        <v>39</v>
      </c>
      <c r="E557" s="36">
        <f t="shared" si="194"/>
        <v>-4.279790867277578</v>
      </c>
      <c r="F557" s="8">
        <f t="shared" si="195"/>
        <v>41.652406988577553</v>
      </c>
      <c r="G557" s="9">
        <f t="shared" si="196"/>
        <v>86</v>
      </c>
      <c r="H557" s="99">
        <f t="shared" si="197"/>
        <v>441</v>
      </c>
      <c r="I557" s="33">
        <f t="shared" si="184"/>
        <v>0.44778946028764149</v>
      </c>
      <c r="J557" s="11">
        <v>2.52387448840381E-2</v>
      </c>
      <c r="K557" s="10">
        <f t="shared" si="201"/>
        <v>557</v>
      </c>
      <c r="L557" s="33">
        <f t="shared" si="185"/>
        <v>1.2329599351837301</v>
      </c>
      <c r="M557" s="11">
        <v>3.937007874015748E-3</v>
      </c>
      <c r="N557" s="10">
        <f t="shared" si="202"/>
        <v>148</v>
      </c>
      <c r="O557" s="33">
        <f t="shared" si="186"/>
        <v>-0.26040790446888384</v>
      </c>
      <c r="P557" s="11">
        <v>7.7733860342555999E-2</v>
      </c>
      <c r="Q557" s="10">
        <f t="shared" si="203"/>
        <v>390</v>
      </c>
      <c r="R557" s="33">
        <f t="shared" si="187"/>
        <v>0.27294812057923573</v>
      </c>
      <c r="S557" s="12">
        <v>0</v>
      </c>
      <c r="T557" s="10">
        <f t="shared" si="204"/>
        <v>240</v>
      </c>
      <c r="U557" s="33">
        <f t="shared" si="188"/>
        <v>0.10119147330432406</v>
      </c>
      <c r="V557" s="18">
        <v>6.9624152803450398E-2</v>
      </c>
      <c r="W557" s="99">
        <f t="shared" si="198"/>
        <v>108</v>
      </c>
      <c r="X557" s="33">
        <f t="shared" si="189"/>
        <v>-0.83823969088662686</v>
      </c>
      <c r="Y557" s="13">
        <v>66588</v>
      </c>
      <c r="Z557" s="10">
        <f t="shared" si="205"/>
        <v>175</v>
      </c>
      <c r="AA557" s="33">
        <f t="shared" si="190"/>
        <v>-0.14411658961258211</v>
      </c>
      <c r="AB557" s="11">
        <v>3.7000000000000005E-2</v>
      </c>
      <c r="AC557" s="99">
        <f t="shared" si="199"/>
        <v>224</v>
      </c>
      <c r="AD557" s="33">
        <f t="shared" si="191"/>
        <v>1.124023395820721E-2</v>
      </c>
      <c r="AE557" s="11">
        <v>0.9232613908872902</v>
      </c>
      <c r="AF557" s="10">
        <f t="shared" si="206"/>
        <v>1</v>
      </c>
      <c r="AG557" s="33">
        <f t="shared" si="192"/>
        <v>-14.979845237906886</v>
      </c>
      <c r="AH557" s="14">
        <v>19.53</v>
      </c>
      <c r="AI557" s="99">
        <f t="shared" si="200"/>
        <v>1</v>
      </c>
      <c r="AJ557" s="33">
        <f t="shared" si="193"/>
        <v>-0.39053019816949569</v>
      </c>
      <c r="AK557" s="13">
        <v>11055.790419161676</v>
      </c>
      <c r="AL557" s="38"/>
    </row>
    <row r="558" spans="1:38" x14ac:dyDescent="0.25">
      <c r="A558" t="s">
        <v>1150</v>
      </c>
      <c r="B558" s="5" t="s">
        <v>232</v>
      </c>
      <c r="C558" s="6" t="s">
        <v>19</v>
      </c>
      <c r="D558" s="7" t="s">
        <v>20</v>
      </c>
      <c r="E558" s="36">
        <f t="shared" si="194"/>
        <v>-3.2151799752749932</v>
      </c>
      <c r="F558" s="8">
        <f t="shared" si="195"/>
        <v>38.334074733291828</v>
      </c>
      <c r="G558" s="9">
        <f t="shared" si="196"/>
        <v>108</v>
      </c>
      <c r="H558" s="99">
        <f t="shared" si="197"/>
        <v>264</v>
      </c>
      <c r="I558" s="33">
        <f t="shared" si="184"/>
        <v>-0.14893016288355534</v>
      </c>
      <c r="J558" s="11">
        <v>-1.2500639091978072E-2</v>
      </c>
      <c r="K558" s="10">
        <f t="shared" si="201"/>
        <v>134</v>
      </c>
      <c r="L558" s="33">
        <f t="shared" si="185"/>
        <v>-0.35185132296921245</v>
      </c>
      <c r="M558" s="11">
        <v>8.7418191531988779E-2</v>
      </c>
      <c r="N558" s="10">
        <f t="shared" si="202"/>
        <v>101</v>
      </c>
      <c r="O558" s="33">
        <f t="shared" si="186"/>
        <v>-0.57345170619108654</v>
      </c>
      <c r="P558" s="11">
        <v>9.7782035222164915E-2</v>
      </c>
      <c r="Q558" s="10">
        <f t="shared" si="203"/>
        <v>41</v>
      </c>
      <c r="R558" s="33">
        <f t="shared" si="187"/>
        <v>-0.49653970183100593</v>
      </c>
      <c r="S558" s="12">
        <v>3.2359108441844211</v>
      </c>
      <c r="T558" s="10">
        <f t="shared" si="204"/>
        <v>158</v>
      </c>
      <c r="U558" s="33">
        <f t="shared" si="188"/>
        <v>-0.25591795392423516</v>
      </c>
      <c r="V558" s="18">
        <v>9.0586379174336054E-2</v>
      </c>
      <c r="W558" s="99">
        <f t="shared" si="198"/>
        <v>202</v>
      </c>
      <c r="X558" s="33">
        <f t="shared" si="189"/>
        <v>-0.51222020465615536</v>
      </c>
      <c r="Y558" s="13">
        <v>78445</v>
      </c>
      <c r="Z558" s="10">
        <f t="shared" si="205"/>
        <v>70</v>
      </c>
      <c r="AA558" s="33">
        <f t="shared" si="190"/>
        <v>-0.8763636501441221</v>
      </c>
      <c r="AB558" s="11">
        <v>4.7E-2</v>
      </c>
      <c r="AC558" s="99">
        <f t="shared" si="199"/>
        <v>179</v>
      </c>
      <c r="AD558" s="33">
        <f t="shared" si="191"/>
        <v>-0.14296564137655968</v>
      </c>
      <c r="AE558" s="11">
        <v>0.91405985319028793</v>
      </c>
      <c r="AF558" s="10">
        <f t="shared" si="206"/>
        <v>92</v>
      </c>
      <c r="AG558" s="33">
        <f t="shared" si="192"/>
        <v>-0.62594827255846552</v>
      </c>
      <c r="AH558" s="14">
        <v>3.3320000000000003</v>
      </c>
      <c r="AI558" s="99">
        <f t="shared" si="200"/>
        <v>74</v>
      </c>
      <c r="AJ558" s="33">
        <f t="shared" si="193"/>
        <v>-0.30415471019607948</v>
      </c>
      <c r="AK558" s="13">
        <v>70340.538817986482</v>
      </c>
      <c r="AL558" s="38">
        <v>1</v>
      </c>
    </row>
    <row r="559" spans="1:38" x14ac:dyDescent="0.25">
      <c r="A559" t="s">
        <v>1151</v>
      </c>
      <c r="B559" s="5" t="s">
        <v>35</v>
      </c>
      <c r="C559" s="6" t="s">
        <v>28</v>
      </c>
      <c r="D559" s="7" t="s">
        <v>20</v>
      </c>
      <c r="E559" s="36">
        <f t="shared" si="194"/>
        <v>-16.180151900936782</v>
      </c>
      <c r="F559" s="8">
        <f t="shared" si="195"/>
        <v>78.745162815314757</v>
      </c>
      <c r="G559" s="9">
        <f t="shared" si="196"/>
        <v>7</v>
      </c>
      <c r="H559" s="99">
        <f t="shared" si="197"/>
        <v>184</v>
      </c>
      <c r="I559" s="33">
        <f t="shared" si="184"/>
        <v>-0.40921341019760615</v>
      </c>
      <c r="J559" s="11">
        <v>-2.8962188254223697E-2</v>
      </c>
      <c r="K559" s="10">
        <f t="shared" si="201"/>
        <v>220</v>
      </c>
      <c r="L559" s="33">
        <f t="shared" si="185"/>
        <v>8.2909641898930089E-3</v>
      </c>
      <c r="M559" s="11">
        <v>6.8447412353923209E-2</v>
      </c>
      <c r="N559" s="10">
        <f t="shared" si="202"/>
        <v>15</v>
      </c>
      <c r="O559" s="33">
        <f t="shared" si="186"/>
        <v>-2.7754810175126958</v>
      </c>
      <c r="P559" s="11">
        <v>0.23880597014925373</v>
      </c>
      <c r="Q559" s="10">
        <f t="shared" si="203"/>
        <v>14</v>
      </c>
      <c r="R559" s="33">
        <f t="shared" si="187"/>
        <v>-1.2046597547423166</v>
      </c>
      <c r="S559" s="12">
        <v>6.2137531068765535</v>
      </c>
      <c r="T559" s="10">
        <f t="shared" si="204"/>
        <v>12</v>
      </c>
      <c r="U559" s="33">
        <f t="shared" si="188"/>
        <v>-3.1669969200688013</v>
      </c>
      <c r="V559" s="18">
        <v>0.26146592370338617</v>
      </c>
      <c r="W559" s="99">
        <f t="shared" si="198"/>
        <v>10</v>
      </c>
      <c r="X559" s="33">
        <f t="shared" si="189"/>
        <v>-1.5798879663436993</v>
      </c>
      <c r="Y559" s="13">
        <v>39615</v>
      </c>
      <c r="Z559" s="10">
        <f t="shared" si="205"/>
        <v>19</v>
      </c>
      <c r="AA559" s="33">
        <f t="shared" si="190"/>
        <v>-2.121183653047741</v>
      </c>
      <c r="AB559" s="11">
        <v>6.4000000000000001E-2</v>
      </c>
      <c r="AC559" s="99">
        <f t="shared" si="199"/>
        <v>1</v>
      </c>
      <c r="AD559" s="33">
        <f t="shared" si="191"/>
        <v>-5.3480684686088118</v>
      </c>
      <c r="AE559" s="11">
        <v>0.60346889952153115</v>
      </c>
      <c r="AF559" s="10">
        <f t="shared" si="206"/>
        <v>492</v>
      </c>
      <c r="AG559" s="33">
        <f t="shared" si="192"/>
        <v>0.77948947204226304</v>
      </c>
      <c r="AH559" s="14">
        <v>1.7459999999999998</v>
      </c>
      <c r="AI559" s="99">
        <f t="shared" si="200"/>
        <v>50</v>
      </c>
      <c r="AJ559" s="33">
        <f t="shared" si="193"/>
        <v>-0.31406350848540543</v>
      </c>
      <c r="AK559" s="13">
        <v>63539.528169014084</v>
      </c>
      <c r="AL559" s="38"/>
    </row>
    <row r="560" spans="1:38" x14ac:dyDescent="0.25">
      <c r="A560" t="s">
        <v>1152</v>
      </c>
      <c r="B560" s="5" t="s">
        <v>302</v>
      </c>
      <c r="C560" s="6" t="s">
        <v>49</v>
      </c>
      <c r="D560" s="7" t="s">
        <v>39</v>
      </c>
      <c r="E560" s="36">
        <f t="shared" si="194"/>
        <v>0.42630428283149446</v>
      </c>
      <c r="F560" s="8">
        <f t="shared" si="195"/>
        <v>26.983773170943497</v>
      </c>
      <c r="G560" s="9">
        <f t="shared" si="196"/>
        <v>260</v>
      </c>
      <c r="H560" s="99">
        <f t="shared" si="197"/>
        <v>360</v>
      </c>
      <c r="I560" s="33">
        <f t="shared" si="184"/>
        <v>0.16995711334821526</v>
      </c>
      <c r="J560" s="11">
        <v>7.6673072859543279E-3</v>
      </c>
      <c r="K560" s="10">
        <f t="shared" si="201"/>
        <v>341</v>
      </c>
      <c r="L560" s="33">
        <f t="shared" si="185"/>
        <v>0.33078502551513683</v>
      </c>
      <c r="M560" s="11">
        <v>5.1459783181301469E-2</v>
      </c>
      <c r="N560" s="10">
        <f t="shared" si="202"/>
        <v>199</v>
      </c>
      <c r="O560" s="33">
        <f t="shared" si="186"/>
        <v>-1.6799460368866644E-2</v>
      </c>
      <c r="P560" s="11">
        <v>6.2132514260640634E-2</v>
      </c>
      <c r="Q560" s="10">
        <f t="shared" si="203"/>
        <v>211</v>
      </c>
      <c r="R560" s="33">
        <f t="shared" si="187"/>
        <v>0.12335332576860958</v>
      </c>
      <c r="S560" s="12">
        <v>0.62908782265714713</v>
      </c>
      <c r="T560" s="10">
        <f t="shared" si="204"/>
        <v>312</v>
      </c>
      <c r="U560" s="33">
        <f t="shared" si="188"/>
        <v>0.34932320857172933</v>
      </c>
      <c r="V560" s="18">
        <v>5.5058887347304949E-2</v>
      </c>
      <c r="W560" s="99">
        <f t="shared" si="198"/>
        <v>271</v>
      </c>
      <c r="X560" s="33">
        <f t="shared" si="189"/>
        <v>-0.22475004116289571</v>
      </c>
      <c r="Y560" s="13">
        <v>88900</v>
      </c>
      <c r="Z560" s="10">
        <f t="shared" si="205"/>
        <v>290</v>
      </c>
      <c r="AA560" s="33">
        <f t="shared" si="190"/>
        <v>0.2952316467063425</v>
      </c>
      <c r="AB560" s="11">
        <v>3.1E-2</v>
      </c>
      <c r="AC560" s="99">
        <f t="shared" si="199"/>
        <v>184</v>
      </c>
      <c r="AD560" s="33">
        <f t="shared" si="191"/>
        <v>-0.12792374025594863</v>
      </c>
      <c r="AE560" s="11">
        <v>0.91495741056218061</v>
      </c>
      <c r="AF560" s="10">
        <f t="shared" si="206"/>
        <v>206</v>
      </c>
      <c r="AG560" s="33">
        <f t="shared" si="192"/>
        <v>-0.15569671951005024</v>
      </c>
      <c r="AH560" s="14">
        <v>2.8013333333333335</v>
      </c>
      <c r="AI560" s="99">
        <f t="shared" si="200"/>
        <v>233</v>
      </c>
      <c r="AJ560" s="33">
        <f t="shared" si="193"/>
        <v>-0.23356804506320561</v>
      </c>
      <c r="AK560" s="13">
        <v>118788.45825552948</v>
      </c>
      <c r="AL560" s="38">
        <v>1</v>
      </c>
    </row>
    <row r="561" spans="1:39" x14ac:dyDescent="0.25">
      <c r="A561" t="s">
        <v>1153</v>
      </c>
      <c r="B561" s="5" t="s">
        <v>69</v>
      </c>
      <c r="C561" s="6" t="s">
        <v>47</v>
      </c>
      <c r="D561" s="7" t="s">
        <v>20</v>
      </c>
      <c r="E561" s="36">
        <f t="shared" si="194"/>
        <v>-8.5050106325571164</v>
      </c>
      <c r="F561" s="8">
        <f t="shared" si="195"/>
        <v>54.822179285782134</v>
      </c>
      <c r="G561" s="9">
        <f t="shared" si="196"/>
        <v>34</v>
      </c>
      <c r="H561" s="99">
        <f t="shared" si="197"/>
        <v>121</v>
      </c>
      <c r="I561" s="33">
        <f t="shared" si="184"/>
        <v>-0.62368121461134818</v>
      </c>
      <c r="J561" s="11">
        <v>-4.2526151138918777E-2</v>
      </c>
      <c r="K561" s="10">
        <f t="shared" si="201"/>
        <v>46</v>
      </c>
      <c r="L561" s="33">
        <f t="shared" si="185"/>
        <v>-1.1276319362851506</v>
      </c>
      <c r="M561" s="11">
        <v>0.12828304753635772</v>
      </c>
      <c r="N561" s="10">
        <f t="shared" si="202"/>
        <v>30</v>
      </c>
      <c r="O561" s="33">
        <f t="shared" si="186"/>
        <v>-1.9471432699122413</v>
      </c>
      <c r="P561" s="11">
        <v>0.18575697211155379</v>
      </c>
      <c r="Q561" s="10">
        <f t="shared" si="203"/>
        <v>24</v>
      </c>
      <c r="R561" s="33">
        <f t="shared" si="187"/>
        <v>-0.96532167699980975</v>
      </c>
      <c r="S561" s="12">
        <v>5.2072697569940773</v>
      </c>
      <c r="T561" s="10">
        <f t="shared" si="204"/>
        <v>29</v>
      </c>
      <c r="U561" s="33">
        <f t="shared" si="188"/>
        <v>-1.9800413554120775</v>
      </c>
      <c r="V561" s="18">
        <v>0.19179195449004469</v>
      </c>
      <c r="W561" s="99">
        <f t="shared" si="198"/>
        <v>47</v>
      </c>
      <c r="X561" s="33">
        <f t="shared" si="189"/>
        <v>-1.1506486815715065</v>
      </c>
      <c r="Y561" s="13">
        <v>55226</v>
      </c>
      <c r="Z561" s="10">
        <f t="shared" si="205"/>
        <v>113</v>
      </c>
      <c r="AA561" s="33">
        <f t="shared" si="190"/>
        <v>-0.51024011987835216</v>
      </c>
      <c r="AB561" s="11">
        <v>4.2000000000000003E-2</v>
      </c>
      <c r="AC561" s="99">
        <f t="shared" si="199"/>
        <v>70</v>
      </c>
      <c r="AD561" s="33">
        <f t="shared" si="191"/>
        <v>-1.0171906504007893</v>
      </c>
      <c r="AE561" s="11">
        <v>0.86189443239334784</v>
      </c>
      <c r="AF561" s="10">
        <f t="shared" si="206"/>
        <v>14</v>
      </c>
      <c r="AG561" s="33">
        <f t="shared" si="192"/>
        <v>-1.6736758219697265</v>
      </c>
      <c r="AH561" s="14">
        <v>4.5143333333333331</v>
      </c>
      <c r="AI561" s="99">
        <f t="shared" si="200"/>
        <v>57</v>
      </c>
      <c r="AJ561" s="33">
        <f t="shared" si="193"/>
        <v>-0.31271054066313175</v>
      </c>
      <c r="AK561" s="13">
        <v>64468.152236062895</v>
      </c>
      <c r="AL561" s="38">
        <v>1</v>
      </c>
    </row>
    <row r="562" spans="1:39" ht="17.25" customHeight="1" x14ac:dyDescent="0.25">
      <c r="A562" t="s">
        <v>1154</v>
      </c>
      <c r="B562" s="5" t="s">
        <v>278</v>
      </c>
      <c r="C562" s="6" t="s">
        <v>47</v>
      </c>
      <c r="D562" s="7" t="s">
        <v>20</v>
      </c>
      <c r="E562" s="36">
        <f t="shared" si="194"/>
        <v>0.20272435123588789</v>
      </c>
      <c r="F562" s="8">
        <f t="shared" si="195"/>
        <v>27.680659239103768</v>
      </c>
      <c r="G562" s="9">
        <f t="shared" si="196"/>
        <v>246</v>
      </c>
      <c r="H562" s="99">
        <f t="shared" si="197"/>
        <v>153</v>
      </c>
      <c r="I562" s="33">
        <f t="shared" si="184"/>
        <v>-0.49223864775689857</v>
      </c>
      <c r="J562" s="11">
        <v>-3.4213098729227731E-2</v>
      </c>
      <c r="K562" s="10">
        <f t="shared" si="201"/>
        <v>398</v>
      </c>
      <c r="L562" s="33">
        <f t="shared" si="185"/>
        <v>0.49582540321355423</v>
      </c>
      <c r="M562" s="11">
        <v>4.2766151046405826E-2</v>
      </c>
      <c r="N562" s="10">
        <f t="shared" si="202"/>
        <v>276</v>
      </c>
      <c r="O562" s="33">
        <f t="shared" si="186"/>
        <v>0.28544957692870176</v>
      </c>
      <c r="P562" s="11">
        <v>4.2775665399239542E-2</v>
      </c>
      <c r="Q562" s="10">
        <f t="shared" si="203"/>
        <v>39</v>
      </c>
      <c r="R562" s="33">
        <f t="shared" si="187"/>
        <v>-0.52933379823008209</v>
      </c>
      <c r="S562" s="12">
        <v>3.3738191632928474</v>
      </c>
      <c r="T562" s="10">
        <f t="shared" si="204"/>
        <v>383</v>
      </c>
      <c r="U562" s="33">
        <f t="shared" si="188"/>
        <v>0.54437283936289627</v>
      </c>
      <c r="V562" s="18">
        <v>4.3609527004360951E-2</v>
      </c>
      <c r="W562" s="99">
        <f t="shared" si="198"/>
        <v>325</v>
      </c>
      <c r="X562" s="33">
        <f t="shared" si="189"/>
        <v>-5.4698351505814433E-3</v>
      </c>
      <c r="Y562" s="13">
        <v>96875</v>
      </c>
      <c r="Z562" s="10">
        <f t="shared" si="205"/>
        <v>201</v>
      </c>
      <c r="AA562" s="33">
        <f t="shared" si="190"/>
        <v>2.3328224937260757E-3</v>
      </c>
      <c r="AB562" s="11">
        <v>3.5000000000000003E-2</v>
      </c>
      <c r="AC562" s="99">
        <f t="shared" si="199"/>
        <v>303</v>
      </c>
      <c r="AD562" s="33">
        <f t="shared" si="191"/>
        <v>0.31376958393337301</v>
      </c>
      <c r="AE562" s="11">
        <v>0.94131346064275734</v>
      </c>
      <c r="AF562" s="10">
        <f t="shared" si="206"/>
        <v>26</v>
      </c>
      <c r="AG562" s="33">
        <f t="shared" si="192"/>
        <v>-1.3626363211154671</v>
      </c>
      <c r="AH562" s="14">
        <v>4.1633333333333331</v>
      </c>
      <c r="AI562" s="99">
        <f t="shared" si="200"/>
        <v>131</v>
      </c>
      <c r="AJ562" s="33">
        <f t="shared" si="193"/>
        <v>-0.27453778674977097</v>
      </c>
      <c r="AK562" s="13">
        <v>90668.4338731444</v>
      </c>
      <c r="AL562" s="38"/>
    </row>
    <row r="563" spans="1:39" x14ac:dyDescent="0.25">
      <c r="A563" t="s">
        <v>1155</v>
      </c>
      <c r="B563" s="5" t="s">
        <v>568</v>
      </c>
      <c r="C563" s="6" t="s">
        <v>93</v>
      </c>
      <c r="D563" s="7" t="s">
        <v>34</v>
      </c>
      <c r="E563" s="36">
        <f t="shared" si="194"/>
        <v>6.4518158020148046</v>
      </c>
      <c r="F563" s="8">
        <f t="shared" si="195"/>
        <v>8.2025927613660663</v>
      </c>
      <c r="G563" s="9">
        <f t="shared" si="196"/>
        <v>548</v>
      </c>
      <c r="H563" s="99">
        <f t="shared" si="197"/>
        <v>437</v>
      </c>
      <c r="I563" s="33">
        <f t="shared" si="184"/>
        <v>0.41443879084437896</v>
      </c>
      <c r="J563" s="11">
        <v>2.3129490099877303E-2</v>
      </c>
      <c r="K563" s="10">
        <f t="shared" si="201"/>
        <v>548</v>
      </c>
      <c r="L563" s="33">
        <f t="shared" si="185"/>
        <v>1.1001211893639924</v>
      </c>
      <c r="M563" s="11">
        <v>1.0934393638170975E-2</v>
      </c>
      <c r="N563" s="10">
        <f t="shared" si="202"/>
        <v>495</v>
      </c>
      <c r="O563" s="33">
        <f t="shared" si="186"/>
        <v>0.81814797370027015</v>
      </c>
      <c r="P563" s="11">
        <v>8.6602139582272041E-3</v>
      </c>
      <c r="Q563" s="10">
        <f t="shared" si="203"/>
        <v>390</v>
      </c>
      <c r="R563" s="33">
        <f t="shared" si="187"/>
        <v>0.27294812057923573</v>
      </c>
      <c r="S563" s="12">
        <v>0</v>
      </c>
      <c r="T563" s="10">
        <f t="shared" si="204"/>
        <v>418</v>
      </c>
      <c r="U563" s="33">
        <f t="shared" si="188"/>
        <v>0.658428263089883</v>
      </c>
      <c r="V563" s="18">
        <v>3.6914504614313073E-2</v>
      </c>
      <c r="W563" s="99">
        <f t="shared" si="198"/>
        <v>542</v>
      </c>
      <c r="X563" s="33">
        <f t="shared" si="189"/>
        <v>2.0354995857750691</v>
      </c>
      <c r="Y563" s="13">
        <v>171103</v>
      </c>
      <c r="Z563" s="10">
        <f t="shared" si="205"/>
        <v>527</v>
      </c>
      <c r="AA563" s="33">
        <f t="shared" si="190"/>
        <v>0.95425400118472858</v>
      </c>
      <c r="AB563" s="11">
        <v>2.2000000000000002E-2</v>
      </c>
      <c r="AC563" s="99">
        <f t="shared" si="199"/>
        <v>556</v>
      </c>
      <c r="AD563" s="33">
        <f t="shared" si="191"/>
        <v>1.1966140698934231</v>
      </c>
      <c r="AE563" s="11">
        <v>0.99399320971533034</v>
      </c>
      <c r="AF563" s="10">
        <f t="shared" si="206"/>
        <v>414</v>
      </c>
      <c r="AG563" s="33">
        <f t="shared" si="192"/>
        <v>0.45397614826126192</v>
      </c>
      <c r="AH563" s="14">
        <v>2.1133333333333333</v>
      </c>
      <c r="AI563" s="99">
        <f t="shared" si="200"/>
        <v>512</v>
      </c>
      <c r="AJ563" s="33">
        <f t="shared" si="193"/>
        <v>9.5159022699145682E-2</v>
      </c>
      <c r="AK563" s="13">
        <v>344413.829080322</v>
      </c>
      <c r="AL563" s="38"/>
    </row>
    <row r="564" spans="1:39" x14ac:dyDescent="0.25">
      <c r="A564" t="s">
        <v>1156</v>
      </c>
      <c r="B564" s="5" t="s">
        <v>226</v>
      </c>
      <c r="C564" s="6" t="s">
        <v>33</v>
      </c>
      <c r="D564" s="7" t="s">
        <v>34</v>
      </c>
      <c r="E564" s="36">
        <f t="shared" si="194"/>
        <v>-1.8402512945161498</v>
      </c>
      <c r="F564" s="8">
        <f t="shared" si="195"/>
        <v>34.048499388954234</v>
      </c>
      <c r="G564" s="9">
        <f t="shared" si="196"/>
        <v>163</v>
      </c>
      <c r="H564" s="99">
        <f t="shared" si="197"/>
        <v>526</v>
      </c>
      <c r="I564" s="33">
        <f t="shared" si="184"/>
        <v>1.2161048269582924</v>
      </c>
      <c r="J564" s="11">
        <v>7.3830658927961812E-2</v>
      </c>
      <c r="K564" s="10">
        <f t="shared" si="201"/>
        <v>537</v>
      </c>
      <c r="L564" s="33">
        <f t="shared" si="185"/>
        <v>1.0208083028978061</v>
      </c>
      <c r="M564" s="11">
        <v>1.5112262521588947E-2</v>
      </c>
      <c r="N564" s="10">
        <f t="shared" si="202"/>
        <v>117</v>
      </c>
      <c r="O564" s="33">
        <f t="shared" si="186"/>
        <v>-0.45204184519527058</v>
      </c>
      <c r="P564" s="11">
        <v>9.0006618133686295E-2</v>
      </c>
      <c r="Q564" s="10">
        <f t="shared" si="203"/>
        <v>155</v>
      </c>
      <c r="R564" s="33">
        <f t="shared" si="187"/>
        <v>2.7232144936912873E-2</v>
      </c>
      <c r="S564" s="12">
        <v>1.0333041888562118</v>
      </c>
      <c r="T564" s="10">
        <f t="shared" si="204"/>
        <v>98</v>
      </c>
      <c r="U564" s="33">
        <f t="shared" si="188"/>
        <v>-0.66008346593577705</v>
      </c>
      <c r="V564" s="18">
        <v>0.1143107849393746</v>
      </c>
      <c r="W564" s="99">
        <f t="shared" si="198"/>
        <v>191</v>
      </c>
      <c r="X564" s="33">
        <f t="shared" si="189"/>
        <v>-0.54507786561975602</v>
      </c>
      <c r="Y564" s="13">
        <v>77250</v>
      </c>
      <c r="Z564" s="10">
        <f t="shared" si="205"/>
        <v>162</v>
      </c>
      <c r="AA564" s="33">
        <f t="shared" si="190"/>
        <v>-0.21734129566573571</v>
      </c>
      <c r="AB564" s="11">
        <v>3.7999999999999999E-2</v>
      </c>
      <c r="AC564" s="99">
        <f t="shared" si="199"/>
        <v>130</v>
      </c>
      <c r="AD564" s="33">
        <f t="shared" si="191"/>
        <v>-0.45327289872080812</v>
      </c>
      <c r="AE564" s="11">
        <v>0.89554367201426022</v>
      </c>
      <c r="AF564" s="10">
        <f t="shared" si="206"/>
        <v>191</v>
      </c>
      <c r="AG564" s="33">
        <f t="shared" si="192"/>
        <v>-0.20738894424841264</v>
      </c>
      <c r="AH564" s="14">
        <v>2.859666666666667</v>
      </c>
      <c r="AI564" s="99">
        <f t="shared" si="200"/>
        <v>318</v>
      </c>
      <c r="AJ564" s="33">
        <f t="shared" si="193"/>
        <v>-0.18818845887054622</v>
      </c>
      <c r="AK564" s="13">
        <v>149935.2270089818</v>
      </c>
      <c r="AL564" s="38"/>
    </row>
    <row r="565" spans="1:39" x14ac:dyDescent="0.25">
      <c r="A565" t="s">
        <v>1157</v>
      </c>
      <c r="B565" s="5" t="s">
        <v>291</v>
      </c>
      <c r="C565" s="6" t="s">
        <v>44</v>
      </c>
      <c r="D565" s="7" t="s">
        <v>20</v>
      </c>
      <c r="E565" s="36">
        <f t="shared" si="194"/>
        <v>-2.4225915426667952</v>
      </c>
      <c r="F565" s="8">
        <f t="shared" si="195"/>
        <v>35.863621179935024</v>
      </c>
      <c r="G565" s="9">
        <f t="shared" si="196"/>
        <v>139</v>
      </c>
      <c r="H565" s="99">
        <f t="shared" si="197"/>
        <v>374</v>
      </c>
      <c r="I565" s="33">
        <f t="shared" si="184"/>
        <v>0.20223537433101438</v>
      </c>
      <c r="J565" s="11">
        <v>9.7087378640776656E-3</v>
      </c>
      <c r="K565" s="10">
        <f t="shared" si="201"/>
        <v>162</v>
      </c>
      <c r="L565" s="33">
        <f t="shared" si="185"/>
        <v>-0.23344057249081901</v>
      </c>
      <c r="M565" s="11">
        <v>8.1180811808118078E-2</v>
      </c>
      <c r="N565" s="10">
        <f t="shared" si="202"/>
        <v>266</v>
      </c>
      <c r="O565" s="33">
        <f t="shared" si="186"/>
        <v>0.26357290547870704</v>
      </c>
      <c r="P565" s="11">
        <v>4.4176706827309238E-2</v>
      </c>
      <c r="Q565" s="10">
        <f t="shared" si="203"/>
        <v>390</v>
      </c>
      <c r="R565" s="33">
        <f t="shared" si="187"/>
        <v>0.27294812057923573</v>
      </c>
      <c r="S565" s="12">
        <v>0</v>
      </c>
      <c r="T565" s="10">
        <f t="shared" si="204"/>
        <v>78</v>
      </c>
      <c r="U565" s="33">
        <f t="shared" si="188"/>
        <v>-0.83961463718603901</v>
      </c>
      <c r="V565" s="18">
        <v>0.12484921592279856</v>
      </c>
      <c r="W565" s="99">
        <f t="shared" si="198"/>
        <v>336</v>
      </c>
      <c r="X565" s="33">
        <f t="shared" si="189"/>
        <v>4.2263135086080324E-2</v>
      </c>
      <c r="Y565" s="13">
        <v>98611</v>
      </c>
      <c r="Z565" s="10">
        <f t="shared" si="205"/>
        <v>244</v>
      </c>
      <c r="AA565" s="33">
        <f t="shared" si="190"/>
        <v>0.14878223460003429</v>
      </c>
      <c r="AB565" s="11">
        <v>3.3000000000000002E-2</v>
      </c>
      <c r="AC565" s="99">
        <f t="shared" si="199"/>
        <v>25</v>
      </c>
      <c r="AD565" s="33">
        <f t="shared" si="191"/>
        <v>-2.2646275121593633</v>
      </c>
      <c r="AE565" s="11">
        <v>0.78745928338762217</v>
      </c>
      <c r="AF565" s="10">
        <f t="shared" si="206"/>
        <v>307</v>
      </c>
      <c r="AG565" s="33">
        <f t="shared" si="192"/>
        <v>0.13318897074205407</v>
      </c>
      <c r="AH565" s="14">
        <v>2.4753333333333334</v>
      </c>
      <c r="AI565" s="99">
        <f t="shared" si="200"/>
        <v>110</v>
      </c>
      <c r="AJ565" s="33">
        <f t="shared" si="193"/>
        <v>-0.28564692884405013</v>
      </c>
      <c r="AK565" s="13">
        <v>83043.554298642528</v>
      </c>
      <c r="AL565" s="38"/>
    </row>
    <row r="566" spans="1:39" x14ac:dyDescent="0.25">
      <c r="A566" t="s">
        <v>1158</v>
      </c>
      <c r="B566" s="5" t="s">
        <v>45</v>
      </c>
      <c r="C566" s="6" t="s">
        <v>19</v>
      </c>
      <c r="D566" s="7" t="s">
        <v>20</v>
      </c>
      <c r="E566" s="36">
        <f t="shared" si="194"/>
        <v>-13.691563311224568</v>
      </c>
      <c r="F566" s="8">
        <f>((E566*$I$580)+$J$580)</f>
        <v>70.988372189357108</v>
      </c>
      <c r="G566" s="9">
        <f t="shared" si="196"/>
        <v>15</v>
      </c>
      <c r="H566" s="99">
        <f t="shared" si="197"/>
        <v>242</v>
      </c>
      <c r="I566" s="33">
        <f t="shared" si="184"/>
        <v>-0.22839101125849384</v>
      </c>
      <c r="J566" s="11">
        <v>-1.7526120660599886E-2</v>
      </c>
      <c r="K566" s="10">
        <f t="shared" si="201"/>
        <v>40</v>
      </c>
      <c r="L566" s="33">
        <f t="shared" si="185"/>
        <v>-1.208743694008811</v>
      </c>
      <c r="M566" s="11">
        <v>0.13255567338282079</v>
      </c>
      <c r="N566" s="10">
        <f t="shared" si="202"/>
        <v>8</v>
      </c>
      <c r="O566" s="33">
        <f t="shared" si="186"/>
        <v>-3.6088321524187603</v>
      </c>
      <c r="P566" s="11">
        <v>0.29217603911980439</v>
      </c>
      <c r="Q566" s="10">
        <f t="shared" si="203"/>
        <v>36</v>
      </c>
      <c r="R566" s="33">
        <f t="shared" si="187"/>
        <v>-0.62439663691163916</v>
      </c>
      <c r="S566" s="12">
        <v>3.7735849056603774</v>
      </c>
      <c r="T566" s="10">
        <f t="shared" si="204"/>
        <v>22</v>
      </c>
      <c r="U566" s="33">
        <f t="shared" si="188"/>
        <v>-2.3502296037095611</v>
      </c>
      <c r="V566" s="18">
        <v>0.21352190410486374</v>
      </c>
      <c r="W566" s="99">
        <f t="shared" si="198"/>
        <v>28</v>
      </c>
      <c r="X566" s="33">
        <f t="shared" si="189"/>
        <v>-1.3277226034171872</v>
      </c>
      <c r="Y566" s="13">
        <v>48786</v>
      </c>
      <c r="Z566" s="10">
        <f t="shared" si="205"/>
        <v>32</v>
      </c>
      <c r="AA566" s="33">
        <f t="shared" si="190"/>
        <v>-1.4621612985693544</v>
      </c>
      <c r="AB566" s="11">
        <v>5.5E-2</v>
      </c>
      <c r="AC566" s="99">
        <f t="shared" si="199"/>
        <v>15</v>
      </c>
      <c r="AD566" s="33">
        <f t="shared" si="191"/>
        <v>-2.8401811151326979</v>
      </c>
      <c r="AE566" s="11">
        <v>0.75311572700296736</v>
      </c>
      <c r="AF566" s="10">
        <f t="shared" si="206"/>
        <v>2</v>
      </c>
      <c r="AG566" s="33">
        <f t="shared" si="192"/>
        <v>-4.1052780736622845</v>
      </c>
      <c r="AH566" s="14">
        <v>7.2583333333333329</v>
      </c>
      <c r="AI566" s="99">
        <f t="shared" si="200"/>
        <v>6</v>
      </c>
      <c r="AJ566" s="33">
        <f t="shared" si="193"/>
        <v>-0.36974682533188674</v>
      </c>
      <c r="AK566" s="13">
        <v>25320.682675814751</v>
      </c>
      <c r="AL566" s="38"/>
    </row>
    <row r="567" spans="1:39" x14ac:dyDescent="0.25">
      <c r="A567" t="s">
        <v>1159</v>
      </c>
      <c r="B567" s="5" t="s">
        <v>413</v>
      </c>
      <c r="C567" s="6" t="s">
        <v>93</v>
      </c>
      <c r="D567" s="7" t="s">
        <v>34</v>
      </c>
      <c r="E567" s="36">
        <f t="shared" si="194"/>
        <v>4.2003024730757739</v>
      </c>
      <c r="F567" s="8">
        <f t="shared" si="195"/>
        <v>15.220433137365147</v>
      </c>
      <c r="G567" s="9">
        <f t="shared" si="196"/>
        <v>464</v>
      </c>
      <c r="H567" s="99">
        <f t="shared" si="197"/>
        <v>561</v>
      </c>
      <c r="I567" s="33">
        <f t="shared" si="184"/>
        <v>3.5857741075992404</v>
      </c>
      <c r="J567" s="11">
        <v>0.22369980250164589</v>
      </c>
      <c r="K567" s="10">
        <f t="shared" si="201"/>
        <v>538</v>
      </c>
      <c r="L567" s="33">
        <f t="shared" si="185"/>
        <v>1.0256192704283333</v>
      </c>
      <c r="M567" s="11">
        <v>1.4858841010401188E-2</v>
      </c>
      <c r="N567" s="10">
        <f t="shared" si="202"/>
        <v>458</v>
      </c>
      <c r="O567" s="33">
        <f t="shared" si="186"/>
        <v>0.73199039977134606</v>
      </c>
      <c r="P567" s="11">
        <v>1.4177978883861237E-2</v>
      </c>
      <c r="Q567" s="10">
        <f t="shared" si="203"/>
        <v>390</v>
      </c>
      <c r="R567" s="33">
        <f t="shared" si="187"/>
        <v>0.27294812057923573</v>
      </c>
      <c r="S567" s="12">
        <v>0</v>
      </c>
      <c r="T567" s="10">
        <f t="shared" si="204"/>
        <v>356</v>
      </c>
      <c r="U567" s="33">
        <f t="shared" si="188"/>
        <v>0.46552094933378679</v>
      </c>
      <c r="V567" s="18">
        <v>4.8238111529250768E-2</v>
      </c>
      <c r="W567" s="99">
        <f t="shared" si="198"/>
        <v>407</v>
      </c>
      <c r="X567" s="33">
        <f t="shared" si="189"/>
        <v>0.3725994855603052</v>
      </c>
      <c r="Y567" s="13">
        <v>110625</v>
      </c>
      <c r="Z567" s="10">
        <f t="shared" si="205"/>
        <v>369</v>
      </c>
      <c r="AA567" s="33">
        <f t="shared" si="190"/>
        <v>0.51490576486580475</v>
      </c>
      <c r="AB567" s="11">
        <v>2.7999999999999997E-2</v>
      </c>
      <c r="AC567" s="99">
        <f t="shared" si="199"/>
        <v>431</v>
      </c>
      <c r="AD567" s="33">
        <f t="shared" si="191"/>
        <v>0.69356051399318075</v>
      </c>
      <c r="AE567" s="11">
        <v>0.96397576551498276</v>
      </c>
      <c r="AF567" s="10">
        <f t="shared" si="206"/>
        <v>321</v>
      </c>
      <c r="AG567" s="33">
        <f t="shared" si="192"/>
        <v>0.15475201306148514</v>
      </c>
      <c r="AH567" s="14">
        <v>2.4510000000000001</v>
      </c>
      <c r="AI567" s="99">
        <f t="shared" si="200"/>
        <v>341</v>
      </c>
      <c r="AJ567" s="33">
        <f t="shared" si="193"/>
        <v>-0.17103643520060205</v>
      </c>
      <c r="AK567" s="13">
        <v>161707.70357219712</v>
      </c>
      <c r="AL567" s="38"/>
    </row>
    <row r="568" spans="1:39" x14ac:dyDescent="0.25">
      <c r="A568" t="s">
        <v>1160</v>
      </c>
      <c r="B568" s="5" t="s">
        <v>200</v>
      </c>
      <c r="C568" s="6" t="s">
        <v>22</v>
      </c>
      <c r="D568" s="7" t="s">
        <v>20</v>
      </c>
      <c r="E568" s="36">
        <f t="shared" si="194"/>
        <v>-1.69058295818362</v>
      </c>
      <c r="F568" s="8">
        <f t="shared" si="195"/>
        <v>33.581991604957246</v>
      </c>
      <c r="G568" s="9">
        <f t="shared" si="196"/>
        <v>168</v>
      </c>
      <c r="H568" s="99">
        <f t="shared" si="197"/>
        <v>254</v>
      </c>
      <c r="I568" s="33">
        <f t="shared" si="184"/>
        <v>-0.2003835864391047</v>
      </c>
      <c r="J568" s="11">
        <v>-1.5754798052134089E-2</v>
      </c>
      <c r="K568" s="10">
        <f t="shared" si="201"/>
        <v>19</v>
      </c>
      <c r="L568" s="33">
        <f t="shared" si="185"/>
        <v>-1.8936788000846076</v>
      </c>
      <c r="M568" s="11">
        <v>0.16863517060367453</v>
      </c>
      <c r="N568" s="10">
        <f t="shared" si="202"/>
        <v>91</v>
      </c>
      <c r="O568" s="33">
        <f t="shared" si="186"/>
        <v>-0.73872419180289395</v>
      </c>
      <c r="P568" s="11">
        <v>0.10836653386454183</v>
      </c>
      <c r="Q568" s="10">
        <f t="shared" si="203"/>
        <v>219</v>
      </c>
      <c r="R568" s="33">
        <f t="shared" si="187"/>
        <v>0.13453347521539297</v>
      </c>
      <c r="S568" s="12">
        <v>0.58207217694994184</v>
      </c>
      <c r="T568" s="10">
        <f t="shared" si="204"/>
        <v>171</v>
      </c>
      <c r="U568" s="33">
        <f t="shared" si="188"/>
        <v>-0.15207354774813472</v>
      </c>
      <c r="V568" s="18">
        <v>8.4490740740740741E-2</v>
      </c>
      <c r="W568" s="99">
        <f t="shared" si="198"/>
        <v>189</v>
      </c>
      <c r="X568" s="33">
        <f t="shared" si="189"/>
        <v>-0.54966968936948102</v>
      </c>
      <c r="Y568" s="13">
        <v>77083</v>
      </c>
      <c r="Z568" s="10">
        <f t="shared" si="205"/>
        <v>175</v>
      </c>
      <c r="AA568" s="33">
        <f t="shared" si="190"/>
        <v>-0.14411658961258211</v>
      </c>
      <c r="AB568" s="11">
        <v>3.7000000000000005E-2</v>
      </c>
      <c r="AC568" s="99">
        <f t="shared" si="199"/>
        <v>394</v>
      </c>
      <c r="AD568" s="33">
        <f t="shared" si="191"/>
        <v>0.57605856235649733</v>
      </c>
      <c r="AE568" s="11">
        <v>0.95696436834798704</v>
      </c>
      <c r="AF568" s="10">
        <f t="shared" si="206"/>
        <v>59</v>
      </c>
      <c r="AG568" s="33">
        <f t="shared" si="192"/>
        <v>-0.88234170726074213</v>
      </c>
      <c r="AH568" s="14">
        <v>3.6213333333333337</v>
      </c>
      <c r="AI568" s="99">
        <f t="shared" si="200"/>
        <v>98</v>
      </c>
      <c r="AJ568" s="33">
        <f t="shared" si="193"/>
        <v>-0.28995981510521895</v>
      </c>
      <c r="AK568" s="13">
        <v>80083.358265424918</v>
      </c>
      <c r="AL568" s="38"/>
    </row>
    <row r="569" spans="1:39" x14ac:dyDescent="0.25">
      <c r="A569" t="s">
        <v>1161</v>
      </c>
      <c r="B569" s="5" t="s">
        <v>550</v>
      </c>
      <c r="C569" s="6" t="s">
        <v>47</v>
      </c>
      <c r="D569" s="7" t="s">
        <v>20</v>
      </c>
      <c r="E569" s="36">
        <f t="shared" si="194"/>
        <v>5.0070745081205086</v>
      </c>
      <c r="F569" s="8">
        <f t="shared" si="195"/>
        <v>12.705770093184162</v>
      </c>
      <c r="G569" s="9">
        <f t="shared" si="196"/>
        <v>514</v>
      </c>
      <c r="H569" s="99">
        <f t="shared" si="197"/>
        <v>563</v>
      </c>
      <c r="I569" s="33">
        <f t="shared" si="184"/>
        <v>5.3366202528324376</v>
      </c>
      <c r="J569" s="11">
        <v>0.33443163097199347</v>
      </c>
      <c r="K569" s="10">
        <f t="shared" si="201"/>
        <v>190</v>
      </c>
      <c r="L569" s="33">
        <f t="shared" si="185"/>
        <v>-0.11621530248448876</v>
      </c>
      <c r="M569" s="11">
        <v>7.5005878203620979E-2</v>
      </c>
      <c r="N569" s="10">
        <f t="shared" si="202"/>
        <v>283</v>
      </c>
      <c r="O569" s="33">
        <f t="shared" si="186"/>
        <v>0.29846622810992068</v>
      </c>
      <c r="P569" s="11">
        <v>4.1942043721403151E-2</v>
      </c>
      <c r="Q569" s="10">
        <f t="shared" si="203"/>
        <v>233</v>
      </c>
      <c r="R569" s="33">
        <f t="shared" si="187"/>
        <v>0.14450872820689215</v>
      </c>
      <c r="S569" s="12">
        <v>0.54012345679012341</v>
      </c>
      <c r="T569" s="10">
        <f t="shared" si="204"/>
        <v>459</v>
      </c>
      <c r="U569" s="33">
        <f t="shared" si="188"/>
        <v>0.74649923454588718</v>
      </c>
      <c r="V569" s="18">
        <v>3.1744762513993281E-2</v>
      </c>
      <c r="W569" s="99">
        <f t="shared" si="198"/>
        <v>498</v>
      </c>
      <c r="X569" s="33">
        <f t="shared" si="189"/>
        <v>1.2318479417214112</v>
      </c>
      <c r="Y569" s="13">
        <v>141875</v>
      </c>
      <c r="Z569" s="10">
        <f t="shared" si="205"/>
        <v>535</v>
      </c>
      <c r="AA569" s="33">
        <f t="shared" si="190"/>
        <v>1.0274787072378828</v>
      </c>
      <c r="AB569" s="11">
        <v>2.1000000000000001E-2</v>
      </c>
      <c r="AC569" s="99">
        <f t="shared" si="199"/>
        <v>354</v>
      </c>
      <c r="AD569" s="33">
        <f t="shared" si="191"/>
        <v>0.4671720743426292</v>
      </c>
      <c r="AE569" s="11">
        <v>0.95046705998033432</v>
      </c>
      <c r="AF569" s="10">
        <f t="shared" si="206"/>
        <v>98</v>
      </c>
      <c r="AG569" s="33">
        <f t="shared" si="192"/>
        <v>-0.59906831569451735</v>
      </c>
      <c r="AH569" s="14">
        <v>3.3016666666666672</v>
      </c>
      <c r="AI569" s="99">
        <f t="shared" si="200"/>
        <v>167</v>
      </c>
      <c r="AJ569" s="33">
        <f t="shared" si="193"/>
        <v>-0.25693025882988824</v>
      </c>
      <c r="AK569" s="13">
        <v>102753.55069444445</v>
      </c>
      <c r="AL569" s="38"/>
    </row>
    <row r="570" spans="1:39" x14ac:dyDescent="0.25">
      <c r="A570" t="s">
        <v>1162</v>
      </c>
      <c r="B570" s="5" t="s">
        <v>43</v>
      </c>
      <c r="C570" s="6" t="s">
        <v>44</v>
      </c>
      <c r="D570" s="7" t="s">
        <v>20</v>
      </c>
      <c r="E570" s="36">
        <f t="shared" si="194"/>
        <v>-4.8889227714595629</v>
      </c>
      <c r="F570" s="8">
        <f t="shared" si="195"/>
        <v>43.551036864107509</v>
      </c>
      <c r="G570" s="9">
        <f t="shared" si="196"/>
        <v>74</v>
      </c>
      <c r="H570" s="99">
        <f t="shared" si="197"/>
        <v>187</v>
      </c>
      <c r="I570" s="33">
        <f t="shared" si="184"/>
        <v>-0.40642731691115047</v>
      </c>
      <c r="J570" s="11">
        <v>-2.8785982478097605E-2</v>
      </c>
      <c r="K570" s="10">
        <f t="shared" si="201"/>
        <v>53</v>
      </c>
      <c r="L570" s="33">
        <f t="shared" si="185"/>
        <v>-1.0524793229723577</v>
      </c>
      <c r="M570" s="11">
        <v>0.12432432432432433</v>
      </c>
      <c r="N570" s="10">
        <f t="shared" si="202"/>
        <v>57</v>
      </c>
      <c r="O570" s="33">
        <f t="shared" si="186"/>
        <v>-1.2635110460044714</v>
      </c>
      <c r="P570" s="11">
        <v>0.1419753086419753</v>
      </c>
      <c r="Q570" s="10">
        <f t="shared" si="203"/>
        <v>27</v>
      </c>
      <c r="R570" s="33">
        <f t="shared" si="187"/>
        <v>-0.95280631619953637</v>
      </c>
      <c r="S570" s="12">
        <v>5.1546391752577314</v>
      </c>
      <c r="T570" s="10">
        <f t="shared" si="204"/>
        <v>255</v>
      </c>
      <c r="U570" s="33">
        <f t="shared" si="188"/>
        <v>0.16939640087371277</v>
      </c>
      <c r="V570" s="18">
        <v>6.5620542082738945E-2</v>
      </c>
      <c r="W570" s="99">
        <f t="shared" si="198"/>
        <v>23</v>
      </c>
      <c r="X570" s="33">
        <f t="shared" si="189"/>
        <v>-1.3814221949334318</v>
      </c>
      <c r="Y570" s="13">
        <v>46833</v>
      </c>
      <c r="Z570" s="10">
        <f t="shared" si="205"/>
        <v>149</v>
      </c>
      <c r="AA570" s="33">
        <f t="shared" si="190"/>
        <v>-0.2905660017188898</v>
      </c>
      <c r="AB570" s="11">
        <v>3.9E-2</v>
      </c>
      <c r="AC570" s="99">
        <f t="shared" si="199"/>
        <v>92</v>
      </c>
      <c r="AD570" s="33">
        <f t="shared" si="191"/>
        <v>-0.75836172089904963</v>
      </c>
      <c r="AE570" s="11">
        <v>0.87733887733887739</v>
      </c>
      <c r="AF570" s="10">
        <f t="shared" si="206"/>
        <v>308</v>
      </c>
      <c r="AG570" s="33">
        <f t="shared" si="192"/>
        <v>0.13702896457976096</v>
      </c>
      <c r="AH570" s="14">
        <v>2.4710000000000001</v>
      </c>
      <c r="AI570" s="99">
        <f t="shared" si="200"/>
        <v>32</v>
      </c>
      <c r="AJ570" s="33">
        <f t="shared" si="193"/>
        <v>-0.32472989500784016</v>
      </c>
      <c r="AK570" s="13">
        <v>56218.538659793812</v>
      </c>
      <c r="AL570" s="38"/>
    </row>
    <row r="571" spans="1:39" ht="15.75" thickBot="1" x14ac:dyDescent="0.3">
      <c r="A571" t="s">
        <v>1163</v>
      </c>
      <c r="B571" s="53" t="s">
        <v>555</v>
      </c>
      <c r="C571" s="55" t="s">
        <v>93</v>
      </c>
      <c r="D571" s="57" t="s">
        <v>34</v>
      </c>
      <c r="E571" s="37">
        <f t="shared" si="194"/>
        <v>5.8217274502560388</v>
      </c>
      <c r="F571" s="119">
        <f t="shared" si="195"/>
        <v>10.166542704981577</v>
      </c>
      <c r="G571" s="23">
        <f t="shared" si="196"/>
        <v>539</v>
      </c>
      <c r="H571" s="100">
        <f t="shared" si="197"/>
        <v>420</v>
      </c>
      <c r="I571" s="35">
        <f t="shared" si="184"/>
        <v>0.35884922186149421</v>
      </c>
      <c r="J571" s="25">
        <v>1.9613741652126926E-2</v>
      </c>
      <c r="K571" s="24">
        <f t="shared" si="201"/>
        <v>453</v>
      </c>
      <c r="L571" s="35">
        <f t="shared" si="185"/>
        <v>0.64798638007639564</v>
      </c>
      <c r="M571" s="25">
        <v>3.4750951514148601E-2</v>
      </c>
      <c r="N571" s="24">
        <f t="shared" si="202"/>
        <v>534</v>
      </c>
      <c r="O571" s="35">
        <f t="shared" si="186"/>
        <v>0.92660418628633057</v>
      </c>
      <c r="P571" s="25">
        <v>1.7143836790673753E-3</v>
      </c>
      <c r="Q571" s="24">
        <f t="shared" si="203"/>
        <v>390</v>
      </c>
      <c r="R571" s="35">
        <f t="shared" si="187"/>
        <v>0.27294812057923573</v>
      </c>
      <c r="S571" s="26">
        <v>0</v>
      </c>
      <c r="T571" s="24">
        <f t="shared" si="204"/>
        <v>529</v>
      </c>
      <c r="U571" s="35">
        <f t="shared" si="188"/>
        <v>0.96962306736669357</v>
      </c>
      <c r="V571" s="115">
        <v>1.8647454138160682E-2</v>
      </c>
      <c r="W571" s="100">
        <f t="shared" si="198"/>
        <v>526</v>
      </c>
      <c r="X571" s="35">
        <f t="shared" si="189"/>
        <v>1.5579774117542715</v>
      </c>
      <c r="Y571" s="27">
        <v>153736</v>
      </c>
      <c r="Z571" s="24">
        <f t="shared" si="205"/>
        <v>488</v>
      </c>
      <c r="AA571" s="35">
        <f t="shared" si="190"/>
        <v>0.80780458907842068</v>
      </c>
      <c r="AB571" s="25">
        <v>2.4E-2</v>
      </c>
      <c r="AC571" s="100">
        <f t="shared" si="199"/>
        <v>480</v>
      </c>
      <c r="AD571" s="35">
        <f t="shared" si="191"/>
        <v>0.85067604059778357</v>
      </c>
      <c r="AE571" s="25">
        <v>0.97335092348284957</v>
      </c>
      <c r="AF571" s="24">
        <f t="shared" si="206"/>
        <v>487</v>
      </c>
      <c r="AG571" s="35">
        <f t="shared" si="192"/>
        <v>0.73813569225157305</v>
      </c>
      <c r="AH571" s="28">
        <v>1.7926666666666666</v>
      </c>
      <c r="AI571" s="100">
        <f t="shared" si="200"/>
        <v>480</v>
      </c>
      <c r="AJ571" s="35">
        <f t="shared" si="193"/>
        <v>-5.9515581625060919E-4</v>
      </c>
      <c r="AK571" s="27">
        <v>278691.91520623118</v>
      </c>
      <c r="AL571" s="40"/>
    </row>
    <row r="572" spans="1:39" x14ac:dyDescent="0.25">
      <c r="B572"/>
      <c r="C572"/>
      <c r="D572"/>
      <c r="E572"/>
      <c r="F572"/>
      <c r="G572"/>
      <c r="H572"/>
      <c r="I572"/>
      <c r="J572"/>
      <c r="K572"/>
      <c r="L572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  <c r="AH572"/>
      <c r="AI572"/>
      <c r="AJ572"/>
      <c r="AK572"/>
    </row>
    <row r="573" spans="1:39" x14ac:dyDescent="0.25">
      <c r="B573"/>
      <c r="C573" s="41" t="s">
        <v>591</v>
      </c>
      <c r="D573"/>
      <c r="E573"/>
      <c r="F573"/>
      <c r="G573"/>
      <c r="H573" s="31"/>
      <c r="I573" s="58"/>
      <c r="J573" s="59">
        <f>AVERAGE(J7:J571)</f>
        <v>-3.0815880260797158E-3</v>
      </c>
      <c r="K573" s="58"/>
      <c r="L573" s="59"/>
      <c r="M573" s="59">
        <f>AVERAGE(M7:M571)</f>
        <v>6.8884145435340619E-2</v>
      </c>
      <c r="N573" s="58"/>
      <c r="O573" s="58"/>
      <c r="P573" s="59">
        <f>AVERAGE(P7:P571)</f>
        <v>6.1056631213267681E-2</v>
      </c>
      <c r="Q573" s="58"/>
      <c r="R573" s="58"/>
      <c r="S573" s="60">
        <f>AVERAGE(S7:S571)</f>
        <v>1.1478229512659148</v>
      </c>
      <c r="T573" s="58"/>
      <c r="U573" s="58"/>
      <c r="V573" s="59">
        <f>AVERAGE(V7:V571)</f>
        <v>7.5564064798131658E-2</v>
      </c>
      <c r="W573" s="58"/>
      <c r="X573" s="58"/>
      <c r="Y573" s="61">
        <f>AVERAGE(Y7:Y571)</f>
        <v>97073.932389380541</v>
      </c>
      <c r="Z573" s="58"/>
      <c r="AA573" s="58"/>
      <c r="AB573" s="59">
        <f>AVERAGE(AB7:AB571)</f>
        <v>3.5031858407079612E-2</v>
      </c>
      <c r="AC573" s="58"/>
      <c r="AD573" s="58"/>
      <c r="AE573" s="59">
        <f>AVERAGE(AE7:AE571)</f>
        <v>0.92259068079751549</v>
      </c>
      <c r="AF573" s="58"/>
      <c r="AG573" s="58"/>
      <c r="AH573" s="62">
        <f>AVERAGE(AH7:AH571)</f>
        <v>2.6256336283185862</v>
      </c>
      <c r="AI573" s="58"/>
      <c r="AJ573" s="58"/>
      <c r="AK573" s="61">
        <f>AVERAGE(AK7:AK571)</f>
        <v>279100.40682407736</v>
      </c>
      <c r="AL573" s="32"/>
    </row>
    <row r="574" spans="1:39" x14ac:dyDescent="0.25">
      <c r="B574"/>
      <c r="C574" s="41" t="s">
        <v>589</v>
      </c>
      <c r="D574"/>
      <c r="E574"/>
      <c r="F574"/>
      <c r="G574"/>
      <c r="H574" s="31"/>
      <c r="I574" s="58"/>
      <c r="J574" s="59">
        <f>STDEV(J7:J571)</f>
        <v>6.3244750986157644E-2</v>
      </c>
      <c r="K574" s="58"/>
      <c r="L574" s="59"/>
      <c r="M574" s="59">
        <f>STDEV(M7:M571)</f>
        <v>5.2675789137987462E-2</v>
      </c>
      <c r="N574" s="58"/>
      <c r="O574" s="58"/>
      <c r="P574" s="59">
        <f>STDEV(P7:P571)</f>
        <v>6.4042714691408612E-2</v>
      </c>
      <c r="Q574" s="58"/>
      <c r="R574" s="58"/>
      <c r="S574" s="60">
        <f>STDEV(S7:S571)</f>
        <v>4.2052788230601008</v>
      </c>
      <c r="T574" s="58"/>
      <c r="U574" s="58"/>
      <c r="V574" s="59">
        <f>STDEV(V7:V571)</f>
        <v>5.8699728353766731E-2</v>
      </c>
      <c r="W574" s="58"/>
      <c r="X574" s="58"/>
      <c r="Y574" s="61">
        <f>STDEV(Y7:Y571)</f>
        <v>36368.991734494004</v>
      </c>
      <c r="Z574" s="58"/>
      <c r="AA574" s="58"/>
      <c r="AB574" s="59">
        <f>STDEV(AB7:AB571)</f>
        <v>1.3656592889210057E-2</v>
      </c>
      <c r="AC574" s="58"/>
      <c r="AD574" s="58"/>
      <c r="AE574" s="59">
        <f>STDEV(AE7:AE571)</f>
        <v>5.9670474143910357E-2</v>
      </c>
      <c r="AF574" s="58"/>
      <c r="AG574" s="58"/>
      <c r="AH574" s="62">
        <f>STDEV(AH7:AH571)</f>
        <v>1.1284740331565295</v>
      </c>
      <c r="AI574" s="58"/>
      <c r="AJ574" s="58"/>
      <c r="AK574" s="61">
        <f>STDEV(AK7:AK571)</f>
        <v>686360.79274100205</v>
      </c>
      <c r="AL574" s="32"/>
    </row>
    <row r="575" spans="1:39" ht="34.5" customHeight="1" x14ac:dyDescent="0.25">
      <c r="B575"/>
      <c r="C575"/>
      <c r="D575"/>
      <c r="E575"/>
      <c r="F575"/>
      <c r="G575"/>
      <c r="H575"/>
      <c r="I575"/>
      <c r="J575"/>
      <c r="K575"/>
      <c r="L575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  <c r="AH575"/>
      <c r="AI575"/>
      <c r="AJ575"/>
      <c r="AK575"/>
    </row>
    <row r="576" spans="1:39" x14ac:dyDescent="0.25">
      <c r="B576"/>
      <c r="C576"/>
      <c r="D576"/>
      <c r="E576"/>
      <c r="F576"/>
      <c r="G576"/>
      <c r="H576"/>
      <c r="I576"/>
      <c r="J576"/>
      <c r="K576"/>
      <c r="L576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  <c r="AH576"/>
      <c r="AI576"/>
      <c r="AJ576"/>
      <c r="AK576"/>
      <c r="AM576" s="66"/>
    </row>
    <row r="577" spans="2:39" x14ac:dyDescent="0.25">
      <c r="B577"/>
      <c r="C577"/>
      <c r="D577"/>
      <c r="E577" s="106" t="s">
        <v>1172</v>
      </c>
      <c r="F577" s="107"/>
      <c r="G577" s="107"/>
      <c r="H577" s="107"/>
      <c r="I577" s="107"/>
      <c r="J577" s="107"/>
      <c r="K577"/>
      <c r="L57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  <c r="AH577"/>
      <c r="AI577"/>
      <c r="AJ577"/>
      <c r="AK577"/>
      <c r="AM577" s="66"/>
    </row>
    <row r="578" spans="2:39" x14ac:dyDescent="0.25">
      <c r="B578"/>
      <c r="C578"/>
      <c r="D578"/>
      <c r="E578" s="106" t="s">
        <v>1172</v>
      </c>
      <c r="F578" s="107"/>
      <c r="G578" s="107"/>
      <c r="H578" s="107"/>
      <c r="I578" s="107"/>
      <c r="J578" s="107"/>
      <c r="K578"/>
      <c r="L578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  <c r="AH578"/>
      <c r="AI578"/>
      <c r="AJ578"/>
      <c r="AK578"/>
      <c r="AM578" s="66"/>
    </row>
    <row r="579" spans="2:39" ht="15.75" x14ac:dyDescent="0.3">
      <c r="B579"/>
      <c r="C579"/>
      <c r="D579"/>
      <c r="E579" s="107"/>
      <c r="F579" s="108" t="s">
        <v>1173</v>
      </c>
      <c r="G579" s="108" t="s">
        <v>1174</v>
      </c>
      <c r="H579" s="107"/>
      <c r="I579" s="109" t="s">
        <v>1175</v>
      </c>
      <c r="J579" s="109" t="s">
        <v>1176</v>
      </c>
      <c r="K579"/>
      <c r="L579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  <c r="AH579"/>
      <c r="AI579"/>
      <c r="AJ579"/>
      <c r="AK579"/>
      <c r="AM579" s="66"/>
    </row>
    <row r="580" spans="2:39" x14ac:dyDescent="0.25">
      <c r="B580"/>
      <c r="C580"/>
      <c r="D580"/>
      <c r="E580" s="110">
        <v>1</v>
      </c>
      <c r="F580" s="111">
        <f>MAX(E8:E571)</f>
        <v>9.0834297950083851</v>
      </c>
      <c r="G580" s="112">
        <v>0</v>
      </c>
      <c r="H580" s="107"/>
      <c r="I580" s="111">
        <f>(G581-G580)/(F581-F580)</f>
        <v>-3.1169437399271636</v>
      </c>
      <c r="J580" s="111">
        <f>-I580*F580</f>
        <v>28.312539636619263</v>
      </c>
      <c r="K580"/>
      <c r="L58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  <c r="AH580"/>
      <c r="AI580"/>
      <c r="AJ580"/>
      <c r="AK580"/>
      <c r="AM580" s="66"/>
    </row>
    <row r="581" spans="2:39" x14ac:dyDescent="0.25">
      <c r="B581"/>
      <c r="C581"/>
      <c r="D581"/>
      <c r="E581" s="110">
        <v>2</v>
      </c>
      <c r="F581" s="111">
        <f>MIN(E8:E571)</f>
        <v>-22.999279533051798</v>
      </c>
      <c r="G581" s="112">
        <v>100</v>
      </c>
      <c r="H581" s="107"/>
      <c r="I581" s="107"/>
      <c r="J581" s="107"/>
      <c r="K581"/>
      <c r="L581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  <c r="AH581"/>
      <c r="AI581"/>
      <c r="AJ581"/>
      <c r="AK581"/>
      <c r="AM581" s="66"/>
    </row>
    <row r="582" spans="2:39" x14ac:dyDescent="0.25">
      <c r="B582"/>
      <c r="C582"/>
      <c r="D582"/>
      <c r="E582"/>
      <c r="F582"/>
      <c r="G582"/>
      <c r="H582"/>
      <c r="I582"/>
      <c r="J582"/>
      <c r="K582"/>
      <c r="L582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  <c r="AH582"/>
      <c r="AI582"/>
      <c r="AJ582"/>
      <c r="AK582"/>
      <c r="AM582" s="66"/>
    </row>
    <row r="583" spans="2:39" x14ac:dyDescent="0.25">
      <c r="B583"/>
      <c r="C583"/>
      <c r="D583"/>
      <c r="E583"/>
      <c r="F583"/>
      <c r="G583"/>
      <c r="H583"/>
      <c r="I583"/>
      <c r="J583"/>
      <c r="K583"/>
      <c r="L583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  <c r="AH583"/>
      <c r="AI583"/>
      <c r="AJ583"/>
      <c r="AK583"/>
      <c r="AM583" s="66"/>
    </row>
    <row r="584" spans="2:39" x14ac:dyDescent="0.25">
      <c r="B584"/>
      <c r="C584"/>
      <c r="D584"/>
      <c r="E584"/>
      <c r="F584"/>
      <c r="G584"/>
      <c r="H584"/>
      <c r="I584"/>
      <c r="J584"/>
      <c r="K584"/>
      <c r="L584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  <c r="AH584"/>
      <c r="AI584"/>
      <c r="AJ584"/>
      <c r="AK584"/>
      <c r="AM584" s="66"/>
    </row>
    <row r="585" spans="2:39" x14ac:dyDescent="0.25">
      <c r="B585"/>
      <c r="C585"/>
      <c r="D585"/>
      <c r="E585"/>
      <c r="F585"/>
      <c r="G585"/>
      <c r="H585"/>
      <c r="I585"/>
      <c r="J585"/>
      <c r="K585"/>
      <c r="L585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  <c r="AH585"/>
      <c r="AI585"/>
      <c r="AJ585"/>
      <c r="AK585"/>
      <c r="AM585" s="66"/>
    </row>
    <row r="586" spans="2:39" x14ac:dyDescent="0.25">
      <c r="B586"/>
      <c r="C586"/>
      <c r="D586"/>
      <c r="E586"/>
      <c r="F586"/>
      <c r="G586"/>
      <c r="H586"/>
      <c r="I586"/>
      <c r="J586"/>
      <c r="K586"/>
      <c r="L586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  <c r="AH586"/>
      <c r="AI586"/>
      <c r="AJ586"/>
      <c r="AK586"/>
      <c r="AM586" s="66"/>
    </row>
    <row r="587" spans="2:39" x14ac:dyDescent="0.25">
      <c r="B587"/>
      <c r="C587"/>
      <c r="D587"/>
      <c r="E587"/>
      <c r="F587"/>
      <c r="G587"/>
      <c r="H587"/>
      <c r="I587"/>
      <c r="J587"/>
      <c r="K587"/>
      <c r="L58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  <c r="AH587"/>
      <c r="AI587"/>
      <c r="AJ587"/>
      <c r="AK587"/>
      <c r="AM587" s="66"/>
    </row>
    <row r="588" spans="2:39" x14ac:dyDescent="0.25">
      <c r="B588"/>
      <c r="C588"/>
      <c r="D588"/>
      <c r="E588"/>
      <c r="F588"/>
      <c r="G588"/>
      <c r="H588"/>
      <c r="I588"/>
      <c r="J588"/>
      <c r="K588"/>
      <c r="L588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  <c r="AH588"/>
      <c r="AI588"/>
      <c r="AJ588"/>
      <c r="AK588"/>
      <c r="AM588" s="66"/>
    </row>
    <row r="589" spans="2:39" x14ac:dyDescent="0.25">
      <c r="B589"/>
      <c r="C589"/>
      <c r="D589"/>
      <c r="E589"/>
      <c r="F589"/>
      <c r="G589"/>
      <c r="H589"/>
      <c r="I589"/>
      <c r="J589"/>
      <c r="K589"/>
      <c r="L589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  <c r="AH589"/>
      <c r="AI589"/>
      <c r="AJ589"/>
      <c r="AK589"/>
      <c r="AM589" s="66"/>
    </row>
    <row r="590" spans="2:39" x14ac:dyDescent="0.25">
      <c r="B590"/>
      <c r="C590"/>
      <c r="D590"/>
      <c r="E590"/>
      <c r="F590"/>
      <c r="G590"/>
      <c r="H590"/>
      <c r="I590"/>
      <c r="J590"/>
      <c r="K590"/>
      <c r="L590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  <c r="AH590"/>
      <c r="AI590"/>
      <c r="AJ590"/>
      <c r="AK590"/>
      <c r="AM590" s="66"/>
    </row>
    <row r="591" spans="2:39" x14ac:dyDescent="0.25">
      <c r="B591"/>
      <c r="C591"/>
      <c r="D591"/>
      <c r="E591"/>
      <c r="F591"/>
      <c r="G591"/>
      <c r="H591"/>
      <c r="I591"/>
      <c r="J591"/>
      <c r="K591"/>
      <c r="L591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  <c r="AH591"/>
      <c r="AI591"/>
      <c r="AJ591"/>
      <c r="AK591"/>
      <c r="AM591" s="66"/>
    </row>
    <row r="592" spans="2:39" x14ac:dyDescent="0.25">
      <c r="B592"/>
      <c r="C592"/>
      <c r="D592"/>
      <c r="E592"/>
      <c r="F592"/>
      <c r="G592"/>
      <c r="H592"/>
      <c r="I592"/>
      <c r="J592"/>
      <c r="K592"/>
      <c r="L592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  <c r="AH592"/>
      <c r="AI592"/>
      <c r="AJ592"/>
      <c r="AK592"/>
      <c r="AM592" s="66"/>
    </row>
    <row r="593" spans="2:39" x14ac:dyDescent="0.25">
      <c r="B593"/>
      <c r="C593"/>
      <c r="D593"/>
      <c r="E593"/>
      <c r="F593"/>
      <c r="G593"/>
      <c r="H593"/>
      <c r="I593"/>
      <c r="J593"/>
      <c r="K593"/>
      <c r="L593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  <c r="AH593"/>
      <c r="AI593"/>
      <c r="AJ593"/>
      <c r="AK593"/>
      <c r="AM593" s="66"/>
    </row>
    <row r="594" spans="2:39" x14ac:dyDescent="0.25">
      <c r="B594"/>
      <c r="C594"/>
      <c r="D594"/>
      <c r="E594"/>
      <c r="F594"/>
      <c r="G594"/>
      <c r="H594"/>
      <c r="I594"/>
      <c r="J594"/>
      <c r="K594"/>
      <c r="L594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  <c r="AH594"/>
      <c r="AI594"/>
      <c r="AJ594"/>
      <c r="AK594"/>
      <c r="AM594" s="66"/>
    </row>
    <row r="595" spans="2:39" x14ac:dyDescent="0.25">
      <c r="B595"/>
      <c r="C595"/>
      <c r="D595"/>
      <c r="E595"/>
      <c r="F595"/>
      <c r="G595"/>
      <c r="H595"/>
      <c r="I595"/>
      <c r="J595"/>
      <c r="K595"/>
      <c r="L595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  <c r="AH595"/>
      <c r="AI595"/>
      <c r="AJ595"/>
      <c r="AK595"/>
      <c r="AM595" s="66"/>
    </row>
    <row r="596" spans="2:39" x14ac:dyDescent="0.25">
      <c r="B596"/>
      <c r="C596"/>
      <c r="D596"/>
      <c r="E596"/>
      <c r="F596"/>
      <c r="G596"/>
      <c r="H596"/>
      <c r="I596"/>
      <c r="J596"/>
      <c r="K596"/>
      <c r="L596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  <c r="AH596"/>
      <c r="AI596"/>
      <c r="AJ596"/>
      <c r="AK596"/>
      <c r="AM596" s="66"/>
    </row>
    <row r="597" spans="2:39" x14ac:dyDescent="0.25">
      <c r="B597"/>
      <c r="C597"/>
      <c r="D597"/>
      <c r="E597"/>
      <c r="F597"/>
      <c r="G597"/>
      <c r="H597"/>
      <c r="I597"/>
      <c r="J597"/>
      <c r="K597"/>
      <c r="L59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  <c r="AH597"/>
      <c r="AI597"/>
      <c r="AJ597"/>
      <c r="AK597"/>
    </row>
    <row r="598" spans="2:39" x14ac:dyDescent="0.25">
      <c r="B598"/>
      <c r="C598"/>
      <c r="D598"/>
      <c r="E598"/>
      <c r="F598"/>
      <c r="G598"/>
      <c r="H598"/>
      <c r="I598"/>
      <c r="J598"/>
      <c r="K598"/>
      <c r="L598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  <c r="AH598"/>
      <c r="AI598"/>
      <c r="AJ598"/>
      <c r="AK598"/>
      <c r="AM598" s="66"/>
    </row>
    <row r="599" spans="2:39" x14ac:dyDescent="0.25">
      <c r="B599"/>
      <c r="C599"/>
      <c r="D599"/>
      <c r="E599"/>
      <c r="F599"/>
      <c r="G599"/>
      <c r="H599"/>
      <c r="I599"/>
      <c r="J599"/>
      <c r="K599"/>
      <c r="L599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  <c r="AH599"/>
      <c r="AI599"/>
      <c r="AJ599"/>
      <c r="AK599"/>
    </row>
    <row r="600" spans="2:39" x14ac:dyDescent="0.25">
      <c r="B600"/>
      <c r="C600"/>
      <c r="D600"/>
      <c r="E600"/>
      <c r="F600"/>
      <c r="G600"/>
      <c r="H600"/>
      <c r="I600"/>
      <c r="J600"/>
      <c r="K600"/>
      <c r="L600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  <c r="AH600"/>
      <c r="AI600"/>
      <c r="AJ600"/>
      <c r="AK600"/>
    </row>
    <row r="601" spans="2:39" x14ac:dyDescent="0.25">
      <c r="B601"/>
      <c r="C601"/>
      <c r="D601"/>
      <c r="E601"/>
      <c r="F601"/>
      <c r="G601"/>
      <c r="H601"/>
      <c r="I601"/>
      <c r="J601"/>
      <c r="K601"/>
      <c r="L601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  <c r="AH601"/>
      <c r="AI601"/>
      <c r="AJ601"/>
      <c r="AK601"/>
    </row>
    <row r="602" spans="2:39" x14ac:dyDescent="0.25">
      <c r="B602"/>
      <c r="C602"/>
      <c r="D602"/>
      <c r="E602"/>
      <c r="F602"/>
      <c r="G602"/>
      <c r="H602"/>
      <c r="I602"/>
      <c r="J602"/>
      <c r="K602"/>
      <c r="L602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  <c r="AH602"/>
      <c r="AI602"/>
      <c r="AJ602"/>
      <c r="AK602"/>
    </row>
    <row r="603" spans="2:39" x14ac:dyDescent="0.25">
      <c r="B603"/>
      <c r="C603"/>
      <c r="D603"/>
      <c r="E603"/>
      <c r="F603"/>
      <c r="G603"/>
      <c r="H603"/>
      <c r="I603"/>
      <c r="J603"/>
      <c r="K603"/>
      <c r="L603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  <c r="AH603"/>
      <c r="AI603"/>
      <c r="AJ603"/>
      <c r="AK603"/>
    </row>
    <row r="604" spans="2:39" x14ac:dyDescent="0.25">
      <c r="B604"/>
      <c r="C604"/>
      <c r="D604"/>
      <c r="E604"/>
      <c r="F604"/>
      <c r="G604"/>
      <c r="H604"/>
      <c r="I604"/>
      <c r="J604"/>
      <c r="K604"/>
      <c r="L604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  <c r="AH604"/>
      <c r="AI604"/>
      <c r="AJ604"/>
      <c r="AK604"/>
    </row>
    <row r="605" spans="2:39" x14ac:dyDescent="0.25">
      <c r="B605"/>
      <c r="C605"/>
      <c r="D605"/>
      <c r="E605"/>
      <c r="F605"/>
      <c r="G605"/>
      <c r="H605"/>
      <c r="I605"/>
      <c r="J605"/>
      <c r="K605"/>
      <c r="L605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  <c r="AH605"/>
      <c r="AI605"/>
      <c r="AJ605"/>
      <c r="AK605"/>
    </row>
    <row r="606" spans="2:39" x14ac:dyDescent="0.25">
      <c r="B606"/>
      <c r="C606"/>
      <c r="D606"/>
      <c r="E606"/>
      <c r="F606"/>
      <c r="G606"/>
      <c r="H606"/>
      <c r="I606"/>
      <c r="J606"/>
      <c r="K606"/>
      <c r="L606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  <c r="AH606"/>
      <c r="AI606"/>
      <c r="AJ606"/>
      <c r="AK606"/>
    </row>
    <row r="607" spans="2:39" x14ac:dyDescent="0.25">
      <c r="B607"/>
      <c r="C607"/>
      <c r="D607"/>
      <c r="E607"/>
      <c r="F607"/>
      <c r="G607"/>
      <c r="H607"/>
      <c r="I607"/>
      <c r="J607"/>
      <c r="K607"/>
      <c r="L60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  <c r="AH607"/>
      <c r="AI607"/>
      <c r="AJ607"/>
      <c r="AK607"/>
    </row>
    <row r="608" spans="2:39" x14ac:dyDescent="0.25">
      <c r="B608"/>
      <c r="C608"/>
      <c r="D608"/>
      <c r="E608"/>
      <c r="F608"/>
      <c r="G608"/>
      <c r="H608"/>
      <c r="I608"/>
      <c r="J608"/>
      <c r="K608"/>
      <c r="L608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  <c r="AH608"/>
      <c r="AI608"/>
      <c r="AJ608"/>
      <c r="AK608"/>
    </row>
    <row r="609" customFormat="1" x14ac:dyDescent="0.25"/>
    <row r="610" customFormat="1" x14ac:dyDescent="0.25"/>
    <row r="611" customFormat="1" x14ac:dyDescent="0.25"/>
    <row r="612" customFormat="1" x14ac:dyDescent="0.25"/>
    <row r="613" customFormat="1" x14ac:dyDescent="0.25"/>
    <row r="614" customFormat="1" x14ac:dyDescent="0.25"/>
    <row r="615" customFormat="1" x14ac:dyDescent="0.25"/>
    <row r="616" customFormat="1" x14ac:dyDescent="0.25"/>
    <row r="617" customFormat="1" x14ac:dyDescent="0.25"/>
    <row r="618" customFormat="1" x14ac:dyDescent="0.25"/>
    <row r="619" customFormat="1" x14ac:dyDescent="0.25"/>
    <row r="620" customFormat="1" x14ac:dyDescent="0.25"/>
    <row r="621" customFormat="1" x14ac:dyDescent="0.25"/>
    <row r="622" customFormat="1" x14ac:dyDescent="0.25"/>
    <row r="623" customFormat="1" x14ac:dyDescent="0.25"/>
    <row r="624" customFormat="1" x14ac:dyDescent="0.25"/>
    <row r="625" customFormat="1" x14ac:dyDescent="0.25"/>
    <row r="626" customFormat="1" x14ac:dyDescent="0.25"/>
    <row r="627" customFormat="1" x14ac:dyDescent="0.25"/>
    <row r="628" customFormat="1" x14ac:dyDescent="0.25"/>
    <row r="629" customFormat="1" x14ac:dyDescent="0.25"/>
    <row r="630" customFormat="1" x14ac:dyDescent="0.25"/>
    <row r="631" customFormat="1" x14ac:dyDescent="0.25"/>
    <row r="632" customFormat="1" x14ac:dyDescent="0.25"/>
    <row r="633" customFormat="1" x14ac:dyDescent="0.25"/>
    <row r="634" customFormat="1" x14ac:dyDescent="0.25"/>
    <row r="635" customFormat="1" x14ac:dyDescent="0.25"/>
    <row r="636" customFormat="1" x14ac:dyDescent="0.25"/>
    <row r="637" customFormat="1" x14ac:dyDescent="0.25"/>
    <row r="638" customFormat="1" x14ac:dyDescent="0.25"/>
    <row r="639" customFormat="1" x14ac:dyDescent="0.25"/>
    <row r="640" customFormat="1" x14ac:dyDescent="0.25"/>
    <row r="641" customFormat="1" x14ac:dyDescent="0.25"/>
    <row r="642" customFormat="1" x14ac:dyDescent="0.25"/>
    <row r="643" customFormat="1" x14ac:dyDescent="0.25"/>
    <row r="644" customFormat="1" x14ac:dyDescent="0.25"/>
    <row r="645" customFormat="1" x14ac:dyDescent="0.25"/>
    <row r="646" customFormat="1" x14ac:dyDescent="0.25"/>
    <row r="647" customFormat="1" x14ac:dyDescent="0.25"/>
    <row r="648" customFormat="1" x14ac:dyDescent="0.25"/>
    <row r="649" customFormat="1" x14ac:dyDescent="0.25"/>
    <row r="650" customFormat="1" x14ac:dyDescent="0.25"/>
    <row r="651" customFormat="1" x14ac:dyDescent="0.25"/>
    <row r="652" customFormat="1" x14ac:dyDescent="0.25"/>
    <row r="653" customFormat="1" x14ac:dyDescent="0.25"/>
    <row r="654" customFormat="1" x14ac:dyDescent="0.25"/>
    <row r="655" customFormat="1" x14ac:dyDescent="0.25"/>
    <row r="656" customFormat="1" x14ac:dyDescent="0.25"/>
    <row r="657" customFormat="1" x14ac:dyDescent="0.25"/>
    <row r="658" customFormat="1" x14ac:dyDescent="0.25"/>
    <row r="659" customFormat="1" x14ac:dyDescent="0.25"/>
    <row r="660" customFormat="1" x14ac:dyDescent="0.25"/>
    <row r="661" customFormat="1" x14ac:dyDescent="0.25"/>
    <row r="662" customFormat="1" x14ac:dyDescent="0.25"/>
    <row r="663" customFormat="1" x14ac:dyDescent="0.25"/>
    <row r="664" customFormat="1" x14ac:dyDescent="0.25"/>
    <row r="665" customFormat="1" x14ac:dyDescent="0.25"/>
    <row r="666" customFormat="1" x14ac:dyDescent="0.25"/>
    <row r="667" customFormat="1" x14ac:dyDescent="0.25"/>
    <row r="668" customFormat="1" x14ac:dyDescent="0.25"/>
    <row r="669" customFormat="1" x14ac:dyDescent="0.25"/>
    <row r="670" customFormat="1" x14ac:dyDescent="0.25"/>
    <row r="671" customFormat="1" x14ac:dyDescent="0.25"/>
    <row r="672" customFormat="1" x14ac:dyDescent="0.25"/>
    <row r="673" customFormat="1" x14ac:dyDescent="0.25"/>
    <row r="674" customFormat="1" x14ac:dyDescent="0.25"/>
    <row r="675" customFormat="1" x14ac:dyDescent="0.25"/>
    <row r="676" customFormat="1" x14ac:dyDescent="0.25"/>
    <row r="677" customFormat="1" x14ac:dyDescent="0.25"/>
    <row r="678" customFormat="1" x14ac:dyDescent="0.25"/>
    <row r="679" customFormat="1" x14ac:dyDescent="0.25"/>
    <row r="680" customFormat="1" x14ac:dyDescent="0.25"/>
    <row r="681" customFormat="1" x14ac:dyDescent="0.25"/>
    <row r="682" customFormat="1" x14ac:dyDescent="0.25"/>
    <row r="683" customFormat="1" x14ac:dyDescent="0.25"/>
    <row r="684" customFormat="1" x14ac:dyDescent="0.25"/>
    <row r="685" customFormat="1" x14ac:dyDescent="0.25"/>
    <row r="686" customFormat="1" x14ac:dyDescent="0.25"/>
    <row r="687" customFormat="1" x14ac:dyDescent="0.25"/>
    <row r="688" customFormat="1" x14ac:dyDescent="0.25"/>
    <row r="689" customFormat="1" x14ac:dyDescent="0.25"/>
    <row r="690" customFormat="1" x14ac:dyDescent="0.25"/>
    <row r="691" customFormat="1" x14ac:dyDescent="0.25"/>
    <row r="692" customFormat="1" x14ac:dyDescent="0.25"/>
    <row r="693" customFormat="1" x14ac:dyDescent="0.25"/>
    <row r="694" customFormat="1" x14ac:dyDescent="0.25"/>
    <row r="695" customFormat="1" x14ac:dyDescent="0.25"/>
    <row r="696" customFormat="1" x14ac:dyDescent="0.25"/>
    <row r="697" customFormat="1" x14ac:dyDescent="0.25"/>
    <row r="698" customFormat="1" x14ac:dyDescent="0.25"/>
    <row r="699" customFormat="1" x14ac:dyDescent="0.25"/>
    <row r="700" customFormat="1" x14ac:dyDescent="0.25"/>
    <row r="701" customFormat="1" x14ac:dyDescent="0.25"/>
    <row r="702" customFormat="1" x14ac:dyDescent="0.25"/>
    <row r="703" customFormat="1" x14ac:dyDescent="0.25"/>
    <row r="704" customFormat="1" x14ac:dyDescent="0.25"/>
    <row r="705" customFormat="1" x14ac:dyDescent="0.25"/>
    <row r="706" customFormat="1" x14ac:dyDescent="0.25"/>
    <row r="707" customFormat="1" x14ac:dyDescent="0.25"/>
    <row r="708" customFormat="1" x14ac:dyDescent="0.25"/>
    <row r="709" customFormat="1" x14ac:dyDescent="0.25"/>
    <row r="710" customFormat="1" x14ac:dyDescent="0.25"/>
    <row r="711" customFormat="1" x14ac:dyDescent="0.25"/>
    <row r="712" customFormat="1" x14ac:dyDescent="0.25"/>
    <row r="713" customFormat="1" x14ac:dyDescent="0.25"/>
    <row r="714" customFormat="1" x14ac:dyDescent="0.25"/>
    <row r="715" customFormat="1" x14ac:dyDescent="0.25"/>
    <row r="716" customFormat="1" x14ac:dyDescent="0.25"/>
    <row r="717" customFormat="1" x14ac:dyDescent="0.25"/>
    <row r="718" customFormat="1" x14ac:dyDescent="0.25"/>
    <row r="719" customFormat="1" x14ac:dyDescent="0.25"/>
    <row r="720" customFormat="1" x14ac:dyDescent="0.25"/>
    <row r="721" customFormat="1" x14ac:dyDescent="0.25"/>
    <row r="722" customFormat="1" x14ac:dyDescent="0.25"/>
    <row r="723" customFormat="1" x14ac:dyDescent="0.25"/>
    <row r="724" customFormat="1" x14ac:dyDescent="0.25"/>
    <row r="725" customFormat="1" x14ac:dyDescent="0.25"/>
    <row r="726" customFormat="1" x14ac:dyDescent="0.25"/>
    <row r="727" customFormat="1" x14ac:dyDescent="0.25"/>
    <row r="728" customFormat="1" x14ac:dyDescent="0.25"/>
    <row r="729" customFormat="1" x14ac:dyDescent="0.25"/>
    <row r="730" customFormat="1" x14ac:dyDescent="0.25"/>
    <row r="731" customFormat="1" x14ac:dyDescent="0.25"/>
    <row r="732" customFormat="1" x14ac:dyDescent="0.25"/>
    <row r="733" customFormat="1" x14ac:dyDescent="0.25"/>
    <row r="734" customFormat="1" x14ac:dyDescent="0.25"/>
    <row r="735" customFormat="1" x14ac:dyDescent="0.25"/>
    <row r="736" customFormat="1" x14ac:dyDescent="0.25"/>
    <row r="737" customFormat="1" x14ac:dyDescent="0.25"/>
    <row r="738" customFormat="1" x14ac:dyDescent="0.25"/>
    <row r="739" customFormat="1" x14ac:dyDescent="0.25"/>
    <row r="740" customFormat="1" x14ac:dyDescent="0.25"/>
    <row r="741" customFormat="1" x14ac:dyDescent="0.25"/>
    <row r="742" customFormat="1" x14ac:dyDescent="0.25"/>
    <row r="743" customFormat="1" x14ac:dyDescent="0.25"/>
    <row r="744" customFormat="1" x14ac:dyDescent="0.25"/>
    <row r="745" customFormat="1" x14ac:dyDescent="0.25"/>
    <row r="746" customFormat="1" x14ac:dyDescent="0.25"/>
    <row r="747" customFormat="1" x14ac:dyDescent="0.25"/>
    <row r="748" customFormat="1" x14ac:dyDescent="0.25"/>
    <row r="749" customFormat="1" x14ac:dyDescent="0.25"/>
    <row r="750" customFormat="1" x14ac:dyDescent="0.25"/>
    <row r="751" customFormat="1" x14ac:dyDescent="0.25"/>
    <row r="752" customFormat="1" x14ac:dyDescent="0.25"/>
    <row r="753" customFormat="1" x14ac:dyDescent="0.25"/>
    <row r="754" customFormat="1" x14ac:dyDescent="0.25"/>
    <row r="755" customFormat="1" x14ac:dyDescent="0.25"/>
    <row r="756" customFormat="1" x14ac:dyDescent="0.25"/>
    <row r="757" customFormat="1" x14ac:dyDescent="0.25"/>
    <row r="758" customFormat="1" x14ac:dyDescent="0.25"/>
    <row r="759" customFormat="1" x14ac:dyDescent="0.25"/>
    <row r="760" customFormat="1" x14ac:dyDescent="0.25"/>
    <row r="761" customFormat="1" x14ac:dyDescent="0.25"/>
    <row r="762" customFormat="1" x14ac:dyDescent="0.25"/>
    <row r="763" customFormat="1" x14ac:dyDescent="0.25"/>
    <row r="764" customFormat="1" x14ac:dyDescent="0.25"/>
    <row r="765" customFormat="1" x14ac:dyDescent="0.25"/>
    <row r="766" customFormat="1" x14ac:dyDescent="0.25"/>
    <row r="767" customFormat="1" x14ac:dyDescent="0.25"/>
    <row r="768" customFormat="1" x14ac:dyDescent="0.25"/>
    <row r="769" customFormat="1" x14ac:dyDescent="0.25"/>
    <row r="770" customFormat="1" x14ac:dyDescent="0.25"/>
    <row r="771" customFormat="1" x14ac:dyDescent="0.25"/>
    <row r="772" customFormat="1" x14ac:dyDescent="0.25"/>
    <row r="773" customFormat="1" x14ac:dyDescent="0.25"/>
    <row r="774" customFormat="1" x14ac:dyDescent="0.25"/>
    <row r="775" customFormat="1" x14ac:dyDescent="0.25"/>
    <row r="776" customFormat="1" x14ac:dyDescent="0.25"/>
    <row r="777" customFormat="1" x14ac:dyDescent="0.25"/>
    <row r="778" customFormat="1" x14ac:dyDescent="0.25"/>
    <row r="779" customFormat="1" x14ac:dyDescent="0.25"/>
    <row r="780" customFormat="1" x14ac:dyDescent="0.25"/>
    <row r="781" customFormat="1" x14ac:dyDescent="0.25"/>
    <row r="782" customFormat="1" x14ac:dyDescent="0.25"/>
    <row r="783" customFormat="1" x14ac:dyDescent="0.25"/>
    <row r="784" customFormat="1" x14ac:dyDescent="0.25"/>
    <row r="785" customFormat="1" x14ac:dyDescent="0.25"/>
    <row r="786" customFormat="1" x14ac:dyDescent="0.25"/>
    <row r="787" customFormat="1" x14ac:dyDescent="0.25"/>
    <row r="788" customFormat="1" x14ac:dyDescent="0.25"/>
    <row r="789" customFormat="1" x14ac:dyDescent="0.25"/>
    <row r="790" customFormat="1" x14ac:dyDescent="0.25"/>
    <row r="791" customFormat="1" x14ac:dyDescent="0.25"/>
    <row r="792" customFormat="1" x14ac:dyDescent="0.25"/>
    <row r="793" customFormat="1" x14ac:dyDescent="0.25"/>
    <row r="794" customFormat="1" x14ac:dyDescent="0.25"/>
    <row r="795" customFormat="1" x14ac:dyDescent="0.25"/>
    <row r="796" customFormat="1" x14ac:dyDescent="0.25"/>
    <row r="797" customFormat="1" x14ac:dyDescent="0.25"/>
    <row r="798" customFormat="1" x14ac:dyDescent="0.25"/>
    <row r="799" customFormat="1" x14ac:dyDescent="0.25"/>
    <row r="800" customFormat="1" x14ac:dyDescent="0.25"/>
    <row r="801" customFormat="1" x14ac:dyDescent="0.25"/>
    <row r="802" customFormat="1" x14ac:dyDescent="0.25"/>
    <row r="803" customFormat="1" x14ac:dyDescent="0.25"/>
    <row r="804" customFormat="1" x14ac:dyDescent="0.25"/>
    <row r="805" customFormat="1" x14ac:dyDescent="0.25"/>
    <row r="806" customFormat="1" x14ac:dyDescent="0.25"/>
    <row r="807" customFormat="1" x14ac:dyDescent="0.25"/>
    <row r="808" customFormat="1" x14ac:dyDescent="0.25"/>
    <row r="809" customFormat="1" x14ac:dyDescent="0.25"/>
    <row r="810" customFormat="1" x14ac:dyDescent="0.25"/>
    <row r="811" customFormat="1" x14ac:dyDescent="0.25"/>
    <row r="812" customFormat="1" x14ac:dyDescent="0.25"/>
    <row r="813" customFormat="1" x14ac:dyDescent="0.25"/>
    <row r="814" customFormat="1" x14ac:dyDescent="0.25"/>
    <row r="815" customFormat="1" x14ac:dyDescent="0.25"/>
    <row r="816" customFormat="1" x14ac:dyDescent="0.25"/>
    <row r="817" customFormat="1" x14ac:dyDescent="0.25"/>
    <row r="818" customFormat="1" x14ac:dyDescent="0.25"/>
    <row r="819" customFormat="1" x14ac:dyDescent="0.25"/>
    <row r="820" customFormat="1" x14ac:dyDescent="0.25"/>
    <row r="821" customFormat="1" x14ac:dyDescent="0.25"/>
    <row r="822" customFormat="1" x14ac:dyDescent="0.25"/>
    <row r="823" customFormat="1" x14ac:dyDescent="0.25"/>
    <row r="824" customFormat="1" x14ac:dyDescent="0.25"/>
    <row r="825" customFormat="1" x14ac:dyDescent="0.25"/>
    <row r="826" customFormat="1" x14ac:dyDescent="0.25"/>
    <row r="827" customFormat="1" x14ac:dyDescent="0.25"/>
    <row r="828" customFormat="1" x14ac:dyDescent="0.25"/>
    <row r="829" customFormat="1" x14ac:dyDescent="0.25"/>
    <row r="830" customFormat="1" x14ac:dyDescent="0.25"/>
    <row r="831" customFormat="1" x14ac:dyDescent="0.25"/>
    <row r="832" customFormat="1" x14ac:dyDescent="0.25"/>
    <row r="833" customFormat="1" x14ac:dyDescent="0.25"/>
    <row r="834" customFormat="1" x14ac:dyDescent="0.25"/>
    <row r="835" customFormat="1" x14ac:dyDescent="0.25"/>
    <row r="836" customFormat="1" x14ac:dyDescent="0.25"/>
    <row r="837" customFormat="1" x14ac:dyDescent="0.25"/>
    <row r="838" customFormat="1" x14ac:dyDescent="0.25"/>
    <row r="839" customFormat="1" x14ac:dyDescent="0.25"/>
    <row r="840" customFormat="1" x14ac:dyDescent="0.25"/>
    <row r="841" customFormat="1" x14ac:dyDescent="0.25"/>
    <row r="842" customFormat="1" x14ac:dyDescent="0.25"/>
    <row r="843" customFormat="1" x14ac:dyDescent="0.25"/>
    <row r="844" customFormat="1" x14ac:dyDescent="0.25"/>
    <row r="845" customFormat="1" x14ac:dyDescent="0.25"/>
    <row r="846" customFormat="1" x14ac:dyDescent="0.25"/>
    <row r="847" customFormat="1" x14ac:dyDescent="0.25"/>
    <row r="848" customFormat="1" x14ac:dyDescent="0.25"/>
    <row r="849" customFormat="1" x14ac:dyDescent="0.25"/>
    <row r="850" customFormat="1" x14ac:dyDescent="0.25"/>
    <row r="851" customFormat="1" x14ac:dyDescent="0.25"/>
    <row r="852" customFormat="1" x14ac:dyDescent="0.25"/>
    <row r="853" customFormat="1" x14ac:dyDescent="0.25"/>
    <row r="854" customFormat="1" x14ac:dyDescent="0.25"/>
    <row r="855" customFormat="1" x14ac:dyDescent="0.25"/>
    <row r="856" customFormat="1" x14ac:dyDescent="0.25"/>
    <row r="857" customFormat="1" x14ac:dyDescent="0.25"/>
    <row r="858" customFormat="1" x14ac:dyDescent="0.25"/>
    <row r="859" customFormat="1" x14ac:dyDescent="0.25"/>
    <row r="860" customFormat="1" x14ac:dyDescent="0.25"/>
    <row r="861" customFormat="1" x14ac:dyDescent="0.25"/>
    <row r="862" customFormat="1" x14ac:dyDescent="0.25"/>
    <row r="863" customFormat="1" x14ac:dyDescent="0.25"/>
    <row r="864" customFormat="1" x14ac:dyDescent="0.25"/>
    <row r="865" spans="2:37" x14ac:dyDescent="0.25">
      <c r="B865"/>
      <c r="C865"/>
      <c r="D865"/>
      <c r="E865"/>
      <c r="F865"/>
      <c r="G865"/>
      <c r="H865"/>
      <c r="I865"/>
      <c r="J865"/>
      <c r="K865"/>
      <c r="L865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  <c r="AD865"/>
      <c r="AE865"/>
      <c r="AF865"/>
      <c r="AG865"/>
      <c r="AH865"/>
      <c r="AI865"/>
      <c r="AJ865"/>
      <c r="AK865"/>
    </row>
    <row r="866" spans="2:37" x14ac:dyDescent="0.25">
      <c r="B866"/>
      <c r="C866"/>
      <c r="D866"/>
      <c r="E866"/>
      <c r="F866"/>
      <c r="G866"/>
      <c r="H866"/>
      <c r="I866"/>
      <c r="J866"/>
      <c r="K866"/>
      <c r="L866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  <c r="AD866"/>
      <c r="AE866"/>
      <c r="AF866"/>
      <c r="AG866"/>
      <c r="AH866"/>
      <c r="AI866"/>
      <c r="AJ866"/>
      <c r="AK866"/>
    </row>
    <row r="867" spans="2:37" x14ac:dyDescent="0.25">
      <c r="B867"/>
      <c r="C867"/>
      <c r="D867"/>
      <c r="E867"/>
      <c r="F867"/>
      <c r="G867"/>
      <c r="H867"/>
      <c r="I867"/>
      <c r="J867"/>
      <c r="K867"/>
      <c r="L867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  <c r="AD867"/>
      <c r="AE867"/>
      <c r="AF867"/>
      <c r="AG867"/>
      <c r="AH867"/>
      <c r="AI867"/>
      <c r="AJ867"/>
      <c r="AK867"/>
    </row>
    <row r="868" spans="2:37" x14ac:dyDescent="0.25">
      <c r="B868"/>
      <c r="C868"/>
      <c r="D868"/>
      <c r="E868"/>
      <c r="F868"/>
      <c r="G868"/>
      <c r="H868"/>
      <c r="I868"/>
      <c r="J868"/>
      <c r="K868"/>
      <c r="L868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  <c r="AD868"/>
      <c r="AE868"/>
      <c r="AF868"/>
      <c r="AG868"/>
      <c r="AH868"/>
      <c r="AI868"/>
      <c r="AJ868"/>
      <c r="AK868"/>
    </row>
    <row r="869" spans="2:37" x14ac:dyDescent="0.25">
      <c r="B869"/>
      <c r="C869"/>
      <c r="D869"/>
      <c r="E869"/>
      <c r="F869"/>
      <c r="G869"/>
      <c r="H869"/>
      <c r="I869"/>
      <c r="J869"/>
      <c r="K869"/>
      <c r="L869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  <c r="AD869"/>
      <c r="AE869"/>
      <c r="AF869"/>
      <c r="AG869"/>
      <c r="AH869"/>
      <c r="AI869"/>
      <c r="AJ869"/>
      <c r="AK869"/>
    </row>
    <row r="870" spans="2:37" x14ac:dyDescent="0.25">
      <c r="B870"/>
      <c r="C870"/>
      <c r="D870"/>
      <c r="E870"/>
      <c r="F870"/>
      <c r="G870"/>
      <c r="H870"/>
      <c r="I870"/>
      <c r="J870"/>
      <c r="K870"/>
      <c r="L870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  <c r="AD870"/>
      <c r="AE870"/>
      <c r="AF870"/>
      <c r="AG870"/>
      <c r="AH870"/>
      <c r="AI870"/>
      <c r="AJ870"/>
      <c r="AK870"/>
    </row>
    <row r="871" spans="2:37" x14ac:dyDescent="0.25">
      <c r="B871"/>
      <c r="C871"/>
      <c r="D871"/>
      <c r="E871"/>
      <c r="F871"/>
      <c r="G871"/>
      <c r="H871"/>
      <c r="I871"/>
      <c r="J871"/>
      <c r="K871"/>
      <c r="L871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  <c r="AD871"/>
      <c r="AE871"/>
      <c r="AF871"/>
      <c r="AG871"/>
      <c r="AH871"/>
      <c r="AI871"/>
      <c r="AJ871"/>
      <c r="AK871"/>
    </row>
    <row r="872" spans="2:37" x14ac:dyDescent="0.25">
      <c r="B872"/>
      <c r="C872"/>
      <c r="D872"/>
      <c r="E872"/>
      <c r="F872"/>
      <c r="G872"/>
      <c r="H872"/>
      <c r="I872"/>
      <c r="J872"/>
      <c r="K872"/>
      <c r="L872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  <c r="AD872"/>
      <c r="AE872"/>
      <c r="AF872"/>
      <c r="AG872"/>
      <c r="AH872"/>
      <c r="AI872"/>
      <c r="AJ872"/>
      <c r="AK872"/>
    </row>
    <row r="873" spans="2:37" x14ac:dyDescent="0.25">
      <c r="B873"/>
      <c r="C873"/>
      <c r="D873"/>
      <c r="E873"/>
      <c r="F873"/>
      <c r="G873"/>
      <c r="H873"/>
      <c r="I873"/>
      <c r="J873"/>
      <c r="K873"/>
      <c r="L873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  <c r="AD873"/>
      <c r="AE873"/>
      <c r="AF873"/>
      <c r="AG873"/>
      <c r="AH873"/>
      <c r="AI873"/>
      <c r="AJ873"/>
      <c r="AK873"/>
    </row>
    <row r="874" spans="2:37" x14ac:dyDescent="0.25">
      <c r="B874"/>
      <c r="C874"/>
      <c r="D874"/>
      <c r="E874"/>
      <c r="F874"/>
      <c r="G874"/>
      <c r="K874"/>
      <c r="L874"/>
      <c r="M874"/>
    </row>
    <row r="875" spans="2:37" x14ac:dyDescent="0.25">
      <c r="B875"/>
      <c r="C875"/>
      <c r="D875"/>
      <c r="E875"/>
      <c r="F875"/>
      <c r="G875"/>
      <c r="K875"/>
      <c r="L875"/>
      <c r="M875"/>
    </row>
    <row r="876" spans="2:37" x14ac:dyDescent="0.25">
      <c r="B876"/>
      <c r="C876"/>
      <c r="D876"/>
      <c r="E876"/>
      <c r="F876"/>
      <c r="G876"/>
      <c r="K876"/>
      <c r="L876"/>
      <c r="M876"/>
    </row>
    <row r="877" spans="2:37" x14ac:dyDescent="0.25">
      <c r="B877"/>
      <c r="C877"/>
      <c r="D877"/>
      <c r="E877"/>
      <c r="F877"/>
      <c r="G877"/>
      <c r="K877"/>
      <c r="L877"/>
      <c r="M877"/>
    </row>
    <row r="878" spans="2:37" x14ac:dyDescent="0.25">
      <c r="B878"/>
      <c r="C878"/>
      <c r="D878"/>
      <c r="E878"/>
      <c r="F878"/>
      <c r="G878"/>
      <c r="K878"/>
      <c r="L878"/>
      <c r="M878"/>
    </row>
    <row r="879" spans="2:37" x14ac:dyDescent="0.25">
      <c r="B879"/>
      <c r="C879"/>
      <c r="D879"/>
      <c r="E879"/>
      <c r="F879"/>
      <c r="G879"/>
      <c r="K879"/>
      <c r="L879"/>
      <c r="M879"/>
    </row>
    <row r="880" spans="2:37" x14ac:dyDescent="0.25">
      <c r="B880"/>
      <c r="C880"/>
      <c r="D880"/>
      <c r="E880"/>
      <c r="F880"/>
      <c r="G880"/>
      <c r="K880"/>
      <c r="L880"/>
      <c r="M880"/>
    </row>
    <row r="881" spans="2:13" x14ac:dyDescent="0.25">
      <c r="B881"/>
      <c r="C881"/>
      <c r="D881"/>
      <c r="E881"/>
      <c r="F881"/>
      <c r="G881"/>
      <c r="K881"/>
      <c r="L881"/>
      <c r="M881"/>
    </row>
    <row r="882" spans="2:13" x14ac:dyDescent="0.25">
      <c r="B882"/>
      <c r="C882"/>
      <c r="D882"/>
      <c r="E882"/>
      <c r="F882"/>
      <c r="G882"/>
      <c r="K882"/>
      <c r="L882"/>
      <c r="M882"/>
    </row>
    <row r="883" spans="2:13" x14ac:dyDescent="0.25">
      <c r="B883"/>
      <c r="C883"/>
      <c r="D883"/>
      <c r="E883"/>
      <c r="F883"/>
      <c r="G883"/>
      <c r="K883"/>
      <c r="L883"/>
      <c r="M883"/>
    </row>
    <row r="884" spans="2:13" x14ac:dyDescent="0.25">
      <c r="B884"/>
      <c r="C884"/>
      <c r="D884"/>
      <c r="E884"/>
      <c r="F884"/>
      <c r="G884"/>
      <c r="K884"/>
      <c r="L884"/>
      <c r="M884"/>
    </row>
    <row r="885" spans="2:13" x14ac:dyDescent="0.25">
      <c r="B885"/>
      <c r="C885"/>
      <c r="D885"/>
      <c r="E885"/>
      <c r="F885"/>
      <c r="G885"/>
      <c r="K885"/>
      <c r="L885"/>
      <c r="M885"/>
    </row>
    <row r="886" spans="2:13" x14ac:dyDescent="0.25">
      <c r="B886"/>
      <c r="C886"/>
      <c r="D886"/>
      <c r="E886"/>
      <c r="F886"/>
      <c r="G886"/>
      <c r="K886"/>
      <c r="L886"/>
      <c r="M886"/>
    </row>
    <row r="887" spans="2:13" x14ac:dyDescent="0.25">
      <c r="B887"/>
      <c r="C887"/>
      <c r="D887"/>
      <c r="E887"/>
      <c r="F887"/>
      <c r="G887"/>
      <c r="K887"/>
      <c r="L887"/>
      <c r="M887"/>
    </row>
    <row r="888" spans="2:13" x14ac:dyDescent="0.25">
      <c r="B888"/>
      <c r="C888"/>
      <c r="D888"/>
      <c r="E888"/>
      <c r="F888"/>
      <c r="G888"/>
      <c r="K888"/>
      <c r="L888"/>
      <c r="M888"/>
    </row>
    <row r="889" spans="2:13" x14ac:dyDescent="0.25">
      <c r="B889"/>
      <c r="C889"/>
      <c r="D889"/>
      <c r="E889"/>
      <c r="F889"/>
      <c r="G889"/>
      <c r="K889"/>
      <c r="L889"/>
      <c r="M889"/>
    </row>
    <row r="890" spans="2:13" x14ac:dyDescent="0.25">
      <c r="B890"/>
      <c r="C890"/>
      <c r="D890"/>
      <c r="E890"/>
      <c r="F890"/>
      <c r="G890"/>
      <c r="K890"/>
      <c r="L890"/>
      <c r="M890"/>
    </row>
    <row r="891" spans="2:13" x14ac:dyDescent="0.25">
      <c r="B891"/>
      <c r="C891"/>
      <c r="D891"/>
      <c r="E891"/>
      <c r="F891"/>
      <c r="G891"/>
      <c r="K891"/>
      <c r="L891"/>
      <c r="M891"/>
    </row>
    <row r="892" spans="2:13" x14ac:dyDescent="0.25">
      <c r="B892"/>
      <c r="C892"/>
      <c r="D892"/>
      <c r="E892"/>
      <c r="F892"/>
      <c r="G892"/>
      <c r="K892"/>
      <c r="L892"/>
      <c r="M892"/>
    </row>
    <row r="893" spans="2:13" x14ac:dyDescent="0.25">
      <c r="B893"/>
      <c r="C893"/>
      <c r="D893"/>
      <c r="E893"/>
      <c r="F893"/>
      <c r="G893"/>
      <c r="K893"/>
      <c r="L893"/>
      <c r="M893"/>
    </row>
    <row r="894" spans="2:13" x14ac:dyDescent="0.25">
      <c r="B894"/>
      <c r="C894"/>
      <c r="D894"/>
      <c r="E894"/>
      <c r="F894"/>
      <c r="G894"/>
      <c r="K894"/>
      <c r="L894"/>
      <c r="M894"/>
    </row>
    <row r="895" spans="2:13" x14ac:dyDescent="0.25">
      <c r="B895"/>
      <c r="C895"/>
      <c r="D895"/>
      <c r="E895"/>
      <c r="F895"/>
      <c r="G895"/>
      <c r="K895"/>
      <c r="L895"/>
      <c r="M895"/>
    </row>
    <row r="896" spans="2:13" x14ac:dyDescent="0.25">
      <c r="B896"/>
      <c r="C896"/>
      <c r="D896"/>
      <c r="E896"/>
      <c r="F896"/>
      <c r="G896"/>
      <c r="K896"/>
      <c r="L896"/>
      <c r="M896"/>
    </row>
    <row r="897" spans="2:13" x14ac:dyDescent="0.25">
      <c r="B897"/>
      <c r="C897"/>
      <c r="D897"/>
      <c r="E897"/>
      <c r="F897"/>
      <c r="G897"/>
      <c r="K897"/>
      <c r="L897"/>
      <c r="M897"/>
    </row>
    <row r="898" spans="2:13" x14ac:dyDescent="0.25">
      <c r="B898"/>
      <c r="C898"/>
      <c r="D898"/>
      <c r="E898"/>
      <c r="F898"/>
      <c r="G898"/>
      <c r="K898"/>
      <c r="L898"/>
      <c r="M898"/>
    </row>
    <row r="899" spans="2:13" x14ac:dyDescent="0.25">
      <c r="B899"/>
      <c r="C899"/>
      <c r="D899"/>
      <c r="E899"/>
      <c r="F899"/>
      <c r="G899"/>
      <c r="K899"/>
      <c r="L899"/>
      <c r="M899"/>
    </row>
    <row r="900" spans="2:13" x14ac:dyDescent="0.25">
      <c r="B900"/>
      <c r="C900"/>
      <c r="D900"/>
      <c r="E900"/>
      <c r="F900"/>
      <c r="G900"/>
      <c r="K900"/>
      <c r="L900"/>
      <c r="M900"/>
    </row>
    <row r="901" spans="2:13" x14ac:dyDescent="0.25">
      <c r="B901"/>
      <c r="C901"/>
      <c r="D901"/>
      <c r="E901"/>
      <c r="F901"/>
      <c r="G901"/>
      <c r="K901"/>
      <c r="L901"/>
      <c r="M901"/>
    </row>
    <row r="902" spans="2:13" x14ac:dyDescent="0.25">
      <c r="B902"/>
      <c r="C902"/>
      <c r="D902"/>
      <c r="E902"/>
      <c r="F902"/>
      <c r="G902"/>
      <c r="K902"/>
      <c r="L902"/>
      <c r="M902"/>
    </row>
    <row r="903" spans="2:13" x14ac:dyDescent="0.25">
      <c r="B903"/>
      <c r="C903"/>
      <c r="D903"/>
      <c r="E903"/>
      <c r="F903"/>
      <c r="G903"/>
      <c r="K903"/>
      <c r="L903"/>
      <c r="M903"/>
    </row>
    <row r="904" spans="2:13" x14ac:dyDescent="0.25">
      <c r="B904"/>
      <c r="C904"/>
      <c r="D904"/>
      <c r="E904"/>
      <c r="F904"/>
      <c r="G904"/>
      <c r="K904"/>
      <c r="L904"/>
      <c r="M904"/>
    </row>
    <row r="905" spans="2:13" x14ac:dyDescent="0.25">
      <c r="B905"/>
      <c r="C905"/>
      <c r="D905"/>
      <c r="E905"/>
      <c r="F905"/>
      <c r="G905"/>
      <c r="K905"/>
      <c r="L905"/>
      <c r="M905"/>
    </row>
    <row r="906" spans="2:13" x14ac:dyDescent="0.25">
      <c r="B906"/>
      <c r="C906"/>
      <c r="D906"/>
      <c r="E906"/>
      <c r="F906"/>
      <c r="G906"/>
      <c r="K906"/>
      <c r="L906"/>
      <c r="M906"/>
    </row>
    <row r="907" spans="2:13" x14ac:dyDescent="0.25">
      <c r="B907"/>
      <c r="C907"/>
      <c r="D907"/>
      <c r="E907"/>
      <c r="F907"/>
      <c r="G907"/>
      <c r="K907"/>
      <c r="L907"/>
      <c r="M907"/>
    </row>
    <row r="908" spans="2:13" x14ac:dyDescent="0.25">
      <c r="B908"/>
      <c r="C908"/>
      <c r="D908"/>
      <c r="E908"/>
      <c r="F908"/>
      <c r="G908"/>
      <c r="K908"/>
      <c r="L908"/>
      <c r="M908"/>
    </row>
    <row r="909" spans="2:13" x14ac:dyDescent="0.25">
      <c r="B909"/>
      <c r="C909"/>
      <c r="D909"/>
      <c r="E909"/>
      <c r="F909"/>
      <c r="G909"/>
      <c r="K909"/>
      <c r="L909"/>
      <c r="M909"/>
    </row>
    <row r="910" spans="2:13" x14ac:dyDescent="0.25">
      <c r="B910"/>
      <c r="C910"/>
      <c r="D910"/>
      <c r="E910"/>
      <c r="F910"/>
      <c r="G910"/>
      <c r="K910"/>
      <c r="L910"/>
      <c r="M910"/>
    </row>
    <row r="911" spans="2:13" x14ac:dyDescent="0.25">
      <c r="B911"/>
      <c r="C911"/>
      <c r="D911"/>
      <c r="E911"/>
      <c r="F911"/>
      <c r="G911"/>
      <c r="K911"/>
      <c r="L911"/>
      <c r="M911"/>
    </row>
    <row r="912" spans="2:13" x14ac:dyDescent="0.25">
      <c r="B912"/>
      <c r="C912"/>
      <c r="D912"/>
      <c r="E912"/>
      <c r="F912"/>
      <c r="G912"/>
      <c r="K912"/>
      <c r="L912"/>
      <c r="M912"/>
    </row>
    <row r="913" spans="2:13" x14ac:dyDescent="0.25">
      <c r="B913"/>
      <c r="C913"/>
      <c r="D913"/>
      <c r="E913"/>
      <c r="F913"/>
      <c r="G913"/>
      <c r="K913"/>
      <c r="L913"/>
      <c r="M913"/>
    </row>
    <row r="914" spans="2:13" x14ac:dyDescent="0.25">
      <c r="B914"/>
      <c r="C914"/>
      <c r="D914"/>
      <c r="E914"/>
      <c r="F914"/>
      <c r="G914"/>
      <c r="K914"/>
      <c r="L914"/>
      <c r="M914"/>
    </row>
    <row r="915" spans="2:13" x14ac:dyDescent="0.25">
      <c r="B915"/>
      <c r="C915"/>
      <c r="D915"/>
      <c r="E915"/>
      <c r="F915"/>
      <c r="G915"/>
      <c r="K915"/>
      <c r="L915"/>
      <c r="M915"/>
    </row>
    <row r="916" spans="2:13" x14ac:dyDescent="0.25">
      <c r="B916"/>
      <c r="C916"/>
      <c r="D916"/>
      <c r="E916"/>
      <c r="F916"/>
      <c r="G916"/>
      <c r="K916"/>
      <c r="L916"/>
      <c r="M916"/>
    </row>
    <row r="917" spans="2:13" x14ac:dyDescent="0.25">
      <c r="B917"/>
      <c r="C917"/>
      <c r="D917"/>
      <c r="E917"/>
      <c r="F917"/>
      <c r="G917"/>
      <c r="K917"/>
      <c r="L917"/>
      <c r="M917"/>
    </row>
    <row r="918" spans="2:13" x14ac:dyDescent="0.25">
      <c r="B918"/>
      <c r="C918"/>
      <c r="D918"/>
      <c r="E918"/>
      <c r="F918"/>
      <c r="G918"/>
      <c r="K918"/>
      <c r="L918"/>
      <c r="M918"/>
    </row>
    <row r="919" spans="2:13" x14ac:dyDescent="0.25">
      <c r="B919"/>
      <c r="C919"/>
      <c r="D919"/>
      <c r="E919"/>
      <c r="F919"/>
      <c r="G919"/>
      <c r="K919"/>
      <c r="L919"/>
      <c r="M919"/>
    </row>
    <row r="920" spans="2:13" x14ac:dyDescent="0.25">
      <c r="B920"/>
      <c r="C920"/>
      <c r="D920"/>
      <c r="E920"/>
      <c r="F920"/>
      <c r="G920"/>
      <c r="K920"/>
      <c r="L920"/>
      <c r="M920"/>
    </row>
    <row r="921" spans="2:13" x14ac:dyDescent="0.25">
      <c r="B921"/>
      <c r="C921"/>
      <c r="D921"/>
      <c r="E921"/>
      <c r="F921"/>
      <c r="G921"/>
      <c r="K921"/>
      <c r="L921"/>
      <c r="M921"/>
    </row>
    <row r="922" spans="2:13" x14ac:dyDescent="0.25">
      <c r="B922"/>
      <c r="C922"/>
      <c r="D922"/>
      <c r="E922"/>
      <c r="F922"/>
      <c r="G922"/>
      <c r="K922"/>
      <c r="L922"/>
      <c r="M922"/>
    </row>
    <row r="923" spans="2:13" x14ac:dyDescent="0.25">
      <c r="B923"/>
      <c r="C923"/>
      <c r="D923"/>
      <c r="E923"/>
      <c r="F923"/>
      <c r="G923"/>
      <c r="K923"/>
      <c r="L923"/>
      <c r="M923"/>
    </row>
    <row r="924" spans="2:13" x14ac:dyDescent="0.25">
      <c r="B924"/>
      <c r="C924"/>
      <c r="D924"/>
      <c r="E924"/>
      <c r="F924"/>
      <c r="G924"/>
      <c r="K924"/>
      <c r="L924"/>
      <c r="M924"/>
    </row>
    <row r="925" spans="2:13" x14ac:dyDescent="0.25">
      <c r="B925"/>
      <c r="C925"/>
      <c r="D925"/>
      <c r="E925"/>
      <c r="F925"/>
      <c r="G925"/>
      <c r="K925"/>
      <c r="L925"/>
      <c r="M925"/>
    </row>
    <row r="926" spans="2:13" x14ac:dyDescent="0.25">
      <c r="B926"/>
      <c r="C926"/>
      <c r="D926"/>
      <c r="E926"/>
      <c r="F926"/>
      <c r="G926"/>
      <c r="K926"/>
      <c r="L926"/>
      <c r="M926"/>
    </row>
    <row r="927" spans="2:13" x14ac:dyDescent="0.25">
      <c r="B927"/>
      <c r="C927"/>
      <c r="D927"/>
      <c r="E927"/>
      <c r="F927"/>
      <c r="G927"/>
      <c r="K927"/>
      <c r="L927"/>
      <c r="M927"/>
    </row>
    <row r="928" spans="2:13" x14ac:dyDescent="0.25">
      <c r="B928"/>
      <c r="C928"/>
      <c r="D928"/>
      <c r="E928"/>
      <c r="F928"/>
      <c r="G928"/>
      <c r="K928"/>
      <c r="L928"/>
      <c r="M928"/>
    </row>
    <row r="929" spans="2:13" x14ac:dyDescent="0.25">
      <c r="B929"/>
      <c r="C929"/>
      <c r="D929"/>
      <c r="E929"/>
      <c r="F929"/>
      <c r="G929"/>
      <c r="K929"/>
      <c r="L929"/>
      <c r="M929"/>
    </row>
    <row r="930" spans="2:13" x14ac:dyDescent="0.25">
      <c r="B930"/>
      <c r="C930"/>
      <c r="D930"/>
      <c r="E930"/>
      <c r="F930"/>
      <c r="G930"/>
      <c r="K930"/>
      <c r="L930"/>
      <c r="M930"/>
    </row>
    <row r="931" spans="2:13" x14ac:dyDescent="0.25">
      <c r="B931"/>
      <c r="C931"/>
      <c r="D931"/>
      <c r="E931"/>
      <c r="F931"/>
      <c r="G931"/>
      <c r="K931"/>
      <c r="L931"/>
      <c r="M931"/>
    </row>
    <row r="932" spans="2:13" x14ac:dyDescent="0.25">
      <c r="B932"/>
      <c r="C932"/>
      <c r="D932"/>
      <c r="E932"/>
      <c r="F932"/>
      <c r="G932"/>
      <c r="K932"/>
      <c r="L932"/>
      <c r="M932"/>
    </row>
    <row r="933" spans="2:13" x14ac:dyDescent="0.25">
      <c r="B933"/>
      <c r="C933"/>
      <c r="D933"/>
      <c r="E933"/>
      <c r="F933"/>
      <c r="G933"/>
      <c r="K933"/>
      <c r="L933"/>
      <c r="M933"/>
    </row>
    <row r="934" spans="2:13" x14ac:dyDescent="0.25">
      <c r="B934"/>
      <c r="C934"/>
      <c r="D934"/>
      <c r="E934"/>
      <c r="F934"/>
      <c r="G934"/>
      <c r="K934"/>
      <c r="L934"/>
      <c r="M934"/>
    </row>
    <row r="935" spans="2:13" x14ac:dyDescent="0.25">
      <c r="B935"/>
      <c r="C935"/>
      <c r="D935"/>
      <c r="E935"/>
      <c r="F935"/>
      <c r="G935"/>
      <c r="K935"/>
      <c r="L935"/>
      <c r="M935"/>
    </row>
    <row r="936" spans="2:13" x14ac:dyDescent="0.25">
      <c r="B936"/>
      <c r="C936"/>
      <c r="D936"/>
      <c r="E936"/>
      <c r="F936"/>
      <c r="G936"/>
      <c r="K936"/>
      <c r="L936"/>
      <c r="M936"/>
    </row>
    <row r="937" spans="2:13" x14ac:dyDescent="0.25">
      <c r="B937"/>
      <c r="C937"/>
      <c r="D937"/>
      <c r="E937"/>
      <c r="F937"/>
      <c r="G937"/>
      <c r="K937"/>
      <c r="L937"/>
      <c r="M937"/>
    </row>
    <row r="938" spans="2:13" x14ac:dyDescent="0.25">
      <c r="B938"/>
      <c r="C938"/>
      <c r="D938"/>
      <c r="E938"/>
      <c r="F938"/>
      <c r="G938"/>
      <c r="K938"/>
      <c r="L938"/>
      <c r="M938"/>
    </row>
    <row r="939" spans="2:13" x14ac:dyDescent="0.25">
      <c r="B939"/>
      <c r="C939"/>
      <c r="D939"/>
      <c r="E939"/>
      <c r="F939"/>
      <c r="G939"/>
      <c r="K939"/>
      <c r="L939"/>
      <c r="M939"/>
    </row>
    <row r="940" spans="2:13" x14ac:dyDescent="0.25">
      <c r="B940"/>
      <c r="C940"/>
      <c r="D940"/>
      <c r="E940"/>
      <c r="F940"/>
      <c r="G940"/>
      <c r="K940"/>
      <c r="L940"/>
      <c r="M940"/>
    </row>
    <row r="941" spans="2:13" x14ac:dyDescent="0.25">
      <c r="B941"/>
      <c r="C941"/>
      <c r="D941"/>
      <c r="E941"/>
      <c r="F941"/>
      <c r="G941"/>
      <c r="K941"/>
      <c r="L941"/>
      <c r="M941"/>
    </row>
    <row r="942" spans="2:13" x14ac:dyDescent="0.25">
      <c r="B942"/>
      <c r="C942"/>
      <c r="D942"/>
      <c r="E942"/>
      <c r="F942"/>
      <c r="G942"/>
      <c r="K942"/>
      <c r="L942"/>
      <c r="M942"/>
    </row>
    <row r="943" spans="2:13" x14ac:dyDescent="0.25">
      <c r="B943"/>
      <c r="C943"/>
      <c r="D943"/>
      <c r="E943"/>
      <c r="F943"/>
      <c r="G943"/>
      <c r="K943"/>
      <c r="L943"/>
      <c r="M943"/>
    </row>
    <row r="944" spans="2:13" x14ac:dyDescent="0.25">
      <c r="B944"/>
      <c r="C944"/>
      <c r="D944"/>
      <c r="E944"/>
      <c r="F944"/>
      <c r="G944"/>
      <c r="K944"/>
      <c r="L944"/>
      <c r="M944"/>
    </row>
    <row r="945" spans="2:13" x14ac:dyDescent="0.25">
      <c r="B945"/>
      <c r="C945"/>
      <c r="D945"/>
      <c r="E945"/>
      <c r="F945"/>
      <c r="G945"/>
      <c r="K945"/>
      <c r="L945"/>
      <c r="M945"/>
    </row>
    <row r="946" spans="2:13" x14ac:dyDescent="0.25">
      <c r="B946"/>
      <c r="C946"/>
      <c r="D946"/>
      <c r="E946"/>
      <c r="F946"/>
      <c r="G946"/>
      <c r="K946"/>
      <c r="L946"/>
      <c r="M946"/>
    </row>
    <row r="947" spans="2:13" x14ac:dyDescent="0.25">
      <c r="B947"/>
      <c r="C947"/>
      <c r="D947"/>
      <c r="E947"/>
      <c r="F947"/>
      <c r="G947"/>
      <c r="K947"/>
      <c r="L947"/>
      <c r="M947"/>
    </row>
    <row r="948" spans="2:13" x14ac:dyDescent="0.25">
      <c r="B948"/>
      <c r="C948"/>
      <c r="D948"/>
      <c r="E948"/>
      <c r="F948"/>
      <c r="G948"/>
      <c r="K948"/>
      <c r="L948"/>
      <c r="M948"/>
    </row>
    <row r="949" spans="2:13" x14ac:dyDescent="0.25">
      <c r="B949"/>
      <c r="C949"/>
      <c r="D949"/>
      <c r="E949"/>
      <c r="F949"/>
      <c r="G949"/>
      <c r="K949"/>
      <c r="L949"/>
      <c r="M949"/>
    </row>
    <row r="950" spans="2:13" x14ac:dyDescent="0.25">
      <c r="B950"/>
      <c r="C950"/>
      <c r="D950"/>
      <c r="E950"/>
      <c r="F950"/>
      <c r="G950"/>
      <c r="K950"/>
      <c r="L950"/>
      <c r="M950"/>
    </row>
    <row r="951" spans="2:13" x14ac:dyDescent="0.25">
      <c r="B951"/>
      <c r="C951"/>
      <c r="D951"/>
      <c r="E951"/>
      <c r="F951"/>
      <c r="G951"/>
      <c r="K951"/>
      <c r="L951"/>
      <c r="M951"/>
    </row>
    <row r="952" spans="2:13" x14ac:dyDescent="0.25">
      <c r="B952"/>
      <c r="C952"/>
      <c r="D952"/>
      <c r="E952"/>
      <c r="F952"/>
      <c r="G952"/>
      <c r="K952"/>
      <c r="L952"/>
      <c r="M952"/>
    </row>
    <row r="953" spans="2:13" x14ac:dyDescent="0.25">
      <c r="B953"/>
      <c r="C953"/>
      <c r="D953"/>
      <c r="E953"/>
      <c r="F953"/>
      <c r="G953"/>
      <c r="K953"/>
      <c r="L953"/>
      <c r="M953"/>
    </row>
    <row r="954" spans="2:13" x14ac:dyDescent="0.25">
      <c r="B954"/>
      <c r="C954"/>
      <c r="D954"/>
      <c r="E954"/>
      <c r="F954"/>
      <c r="G954"/>
      <c r="K954"/>
      <c r="L954"/>
      <c r="M954"/>
    </row>
    <row r="955" spans="2:13" x14ac:dyDescent="0.25">
      <c r="B955"/>
      <c r="C955"/>
      <c r="D955"/>
      <c r="E955"/>
      <c r="F955"/>
      <c r="G955"/>
      <c r="K955"/>
      <c r="L955"/>
      <c r="M955"/>
    </row>
    <row r="956" spans="2:13" x14ac:dyDescent="0.25">
      <c r="B956"/>
      <c r="C956"/>
      <c r="D956"/>
      <c r="E956"/>
      <c r="F956"/>
      <c r="G956"/>
      <c r="K956"/>
      <c r="L956"/>
      <c r="M956"/>
    </row>
    <row r="957" spans="2:13" x14ac:dyDescent="0.25">
      <c r="B957"/>
      <c r="C957"/>
      <c r="D957"/>
      <c r="E957"/>
      <c r="F957"/>
      <c r="G957"/>
      <c r="K957"/>
      <c r="L957"/>
      <c r="M957"/>
    </row>
    <row r="958" spans="2:13" x14ac:dyDescent="0.25">
      <c r="B958"/>
      <c r="C958"/>
      <c r="D958"/>
      <c r="E958"/>
      <c r="F958"/>
      <c r="G958"/>
      <c r="K958"/>
      <c r="L958"/>
      <c r="M958"/>
    </row>
    <row r="959" spans="2:13" x14ac:dyDescent="0.25">
      <c r="B959"/>
      <c r="C959"/>
      <c r="D959"/>
      <c r="E959"/>
      <c r="F959"/>
      <c r="G959"/>
      <c r="K959"/>
      <c r="L959"/>
      <c r="M959"/>
    </row>
    <row r="960" spans="2:13" x14ac:dyDescent="0.25">
      <c r="B960"/>
      <c r="C960"/>
      <c r="D960"/>
      <c r="E960"/>
      <c r="F960"/>
      <c r="G960"/>
      <c r="K960"/>
      <c r="L960"/>
      <c r="M960"/>
    </row>
    <row r="961" spans="2:13" x14ac:dyDescent="0.25">
      <c r="B961"/>
      <c r="C961"/>
      <c r="D961"/>
      <c r="E961"/>
      <c r="F961"/>
      <c r="G961"/>
      <c r="K961"/>
      <c r="L961"/>
      <c r="M961"/>
    </row>
    <row r="962" spans="2:13" x14ac:dyDescent="0.25">
      <c r="B962"/>
      <c r="C962"/>
      <c r="D962"/>
      <c r="E962"/>
      <c r="F962"/>
      <c r="G962"/>
      <c r="K962"/>
      <c r="L962"/>
      <c r="M962"/>
    </row>
    <row r="963" spans="2:13" x14ac:dyDescent="0.25">
      <c r="B963"/>
      <c r="C963"/>
      <c r="D963"/>
      <c r="E963"/>
      <c r="F963"/>
      <c r="G963"/>
      <c r="K963"/>
      <c r="L963"/>
      <c r="M963"/>
    </row>
    <row r="964" spans="2:13" x14ac:dyDescent="0.25">
      <c r="B964"/>
      <c r="C964"/>
      <c r="D964"/>
      <c r="E964"/>
      <c r="F964"/>
      <c r="G964"/>
      <c r="K964"/>
      <c r="L964"/>
      <c r="M964"/>
    </row>
    <row r="965" spans="2:13" x14ac:dyDescent="0.25">
      <c r="B965"/>
      <c r="C965"/>
      <c r="D965"/>
      <c r="E965"/>
      <c r="F965"/>
      <c r="G965"/>
      <c r="K965"/>
      <c r="L965"/>
      <c r="M965"/>
    </row>
    <row r="966" spans="2:13" x14ac:dyDescent="0.25">
      <c r="B966"/>
      <c r="C966"/>
      <c r="D966"/>
      <c r="E966"/>
      <c r="F966"/>
      <c r="G966"/>
      <c r="K966"/>
      <c r="L966"/>
      <c r="M966"/>
    </row>
    <row r="967" spans="2:13" x14ac:dyDescent="0.25">
      <c r="B967"/>
      <c r="C967"/>
      <c r="D967"/>
      <c r="E967"/>
      <c r="F967"/>
      <c r="G967"/>
      <c r="K967"/>
      <c r="L967"/>
      <c r="M967"/>
    </row>
    <row r="968" spans="2:13" x14ac:dyDescent="0.25">
      <c r="B968"/>
      <c r="C968"/>
      <c r="D968"/>
      <c r="E968"/>
      <c r="F968"/>
      <c r="G968"/>
      <c r="K968"/>
      <c r="L968"/>
      <c r="M968"/>
    </row>
    <row r="969" spans="2:13" x14ac:dyDescent="0.25">
      <c r="B969"/>
      <c r="C969"/>
      <c r="D969"/>
      <c r="E969"/>
      <c r="F969"/>
      <c r="G969"/>
      <c r="K969"/>
      <c r="L969"/>
      <c r="M969"/>
    </row>
    <row r="970" spans="2:13" x14ac:dyDescent="0.25">
      <c r="B970"/>
      <c r="C970"/>
      <c r="D970"/>
      <c r="E970"/>
      <c r="F970"/>
      <c r="G970"/>
      <c r="K970"/>
      <c r="L970"/>
      <c r="M970"/>
    </row>
    <row r="971" spans="2:13" x14ac:dyDescent="0.25">
      <c r="B971"/>
      <c r="C971"/>
      <c r="D971"/>
      <c r="E971"/>
      <c r="F971"/>
      <c r="G971"/>
      <c r="K971"/>
      <c r="L971"/>
      <c r="M971"/>
    </row>
    <row r="972" spans="2:13" x14ac:dyDescent="0.25">
      <c r="B972"/>
      <c r="C972"/>
      <c r="D972"/>
      <c r="E972"/>
      <c r="F972"/>
      <c r="G972"/>
      <c r="K972"/>
      <c r="L972"/>
      <c r="M972"/>
    </row>
    <row r="973" spans="2:13" x14ac:dyDescent="0.25">
      <c r="B973"/>
      <c r="C973"/>
      <c r="D973"/>
      <c r="E973"/>
      <c r="F973"/>
      <c r="G973"/>
      <c r="K973"/>
      <c r="L973"/>
      <c r="M973"/>
    </row>
    <row r="974" spans="2:13" x14ac:dyDescent="0.25">
      <c r="B974"/>
      <c r="C974"/>
      <c r="D974"/>
      <c r="E974"/>
      <c r="F974"/>
      <c r="G974"/>
      <c r="K974"/>
      <c r="L974"/>
      <c r="M974"/>
    </row>
    <row r="975" spans="2:13" x14ac:dyDescent="0.25">
      <c r="B975"/>
      <c r="C975"/>
      <c r="D975"/>
      <c r="E975"/>
      <c r="F975"/>
      <c r="G975"/>
      <c r="K975"/>
      <c r="L975"/>
      <c r="M975"/>
    </row>
    <row r="976" spans="2:13" x14ac:dyDescent="0.25">
      <c r="B976"/>
      <c r="C976"/>
      <c r="D976"/>
      <c r="E976"/>
      <c r="F976"/>
      <c r="G976"/>
      <c r="K976"/>
      <c r="L976"/>
      <c r="M976"/>
    </row>
    <row r="977" spans="2:13" x14ac:dyDescent="0.25">
      <c r="B977"/>
      <c r="C977"/>
      <c r="D977"/>
      <c r="E977"/>
      <c r="F977"/>
      <c r="G977"/>
      <c r="K977"/>
      <c r="L977"/>
      <c r="M977"/>
    </row>
    <row r="978" spans="2:13" x14ac:dyDescent="0.25">
      <c r="B978"/>
      <c r="C978"/>
      <c r="D978"/>
      <c r="E978"/>
      <c r="F978"/>
      <c r="G978"/>
      <c r="K978"/>
      <c r="L978"/>
      <c r="M978"/>
    </row>
    <row r="979" spans="2:13" x14ac:dyDescent="0.25">
      <c r="B979"/>
      <c r="C979"/>
      <c r="D979"/>
      <c r="E979"/>
      <c r="F979"/>
      <c r="G979"/>
      <c r="K979"/>
      <c r="L979"/>
      <c r="M979"/>
    </row>
    <row r="980" spans="2:13" x14ac:dyDescent="0.25">
      <c r="B980"/>
      <c r="C980"/>
      <c r="D980"/>
      <c r="E980"/>
      <c r="F980"/>
      <c r="G980"/>
      <c r="K980"/>
      <c r="L980"/>
      <c r="M980"/>
    </row>
    <row r="981" spans="2:13" x14ac:dyDescent="0.25">
      <c r="B981"/>
      <c r="C981"/>
      <c r="D981"/>
      <c r="E981"/>
      <c r="F981"/>
      <c r="G981"/>
      <c r="K981"/>
      <c r="L981"/>
      <c r="M981"/>
    </row>
    <row r="982" spans="2:13" x14ac:dyDescent="0.25">
      <c r="B982"/>
      <c r="C982"/>
      <c r="D982"/>
      <c r="E982"/>
      <c r="F982"/>
      <c r="G982"/>
      <c r="K982"/>
      <c r="L982"/>
      <c r="M982"/>
    </row>
    <row r="983" spans="2:13" x14ac:dyDescent="0.25">
      <c r="B983"/>
      <c r="C983"/>
      <c r="D983"/>
      <c r="E983"/>
      <c r="F983"/>
      <c r="G983"/>
      <c r="K983"/>
      <c r="L983"/>
      <c r="M983"/>
    </row>
    <row r="984" spans="2:13" x14ac:dyDescent="0.25">
      <c r="B984"/>
      <c r="C984"/>
      <c r="D984"/>
      <c r="E984"/>
      <c r="F984"/>
      <c r="G984"/>
      <c r="K984"/>
      <c r="L984"/>
      <c r="M984"/>
    </row>
    <row r="985" spans="2:13" x14ac:dyDescent="0.25">
      <c r="B985"/>
      <c r="C985"/>
      <c r="D985"/>
      <c r="E985"/>
      <c r="F985"/>
      <c r="G985"/>
      <c r="K985"/>
      <c r="L985"/>
      <c r="M985"/>
    </row>
    <row r="986" spans="2:13" x14ac:dyDescent="0.25">
      <c r="B986"/>
      <c r="C986"/>
      <c r="D986"/>
      <c r="E986"/>
      <c r="F986"/>
      <c r="G986"/>
      <c r="K986"/>
      <c r="L986"/>
      <c r="M986"/>
    </row>
    <row r="987" spans="2:13" x14ac:dyDescent="0.25">
      <c r="B987"/>
      <c r="C987"/>
      <c r="D987"/>
      <c r="E987"/>
      <c r="F987"/>
      <c r="G987"/>
      <c r="K987"/>
      <c r="L987"/>
      <c r="M987"/>
    </row>
    <row r="988" spans="2:13" x14ac:dyDescent="0.25">
      <c r="B988"/>
      <c r="C988"/>
      <c r="D988"/>
      <c r="E988"/>
      <c r="F988"/>
      <c r="G988"/>
      <c r="K988"/>
      <c r="L988"/>
      <c r="M988"/>
    </row>
    <row r="989" spans="2:13" x14ac:dyDescent="0.25">
      <c r="B989"/>
      <c r="C989"/>
      <c r="D989"/>
      <c r="E989"/>
      <c r="F989"/>
      <c r="G989"/>
      <c r="K989"/>
      <c r="L989"/>
      <c r="M989"/>
    </row>
    <row r="990" spans="2:13" x14ac:dyDescent="0.25">
      <c r="B990"/>
      <c r="C990"/>
      <c r="D990"/>
      <c r="E990"/>
      <c r="F990"/>
      <c r="G990"/>
      <c r="K990"/>
      <c r="L990"/>
      <c r="M990"/>
    </row>
    <row r="991" spans="2:13" x14ac:dyDescent="0.25">
      <c r="B991"/>
      <c r="C991"/>
      <c r="D991"/>
      <c r="E991"/>
      <c r="F991"/>
      <c r="G991"/>
      <c r="K991"/>
      <c r="L991"/>
      <c r="M991"/>
    </row>
    <row r="992" spans="2:13" x14ac:dyDescent="0.25">
      <c r="B992"/>
      <c r="C992"/>
      <c r="D992"/>
      <c r="E992"/>
      <c r="F992"/>
      <c r="G992"/>
      <c r="K992"/>
      <c r="L992"/>
      <c r="M992"/>
    </row>
    <row r="993" spans="2:13" x14ac:dyDescent="0.25">
      <c r="B993"/>
      <c r="C993"/>
      <c r="D993"/>
      <c r="E993"/>
      <c r="F993"/>
      <c r="G993"/>
      <c r="K993"/>
      <c r="L993"/>
      <c r="M993"/>
    </row>
    <row r="994" spans="2:13" x14ac:dyDescent="0.25">
      <c r="B994"/>
      <c r="C994"/>
      <c r="D994"/>
      <c r="E994"/>
      <c r="F994"/>
      <c r="G994"/>
      <c r="K994"/>
      <c r="L994"/>
      <c r="M994"/>
    </row>
    <row r="995" spans="2:13" x14ac:dyDescent="0.25">
      <c r="B995"/>
      <c r="C995"/>
      <c r="D995"/>
      <c r="E995"/>
      <c r="F995"/>
      <c r="G995"/>
      <c r="K995"/>
      <c r="L995"/>
      <c r="M995"/>
    </row>
    <row r="996" spans="2:13" x14ac:dyDescent="0.25">
      <c r="B996"/>
      <c r="C996"/>
      <c r="D996"/>
      <c r="E996"/>
      <c r="F996"/>
      <c r="G996"/>
      <c r="K996"/>
      <c r="L996"/>
      <c r="M996"/>
    </row>
    <row r="997" spans="2:13" x14ac:dyDescent="0.25">
      <c r="B997"/>
      <c r="C997"/>
      <c r="D997"/>
      <c r="E997"/>
      <c r="F997"/>
      <c r="G997"/>
      <c r="K997"/>
      <c r="L997"/>
      <c r="M997"/>
    </row>
    <row r="998" spans="2:13" x14ac:dyDescent="0.25">
      <c r="B998"/>
      <c r="C998"/>
      <c r="D998"/>
      <c r="E998"/>
      <c r="F998"/>
      <c r="G998"/>
      <c r="K998"/>
      <c r="L998"/>
      <c r="M998"/>
    </row>
    <row r="999" spans="2:13" x14ac:dyDescent="0.25">
      <c r="B999"/>
      <c r="C999"/>
      <c r="D999"/>
      <c r="E999"/>
      <c r="F999"/>
      <c r="G999"/>
      <c r="K999"/>
      <c r="L999"/>
      <c r="M999"/>
    </row>
    <row r="1000" spans="2:13" x14ac:dyDescent="0.25">
      <c r="B1000"/>
      <c r="C1000"/>
      <c r="D1000"/>
      <c r="E1000"/>
      <c r="F1000"/>
      <c r="G1000"/>
      <c r="K1000"/>
      <c r="L1000"/>
      <c r="M1000"/>
    </row>
    <row r="1001" spans="2:13" x14ac:dyDescent="0.25">
      <c r="B1001"/>
      <c r="C1001"/>
      <c r="D1001"/>
      <c r="E1001"/>
      <c r="F1001"/>
      <c r="G1001"/>
      <c r="K1001"/>
      <c r="L1001"/>
      <c r="M1001"/>
    </row>
    <row r="1002" spans="2:13" x14ac:dyDescent="0.25">
      <c r="B1002"/>
      <c r="C1002"/>
      <c r="D1002"/>
      <c r="E1002"/>
      <c r="F1002"/>
      <c r="G1002"/>
      <c r="K1002"/>
      <c r="L1002"/>
      <c r="M1002"/>
    </row>
    <row r="1003" spans="2:13" x14ac:dyDescent="0.25">
      <c r="B1003"/>
      <c r="C1003"/>
      <c r="D1003"/>
      <c r="E1003"/>
      <c r="F1003"/>
      <c r="G1003"/>
      <c r="K1003"/>
      <c r="L1003"/>
      <c r="M1003"/>
    </row>
    <row r="1004" spans="2:13" x14ac:dyDescent="0.25">
      <c r="B1004"/>
      <c r="C1004"/>
      <c r="D1004"/>
      <c r="E1004"/>
      <c r="F1004"/>
      <c r="G1004"/>
      <c r="K1004"/>
      <c r="L1004"/>
      <c r="M1004"/>
    </row>
    <row r="1005" spans="2:13" x14ac:dyDescent="0.25">
      <c r="B1005"/>
      <c r="C1005"/>
      <c r="D1005"/>
      <c r="E1005"/>
      <c r="F1005"/>
      <c r="G1005"/>
      <c r="K1005"/>
      <c r="L1005"/>
      <c r="M1005"/>
    </row>
    <row r="1006" spans="2:13" x14ac:dyDescent="0.25">
      <c r="B1006"/>
      <c r="C1006"/>
      <c r="D1006"/>
      <c r="E1006"/>
      <c r="F1006"/>
      <c r="G1006"/>
      <c r="K1006"/>
      <c r="L1006"/>
      <c r="M1006"/>
    </row>
    <row r="1007" spans="2:13" x14ac:dyDescent="0.25">
      <c r="B1007"/>
      <c r="C1007"/>
      <c r="D1007"/>
      <c r="E1007"/>
      <c r="F1007"/>
      <c r="G1007"/>
      <c r="K1007"/>
      <c r="L1007"/>
      <c r="M1007"/>
    </row>
    <row r="1008" spans="2:13" x14ac:dyDescent="0.25">
      <c r="B1008"/>
      <c r="C1008"/>
      <c r="D1008"/>
      <c r="E1008"/>
      <c r="F1008"/>
      <c r="G1008"/>
      <c r="K1008"/>
      <c r="L1008"/>
      <c r="M1008"/>
    </row>
    <row r="1009" spans="2:13" x14ac:dyDescent="0.25">
      <c r="B1009"/>
      <c r="C1009"/>
      <c r="D1009"/>
      <c r="E1009"/>
      <c r="F1009"/>
      <c r="G1009"/>
      <c r="K1009"/>
      <c r="L1009"/>
      <c r="M1009"/>
    </row>
    <row r="1010" spans="2:13" x14ac:dyDescent="0.25">
      <c r="B1010"/>
      <c r="C1010"/>
      <c r="D1010"/>
      <c r="E1010"/>
      <c r="F1010"/>
      <c r="G1010"/>
      <c r="K1010"/>
      <c r="L1010"/>
      <c r="M1010"/>
    </row>
    <row r="1011" spans="2:13" x14ac:dyDescent="0.25">
      <c r="B1011"/>
      <c r="C1011"/>
      <c r="D1011"/>
      <c r="E1011"/>
      <c r="F1011"/>
      <c r="G1011"/>
      <c r="K1011"/>
      <c r="L1011"/>
      <c r="M1011"/>
    </row>
    <row r="1012" spans="2:13" x14ac:dyDescent="0.25">
      <c r="B1012"/>
      <c r="C1012"/>
      <c r="D1012"/>
      <c r="E1012"/>
      <c r="F1012"/>
      <c r="G1012"/>
      <c r="K1012"/>
      <c r="L1012"/>
      <c r="M1012"/>
    </row>
    <row r="1013" spans="2:13" x14ac:dyDescent="0.25">
      <c r="B1013"/>
      <c r="C1013"/>
      <c r="D1013"/>
      <c r="E1013"/>
      <c r="F1013"/>
      <c r="G1013"/>
      <c r="K1013"/>
      <c r="L1013"/>
      <c r="M1013"/>
    </row>
    <row r="1014" spans="2:13" x14ac:dyDescent="0.25">
      <c r="B1014"/>
      <c r="C1014"/>
      <c r="D1014"/>
      <c r="E1014"/>
      <c r="F1014"/>
      <c r="G1014"/>
      <c r="K1014"/>
      <c r="L1014"/>
      <c r="M1014"/>
    </row>
    <row r="1015" spans="2:13" x14ac:dyDescent="0.25">
      <c r="B1015"/>
      <c r="C1015"/>
      <c r="D1015"/>
      <c r="E1015"/>
      <c r="F1015"/>
      <c r="G1015"/>
      <c r="K1015"/>
      <c r="L1015"/>
      <c r="M1015"/>
    </row>
    <row r="1016" spans="2:13" x14ac:dyDescent="0.25">
      <c r="B1016"/>
      <c r="C1016"/>
      <c r="D1016"/>
      <c r="E1016"/>
      <c r="F1016"/>
      <c r="G1016"/>
      <c r="K1016"/>
      <c r="L1016"/>
      <c r="M1016"/>
    </row>
    <row r="1017" spans="2:13" x14ac:dyDescent="0.25">
      <c r="B1017"/>
      <c r="C1017"/>
      <c r="D1017"/>
      <c r="E1017"/>
      <c r="F1017"/>
      <c r="G1017"/>
      <c r="K1017"/>
      <c r="L1017"/>
      <c r="M1017"/>
    </row>
    <row r="1018" spans="2:13" x14ac:dyDescent="0.25">
      <c r="B1018"/>
      <c r="C1018"/>
      <c r="D1018"/>
      <c r="E1018"/>
      <c r="F1018"/>
      <c r="G1018"/>
      <c r="K1018"/>
      <c r="L1018"/>
      <c r="M1018"/>
    </row>
    <row r="1019" spans="2:13" x14ac:dyDescent="0.25">
      <c r="B1019"/>
      <c r="C1019"/>
      <c r="D1019"/>
      <c r="E1019"/>
      <c r="F1019"/>
      <c r="G1019"/>
      <c r="K1019"/>
      <c r="L1019"/>
      <c r="M1019"/>
    </row>
    <row r="1020" spans="2:13" x14ac:dyDescent="0.25">
      <c r="B1020"/>
      <c r="C1020"/>
      <c r="D1020"/>
      <c r="E1020"/>
      <c r="F1020"/>
      <c r="G1020"/>
      <c r="K1020"/>
      <c r="L1020"/>
      <c r="M1020"/>
    </row>
    <row r="1021" spans="2:13" x14ac:dyDescent="0.25">
      <c r="B1021"/>
      <c r="C1021"/>
      <c r="D1021"/>
      <c r="E1021"/>
      <c r="F1021"/>
      <c r="G1021"/>
      <c r="K1021"/>
      <c r="L1021"/>
      <c r="M1021"/>
    </row>
    <row r="1022" spans="2:13" x14ac:dyDescent="0.25">
      <c r="B1022"/>
      <c r="C1022"/>
      <c r="D1022"/>
      <c r="E1022"/>
      <c r="F1022"/>
      <c r="G1022"/>
      <c r="K1022"/>
      <c r="L1022"/>
      <c r="M1022"/>
    </row>
    <row r="1023" spans="2:13" x14ac:dyDescent="0.25">
      <c r="B1023"/>
      <c r="C1023"/>
      <c r="D1023"/>
      <c r="E1023"/>
      <c r="F1023"/>
      <c r="G1023"/>
      <c r="K1023"/>
      <c r="L1023"/>
      <c r="M1023"/>
    </row>
    <row r="1024" spans="2:13" x14ac:dyDescent="0.25">
      <c r="B1024"/>
      <c r="C1024"/>
      <c r="D1024"/>
      <c r="E1024"/>
      <c r="F1024"/>
      <c r="G1024"/>
      <c r="K1024"/>
      <c r="L1024"/>
      <c r="M1024"/>
    </row>
    <row r="1025" spans="2:13" x14ac:dyDescent="0.25">
      <c r="B1025"/>
      <c r="C1025"/>
      <c r="D1025"/>
      <c r="E1025"/>
      <c r="F1025"/>
      <c r="G1025"/>
      <c r="K1025"/>
      <c r="L1025"/>
      <c r="M1025"/>
    </row>
    <row r="1026" spans="2:13" x14ac:dyDescent="0.25">
      <c r="B1026"/>
      <c r="C1026"/>
      <c r="D1026"/>
      <c r="E1026"/>
      <c r="F1026"/>
      <c r="G1026"/>
      <c r="K1026"/>
      <c r="L1026"/>
      <c r="M1026"/>
    </row>
    <row r="1027" spans="2:13" x14ac:dyDescent="0.25">
      <c r="B1027"/>
      <c r="C1027"/>
      <c r="D1027"/>
      <c r="E1027"/>
      <c r="F1027"/>
      <c r="G1027"/>
      <c r="K1027"/>
      <c r="L1027"/>
      <c r="M1027"/>
    </row>
    <row r="1028" spans="2:13" x14ac:dyDescent="0.25">
      <c r="B1028"/>
      <c r="C1028"/>
      <c r="D1028"/>
      <c r="E1028"/>
      <c r="F1028"/>
      <c r="G1028"/>
      <c r="K1028"/>
      <c r="L1028"/>
      <c r="M1028"/>
    </row>
    <row r="1029" spans="2:13" x14ac:dyDescent="0.25">
      <c r="B1029"/>
      <c r="C1029"/>
      <c r="D1029"/>
      <c r="E1029"/>
      <c r="F1029"/>
      <c r="G1029"/>
      <c r="K1029"/>
      <c r="L1029"/>
      <c r="M1029"/>
    </row>
    <row r="1030" spans="2:13" x14ac:dyDescent="0.25">
      <c r="B1030"/>
      <c r="C1030"/>
      <c r="D1030"/>
      <c r="E1030"/>
      <c r="F1030"/>
      <c r="G1030"/>
      <c r="K1030"/>
      <c r="L1030"/>
      <c r="M1030"/>
    </row>
    <row r="1031" spans="2:13" x14ac:dyDescent="0.25">
      <c r="B1031"/>
      <c r="C1031"/>
      <c r="D1031"/>
      <c r="E1031"/>
      <c r="F1031"/>
      <c r="G1031"/>
      <c r="K1031"/>
      <c r="L1031"/>
      <c r="M1031"/>
    </row>
    <row r="1032" spans="2:13" x14ac:dyDescent="0.25">
      <c r="B1032"/>
      <c r="C1032"/>
      <c r="D1032"/>
      <c r="E1032"/>
      <c r="F1032"/>
      <c r="G1032"/>
      <c r="K1032"/>
      <c r="L1032"/>
      <c r="M1032"/>
    </row>
    <row r="1033" spans="2:13" x14ac:dyDescent="0.25">
      <c r="B1033"/>
      <c r="C1033"/>
      <c r="D1033"/>
      <c r="E1033"/>
      <c r="F1033"/>
      <c r="G1033"/>
      <c r="K1033"/>
      <c r="L1033"/>
      <c r="M1033"/>
    </row>
    <row r="1034" spans="2:13" x14ac:dyDescent="0.25">
      <c r="B1034"/>
      <c r="C1034"/>
      <c r="D1034"/>
      <c r="E1034"/>
      <c r="F1034"/>
      <c r="G1034"/>
      <c r="K1034"/>
      <c r="L1034"/>
      <c r="M1034"/>
    </row>
    <row r="1035" spans="2:13" x14ac:dyDescent="0.25">
      <c r="B1035"/>
      <c r="C1035"/>
      <c r="D1035"/>
      <c r="E1035"/>
      <c r="F1035"/>
      <c r="G1035"/>
      <c r="K1035"/>
      <c r="L1035"/>
      <c r="M1035"/>
    </row>
    <row r="1036" spans="2:13" x14ac:dyDescent="0.25">
      <c r="B1036"/>
      <c r="C1036"/>
      <c r="D1036"/>
      <c r="E1036"/>
      <c r="F1036"/>
      <c r="G1036"/>
      <c r="K1036"/>
      <c r="L1036"/>
      <c r="M1036"/>
    </row>
    <row r="1037" spans="2:13" x14ac:dyDescent="0.25">
      <c r="B1037"/>
      <c r="C1037"/>
      <c r="D1037"/>
      <c r="E1037"/>
      <c r="F1037"/>
      <c r="G1037"/>
      <c r="K1037"/>
      <c r="L1037"/>
      <c r="M1037"/>
    </row>
    <row r="1038" spans="2:13" x14ac:dyDescent="0.25">
      <c r="B1038"/>
      <c r="C1038"/>
      <c r="D1038"/>
      <c r="E1038"/>
      <c r="F1038"/>
      <c r="G1038"/>
      <c r="K1038"/>
      <c r="L1038"/>
      <c r="M1038"/>
    </row>
    <row r="1039" spans="2:13" x14ac:dyDescent="0.25">
      <c r="B1039"/>
      <c r="C1039"/>
      <c r="D1039"/>
      <c r="E1039"/>
      <c r="F1039"/>
      <c r="G1039"/>
      <c r="K1039"/>
      <c r="L1039"/>
      <c r="M1039"/>
    </row>
    <row r="1040" spans="2:13" x14ac:dyDescent="0.25">
      <c r="B1040"/>
      <c r="C1040"/>
      <c r="D1040"/>
      <c r="E1040"/>
      <c r="F1040"/>
      <c r="G1040"/>
      <c r="K1040"/>
      <c r="L1040"/>
      <c r="M1040"/>
    </row>
    <row r="1041" spans="2:13" x14ac:dyDescent="0.25">
      <c r="B1041"/>
      <c r="C1041"/>
      <c r="D1041"/>
      <c r="E1041"/>
      <c r="F1041"/>
      <c r="G1041"/>
      <c r="K1041"/>
      <c r="L1041"/>
      <c r="M1041"/>
    </row>
    <row r="1042" spans="2:13" x14ac:dyDescent="0.25">
      <c r="B1042"/>
      <c r="C1042"/>
      <c r="D1042"/>
      <c r="E1042"/>
      <c r="F1042"/>
      <c r="G1042"/>
      <c r="K1042"/>
      <c r="L1042"/>
      <c r="M1042"/>
    </row>
    <row r="1043" spans="2:13" x14ac:dyDescent="0.25">
      <c r="B1043"/>
      <c r="C1043"/>
      <c r="D1043"/>
      <c r="E1043"/>
      <c r="F1043"/>
      <c r="G1043"/>
      <c r="K1043"/>
      <c r="L1043"/>
      <c r="M1043"/>
    </row>
    <row r="1044" spans="2:13" x14ac:dyDescent="0.25">
      <c r="B1044"/>
      <c r="C1044"/>
      <c r="D1044"/>
      <c r="E1044"/>
      <c r="F1044"/>
      <c r="G1044"/>
      <c r="K1044"/>
      <c r="L1044"/>
      <c r="M1044"/>
    </row>
    <row r="1045" spans="2:13" x14ac:dyDescent="0.25">
      <c r="B1045"/>
      <c r="C1045"/>
      <c r="D1045"/>
      <c r="E1045"/>
      <c r="F1045"/>
      <c r="G1045"/>
      <c r="K1045"/>
      <c r="L1045"/>
      <c r="M1045"/>
    </row>
    <row r="1046" spans="2:13" x14ac:dyDescent="0.25">
      <c r="B1046"/>
      <c r="C1046"/>
      <c r="D1046"/>
      <c r="E1046"/>
      <c r="F1046"/>
      <c r="G1046"/>
      <c r="K1046"/>
      <c r="L1046"/>
      <c r="M1046"/>
    </row>
    <row r="1047" spans="2:13" x14ac:dyDescent="0.25">
      <c r="B1047"/>
      <c r="C1047"/>
      <c r="D1047"/>
      <c r="E1047"/>
      <c r="F1047"/>
      <c r="G1047"/>
      <c r="K1047"/>
      <c r="L1047"/>
      <c r="M1047"/>
    </row>
    <row r="1048" spans="2:13" x14ac:dyDescent="0.25">
      <c r="B1048"/>
      <c r="C1048"/>
      <c r="D1048"/>
      <c r="E1048"/>
      <c r="F1048"/>
      <c r="G1048"/>
      <c r="K1048"/>
      <c r="L1048"/>
      <c r="M1048"/>
    </row>
    <row r="1049" spans="2:13" x14ac:dyDescent="0.25">
      <c r="B1049"/>
      <c r="C1049"/>
      <c r="D1049"/>
      <c r="E1049"/>
      <c r="F1049"/>
      <c r="G1049"/>
      <c r="K1049"/>
      <c r="L1049"/>
      <c r="M1049"/>
    </row>
    <row r="1050" spans="2:13" x14ac:dyDescent="0.25">
      <c r="B1050"/>
      <c r="C1050"/>
      <c r="D1050"/>
      <c r="E1050"/>
      <c r="F1050"/>
      <c r="G1050"/>
      <c r="K1050"/>
      <c r="L1050"/>
      <c r="M1050"/>
    </row>
    <row r="1051" spans="2:13" x14ac:dyDescent="0.25">
      <c r="B1051"/>
      <c r="C1051"/>
      <c r="D1051"/>
      <c r="E1051"/>
      <c r="F1051"/>
      <c r="G1051"/>
      <c r="K1051"/>
      <c r="L1051"/>
      <c r="M1051"/>
    </row>
    <row r="1052" spans="2:13" x14ac:dyDescent="0.25">
      <c r="B1052"/>
      <c r="C1052"/>
      <c r="D1052"/>
      <c r="E1052"/>
      <c r="F1052"/>
      <c r="G1052"/>
      <c r="K1052"/>
      <c r="L1052"/>
      <c r="M1052"/>
    </row>
    <row r="1053" spans="2:13" x14ac:dyDescent="0.25">
      <c r="B1053"/>
      <c r="C1053"/>
      <c r="D1053"/>
      <c r="E1053"/>
      <c r="F1053"/>
      <c r="G1053"/>
      <c r="K1053"/>
      <c r="L1053"/>
      <c r="M1053"/>
    </row>
    <row r="1054" spans="2:13" x14ac:dyDescent="0.25">
      <c r="B1054"/>
      <c r="C1054"/>
      <c r="D1054"/>
      <c r="E1054"/>
      <c r="F1054"/>
      <c r="G1054"/>
      <c r="K1054"/>
      <c r="L1054"/>
      <c r="M1054"/>
    </row>
    <row r="1055" spans="2:13" x14ac:dyDescent="0.25">
      <c r="B1055"/>
      <c r="C1055"/>
      <c r="D1055"/>
      <c r="E1055"/>
      <c r="F1055"/>
      <c r="G1055"/>
      <c r="K1055"/>
      <c r="L1055"/>
      <c r="M1055"/>
    </row>
    <row r="1056" spans="2:13" x14ac:dyDescent="0.25">
      <c r="B1056"/>
      <c r="C1056"/>
      <c r="D1056"/>
      <c r="E1056"/>
      <c r="F1056"/>
      <c r="G1056"/>
      <c r="K1056"/>
      <c r="L1056"/>
      <c r="M1056"/>
    </row>
    <row r="1057" spans="2:13" x14ac:dyDescent="0.25">
      <c r="B1057"/>
      <c r="C1057"/>
      <c r="D1057"/>
      <c r="E1057"/>
      <c r="F1057"/>
      <c r="G1057"/>
      <c r="K1057"/>
      <c r="L1057"/>
      <c r="M1057"/>
    </row>
    <row r="1058" spans="2:13" x14ac:dyDescent="0.25">
      <c r="B1058"/>
      <c r="C1058"/>
      <c r="D1058"/>
      <c r="E1058"/>
      <c r="F1058"/>
      <c r="G1058"/>
      <c r="K1058"/>
      <c r="L1058"/>
      <c r="M1058"/>
    </row>
    <row r="1059" spans="2:13" x14ac:dyDescent="0.25">
      <c r="B1059"/>
      <c r="C1059"/>
      <c r="D1059"/>
      <c r="E1059"/>
      <c r="F1059"/>
      <c r="G1059"/>
      <c r="K1059"/>
      <c r="L1059"/>
      <c r="M1059"/>
    </row>
    <row r="1060" spans="2:13" x14ac:dyDescent="0.25">
      <c r="B1060"/>
      <c r="C1060"/>
      <c r="D1060"/>
      <c r="E1060"/>
      <c r="F1060"/>
      <c r="G1060"/>
      <c r="K1060"/>
      <c r="L1060"/>
      <c r="M1060"/>
    </row>
    <row r="1061" spans="2:13" x14ac:dyDescent="0.25">
      <c r="B1061"/>
      <c r="C1061"/>
      <c r="D1061"/>
      <c r="E1061"/>
      <c r="F1061"/>
      <c r="G1061"/>
      <c r="K1061"/>
      <c r="L1061"/>
      <c r="M1061"/>
    </row>
    <row r="1062" spans="2:13" x14ac:dyDescent="0.25">
      <c r="B1062"/>
      <c r="C1062"/>
      <c r="D1062"/>
      <c r="E1062"/>
      <c r="F1062"/>
      <c r="G1062"/>
      <c r="K1062"/>
      <c r="L1062"/>
      <c r="M1062"/>
    </row>
    <row r="1063" spans="2:13" x14ac:dyDescent="0.25">
      <c r="B1063"/>
      <c r="C1063"/>
      <c r="D1063"/>
      <c r="E1063"/>
      <c r="F1063"/>
      <c r="G1063"/>
      <c r="K1063"/>
      <c r="L1063"/>
      <c r="M1063"/>
    </row>
    <row r="1064" spans="2:13" x14ac:dyDescent="0.25">
      <c r="B1064"/>
      <c r="C1064"/>
      <c r="D1064"/>
      <c r="E1064"/>
      <c r="F1064"/>
      <c r="G1064"/>
      <c r="K1064"/>
      <c r="L1064"/>
      <c r="M1064"/>
    </row>
    <row r="1065" spans="2:13" x14ac:dyDescent="0.25">
      <c r="B1065"/>
      <c r="C1065"/>
      <c r="D1065"/>
      <c r="E1065"/>
      <c r="F1065"/>
      <c r="G1065"/>
      <c r="K1065"/>
      <c r="L1065"/>
      <c r="M1065"/>
    </row>
    <row r="1066" spans="2:13" x14ac:dyDescent="0.25">
      <c r="B1066"/>
      <c r="C1066"/>
      <c r="D1066"/>
      <c r="E1066"/>
      <c r="F1066"/>
      <c r="G1066"/>
      <c r="K1066"/>
      <c r="L1066"/>
      <c r="M1066"/>
    </row>
    <row r="1067" spans="2:13" x14ac:dyDescent="0.25">
      <c r="B1067"/>
      <c r="C1067"/>
      <c r="D1067"/>
      <c r="E1067"/>
      <c r="F1067"/>
      <c r="G1067"/>
      <c r="K1067"/>
      <c r="L1067"/>
      <c r="M1067"/>
    </row>
    <row r="1068" spans="2:13" x14ac:dyDescent="0.25">
      <c r="B1068"/>
      <c r="C1068"/>
      <c r="D1068"/>
      <c r="E1068"/>
      <c r="F1068"/>
      <c r="G1068"/>
      <c r="K1068"/>
      <c r="L1068"/>
      <c r="M1068"/>
    </row>
    <row r="1069" spans="2:13" x14ac:dyDescent="0.25">
      <c r="B1069"/>
      <c r="C1069"/>
      <c r="D1069"/>
      <c r="E1069"/>
      <c r="F1069"/>
      <c r="G1069"/>
      <c r="K1069"/>
      <c r="L1069"/>
      <c r="M1069"/>
    </row>
    <row r="1070" spans="2:13" x14ac:dyDescent="0.25">
      <c r="B1070"/>
      <c r="C1070"/>
      <c r="D1070"/>
      <c r="E1070"/>
      <c r="F1070"/>
      <c r="G1070"/>
      <c r="K1070"/>
      <c r="L1070"/>
      <c r="M1070"/>
    </row>
    <row r="1071" spans="2:13" x14ac:dyDescent="0.25">
      <c r="B1071"/>
      <c r="C1071"/>
      <c r="D1071"/>
      <c r="E1071"/>
      <c r="F1071"/>
      <c r="G1071"/>
      <c r="K1071"/>
      <c r="L1071"/>
      <c r="M1071"/>
    </row>
    <row r="1072" spans="2:13" x14ac:dyDescent="0.25">
      <c r="B1072"/>
      <c r="C1072"/>
      <c r="D1072"/>
      <c r="E1072"/>
      <c r="F1072"/>
      <c r="G1072"/>
      <c r="K1072"/>
      <c r="L1072"/>
      <c r="M1072"/>
    </row>
    <row r="1073" spans="2:13" x14ac:dyDescent="0.25">
      <c r="B1073"/>
      <c r="C1073"/>
      <c r="D1073"/>
      <c r="E1073"/>
      <c r="F1073"/>
      <c r="G1073"/>
      <c r="K1073"/>
      <c r="L1073"/>
      <c r="M1073"/>
    </row>
    <row r="1074" spans="2:13" x14ac:dyDescent="0.25">
      <c r="B1074"/>
      <c r="C1074"/>
      <c r="D1074"/>
      <c r="E1074"/>
      <c r="F1074"/>
      <c r="G1074"/>
      <c r="K1074"/>
      <c r="L1074"/>
      <c r="M1074"/>
    </row>
    <row r="1075" spans="2:13" x14ac:dyDescent="0.25">
      <c r="B1075"/>
      <c r="C1075"/>
      <c r="D1075"/>
      <c r="E1075"/>
      <c r="F1075"/>
      <c r="G1075"/>
      <c r="K1075"/>
      <c r="L1075"/>
      <c r="M1075"/>
    </row>
    <row r="1076" spans="2:13" x14ac:dyDescent="0.25">
      <c r="B1076"/>
      <c r="C1076"/>
      <c r="D1076"/>
      <c r="E1076"/>
      <c r="F1076"/>
      <c r="G1076"/>
      <c r="K1076"/>
      <c r="L1076"/>
      <c r="M1076"/>
    </row>
    <row r="1077" spans="2:13" x14ac:dyDescent="0.25">
      <c r="B1077"/>
      <c r="C1077"/>
      <c r="D1077"/>
      <c r="E1077"/>
      <c r="F1077"/>
      <c r="G1077"/>
      <c r="K1077"/>
      <c r="L1077"/>
      <c r="M1077"/>
    </row>
    <row r="1078" spans="2:13" x14ac:dyDescent="0.25">
      <c r="B1078"/>
      <c r="C1078"/>
      <c r="D1078"/>
      <c r="E1078"/>
      <c r="F1078"/>
      <c r="G1078"/>
      <c r="K1078"/>
      <c r="L1078"/>
      <c r="M1078"/>
    </row>
    <row r="1079" spans="2:13" x14ac:dyDescent="0.25">
      <c r="B1079"/>
      <c r="C1079"/>
      <c r="D1079"/>
      <c r="E1079"/>
      <c r="F1079"/>
      <c r="G1079"/>
      <c r="K1079"/>
      <c r="L1079"/>
      <c r="M1079"/>
    </row>
    <row r="1080" spans="2:13" x14ac:dyDescent="0.25">
      <c r="B1080"/>
      <c r="C1080"/>
      <c r="D1080"/>
      <c r="E1080"/>
      <c r="F1080"/>
      <c r="G1080"/>
      <c r="K1080"/>
      <c r="L1080"/>
      <c r="M1080"/>
    </row>
    <row r="1081" spans="2:13" x14ac:dyDescent="0.25">
      <c r="B1081"/>
      <c r="C1081"/>
      <c r="D1081"/>
      <c r="E1081"/>
      <c r="F1081"/>
      <c r="G1081"/>
      <c r="K1081"/>
      <c r="L1081"/>
      <c r="M1081"/>
    </row>
    <row r="1082" spans="2:13" x14ac:dyDescent="0.25">
      <c r="B1082"/>
      <c r="C1082"/>
      <c r="D1082"/>
      <c r="E1082"/>
      <c r="F1082"/>
      <c r="G1082"/>
      <c r="K1082"/>
      <c r="L1082"/>
      <c r="M1082"/>
    </row>
    <row r="1083" spans="2:13" x14ac:dyDescent="0.25">
      <c r="B1083"/>
      <c r="C1083"/>
      <c r="D1083"/>
      <c r="E1083"/>
      <c r="F1083"/>
      <c r="G1083"/>
      <c r="K1083"/>
      <c r="L1083"/>
      <c r="M1083"/>
    </row>
    <row r="1084" spans="2:13" x14ac:dyDescent="0.25">
      <c r="B1084"/>
      <c r="C1084"/>
      <c r="D1084"/>
      <c r="E1084"/>
      <c r="F1084"/>
      <c r="G1084"/>
      <c r="K1084"/>
      <c r="L1084"/>
      <c r="M1084"/>
    </row>
    <row r="1085" spans="2:13" x14ac:dyDescent="0.25">
      <c r="B1085"/>
      <c r="C1085"/>
      <c r="D1085"/>
      <c r="E1085"/>
      <c r="F1085"/>
      <c r="G1085"/>
      <c r="K1085"/>
      <c r="L1085"/>
      <c r="M1085"/>
    </row>
    <row r="1086" spans="2:13" x14ac:dyDescent="0.25">
      <c r="B1086"/>
      <c r="C1086"/>
      <c r="D1086"/>
      <c r="E1086"/>
      <c r="F1086"/>
      <c r="G1086"/>
      <c r="K1086"/>
      <c r="L1086"/>
      <c r="M1086"/>
    </row>
    <row r="1087" spans="2:13" x14ac:dyDescent="0.25">
      <c r="B1087"/>
      <c r="C1087"/>
      <c r="D1087"/>
      <c r="E1087"/>
      <c r="F1087"/>
      <c r="G1087"/>
      <c r="K1087"/>
      <c r="L1087"/>
      <c r="M1087"/>
    </row>
    <row r="1088" spans="2:13" x14ac:dyDescent="0.25">
      <c r="B1088"/>
      <c r="C1088"/>
      <c r="D1088"/>
      <c r="E1088"/>
      <c r="F1088"/>
      <c r="G1088"/>
      <c r="K1088"/>
      <c r="L1088"/>
      <c r="M1088"/>
    </row>
    <row r="1089" spans="2:13" x14ac:dyDescent="0.25">
      <c r="B1089"/>
      <c r="C1089"/>
      <c r="D1089"/>
      <c r="E1089"/>
      <c r="F1089"/>
      <c r="G1089"/>
      <c r="K1089"/>
      <c r="L1089"/>
      <c r="M1089"/>
    </row>
    <row r="1090" spans="2:13" x14ac:dyDescent="0.25">
      <c r="B1090"/>
      <c r="C1090"/>
      <c r="D1090"/>
      <c r="E1090"/>
      <c r="F1090"/>
      <c r="G1090"/>
      <c r="K1090"/>
      <c r="L1090"/>
      <c r="M1090"/>
    </row>
    <row r="1091" spans="2:13" x14ac:dyDescent="0.25">
      <c r="B1091"/>
      <c r="C1091"/>
      <c r="D1091"/>
      <c r="E1091"/>
      <c r="F1091"/>
      <c r="G1091"/>
      <c r="K1091"/>
      <c r="L1091"/>
      <c r="M1091"/>
    </row>
    <row r="1092" spans="2:13" x14ac:dyDescent="0.25">
      <c r="B1092"/>
      <c r="C1092"/>
      <c r="D1092"/>
      <c r="E1092"/>
      <c r="F1092"/>
      <c r="G1092"/>
      <c r="K1092"/>
      <c r="L1092"/>
      <c r="M1092"/>
    </row>
    <row r="1093" spans="2:13" x14ac:dyDescent="0.25">
      <c r="B1093"/>
      <c r="C1093"/>
      <c r="D1093"/>
      <c r="E1093"/>
      <c r="F1093"/>
      <c r="G1093"/>
      <c r="K1093"/>
      <c r="L1093"/>
      <c r="M1093"/>
    </row>
    <row r="1094" spans="2:13" x14ac:dyDescent="0.25">
      <c r="B1094"/>
      <c r="C1094"/>
      <c r="D1094"/>
      <c r="E1094"/>
      <c r="F1094"/>
      <c r="G1094"/>
      <c r="K1094"/>
      <c r="L1094"/>
      <c r="M1094"/>
    </row>
    <row r="1095" spans="2:13" x14ac:dyDescent="0.25">
      <c r="B1095"/>
      <c r="C1095"/>
      <c r="D1095"/>
      <c r="E1095"/>
      <c r="F1095"/>
      <c r="G1095"/>
      <c r="K1095"/>
      <c r="L1095"/>
      <c r="M1095"/>
    </row>
    <row r="1096" spans="2:13" x14ac:dyDescent="0.25">
      <c r="B1096"/>
      <c r="C1096"/>
      <c r="D1096"/>
      <c r="E1096"/>
      <c r="F1096"/>
      <c r="G1096"/>
      <c r="K1096"/>
      <c r="L1096"/>
      <c r="M1096"/>
    </row>
    <row r="1097" spans="2:13" x14ac:dyDescent="0.25">
      <c r="B1097"/>
      <c r="C1097"/>
      <c r="D1097"/>
      <c r="E1097"/>
      <c r="F1097"/>
      <c r="G1097"/>
      <c r="K1097"/>
      <c r="L1097"/>
      <c r="M1097"/>
    </row>
    <row r="1098" spans="2:13" x14ac:dyDescent="0.25">
      <c r="B1098"/>
      <c r="C1098"/>
      <c r="D1098"/>
      <c r="E1098"/>
      <c r="F1098"/>
      <c r="G1098"/>
      <c r="K1098"/>
      <c r="L1098"/>
      <c r="M1098"/>
    </row>
    <row r="1099" spans="2:13" x14ac:dyDescent="0.25">
      <c r="B1099"/>
      <c r="C1099"/>
      <c r="D1099"/>
      <c r="E1099"/>
      <c r="F1099"/>
      <c r="G1099"/>
      <c r="K1099"/>
      <c r="L1099"/>
      <c r="M1099"/>
    </row>
    <row r="1100" spans="2:13" x14ac:dyDescent="0.25">
      <c r="B1100"/>
      <c r="C1100"/>
      <c r="D1100"/>
      <c r="E1100"/>
      <c r="F1100"/>
      <c r="G1100"/>
      <c r="K1100"/>
      <c r="L1100"/>
      <c r="M1100"/>
    </row>
    <row r="1101" spans="2:13" x14ac:dyDescent="0.25">
      <c r="B1101"/>
      <c r="C1101"/>
      <c r="D1101"/>
      <c r="E1101"/>
      <c r="F1101"/>
      <c r="G1101"/>
      <c r="K1101"/>
      <c r="L1101"/>
      <c r="M1101"/>
    </row>
    <row r="1102" spans="2:13" x14ac:dyDescent="0.25">
      <c r="B1102"/>
      <c r="C1102"/>
      <c r="D1102"/>
      <c r="E1102"/>
      <c r="F1102"/>
      <c r="G1102"/>
      <c r="K1102"/>
      <c r="L1102"/>
      <c r="M1102"/>
    </row>
    <row r="1103" spans="2:13" x14ac:dyDescent="0.25">
      <c r="B1103"/>
      <c r="C1103"/>
      <c r="D1103"/>
      <c r="E1103"/>
      <c r="F1103"/>
      <c r="G1103"/>
      <c r="K1103"/>
      <c r="L1103"/>
      <c r="M1103"/>
    </row>
    <row r="1104" spans="2:13" x14ac:dyDescent="0.25">
      <c r="B1104"/>
      <c r="C1104"/>
      <c r="D1104"/>
      <c r="E1104"/>
      <c r="F1104"/>
      <c r="G1104"/>
      <c r="K1104"/>
      <c r="L1104"/>
      <c r="M1104"/>
    </row>
    <row r="1105" spans="2:13" x14ac:dyDescent="0.25">
      <c r="B1105"/>
      <c r="C1105"/>
      <c r="D1105"/>
      <c r="E1105"/>
      <c r="F1105"/>
      <c r="G1105"/>
      <c r="K1105"/>
      <c r="L1105"/>
      <c r="M1105"/>
    </row>
    <row r="1106" spans="2:13" x14ac:dyDescent="0.25">
      <c r="B1106"/>
      <c r="C1106"/>
      <c r="D1106"/>
      <c r="E1106"/>
      <c r="F1106"/>
      <c r="G1106"/>
      <c r="K1106"/>
      <c r="L1106"/>
      <c r="M1106"/>
    </row>
    <row r="1107" spans="2:13" x14ac:dyDescent="0.25">
      <c r="B1107"/>
      <c r="C1107"/>
      <c r="D1107"/>
      <c r="E1107"/>
      <c r="F1107"/>
      <c r="G1107"/>
      <c r="K1107"/>
      <c r="L1107"/>
      <c r="M1107"/>
    </row>
    <row r="1108" spans="2:13" x14ac:dyDescent="0.25">
      <c r="B1108"/>
      <c r="C1108"/>
      <c r="D1108"/>
      <c r="E1108"/>
      <c r="F1108"/>
      <c r="G1108"/>
      <c r="K1108"/>
      <c r="L1108"/>
      <c r="M1108"/>
    </row>
    <row r="1109" spans="2:13" x14ac:dyDescent="0.25">
      <c r="B1109"/>
      <c r="C1109"/>
      <c r="D1109"/>
      <c r="E1109"/>
      <c r="F1109"/>
      <c r="G1109"/>
      <c r="K1109"/>
      <c r="L1109"/>
      <c r="M1109"/>
    </row>
    <row r="1110" spans="2:13" x14ac:dyDescent="0.25">
      <c r="B1110"/>
      <c r="C1110"/>
      <c r="D1110"/>
      <c r="E1110"/>
      <c r="F1110"/>
      <c r="G1110"/>
      <c r="K1110"/>
      <c r="L1110"/>
      <c r="M1110"/>
    </row>
    <row r="1111" spans="2:13" x14ac:dyDescent="0.25">
      <c r="B1111"/>
      <c r="C1111"/>
      <c r="D1111"/>
      <c r="E1111"/>
      <c r="F1111"/>
      <c r="G1111"/>
      <c r="K1111"/>
      <c r="L1111"/>
      <c r="M1111"/>
    </row>
    <row r="1112" spans="2:13" x14ac:dyDescent="0.25">
      <c r="B1112"/>
      <c r="C1112"/>
      <c r="D1112"/>
      <c r="E1112"/>
      <c r="F1112"/>
      <c r="G1112"/>
      <c r="K1112"/>
      <c r="L1112"/>
      <c r="M1112"/>
    </row>
    <row r="1113" spans="2:13" x14ac:dyDescent="0.25">
      <c r="B1113"/>
      <c r="C1113"/>
      <c r="D1113"/>
      <c r="E1113"/>
      <c r="F1113"/>
      <c r="G1113"/>
      <c r="K1113"/>
      <c r="L1113"/>
      <c r="M1113"/>
    </row>
    <row r="1114" spans="2:13" x14ac:dyDescent="0.25">
      <c r="B1114"/>
      <c r="C1114"/>
      <c r="D1114"/>
      <c r="E1114"/>
      <c r="F1114"/>
      <c r="G1114"/>
      <c r="K1114"/>
      <c r="L1114"/>
      <c r="M1114"/>
    </row>
    <row r="1115" spans="2:13" x14ac:dyDescent="0.25">
      <c r="B1115"/>
      <c r="C1115"/>
      <c r="D1115"/>
      <c r="E1115"/>
      <c r="F1115"/>
      <c r="G1115"/>
      <c r="K1115"/>
      <c r="L1115"/>
      <c r="M1115"/>
    </row>
    <row r="1116" spans="2:13" x14ac:dyDescent="0.25">
      <c r="B1116"/>
      <c r="C1116"/>
      <c r="D1116"/>
      <c r="E1116"/>
      <c r="F1116"/>
      <c r="G1116"/>
      <c r="K1116"/>
      <c r="L1116"/>
      <c r="M1116"/>
    </row>
    <row r="1117" spans="2:13" x14ac:dyDescent="0.25">
      <c r="B1117"/>
      <c r="C1117"/>
      <c r="D1117"/>
      <c r="E1117"/>
      <c r="F1117"/>
      <c r="G1117"/>
      <c r="K1117"/>
      <c r="L1117"/>
      <c r="M1117"/>
    </row>
    <row r="1118" spans="2:13" x14ac:dyDescent="0.25">
      <c r="B1118"/>
      <c r="C1118"/>
      <c r="D1118"/>
      <c r="E1118"/>
      <c r="F1118"/>
      <c r="G1118"/>
      <c r="K1118"/>
      <c r="L1118"/>
      <c r="M1118"/>
    </row>
    <row r="1119" spans="2:13" x14ac:dyDescent="0.25">
      <c r="B1119"/>
      <c r="C1119"/>
      <c r="D1119"/>
      <c r="E1119"/>
      <c r="F1119"/>
      <c r="G1119"/>
      <c r="K1119"/>
      <c r="L1119"/>
      <c r="M1119"/>
    </row>
    <row r="1120" spans="2:13" x14ac:dyDescent="0.25">
      <c r="B1120"/>
      <c r="C1120"/>
      <c r="D1120"/>
      <c r="E1120"/>
      <c r="F1120"/>
      <c r="G1120"/>
      <c r="K1120"/>
      <c r="L1120"/>
      <c r="M1120"/>
    </row>
    <row r="1121" spans="2:13" x14ac:dyDescent="0.25">
      <c r="B1121"/>
      <c r="C1121"/>
      <c r="D1121"/>
      <c r="E1121"/>
      <c r="F1121"/>
      <c r="G1121"/>
      <c r="K1121"/>
      <c r="L1121"/>
      <c r="M1121"/>
    </row>
    <row r="1122" spans="2:13" x14ac:dyDescent="0.25">
      <c r="B1122"/>
      <c r="C1122"/>
      <c r="D1122"/>
      <c r="E1122"/>
      <c r="F1122"/>
      <c r="G1122"/>
      <c r="K1122"/>
      <c r="L1122"/>
      <c r="M1122"/>
    </row>
    <row r="1123" spans="2:13" x14ac:dyDescent="0.25">
      <c r="B1123"/>
      <c r="C1123"/>
      <c r="D1123"/>
      <c r="E1123"/>
      <c r="F1123"/>
      <c r="G1123"/>
      <c r="K1123"/>
      <c r="L1123"/>
      <c r="M1123"/>
    </row>
    <row r="1124" spans="2:13" x14ac:dyDescent="0.25">
      <c r="B1124"/>
      <c r="C1124"/>
      <c r="D1124"/>
      <c r="E1124"/>
      <c r="F1124"/>
      <c r="G1124"/>
      <c r="K1124"/>
      <c r="L1124"/>
      <c r="M1124"/>
    </row>
    <row r="1125" spans="2:13" x14ac:dyDescent="0.25">
      <c r="B1125"/>
      <c r="C1125"/>
      <c r="D1125"/>
      <c r="E1125"/>
      <c r="F1125"/>
      <c r="G1125"/>
      <c r="K1125"/>
      <c r="L1125"/>
      <c r="M1125"/>
    </row>
    <row r="1126" spans="2:13" x14ac:dyDescent="0.25">
      <c r="B1126"/>
      <c r="C1126"/>
      <c r="D1126"/>
      <c r="E1126"/>
      <c r="F1126"/>
      <c r="G1126"/>
      <c r="K1126"/>
      <c r="L1126"/>
      <c r="M1126"/>
    </row>
    <row r="1127" spans="2:13" x14ac:dyDescent="0.25">
      <c r="B1127"/>
      <c r="C1127"/>
      <c r="D1127"/>
      <c r="E1127"/>
      <c r="F1127"/>
      <c r="G1127"/>
      <c r="K1127"/>
      <c r="L1127"/>
      <c r="M1127"/>
    </row>
    <row r="1128" spans="2:13" x14ac:dyDescent="0.25">
      <c r="B1128"/>
      <c r="C1128"/>
      <c r="D1128"/>
      <c r="E1128"/>
      <c r="F1128"/>
      <c r="G1128"/>
      <c r="K1128"/>
      <c r="L1128"/>
      <c r="M1128"/>
    </row>
    <row r="1129" spans="2:13" x14ac:dyDescent="0.25">
      <c r="B1129"/>
      <c r="C1129"/>
      <c r="D1129"/>
      <c r="E1129"/>
      <c r="F1129"/>
      <c r="G1129"/>
      <c r="K1129"/>
      <c r="L1129"/>
      <c r="M1129"/>
    </row>
    <row r="1130" spans="2:13" x14ac:dyDescent="0.25">
      <c r="B1130"/>
      <c r="C1130"/>
      <c r="D1130"/>
      <c r="E1130"/>
      <c r="F1130"/>
      <c r="G1130"/>
      <c r="K1130"/>
      <c r="L1130"/>
      <c r="M1130"/>
    </row>
    <row r="1131" spans="2:13" x14ac:dyDescent="0.25">
      <c r="B1131"/>
      <c r="C1131"/>
      <c r="D1131"/>
      <c r="E1131"/>
      <c r="F1131"/>
      <c r="G1131"/>
      <c r="K1131"/>
      <c r="L1131"/>
      <c r="M1131"/>
    </row>
    <row r="1132" spans="2:13" x14ac:dyDescent="0.25">
      <c r="B1132"/>
      <c r="C1132"/>
      <c r="D1132"/>
      <c r="E1132"/>
      <c r="F1132"/>
      <c r="G1132"/>
      <c r="K1132"/>
      <c r="L1132"/>
      <c r="M1132"/>
    </row>
    <row r="1133" spans="2:13" x14ac:dyDescent="0.25">
      <c r="B1133"/>
      <c r="C1133"/>
      <c r="D1133"/>
      <c r="E1133"/>
      <c r="F1133"/>
      <c r="G1133"/>
      <c r="K1133"/>
      <c r="L1133"/>
      <c r="M1133"/>
    </row>
    <row r="1134" spans="2:13" x14ac:dyDescent="0.25">
      <c r="B1134"/>
      <c r="C1134"/>
      <c r="D1134"/>
      <c r="E1134"/>
      <c r="F1134"/>
      <c r="G1134"/>
      <c r="K1134"/>
      <c r="L1134"/>
      <c r="M1134"/>
    </row>
    <row r="1135" spans="2:13" x14ac:dyDescent="0.25">
      <c r="B1135"/>
      <c r="C1135"/>
      <c r="D1135"/>
      <c r="E1135"/>
      <c r="F1135"/>
      <c r="G1135"/>
      <c r="K1135"/>
      <c r="L1135"/>
      <c r="M1135"/>
    </row>
    <row r="1136" spans="2:13" x14ac:dyDescent="0.25">
      <c r="B1136"/>
      <c r="C1136"/>
      <c r="D1136"/>
      <c r="E1136"/>
      <c r="F1136"/>
      <c r="G1136"/>
      <c r="K1136"/>
      <c r="L1136"/>
      <c r="M1136"/>
    </row>
    <row r="1137" spans="2:13" x14ac:dyDescent="0.25">
      <c r="B1137"/>
      <c r="C1137"/>
      <c r="D1137"/>
      <c r="E1137"/>
      <c r="F1137"/>
      <c r="G1137"/>
      <c r="K1137"/>
      <c r="L1137"/>
      <c r="M1137"/>
    </row>
    <row r="1138" spans="2:13" x14ac:dyDescent="0.25">
      <c r="B1138"/>
      <c r="C1138"/>
      <c r="D1138"/>
      <c r="E1138"/>
      <c r="F1138"/>
      <c r="G1138"/>
      <c r="K1138"/>
      <c r="L1138"/>
      <c r="M1138"/>
    </row>
    <row r="1139" spans="2:13" x14ac:dyDescent="0.25">
      <c r="B1139"/>
      <c r="C1139"/>
      <c r="D1139"/>
      <c r="E1139"/>
      <c r="F1139"/>
      <c r="G1139"/>
      <c r="K1139"/>
      <c r="L1139"/>
      <c r="M1139"/>
    </row>
    <row r="1140" spans="2:13" x14ac:dyDescent="0.25">
      <c r="B1140"/>
      <c r="C1140"/>
      <c r="D1140"/>
      <c r="E1140"/>
      <c r="F1140"/>
      <c r="G1140"/>
      <c r="K1140"/>
      <c r="L1140"/>
      <c r="M1140"/>
    </row>
    <row r="1141" spans="2:13" x14ac:dyDescent="0.25">
      <c r="B1141"/>
      <c r="C1141"/>
      <c r="D1141"/>
      <c r="E1141"/>
      <c r="F1141"/>
      <c r="G1141"/>
      <c r="K1141"/>
      <c r="L1141"/>
      <c r="M1141"/>
    </row>
    <row r="1142" spans="2:13" x14ac:dyDescent="0.25">
      <c r="B1142"/>
      <c r="C1142"/>
      <c r="D1142"/>
      <c r="E1142"/>
      <c r="F1142"/>
      <c r="G1142"/>
      <c r="K1142"/>
      <c r="L1142"/>
      <c r="M1142"/>
    </row>
    <row r="1143" spans="2:13" x14ac:dyDescent="0.25">
      <c r="B1143"/>
      <c r="C1143"/>
      <c r="D1143"/>
      <c r="E1143"/>
      <c r="F1143"/>
      <c r="G1143"/>
      <c r="K1143"/>
      <c r="L1143"/>
      <c r="M1143"/>
    </row>
    <row r="1144" spans="2:13" x14ac:dyDescent="0.25">
      <c r="B1144"/>
      <c r="C1144"/>
      <c r="D1144"/>
      <c r="E1144"/>
      <c r="F1144"/>
      <c r="G1144"/>
      <c r="K1144"/>
      <c r="L1144"/>
      <c r="M1144"/>
    </row>
    <row r="1145" spans="2:13" x14ac:dyDescent="0.25">
      <c r="B1145"/>
      <c r="C1145"/>
      <c r="D1145"/>
      <c r="E1145"/>
      <c r="F1145"/>
      <c r="G1145"/>
      <c r="K1145"/>
      <c r="L1145"/>
      <c r="M1145"/>
    </row>
    <row r="1146" spans="2:13" x14ac:dyDescent="0.25">
      <c r="B1146"/>
      <c r="C1146"/>
      <c r="D1146"/>
      <c r="E1146"/>
      <c r="F1146"/>
      <c r="G1146"/>
      <c r="K1146"/>
      <c r="L1146"/>
      <c r="M1146"/>
    </row>
    <row r="1147" spans="2:13" x14ac:dyDescent="0.25">
      <c r="B1147"/>
      <c r="C1147"/>
      <c r="D1147"/>
      <c r="E1147"/>
      <c r="F1147"/>
      <c r="G1147"/>
      <c r="K1147"/>
      <c r="L1147"/>
      <c r="M1147"/>
    </row>
    <row r="1148" spans="2:13" x14ac:dyDescent="0.25">
      <c r="B1148"/>
      <c r="C1148"/>
      <c r="D1148"/>
      <c r="E1148"/>
      <c r="F1148"/>
      <c r="G1148"/>
      <c r="K1148"/>
      <c r="L1148"/>
      <c r="M1148"/>
    </row>
    <row r="1149" spans="2:13" x14ac:dyDescent="0.25">
      <c r="B1149"/>
      <c r="C1149"/>
      <c r="D1149"/>
      <c r="E1149"/>
      <c r="F1149"/>
      <c r="G1149"/>
      <c r="K1149"/>
      <c r="L1149"/>
      <c r="M1149"/>
    </row>
    <row r="1150" spans="2:13" x14ac:dyDescent="0.25">
      <c r="B1150"/>
      <c r="C1150"/>
      <c r="D1150"/>
      <c r="E1150"/>
      <c r="F1150"/>
      <c r="G1150"/>
      <c r="K1150"/>
      <c r="L1150"/>
      <c r="M1150"/>
    </row>
    <row r="1151" spans="2:13" x14ac:dyDescent="0.25">
      <c r="B1151"/>
      <c r="C1151"/>
      <c r="D1151"/>
      <c r="E1151"/>
      <c r="F1151"/>
      <c r="G1151"/>
      <c r="K1151"/>
      <c r="L1151"/>
      <c r="M1151"/>
    </row>
    <row r="1152" spans="2:13" x14ac:dyDescent="0.25">
      <c r="B1152"/>
      <c r="C1152"/>
      <c r="D1152"/>
      <c r="E1152"/>
      <c r="F1152"/>
      <c r="G1152"/>
      <c r="K1152"/>
      <c r="L1152"/>
      <c r="M1152"/>
    </row>
    <row r="1153" spans="2:13" x14ac:dyDescent="0.25">
      <c r="B1153"/>
      <c r="C1153"/>
      <c r="D1153"/>
      <c r="E1153"/>
      <c r="F1153"/>
      <c r="G1153"/>
      <c r="K1153"/>
      <c r="L1153"/>
      <c r="M1153"/>
    </row>
    <row r="1154" spans="2:13" x14ac:dyDescent="0.25">
      <c r="B1154"/>
      <c r="C1154"/>
      <c r="D1154"/>
      <c r="E1154"/>
      <c r="F1154"/>
      <c r="G1154"/>
      <c r="K1154"/>
      <c r="L1154"/>
      <c r="M1154"/>
    </row>
    <row r="1155" spans="2:13" x14ac:dyDescent="0.25">
      <c r="B1155"/>
      <c r="C1155"/>
      <c r="D1155"/>
      <c r="E1155"/>
      <c r="F1155"/>
      <c r="G1155"/>
      <c r="K1155"/>
      <c r="L1155"/>
      <c r="M1155"/>
    </row>
    <row r="1156" spans="2:13" x14ac:dyDescent="0.25">
      <c r="B1156"/>
      <c r="C1156"/>
      <c r="D1156"/>
      <c r="E1156"/>
      <c r="F1156"/>
      <c r="G1156"/>
      <c r="K1156"/>
      <c r="L1156"/>
      <c r="M1156"/>
    </row>
  </sheetData>
  <mergeCells count="29">
    <mergeCell ref="AC5:AE5"/>
    <mergeCell ref="AF5:AH5"/>
    <mergeCell ref="AI5:AK5"/>
    <mergeCell ref="H4:M4"/>
    <mergeCell ref="N4:AE4"/>
    <mergeCell ref="AF4:AK4"/>
    <mergeCell ref="H5:J5"/>
    <mergeCell ref="K5:M5"/>
    <mergeCell ref="N5:P5"/>
    <mergeCell ref="Q5:S5"/>
    <mergeCell ref="T5:V5"/>
    <mergeCell ref="W5:Y5"/>
    <mergeCell ref="Z5:AB5"/>
    <mergeCell ref="AI3:AK3"/>
    <mergeCell ref="H2:M2"/>
    <mergeCell ref="N2:S2"/>
    <mergeCell ref="T2:AB2"/>
    <mergeCell ref="AC2:AE2"/>
    <mergeCell ref="AF2:AK2"/>
    <mergeCell ref="T3:V3"/>
    <mergeCell ref="W3:Y3"/>
    <mergeCell ref="Z3:AB3"/>
    <mergeCell ref="AC3:AE3"/>
    <mergeCell ref="AF3:AH3"/>
    <mergeCell ref="B3:G3"/>
    <mergeCell ref="H3:J3"/>
    <mergeCell ref="K3:M3"/>
    <mergeCell ref="N3:P3"/>
    <mergeCell ref="Q3:S3"/>
  </mergeCells>
  <pageMargins left="0.25" right="0.25" top="0.75" bottom="0.75" header="0.3" footer="0.3"/>
  <pageSetup scale="62" orientation="landscape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9" tint="0.59999389629810485"/>
  </sheetPr>
  <dimension ref="A1:AP1155"/>
  <sheetViews>
    <sheetView zoomScaleNormal="100" workbookViewId="0">
      <pane xSplit="4" ySplit="6" topLeftCell="E7" activePane="bottomRight" state="frozen"/>
      <selection activeCell="E34" sqref="E34"/>
      <selection pane="topRight" activeCell="E34" sqref="E34"/>
      <selection pane="bottomLeft" activeCell="E34" sqref="E34"/>
      <selection pane="bottomRight" activeCell="R11" sqref="R11"/>
    </sheetView>
  </sheetViews>
  <sheetFormatPr defaultRowHeight="15" x14ac:dyDescent="0.25"/>
  <cols>
    <col min="1" max="1" width="7.28515625" hidden="1" customWidth="1"/>
    <col min="2" max="2" width="19.5703125" style="29" customWidth="1"/>
    <col min="3" max="3" width="10" style="29" customWidth="1"/>
    <col min="4" max="4" width="8" style="29" hidden="1" customWidth="1"/>
    <col min="5" max="5" width="8" style="29" customWidth="1"/>
    <col min="6" max="6" width="5.7109375" style="29" customWidth="1"/>
    <col min="7" max="7" width="7.85546875" style="29" customWidth="1"/>
    <col min="8" max="8" width="6.5703125" style="29" customWidth="1"/>
    <col min="9" max="9" width="4" style="29" customWidth="1"/>
    <col min="10" max="10" width="4.5703125" style="29" customWidth="1"/>
    <col min="11" max="11" width="6.140625" style="29" customWidth="1"/>
    <col min="12" max="12" width="4.140625" style="29" customWidth="1"/>
    <col min="13" max="13" width="5.5703125" style="29" customWidth="1"/>
    <col min="14" max="14" width="6.28515625" style="29" customWidth="1"/>
    <col min="15" max="15" width="4" style="29" customWidth="1"/>
    <col min="16" max="16" width="5" style="29" customWidth="1"/>
    <col min="17" max="17" width="5.7109375" style="29" customWidth="1"/>
    <col min="18" max="18" width="4" style="29" customWidth="1"/>
    <col min="19" max="19" width="5.42578125" style="29" customWidth="1"/>
    <col min="20" max="20" width="5" style="29" customWidth="1"/>
    <col min="21" max="21" width="4" style="29" customWidth="1"/>
    <col min="22" max="22" width="4.5703125" style="29" customWidth="1"/>
    <col min="23" max="23" width="6" style="29" customWidth="1"/>
    <col min="24" max="24" width="4" style="29" customWidth="1"/>
    <col min="25" max="25" width="4.7109375" style="29" customWidth="1"/>
    <col min="26" max="26" width="7.28515625" style="29" customWidth="1"/>
    <col min="27" max="27" width="4" style="29" customWidth="1"/>
    <col min="28" max="28" width="4.5703125" style="29" customWidth="1"/>
    <col min="29" max="29" width="5.42578125" style="29" customWidth="1"/>
    <col min="30" max="30" width="4" style="29" customWidth="1"/>
    <col min="31" max="31" width="4.42578125" style="29" customWidth="1"/>
    <col min="32" max="32" width="6.42578125" style="29" customWidth="1"/>
    <col min="33" max="33" width="4.7109375" style="29" customWidth="1"/>
    <col min="34" max="35" width="5.5703125" style="29" customWidth="1"/>
    <col min="36" max="36" width="4" style="29" customWidth="1"/>
    <col min="37" max="37" width="4.42578125" style="29" customWidth="1"/>
    <col min="38" max="38" width="8.7109375" style="29" customWidth="1"/>
    <col min="39" max="39" width="7" customWidth="1"/>
    <col min="42" max="42" width="18.5703125" customWidth="1"/>
  </cols>
  <sheetData>
    <row r="1" spans="1:39" ht="27.75" thickBot="1" x14ac:dyDescent="0.5">
      <c r="B1" s="101" t="s">
        <v>1201</v>
      </c>
    </row>
    <row r="2" spans="1:39" ht="14.25" customHeight="1" thickBot="1" x14ac:dyDescent="0.3">
      <c r="B2" s="1"/>
      <c r="C2" s="2"/>
      <c r="D2" s="2"/>
      <c r="E2" s="2"/>
      <c r="F2" s="2"/>
      <c r="G2" s="2"/>
      <c r="H2" s="2"/>
      <c r="I2" s="126" t="s">
        <v>0</v>
      </c>
      <c r="J2" s="127"/>
      <c r="K2" s="127"/>
      <c r="L2" s="127"/>
      <c r="M2" s="127"/>
      <c r="N2" s="128"/>
      <c r="O2" s="126" t="s">
        <v>1</v>
      </c>
      <c r="P2" s="127"/>
      <c r="Q2" s="127"/>
      <c r="R2" s="127"/>
      <c r="S2" s="127"/>
      <c r="T2" s="128"/>
      <c r="U2" s="126" t="s">
        <v>2</v>
      </c>
      <c r="V2" s="127"/>
      <c r="W2" s="127"/>
      <c r="X2" s="127"/>
      <c r="Y2" s="127"/>
      <c r="Z2" s="127"/>
      <c r="AA2" s="127"/>
      <c r="AB2" s="127"/>
      <c r="AC2" s="128"/>
      <c r="AD2" s="126" t="s">
        <v>3</v>
      </c>
      <c r="AE2" s="127"/>
      <c r="AF2" s="128"/>
      <c r="AG2" s="126" t="s">
        <v>4</v>
      </c>
      <c r="AH2" s="127"/>
      <c r="AI2" s="127"/>
      <c r="AJ2" s="127"/>
      <c r="AK2" s="127"/>
      <c r="AL2" s="128"/>
    </row>
    <row r="3" spans="1:39" ht="42.75" customHeight="1" thickBot="1" x14ac:dyDescent="0.3">
      <c r="B3" s="120" t="s">
        <v>1198</v>
      </c>
      <c r="C3" s="121"/>
      <c r="D3" s="121"/>
      <c r="E3" s="121"/>
      <c r="F3" s="121"/>
      <c r="G3" s="121"/>
      <c r="H3" s="122"/>
      <c r="I3" s="123" t="s">
        <v>1202</v>
      </c>
      <c r="J3" s="124"/>
      <c r="K3" s="125"/>
      <c r="L3" s="123" t="s">
        <v>1203</v>
      </c>
      <c r="M3" s="124"/>
      <c r="N3" s="125"/>
      <c r="O3" s="123" t="s">
        <v>1212</v>
      </c>
      <c r="P3" s="124"/>
      <c r="Q3" s="125"/>
      <c r="R3" s="123" t="s">
        <v>1205</v>
      </c>
      <c r="S3" s="124"/>
      <c r="T3" s="125"/>
      <c r="U3" s="123" t="s">
        <v>1206</v>
      </c>
      <c r="V3" s="124"/>
      <c r="W3" s="125"/>
      <c r="X3" s="123" t="s">
        <v>1207</v>
      </c>
      <c r="Y3" s="124"/>
      <c r="Z3" s="125"/>
      <c r="AA3" s="123" t="s">
        <v>1208</v>
      </c>
      <c r="AB3" s="124"/>
      <c r="AC3" s="125"/>
      <c r="AD3" s="123" t="s">
        <v>1209</v>
      </c>
      <c r="AE3" s="124"/>
      <c r="AF3" s="125"/>
      <c r="AG3" s="123" t="s">
        <v>1210</v>
      </c>
      <c r="AH3" s="124"/>
      <c r="AI3" s="125"/>
      <c r="AJ3" s="123" t="s">
        <v>1211</v>
      </c>
      <c r="AK3" s="124"/>
      <c r="AL3" s="125"/>
    </row>
    <row r="4" spans="1:39" ht="13.5" customHeight="1" thickBot="1" x14ac:dyDescent="0.3">
      <c r="B4" s="3"/>
      <c r="C4" s="4"/>
      <c r="D4" s="4"/>
      <c r="E4" s="4"/>
      <c r="F4" s="4"/>
      <c r="G4" s="4"/>
      <c r="H4" s="30"/>
      <c r="I4" s="129" t="s">
        <v>6</v>
      </c>
      <c r="J4" s="130"/>
      <c r="K4" s="130"/>
      <c r="L4" s="130"/>
      <c r="M4" s="130"/>
      <c r="N4" s="131"/>
      <c r="O4" s="129" t="s">
        <v>7</v>
      </c>
      <c r="P4" s="130"/>
      <c r="Q4" s="130"/>
      <c r="R4" s="130"/>
      <c r="S4" s="130"/>
      <c r="T4" s="130"/>
      <c r="U4" s="130"/>
      <c r="V4" s="130"/>
      <c r="W4" s="130"/>
      <c r="X4" s="130"/>
      <c r="Y4" s="130"/>
      <c r="Z4" s="130"/>
      <c r="AA4" s="130"/>
      <c r="AB4" s="130"/>
      <c r="AC4" s="130"/>
      <c r="AD4" s="130"/>
      <c r="AE4" s="130"/>
      <c r="AF4" s="131"/>
      <c r="AG4" s="129" t="s">
        <v>6</v>
      </c>
      <c r="AH4" s="130"/>
      <c r="AI4" s="130"/>
      <c r="AJ4" s="130"/>
      <c r="AK4" s="130"/>
      <c r="AL4" s="131"/>
    </row>
    <row r="5" spans="1:39" ht="13.5" customHeight="1" thickBot="1" x14ac:dyDescent="0.3">
      <c r="B5" s="3"/>
      <c r="C5" s="4"/>
      <c r="D5" s="4"/>
      <c r="E5" s="4"/>
      <c r="F5" s="4"/>
      <c r="G5" s="4"/>
      <c r="H5" s="30"/>
      <c r="I5" s="129" t="s">
        <v>8</v>
      </c>
      <c r="J5" s="130"/>
      <c r="K5" s="130"/>
      <c r="L5" s="129" t="s">
        <v>9</v>
      </c>
      <c r="M5" s="130"/>
      <c r="N5" s="130"/>
      <c r="O5" s="129" t="s">
        <v>9</v>
      </c>
      <c r="P5" s="130"/>
      <c r="Q5" s="130"/>
      <c r="R5" s="129" t="s">
        <v>8</v>
      </c>
      <c r="S5" s="130"/>
      <c r="T5" s="130"/>
      <c r="U5" s="129" t="s">
        <v>9</v>
      </c>
      <c r="V5" s="130"/>
      <c r="W5" s="130"/>
      <c r="X5" s="129" t="s">
        <v>9</v>
      </c>
      <c r="Y5" s="130"/>
      <c r="Z5" s="130"/>
      <c r="AA5" s="129" t="s">
        <v>8</v>
      </c>
      <c r="AB5" s="130"/>
      <c r="AC5" s="130"/>
      <c r="AD5" s="129" t="s">
        <v>9</v>
      </c>
      <c r="AE5" s="130"/>
      <c r="AF5" s="130"/>
      <c r="AG5" s="129" t="s">
        <v>8</v>
      </c>
      <c r="AH5" s="130"/>
      <c r="AI5" s="130"/>
      <c r="AJ5" s="129" t="s">
        <v>8</v>
      </c>
      <c r="AK5" s="130"/>
      <c r="AL5" s="131"/>
    </row>
    <row r="6" spans="1:39" ht="36" customHeight="1" thickBot="1" x14ac:dyDescent="0.3">
      <c r="B6" s="45" t="s">
        <v>10</v>
      </c>
      <c r="C6" s="46" t="s">
        <v>11</v>
      </c>
      <c r="D6" s="47" t="s">
        <v>12</v>
      </c>
      <c r="E6" s="104" t="s">
        <v>1199</v>
      </c>
      <c r="F6" s="47" t="s">
        <v>594</v>
      </c>
      <c r="G6" s="47" t="s">
        <v>592</v>
      </c>
      <c r="H6" s="48" t="s">
        <v>593</v>
      </c>
      <c r="I6" s="49" t="s">
        <v>595</v>
      </c>
      <c r="J6" s="49" t="s">
        <v>596</v>
      </c>
      <c r="K6" s="50" t="s">
        <v>597</v>
      </c>
      <c r="L6" s="49" t="s">
        <v>595</v>
      </c>
      <c r="M6" s="49" t="s">
        <v>596</v>
      </c>
      <c r="N6" s="50" t="s">
        <v>597</v>
      </c>
      <c r="O6" s="49" t="s">
        <v>595</v>
      </c>
      <c r="P6" s="49" t="s">
        <v>596</v>
      </c>
      <c r="Q6" s="50" t="s">
        <v>597</v>
      </c>
      <c r="R6" s="49" t="s">
        <v>595</v>
      </c>
      <c r="S6" s="49" t="s">
        <v>596</v>
      </c>
      <c r="T6" s="50" t="s">
        <v>597</v>
      </c>
      <c r="U6" s="49" t="s">
        <v>595</v>
      </c>
      <c r="V6" s="49" t="s">
        <v>596</v>
      </c>
      <c r="W6" s="50" t="s">
        <v>597</v>
      </c>
      <c r="X6" s="49" t="s">
        <v>595</v>
      </c>
      <c r="Y6" s="49" t="s">
        <v>596</v>
      </c>
      <c r="Z6" s="50" t="s">
        <v>597</v>
      </c>
      <c r="AA6" s="49" t="s">
        <v>595</v>
      </c>
      <c r="AB6" s="49" t="s">
        <v>596</v>
      </c>
      <c r="AC6" s="50" t="s">
        <v>597</v>
      </c>
      <c r="AD6" s="49" t="s">
        <v>595</v>
      </c>
      <c r="AE6" s="49" t="s">
        <v>596</v>
      </c>
      <c r="AF6" s="50" t="s">
        <v>597</v>
      </c>
      <c r="AG6" s="49" t="s">
        <v>595</v>
      </c>
      <c r="AH6" s="49" t="s">
        <v>596</v>
      </c>
      <c r="AI6" s="50" t="s">
        <v>597</v>
      </c>
      <c r="AJ6" s="49" t="s">
        <v>595</v>
      </c>
      <c r="AK6" s="49" t="s">
        <v>596</v>
      </c>
      <c r="AL6" s="50" t="s">
        <v>597</v>
      </c>
      <c r="AM6" s="51" t="s">
        <v>1170</v>
      </c>
    </row>
    <row r="7" spans="1:39" x14ac:dyDescent="0.25">
      <c r="A7" t="s">
        <v>599</v>
      </c>
      <c r="B7" s="15" t="s">
        <v>363</v>
      </c>
      <c r="C7" s="16" t="s">
        <v>54</v>
      </c>
      <c r="D7" s="7" t="s">
        <v>39</v>
      </c>
      <c r="E7" s="105">
        <f>VLOOKUP(A7,'2020 MRI'!$A$7:$F$571,6,FALSE)</f>
        <v>19.678214463748063</v>
      </c>
      <c r="F7" s="42">
        <f>'2023 MRI - Alphabetical'!E7-'2020 MRI'!E7</f>
        <v>-0.44020021270735343</v>
      </c>
      <c r="G7" s="43">
        <f>'2023 MRI - Alphabetical'!F7-'2020 MRI'!F7</f>
        <v>5.4129814306056403</v>
      </c>
      <c r="H7" s="44">
        <f>'2023 MRI - Alphabetical'!G7-'2020 MRI'!G7</f>
        <v>-29</v>
      </c>
      <c r="I7" s="17">
        <f>'2023 MRI - Alphabetical'!H7-'2020 MRI'!H7</f>
        <v>-52</v>
      </c>
      <c r="J7" s="34">
        <f>'2023 MRI - Alphabetical'!I7-'2020 MRI'!I7</f>
        <v>-0.51833834696405878</v>
      </c>
      <c r="K7" s="18">
        <f>'2023 MRI - Alphabetical'!J7-'2020 MRI'!J7</f>
        <v>2.9018098023791961E-3</v>
      </c>
      <c r="L7" s="17">
        <f>'2023 MRI - Alphabetical'!K7-'2020 MRI'!K7</f>
        <v>64</v>
      </c>
      <c r="M7" s="34">
        <f>'2023 MRI - Alphabetical'!L7-'2020 MRI'!L7</f>
        <v>0.29106009385333376</v>
      </c>
      <c r="N7" s="18">
        <f>'2023 MRI - Alphabetical'!M7-'2020 MRI'!M7</f>
        <v>-1.9024372804824899E-2</v>
      </c>
      <c r="O7" s="17">
        <f>'2023 MRI - Alphabetical'!N7-'2020 MRI'!N7</f>
        <v>-55</v>
      </c>
      <c r="P7" s="34">
        <f>'2023 MRI - Alphabetical'!O7-'2020 MRI'!O7</f>
        <v>-0.15792307571837483</v>
      </c>
      <c r="Q7" s="18">
        <f>'2023 MRI - Alphabetical'!P7-'2020 MRI'!P7</f>
        <v>7.4133581670753693E-3</v>
      </c>
      <c r="R7" s="17">
        <f>'2023 MRI - Alphabetical'!Q7-'2020 MRI'!Q7</f>
        <v>59</v>
      </c>
      <c r="S7" s="34">
        <f>'2023 MRI - Alphabetical'!R7-'2020 MRI'!R7</f>
        <v>0.24937646857695819</v>
      </c>
      <c r="T7" s="19">
        <f>'2023 MRI - Alphabetical'!S7-'2020 MRI'!S7</f>
        <v>-0.10327281707364858</v>
      </c>
      <c r="U7" s="17">
        <f>'2023 MRI - Alphabetical'!T7-'2020 MRI'!T7</f>
        <v>-68</v>
      </c>
      <c r="V7" s="34">
        <f>'2023 MRI - Alphabetical'!U7-'2020 MRI'!U7</f>
        <v>-0.16792442636985083</v>
      </c>
      <c r="W7" s="18">
        <f>'2023 MRI - Alphabetical'!V7-'2020 MRI'!V7</f>
        <v>6.7314741008244472E-3</v>
      </c>
      <c r="X7" s="17">
        <f>'2023 MRI - Alphabetical'!W7-'2020 MRI'!W7</f>
        <v>4</v>
      </c>
      <c r="Y7" s="34">
        <f>'2023 MRI - Alphabetical'!X7-'2020 MRI'!X7</f>
        <v>-4.1270948430704377E-2</v>
      </c>
      <c r="Z7" s="20">
        <f>'2023 MRI - Alphabetical'!Y7-'2020 MRI'!Y7</f>
        <v>16722</v>
      </c>
      <c r="AA7" s="17">
        <f>'2023 MRI - Alphabetical'!Z7-'2020 MRI'!Z7</f>
        <v>88</v>
      </c>
      <c r="AB7" s="34">
        <f>'2023 MRI - Alphabetical'!AA7-'2020 MRI'!AA7</f>
        <v>0.2367589737920846</v>
      </c>
      <c r="AC7" s="18">
        <f>'2023 MRI - Alphabetical'!AB7-'2020 MRI'!AB7</f>
        <v>-1.210209145693017E-3</v>
      </c>
      <c r="AD7" s="17">
        <f>'2023 MRI - Alphabetical'!AC7-'2020 MRI'!AC7</f>
        <v>-168</v>
      </c>
      <c r="AE7" s="34">
        <f>'2023 MRI - Alphabetical'!AD7-'2020 MRI'!AD7</f>
        <v>-0.50859210820491318</v>
      </c>
      <c r="AF7" s="18">
        <f>'2023 MRI - Alphabetical'!AE7-'2020 MRI'!AE7</f>
        <v>-2.3999933654796024E-2</v>
      </c>
      <c r="AG7" s="17">
        <f>'2023 MRI - Alphabetical'!AF7-'2020 MRI'!AF7</f>
        <v>11</v>
      </c>
      <c r="AH7" s="34">
        <f>'2023 MRI - Alphabetical'!AG7-'2020 MRI'!AG7</f>
        <v>3.4897712745305676E-3</v>
      </c>
      <c r="AI7" s="21">
        <f>'2023 MRI - Alphabetical'!AH7-'2020 MRI'!AH7</f>
        <v>-0.12833333333333341</v>
      </c>
      <c r="AJ7" s="17">
        <f>'2023 MRI - Alphabetical'!AI7-'2020 MRI'!AI7</f>
        <v>9</v>
      </c>
      <c r="AK7" s="34">
        <f>'2023 MRI - Alphabetical'!AJ7-'2020 MRI'!AJ7</f>
        <v>2.12880964259822E-2</v>
      </c>
      <c r="AL7" s="20">
        <f>'2023 MRI - Alphabetical'!AK7-'2020 MRI'!AK7</f>
        <v>23827.997949247831</v>
      </c>
      <c r="AM7" s="39"/>
    </row>
    <row r="8" spans="1:39" x14ac:dyDescent="0.25">
      <c r="A8" t="s">
        <v>600</v>
      </c>
      <c r="B8" s="5" t="s">
        <v>148</v>
      </c>
      <c r="C8" s="6" t="s">
        <v>24</v>
      </c>
      <c r="D8" s="7" t="s">
        <v>20</v>
      </c>
      <c r="E8" s="103">
        <f>VLOOKUP(A8,'2020 MRI'!$A$7:$F$571,6,FALSE)</f>
        <v>37.777430615044707</v>
      </c>
      <c r="F8" s="36">
        <f>'2023 MRI - Alphabetical'!E8-'2020 MRI'!E8</f>
        <v>9.5535430480381489E-2</v>
      </c>
      <c r="G8" s="8">
        <f>'2023 MRI - Alphabetical'!F8-'2020 MRI'!F8</f>
        <v>0.40816874563117267</v>
      </c>
      <c r="H8" s="9">
        <f>'2023 MRI - Alphabetical'!G8-'2020 MRI'!G8</f>
        <v>2</v>
      </c>
      <c r="I8" s="17">
        <f>'2023 MRI - Alphabetical'!H8-'2020 MRI'!H8</f>
        <v>-7</v>
      </c>
      <c r="J8" s="33">
        <f>'2023 MRI - Alphabetical'!I8-'2020 MRI'!I8</f>
        <v>-0.11711872177160243</v>
      </c>
      <c r="K8" s="11">
        <f>'2023 MRI - Alphabetical'!J8-'2020 MRI'!J8</f>
        <v>3.0631822908935513E-2</v>
      </c>
      <c r="L8" s="10">
        <f>'2023 MRI - Alphabetical'!K8-'2020 MRI'!K8</f>
        <v>239</v>
      </c>
      <c r="M8" s="33">
        <f>'2023 MRI - Alphabetical'!L8-'2020 MRI'!L8</f>
        <v>0.87497649779205999</v>
      </c>
      <c r="N8" s="11">
        <f>'2023 MRI - Alphabetical'!M8-'2020 MRI'!M8</f>
        <v>-5.4997426743891582E-2</v>
      </c>
      <c r="O8" s="10">
        <f>'2023 MRI - Alphabetical'!N8-'2020 MRI'!N8</f>
        <v>67</v>
      </c>
      <c r="P8" s="33">
        <f>'2023 MRI - Alphabetical'!O8-'2020 MRI'!O8</f>
        <v>0.34688380590806311</v>
      </c>
      <c r="Q8" s="11">
        <f>'2023 MRI - Alphabetical'!P8-'2020 MRI'!P8</f>
        <v>-2.6014790651240127E-2</v>
      </c>
      <c r="R8" s="10">
        <f>'2023 MRI - Alphabetical'!Q8-'2020 MRI'!Q8</f>
        <v>1</v>
      </c>
      <c r="S8" s="33">
        <f>'2023 MRI - Alphabetical'!R8-'2020 MRI'!R8</f>
        <v>-0.4475449689563975</v>
      </c>
      <c r="T8" s="12">
        <f>'2023 MRI - Alphabetical'!S8-'2020 MRI'!S8</f>
        <v>-0.10018730616425664</v>
      </c>
      <c r="U8" s="10">
        <f>'2023 MRI - Alphabetical'!T8-'2020 MRI'!T8</f>
        <v>-58</v>
      </c>
      <c r="V8" s="33">
        <f>'2023 MRI - Alphabetical'!U8-'2020 MRI'!U8</f>
        <v>-0.26759649337503094</v>
      </c>
      <c r="W8" s="11">
        <f>'2023 MRI - Alphabetical'!V8-'2020 MRI'!V8</f>
        <v>1.4225776586938826E-2</v>
      </c>
      <c r="X8" s="17">
        <f>'2023 MRI - Alphabetical'!W8-'2020 MRI'!W8</f>
        <v>-58</v>
      </c>
      <c r="Y8" s="33">
        <f>'2023 MRI - Alphabetical'!X8-'2020 MRI'!X8</f>
        <v>-0.21852053153816886</v>
      </c>
      <c r="Z8" s="13">
        <f>'2023 MRI - Alphabetical'!Y8-'2020 MRI'!Y8</f>
        <v>2748</v>
      </c>
      <c r="AA8" s="10">
        <f>'2023 MRI - Alphabetical'!Z8-'2020 MRI'!Z8</f>
        <v>-15</v>
      </c>
      <c r="AB8" s="33">
        <f>'2023 MRI - Alphabetical'!AA8-'2020 MRI'!AA8</f>
        <v>-0.20597286223391964</v>
      </c>
      <c r="AC8" s="11">
        <f>'2023 MRI - Alphabetical'!AB8-'2020 MRI'!AB8</f>
        <v>2.5479937929505647E-3</v>
      </c>
      <c r="AD8" s="17">
        <f>'2023 MRI - Alphabetical'!AC8-'2020 MRI'!AC8</f>
        <v>131</v>
      </c>
      <c r="AE8" s="33">
        <f>'2023 MRI - Alphabetical'!AD8-'2020 MRI'!AD8</f>
        <v>0.69851616543705508</v>
      </c>
      <c r="AF8" s="11">
        <f>'2023 MRI - Alphabetical'!AE8-'2020 MRI'!AE8</f>
        <v>4.8284251853637161E-2</v>
      </c>
      <c r="AG8" s="10">
        <f>'2023 MRI - Alphabetical'!AF8-'2020 MRI'!AF8</f>
        <v>-9</v>
      </c>
      <c r="AH8" s="33">
        <f>'2023 MRI - Alphabetical'!AG8-'2020 MRI'!AG8</f>
        <v>-1.7102779358331155E-2</v>
      </c>
      <c r="AI8" s="14">
        <f>'2023 MRI - Alphabetical'!AH8-'2020 MRI'!AH8</f>
        <v>-9.3333333333333712E-2</v>
      </c>
      <c r="AJ8" s="17">
        <f>'2023 MRI - Alphabetical'!AI8-'2020 MRI'!AI8</f>
        <v>-9</v>
      </c>
      <c r="AK8" s="33">
        <f>'2023 MRI - Alphabetical'!AJ8-'2020 MRI'!AJ8</f>
        <v>1.8326264292993444E-2</v>
      </c>
      <c r="AL8" s="13">
        <f>'2023 MRI - Alphabetical'!AK8-'2020 MRI'!AK8</f>
        <v>9305.3796054418781</v>
      </c>
      <c r="AM8" s="38"/>
    </row>
    <row r="9" spans="1:39" x14ac:dyDescent="0.25">
      <c r="A9" t="s">
        <v>601</v>
      </c>
      <c r="B9" s="5" t="s">
        <v>540</v>
      </c>
      <c r="C9" s="6" t="s">
        <v>91</v>
      </c>
      <c r="D9" s="7" t="s">
        <v>39</v>
      </c>
      <c r="E9" s="8">
        <f>VLOOKUP(A9,'2020 MRI'!$A$7:$F$571,6,FALSE)</f>
        <v>16.686827338168108</v>
      </c>
      <c r="F9" s="36">
        <f>'2023 MRI - Alphabetical'!E9-'2020 MRI'!E9</f>
        <v>0.2200762466179369</v>
      </c>
      <c r="G9" s="8">
        <f>'2023 MRI - Alphabetical'!F9-'2020 MRI'!F9</f>
        <v>4.3799085129080275</v>
      </c>
      <c r="H9" s="9">
        <f>'2023 MRI - Alphabetical'!G9-'2020 MRI'!G9</f>
        <v>9</v>
      </c>
      <c r="I9" s="17">
        <f>'2023 MRI - Alphabetical'!H9-'2020 MRI'!H9</f>
        <v>30</v>
      </c>
      <c r="J9" s="33">
        <f>'2023 MRI - Alphabetical'!I9-'2020 MRI'!I9</f>
        <v>0.1303741016027446</v>
      </c>
      <c r="K9" s="11">
        <f>'2023 MRI - Alphabetical'!J9-'2020 MRI'!J9</f>
        <v>3.176806879030325E-2</v>
      </c>
      <c r="L9" s="10">
        <f>'2023 MRI - Alphabetical'!K9-'2020 MRI'!K9</f>
        <v>240</v>
      </c>
      <c r="M9" s="33">
        <f>'2023 MRI - Alphabetical'!L9-'2020 MRI'!L9</f>
        <v>0.77685503314311399</v>
      </c>
      <c r="N9" s="11">
        <f>'2023 MRI - Alphabetical'!M9-'2020 MRI'!M9</f>
        <v>-4.8123552232622081E-2</v>
      </c>
      <c r="O9" s="10">
        <f>'2023 MRI - Alphabetical'!N9-'2020 MRI'!N9</f>
        <v>-10</v>
      </c>
      <c r="P9" s="33">
        <f>'2023 MRI - Alphabetical'!O9-'2020 MRI'!O9</f>
        <v>-2.4486579614661941E-2</v>
      </c>
      <c r="Q9" s="11">
        <f>'2023 MRI - Alphabetical'!P9-'2020 MRI'!P9</f>
        <v>0</v>
      </c>
      <c r="R9" s="10">
        <f>'2023 MRI - Alphabetical'!Q9-'2020 MRI'!Q9</f>
        <v>83</v>
      </c>
      <c r="S9" s="33">
        <f>'2023 MRI - Alphabetical'!R9-'2020 MRI'!R9</f>
        <v>0.28890297238749008</v>
      </c>
      <c r="T9" s="12">
        <f>'2023 MRI - Alphabetical'!S9-'2020 MRI'!S9</f>
        <v>-0.21034917963819943</v>
      </c>
      <c r="U9" s="10">
        <f>'2023 MRI - Alphabetical'!T9-'2020 MRI'!T9</f>
        <v>-165</v>
      </c>
      <c r="V9" s="33">
        <f>'2023 MRI - Alphabetical'!U9-'2020 MRI'!U9</f>
        <v>-0.42748885040986168</v>
      </c>
      <c r="W9" s="11">
        <f>'2023 MRI - Alphabetical'!V9-'2020 MRI'!V9</f>
        <v>2.2096427066849784E-2</v>
      </c>
      <c r="X9" s="17">
        <f>'2023 MRI - Alphabetical'!W9-'2020 MRI'!W9</f>
        <v>-5</v>
      </c>
      <c r="Y9" s="33">
        <f>'2023 MRI - Alphabetical'!X9-'2020 MRI'!X9</f>
        <v>-4.7257437897735732E-2</v>
      </c>
      <c r="Z9" s="13">
        <f>'2023 MRI - Alphabetical'!Y9-'2020 MRI'!Y9</f>
        <v>21202</v>
      </c>
      <c r="AA9" s="10">
        <f>'2023 MRI - Alphabetical'!Z9-'2020 MRI'!Z9</f>
        <v>88</v>
      </c>
      <c r="AB9" s="33">
        <f>'2023 MRI - Alphabetical'!AA9-'2020 MRI'!AA9</f>
        <v>0.21354031816560759</v>
      </c>
      <c r="AC9" s="11">
        <f>'2023 MRI - Alphabetical'!AB9-'2020 MRI'!AB9</f>
        <v>-4.5822102425877725E-5</v>
      </c>
      <c r="AD9" s="17">
        <f>'2023 MRI - Alphabetical'!AC9-'2020 MRI'!AC9</f>
        <v>7</v>
      </c>
      <c r="AE9" s="33">
        <f>'2023 MRI - Alphabetical'!AD9-'2020 MRI'!AD9</f>
        <v>9.8417354647596933E-3</v>
      </c>
      <c r="AF9" s="11">
        <f>'2023 MRI - Alphabetical'!AE9-'2020 MRI'!AE9</f>
        <v>6.0918298878691601E-3</v>
      </c>
      <c r="AG9" s="10">
        <f>'2023 MRI - Alphabetical'!AF9-'2020 MRI'!AF9</f>
        <v>-23</v>
      </c>
      <c r="AH9" s="33">
        <f>'2023 MRI - Alphabetical'!AG9-'2020 MRI'!AG9</f>
        <v>-7.9815789903664419E-2</v>
      </c>
      <c r="AI9" s="14">
        <f>'2023 MRI - Alphabetical'!AH9-'2020 MRI'!AH9</f>
        <v>-3.3333333333332771E-2</v>
      </c>
      <c r="AJ9" s="17">
        <f>'2023 MRI - Alphabetical'!AI9-'2020 MRI'!AI9</f>
        <v>-9</v>
      </c>
      <c r="AK9" s="33">
        <f>'2023 MRI - Alphabetical'!AJ9-'2020 MRI'!AJ9</f>
        <v>6.8300924716449551E-4</v>
      </c>
      <c r="AL9" s="13">
        <f>'2023 MRI - Alphabetical'!AK9-'2020 MRI'!AK9</f>
        <v>17815.461663220543</v>
      </c>
      <c r="AM9" s="38"/>
    </row>
    <row r="10" spans="1:39" x14ac:dyDescent="0.25">
      <c r="A10" t="s">
        <v>602</v>
      </c>
      <c r="B10" s="5" t="s">
        <v>482</v>
      </c>
      <c r="C10" s="6" t="s">
        <v>63</v>
      </c>
      <c r="D10" s="7" t="s">
        <v>34</v>
      </c>
      <c r="E10" s="8">
        <f>VLOOKUP(A10,'2020 MRI'!$A$7:$F$571,6,FALSE)</f>
        <v>18.130983377476564</v>
      </c>
      <c r="F10" s="36">
        <f>'2023 MRI - Alphabetical'!E10-'2020 MRI'!E10</f>
        <v>0.76696615561060177</v>
      </c>
      <c r="G10" s="8">
        <f>'2023 MRI - Alphabetical'!F10-'2020 MRI'!F10</f>
        <v>2.7281554009720459</v>
      </c>
      <c r="H10" s="9">
        <f>'2023 MRI - Alphabetical'!G10-'2020 MRI'!G10</f>
        <v>45</v>
      </c>
      <c r="I10" s="17">
        <f>'2023 MRI - Alphabetical'!H10-'2020 MRI'!H10</f>
        <v>23</v>
      </c>
      <c r="J10" s="33">
        <f>'2023 MRI - Alphabetical'!I10-'2020 MRI'!I10</f>
        <v>1.1988593371226131</v>
      </c>
      <c r="K10" s="11">
        <f>'2023 MRI - Alphabetical'!J10-'2020 MRI'!J10</f>
        <v>0.13710530779773689</v>
      </c>
      <c r="L10" s="10">
        <f>'2023 MRI - Alphabetical'!K10-'2020 MRI'!K10</f>
        <v>104</v>
      </c>
      <c r="M10" s="33">
        <f>'2023 MRI - Alphabetical'!L10-'2020 MRI'!L10</f>
        <v>0.78520675041095733</v>
      </c>
      <c r="N10" s="11">
        <f>'2023 MRI - Alphabetical'!M10-'2020 MRI'!M10</f>
        <v>-3.5573122529644272E-2</v>
      </c>
      <c r="O10" s="10">
        <f>'2023 MRI - Alphabetical'!N10-'2020 MRI'!N10</f>
        <v>-223</v>
      </c>
      <c r="P10" s="33">
        <f>'2023 MRI - Alphabetical'!O10-'2020 MRI'!O10</f>
        <v>-0.54459856646409899</v>
      </c>
      <c r="Q10" s="11">
        <f>'2023 MRI - Alphabetical'!P10-'2020 MRI'!P10</f>
        <v>3.1904587257541049E-2</v>
      </c>
      <c r="R10" s="10">
        <f>'2023 MRI - Alphabetical'!Q10-'2020 MRI'!Q10</f>
        <v>19</v>
      </c>
      <c r="S10" s="33">
        <f>'2023 MRI - Alphabetical'!R10-'2020 MRI'!R10</f>
        <v>0.23888270298591624</v>
      </c>
      <c r="T10" s="12">
        <f>'2023 MRI - Alphabetical'!S10-'2020 MRI'!S10</f>
        <v>0</v>
      </c>
      <c r="U10" s="10">
        <f>'2023 MRI - Alphabetical'!T10-'2020 MRI'!T10</f>
        <v>-58</v>
      </c>
      <c r="V10" s="33">
        <f>'2023 MRI - Alphabetical'!U10-'2020 MRI'!U10</f>
        <v>-0.1491161818023381</v>
      </c>
      <c r="W10" s="11">
        <f>'2023 MRI - Alphabetical'!V10-'2020 MRI'!V10</f>
        <v>5.637499594604703E-3</v>
      </c>
      <c r="X10" s="17">
        <f>'2023 MRI - Alphabetical'!W10-'2020 MRI'!W10</f>
        <v>119</v>
      </c>
      <c r="Y10" s="33">
        <f>'2023 MRI - Alphabetical'!X10-'2020 MRI'!X10</f>
        <v>0.45014884306448044</v>
      </c>
      <c r="Z10" s="13">
        <f>'2023 MRI - Alphabetical'!Y10-'2020 MRI'!Y10</f>
        <v>35591</v>
      </c>
      <c r="AA10" s="10">
        <f>'2023 MRI - Alphabetical'!Z10-'2020 MRI'!Z10</f>
        <v>80</v>
      </c>
      <c r="AB10" s="33">
        <f>'2023 MRI - Alphabetical'!AA10-'2020 MRI'!AA10</f>
        <v>0.17059404798683758</v>
      </c>
      <c r="AC10" s="11">
        <f>'2023 MRI - Alphabetical'!AB10-'2020 MRI'!AB10</f>
        <v>8.5959885386819451E-5</v>
      </c>
      <c r="AD10" s="17">
        <f>'2023 MRI - Alphabetical'!AC10-'2020 MRI'!AC10</f>
        <v>32</v>
      </c>
      <c r="AE10" s="33">
        <f>'2023 MRI - Alphabetical'!AD10-'2020 MRI'!AD10</f>
        <v>7.805103614796205E-2</v>
      </c>
      <c r="AF10" s="11">
        <f>'2023 MRI - Alphabetical'!AE10-'2020 MRI'!AE10</f>
        <v>8.6812707948793477E-3</v>
      </c>
      <c r="AG10" s="10">
        <f>'2023 MRI - Alphabetical'!AF10-'2020 MRI'!AF10</f>
        <v>50</v>
      </c>
      <c r="AH10" s="33">
        <f>'2023 MRI - Alphabetical'!AG10-'2020 MRI'!AG10</f>
        <v>0.10646116319821088</v>
      </c>
      <c r="AI10" s="14">
        <f>'2023 MRI - Alphabetical'!AH10-'2020 MRI'!AH10</f>
        <v>-0.24366666666666648</v>
      </c>
      <c r="AJ10" s="17">
        <f>'2023 MRI - Alphabetical'!AI10-'2020 MRI'!AI10</f>
        <v>-20</v>
      </c>
      <c r="AK10" s="33">
        <f>'2023 MRI - Alphabetical'!AJ10-'2020 MRI'!AJ10</f>
        <v>1.4898440355917419E-3</v>
      </c>
      <c r="AL10" s="13">
        <f>'2023 MRI - Alphabetical'!AK10-'2020 MRI'!AK10</f>
        <v>11886.662239747064</v>
      </c>
      <c r="AM10" s="38"/>
    </row>
    <row r="11" spans="1:39" x14ac:dyDescent="0.25">
      <c r="A11" t="s">
        <v>603</v>
      </c>
      <c r="B11" s="5" t="s">
        <v>539</v>
      </c>
      <c r="C11" s="6" t="s">
        <v>93</v>
      </c>
      <c r="D11" s="7" t="s">
        <v>34</v>
      </c>
      <c r="E11" s="8">
        <f>VLOOKUP(A11,'2020 MRI'!$A$7:$F$571,6,FALSE)</f>
        <v>9.5268363520129142</v>
      </c>
      <c r="F11" s="36">
        <f>'2023 MRI - Alphabetical'!E11-'2020 MRI'!E11</f>
        <v>-1.6982854380794281</v>
      </c>
      <c r="G11" s="8">
        <f>'2023 MRI - Alphabetical'!F11-'2020 MRI'!F11</f>
        <v>10.598974037933143</v>
      </c>
      <c r="H11" s="9">
        <f>'2023 MRI - Alphabetical'!G11-'2020 MRI'!G11</f>
        <v>-67</v>
      </c>
      <c r="I11" s="17">
        <f>'2023 MRI - Alphabetical'!H11-'2020 MRI'!H11</f>
        <v>-166</v>
      </c>
      <c r="J11" s="33">
        <f>'2023 MRI - Alphabetical'!I11-'2020 MRI'!I11</f>
        <v>-0.61449151101777466</v>
      </c>
      <c r="K11" s="11">
        <f>'2023 MRI - Alphabetical'!J11-'2020 MRI'!J11</f>
        <v>-1.008926672516286E-2</v>
      </c>
      <c r="L11" s="10">
        <f>'2023 MRI - Alphabetical'!K11-'2020 MRI'!K11</f>
        <v>-96</v>
      </c>
      <c r="M11" s="33">
        <f>'2023 MRI - Alphabetical'!L11-'2020 MRI'!L11</f>
        <v>-0.28674372922476565</v>
      </c>
      <c r="N11" s="11">
        <f>'2023 MRI - Alphabetical'!M11-'2020 MRI'!M11</f>
        <v>-3.0991269154879361E-3</v>
      </c>
      <c r="O11" s="10">
        <f>'2023 MRI - Alphabetical'!N11-'2020 MRI'!N11</f>
        <v>-17</v>
      </c>
      <c r="P11" s="33">
        <f>'2023 MRI - Alphabetical'!O11-'2020 MRI'!O11</f>
        <v>-4.6449065647384935E-2</v>
      </c>
      <c r="Q11" s="11">
        <f>'2023 MRI - Alphabetical'!P11-'2020 MRI'!P11</f>
        <v>1.1751555616657805E-3</v>
      </c>
      <c r="R11" s="10">
        <f>'2023 MRI - Alphabetical'!Q11-'2020 MRI'!Q11</f>
        <v>79</v>
      </c>
      <c r="S11" s="33">
        <f>'2023 MRI - Alphabetical'!R11-'2020 MRI'!R11</f>
        <v>0.23472836518810689</v>
      </c>
      <c r="T11" s="12">
        <f>'2023 MRI - Alphabetical'!S11-'2020 MRI'!S11</f>
        <v>-0.15000632375320014</v>
      </c>
      <c r="U11" s="10">
        <f>'2023 MRI - Alphabetical'!T11-'2020 MRI'!T11</f>
        <v>-53</v>
      </c>
      <c r="V11" s="33">
        <f>'2023 MRI - Alphabetical'!U11-'2020 MRI'!U11</f>
        <v>-0.2171054304853075</v>
      </c>
      <c r="W11" s="11">
        <f>'2023 MRI - Alphabetical'!V11-'2020 MRI'!V11</f>
        <v>9.0249864361381348E-3</v>
      </c>
      <c r="X11" s="17">
        <f>'2023 MRI - Alphabetical'!W11-'2020 MRI'!W11</f>
        <v>-53</v>
      </c>
      <c r="Y11" s="33">
        <f>'2023 MRI - Alphabetical'!X11-'2020 MRI'!X11</f>
        <v>-0.90696189287156015</v>
      </c>
      <c r="Z11" s="13">
        <f>'2023 MRI - Alphabetical'!Y11-'2020 MRI'!Y11</f>
        <v>-7093</v>
      </c>
      <c r="AA11" s="10">
        <f>'2023 MRI - Alphabetical'!Z11-'2020 MRI'!Z11</f>
        <v>-85</v>
      </c>
      <c r="AB11" s="33">
        <f>'2023 MRI - Alphabetical'!AA11-'2020 MRI'!AA11</f>
        <v>-0.27147895328910016</v>
      </c>
      <c r="AC11" s="11">
        <f>'2023 MRI - Alphabetical'!AB11-'2020 MRI'!AB11</f>
        <v>5.7380952380952366E-3</v>
      </c>
      <c r="AD11" s="17">
        <f>'2023 MRI - Alphabetical'!AC11-'2020 MRI'!AC11</f>
        <v>-72</v>
      </c>
      <c r="AE11" s="33">
        <f>'2023 MRI - Alphabetical'!AD11-'2020 MRI'!AD11</f>
        <v>-0.23554197933804744</v>
      </c>
      <c r="AF11" s="11">
        <f>'2023 MRI - Alphabetical'!AE11-'2020 MRI'!AE11</f>
        <v>-9.3438098319608143E-3</v>
      </c>
      <c r="AG11" s="10">
        <f>'2023 MRI - Alphabetical'!AF11-'2020 MRI'!AF11</f>
        <v>-16</v>
      </c>
      <c r="AH11" s="33">
        <f>'2023 MRI - Alphabetical'!AG11-'2020 MRI'!AG11</f>
        <v>-0.11166511996226958</v>
      </c>
      <c r="AI11" s="14">
        <f>'2023 MRI - Alphabetical'!AH11-'2020 MRI'!AH11</f>
        <v>3.3333333333329662E-4</v>
      </c>
      <c r="AJ11" s="17">
        <f>'2023 MRI - Alphabetical'!AI11-'2020 MRI'!AI11</f>
        <v>5</v>
      </c>
      <c r="AK11" s="33">
        <f>'2023 MRI - Alphabetical'!AJ11-'2020 MRI'!AJ11</f>
        <v>-9.0055663397261877E-3</v>
      </c>
      <c r="AL11" s="13">
        <f>'2023 MRI - Alphabetical'!AK11-'2020 MRI'!AK11</f>
        <v>39191.6569563839</v>
      </c>
      <c r="AM11" s="38"/>
    </row>
    <row r="12" spans="1:39" x14ac:dyDescent="0.25">
      <c r="A12" t="s">
        <v>604</v>
      </c>
      <c r="B12" s="5" t="s">
        <v>470</v>
      </c>
      <c r="C12" s="6" t="s">
        <v>54</v>
      </c>
      <c r="D12" s="7" t="s">
        <v>39</v>
      </c>
      <c r="E12" s="8">
        <f>VLOOKUP(A12,'2020 MRI'!$A$7:$F$571,6,FALSE)</f>
        <v>12.796813975282708</v>
      </c>
      <c r="F12" s="36">
        <f>'2023 MRI - Alphabetical'!E12-'2020 MRI'!E12</f>
        <v>-2.626345920755158</v>
      </c>
      <c r="G12" s="8">
        <f>'2023 MRI - Alphabetical'!F12-'2020 MRI'!F12</f>
        <v>12.240737154181533</v>
      </c>
      <c r="H12" s="9">
        <f>'2023 MRI - Alphabetical'!G12-'2020 MRI'!G12</f>
        <v>-148</v>
      </c>
      <c r="I12" s="17">
        <f>'2023 MRI - Alphabetical'!H12-'2020 MRI'!H12</f>
        <v>-24</v>
      </c>
      <c r="J12" s="33">
        <f>'2023 MRI - Alphabetical'!I12-'2020 MRI'!I12</f>
        <v>-0.15331605454875263</v>
      </c>
      <c r="K12" s="11">
        <f>'2023 MRI - Alphabetical'!J12-'2020 MRI'!J12</f>
        <v>6.0333375506073095E-3</v>
      </c>
      <c r="L12" s="10">
        <f>'2023 MRI - Alphabetical'!K12-'2020 MRI'!K12</f>
        <v>-71</v>
      </c>
      <c r="M12" s="33">
        <f>'2023 MRI - Alphabetical'!L12-'2020 MRI'!L12</f>
        <v>-0.15384203644865949</v>
      </c>
      <c r="N12" s="11">
        <f>'2023 MRI - Alphabetical'!M12-'2020 MRI'!M12</f>
        <v>-7.3449104412407137E-3</v>
      </c>
      <c r="O12" s="10">
        <f>'2023 MRI - Alphabetical'!N12-'2020 MRI'!N12</f>
        <v>-63</v>
      </c>
      <c r="P12" s="33">
        <f>'2023 MRI - Alphabetical'!O12-'2020 MRI'!O12</f>
        <v>-0.14863337699679996</v>
      </c>
      <c r="Q12" s="11">
        <f>'2023 MRI - Alphabetical'!P12-'2020 MRI'!P12</f>
        <v>6.9498069498069477E-3</v>
      </c>
      <c r="R12" s="10">
        <f>'2023 MRI - Alphabetical'!Q12-'2020 MRI'!Q12</f>
        <v>-314</v>
      </c>
      <c r="S12" s="33">
        <f>'2023 MRI - Alphabetical'!R12-'2020 MRI'!R12</f>
        <v>-0.84582486034536442</v>
      </c>
      <c r="T12" s="12">
        <f>'2023 MRI - Alphabetical'!S12-'2020 MRI'!S12</f>
        <v>2.1321961620469083</v>
      </c>
      <c r="U12" s="10">
        <f>'2023 MRI - Alphabetical'!T12-'2020 MRI'!T12</f>
        <v>-161</v>
      </c>
      <c r="V12" s="33">
        <f>'2023 MRI - Alphabetical'!U12-'2020 MRI'!U12</f>
        <v>-0.46602045789001445</v>
      </c>
      <c r="W12" s="11">
        <f>'2023 MRI - Alphabetical'!V12-'2020 MRI'!V12</f>
        <v>2.4098109351047517E-2</v>
      </c>
      <c r="X12" s="17">
        <f>'2023 MRI - Alphabetical'!W12-'2020 MRI'!W12</f>
        <v>-166</v>
      </c>
      <c r="Y12" s="33">
        <f>'2023 MRI - Alphabetical'!X12-'2020 MRI'!X12</f>
        <v>-0.69405792556237755</v>
      </c>
      <c r="Z12" s="13">
        <f>'2023 MRI - Alphabetical'!Y12-'2020 MRI'!Y12</f>
        <v>-10781</v>
      </c>
      <c r="AA12" s="10">
        <f>'2023 MRI - Alphabetical'!Z12-'2020 MRI'!Z12</f>
        <v>-103</v>
      </c>
      <c r="AB12" s="33">
        <f>'2023 MRI - Alphabetical'!AA12-'2020 MRI'!AA12</f>
        <v>-0.43464966321516563</v>
      </c>
      <c r="AC12" s="11">
        <f>'2023 MRI - Alphabetical'!AB12-'2020 MRI'!AB12</f>
        <v>8.5714285714285701E-3</v>
      </c>
      <c r="AD12" s="17">
        <f>'2023 MRI - Alphabetical'!AC12-'2020 MRI'!AC12</f>
        <v>22</v>
      </c>
      <c r="AE12" s="33">
        <f>'2023 MRI - Alphabetical'!AD12-'2020 MRI'!AD12</f>
        <v>3.9636762663998404E-2</v>
      </c>
      <c r="AF12" s="11">
        <f>'2023 MRI - Alphabetical'!AE12-'2020 MRI'!AE12</f>
        <v>6.5112519002135105E-3</v>
      </c>
      <c r="AG12" s="10">
        <f>'2023 MRI - Alphabetical'!AF12-'2020 MRI'!AF12</f>
        <v>0</v>
      </c>
      <c r="AH12" s="33">
        <f>'2023 MRI - Alphabetical'!AG12-'2020 MRI'!AG12</f>
        <v>-8.1794017839605937E-2</v>
      </c>
      <c r="AI12" s="14">
        <f>'2023 MRI - Alphabetical'!AH12-'2020 MRI'!AH12</f>
        <v>-5.8000000000000052E-2</v>
      </c>
      <c r="AJ12" s="17">
        <f>'2023 MRI - Alphabetical'!AI12-'2020 MRI'!AI12</f>
        <v>0</v>
      </c>
      <c r="AK12" s="33">
        <f>'2023 MRI - Alphabetical'!AJ12-'2020 MRI'!AJ12</f>
        <v>8.1766511199282688E-2</v>
      </c>
      <c r="AL12" s="13">
        <f>'2023 MRI - Alphabetical'!AK12-'2020 MRI'!AK12</f>
        <v>510264.16207780968</v>
      </c>
      <c r="AM12" s="38"/>
    </row>
    <row r="13" spans="1:39" x14ac:dyDescent="0.25">
      <c r="A13" t="s">
        <v>605</v>
      </c>
      <c r="B13" s="5" t="s">
        <v>438</v>
      </c>
      <c r="C13" s="6" t="s">
        <v>54</v>
      </c>
      <c r="D13" s="7" t="s">
        <v>39</v>
      </c>
      <c r="E13" s="8">
        <f>VLOOKUP(A13,'2020 MRI'!$A$7:$F$571,6,FALSE)</f>
        <v>16.603481440301955</v>
      </c>
      <c r="F13" s="36">
        <f>'2023 MRI - Alphabetical'!E13-'2020 MRI'!E13</f>
        <v>-1.2309362104552095</v>
      </c>
      <c r="G13" s="8">
        <f>'2023 MRI - Alphabetical'!F13-'2020 MRI'!F13</f>
        <v>8.0014942813933558</v>
      </c>
      <c r="H13" s="9">
        <f>'2023 MRI - Alphabetical'!G13-'2020 MRI'!G13</f>
        <v>-62</v>
      </c>
      <c r="I13" s="10">
        <f>'2023 MRI - Alphabetical'!H13-'2020 MRI'!H13</f>
        <v>-123</v>
      </c>
      <c r="J13" s="33">
        <f>'2023 MRI - Alphabetical'!I13-'2020 MRI'!I13</f>
        <v>-0.53379862780738752</v>
      </c>
      <c r="K13" s="11">
        <f>'2023 MRI - Alphabetical'!J13-'2020 MRI'!J13</f>
        <v>-1.773388329922021E-2</v>
      </c>
      <c r="L13" s="10">
        <f>'2023 MRI - Alphabetical'!K13-'2020 MRI'!K13</f>
        <v>-310</v>
      </c>
      <c r="M13" s="33">
        <f>'2023 MRI - Alphabetical'!L13-'2020 MRI'!L13</f>
        <v>-1.0239154872499341</v>
      </c>
      <c r="N13" s="11">
        <f>'2023 MRI - Alphabetical'!M13-'2020 MRI'!M13</f>
        <v>3.5546398046398045E-2</v>
      </c>
      <c r="O13" s="10">
        <f>'2023 MRI - Alphabetical'!N13-'2020 MRI'!N13</f>
        <v>-62</v>
      </c>
      <c r="P13" s="33">
        <f>'2023 MRI - Alphabetical'!O13-'2020 MRI'!O13</f>
        <v>-0.12623305050970912</v>
      </c>
      <c r="Q13" s="11">
        <f>'2023 MRI - Alphabetical'!P13-'2020 MRI'!P13</f>
        <v>6.0091566156854487E-3</v>
      </c>
      <c r="R13" s="10">
        <f>'2023 MRI - Alphabetical'!Q13-'2020 MRI'!Q13</f>
        <v>184</v>
      </c>
      <c r="S13" s="33">
        <f>'2023 MRI - Alphabetical'!R13-'2020 MRI'!R13</f>
        <v>0.37285248368173701</v>
      </c>
      <c r="T13" s="12">
        <f>'2023 MRI - Alphabetical'!S13-'2020 MRI'!S13</f>
        <v>-0.56338028169014087</v>
      </c>
      <c r="U13" s="10">
        <f>'2023 MRI - Alphabetical'!T13-'2020 MRI'!T13</f>
        <v>-82</v>
      </c>
      <c r="V13" s="33">
        <f>'2023 MRI - Alphabetical'!U13-'2020 MRI'!U13</f>
        <v>-0.25241927475282744</v>
      </c>
      <c r="W13" s="11">
        <f>'2023 MRI - Alphabetical'!V13-'2020 MRI'!V13</f>
        <v>1.1438539701969071E-2</v>
      </c>
      <c r="X13" s="10">
        <f>'2023 MRI - Alphabetical'!W13-'2020 MRI'!W13</f>
        <v>-49</v>
      </c>
      <c r="Y13" s="33">
        <f>'2023 MRI - Alphabetical'!X13-'2020 MRI'!X13</f>
        <v>-0.27343795902273954</v>
      </c>
      <c r="Z13" s="13">
        <f>'2023 MRI - Alphabetical'!Y13-'2020 MRI'!Y13</f>
        <v>7500</v>
      </c>
      <c r="AA13" s="10">
        <f>'2023 MRI - Alphabetical'!Z13-'2020 MRI'!Z13</f>
        <v>37</v>
      </c>
      <c r="AB13" s="33">
        <f>'2023 MRI - Alphabetical'!AA13-'2020 MRI'!AA13</f>
        <v>0.18243797059036737</v>
      </c>
      <c r="AC13" s="11">
        <f>'2023 MRI - Alphabetical'!AB13-'2020 MRI'!AB13</f>
        <v>8.3222116301239282E-4</v>
      </c>
      <c r="AD13" s="10">
        <f>'2023 MRI - Alphabetical'!AC13-'2020 MRI'!AC13</f>
        <v>-237</v>
      </c>
      <c r="AE13" s="33">
        <f>'2023 MRI - Alphabetical'!AD13-'2020 MRI'!AD13</f>
        <v>-0.74371714788936016</v>
      </c>
      <c r="AF13" s="11">
        <f>'2023 MRI - Alphabetical'!AE13-'2020 MRI'!AE13</f>
        <v>-3.7598014106150712E-2</v>
      </c>
      <c r="AG13" s="10">
        <f>'2023 MRI - Alphabetical'!AF13-'2020 MRI'!AF13</f>
        <v>-12</v>
      </c>
      <c r="AH13" s="33">
        <f>'2023 MRI - Alphabetical'!AG13-'2020 MRI'!AG13</f>
        <v>-7.9710649556169466E-3</v>
      </c>
      <c r="AI13" s="14">
        <f>'2023 MRI - Alphabetical'!AH13-'2020 MRI'!AH13</f>
        <v>-0.10633333333333361</v>
      </c>
      <c r="AJ13" s="10">
        <f>'2023 MRI - Alphabetical'!AI13-'2020 MRI'!AI13</f>
        <v>-34</v>
      </c>
      <c r="AK13" s="33">
        <f>'2023 MRI - Alphabetical'!AJ13-'2020 MRI'!AJ13</f>
        <v>4.0082498022297186E-3</v>
      </c>
      <c r="AL13" s="13">
        <f>'2023 MRI - Alphabetical'!AK13-'2020 MRI'!AK13</f>
        <v>4396.5577484294045</v>
      </c>
      <c r="AM13" s="38"/>
    </row>
    <row r="14" spans="1:39" x14ac:dyDescent="0.25">
      <c r="A14" t="s">
        <v>606</v>
      </c>
      <c r="B14" s="5" t="s">
        <v>299</v>
      </c>
      <c r="C14" s="6" t="s">
        <v>22</v>
      </c>
      <c r="D14" s="7" t="s">
        <v>20</v>
      </c>
      <c r="E14" s="8">
        <f>VLOOKUP(A14,'2020 MRI'!$A$7:$F$571,6,FALSE)</f>
        <v>27.571851128902395</v>
      </c>
      <c r="F14" s="36">
        <f>'2023 MRI - Alphabetical'!E14-'2020 MRI'!E14</f>
        <v>0.59582835912075893</v>
      </c>
      <c r="G14" s="8">
        <f>'2023 MRI - Alphabetical'!F14-'2020 MRI'!F14</f>
        <v>1.236924873318344</v>
      </c>
      <c r="H14" s="9">
        <f>'2023 MRI - Alphabetical'!G14-'2020 MRI'!G14</f>
        <v>18</v>
      </c>
      <c r="I14" s="10">
        <f>'2023 MRI - Alphabetical'!H14-'2020 MRI'!H14</f>
        <v>-180</v>
      </c>
      <c r="J14" s="33">
        <f>'2023 MRI - Alphabetical'!I14-'2020 MRI'!I14</f>
        <v>-0.68123414531251425</v>
      </c>
      <c r="K14" s="11">
        <f>'2023 MRI - Alphabetical'!J14-'2020 MRI'!J14</f>
        <v>-2.6606389683587861E-2</v>
      </c>
      <c r="L14" s="10">
        <f>'2023 MRI - Alphabetical'!K14-'2020 MRI'!K14</f>
        <v>10</v>
      </c>
      <c r="M14" s="33">
        <f>'2023 MRI - Alphabetical'!L14-'2020 MRI'!L14</f>
        <v>-4.7989314194543775E-2</v>
      </c>
      <c r="N14" s="11">
        <f>'2023 MRI - Alphabetical'!M14-'2020 MRI'!M14</f>
        <v>-3.03915877649307E-2</v>
      </c>
      <c r="O14" s="10">
        <f>'2023 MRI - Alphabetical'!N14-'2020 MRI'!N14</f>
        <v>93</v>
      </c>
      <c r="P14" s="33">
        <f>'2023 MRI - Alphabetical'!O14-'2020 MRI'!O14</f>
        <v>0.23403293303412842</v>
      </c>
      <c r="Q14" s="11">
        <f>'2023 MRI - Alphabetical'!P14-'2020 MRI'!P14</f>
        <v>-1.6556291390728478E-2</v>
      </c>
      <c r="R14" s="10">
        <f>'2023 MRI - Alphabetical'!Q14-'2020 MRI'!Q14</f>
        <v>-49</v>
      </c>
      <c r="S14" s="33">
        <f>'2023 MRI - Alphabetical'!R14-'2020 MRI'!R14</f>
        <v>-0.40122314245391177</v>
      </c>
      <c r="T14" s="12">
        <f>'2023 MRI - Alphabetical'!S14-'2020 MRI'!S14</f>
        <v>0.62405142832134475</v>
      </c>
      <c r="U14" s="10">
        <f>'2023 MRI - Alphabetical'!T14-'2020 MRI'!T14</f>
        <v>131</v>
      </c>
      <c r="V14" s="33">
        <f>'2023 MRI - Alphabetical'!U14-'2020 MRI'!U14</f>
        <v>0.32383217084206806</v>
      </c>
      <c r="W14" s="11">
        <f>'2023 MRI - Alphabetical'!V14-'2020 MRI'!V14</f>
        <v>-2.306299305868139E-2</v>
      </c>
      <c r="X14" s="10">
        <f>'2023 MRI - Alphabetical'!W14-'2020 MRI'!W14</f>
        <v>60</v>
      </c>
      <c r="Y14" s="33">
        <f>'2023 MRI - Alphabetical'!X14-'2020 MRI'!X14</f>
        <v>0.17003446961359581</v>
      </c>
      <c r="Z14" s="13">
        <f>'2023 MRI - Alphabetical'!Y14-'2020 MRI'!Y14</f>
        <v>23667</v>
      </c>
      <c r="AA14" s="10">
        <f>'2023 MRI - Alphabetical'!Z14-'2020 MRI'!Z14</f>
        <v>-4</v>
      </c>
      <c r="AB14" s="33">
        <f>'2023 MRI - Alphabetical'!AA14-'2020 MRI'!AA14</f>
        <v>-4.7685151070934351E-2</v>
      </c>
      <c r="AC14" s="11">
        <f>'2023 MRI - Alphabetical'!AB14-'2020 MRI'!AB14</f>
        <v>1.2943221320973405E-3</v>
      </c>
      <c r="AD14" s="10">
        <f>'2023 MRI - Alphabetical'!AC14-'2020 MRI'!AC14</f>
        <v>148</v>
      </c>
      <c r="AE14" s="33">
        <f>'2023 MRI - Alphabetical'!AD14-'2020 MRI'!AD14</f>
        <v>0.5203972033150065</v>
      </c>
      <c r="AF14" s="11">
        <f>'2023 MRI - Alphabetical'!AE14-'2020 MRI'!AE14</f>
        <v>3.6623511609372161E-2</v>
      </c>
      <c r="AG14" s="10">
        <f>'2023 MRI - Alphabetical'!AF14-'2020 MRI'!AF14</f>
        <v>-39</v>
      </c>
      <c r="AH14" s="33">
        <f>'2023 MRI - Alphabetical'!AG14-'2020 MRI'!AG14</f>
        <v>-0.10652440695814283</v>
      </c>
      <c r="AI14" s="14">
        <f>'2023 MRI - Alphabetical'!AH14-'2020 MRI'!AH14</f>
        <v>5.33333333333319E-3</v>
      </c>
      <c r="AJ14" s="10">
        <f>'2023 MRI - Alphabetical'!AI14-'2020 MRI'!AI14</f>
        <v>-7</v>
      </c>
      <c r="AK14" s="33">
        <f>'2023 MRI - Alphabetical'!AJ14-'2020 MRI'!AJ14</f>
        <v>2.1507369828426048E-2</v>
      </c>
      <c r="AL14" s="13">
        <f>'2023 MRI - Alphabetical'!AK14-'2020 MRI'!AK14</f>
        <v>13046.76496305129</v>
      </c>
      <c r="AM14" s="38"/>
    </row>
    <row r="15" spans="1:39" x14ac:dyDescent="0.25">
      <c r="A15" t="s">
        <v>607</v>
      </c>
      <c r="B15" s="5" t="s">
        <v>199</v>
      </c>
      <c r="C15" s="6" t="s">
        <v>63</v>
      </c>
      <c r="D15" s="7" t="s">
        <v>34</v>
      </c>
      <c r="E15" s="8">
        <f>VLOOKUP(A15,'2020 MRI'!$A$7:$F$571,6,FALSE)</f>
        <v>32.838360630263303</v>
      </c>
      <c r="F15" s="36">
        <f>'2023 MRI - Alphabetical'!E15-'2020 MRI'!E15</f>
        <v>0.22365782101292098</v>
      </c>
      <c r="G15" s="8">
        <f>'2023 MRI - Alphabetical'!F15-'2020 MRI'!F15</f>
        <v>1.0924511959149328</v>
      </c>
      <c r="H15" s="9">
        <f>'2023 MRI - Alphabetical'!G15-'2020 MRI'!G15</f>
        <v>4</v>
      </c>
      <c r="I15" s="10">
        <f>'2023 MRI - Alphabetical'!H15-'2020 MRI'!H15</f>
        <v>144</v>
      </c>
      <c r="J15" s="33">
        <f>'2023 MRI - Alphabetical'!I15-'2020 MRI'!I15</f>
        <v>0.5818805705382708</v>
      </c>
      <c r="K15" s="11">
        <f>'2023 MRI - Alphabetical'!J15-'2020 MRI'!J15</f>
        <v>6.2135674795905871E-2</v>
      </c>
      <c r="L15" s="10">
        <f>'2023 MRI - Alphabetical'!K15-'2020 MRI'!K15</f>
        <v>107</v>
      </c>
      <c r="M15" s="33">
        <f>'2023 MRI - Alphabetical'!L15-'2020 MRI'!L15</f>
        <v>0.7389043069595177</v>
      </c>
      <c r="N15" s="11">
        <f>'2023 MRI - Alphabetical'!M15-'2020 MRI'!M15</f>
        <v>-6.1667175261926561E-2</v>
      </c>
      <c r="O15" s="10">
        <f>'2023 MRI - Alphabetical'!N15-'2020 MRI'!N15</f>
        <v>2</v>
      </c>
      <c r="P15" s="33">
        <f>'2023 MRI - Alphabetical'!O15-'2020 MRI'!O15</f>
        <v>-2.6819740511587198E-3</v>
      </c>
      <c r="Q15" s="11">
        <f>'2023 MRI - Alphabetical'!P15-'2020 MRI'!P15</f>
        <v>-2.8255225562709013E-3</v>
      </c>
      <c r="R15" s="10">
        <f>'2023 MRI - Alphabetical'!Q15-'2020 MRI'!Q15</f>
        <v>98</v>
      </c>
      <c r="S15" s="33">
        <f>'2023 MRI - Alphabetical'!R15-'2020 MRI'!R15</f>
        <v>0.33207923192283822</v>
      </c>
      <c r="T15" s="12">
        <f>'2023 MRI - Alphabetical'!S15-'2020 MRI'!S15</f>
        <v>-1.3640525794026168</v>
      </c>
      <c r="U15" s="10">
        <f>'2023 MRI - Alphabetical'!T15-'2020 MRI'!T15</f>
        <v>-75</v>
      </c>
      <c r="V15" s="33">
        <f>'2023 MRI - Alphabetical'!U15-'2020 MRI'!U15</f>
        <v>-0.24414803884340236</v>
      </c>
      <c r="W15" s="11">
        <f>'2023 MRI - Alphabetical'!V15-'2020 MRI'!V15</f>
        <v>1.2204336518708718E-2</v>
      </c>
      <c r="X15" s="10">
        <f>'2023 MRI - Alphabetical'!W15-'2020 MRI'!W15</f>
        <v>-49</v>
      </c>
      <c r="Y15" s="33">
        <f>'2023 MRI - Alphabetical'!X15-'2020 MRI'!X15</f>
        <v>-0.15276594135664467</v>
      </c>
      <c r="Z15" s="13">
        <f>'2023 MRI - Alphabetical'!Y15-'2020 MRI'!Y15</f>
        <v>6037</v>
      </c>
      <c r="AA15" s="10">
        <f>'2023 MRI - Alphabetical'!Z15-'2020 MRI'!Z15</f>
        <v>65</v>
      </c>
      <c r="AB15" s="33">
        <f>'2023 MRI - Alphabetical'!AA15-'2020 MRI'!AA15</f>
        <v>0.18953218354827037</v>
      </c>
      <c r="AC15" s="11">
        <f>'2023 MRI - Alphabetical'!AB15-'2020 MRI'!AB15</f>
        <v>-7.7380952380952384E-4</v>
      </c>
      <c r="AD15" s="10">
        <f>'2023 MRI - Alphabetical'!AC15-'2020 MRI'!AC15</f>
        <v>-41</v>
      </c>
      <c r="AE15" s="33">
        <f>'2023 MRI - Alphabetical'!AD15-'2020 MRI'!AD15</f>
        <v>-0.24145158927177146</v>
      </c>
      <c r="AF15" s="11">
        <f>'2023 MRI - Alphabetical'!AE15-'2020 MRI'!AE15</f>
        <v>-5.7100539824215257E-3</v>
      </c>
      <c r="AG15" s="10">
        <f>'2023 MRI - Alphabetical'!AF15-'2020 MRI'!AF15</f>
        <v>-4</v>
      </c>
      <c r="AH15" s="33">
        <f>'2023 MRI - Alphabetical'!AG15-'2020 MRI'!AG15</f>
        <v>3.6013116065421236E-2</v>
      </c>
      <c r="AI15" s="14">
        <f>'2023 MRI - Alphabetical'!AH15-'2020 MRI'!AH15</f>
        <v>-0.15233333333333388</v>
      </c>
      <c r="AJ15" s="10">
        <f>'2023 MRI - Alphabetical'!AI15-'2020 MRI'!AI15</f>
        <v>-13</v>
      </c>
      <c r="AK15" s="33">
        <f>'2023 MRI - Alphabetical'!AJ15-'2020 MRI'!AJ15</f>
        <v>1.5577802695949106E-2</v>
      </c>
      <c r="AL15" s="13">
        <f>'2023 MRI - Alphabetical'!AK15-'2020 MRI'!AK15</f>
        <v>9742.284033395641</v>
      </c>
      <c r="AM15" s="38"/>
    </row>
    <row r="16" spans="1:39" x14ac:dyDescent="0.25">
      <c r="A16" t="s">
        <v>608</v>
      </c>
      <c r="B16" s="5" t="s">
        <v>455</v>
      </c>
      <c r="C16" s="6" t="s">
        <v>93</v>
      </c>
      <c r="D16" s="7" t="s">
        <v>34</v>
      </c>
      <c r="E16" s="8">
        <f>VLOOKUP(A16,'2020 MRI'!$A$7:$F$571,6,FALSE)</f>
        <v>15.177418148478598</v>
      </c>
      <c r="F16" s="36">
        <f>'2023 MRI - Alphabetical'!E16-'2020 MRI'!E16</f>
        <v>1.2780569431408075</v>
      </c>
      <c r="G16" s="8">
        <f>'2023 MRI - Alphabetical'!F16-'2020 MRI'!F16</f>
        <v>2.0580185761176288</v>
      </c>
      <c r="H16" s="9">
        <f>'2023 MRI - Alphabetical'!G16-'2020 MRI'!G16</f>
        <v>57</v>
      </c>
      <c r="I16" s="10">
        <f>'2023 MRI - Alphabetical'!H16-'2020 MRI'!H16</f>
        <v>-227</v>
      </c>
      <c r="J16" s="33">
        <f>'2023 MRI - Alphabetical'!I16-'2020 MRI'!I16</f>
        <v>-0.95422403530820699</v>
      </c>
      <c r="K16" s="11">
        <f>'2023 MRI - Alphabetical'!J16-'2020 MRI'!J16</f>
        <v>-4.5901795549601054E-2</v>
      </c>
      <c r="L16" s="10">
        <f>'2023 MRI - Alphabetical'!K16-'2020 MRI'!K16</f>
        <v>-294</v>
      </c>
      <c r="M16" s="33">
        <f>'2023 MRI - Alphabetical'!L16-'2020 MRI'!L16</f>
        <v>-2.55787543522157</v>
      </c>
      <c r="N16" s="11">
        <f>'2023 MRI - Alphabetical'!M16-'2020 MRI'!M16</f>
        <v>7.7258928078600214E-2</v>
      </c>
      <c r="O16" s="10">
        <f>'2023 MRI - Alphabetical'!N16-'2020 MRI'!N16</f>
        <v>6</v>
      </c>
      <c r="P16" s="33">
        <f>'2023 MRI - Alphabetical'!O16-'2020 MRI'!O16</f>
        <v>5.8569689342715447E-2</v>
      </c>
      <c r="Q16" s="11">
        <f>'2023 MRI - Alphabetical'!P16-'2020 MRI'!P16</f>
        <v>-5.3191489361702126E-3</v>
      </c>
      <c r="R16" s="10">
        <f>'2023 MRI - Alphabetical'!Q16-'2020 MRI'!Q16</f>
        <v>19</v>
      </c>
      <c r="S16" s="33">
        <f>'2023 MRI - Alphabetical'!R16-'2020 MRI'!R16</f>
        <v>0.23888270298591624</v>
      </c>
      <c r="T16" s="12">
        <f>'2023 MRI - Alphabetical'!S16-'2020 MRI'!S16</f>
        <v>0</v>
      </c>
      <c r="U16" s="10">
        <f>'2023 MRI - Alphabetical'!T16-'2020 MRI'!T16</f>
        <v>114</v>
      </c>
      <c r="V16" s="33">
        <f>'2023 MRI - Alphabetical'!U16-'2020 MRI'!U16</f>
        <v>0.39474293479203082</v>
      </c>
      <c r="W16" s="11">
        <f>'2023 MRI - Alphabetical'!V16-'2020 MRI'!V16</f>
        <v>-2.6203123389824154E-2</v>
      </c>
      <c r="X16" s="10">
        <f>'2023 MRI - Alphabetical'!W16-'2020 MRI'!W16</f>
        <v>81</v>
      </c>
      <c r="Y16" s="33">
        <f>'2023 MRI - Alphabetical'!X16-'2020 MRI'!X16</f>
        <v>1.6653473993202952</v>
      </c>
      <c r="Z16" s="13">
        <f>'2023 MRI - Alphabetical'!Y16-'2020 MRI'!Y16</f>
        <v>97232</v>
      </c>
      <c r="AA16" s="10">
        <f>'2023 MRI - Alphabetical'!Z16-'2020 MRI'!Z16</f>
        <v>-154</v>
      </c>
      <c r="AB16" s="33">
        <f>'2023 MRI - Alphabetical'!AA16-'2020 MRI'!AA16</f>
        <v>-0.70369245355773535</v>
      </c>
      <c r="AC16" s="11">
        <f>'2023 MRI - Alphabetical'!AB16-'2020 MRI'!AB16</f>
        <v>1.2033370411568406E-2</v>
      </c>
      <c r="AD16" s="10">
        <f>'2023 MRI - Alphabetical'!AC16-'2020 MRI'!AC16</f>
        <v>190</v>
      </c>
      <c r="AE16" s="33">
        <f>'2023 MRI - Alphabetical'!AD16-'2020 MRI'!AD16</f>
        <v>0.62429930510742027</v>
      </c>
      <c r="AF16" s="11">
        <f>'2023 MRI - Alphabetical'!AE16-'2020 MRI'!AE16</f>
        <v>4.2085222184425897E-2</v>
      </c>
      <c r="AG16" s="10">
        <f>'2023 MRI - Alphabetical'!AF16-'2020 MRI'!AF16</f>
        <v>-8</v>
      </c>
      <c r="AH16" s="33">
        <f>'2023 MRI - Alphabetical'!AG16-'2020 MRI'!AG16</f>
        <v>-0.19237221672448546</v>
      </c>
      <c r="AI16" s="14">
        <f>'2023 MRI - Alphabetical'!AH16-'2020 MRI'!AH16</f>
        <v>6.9666666666666544E-2</v>
      </c>
      <c r="AJ16" s="10">
        <f>'2023 MRI - Alphabetical'!AI16-'2020 MRI'!AI16</f>
        <v>-2</v>
      </c>
      <c r="AK16" s="33">
        <f>'2023 MRI - Alphabetical'!AJ16-'2020 MRI'!AJ16</f>
        <v>-0.29589885214507727</v>
      </c>
      <c r="AL16" s="13">
        <f>'2023 MRI - Alphabetical'!AK16-'2020 MRI'!AK16</f>
        <v>19692.403638651595</v>
      </c>
      <c r="AM16" s="38"/>
    </row>
    <row r="17" spans="1:42" x14ac:dyDescent="0.25">
      <c r="A17" t="s">
        <v>609</v>
      </c>
      <c r="B17" s="5" t="s">
        <v>306</v>
      </c>
      <c r="C17" s="6" t="s">
        <v>71</v>
      </c>
      <c r="D17" s="7" t="s">
        <v>34</v>
      </c>
      <c r="E17" s="8">
        <f>VLOOKUP(A17,'2020 MRI'!$A$7:$F$571,6,FALSE)</f>
        <v>27.214887384593339</v>
      </c>
      <c r="F17" s="36">
        <f>'2023 MRI - Alphabetical'!E17-'2020 MRI'!E17</f>
        <v>-1.7376887087391806</v>
      </c>
      <c r="G17" s="8">
        <f>'2023 MRI - Alphabetical'!F17-'2020 MRI'!F17</f>
        <v>7.1064075850837654</v>
      </c>
      <c r="H17" s="9">
        <f>'2023 MRI - Alphabetical'!G17-'2020 MRI'!G17</f>
        <v>-84</v>
      </c>
      <c r="I17" s="10">
        <f>'2023 MRI - Alphabetical'!H17-'2020 MRI'!H17</f>
        <v>218</v>
      </c>
      <c r="J17" s="33">
        <f>'2023 MRI - Alphabetical'!I17-'2020 MRI'!I17</f>
        <v>1.0136764306647559</v>
      </c>
      <c r="K17" s="11">
        <f>'2023 MRI - Alphabetical'!J17-'2020 MRI'!J17</f>
        <v>9.0344249918717923E-2</v>
      </c>
      <c r="L17" s="10">
        <f>'2023 MRI - Alphabetical'!K17-'2020 MRI'!K17</f>
        <v>8</v>
      </c>
      <c r="M17" s="33">
        <f>'2023 MRI - Alphabetical'!L17-'2020 MRI'!L17</f>
        <v>-0.17788801600141224</v>
      </c>
      <c r="N17" s="11">
        <f>'2023 MRI - Alphabetical'!M17-'2020 MRI'!M17</f>
        <v>-3.1026500362782025E-2</v>
      </c>
      <c r="O17" s="10">
        <f>'2023 MRI - Alphabetical'!N17-'2020 MRI'!N17</f>
        <v>-266</v>
      </c>
      <c r="P17" s="33">
        <f>'2023 MRI - Alphabetical'!O17-'2020 MRI'!O17</f>
        <v>-0.87016378530548033</v>
      </c>
      <c r="Q17" s="11">
        <f>'2023 MRI - Alphabetical'!P17-'2020 MRI'!P17</f>
        <v>5.1773827810694173E-2</v>
      </c>
      <c r="R17" s="10">
        <f>'2023 MRI - Alphabetical'!Q17-'2020 MRI'!Q17</f>
        <v>19</v>
      </c>
      <c r="S17" s="33">
        <f>'2023 MRI - Alphabetical'!R17-'2020 MRI'!R17</f>
        <v>0.23888270298591624</v>
      </c>
      <c r="T17" s="12">
        <f>'2023 MRI - Alphabetical'!S17-'2020 MRI'!S17</f>
        <v>0</v>
      </c>
      <c r="U17" s="10">
        <f>'2023 MRI - Alphabetical'!T17-'2020 MRI'!T17</f>
        <v>-62</v>
      </c>
      <c r="V17" s="33">
        <f>'2023 MRI - Alphabetical'!U17-'2020 MRI'!U17</f>
        <v>-0.15355123502310031</v>
      </c>
      <c r="W17" s="11">
        <f>'2023 MRI - Alphabetical'!V17-'2020 MRI'!V17</f>
        <v>5.8456804012882307E-3</v>
      </c>
      <c r="X17" s="10">
        <f>'2023 MRI - Alphabetical'!W17-'2020 MRI'!W17</f>
        <v>5</v>
      </c>
      <c r="Y17" s="33">
        <f>'2023 MRI - Alphabetical'!X17-'2020 MRI'!X17</f>
        <v>6.7700105316825243E-2</v>
      </c>
      <c r="Z17" s="13">
        <f>'2023 MRI - Alphabetical'!Y17-'2020 MRI'!Y17</f>
        <v>14097</v>
      </c>
      <c r="AA17" s="10">
        <f>'2023 MRI - Alphabetical'!Z17-'2020 MRI'!Z17</f>
        <v>80</v>
      </c>
      <c r="AB17" s="33">
        <f>'2023 MRI - Alphabetical'!AA17-'2020 MRI'!AA17</f>
        <v>0.23299714825864951</v>
      </c>
      <c r="AC17" s="11">
        <f>'2023 MRI - Alphabetical'!AB17-'2020 MRI'!AB17</f>
        <v>-1.2921348314606784E-3</v>
      </c>
      <c r="AD17" s="10">
        <f>'2023 MRI - Alphabetical'!AC17-'2020 MRI'!AC17</f>
        <v>-247</v>
      </c>
      <c r="AE17" s="33">
        <f>'2023 MRI - Alphabetical'!AD17-'2020 MRI'!AD17</f>
        <v>-1.5001641784736459</v>
      </c>
      <c r="AF17" s="11">
        <f>'2023 MRI - Alphabetical'!AE17-'2020 MRI'!AE17</f>
        <v>-7.9250471001578449E-2</v>
      </c>
      <c r="AG17" s="10">
        <f>'2023 MRI - Alphabetical'!AF17-'2020 MRI'!AF17</f>
        <v>26</v>
      </c>
      <c r="AH17" s="33">
        <f>'2023 MRI - Alphabetical'!AG17-'2020 MRI'!AG17</f>
        <v>0.13564983553813986</v>
      </c>
      <c r="AI17" s="14">
        <f>'2023 MRI - Alphabetical'!AH17-'2020 MRI'!AH17</f>
        <v>-0.26999999999999957</v>
      </c>
      <c r="AJ17" s="10">
        <f>'2023 MRI - Alphabetical'!AI17-'2020 MRI'!AI17</f>
        <v>-18</v>
      </c>
      <c r="AK17" s="33">
        <f>'2023 MRI - Alphabetical'!AJ17-'2020 MRI'!AJ17</f>
        <v>1.5003883805136342E-2</v>
      </c>
      <c r="AL17" s="13">
        <f>'2023 MRI - Alphabetical'!AK17-'2020 MRI'!AK17</f>
        <v>17249.080859904891</v>
      </c>
      <c r="AM17" s="38"/>
    </row>
    <row r="18" spans="1:42" x14ac:dyDescent="0.25">
      <c r="A18" t="s">
        <v>610</v>
      </c>
      <c r="B18" s="5" t="s">
        <v>410</v>
      </c>
      <c r="C18" s="6" t="s">
        <v>71</v>
      </c>
      <c r="D18" s="7" t="s">
        <v>34</v>
      </c>
      <c r="E18" s="8">
        <f>VLOOKUP(A18,'2020 MRI'!$A$7:$F$571,6,FALSE)</f>
        <v>24.644942477808112</v>
      </c>
      <c r="F18" s="36">
        <f>'2023 MRI - Alphabetical'!E18-'2020 MRI'!E18</f>
        <v>-0.23250924626842828</v>
      </c>
      <c r="G18" s="8">
        <f>'2023 MRI - Alphabetical'!F18-'2020 MRI'!F18</f>
        <v>3.8888427520914384</v>
      </c>
      <c r="H18" s="9">
        <f>'2023 MRI - Alphabetical'!G18-'2020 MRI'!G18</f>
        <v>-18</v>
      </c>
      <c r="I18" s="10">
        <f>'2023 MRI - Alphabetical'!H18-'2020 MRI'!H18</f>
        <v>74</v>
      </c>
      <c r="J18" s="33">
        <f>'2023 MRI - Alphabetical'!I18-'2020 MRI'!I18</f>
        <v>0.47437863836025296</v>
      </c>
      <c r="K18" s="11">
        <f>'2023 MRI - Alphabetical'!J18-'2020 MRI'!J18</f>
        <v>5.0701789969669564E-2</v>
      </c>
      <c r="L18" s="10">
        <f>'2023 MRI - Alphabetical'!K18-'2020 MRI'!K18</f>
        <v>46</v>
      </c>
      <c r="M18" s="33">
        <f>'2023 MRI - Alphabetical'!L18-'2020 MRI'!L18</f>
        <v>0.24062392255601195</v>
      </c>
      <c r="N18" s="11">
        <f>'2023 MRI - Alphabetical'!M18-'2020 MRI'!M18</f>
        <v>-2.1182867854034702E-2</v>
      </c>
      <c r="O18" s="10">
        <f>'2023 MRI - Alphabetical'!N18-'2020 MRI'!N18</f>
        <v>-25</v>
      </c>
      <c r="P18" s="33">
        <f>'2023 MRI - Alphabetical'!O18-'2020 MRI'!O18</f>
        <v>-5.9632458586813764E-2</v>
      </c>
      <c r="Q18" s="11">
        <f>'2023 MRI - Alphabetical'!P18-'2020 MRI'!P18</f>
        <v>1.6562715306233464E-3</v>
      </c>
      <c r="R18" s="10">
        <f>'2023 MRI - Alphabetical'!Q18-'2020 MRI'!Q18</f>
        <v>19</v>
      </c>
      <c r="S18" s="33">
        <f>'2023 MRI - Alphabetical'!R18-'2020 MRI'!R18</f>
        <v>0.23888270298591624</v>
      </c>
      <c r="T18" s="12">
        <f>'2023 MRI - Alphabetical'!S18-'2020 MRI'!S18</f>
        <v>0</v>
      </c>
      <c r="U18" s="10">
        <f>'2023 MRI - Alphabetical'!T18-'2020 MRI'!T18</f>
        <v>-137</v>
      </c>
      <c r="V18" s="33">
        <f>'2023 MRI - Alphabetical'!U18-'2020 MRI'!U18</f>
        <v>-0.63551845813458263</v>
      </c>
      <c r="W18" s="11">
        <f>'2023 MRI - Alphabetical'!V18-'2020 MRI'!V18</f>
        <v>3.6112910438659496E-2</v>
      </c>
      <c r="X18" s="10">
        <f>'2023 MRI - Alphabetical'!W18-'2020 MRI'!W18</f>
        <v>25</v>
      </c>
      <c r="Y18" s="33">
        <f>'2023 MRI - Alphabetical'!X18-'2020 MRI'!X18</f>
        <v>4.1435427523280513E-2</v>
      </c>
      <c r="Z18" s="13">
        <f>'2023 MRI - Alphabetical'!Y18-'2020 MRI'!Y18</f>
        <v>18620</v>
      </c>
      <c r="AA18" s="10">
        <f>'2023 MRI - Alphabetical'!Z18-'2020 MRI'!Z18</f>
        <v>32</v>
      </c>
      <c r="AB18" s="33">
        <f>'2023 MRI - Alphabetical'!AA18-'2020 MRI'!AA18</f>
        <v>3.6550308865646863E-2</v>
      </c>
      <c r="AC18" s="11">
        <f>'2023 MRI - Alphabetical'!AB18-'2020 MRI'!AB18</f>
        <v>1.6844487552538021E-3</v>
      </c>
      <c r="AD18" s="10">
        <f>'2023 MRI - Alphabetical'!AC18-'2020 MRI'!AC18</f>
        <v>-28</v>
      </c>
      <c r="AE18" s="33">
        <f>'2023 MRI - Alphabetical'!AD18-'2020 MRI'!AD18</f>
        <v>-6.3491737633143572E-2</v>
      </c>
      <c r="AF18" s="11">
        <f>'2023 MRI - Alphabetical'!AE18-'2020 MRI'!AE18</f>
        <v>2.8682300530964433E-3</v>
      </c>
      <c r="AG18" s="10">
        <f>'2023 MRI - Alphabetical'!AF18-'2020 MRI'!AF18</f>
        <v>7</v>
      </c>
      <c r="AH18" s="33">
        <f>'2023 MRI - Alphabetical'!AG18-'2020 MRI'!AG18</f>
        <v>0.10435269114691703</v>
      </c>
      <c r="AI18" s="14">
        <f>'2023 MRI - Alphabetical'!AH18-'2020 MRI'!AH18</f>
        <v>-0.22933333333333339</v>
      </c>
      <c r="AJ18" s="10">
        <f>'2023 MRI - Alphabetical'!AI18-'2020 MRI'!AI18</f>
        <v>-7</v>
      </c>
      <c r="AK18" s="33">
        <f>'2023 MRI - Alphabetical'!AJ18-'2020 MRI'!AJ18</f>
        <v>1.7704622781889751E-2</v>
      </c>
      <c r="AL18" s="13">
        <f>'2023 MRI - Alphabetical'!AK18-'2020 MRI'!AK18</f>
        <v>20241.439340958386</v>
      </c>
      <c r="AM18" s="38"/>
    </row>
    <row r="19" spans="1:42" x14ac:dyDescent="0.25">
      <c r="A19" t="s">
        <v>611</v>
      </c>
      <c r="B19" s="5" t="s">
        <v>53</v>
      </c>
      <c r="C19" s="6" t="s">
        <v>54</v>
      </c>
      <c r="D19" s="7" t="s">
        <v>39</v>
      </c>
      <c r="E19" s="8">
        <f>VLOOKUP(A19,'2020 MRI'!$A$7:$F$571,6,FALSE)</f>
        <v>58.856410583310733</v>
      </c>
      <c r="F19" s="36">
        <f>'2023 MRI - Alphabetical'!E19-'2020 MRI'!E19</f>
        <v>1.5500556960328939</v>
      </c>
      <c r="G19" s="8">
        <f>'2023 MRI - Alphabetical'!F19-'2020 MRI'!F19</f>
        <v>-7.4839831295685215</v>
      </c>
      <c r="H19" s="9">
        <f>'2023 MRI - Alphabetical'!G19-'2020 MRI'!G19</f>
        <v>14</v>
      </c>
      <c r="I19" s="10">
        <f>'2023 MRI - Alphabetical'!H19-'2020 MRI'!H19</f>
        <v>-57</v>
      </c>
      <c r="J19" s="33">
        <f>'2023 MRI - Alphabetical'!I19-'2020 MRI'!I19</f>
        <v>-0.29107319550194222</v>
      </c>
      <c r="K19" s="11">
        <f>'2023 MRI - Alphabetical'!J19-'2020 MRI'!J19</f>
        <v>-2.4447156756243205E-3</v>
      </c>
      <c r="L19" s="10">
        <f>'2023 MRI - Alphabetical'!K19-'2020 MRI'!K19</f>
        <v>48</v>
      </c>
      <c r="M19" s="33">
        <f>'2023 MRI - Alphabetical'!L19-'2020 MRI'!L19</f>
        <v>0.20815780292977892</v>
      </c>
      <c r="N19" s="11">
        <f>'2023 MRI - Alphabetical'!M19-'2020 MRI'!M19</f>
        <v>-3.8198812106718522E-2</v>
      </c>
      <c r="O19" s="10">
        <f>'2023 MRI - Alphabetical'!N19-'2020 MRI'!N19</f>
        <v>8</v>
      </c>
      <c r="P19" s="33">
        <f>'2023 MRI - Alphabetical'!O19-'2020 MRI'!O19</f>
        <v>0.44584907794065209</v>
      </c>
      <c r="Q19" s="11">
        <f>'2023 MRI - Alphabetical'!P19-'2020 MRI'!P19</f>
        <v>-3.6652730632815461E-2</v>
      </c>
      <c r="R19" s="10">
        <f>'2023 MRI - Alphabetical'!Q19-'2020 MRI'!Q19</f>
        <v>-16</v>
      </c>
      <c r="S19" s="33">
        <f>'2023 MRI - Alphabetical'!R19-'2020 MRI'!R19</f>
        <v>-0.82319830620961154</v>
      </c>
      <c r="T19" s="12">
        <f>'2023 MRI - Alphabetical'!S19-'2020 MRI'!S19</f>
        <v>0.70514763947285486</v>
      </c>
      <c r="U19" s="10">
        <f>'2023 MRI - Alphabetical'!T19-'2020 MRI'!T19</f>
        <v>12</v>
      </c>
      <c r="V19" s="33">
        <f>'2023 MRI - Alphabetical'!U19-'2020 MRI'!U19</f>
        <v>1.0804276832294959</v>
      </c>
      <c r="W19" s="11">
        <f>'2023 MRI - Alphabetical'!V19-'2020 MRI'!V19</f>
        <v>-6.1371639624367119E-2</v>
      </c>
      <c r="X19" s="10">
        <f>'2023 MRI - Alphabetical'!W19-'2020 MRI'!W19</f>
        <v>19</v>
      </c>
      <c r="Y19" s="33">
        <f>'2023 MRI - Alphabetical'!X19-'2020 MRI'!X19</f>
        <v>0.17998626675382567</v>
      </c>
      <c r="Z19" s="13">
        <f>'2023 MRI - Alphabetical'!Y19-'2020 MRI'!Y19</f>
        <v>15620</v>
      </c>
      <c r="AA19" s="10">
        <f>'2023 MRI - Alphabetical'!Z19-'2020 MRI'!Z19</f>
        <v>23</v>
      </c>
      <c r="AB19" s="33">
        <f>'2023 MRI - Alphabetical'!AA19-'2020 MRI'!AA19</f>
        <v>0.12142016602426509</v>
      </c>
      <c r="AC19" s="11">
        <f>'2023 MRI - Alphabetical'!AB19-'2020 MRI'!AB19</f>
        <v>-1.8633540372670829E-3</v>
      </c>
      <c r="AD19" s="10">
        <f>'2023 MRI - Alphabetical'!AC19-'2020 MRI'!AC19</f>
        <v>36</v>
      </c>
      <c r="AE19" s="33">
        <f>'2023 MRI - Alphabetical'!AD19-'2020 MRI'!AD19</f>
        <v>0.54133318306286549</v>
      </c>
      <c r="AF19" s="11">
        <f>'2023 MRI - Alphabetical'!AE19-'2020 MRI'!AE19</f>
        <v>4.0935366467700685E-2</v>
      </c>
      <c r="AG19" s="10">
        <f>'2023 MRI - Alphabetical'!AF19-'2020 MRI'!AF19</f>
        <v>9</v>
      </c>
      <c r="AH19" s="33">
        <f>'2023 MRI - Alphabetical'!AG19-'2020 MRI'!AG19</f>
        <v>5.774318622492236E-2</v>
      </c>
      <c r="AI19" s="14">
        <f>'2023 MRI - Alphabetical'!AH19-'2020 MRI'!AH19</f>
        <v>-0.20166666666666688</v>
      </c>
      <c r="AJ19" s="10">
        <f>'2023 MRI - Alphabetical'!AI19-'2020 MRI'!AI19</f>
        <v>58</v>
      </c>
      <c r="AK19" s="33">
        <f>'2023 MRI - Alphabetical'!AJ19-'2020 MRI'!AJ19</f>
        <v>4.2122707272845283E-2</v>
      </c>
      <c r="AL19" s="13">
        <f>'2023 MRI - Alphabetical'!AK19-'2020 MRI'!AK19</f>
        <v>41805.117390327418</v>
      </c>
      <c r="AM19" s="38">
        <v>1</v>
      </c>
    </row>
    <row r="20" spans="1:42" x14ac:dyDescent="0.25">
      <c r="A20" t="s">
        <v>612</v>
      </c>
      <c r="B20" s="5" t="s">
        <v>23</v>
      </c>
      <c r="C20" s="6" t="s">
        <v>24</v>
      </c>
      <c r="D20" s="7" t="s">
        <v>20</v>
      </c>
      <c r="E20" s="8">
        <f>VLOOKUP(A20,'2020 MRI'!$A$7:$F$571,6,FALSE)</f>
        <v>89.835894388710585</v>
      </c>
      <c r="F20" s="36">
        <f>'2023 MRI - Alphabetical'!E20-'2020 MRI'!E20</f>
        <v>-0.39067779554329363</v>
      </c>
      <c r="G20" s="8">
        <f>'2023 MRI - Alphabetical'!F20-'2020 MRI'!F20</f>
        <v>-8.9511783047954623</v>
      </c>
      <c r="H20" s="9">
        <f>'2023 MRI - Alphabetical'!G20-'2020 MRI'!G20</f>
        <v>2</v>
      </c>
      <c r="I20" s="10">
        <f>'2023 MRI - Alphabetical'!H20-'2020 MRI'!H20</f>
        <v>28</v>
      </c>
      <c r="J20" s="33">
        <f>'2023 MRI - Alphabetical'!I20-'2020 MRI'!I20</f>
        <v>0.15488311428833201</v>
      </c>
      <c r="K20" s="11">
        <f>'2023 MRI - Alphabetical'!J20-'2020 MRI'!J20</f>
        <v>3.0523416018392591E-2</v>
      </c>
      <c r="L20" s="10">
        <f>'2023 MRI - Alphabetical'!K20-'2020 MRI'!K20</f>
        <v>-2</v>
      </c>
      <c r="M20" s="33">
        <f>'2023 MRI - Alphabetical'!L20-'2020 MRI'!L20</f>
        <v>-0.48860067436886312</v>
      </c>
      <c r="N20" s="11">
        <f>'2023 MRI - Alphabetical'!M20-'2020 MRI'!M20</f>
        <v>-3.0377768030249497E-2</v>
      </c>
      <c r="O20" s="10">
        <f>'2023 MRI - Alphabetical'!N20-'2020 MRI'!N20</f>
        <v>4</v>
      </c>
      <c r="P20" s="33">
        <f>'2023 MRI - Alphabetical'!O20-'2020 MRI'!O20</f>
        <v>0.73272415749702091</v>
      </c>
      <c r="Q20" s="11">
        <f>'2023 MRI - Alphabetical'!P20-'2020 MRI'!P20</f>
        <v>-5.7776361318521208E-2</v>
      </c>
      <c r="R20" s="10">
        <f>'2023 MRI - Alphabetical'!Q20-'2020 MRI'!Q20</f>
        <v>2</v>
      </c>
      <c r="S20" s="33">
        <f>'2023 MRI - Alphabetical'!R20-'2020 MRI'!R20</f>
        <v>-2.1256326611706973</v>
      </c>
      <c r="T20" s="12">
        <f>'2023 MRI - Alphabetical'!S20-'2020 MRI'!S20</f>
        <v>-0.841024749665646</v>
      </c>
      <c r="U20" s="10">
        <f>'2023 MRI - Alphabetical'!T20-'2020 MRI'!T20</f>
        <v>3</v>
      </c>
      <c r="V20" s="33">
        <f>'2023 MRI - Alphabetical'!U20-'2020 MRI'!U20</f>
        <v>0.90462149406168813</v>
      </c>
      <c r="W20" s="11">
        <f>'2023 MRI - Alphabetical'!V20-'2020 MRI'!V20</f>
        <v>-4.6786377689621628E-2</v>
      </c>
      <c r="X20" s="10">
        <f>'2023 MRI - Alphabetical'!W20-'2020 MRI'!W20</f>
        <v>0</v>
      </c>
      <c r="Y20" s="33">
        <f>'2023 MRI - Alphabetical'!X20-'2020 MRI'!X20</f>
        <v>4.4469931950845476E-2</v>
      </c>
      <c r="Z20" s="13">
        <f>'2023 MRI - Alphabetical'!Y20-'2020 MRI'!Y20</f>
        <v>5956</v>
      </c>
      <c r="AA20" s="10">
        <f>'2023 MRI - Alphabetical'!Z20-'2020 MRI'!Z20</f>
        <v>3</v>
      </c>
      <c r="AB20" s="33">
        <f>'2023 MRI - Alphabetical'!AA20-'2020 MRI'!AA20</f>
        <v>0.35182935849071351</v>
      </c>
      <c r="AC20" s="11">
        <f>'2023 MRI - Alphabetical'!AB20-'2020 MRI'!AB20</f>
        <v>-7.2735181064131071E-3</v>
      </c>
      <c r="AD20" s="10">
        <f>'2023 MRI - Alphabetical'!AC20-'2020 MRI'!AC20</f>
        <v>-4</v>
      </c>
      <c r="AE20" s="33">
        <f>'2023 MRI - Alphabetical'!AD20-'2020 MRI'!AD20</f>
        <v>-0.19181164277711948</v>
      </c>
      <c r="AF20" s="11">
        <f>'2023 MRI - Alphabetical'!AE20-'2020 MRI'!AE20</f>
        <v>4.873294336195988E-3</v>
      </c>
      <c r="AG20" s="10">
        <f>'2023 MRI - Alphabetical'!AF20-'2020 MRI'!AF20</f>
        <v>-27</v>
      </c>
      <c r="AH20" s="33">
        <f>'2023 MRI - Alphabetical'!AG20-'2020 MRI'!AG20</f>
        <v>-0.11194739034856149</v>
      </c>
      <c r="AI20" s="14">
        <f>'2023 MRI - Alphabetical'!AH20-'2020 MRI'!AH20</f>
        <v>1.6666666666667052E-2</v>
      </c>
      <c r="AJ20" s="10">
        <f>'2023 MRI - Alphabetical'!AI20-'2020 MRI'!AI20</f>
        <v>-21</v>
      </c>
      <c r="AK20" s="33">
        <f>'2023 MRI - Alphabetical'!AJ20-'2020 MRI'!AJ20</f>
        <v>1.8151216046119634E-2</v>
      </c>
      <c r="AL20" s="13">
        <f>'2023 MRI - Alphabetical'!AK20-'2020 MRI'!AK20</f>
        <v>6649.7424284141744</v>
      </c>
      <c r="AM20" s="38">
        <v>1</v>
      </c>
    </row>
    <row r="21" spans="1:42" ht="19.5" customHeight="1" x14ac:dyDescent="0.25">
      <c r="A21" t="s">
        <v>613</v>
      </c>
      <c r="B21" s="5" t="s">
        <v>393</v>
      </c>
      <c r="C21" s="6" t="s">
        <v>54</v>
      </c>
      <c r="D21" s="7" t="s">
        <v>39</v>
      </c>
      <c r="E21" s="8">
        <f>VLOOKUP(A21,'2020 MRI'!$A$7:$F$571,6,FALSE)</f>
        <v>20.038080962559526</v>
      </c>
      <c r="F21" s="36">
        <f>'2023 MRI - Alphabetical'!E21-'2020 MRI'!E21</f>
        <v>0.28548755597050768</v>
      </c>
      <c r="G21" s="8">
        <f>'2023 MRI - Alphabetical'!F21-'2020 MRI'!F21</f>
        <v>3.5371482344283081</v>
      </c>
      <c r="H21" s="9">
        <f>'2023 MRI - Alphabetical'!G21-'2020 MRI'!G21</f>
        <v>7</v>
      </c>
      <c r="I21" s="10">
        <f>'2023 MRI - Alphabetical'!H21-'2020 MRI'!H21</f>
        <v>-28</v>
      </c>
      <c r="J21" s="33">
        <f>'2023 MRI - Alphabetical'!I21-'2020 MRI'!I21</f>
        <v>-4.4052738764691457E-2</v>
      </c>
      <c r="K21" s="11">
        <f>'2023 MRI - Alphabetical'!J21-'2020 MRI'!J21</f>
        <v>2.3282610110544444E-2</v>
      </c>
      <c r="L21" s="10">
        <f>'2023 MRI - Alphabetical'!K21-'2020 MRI'!K21</f>
        <v>185</v>
      </c>
      <c r="M21" s="33">
        <f>'2023 MRI - Alphabetical'!L21-'2020 MRI'!L21</f>
        <v>0.59302054020372696</v>
      </c>
      <c r="N21" s="11">
        <f>'2023 MRI - Alphabetical'!M21-'2020 MRI'!M21</f>
        <v>-3.8549094640573142E-2</v>
      </c>
      <c r="O21" s="10">
        <f>'2023 MRI - Alphabetical'!N21-'2020 MRI'!N21</f>
        <v>44</v>
      </c>
      <c r="P21" s="33">
        <f>'2023 MRI - Alphabetical'!O21-'2020 MRI'!O21</f>
        <v>0.14702706252774073</v>
      </c>
      <c r="Q21" s="11">
        <f>'2023 MRI - Alphabetical'!P21-'2020 MRI'!P21</f>
        <v>-1.1957797968987806E-2</v>
      </c>
      <c r="R21" s="10">
        <f>'2023 MRI - Alphabetical'!Q21-'2020 MRI'!Q21</f>
        <v>43</v>
      </c>
      <c r="S21" s="33">
        <f>'2023 MRI - Alphabetical'!R21-'2020 MRI'!R21</f>
        <v>0.17155000421726868</v>
      </c>
      <c r="T21" s="12">
        <f>'2023 MRI - Alphabetical'!S21-'2020 MRI'!S21</f>
        <v>-0.23484788361827075</v>
      </c>
      <c r="U21" s="10">
        <f>'2023 MRI - Alphabetical'!T21-'2020 MRI'!T21</f>
        <v>-131</v>
      </c>
      <c r="V21" s="33">
        <f>'2023 MRI - Alphabetical'!U21-'2020 MRI'!U21</f>
        <v>-0.36505352083044501</v>
      </c>
      <c r="W21" s="11">
        <f>'2023 MRI - Alphabetical'!V21-'2020 MRI'!V21</f>
        <v>1.8694961428555416E-2</v>
      </c>
      <c r="X21" s="10">
        <f>'2023 MRI - Alphabetical'!W21-'2020 MRI'!W21</f>
        <v>18</v>
      </c>
      <c r="Y21" s="33">
        <f>'2023 MRI - Alphabetical'!X21-'2020 MRI'!X21</f>
        <v>6.4689157641600603E-3</v>
      </c>
      <c r="Z21" s="13">
        <f>'2023 MRI - Alphabetical'!Y21-'2020 MRI'!Y21</f>
        <v>18543</v>
      </c>
      <c r="AA21" s="10">
        <f>'2023 MRI - Alphabetical'!Z21-'2020 MRI'!Z21</f>
        <v>9</v>
      </c>
      <c r="AB21" s="33">
        <f>'2023 MRI - Alphabetical'!AA21-'2020 MRI'!AA21</f>
        <v>-3.6425273527584845E-2</v>
      </c>
      <c r="AC21" s="11">
        <f>'2023 MRI - Alphabetical'!AB21-'2020 MRI'!AB21</f>
        <v>2.8082638637187407E-3</v>
      </c>
      <c r="AD21" s="10">
        <f>'2023 MRI - Alphabetical'!AC21-'2020 MRI'!AC21</f>
        <v>66</v>
      </c>
      <c r="AE21" s="33">
        <f>'2023 MRI - Alphabetical'!AD21-'2020 MRI'!AD21</f>
        <v>0.21921718749394092</v>
      </c>
      <c r="AF21" s="11">
        <f>'2023 MRI - Alphabetical'!AE21-'2020 MRI'!AE21</f>
        <v>1.6945336600241556E-2</v>
      </c>
      <c r="AG21" s="10">
        <f>'2023 MRI - Alphabetical'!AF21-'2020 MRI'!AF21</f>
        <v>14</v>
      </c>
      <c r="AH21" s="33">
        <f>'2023 MRI - Alphabetical'!AG21-'2020 MRI'!AG21</f>
        <v>2.3557501024792149E-2</v>
      </c>
      <c r="AI21" s="14">
        <f>'2023 MRI - Alphabetical'!AH21-'2020 MRI'!AH21</f>
        <v>-0.15799999999999992</v>
      </c>
      <c r="AJ21" s="10">
        <f>'2023 MRI - Alphabetical'!AI21-'2020 MRI'!AI21</f>
        <v>-2</v>
      </c>
      <c r="AK21" s="33">
        <f>'2023 MRI - Alphabetical'!AJ21-'2020 MRI'!AJ21</f>
        <v>-1.7125811621177961E-3</v>
      </c>
      <c r="AL21" s="13">
        <f>'2023 MRI - Alphabetical'!AK21-'2020 MRI'!AK21</f>
        <v>30741.841493613756</v>
      </c>
      <c r="AM21" s="38"/>
      <c r="AP21" s="113"/>
    </row>
    <row r="22" spans="1:42" x14ac:dyDescent="0.25">
      <c r="A22" t="s">
        <v>614</v>
      </c>
      <c r="B22" s="5" t="s">
        <v>294</v>
      </c>
      <c r="C22" s="6" t="s">
        <v>19</v>
      </c>
      <c r="D22" s="7" t="s">
        <v>20</v>
      </c>
      <c r="E22" s="8">
        <f>VLOOKUP(A22,'2020 MRI'!$A$7:$F$571,6,FALSE)</f>
        <v>23.341865849441323</v>
      </c>
      <c r="F22" s="36">
        <f>'2023 MRI - Alphabetical'!E22-'2020 MRI'!E22</f>
        <v>-0.20400707075614766</v>
      </c>
      <c r="G22" s="8">
        <f>'2023 MRI - Alphabetical'!F22-'2020 MRI'!F22</f>
        <v>4.0825447246185966</v>
      </c>
      <c r="H22" s="9">
        <f>'2023 MRI - Alphabetical'!G22-'2020 MRI'!G22</f>
        <v>-13</v>
      </c>
      <c r="I22" s="10">
        <f>'2023 MRI - Alphabetical'!H22-'2020 MRI'!H22</f>
        <v>-48</v>
      </c>
      <c r="J22" s="33">
        <f>'2023 MRI - Alphabetical'!I22-'2020 MRI'!I22</f>
        <v>-0.10667782031712764</v>
      </c>
      <c r="K22" s="11">
        <f>'2023 MRI - Alphabetical'!J22-'2020 MRI'!J22</f>
        <v>1.6063075691680306E-2</v>
      </c>
      <c r="L22" s="10">
        <f>'2023 MRI - Alphabetical'!K22-'2020 MRI'!K22</f>
        <v>59</v>
      </c>
      <c r="M22" s="33">
        <f>'2023 MRI - Alphabetical'!L22-'2020 MRI'!L22</f>
        <v>0.27035318774357259</v>
      </c>
      <c r="N22" s="11">
        <f>'2023 MRI - Alphabetical'!M22-'2020 MRI'!M22</f>
        <v>-2.3152766500405989E-2</v>
      </c>
      <c r="O22" s="10">
        <f>'2023 MRI - Alphabetical'!N22-'2020 MRI'!N22</f>
        <v>-53</v>
      </c>
      <c r="P22" s="33">
        <f>'2023 MRI - Alphabetical'!O22-'2020 MRI'!O22</f>
        <v>-0.23121027035325786</v>
      </c>
      <c r="Q22" s="11">
        <f>'2023 MRI - Alphabetical'!P22-'2020 MRI'!P22</f>
        <v>1.0945124676463573E-2</v>
      </c>
      <c r="R22" s="10">
        <f>'2023 MRI - Alphabetical'!Q22-'2020 MRI'!Q22</f>
        <v>-3</v>
      </c>
      <c r="S22" s="33">
        <f>'2023 MRI - Alphabetical'!R22-'2020 MRI'!R22</f>
        <v>-0.10214734796397403</v>
      </c>
      <c r="T22" s="12">
        <f>'2023 MRI - Alphabetical'!S22-'2020 MRI'!S22</f>
        <v>-7.9132297571489207E-3</v>
      </c>
      <c r="U22" s="10">
        <f>'2023 MRI - Alphabetical'!T22-'2020 MRI'!T22</f>
        <v>81</v>
      </c>
      <c r="V22" s="33">
        <f>'2023 MRI - Alphabetical'!U22-'2020 MRI'!U22</f>
        <v>0.15761509694863063</v>
      </c>
      <c r="W22" s="11">
        <f>'2023 MRI - Alphabetical'!V22-'2020 MRI'!V22</f>
        <v>-1.3029334761049716E-2</v>
      </c>
      <c r="X22" s="10">
        <f>'2023 MRI - Alphabetical'!W22-'2020 MRI'!W22</f>
        <v>16</v>
      </c>
      <c r="Y22" s="33">
        <f>'2023 MRI - Alphabetical'!X22-'2020 MRI'!X22</f>
        <v>2.2357116702298896E-2</v>
      </c>
      <c r="Z22" s="13">
        <f>'2023 MRI - Alphabetical'!Y22-'2020 MRI'!Y22</f>
        <v>16573</v>
      </c>
      <c r="AA22" s="10">
        <f>'2023 MRI - Alphabetical'!Z22-'2020 MRI'!Z22</f>
        <v>63</v>
      </c>
      <c r="AB22" s="33">
        <f>'2023 MRI - Alphabetical'!AA22-'2020 MRI'!AA22</f>
        <v>0.12459457634892845</v>
      </c>
      <c r="AC22" s="11">
        <f>'2023 MRI - Alphabetical'!AB22-'2020 MRI'!AB22</f>
        <v>8.8808139534883937E-4</v>
      </c>
      <c r="AD22" s="10">
        <f>'2023 MRI - Alphabetical'!AC22-'2020 MRI'!AC22</f>
        <v>-70</v>
      </c>
      <c r="AE22" s="33">
        <f>'2023 MRI - Alphabetical'!AD22-'2020 MRI'!AD22</f>
        <v>-0.23323745850457112</v>
      </c>
      <c r="AF22" s="11">
        <f>'2023 MRI - Alphabetical'!AE22-'2020 MRI'!AE22</f>
        <v>-8.892565581563705E-3</v>
      </c>
      <c r="AG22" s="10">
        <f>'2023 MRI - Alphabetical'!AF22-'2020 MRI'!AF22</f>
        <v>-8</v>
      </c>
      <c r="AH22" s="33">
        <f>'2023 MRI - Alphabetical'!AG22-'2020 MRI'!AG22</f>
        <v>4.3334604620603234E-2</v>
      </c>
      <c r="AI22" s="14">
        <f>'2023 MRI - Alphabetical'!AH22-'2020 MRI'!AH22</f>
        <v>-0.15766666666666618</v>
      </c>
      <c r="AJ22" s="10">
        <f>'2023 MRI - Alphabetical'!AI22-'2020 MRI'!AI22</f>
        <v>0</v>
      </c>
      <c r="AK22" s="33">
        <f>'2023 MRI - Alphabetical'!AJ22-'2020 MRI'!AJ22</f>
        <v>2.5074892216139844E-2</v>
      </c>
      <c r="AL22" s="13">
        <f>'2023 MRI - Alphabetical'!AK22-'2020 MRI'!AK22</f>
        <v>15498.908007864797</v>
      </c>
      <c r="AM22" s="38"/>
      <c r="AP22" s="113"/>
    </row>
    <row r="23" spans="1:42" x14ac:dyDescent="0.25">
      <c r="A23" t="s">
        <v>615</v>
      </c>
      <c r="B23" s="5" t="s">
        <v>116</v>
      </c>
      <c r="C23" s="6" t="s">
        <v>19</v>
      </c>
      <c r="D23" s="7" t="s">
        <v>20</v>
      </c>
      <c r="E23" s="8">
        <f>VLOOKUP(A23,'2020 MRI'!$A$7:$F$571,6,FALSE)</f>
        <v>40.352773089480934</v>
      </c>
      <c r="F23" s="36">
        <f>'2023 MRI - Alphabetical'!E23-'2020 MRI'!E23</f>
        <v>-1.9146915397952013</v>
      </c>
      <c r="G23" s="8">
        <f>'2023 MRI - Alphabetical'!F23-'2020 MRI'!F23</f>
        <v>4.8792986935015961</v>
      </c>
      <c r="H23" s="9">
        <f>'2023 MRI - Alphabetical'!G23-'2020 MRI'!G23</f>
        <v>-37</v>
      </c>
      <c r="I23" s="10">
        <f>'2023 MRI - Alphabetical'!H23-'2020 MRI'!H23</f>
        <v>-104</v>
      </c>
      <c r="J23" s="33">
        <f>'2023 MRI - Alphabetical'!I23-'2020 MRI'!I23</f>
        <v>-0.34149657580898063</v>
      </c>
      <c r="K23" s="11">
        <f>'2023 MRI - Alphabetical'!J23-'2020 MRI'!J23</f>
        <v>-2.3140590543287987E-3</v>
      </c>
      <c r="L23" s="10">
        <f>'2023 MRI - Alphabetical'!K23-'2020 MRI'!K23</f>
        <v>19</v>
      </c>
      <c r="M23" s="33">
        <f>'2023 MRI - Alphabetical'!L23-'2020 MRI'!L23</f>
        <v>0.14945882090487067</v>
      </c>
      <c r="N23" s="11">
        <f>'2023 MRI - Alphabetical'!M23-'2020 MRI'!M23</f>
        <v>-1.8167222793557314E-2</v>
      </c>
      <c r="O23" s="10">
        <f>'2023 MRI - Alphabetical'!N23-'2020 MRI'!N23</f>
        <v>-14</v>
      </c>
      <c r="P23" s="33">
        <f>'2023 MRI - Alphabetical'!O23-'2020 MRI'!O23</f>
        <v>-5.5260341699947896E-2</v>
      </c>
      <c r="Q23" s="11">
        <f>'2023 MRI - Alphabetical'!P23-'2020 MRI'!P23</f>
        <v>-5.452166327420821E-4</v>
      </c>
      <c r="R23" s="10">
        <f>'2023 MRI - Alphabetical'!Q23-'2020 MRI'!Q23</f>
        <v>-310</v>
      </c>
      <c r="S23" s="33">
        <f>'2023 MRI - Alphabetical'!R23-'2020 MRI'!R23</f>
        <v>-0.7919741302509038</v>
      </c>
      <c r="T23" s="12">
        <f>'2023 MRI - Alphabetical'!S23-'2020 MRI'!S23</f>
        <v>2.0263424518743669</v>
      </c>
      <c r="U23" s="10">
        <f>'2023 MRI - Alphabetical'!T23-'2020 MRI'!T23</f>
        <v>-76</v>
      </c>
      <c r="V23" s="33">
        <f>'2023 MRI - Alphabetical'!U23-'2020 MRI'!U23</f>
        <v>-0.61371864667987708</v>
      </c>
      <c r="W23" s="11">
        <f>'2023 MRI - Alphabetical'!V23-'2020 MRI'!V23</f>
        <v>3.5892030883365095E-2</v>
      </c>
      <c r="X23" s="10">
        <f>'2023 MRI - Alphabetical'!W23-'2020 MRI'!W23</f>
        <v>-17</v>
      </c>
      <c r="Y23" s="33">
        <f>'2023 MRI - Alphabetical'!X23-'2020 MRI'!X23</f>
        <v>-0.17572174224677806</v>
      </c>
      <c r="Z23" s="13">
        <f>'2023 MRI - Alphabetical'!Y23-'2020 MRI'!Y23</f>
        <v>661</v>
      </c>
      <c r="AA23" s="10">
        <f>'2023 MRI - Alphabetical'!Z23-'2020 MRI'!Z23</f>
        <v>7</v>
      </c>
      <c r="AB23" s="33">
        <f>'2023 MRI - Alphabetical'!AA23-'2020 MRI'!AA23</f>
        <v>0.16822108135085512</v>
      </c>
      <c r="AC23" s="11">
        <f>'2023 MRI - Alphabetical'!AB23-'2020 MRI'!AB23</f>
        <v>-3.6893203883495151E-3</v>
      </c>
      <c r="AD23" s="10">
        <f>'2023 MRI - Alphabetical'!AC23-'2020 MRI'!AC23</f>
        <v>-84</v>
      </c>
      <c r="AE23" s="33">
        <f>'2023 MRI - Alphabetical'!AD23-'2020 MRI'!AD23</f>
        <v>-0.28550091615321532</v>
      </c>
      <c r="AF23" s="11">
        <f>'2023 MRI - Alphabetical'!AE23-'2020 MRI'!AE23</f>
        <v>-1.0274940196269178E-2</v>
      </c>
      <c r="AG23" s="10">
        <f>'2023 MRI - Alphabetical'!AF23-'2020 MRI'!AF23</f>
        <v>-1</v>
      </c>
      <c r="AH23" s="33">
        <f>'2023 MRI - Alphabetical'!AG23-'2020 MRI'!AG23</f>
        <v>-0.48040831456830091</v>
      </c>
      <c r="AI23" s="14">
        <f>'2023 MRI - Alphabetical'!AH23-'2020 MRI'!AH23</f>
        <v>0.48200000000000021</v>
      </c>
      <c r="AJ23" s="10">
        <f>'2023 MRI - Alphabetical'!AI23-'2020 MRI'!AI23</f>
        <v>0</v>
      </c>
      <c r="AK23" s="33">
        <f>'2023 MRI - Alphabetical'!AJ23-'2020 MRI'!AJ23</f>
        <v>2.9498693011072941E-2</v>
      </c>
      <c r="AL23" s="13">
        <f>'2023 MRI - Alphabetical'!AK23-'2020 MRI'!AK23</f>
        <v>324.04595975222765</v>
      </c>
      <c r="AM23" s="38"/>
    </row>
    <row r="24" spans="1:42" x14ac:dyDescent="0.25">
      <c r="A24" t="s">
        <v>616</v>
      </c>
      <c r="B24" s="5" t="s">
        <v>430</v>
      </c>
      <c r="C24" s="6" t="s">
        <v>28</v>
      </c>
      <c r="D24" s="7" t="s">
        <v>20</v>
      </c>
      <c r="E24" s="8">
        <f>VLOOKUP(A24,'2020 MRI'!$A$7:$F$571,6,FALSE)</f>
        <v>14.841711217871582</v>
      </c>
      <c r="F24" s="36">
        <f>'2023 MRI - Alphabetical'!E24-'2020 MRI'!E24</f>
        <v>1.2468150431945837</v>
      </c>
      <c r="G24" s="8">
        <f>'2023 MRI - Alphabetical'!F24-'2020 MRI'!F24</f>
        <v>2.2037753684339894</v>
      </c>
      <c r="H24" s="9">
        <f>'2023 MRI - Alphabetical'!G24-'2020 MRI'!G24</f>
        <v>54</v>
      </c>
      <c r="I24" s="10">
        <f>'2023 MRI - Alphabetical'!H24-'2020 MRI'!H24</f>
        <v>18</v>
      </c>
      <c r="J24" s="33">
        <f>'2023 MRI - Alphabetical'!I24-'2020 MRI'!I24</f>
        <v>0.36887828908717624</v>
      </c>
      <c r="K24" s="11">
        <f>'2023 MRI - Alphabetical'!J24-'2020 MRI'!J24</f>
        <v>3.5042001348948415E-2</v>
      </c>
      <c r="L24" s="10">
        <f>'2023 MRI - Alphabetical'!K24-'2020 MRI'!K24</f>
        <v>-7</v>
      </c>
      <c r="M24" s="33">
        <f>'2023 MRI - Alphabetical'!L24-'2020 MRI'!L24</f>
        <v>-0.25488916956091978</v>
      </c>
      <c r="N24" s="11">
        <f>'2023 MRI - Alphabetical'!M24-'2020 MRI'!M24</f>
        <v>-1.7648809736142676E-2</v>
      </c>
      <c r="O24" s="10">
        <f>'2023 MRI - Alphabetical'!N24-'2020 MRI'!N24</f>
        <v>-20</v>
      </c>
      <c r="P24" s="33">
        <f>'2023 MRI - Alphabetical'!O24-'2020 MRI'!O24</f>
        <v>-9.0542066292786605E-2</v>
      </c>
      <c r="Q24" s="11">
        <f>'2023 MRI - Alphabetical'!P24-'2020 MRI'!P24</f>
        <v>4.0871934604904629E-3</v>
      </c>
      <c r="R24" s="10">
        <f>'2023 MRI - Alphabetical'!Q24-'2020 MRI'!Q24</f>
        <v>19</v>
      </c>
      <c r="S24" s="33">
        <f>'2023 MRI - Alphabetical'!R24-'2020 MRI'!R24</f>
        <v>0.23888270298591624</v>
      </c>
      <c r="T24" s="12">
        <f>'2023 MRI - Alphabetical'!S24-'2020 MRI'!S24</f>
        <v>0</v>
      </c>
      <c r="U24" s="10">
        <f>'2023 MRI - Alphabetical'!T24-'2020 MRI'!T24</f>
        <v>9</v>
      </c>
      <c r="V24" s="33">
        <f>'2023 MRI - Alphabetical'!U24-'2020 MRI'!U24</f>
        <v>4.1520279403738869E-2</v>
      </c>
      <c r="W24" s="11">
        <f>'2023 MRI - Alphabetical'!V24-'2020 MRI'!V24</f>
        <v>-5.3622590170901568E-3</v>
      </c>
      <c r="X24" s="10">
        <f>'2023 MRI - Alphabetical'!W24-'2020 MRI'!W24</f>
        <v>147</v>
      </c>
      <c r="Y24" s="33">
        <f>'2023 MRI - Alphabetical'!X24-'2020 MRI'!X24</f>
        <v>0.92437923295119762</v>
      </c>
      <c r="Z24" s="13">
        <f>'2023 MRI - Alphabetical'!Y24-'2020 MRI'!Y24</f>
        <v>57739</v>
      </c>
      <c r="AA24" s="10">
        <f>'2023 MRI - Alphabetical'!Z24-'2020 MRI'!Z24</f>
        <v>1</v>
      </c>
      <c r="AB24" s="33">
        <f>'2023 MRI - Alphabetical'!AA24-'2020 MRI'!AA24</f>
        <v>-9.1994484081618921E-2</v>
      </c>
      <c r="AC24" s="11">
        <f>'2023 MRI - Alphabetical'!AB24-'2020 MRI'!AB24</f>
        <v>8.0842911877394147E-4</v>
      </c>
      <c r="AD24" s="10">
        <f>'2023 MRI - Alphabetical'!AC24-'2020 MRI'!AC24</f>
        <v>-30</v>
      </c>
      <c r="AE24" s="33">
        <f>'2023 MRI - Alphabetical'!AD24-'2020 MRI'!AD24</f>
        <v>-0.15920725471317165</v>
      </c>
      <c r="AF24" s="11">
        <f>'2023 MRI - Alphabetical'!AE24-'2020 MRI'!AE24</f>
        <v>-5.3208137715180515E-3</v>
      </c>
      <c r="AG24" s="10">
        <f>'2023 MRI - Alphabetical'!AF24-'2020 MRI'!AF24</f>
        <v>-1</v>
      </c>
      <c r="AH24" s="33">
        <f>'2023 MRI - Alphabetical'!AG24-'2020 MRI'!AG24</f>
        <v>-9.3158850959198514E-2</v>
      </c>
      <c r="AI24" s="14">
        <f>'2023 MRI - Alphabetical'!AH24-'2020 MRI'!AH24</f>
        <v>-4.8000000000000043E-2</v>
      </c>
      <c r="AJ24" s="10">
        <f>'2023 MRI - Alphabetical'!AI24-'2020 MRI'!AI24</f>
        <v>-1</v>
      </c>
      <c r="AK24" s="33">
        <f>'2023 MRI - Alphabetical'!AJ24-'2020 MRI'!AJ24</f>
        <v>1.5142762631981785</v>
      </c>
      <c r="AL24" s="13">
        <f>'2023 MRI - Alphabetical'!AK24-'2020 MRI'!AK24</f>
        <v>3659646.7984360801</v>
      </c>
      <c r="AM24" s="38"/>
    </row>
    <row r="25" spans="1:42" x14ac:dyDescent="0.25">
      <c r="A25" t="s">
        <v>617</v>
      </c>
      <c r="B25" s="5" t="s">
        <v>450</v>
      </c>
      <c r="C25" s="6" t="s">
        <v>54</v>
      </c>
      <c r="D25" s="7" t="s">
        <v>39</v>
      </c>
      <c r="E25" s="8">
        <f>VLOOKUP(A25,'2020 MRI'!$A$7:$F$571,6,FALSE)</f>
        <v>21.246288998748526</v>
      </c>
      <c r="F25" s="36">
        <f>'2023 MRI - Alphabetical'!E25-'2020 MRI'!E25</f>
        <v>0.15125739691506013</v>
      </c>
      <c r="G25" s="8">
        <f>'2023 MRI - Alphabetical'!F25-'2020 MRI'!F25</f>
        <v>3.6253574096687764</v>
      </c>
      <c r="H25" s="9">
        <f>'2023 MRI - Alphabetical'!G25-'2020 MRI'!G25</f>
        <v>0</v>
      </c>
      <c r="I25" s="10">
        <f>'2023 MRI - Alphabetical'!H25-'2020 MRI'!H25</f>
        <v>219</v>
      </c>
      <c r="J25" s="33">
        <f>'2023 MRI - Alphabetical'!I25-'2020 MRI'!I25</f>
        <v>0.95458747226998941</v>
      </c>
      <c r="K25" s="11">
        <f>'2023 MRI - Alphabetical'!J25-'2020 MRI'!J25</f>
        <v>8.6821064053440034E-2</v>
      </c>
      <c r="L25" s="10">
        <f>'2023 MRI - Alphabetical'!K25-'2020 MRI'!K25</f>
        <v>-93</v>
      </c>
      <c r="M25" s="33">
        <f>'2023 MRI - Alphabetical'!L25-'2020 MRI'!L25</f>
        <v>-1.0157670498660285</v>
      </c>
      <c r="N25" s="11">
        <f>'2023 MRI - Alphabetical'!M25-'2020 MRI'!M25</f>
        <v>1.3234065556046989E-2</v>
      </c>
      <c r="O25" s="10">
        <f>'2023 MRI - Alphabetical'!N25-'2020 MRI'!N25</f>
        <v>-68</v>
      </c>
      <c r="P25" s="33">
        <f>'2023 MRI - Alphabetical'!O25-'2020 MRI'!O25</f>
        <v>-0.1471084706180239</v>
      </c>
      <c r="Q25" s="11">
        <f>'2023 MRI - Alphabetical'!P25-'2020 MRI'!P25</f>
        <v>7.2476611747298997E-3</v>
      </c>
      <c r="R25" s="10">
        <f>'2023 MRI - Alphabetical'!Q25-'2020 MRI'!Q25</f>
        <v>19</v>
      </c>
      <c r="S25" s="33">
        <f>'2023 MRI - Alphabetical'!R25-'2020 MRI'!R25</f>
        <v>0.23888270298591624</v>
      </c>
      <c r="T25" s="12">
        <f>'2023 MRI - Alphabetical'!S25-'2020 MRI'!S25</f>
        <v>0</v>
      </c>
      <c r="U25" s="10">
        <f>'2023 MRI - Alphabetical'!T25-'2020 MRI'!T25</f>
        <v>-24</v>
      </c>
      <c r="V25" s="33">
        <f>'2023 MRI - Alphabetical'!U25-'2020 MRI'!U25</f>
        <v>-0.14687798490996101</v>
      </c>
      <c r="W25" s="11">
        <f>'2023 MRI - Alphabetical'!V25-'2020 MRI'!V25</f>
        <v>7.1140975604886969E-3</v>
      </c>
      <c r="X25" s="10">
        <f>'2023 MRI - Alphabetical'!W25-'2020 MRI'!W25</f>
        <v>-11</v>
      </c>
      <c r="Y25" s="33">
        <f>'2023 MRI - Alphabetical'!X25-'2020 MRI'!X25</f>
        <v>-6.9927101451448634E-2</v>
      </c>
      <c r="Z25" s="13">
        <f>'2023 MRI - Alphabetical'!Y25-'2020 MRI'!Y25</f>
        <v>13750</v>
      </c>
      <c r="AA25" s="10">
        <f>'2023 MRI - Alphabetical'!Z25-'2020 MRI'!Z25</f>
        <v>136</v>
      </c>
      <c r="AB25" s="33">
        <f>'2023 MRI - Alphabetical'!AA25-'2020 MRI'!AA25</f>
        <v>0.35840911210165111</v>
      </c>
      <c r="AC25" s="11">
        <f>'2023 MRI - Alphabetical'!AB25-'2020 MRI'!AB25</f>
        <v>-2.0269730269730259E-3</v>
      </c>
      <c r="AD25" s="10">
        <f>'2023 MRI - Alphabetical'!AC25-'2020 MRI'!AC25</f>
        <v>-7</v>
      </c>
      <c r="AE25" s="33">
        <f>'2023 MRI - Alphabetical'!AD25-'2020 MRI'!AD25</f>
        <v>-6.0631572379623688E-2</v>
      </c>
      <c r="AF25" s="11">
        <f>'2023 MRI - Alphabetical'!AE25-'2020 MRI'!AE25</f>
        <v>9.3373930694506946E-4</v>
      </c>
      <c r="AG25" s="10">
        <f>'2023 MRI - Alphabetical'!AF25-'2020 MRI'!AF25</f>
        <v>2</v>
      </c>
      <c r="AH25" s="33">
        <f>'2023 MRI - Alphabetical'!AG25-'2020 MRI'!AG25</f>
        <v>2.4782349535690251E-4</v>
      </c>
      <c r="AI25" s="14">
        <f>'2023 MRI - Alphabetical'!AH25-'2020 MRI'!AH25</f>
        <v>-0.14666666666666672</v>
      </c>
      <c r="AJ25" s="10">
        <f>'2023 MRI - Alphabetical'!AI25-'2020 MRI'!AI25</f>
        <v>0</v>
      </c>
      <c r="AK25" s="33">
        <f>'2023 MRI - Alphabetical'!AJ25-'2020 MRI'!AJ25</f>
        <v>-2.5025401153117632E-2</v>
      </c>
      <c r="AL25" s="13">
        <f>'2023 MRI - Alphabetical'!AK25-'2020 MRI'!AK25</f>
        <v>130776.36179698294</v>
      </c>
      <c r="AM25" s="38"/>
    </row>
    <row r="26" spans="1:42" x14ac:dyDescent="0.25">
      <c r="A26" t="s">
        <v>618</v>
      </c>
      <c r="B26" s="5" t="s">
        <v>444</v>
      </c>
      <c r="C26" s="6" t="s">
        <v>30</v>
      </c>
      <c r="D26" s="7" t="s">
        <v>20</v>
      </c>
      <c r="E26" s="8">
        <f>VLOOKUP(A26,'2020 MRI'!$A$7:$F$571,6,FALSE)</f>
        <v>16.053422209777974</v>
      </c>
      <c r="F26" s="36">
        <f>'2023 MRI - Alphabetical'!E26-'2020 MRI'!E26</f>
        <v>1.2535511145580047</v>
      </c>
      <c r="G26" s="8">
        <f>'2023 MRI - Alphabetical'!F26-'2020 MRI'!F26</f>
        <v>1.9410791112131029</v>
      </c>
      <c r="H26" s="9">
        <f>'2023 MRI - Alphabetical'!G26-'2020 MRI'!G26</f>
        <v>65</v>
      </c>
      <c r="I26" s="10">
        <f>'2023 MRI - Alphabetical'!H26-'2020 MRI'!H26</f>
        <v>237</v>
      </c>
      <c r="J26" s="33">
        <f>'2023 MRI - Alphabetical'!I26-'2020 MRI'!I26</f>
        <v>1.3236938466216381</v>
      </c>
      <c r="K26" s="11">
        <f>'2023 MRI - Alphabetical'!J26-'2020 MRI'!J26</f>
        <v>0.12879608596889747</v>
      </c>
      <c r="L26" s="10">
        <f>'2023 MRI - Alphabetical'!K26-'2020 MRI'!K26</f>
        <v>-34</v>
      </c>
      <c r="M26" s="33">
        <f>'2023 MRI - Alphabetical'!L26-'2020 MRI'!L26</f>
        <v>-9.5921916924431083E-2</v>
      </c>
      <c r="N26" s="11">
        <f>'2023 MRI - Alphabetical'!M26-'2020 MRI'!M26</f>
        <v>2.5613132911392403E-3</v>
      </c>
      <c r="O26" s="10">
        <f>'2023 MRI - Alphabetical'!N26-'2020 MRI'!N26</f>
        <v>-10</v>
      </c>
      <c r="P26" s="33">
        <f>'2023 MRI - Alphabetical'!O26-'2020 MRI'!O26</f>
        <v>-2.4486579614661941E-2</v>
      </c>
      <c r="Q26" s="11">
        <f>'2023 MRI - Alphabetical'!P26-'2020 MRI'!P26</f>
        <v>0</v>
      </c>
      <c r="R26" s="10">
        <f>'2023 MRI - Alphabetical'!Q26-'2020 MRI'!Q26</f>
        <v>19</v>
      </c>
      <c r="S26" s="33">
        <f>'2023 MRI - Alphabetical'!R26-'2020 MRI'!R26</f>
        <v>0.23888270298591624</v>
      </c>
      <c r="T26" s="12">
        <f>'2023 MRI - Alphabetical'!S26-'2020 MRI'!S26</f>
        <v>0</v>
      </c>
      <c r="U26" s="10">
        <f>'2023 MRI - Alphabetical'!T26-'2020 MRI'!T26</f>
        <v>100</v>
      </c>
      <c r="V26" s="33">
        <f>'2023 MRI - Alphabetical'!U26-'2020 MRI'!U26</f>
        <v>0.20766184638168994</v>
      </c>
      <c r="W26" s="11">
        <f>'2023 MRI - Alphabetical'!V26-'2020 MRI'!V26</f>
        <v>-1.5962441314553995E-2</v>
      </c>
      <c r="X26" s="10">
        <f>'2023 MRI - Alphabetical'!W26-'2020 MRI'!W26</f>
        <v>51</v>
      </c>
      <c r="Y26" s="33">
        <f>'2023 MRI - Alphabetical'!X26-'2020 MRI'!X26</f>
        <v>0.16569105684374058</v>
      </c>
      <c r="Z26" s="13">
        <f>'2023 MRI - Alphabetical'!Y26-'2020 MRI'!Y26</f>
        <v>20208</v>
      </c>
      <c r="AA26" s="10">
        <f>'2023 MRI - Alphabetical'!Z26-'2020 MRI'!Z26</f>
        <v>124</v>
      </c>
      <c r="AB26" s="33">
        <f>'2023 MRI - Alphabetical'!AA26-'2020 MRI'!AA26</f>
        <v>0.35979398768478854</v>
      </c>
      <c r="AC26" s="11">
        <f>'2023 MRI - Alphabetical'!AB26-'2020 MRI'!AB26</f>
        <v>-1.7899159663865571E-3</v>
      </c>
      <c r="AD26" s="10">
        <f>'2023 MRI - Alphabetical'!AC26-'2020 MRI'!AC26</f>
        <v>21</v>
      </c>
      <c r="AE26" s="33">
        <f>'2023 MRI - Alphabetical'!AD26-'2020 MRI'!AD26</f>
        <v>8.423286315551648E-2</v>
      </c>
      <c r="AF26" s="11">
        <f>'2023 MRI - Alphabetical'!AE26-'2020 MRI'!AE26</f>
        <v>8.9528258132909322E-3</v>
      </c>
      <c r="AG26" s="10">
        <f>'2023 MRI - Alphabetical'!AF26-'2020 MRI'!AF26</f>
        <v>-2</v>
      </c>
      <c r="AH26" s="33">
        <f>'2023 MRI - Alphabetical'!AG26-'2020 MRI'!AG26</f>
        <v>-6.0362238345585739E-2</v>
      </c>
      <c r="AI26" s="14">
        <f>'2023 MRI - Alphabetical'!AH26-'2020 MRI'!AH26</f>
        <v>-7.9666666666666552E-2</v>
      </c>
      <c r="AJ26" s="10">
        <f>'2023 MRI - Alphabetical'!AI26-'2020 MRI'!AI26</f>
        <v>-4</v>
      </c>
      <c r="AK26" s="33">
        <f>'2023 MRI - Alphabetical'!AJ26-'2020 MRI'!AJ26</f>
        <v>-0.28030874286756213</v>
      </c>
      <c r="AL26" s="13">
        <f>'2023 MRI - Alphabetical'!AK26-'2020 MRI'!AK26</f>
        <v>250614.76604723139</v>
      </c>
      <c r="AM26" s="38"/>
    </row>
    <row r="27" spans="1:42" x14ac:dyDescent="0.25">
      <c r="A27" t="s">
        <v>619</v>
      </c>
      <c r="B27" s="5" t="s">
        <v>215</v>
      </c>
      <c r="C27" s="6" t="s">
        <v>30</v>
      </c>
      <c r="D27" s="7" t="s">
        <v>20</v>
      </c>
      <c r="E27" s="8">
        <f>VLOOKUP(A27,'2020 MRI'!$A$7:$F$571,6,FALSE)</f>
        <v>30.58801668400033</v>
      </c>
      <c r="F27" s="36">
        <f>'2023 MRI - Alphabetical'!E27-'2020 MRI'!E27</f>
        <v>-0.43182961599012093</v>
      </c>
      <c r="G27" s="8">
        <f>'2023 MRI - Alphabetical'!F27-'2020 MRI'!F27</f>
        <v>3.1776330507735224</v>
      </c>
      <c r="H27" s="9">
        <f>'2023 MRI - Alphabetical'!G27-'2020 MRI'!G27</f>
        <v>-19</v>
      </c>
      <c r="I27" s="10">
        <f>'2023 MRI - Alphabetical'!H27-'2020 MRI'!H27</f>
        <v>-6</v>
      </c>
      <c r="J27" s="33">
        <f>'2023 MRI - Alphabetical'!I27-'2020 MRI'!I27</f>
        <v>-0.43372003295383887</v>
      </c>
      <c r="K27" s="11">
        <f>'2023 MRI - Alphabetical'!J27-'2020 MRI'!J27</f>
        <v>2.6618569467338205E-2</v>
      </c>
      <c r="L27" s="10">
        <f>'2023 MRI - Alphabetical'!K27-'2020 MRI'!K27</f>
        <v>-56</v>
      </c>
      <c r="M27" s="33">
        <f>'2023 MRI - Alphabetical'!L27-'2020 MRI'!L27</f>
        <v>-0.12027359428768275</v>
      </c>
      <c r="N27" s="11">
        <f>'2023 MRI - Alphabetical'!M27-'2020 MRI'!M27</f>
        <v>-9.3025284649921949E-3</v>
      </c>
      <c r="O27" s="10">
        <f>'2023 MRI - Alphabetical'!N27-'2020 MRI'!N27</f>
        <v>86</v>
      </c>
      <c r="P27" s="33">
        <f>'2023 MRI - Alphabetical'!O27-'2020 MRI'!O27</f>
        <v>0.43030750912587096</v>
      </c>
      <c r="Q27" s="11">
        <f>'2023 MRI - Alphabetical'!P27-'2020 MRI'!P27</f>
        <v>-3.0966407545545256E-2</v>
      </c>
      <c r="R27" s="10">
        <f>'2023 MRI - Alphabetical'!Q27-'2020 MRI'!Q27</f>
        <v>-4</v>
      </c>
      <c r="S27" s="33">
        <f>'2023 MRI - Alphabetical'!R27-'2020 MRI'!R27</f>
        <v>-0.21398625842203881</v>
      </c>
      <c r="T27" s="12">
        <f>'2023 MRI - Alphabetical'!S27-'2020 MRI'!S27</f>
        <v>-5.5385534203547859E-2</v>
      </c>
      <c r="U27" s="10">
        <f>'2023 MRI - Alphabetical'!T27-'2020 MRI'!T27</f>
        <v>1</v>
      </c>
      <c r="V27" s="33">
        <f>'2023 MRI - Alphabetical'!U27-'2020 MRI'!U27</f>
        <v>3.1330001633751839E-2</v>
      </c>
      <c r="W27" s="11">
        <f>'2023 MRI - Alphabetical'!V27-'2020 MRI'!V27</f>
        <v>-3.8007261327633046E-3</v>
      </c>
      <c r="X27" s="10">
        <f>'2023 MRI - Alphabetical'!W27-'2020 MRI'!W27</f>
        <v>-25</v>
      </c>
      <c r="Y27" s="33">
        <f>'2023 MRI - Alphabetical'!X27-'2020 MRI'!X27</f>
        <v>-7.9887165423175199E-2</v>
      </c>
      <c r="Z27" s="13">
        <f>'2023 MRI - Alphabetical'!Y27-'2020 MRI'!Y27</f>
        <v>9429</v>
      </c>
      <c r="AA27" s="10">
        <f>'2023 MRI - Alphabetical'!Z27-'2020 MRI'!Z27</f>
        <v>-40</v>
      </c>
      <c r="AB27" s="33">
        <f>'2023 MRI - Alphabetical'!AA27-'2020 MRI'!AA27</f>
        <v>-0.34245565831831604</v>
      </c>
      <c r="AC27" s="11">
        <f>'2023 MRI - Alphabetical'!AB27-'2020 MRI'!AB27</f>
        <v>4.9362843729040887E-3</v>
      </c>
      <c r="AD27" s="10">
        <f>'2023 MRI - Alphabetical'!AC27-'2020 MRI'!AC27</f>
        <v>-42</v>
      </c>
      <c r="AE27" s="33">
        <f>'2023 MRI - Alphabetical'!AD27-'2020 MRI'!AD27</f>
        <v>-0.15701424880617498</v>
      </c>
      <c r="AF27" s="11">
        <f>'2023 MRI - Alphabetical'!AE27-'2020 MRI'!AE27</f>
        <v>-2.7842899908303576E-3</v>
      </c>
      <c r="AG27" s="10">
        <f>'2023 MRI - Alphabetical'!AF27-'2020 MRI'!AF27</f>
        <v>43</v>
      </c>
      <c r="AH27" s="33">
        <f>'2023 MRI - Alphabetical'!AG27-'2020 MRI'!AG27</f>
        <v>0.11873209425525662</v>
      </c>
      <c r="AI27" s="14">
        <f>'2023 MRI - Alphabetical'!AH27-'2020 MRI'!AH27</f>
        <v>-0.25699999999999967</v>
      </c>
      <c r="AJ27" s="10">
        <f>'2023 MRI - Alphabetical'!AI27-'2020 MRI'!AI27</f>
        <v>42</v>
      </c>
      <c r="AK27" s="33">
        <f>'2023 MRI - Alphabetical'!AJ27-'2020 MRI'!AJ27</f>
        <v>3.4766349866111101E-2</v>
      </c>
      <c r="AL27" s="13">
        <f>'2023 MRI - Alphabetical'!AK27-'2020 MRI'!AK27</f>
        <v>31035.903257046855</v>
      </c>
      <c r="AM27" s="38"/>
    </row>
    <row r="28" spans="1:42" x14ac:dyDescent="0.25">
      <c r="A28" t="s">
        <v>620</v>
      </c>
      <c r="B28" s="5" t="s">
        <v>212</v>
      </c>
      <c r="C28" s="6" t="s">
        <v>19</v>
      </c>
      <c r="D28" s="7" t="s">
        <v>20</v>
      </c>
      <c r="E28" s="8">
        <f>VLOOKUP(A28,'2020 MRI'!$A$7:$F$571,6,FALSE)</f>
        <v>29.367138046417956</v>
      </c>
      <c r="F28" s="36">
        <f>'2023 MRI - Alphabetical'!E28-'2020 MRI'!E28</f>
        <v>0.51336085335158288</v>
      </c>
      <c r="G28" s="8">
        <f>'2023 MRI - Alphabetical'!F28-'2020 MRI'!F28</f>
        <v>1.0773733468016324</v>
      </c>
      <c r="H28" s="9">
        <f>'2023 MRI - Alphabetical'!G28-'2020 MRI'!G28</f>
        <v>17</v>
      </c>
      <c r="I28" s="10">
        <f>'2023 MRI - Alphabetical'!H28-'2020 MRI'!H28</f>
        <v>212</v>
      </c>
      <c r="J28" s="33">
        <f>'2023 MRI - Alphabetical'!I28-'2020 MRI'!I28</f>
        <v>0.75703627899180692</v>
      </c>
      <c r="K28" s="11">
        <f>'2023 MRI - Alphabetical'!J28-'2020 MRI'!J28</f>
        <v>7.6322840233141176E-2</v>
      </c>
      <c r="L28" s="10">
        <f>'2023 MRI - Alphabetical'!K28-'2020 MRI'!K28</f>
        <v>93</v>
      </c>
      <c r="M28" s="33">
        <f>'2023 MRI - Alphabetical'!L28-'2020 MRI'!L28</f>
        <v>0.39484365229413121</v>
      </c>
      <c r="N28" s="11">
        <f>'2023 MRI - Alphabetical'!M28-'2020 MRI'!M28</f>
        <v>-2.4941116947114414E-2</v>
      </c>
      <c r="O28" s="10">
        <f>'2023 MRI - Alphabetical'!N28-'2020 MRI'!N28</f>
        <v>-29</v>
      </c>
      <c r="P28" s="33">
        <f>'2023 MRI - Alphabetical'!O28-'2020 MRI'!O28</f>
        <v>-0.15617145058790163</v>
      </c>
      <c r="Q28" s="11">
        <f>'2023 MRI - Alphabetical'!P28-'2020 MRI'!P28</f>
        <v>5.5807543312048485E-3</v>
      </c>
      <c r="R28" s="10">
        <f>'2023 MRI - Alphabetical'!Q28-'2020 MRI'!Q28</f>
        <v>185</v>
      </c>
      <c r="S28" s="33">
        <f>'2023 MRI - Alphabetical'!R28-'2020 MRI'!R28</f>
        <v>0.34558874921587907</v>
      </c>
      <c r="T28" s="12">
        <f>'2023 MRI - Alphabetical'!S28-'2020 MRI'!S28</f>
        <v>-0.61065909755806536</v>
      </c>
      <c r="U28" s="10">
        <f>'2023 MRI - Alphabetical'!T28-'2020 MRI'!T28</f>
        <v>-22</v>
      </c>
      <c r="V28" s="33">
        <f>'2023 MRI - Alphabetical'!U28-'2020 MRI'!U28</f>
        <v>-4.8224658977442353E-2</v>
      </c>
      <c r="W28" s="11">
        <f>'2023 MRI - Alphabetical'!V28-'2020 MRI'!V28</f>
        <v>3.3028163506881869E-4</v>
      </c>
      <c r="X28" s="10">
        <f>'2023 MRI - Alphabetical'!W28-'2020 MRI'!W28</f>
        <v>-76</v>
      </c>
      <c r="Y28" s="33">
        <f>'2023 MRI - Alphabetical'!X28-'2020 MRI'!X28</f>
        <v>-0.24454562618637465</v>
      </c>
      <c r="Z28" s="13">
        <f>'2023 MRI - Alphabetical'!Y28-'2020 MRI'!Y28</f>
        <v>3297</v>
      </c>
      <c r="AA28" s="10">
        <f>'2023 MRI - Alphabetical'!Z28-'2020 MRI'!Z28</f>
        <v>41</v>
      </c>
      <c r="AB28" s="33">
        <f>'2023 MRI - Alphabetical'!AA28-'2020 MRI'!AA28</f>
        <v>7.9731324936535175E-2</v>
      </c>
      <c r="AC28" s="11">
        <f>'2023 MRI - Alphabetical'!AB28-'2020 MRI'!AB28</f>
        <v>1.042723631508681E-3</v>
      </c>
      <c r="AD28" s="10">
        <f>'2023 MRI - Alphabetical'!AC28-'2020 MRI'!AC28</f>
        <v>71</v>
      </c>
      <c r="AE28" s="33">
        <f>'2023 MRI - Alphabetical'!AD28-'2020 MRI'!AD28</f>
        <v>0.21536492154412076</v>
      </c>
      <c r="AF28" s="11">
        <f>'2023 MRI - Alphabetical'!AE28-'2020 MRI'!AE28</f>
        <v>1.8472671872024393E-2</v>
      </c>
      <c r="AG28" s="10">
        <f>'2023 MRI - Alphabetical'!AF28-'2020 MRI'!AF28</f>
        <v>-3</v>
      </c>
      <c r="AH28" s="33">
        <f>'2023 MRI - Alphabetical'!AG28-'2020 MRI'!AG28</f>
        <v>0.10848125218826188</v>
      </c>
      <c r="AI28" s="14">
        <f>'2023 MRI - Alphabetical'!AH28-'2020 MRI'!AH28</f>
        <v>-0.22266666666666612</v>
      </c>
      <c r="AJ28" s="10">
        <f>'2023 MRI - Alphabetical'!AI28-'2020 MRI'!AI28</f>
        <v>4</v>
      </c>
      <c r="AK28" s="33">
        <f>'2023 MRI - Alphabetical'!AJ28-'2020 MRI'!AJ28</f>
        <v>2.6109190152866113E-2</v>
      </c>
      <c r="AL28" s="13">
        <f>'2023 MRI - Alphabetical'!AK28-'2020 MRI'!AK28</f>
        <v>14221.985547463642</v>
      </c>
      <c r="AM28" s="38"/>
    </row>
    <row r="29" spans="1:42" x14ac:dyDescent="0.25">
      <c r="A29" t="s">
        <v>621</v>
      </c>
      <c r="B29" s="5" t="s">
        <v>144</v>
      </c>
      <c r="C29" s="6" t="s">
        <v>44</v>
      </c>
      <c r="D29" s="7" t="s">
        <v>20</v>
      </c>
      <c r="E29" s="8">
        <f>VLOOKUP(A29,'2020 MRI'!$A$7:$F$571,6,FALSE)</f>
        <v>46.153552167360324</v>
      </c>
      <c r="F29" s="36">
        <f>'2023 MRI - Alphabetical'!E29-'2020 MRI'!E29</f>
        <v>0.31085816048604986</v>
      </c>
      <c r="G29" s="8">
        <f>'2023 MRI - Alphabetical'!F29-'2020 MRI'!F29</f>
        <v>-1.8269934545489335</v>
      </c>
      <c r="H29" s="9">
        <f>'2023 MRI - Alphabetical'!G29-'2020 MRI'!G29</f>
        <v>12</v>
      </c>
      <c r="I29" s="10">
        <f>'2023 MRI - Alphabetical'!H29-'2020 MRI'!H29</f>
        <v>-164</v>
      </c>
      <c r="J29" s="33">
        <f>'2023 MRI - Alphabetical'!I29-'2020 MRI'!I29</f>
        <v>-0.71483687245300964</v>
      </c>
      <c r="K29" s="11">
        <f>'2023 MRI - Alphabetical'!J29-'2020 MRI'!J29</f>
        <v>-2.9949782390358171E-2</v>
      </c>
      <c r="L29" s="10">
        <f>'2023 MRI - Alphabetical'!K29-'2020 MRI'!K29</f>
        <v>-102</v>
      </c>
      <c r="M29" s="33">
        <f>'2023 MRI - Alphabetical'!L29-'2020 MRI'!L29</f>
        <v>-3.3730168536303538</v>
      </c>
      <c r="N29" s="11">
        <f>'2023 MRI - Alphabetical'!M29-'2020 MRI'!M29</f>
        <v>9.3996739443148042E-2</v>
      </c>
      <c r="O29" s="10">
        <f>'2023 MRI - Alphabetical'!N29-'2020 MRI'!N29</f>
        <v>20</v>
      </c>
      <c r="P29" s="33">
        <f>'2023 MRI - Alphabetical'!O29-'2020 MRI'!O29</f>
        <v>5.2130992892948869E-2</v>
      </c>
      <c r="Q29" s="11">
        <f>'2023 MRI - Alphabetical'!P29-'2020 MRI'!P29</f>
        <v>-7.0838765754019997E-3</v>
      </c>
      <c r="R29" s="10">
        <f>'2023 MRI - Alphabetical'!Q29-'2020 MRI'!Q29</f>
        <v>212</v>
      </c>
      <c r="S29" s="33">
        <f>'2023 MRI - Alphabetical'!R29-'2020 MRI'!R29</f>
        <v>0.40681798599091756</v>
      </c>
      <c r="T29" s="12">
        <f>'2023 MRI - Alphabetical'!S29-'2020 MRI'!S29</f>
        <v>-0.70621468926553677</v>
      </c>
      <c r="U29" s="10">
        <f>'2023 MRI - Alphabetical'!T29-'2020 MRI'!T29</f>
        <v>54</v>
      </c>
      <c r="V29" s="33">
        <f>'2023 MRI - Alphabetical'!U29-'2020 MRI'!U29</f>
        <v>1.1573925978160362</v>
      </c>
      <c r="W29" s="11">
        <f>'2023 MRI - Alphabetical'!V29-'2020 MRI'!V29</f>
        <v>-6.8645125737125612E-2</v>
      </c>
      <c r="X29" s="10">
        <f>'2023 MRI - Alphabetical'!W29-'2020 MRI'!W29</f>
        <v>2</v>
      </c>
      <c r="Y29" s="33">
        <f>'2023 MRI - Alphabetical'!X29-'2020 MRI'!X29</f>
        <v>1.3918867495898879E-2</v>
      </c>
      <c r="Z29" s="13">
        <f>'2023 MRI - Alphabetical'!Y29-'2020 MRI'!Y29</f>
        <v>14444</v>
      </c>
      <c r="AA29" s="10">
        <f>'2023 MRI - Alphabetical'!Z29-'2020 MRI'!Z29</f>
        <v>8</v>
      </c>
      <c r="AB29" s="33">
        <f>'2023 MRI - Alphabetical'!AA29-'2020 MRI'!AA29</f>
        <v>0.12756746072984759</v>
      </c>
      <c r="AC29" s="11">
        <f>'2023 MRI - Alphabetical'!AB29-'2020 MRI'!AB29</f>
        <v>-3.7116644823066841E-3</v>
      </c>
      <c r="AD29" s="10">
        <f>'2023 MRI - Alphabetical'!AC29-'2020 MRI'!AC29</f>
        <v>-23</v>
      </c>
      <c r="AE29" s="33">
        <f>'2023 MRI - Alphabetical'!AD29-'2020 MRI'!AD29</f>
        <v>-0.44194368185914001</v>
      </c>
      <c r="AF29" s="11">
        <f>'2023 MRI - Alphabetical'!AE29-'2020 MRI'!AE29</f>
        <v>-1.5229161494721755E-2</v>
      </c>
      <c r="AG29" s="10">
        <f>'2023 MRI - Alphabetical'!AF29-'2020 MRI'!AF29</f>
        <v>32</v>
      </c>
      <c r="AH29" s="33">
        <f>'2023 MRI - Alphabetical'!AG29-'2020 MRI'!AG29</f>
        <v>4.4063683085505179E-2</v>
      </c>
      <c r="AI29" s="14">
        <f>'2023 MRI - Alphabetical'!AH29-'2020 MRI'!AH29</f>
        <v>-0.17766666666666708</v>
      </c>
      <c r="AJ29" s="10">
        <f>'2023 MRI - Alphabetical'!AI29-'2020 MRI'!AI29</f>
        <v>14</v>
      </c>
      <c r="AK29" s="33">
        <f>'2023 MRI - Alphabetical'!AJ29-'2020 MRI'!AJ29</f>
        <v>2.3685792676022444E-2</v>
      </c>
      <c r="AL29" s="13">
        <f>'2023 MRI - Alphabetical'!AK29-'2020 MRI'!AK29</f>
        <v>25440.022102191593</v>
      </c>
      <c r="AM29" s="38"/>
    </row>
    <row r="30" spans="1:42" x14ac:dyDescent="0.25">
      <c r="A30" t="s">
        <v>622</v>
      </c>
      <c r="B30" s="5" t="s">
        <v>403</v>
      </c>
      <c r="C30" s="6" t="s">
        <v>30</v>
      </c>
      <c r="D30" s="7" t="s">
        <v>20</v>
      </c>
      <c r="E30" s="8">
        <f>VLOOKUP(A30,'2020 MRI'!$A$7:$F$571,6,FALSE)</f>
        <v>13.988822896885827</v>
      </c>
      <c r="F30" s="36">
        <f>'2023 MRI - Alphabetical'!E30-'2020 MRI'!E30</f>
        <v>-8.9361178984137091E-2</v>
      </c>
      <c r="G30" s="8">
        <f>'2023 MRI - Alphabetical'!F30-'2020 MRI'!F30</f>
        <v>5.6962875343056911</v>
      </c>
      <c r="H30" s="9">
        <f>'2023 MRI - Alphabetical'!G30-'2020 MRI'!G30</f>
        <v>-11</v>
      </c>
      <c r="I30" s="10">
        <f>'2023 MRI - Alphabetical'!H30-'2020 MRI'!H30</f>
        <v>-104</v>
      </c>
      <c r="J30" s="33">
        <f>'2023 MRI - Alphabetical'!I30-'2020 MRI'!I30</f>
        <v>-0.27602735222901287</v>
      </c>
      <c r="K30" s="11">
        <f>'2023 MRI - Alphabetical'!J30-'2020 MRI'!J30</f>
        <v>4.7059214792889437E-3</v>
      </c>
      <c r="L30" s="10">
        <f>'2023 MRI - Alphabetical'!K30-'2020 MRI'!K30</f>
        <v>3</v>
      </c>
      <c r="M30" s="33">
        <f>'2023 MRI - Alphabetical'!L30-'2020 MRI'!L30</f>
        <v>-0.12965924662902623</v>
      </c>
      <c r="N30" s="11">
        <f>'2023 MRI - Alphabetical'!M30-'2020 MRI'!M30</f>
        <v>-2.0237090609165162E-2</v>
      </c>
      <c r="O30" s="10">
        <f>'2023 MRI - Alphabetical'!N30-'2020 MRI'!N30</f>
        <v>-20</v>
      </c>
      <c r="P30" s="33">
        <f>'2023 MRI - Alphabetical'!O30-'2020 MRI'!O30</f>
        <v>-5.9051412827392347E-2</v>
      </c>
      <c r="Q30" s="11">
        <f>'2023 MRI - Alphabetical'!P30-'2020 MRI'!P30</f>
        <v>1.9946808510638301E-3</v>
      </c>
      <c r="R30" s="10">
        <f>'2023 MRI - Alphabetical'!Q30-'2020 MRI'!Q30</f>
        <v>19</v>
      </c>
      <c r="S30" s="33">
        <f>'2023 MRI - Alphabetical'!R30-'2020 MRI'!R30</f>
        <v>0.23888270298591624</v>
      </c>
      <c r="T30" s="12">
        <f>'2023 MRI - Alphabetical'!S30-'2020 MRI'!S30</f>
        <v>0</v>
      </c>
      <c r="U30" s="10">
        <f>'2023 MRI - Alphabetical'!T30-'2020 MRI'!T30</f>
        <v>-81</v>
      </c>
      <c r="V30" s="33">
        <f>'2023 MRI - Alphabetical'!U30-'2020 MRI'!U30</f>
        <v>-0.24090513477057696</v>
      </c>
      <c r="W30" s="11">
        <f>'2023 MRI - Alphabetical'!V30-'2020 MRI'!V30</f>
        <v>1.0774781300495903E-2</v>
      </c>
      <c r="X30" s="10">
        <f>'2023 MRI - Alphabetical'!W30-'2020 MRI'!W30</f>
        <v>26</v>
      </c>
      <c r="Y30" s="33">
        <f>'2023 MRI - Alphabetical'!X30-'2020 MRI'!X30</f>
        <v>0.11353383936556313</v>
      </c>
      <c r="Z30" s="13">
        <f>'2023 MRI - Alphabetical'!Y30-'2020 MRI'!Y30</f>
        <v>23929</v>
      </c>
      <c r="AA30" s="10">
        <f>'2023 MRI - Alphabetical'!Z30-'2020 MRI'!Z30</f>
        <v>86</v>
      </c>
      <c r="AB30" s="33">
        <f>'2023 MRI - Alphabetical'!AA30-'2020 MRI'!AA30</f>
        <v>0.18233107877822641</v>
      </c>
      <c r="AC30" s="11">
        <f>'2023 MRI - Alphabetical'!AB30-'2020 MRI'!AB30</f>
        <v>1.9956616052060894E-4</v>
      </c>
      <c r="AD30" s="10">
        <f>'2023 MRI - Alphabetical'!AC30-'2020 MRI'!AC30</f>
        <v>-38</v>
      </c>
      <c r="AE30" s="33">
        <f>'2023 MRI - Alphabetical'!AD30-'2020 MRI'!AD30</f>
        <v>-0.21356398990051351</v>
      </c>
      <c r="AF30" s="11">
        <f>'2023 MRI - Alphabetical'!AE30-'2020 MRI'!AE30</f>
        <v>-8.3590652717320246E-3</v>
      </c>
      <c r="AG30" s="10">
        <f>'2023 MRI - Alphabetical'!AF30-'2020 MRI'!AF30</f>
        <v>-2</v>
      </c>
      <c r="AH30" s="33">
        <f>'2023 MRI - Alphabetical'!AG30-'2020 MRI'!AG30</f>
        <v>-8.8575586909169779E-2</v>
      </c>
      <c r="AI30" s="14">
        <f>'2023 MRI - Alphabetical'!AH30-'2020 MRI'!AH30</f>
        <v>-4.7999999999999932E-2</v>
      </c>
      <c r="AJ30" s="10">
        <f>'2023 MRI - Alphabetical'!AI30-'2020 MRI'!AI30</f>
        <v>1</v>
      </c>
      <c r="AK30" s="33">
        <f>'2023 MRI - Alphabetical'!AJ30-'2020 MRI'!AJ30</f>
        <v>5.1909135305769016E-2</v>
      </c>
      <c r="AL30" s="13">
        <f>'2023 MRI - Alphabetical'!AK30-'2020 MRI'!AK30</f>
        <v>536258.44421270816</v>
      </c>
      <c r="AM30" s="38"/>
    </row>
    <row r="31" spans="1:42" x14ac:dyDescent="0.25">
      <c r="A31" t="s">
        <v>623</v>
      </c>
      <c r="B31" s="5" t="s">
        <v>122</v>
      </c>
      <c r="C31" s="6" t="s">
        <v>52</v>
      </c>
      <c r="D31" s="7" t="s">
        <v>34</v>
      </c>
      <c r="E31" s="8">
        <f>VLOOKUP(A31,'2020 MRI'!$A$7:$F$571,6,FALSE)</f>
        <v>42.202753016948066</v>
      </c>
      <c r="F31" s="36">
        <f>'2023 MRI - Alphabetical'!E31-'2020 MRI'!E31</f>
        <v>-0.70178706260311152</v>
      </c>
      <c r="G31" s="8">
        <f>'2023 MRI - Alphabetical'!F31-'2020 MRI'!F31</f>
        <v>1.4906263412196239</v>
      </c>
      <c r="H31" s="9">
        <f>'2023 MRI - Alphabetical'!G31-'2020 MRI'!G31</f>
        <v>-13</v>
      </c>
      <c r="I31" s="10">
        <f>'2023 MRI - Alphabetical'!H31-'2020 MRI'!H31</f>
        <v>14</v>
      </c>
      <c r="J31" s="33">
        <f>'2023 MRI - Alphabetical'!I31-'2020 MRI'!I31</f>
        <v>0.10230564234467809</v>
      </c>
      <c r="K31" s="11">
        <f>'2023 MRI - Alphabetical'!J31-'2020 MRI'!J31</f>
        <v>4.4543454077433653E-2</v>
      </c>
      <c r="L31" s="10">
        <f>'2023 MRI - Alphabetical'!K31-'2020 MRI'!K31</f>
        <v>6</v>
      </c>
      <c r="M31" s="33">
        <f>'2023 MRI - Alphabetical'!L31-'2020 MRI'!L31</f>
        <v>-1.830368759751097E-2</v>
      </c>
      <c r="N31" s="11">
        <f>'2023 MRI - Alphabetical'!M31-'2020 MRI'!M31</f>
        <v>-2.0570574345330189E-2</v>
      </c>
      <c r="O31" s="10">
        <f>'2023 MRI - Alphabetical'!N31-'2020 MRI'!N31</f>
        <v>-6</v>
      </c>
      <c r="P31" s="33">
        <f>'2023 MRI - Alphabetical'!O31-'2020 MRI'!O31</f>
        <v>-8.6578287908462004E-2</v>
      </c>
      <c r="Q31" s="11">
        <f>'2023 MRI - Alphabetical'!P31-'2020 MRI'!P31</f>
        <v>-1.310742607626425E-3</v>
      </c>
      <c r="R31" s="10">
        <f>'2023 MRI - Alphabetical'!Q31-'2020 MRI'!Q31</f>
        <v>-34</v>
      </c>
      <c r="S31" s="33">
        <f>'2023 MRI - Alphabetical'!R31-'2020 MRI'!R31</f>
        <v>-0.79938514005177641</v>
      </c>
      <c r="T31" s="12">
        <f>'2023 MRI - Alphabetical'!S31-'2020 MRI'!S31</f>
        <v>0.97408637180836033</v>
      </c>
      <c r="U31" s="10">
        <f>'2023 MRI - Alphabetical'!T31-'2020 MRI'!T31</f>
        <v>21</v>
      </c>
      <c r="V31" s="33">
        <f>'2023 MRI - Alphabetical'!U31-'2020 MRI'!U31</f>
        <v>0.25894809909835748</v>
      </c>
      <c r="W31" s="11">
        <f>'2023 MRI - Alphabetical'!V31-'2020 MRI'!V31</f>
        <v>-1.5748175377762283E-2</v>
      </c>
      <c r="X31" s="10">
        <f>'2023 MRI - Alphabetical'!W31-'2020 MRI'!W31</f>
        <v>22</v>
      </c>
      <c r="Y31" s="33">
        <f>'2023 MRI - Alphabetical'!X31-'2020 MRI'!X31</f>
        <v>0.11673279934855341</v>
      </c>
      <c r="Z31" s="13">
        <f>'2023 MRI - Alphabetical'!Y31-'2020 MRI'!Y31</f>
        <v>16097</v>
      </c>
      <c r="AA31" s="10">
        <f>'2023 MRI - Alphabetical'!Z31-'2020 MRI'!Z31</f>
        <v>-45</v>
      </c>
      <c r="AB31" s="33">
        <f>'2023 MRI - Alphabetical'!AA31-'2020 MRI'!AA31</f>
        <v>-0.36528069314977618</v>
      </c>
      <c r="AC31" s="11">
        <f>'2023 MRI - Alphabetical'!AB31-'2020 MRI'!AB31</f>
        <v>5.3352617960868709E-3</v>
      </c>
      <c r="AD31" s="10">
        <f>'2023 MRI - Alphabetical'!AC31-'2020 MRI'!AC31</f>
        <v>5</v>
      </c>
      <c r="AE31" s="33">
        <f>'2023 MRI - Alphabetical'!AD31-'2020 MRI'!AD31</f>
        <v>5.9645616146066449E-2</v>
      </c>
      <c r="AF31" s="11">
        <f>'2023 MRI - Alphabetical'!AE31-'2020 MRI'!AE31</f>
        <v>1.2029554760987216E-2</v>
      </c>
      <c r="AG31" s="10">
        <f>'2023 MRI - Alphabetical'!AF31-'2020 MRI'!AF31</f>
        <v>129</v>
      </c>
      <c r="AH31" s="33">
        <f>'2023 MRI - Alphabetical'!AG31-'2020 MRI'!AG31</f>
        <v>0.34966814996605239</v>
      </c>
      <c r="AI31" s="14">
        <f>'2023 MRI - Alphabetical'!AH31-'2020 MRI'!AH31</f>
        <v>-0.51799999999999979</v>
      </c>
      <c r="AJ31" s="10">
        <f>'2023 MRI - Alphabetical'!AI31-'2020 MRI'!AI31</f>
        <v>9</v>
      </c>
      <c r="AK31" s="33">
        <f>'2023 MRI - Alphabetical'!AJ31-'2020 MRI'!AJ31</f>
        <v>2.2852070942478153E-2</v>
      </c>
      <c r="AL31" s="13">
        <f>'2023 MRI - Alphabetical'!AK31-'2020 MRI'!AK31</f>
        <v>20847.163106861874</v>
      </c>
      <c r="AM31" s="38">
        <v>1</v>
      </c>
    </row>
    <row r="32" spans="1:42" x14ac:dyDescent="0.25">
      <c r="A32" t="s">
        <v>624</v>
      </c>
      <c r="B32" s="5" t="s">
        <v>368</v>
      </c>
      <c r="C32" s="6" t="s">
        <v>30</v>
      </c>
      <c r="D32" s="7" t="s">
        <v>20</v>
      </c>
      <c r="E32" s="8">
        <f>VLOOKUP(A32,'2020 MRI'!$A$7:$F$571,6,FALSE)</f>
        <v>19.560949471320164</v>
      </c>
      <c r="F32" s="36">
        <f>'2023 MRI - Alphabetical'!E32-'2020 MRI'!E32</f>
        <v>-2.8560068901698927</v>
      </c>
      <c r="G32" s="8">
        <f>'2023 MRI - Alphabetical'!F32-'2020 MRI'!F32</f>
        <v>11.438235674809459</v>
      </c>
      <c r="H32" s="9">
        <f>'2023 MRI - Alphabetical'!G32-'2020 MRI'!G32</f>
        <v>-172</v>
      </c>
      <c r="I32" s="10">
        <f>'2023 MRI - Alphabetical'!H32-'2020 MRI'!H32</f>
        <v>-403</v>
      </c>
      <c r="J32" s="33">
        <f>'2023 MRI - Alphabetical'!I32-'2020 MRI'!I32</f>
        <v>-1.9052591715034632</v>
      </c>
      <c r="K32" s="11">
        <f>'2023 MRI - Alphabetical'!J32-'2020 MRI'!J32</f>
        <v>-0.11161868954695064</v>
      </c>
      <c r="L32" s="10">
        <f>'2023 MRI - Alphabetical'!K32-'2020 MRI'!K32</f>
        <v>-83</v>
      </c>
      <c r="M32" s="33">
        <f>'2023 MRI - Alphabetical'!L32-'2020 MRI'!L32</f>
        <v>-0.11562923019813065</v>
      </c>
      <c r="N32" s="11">
        <f>'2023 MRI - Alphabetical'!M32-'2020 MRI'!M32</f>
        <v>-2.7988275664855566E-3</v>
      </c>
      <c r="O32" s="10">
        <f>'2023 MRI - Alphabetical'!N32-'2020 MRI'!N32</f>
        <v>-232</v>
      </c>
      <c r="P32" s="33">
        <f>'2023 MRI - Alphabetical'!O32-'2020 MRI'!O32</f>
        <v>-0.60705749921276908</v>
      </c>
      <c r="Q32" s="11">
        <f>'2023 MRI - Alphabetical'!P32-'2020 MRI'!P32</f>
        <v>3.5597104619391938E-2</v>
      </c>
      <c r="R32" s="10">
        <f>'2023 MRI - Alphabetical'!Q32-'2020 MRI'!Q32</f>
        <v>226</v>
      </c>
      <c r="S32" s="33">
        <f>'2023 MRI - Alphabetical'!R32-'2020 MRI'!R32</f>
        <v>0.43622408118930367</v>
      </c>
      <c r="T32" s="12">
        <f>'2023 MRI - Alphabetical'!S32-'2020 MRI'!S32</f>
        <v>-0.82987551867219911</v>
      </c>
      <c r="U32" s="10">
        <f>'2023 MRI - Alphabetical'!T32-'2020 MRI'!T32</f>
        <v>-96</v>
      </c>
      <c r="V32" s="33">
        <f>'2023 MRI - Alphabetical'!U32-'2020 MRI'!U32</f>
        <v>-0.42393318678570169</v>
      </c>
      <c r="W32" s="11">
        <f>'2023 MRI - Alphabetical'!V32-'2020 MRI'!V32</f>
        <v>2.3302669996833988E-2</v>
      </c>
      <c r="X32" s="10">
        <f>'2023 MRI - Alphabetical'!W32-'2020 MRI'!W32</f>
        <v>-18</v>
      </c>
      <c r="Y32" s="33">
        <f>'2023 MRI - Alphabetical'!X32-'2020 MRI'!X32</f>
        <v>-9.0003596456557339E-2</v>
      </c>
      <c r="Z32" s="13">
        <f>'2023 MRI - Alphabetical'!Y32-'2020 MRI'!Y32</f>
        <v>13732</v>
      </c>
      <c r="AA32" s="10">
        <f>'2023 MRI - Alphabetical'!Z32-'2020 MRI'!Z32</f>
        <v>-6</v>
      </c>
      <c r="AB32" s="33">
        <f>'2023 MRI - Alphabetical'!AA32-'2020 MRI'!AA32</f>
        <v>-8.1537547596481463E-2</v>
      </c>
      <c r="AC32" s="11">
        <f>'2023 MRI - Alphabetical'!AB32-'2020 MRI'!AB32</f>
        <v>1.4444444444444496E-3</v>
      </c>
      <c r="AD32" s="10">
        <f>'2023 MRI - Alphabetical'!AC32-'2020 MRI'!AC32</f>
        <v>-444</v>
      </c>
      <c r="AE32" s="33">
        <f>'2023 MRI - Alphabetical'!AD32-'2020 MRI'!AD32</f>
        <v>-1.7247917681221756</v>
      </c>
      <c r="AF32" s="11">
        <f>'2023 MRI - Alphabetical'!AE32-'2020 MRI'!AE32</f>
        <v>-9.4503614323708907E-2</v>
      </c>
      <c r="AG32" s="10">
        <f>'2023 MRI - Alphabetical'!AF32-'2020 MRI'!AF32</f>
        <v>1</v>
      </c>
      <c r="AH32" s="33">
        <f>'2023 MRI - Alphabetical'!AG32-'2020 MRI'!AG32</f>
        <v>2.3284402826375672E-3</v>
      </c>
      <c r="AI32" s="14">
        <f>'2023 MRI - Alphabetical'!AH32-'2020 MRI'!AH32</f>
        <v>-0.14866666666666661</v>
      </c>
      <c r="AJ32" s="10">
        <f>'2023 MRI - Alphabetical'!AI32-'2020 MRI'!AI32</f>
        <v>2</v>
      </c>
      <c r="AK32" s="33">
        <f>'2023 MRI - Alphabetical'!AJ32-'2020 MRI'!AJ32</f>
        <v>0.55893046867691165</v>
      </c>
      <c r="AL32" s="13">
        <f>'2023 MRI - Alphabetical'!AK32-'2020 MRI'!AK32</f>
        <v>1037816.1330683967</v>
      </c>
      <c r="AM32" s="38"/>
    </row>
    <row r="33" spans="1:39" x14ac:dyDescent="0.25">
      <c r="A33" t="s">
        <v>625</v>
      </c>
      <c r="B33" s="5" t="s">
        <v>249</v>
      </c>
      <c r="C33" s="6" t="s">
        <v>30</v>
      </c>
      <c r="D33" s="7" t="s">
        <v>20</v>
      </c>
      <c r="E33" s="8">
        <f>VLOOKUP(A33,'2020 MRI'!$A$7:$F$571,6,FALSE)</f>
        <v>32.059732776080466</v>
      </c>
      <c r="F33" s="36">
        <f>'2023 MRI - Alphabetical'!E33-'2020 MRI'!E33</f>
        <v>1.7771319762301747</v>
      </c>
      <c r="G33" s="8">
        <f>'2023 MRI - Alphabetical'!F33-'2020 MRI'!F33</f>
        <v>-2.6087044114806268</v>
      </c>
      <c r="H33" s="9">
        <f>'2023 MRI - Alphabetical'!G33-'2020 MRI'!G33</f>
        <v>73</v>
      </c>
      <c r="I33" s="10">
        <f>'2023 MRI - Alphabetical'!H33-'2020 MRI'!H33</f>
        <v>-217</v>
      </c>
      <c r="J33" s="33">
        <f>'2023 MRI - Alphabetical'!I33-'2020 MRI'!I33</f>
        <v>-0.67031987164233575</v>
      </c>
      <c r="K33" s="11">
        <f>'2023 MRI - Alphabetical'!J33-'2020 MRI'!J33</f>
        <v>-1.6509170146445706E-2</v>
      </c>
      <c r="L33" s="10">
        <f>'2023 MRI - Alphabetical'!K33-'2020 MRI'!K33</f>
        <v>-109</v>
      </c>
      <c r="M33" s="33">
        <f>'2023 MRI - Alphabetical'!L33-'2020 MRI'!L33</f>
        <v>-0.2456977838600059</v>
      </c>
      <c r="N33" s="11">
        <f>'2023 MRI - Alphabetical'!M33-'2020 MRI'!M33</f>
        <v>-3.37686813092343E-3</v>
      </c>
      <c r="O33" s="10">
        <f>'2023 MRI - Alphabetical'!N33-'2020 MRI'!N33</f>
        <v>66</v>
      </c>
      <c r="P33" s="33">
        <f>'2023 MRI - Alphabetical'!O33-'2020 MRI'!O33</f>
        <v>0.46137714194421714</v>
      </c>
      <c r="Q33" s="11">
        <f>'2023 MRI - Alphabetical'!P33-'2020 MRI'!P33</f>
        <v>-3.3510793713349959E-2</v>
      </c>
      <c r="R33" s="10">
        <f>'2023 MRI - Alphabetical'!Q33-'2020 MRI'!Q33</f>
        <v>138</v>
      </c>
      <c r="S33" s="33">
        <f>'2023 MRI - Alphabetical'!R33-'2020 MRI'!R33</f>
        <v>0.29827469460360134</v>
      </c>
      <c r="T33" s="12">
        <f>'2023 MRI - Alphabetical'!S33-'2020 MRI'!S33</f>
        <v>-0.35214507894252511</v>
      </c>
      <c r="U33" s="10">
        <f>'2023 MRI - Alphabetical'!T33-'2020 MRI'!T33</f>
        <v>170</v>
      </c>
      <c r="V33" s="33">
        <f>'2023 MRI - Alphabetical'!U33-'2020 MRI'!U33</f>
        <v>0.66398311648517172</v>
      </c>
      <c r="W33" s="11">
        <f>'2023 MRI - Alphabetical'!V33-'2020 MRI'!V33</f>
        <v>-4.185696554080421E-2</v>
      </c>
      <c r="X33" s="10">
        <f>'2023 MRI - Alphabetical'!W33-'2020 MRI'!W33</f>
        <v>31</v>
      </c>
      <c r="Y33" s="33">
        <f>'2023 MRI - Alphabetical'!X33-'2020 MRI'!X33</f>
        <v>0.11765400008387444</v>
      </c>
      <c r="Z33" s="13">
        <f>'2023 MRI - Alphabetical'!Y33-'2020 MRI'!Y33</f>
        <v>19322</v>
      </c>
      <c r="AA33" s="10">
        <f>'2023 MRI - Alphabetical'!Z33-'2020 MRI'!Z33</f>
        <v>29</v>
      </c>
      <c r="AB33" s="33">
        <f>'2023 MRI - Alphabetical'!AA33-'2020 MRI'!AA33</f>
        <v>9.309581728588967E-2</v>
      </c>
      <c r="AC33" s="11">
        <f>'2023 MRI - Alphabetical'!AB33-'2020 MRI'!AB33</f>
        <v>1.2263469594105819E-4</v>
      </c>
      <c r="AD33" s="10">
        <f>'2023 MRI - Alphabetical'!AC33-'2020 MRI'!AC33</f>
        <v>98</v>
      </c>
      <c r="AE33" s="33">
        <f>'2023 MRI - Alphabetical'!AD33-'2020 MRI'!AD33</f>
        <v>0.36580367061167041</v>
      </c>
      <c r="AF33" s="11">
        <f>'2023 MRI - Alphabetical'!AE33-'2020 MRI'!AE33</f>
        <v>2.789793997706147E-2</v>
      </c>
      <c r="AG33" s="10">
        <f>'2023 MRI - Alphabetical'!AF33-'2020 MRI'!AF33</f>
        <v>14</v>
      </c>
      <c r="AH33" s="33">
        <f>'2023 MRI - Alphabetical'!AG33-'2020 MRI'!AG33</f>
        <v>-1.1878084185797944E-2</v>
      </c>
      <c r="AI33" s="14">
        <f>'2023 MRI - Alphabetical'!AH33-'2020 MRI'!AH33</f>
        <v>-0.11499999999999977</v>
      </c>
      <c r="AJ33" s="10">
        <f>'2023 MRI - Alphabetical'!AI33-'2020 MRI'!AI33</f>
        <v>25</v>
      </c>
      <c r="AK33" s="33">
        <f>'2023 MRI - Alphabetical'!AJ33-'2020 MRI'!AJ33</f>
        <v>3.5669880551139566E-2</v>
      </c>
      <c r="AL33" s="13">
        <f>'2023 MRI - Alphabetical'!AK33-'2020 MRI'!AK33</f>
        <v>23994.328341635002</v>
      </c>
      <c r="AM33" s="38"/>
    </row>
    <row r="34" spans="1:39" x14ac:dyDescent="0.25">
      <c r="A34" t="s">
        <v>626</v>
      </c>
      <c r="B34" s="15" t="s">
        <v>496</v>
      </c>
      <c r="C34" s="16" t="s">
        <v>172</v>
      </c>
      <c r="D34" s="7" t="s">
        <v>39</v>
      </c>
      <c r="E34" s="8">
        <f>VLOOKUP(A34,'2020 MRI'!$A$7:$F$571,6,FALSE)</f>
        <v>17.078970231801009</v>
      </c>
      <c r="F34" s="36">
        <f>'2023 MRI - Alphabetical'!E34-'2020 MRI'!E34</f>
        <v>0.33462682640522745</v>
      </c>
      <c r="G34" s="8">
        <f>'2023 MRI - Alphabetical'!F34-'2020 MRI'!F34</f>
        <v>4.0157369162883079</v>
      </c>
      <c r="H34" s="9">
        <f>'2023 MRI - Alphabetical'!G34-'2020 MRI'!G34</f>
        <v>12</v>
      </c>
      <c r="I34" s="17">
        <f>'2023 MRI - Alphabetical'!H34-'2020 MRI'!H34</f>
        <v>4</v>
      </c>
      <c r="J34" s="34">
        <f>'2023 MRI - Alphabetical'!I34-'2020 MRI'!I34</f>
        <v>5.7653453166345126E-2</v>
      </c>
      <c r="K34" s="18">
        <f>'2023 MRI - Alphabetical'!J34-'2020 MRI'!J34</f>
        <v>2.8369857829060985E-2</v>
      </c>
      <c r="L34" s="17">
        <f>'2023 MRI - Alphabetical'!K34-'2020 MRI'!K34</f>
        <v>278</v>
      </c>
      <c r="M34" s="34">
        <f>'2023 MRI - Alphabetical'!L34-'2020 MRI'!L34</f>
        <v>1.0785117658001715</v>
      </c>
      <c r="N34" s="18">
        <f>'2023 MRI - Alphabetical'!M34-'2020 MRI'!M34</f>
        <v>-5.4661490840408888E-2</v>
      </c>
      <c r="O34" s="17">
        <f>'2023 MRI - Alphabetical'!N34-'2020 MRI'!N34</f>
        <v>51</v>
      </c>
      <c r="P34" s="34">
        <f>'2023 MRI - Alphabetical'!O34-'2020 MRI'!O34</f>
        <v>0.12345948413117047</v>
      </c>
      <c r="Q34" s="18">
        <f>'2023 MRI - Alphabetical'!P34-'2020 MRI'!P34</f>
        <v>-9.593847797073108E-3</v>
      </c>
      <c r="R34" s="17">
        <f>'2023 MRI - Alphabetical'!Q34-'2020 MRI'!Q34</f>
        <v>-65</v>
      </c>
      <c r="S34" s="34">
        <f>'2023 MRI - Alphabetical'!R34-'2020 MRI'!R34</f>
        <v>0.1149085718290086</v>
      </c>
      <c r="T34" s="19">
        <f>'2023 MRI - Alphabetical'!S34-'2020 MRI'!S34</f>
        <v>0.24369440721335442</v>
      </c>
      <c r="U34" s="17">
        <f>'2023 MRI - Alphabetical'!T34-'2020 MRI'!T34</f>
        <v>-30</v>
      </c>
      <c r="V34" s="33">
        <f>'2023 MRI - Alphabetical'!U34-'2020 MRI'!U34</f>
        <v>-8.9552985181577116E-2</v>
      </c>
      <c r="W34" s="18">
        <f>'2023 MRI - Alphabetical'!V34-'2020 MRI'!V34</f>
        <v>3.0184115697092229E-3</v>
      </c>
      <c r="X34" s="17">
        <f>'2023 MRI - Alphabetical'!W34-'2020 MRI'!W34</f>
        <v>-32</v>
      </c>
      <c r="Y34" s="34">
        <f>'2023 MRI - Alphabetical'!X34-'2020 MRI'!X34</f>
        <v>-0.27835466634495237</v>
      </c>
      <c r="Z34" s="20">
        <f>'2023 MRI - Alphabetical'!Y34-'2020 MRI'!Y34</f>
        <v>9457</v>
      </c>
      <c r="AA34" s="17">
        <f>'2023 MRI - Alphabetical'!Z34-'2020 MRI'!Z34</f>
        <v>46</v>
      </c>
      <c r="AB34" s="34">
        <f>'2023 MRI - Alphabetical'!AA34-'2020 MRI'!AA34</f>
        <v>0.17299046355154402</v>
      </c>
      <c r="AC34" s="18">
        <f>'2023 MRI - Alphabetical'!AB34-'2020 MRI'!AB34</f>
        <v>6.9131202196508895E-4</v>
      </c>
      <c r="AD34" s="17">
        <f>'2023 MRI - Alphabetical'!AC34-'2020 MRI'!AC34</f>
        <v>24</v>
      </c>
      <c r="AE34" s="34">
        <f>'2023 MRI - Alphabetical'!AD34-'2020 MRI'!AD34</f>
        <v>5.4907558168326709E-2</v>
      </c>
      <c r="AF34" s="18">
        <f>'2023 MRI - Alphabetical'!AE34-'2020 MRI'!AE34</f>
        <v>7.4298503290979312E-3</v>
      </c>
      <c r="AG34" s="17">
        <f>'2023 MRI - Alphabetical'!AF34-'2020 MRI'!AF34</f>
        <v>-8</v>
      </c>
      <c r="AH34" s="33">
        <f>'2023 MRI - Alphabetical'!AG34-'2020 MRI'!AG34</f>
        <v>-0.13459636767867988</v>
      </c>
      <c r="AI34" s="21">
        <f>'2023 MRI - Alphabetical'!AH34-'2020 MRI'!AH34</f>
        <v>1.3000000000000345E-2</v>
      </c>
      <c r="AJ34" s="17">
        <f>'2023 MRI - Alphabetical'!AI34-'2020 MRI'!AI34</f>
        <v>-11</v>
      </c>
      <c r="AK34" s="34">
        <f>'2023 MRI - Alphabetical'!AJ34-'2020 MRI'!AJ34</f>
        <v>-5.6495250281008075E-2</v>
      </c>
      <c r="AL34" s="20">
        <f>'2023 MRI - Alphabetical'!AK34-'2020 MRI'!AK34</f>
        <v>10006.691285536333</v>
      </c>
      <c r="AM34" s="38"/>
    </row>
    <row r="35" spans="1:39" x14ac:dyDescent="0.25">
      <c r="A35" t="s">
        <v>627</v>
      </c>
      <c r="B35" s="5" t="s">
        <v>160</v>
      </c>
      <c r="C35" s="6" t="s">
        <v>41</v>
      </c>
      <c r="D35" s="7" t="s">
        <v>34</v>
      </c>
      <c r="E35" s="8">
        <f>VLOOKUP(A35,'2020 MRI'!$A$7:$F$571,6,FALSE)</f>
        <v>37.865866276084965</v>
      </c>
      <c r="F35" s="36">
        <f>'2023 MRI - Alphabetical'!E35-'2020 MRI'!E35</f>
        <v>-0.50381435488420534</v>
      </c>
      <c r="G35" s="8">
        <f>'2023 MRI - Alphabetical'!F35-'2020 MRI'!F35</f>
        <v>1.8791479394524444</v>
      </c>
      <c r="H35" s="9">
        <f>'2023 MRI - Alphabetical'!G35-'2020 MRI'!G35</f>
        <v>-6</v>
      </c>
      <c r="I35" s="10">
        <f>'2023 MRI - Alphabetical'!H35-'2020 MRI'!H35</f>
        <v>-39</v>
      </c>
      <c r="J35" s="33">
        <f>'2023 MRI - Alphabetical'!I35-'2020 MRI'!I35</f>
        <v>-8.6724889450448428E-2</v>
      </c>
      <c r="K35" s="11">
        <f>'2023 MRI - Alphabetical'!J35-'2020 MRI'!J35</f>
        <v>2.6425633172309615E-2</v>
      </c>
      <c r="L35" s="10">
        <f>'2023 MRI - Alphabetical'!K35-'2020 MRI'!K35</f>
        <v>22</v>
      </c>
      <c r="M35" s="33">
        <f>'2023 MRI - Alphabetical'!L35-'2020 MRI'!L35</f>
        <v>2.0326769274422174E-2</v>
      </c>
      <c r="N35" s="11">
        <f>'2023 MRI - Alphabetical'!M35-'2020 MRI'!M35</f>
        <v>-2.5091194861447855E-2</v>
      </c>
      <c r="O35" s="10">
        <f>'2023 MRI - Alphabetical'!N35-'2020 MRI'!N35</f>
        <v>-29</v>
      </c>
      <c r="P35" s="33">
        <f>'2023 MRI - Alphabetical'!O35-'2020 MRI'!O35</f>
        <v>-0.23063737959933339</v>
      </c>
      <c r="Q35" s="11">
        <f>'2023 MRI - Alphabetical'!P35-'2020 MRI'!P35</f>
        <v>9.9142113734689841E-3</v>
      </c>
      <c r="R35" s="10">
        <f>'2023 MRI - Alphabetical'!Q35-'2020 MRI'!Q35</f>
        <v>18</v>
      </c>
      <c r="S35" s="33">
        <f>'2023 MRI - Alphabetical'!R35-'2020 MRI'!R35</f>
        <v>0.12324619943656759</v>
      </c>
      <c r="T35" s="12">
        <f>'2023 MRI - Alphabetical'!S35-'2020 MRI'!S35</f>
        <v>-0.15208849346515774</v>
      </c>
      <c r="U35" s="10">
        <f>'2023 MRI - Alphabetical'!T35-'2020 MRI'!T35</f>
        <v>-15</v>
      </c>
      <c r="V35" s="33">
        <f>'2023 MRI - Alphabetical'!U35-'2020 MRI'!U35</f>
        <v>-5.2727115431365545E-2</v>
      </c>
      <c r="W35" s="11">
        <f>'2023 MRI - Alphabetical'!V35-'2020 MRI'!V35</f>
        <v>2.2388460120545683E-3</v>
      </c>
      <c r="X35" s="10">
        <f>'2023 MRI - Alphabetical'!W35-'2020 MRI'!W35</f>
        <v>13</v>
      </c>
      <c r="Y35" s="33">
        <f>'2023 MRI - Alphabetical'!X35-'2020 MRI'!X35</f>
        <v>7.3782069891739077E-2</v>
      </c>
      <c r="Z35" s="13">
        <f>'2023 MRI - Alphabetical'!Y35-'2020 MRI'!Y35</f>
        <v>15501</v>
      </c>
      <c r="AA35" s="10">
        <f>'2023 MRI - Alphabetical'!Z35-'2020 MRI'!Z35</f>
        <v>-31</v>
      </c>
      <c r="AB35" s="33">
        <f>'2023 MRI - Alphabetical'!AA35-'2020 MRI'!AA35</f>
        <v>-0.21920032803403111</v>
      </c>
      <c r="AC35" s="11">
        <f>'2023 MRI - Alphabetical'!AB35-'2020 MRI'!AB35</f>
        <v>3.5932346094794745E-3</v>
      </c>
      <c r="AD35" s="10">
        <f>'2023 MRI - Alphabetical'!AC35-'2020 MRI'!AC35</f>
        <v>-15</v>
      </c>
      <c r="AE35" s="33">
        <f>'2023 MRI - Alphabetical'!AD35-'2020 MRI'!AD35</f>
        <v>-0.23351265453267511</v>
      </c>
      <c r="AF35" s="11">
        <f>'2023 MRI - Alphabetical'!AE35-'2020 MRI'!AE35</f>
        <v>-3.7506030420426661E-3</v>
      </c>
      <c r="AG35" s="10">
        <f>'2023 MRI - Alphabetical'!AF35-'2020 MRI'!AF35</f>
        <v>13</v>
      </c>
      <c r="AH35" s="33">
        <f>'2023 MRI - Alphabetical'!AG35-'2020 MRI'!AG35</f>
        <v>0.18200890985432627</v>
      </c>
      <c r="AI35" s="14">
        <f>'2023 MRI - Alphabetical'!AH35-'2020 MRI'!AH35</f>
        <v>-0.31266666666666731</v>
      </c>
      <c r="AJ35" s="10">
        <f>'2023 MRI - Alphabetical'!AI35-'2020 MRI'!AI35</f>
        <v>5</v>
      </c>
      <c r="AK35" s="33">
        <f>'2023 MRI - Alphabetical'!AJ35-'2020 MRI'!AJ35</f>
        <v>2.5328623861275656E-2</v>
      </c>
      <c r="AL35" s="13">
        <f>'2023 MRI - Alphabetical'!AK35-'2020 MRI'!AK35</f>
        <v>16054.394715491595</v>
      </c>
      <c r="AM35" s="38">
        <v>1</v>
      </c>
    </row>
    <row r="36" spans="1:39" x14ac:dyDescent="0.25">
      <c r="A36" t="s">
        <v>628</v>
      </c>
      <c r="B36" s="5" t="s">
        <v>123</v>
      </c>
      <c r="C36" s="6" t="s">
        <v>19</v>
      </c>
      <c r="D36" s="7" t="s">
        <v>20</v>
      </c>
      <c r="E36" s="8">
        <f>VLOOKUP(A36,'2020 MRI'!$A$7:$F$571,6,FALSE)</f>
        <v>43.663136991460959</v>
      </c>
      <c r="F36" s="36">
        <f>'2023 MRI - Alphabetical'!E36-'2020 MRI'!E36</f>
        <v>0.88518387652494557</v>
      </c>
      <c r="G36" s="8">
        <f>'2023 MRI - Alphabetical'!F36-'2020 MRI'!F36</f>
        <v>-2.7482348944964841</v>
      </c>
      <c r="H36" s="9">
        <f>'2023 MRI - Alphabetical'!G36-'2020 MRI'!G36</f>
        <v>26</v>
      </c>
      <c r="I36" s="10">
        <f>'2023 MRI - Alphabetical'!H36-'2020 MRI'!H36</f>
        <v>11</v>
      </c>
      <c r="J36" s="33">
        <f>'2023 MRI - Alphabetical'!I36-'2020 MRI'!I36</f>
        <v>7.8110741556179336E-2</v>
      </c>
      <c r="K36" s="11">
        <f>'2023 MRI - Alphabetical'!J36-'2020 MRI'!J36</f>
        <v>3.099667629857028E-2</v>
      </c>
      <c r="L36" s="10">
        <f>'2023 MRI - Alphabetical'!K36-'2020 MRI'!K36</f>
        <v>-7</v>
      </c>
      <c r="M36" s="33">
        <f>'2023 MRI - Alphabetical'!L36-'2020 MRI'!L36</f>
        <v>-9.9485544261388115E-2</v>
      </c>
      <c r="N36" s="11">
        <f>'2023 MRI - Alphabetical'!M36-'2020 MRI'!M36</f>
        <v>-1.8506816511565209E-2</v>
      </c>
      <c r="O36" s="10">
        <f>'2023 MRI - Alphabetical'!N36-'2020 MRI'!N36</f>
        <v>-32</v>
      </c>
      <c r="P36" s="33">
        <f>'2023 MRI - Alphabetical'!O36-'2020 MRI'!O36</f>
        <v>-0.26427975297557821</v>
      </c>
      <c r="Q36" s="11">
        <f>'2023 MRI - Alphabetical'!P36-'2020 MRI'!P36</f>
        <v>1.1885773433926203E-2</v>
      </c>
      <c r="R36" s="10">
        <f>'2023 MRI - Alphabetical'!Q36-'2020 MRI'!Q36</f>
        <v>18</v>
      </c>
      <c r="S36" s="33">
        <f>'2023 MRI - Alphabetical'!R36-'2020 MRI'!R36</f>
        <v>-0.12957203235299314</v>
      </c>
      <c r="T36" s="12">
        <f>'2023 MRI - Alphabetical'!S36-'2020 MRI'!S36</f>
        <v>-0.40097297812717714</v>
      </c>
      <c r="U36" s="10">
        <f>'2023 MRI - Alphabetical'!T36-'2020 MRI'!T36</f>
        <v>114</v>
      </c>
      <c r="V36" s="33">
        <f>'2023 MRI - Alphabetical'!U36-'2020 MRI'!U36</f>
        <v>1.0589319025712938</v>
      </c>
      <c r="W36" s="11">
        <f>'2023 MRI - Alphabetical'!V36-'2020 MRI'!V36</f>
        <v>-6.3771345960312434E-2</v>
      </c>
      <c r="X36" s="10">
        <f>'2023 MRI - Alphabetical'!W36-'2020 MRI'!W36</f>
        <v>4</v>
      </c>
      <c r="Y36" s="33">
        <f>'2023 MRI - Alphabetical'!X36-'2020 MRI'!X36</f>
        <v>4.9372277342733417E-2</v>
      </c>
      <c r="Z36" s="13">
        <f>'2023 MRI - Alphabetical'!Y36-'2020 MRI'!Y36</f>
        <v>12289</v>
      </c>
      <c r="AA36" s="10">
        <f>'2023 MRI - Alphabetical'!Z36-'2020 MRI'!Z36</f>
        <v>-24</v>
      </c>
      <c r="AB36" s="33">
        <f>'2023 MRI - Alphabetical'!AA36-'2020 MRI'!AA36</f>
        <v>-0.15041487243469798</v>
      </c>
      <c r="AC36" s="11">
        <f>'2023 MRI - Alphabetical'!AB36-'2020 MRI'!AB36</f>
        <v>2.7729591836734707E-3</v>
      </c>
      <c r="AD36" s="10">
        <f>'2023 MRI - Alphabetical'!AC36-'2020 MRI'!AC36</f>
        <v>17</v>
      </c>
      <c r="AE36" s="33">
        <f>'2023 MRI - Alphabetical'!AD36-'2020 MRI'!AD36</f>
        <v>0.28130837255853325</v>
      </c>
      <c r="AF36" s="11">
        <f>'2023 MRI - Alphabetical'!AE36-'2020 MRI'!AE36</f>
        <v>2.628225438432974E-2</v>
      </c>
      <c r="AG36" s="10">
        <f>'2023 MRI - Alphabetical'!AF36-'2020 MRI'!AF36</f>
        <v>0</v>
      </c>
      <c r="AH36" s="33">
        <f>'2023 MRI - Alphabetical'!AG36-'2020 MRI'!AG36</f>
        <v>0.15834179637643631</v>
      </c>
      <c r="AI36" s="14">
        <f>'2023 MRI - Alphabetical'!AH36-'2020 MRI'!AH36</f>
        <v>-0.28266666666666662</v>
      </c>
      <c r="AJ36" s="10">
        <f>'2023 MRI - Alphabetical'!AI36-'2020 MRI'!AI36</f>
        <v>-14</v>
      </c>
      <c r="AK36" s="33">
        <f>'2023 MRI - Alphabetical'!AJ36-'2020 MRI'!AJ36</f>
        <v>2.2384933591388934E-2</v>
      </c>
      <c r="AL36" s="13">
        <f>'2023 MRI - Alphabetical'!AK36-'2020 MRI'!AK36</f>
        <v>8035.7842930251936</v>
      </c>
      <c r="AM36" s="38"/>
    </row>
    <row r="37" spans="1:39" x14ac:dyDescent="0.25">
      <c r="A37" t="s">
        <v>629</v>
      </c>
      <c r="B37" s="5" t="s">
        <v>266</v>
      </c>
      <c r="C37" s="6" t="s">
        <v>54</v>
      </c>
      <c r="D37" s="7" t="s">
        <v>39</v>
      </c>
      <c r="E37" s="8">
        <f>VLOOKUP(A37,'2020 MRI'!$A$7:$F$571,6,FALSE)</f>
        <v>29.525244402557497</v>
      </c>
      <c r="F37" s="36">
        <f>'2023 MRI - Alphabetical'!E37-'2020 MRI'!E37</f>
        <v>0.75238653505083031</v>
      </c>
      <c r="G37" s="8">
        <f>'2023 MRI - Alphabetical'!F37-'2020 MRI'!F37</f>
        <v>0.45148184337918451</v>
      </c>
      <c r="H37" s="9">
        <f>'2023 MRI - Alphabetical'!G37-'2020 MRI'!G37</f>
        <v>33</v>
      </c>
      <c r="I37" s="10">
        <f>'2023 MRI - Alphabetical'!H37-'2020 MRI'!H37</f>
        <v>160</v>
      </c>
      <c r="J37" s="33">
        <f>'2023 MRI - Alphabetical'!I37-'2020 MRI'!I37</f>
        <v>0.58656660563422458</v>
      </c>
      <c r="K37" s="11">
        <f>'2023 MRI - Alphabetical'!J37-'2020 MRI'!J37</f>
        <v>6.4600155432117501E-2</v>
      </c>
      <c r="L37" s="10">
        <f>'2023 MRI - Alphabetical'!K37-'2020 MRI'!K37</f>
        <v>-85</v>
      </c>
      <c r="M37" s="33">
        <f>'2023 MRI - Alphabetical'!L37-'2020 MRI'!L37</f>
        <v>-0.71763985121287899</v>
      </c>
      <c r="N37" s="11">
        <f>'2023 MRI - Alphabetical'!M37-'2020 MRI'!M37</f>
        <v>3.110082075447454E-3</v>
      </c>
      <c r="O37" s="10">
        <f>'2023 MRI - Alphabetical'!N37-'2020 MRI'!N37</f>
        <v>48</v>
      </c>
      <c r="P37" s="33">
        <f>'2023 MRI - Alphabetical'!O37-'2020 MRI'!O37</f>
        <v>0.18319173093022462</v>
      </c>
      <c r="Q37" s="11">
        <f>'2023 MRI - Alphabetical'!P37-'2020 MRI'!P37</f>
        <v>-1.4766945926274984E-2</v>
      </c>
      <c r="R37" s="10">
        <f>'2023 MRI - Alphabetical'!Q37-'2020 MRI'!Q37</f>
        <v>-49</v>
      </c>
      <c r="S37" s="33">
        <f>'2023 MRI - Alphabetical'!R37-'2020 MRI'!R37</f>
        <v>0.10805134428250773</v>
      </c>
      <c r="T37" s="12">
        <f>'2023 MRI - Alphabetical'!S37-'2020 MRI'!S37</f>
        <v>0.16112909217627883</v>
      </c>
      <c r="U37" s="10">
        <f>'2023 MRI - Alphabetical'!T37-'2020 MRI'!T37</f>
        <v>114</v>
      </c>
      <c r="V37" s="33">
        <f>'2023 MRI - Alphabetical'!U37-'2020 MRI'!U37</f>
        <v>0.73602211225407177</v>
      </c>
      <c r="W37" s="11">
        <f>'2023 MRI - Alphabetical'!V37-'2020 MRI'!V37</f>
        <v>-4.5280147224721054E-2</v>
      </c>
      <c r="X37" s="10">
        <f>'2023 MRI - Alphabetical'!W37-'2020 MRI'!W37</f>
        <v>-85</v>
      </c>
      <c r="Y37" s="33">
        <f>'2023 MRI - Alphabetical'!X37-'2020 MRI'!X37</f>
        <v>-0.31284469434373319</v>
      </c>
      <c r="Z37" s="13">
        <f>'2023 MRI - Alphabetical'!Y37-'2020 MRI'!Y37</f>
        <v>2097</v>
      </c>
      <c r="AA37" s="10">
        <f>'2023 MRI - Alphabetical'!Z37-'2020 MRI'!Z37</f>
        <v>92</v>
      </c>
      <c r="AB37" s="33">
        <f>'2023 MRI - Alphabetical'!AA37-'2020 MRI'!AA37</f>
        <v>0.24397881962997675</v>
      </c>
      <c r="AC37" s="11">
        <f>'2023 MRI - Alphabetical'!AB37-'2020 MRI'!AB37</f>
        <v>-1.2963067380885249E-3</v>
      </c>
      <c r="AD37" s="10">
        <f>'2023 MRI - Alphabetical'!AC37-'2020 MRI'!AC37</f>
        <v>-52</v>
      </c>
      <c r="AE37" s="33">
        <f>'2023 MRI - Alphabetical'!AD37-'2020 MRI'!AD37</f>
        <v>-0.16226037886720088</v>
      </c>
      <c r="AF37" s="11">
        <f>'2023 MRI - Alphabetical'!AE37-'2020 MRI'!AE37</f>
        <v>-2.7173248954673879E-3</v>
      </c>
      <c r="AG37" s="10">
        <f>'2023 MRI - Alphabetical'!AF37-'2020 MRI'!AF37</f>
        <v>-4</v>
      </c>
      <c r="AH37" s="33">
        <f>'2023 MRI - Alphabetical'!AG37-'2020 MRI'!AG37</f>
        <v>-5.474556840801581E-2</v>
      </c>
      <c r="AI37" s="14">
        <f>'2023 MRI - Alphabetical'!AH37-'2020 MRI'!AH37</f>
        <v>-8.0666666666666886E-2</v>
      </c>
      <c r="AJ37" s="10">
        <f>'2023 MRI - Alphabetical'!AI37-'2020 MRI'!AI37</f>
        <v>8</v>
      </c>
      <c r="AK37" s="33">
        <f>'2023 MRI - Alphabetical'!AJ37-'2020 MRI'!AJ37</f>
        <v>1.0809218646603919E-2</v>
      </c>
      <c r="AL37" s="13">
        <f>'2023 MRI - Alphabetical'!AK37-'2020 MRI'!AK37</f>
        <v>75305.823308694933</v>
      </c>
      <c r="AM37" s="38"/>
    </row>
    <row r="38" spans="1:39" x14ac:dyDescent="0.25">
      <c r="A38" t="s">
        <v>630</v>
      </c>
      <c r="B38" s="5" t="s">
        <v>185</v>
      </c>
      <c r="C38" s="6" t="s">
        <v>63</v>
      </c>
      <c r="D38" s="7" t="s">
        <v>34</v>
      </c>
      <c r="E38" s="8">
        <f>VLOOKUP(A38,'2020 MRI'!$A$7:$F$571,6,FALSE)</f>
        <v>43.719863955250965</v>
      </c>
      <c r="F38" s="36">
        <f>'2023 MRI - Alphabetical'!E38-'2020 MRI'!E38</f>
        <v>0.96395822027136679</v>
      </c>
      <c r="G38" s="8">
        <f>'2023 MRI - Alphabetical'!F38-'2020 MRI'!F38</f>
        <v>-2.9554443754624558</v>
      </c>
      <c r="H38" s="9">
        <f>'2023 MRI - Alphabetical'!G38-'2020 MRI'!G38</f>
        <v>30</v>
      </c>
      <c r="I38" s="10">
        <f>'2023 MRI - Alphabetical'!H38-'2020 MRI'!H38</f>
        <v>-25</v>
      </c>
      <c r="J38" s="33">
        <f>'2023 MRI - Alphabetical'!I38-'2020 MRI'!I38</f>
        <v>-0.11251407627268861</v>
      </c>
      <c r="K38" s="11">
        <f>'2023 MRI - Alphabetical'!J38-'2020 MRI'!J38</f>
        <v>1.0251925531619577E-2</v>
      </c>
      <c r="L38" s="10">
        <f>'2023 MRI - Alphabetical'!K38-'2020 MRI'!K38</f>
        <v>372</v>
      </c>
      <c r="M38" s="33">
        <f>'2023 MRI - Alphabetical'!L38-'2020 MRI'!L38</f>
        <v>1.6933533171152686</v>
      </c>
      <c r="N38" s="11">
        <f>'2023 MRI - Alphabetical'!M38-'2020 MRI'!M38</f>
        <v>-9.6354870279974303E-2</v>
      </c>
      <c r="O38" s="10">
        <f>'2023 MRI - Alphabetical'!N38-'2020 MRI'!N38</f>
        <v>10</v>
      </c>
      <c r="P38" s="33">
        <f>'2023 MRI - Alphabetical'!O38-'2020 MRI'!O38</f>
        <v>0.52983670429328833</v>
      </c>
      <c r="Q38" s="11">
        <f>'2023 MRI - Alphabetical'!P38-'2020 MRI'!P38</f>
        <v>-4.1716565799134603E-2</v>
      </c>
      <c r="R38" s="10">
        <f>'2023 MRI - Alphabetical'!Q38-'2020 MRI'!Q38</f>
        <v>-83</v>
      </c>
      <c r="S38" s="33">
        <f>'2023 MRI - Alphabetical'!R38-'2020 MRI'!R38</f>
        <v>-0.37845459997660341</v>
      </c>
      <c r="T38" s="12">
        <f>'2023 MRI - Alphabetical'!S38-'2020 MRI'!S38</f>
        <v>0.79758702189080521</v>
      </c>
      <c r="U38" s="10">
        <f>'2023 MRI - Alphabetical'!T38-'2020 MRI'!T38</f>
        <v>-52</v>
      </c>
      <c r="V38" s="33">
        <f>'2023 MRI - Alphabetical'!U38-'2020 MRI'!U38</f>
        <v>-0.29986851268435366</v>
      </c>
      <c r="W38" s="11">
        <f>'2023 MRI - Alphabetical'!V38-'2020 MRI'!V38</f>
        <v>1.6779812988343787E-2</v>
      </c>
      <c r="X38" s="10">
        <f>'2023 MRI - Alphabetical'!W38-'2020 MRI'!W38</f>
        <v>159</v>
      </c>
      <c r="Y38" s="33">
        <f>'2023 MRI - Alphabetical'!X38-'2020 MRI'!X38</f>
        <v>0.60794332364622594</v>
      </c>
      <c r="Z38" s="13">
        <f>'2023 MRI - Alphabetical'!Y38-'2020 MRI'!Y38</f>
        <v>36611</v>
      </c>
      <c r="AA38" s="10">
        <f>'2023 MRI - Alphabetical'!Z38-'2020 MRI'!Z38</f>
        <v>-44</v>
      </c>
      <c r="AB38" s="33">
        <f>'2023 MRI - Alphabetical'!AA38-'2020 MRI'!AA38</f>
        <v>-0.2604389754779573</v>
      </c>
      <c r="AC38" s="11">
        <f>'2023 MRI - Alphabetical'!AB38-'2020 MRI'!AB38</f>
        <v>4.3385826771653521E-3</v>
      </c>
      <c r="AD38" s="10">
        <f>'2023 MRI - Alphabetical'!AC38-'2020 MRI'!AC38</f>
        <v>70</v>
      </c>
      <c r="AE38" s="33">
        <f>'2023 MRI - Alphabetical'!AD38-'2020 MRI'!AD38</f>
        <v>0.30138181108286921</v>
      </c>
      <c r="AF38" s="11">
        <f>'2023 MRI - Alphabetical'!AE38-'2020 MRI'!AE38</f>
        <v>2.4743431367193147E-2</v>
      </c>
      <c r="AG38" s="10">
        <f>'2023 MRI - Alphabetical'!AF38-'2020 MRI'!AF38</f>
        <v>9</v>
      </c>
      <c r="AH38" s="33">
        <f>'2023 MRI - Alphabetical'!AG38-'2020 MRI'!AG38</f>
        <v>0.24167672200793333</v>
      </c>
      <c r="AI38" s="14">
        <f>'2023 MRI - Alphabetical'!AH38-'2020 MRI'!AH38</f>
        <v>-0.37833333333333297</v>
      </c>
      <c r="AJ38" s="10">
        <f>'2023 MRI - Alphabetical'!AI38-'2020 MRI'!AI38</f>
        <v>15</v>
      </c>
      <c r="AK38" s="33">
        <f>'2023 MRI - Alphabetical'!AJ38-'2020 MRI'!AJ38</f>
        <v>3.1717914701075933E-2</v>
      </c>
      <c r="AL38" s="13">
        <f>'2023 MRI - Alphabetical'!AK38-'2020 MRI'!AK38</f>
        <v>18329.190757513512</v>
      </c>
      <c r="AM38" s="38"/>
    </row>
    <row r="39" spans="1:39" x14ac:dyDescent="0.25">
      <c r="A39" t="s">
        <v>631</v>
      </c>
      <c r="B39" s="5" t="s">
        <v>295</v>
      </c>
      <c r="C39" s="6" t="s">
        <v>93</v>
      </c>
      <c r="D39" s="7" t="s">
        <v>34</v>
      </c>
      <c r="E39" s="8">
        <f>VLOOKUP(A39,'2020 MRI'!$A$7:$F$571,6,FALSE)</f>
        <v>25.272680435304597</v>
      </c>
      <c r="F39" s="36">
        <f>'2023 MRI - Alphabetical'!E39-'2020 MRI'!E39</f>
        <v>-0.12018289965083739</v>
      </c>
      <c r="G39" s="8">
        <f>'2023 MRI - Alphabetical'!F39-'2020 MRI'!F39</f>
        <v>3.4823738316190216</v>
      </c>
      <c r="H39" s="9">
        <f>'2023 MRI - Alphabetical'!G39-'2020 MRI'!G39</f>
        <v>-16</v>
      </c>
      <c r="I39" s="10">
        <f>'2023 MRI - Alphabetical'!H39-'2020 MRI'!H39</f>
        <v>-107</v>
      </c>
      <c r="J39" s="33">
        <f>'2023 MRI - Alphabetical'!I39-'2020 MRI'!I39</f>
        <v>-0.32984021335176589</v>
      </c>
      <c r="K39" s="11">
        <f>'2023 MRI - Alphabetical'!J39-'2020 MRI'!J39</f>
        <v>9.3827539673367877E-3</v>
      </c>
      <c r="L39" s="10">
        <f>'2023 MRI - Alphabetical'!K39-'2020 MRI'!K39</f>
        <v>-59</v>
      </c>
      <c r="M39" s="33">
        <f>'2023 MRI - Alphabetical'!L39-'2020 MRI'!L39</f>
        <v>-7.4159059351439627E-2</v>
      </c>
      <c r="N39" s="11">
        <f>'2023 MRI - Alphabetical'!M39-'2020 MRI'!M39</f>
        <v>-3.9111690797464099E-3</v>
      </c>
      <c r="O39" s="10">
        <f>'2023 MRI - Alphabetical'!N39-'2020 MRI'!N39</f>
        <v>28</v>
      </c>
      <c r="P39" s="33">
        <f>'2023 MRI - Alphabetical'!O39-'2020 MRI'!O39</f>
        <v>0.10939578029543531</v>
      </c>
      <c r="Q39" s="11">
        <f>'2023 MRI - Alphabetical'!P39-'2020 MRI'!P39</f>
        <v>-1.0606947076830207E-2</v>
      </c>
      <c r="R39" s="10">
        <f>'2023 MRI - Alphabetical'!Q39-'2020 MRI'!Q39</f>
        <v>-129</v>
      </c>
      <c r="S39" s="33">
        <f>'2023 MRI - Alphabetical'!R39-'2020 MRI'!R39</f>
        <v>3.9522127182986644E-2</v>
      </c>
      <c r="T39" s="12">
        <f>'2023 MRI - Alphabetical'!S39-'2020 MRI'!S39</f>
        <v>0.35290328059161463</v>
      </c>
      <c r="U39" s="10">
        <f>'2023 MRI - Alphabetical'!T39-'2020 MRI'!T39</f>
        <v>-11</v>
      </c>
      <c r="V39" s="33">
        <f>'2023 MRI - Alphabetical'!U39-'2020 MRI'!U39</f>
        <v>-1.2831516660403441E-2</v>
      </c>
      <c r="W39" s="11">
        <f>'2023 MRI - Alphabetical'!V39-'2020 MRI'!V39</f>
        <v>-1.6076467016632734E-3</v>
      </c>
      <c r="X39" s="10">
        <f>'2023 MRI - Alphabetical'!W39-'2020 MRI'!W39</f>
        <v>57</v>
      </c>
      <c r="Y39" s="33">
        <f>'2023 MRI - Alphabetical'!X39-'2020 MRI'!X39</f>
        <v>0.18059838188332936</v>
      </c>
      <c r="Z39" s="13">
        <f>'2023 MRI - Alphabetical'!Y39-'2020 MRI'!Y39</f>
        <v>25403</v>
      </c>
      <c r="AA39" s="10">
        <f>'2023 MRI - Alphabetical'!Z39-'2020 MRI'!Z39</f>
        <v>-75</v>
      </c>
      <c r="AB39" s="33">
        <f>'2023 MRI - Alphabetical'!AA39-'2020 MRI'!AA39</f>
        <v>-0.24622712680024295</v>
      </c>
      <c r="AC39" s="11">
        <f>'2023 MRI - Alphabetical'!AB39-'2020 MRI'!AB39</f>
        <v>5.4369639517637194E-3</v>
      </c>
      <c r="AD39" s="10">
        <f>'2023 MRI - Alphabetical'!AC39-'2020 MRI'!AC39</f>
        <v>-39</v>
      </c>
      <c r="AE39" s="33">
        <f>'2023 MRI - Alphabetical'!AD39-'2020 MRI'!AD39</f>
        <v>-0.13329122126330445</v>
      </c>
      <c r="AF39" s="11">
        <f>'2023 MRI - Alphabetical'!AE39-'2020 MRI'!AE39</f>
        <v>-5.4175343024598366E-4</v>
      </c>
      <c r="AG39" s="10">
        <f>'2023 MRI - Alphabetical'!AF39-'2020 MRI'!AF39</f>
        <v>49</v>
      </c>
      <c r="AH39" s="33">
        <f>'2023 MRI - Alphabetical'!AG39-'2020 MRI'!AG39</f>
        <v>0.15812073022392945</v>
      </c>
      <c r="AI39" s="14">
        <f>'2023 MRI - Alphabetical'!AH39-'2020 MRI'!AH39</f>
        <v>-0.2983333333333329</v>
      </c>
      <c r="AJ39" s="10">
        <f>'2023 MRI - Alphabetical'!AI39-'2020 MRI'!AI39</f>
        <v>-14</v>
      </c>
      <c r="AK39" s="33">
        <f>'2023 MRI - Alphabetical'!AJ39-'2020 MRI'!AJ39</f>
        <v>1.6481245324724975E-2</v>
      </c>
      <c r="AL39" s="13">
        <f>'2023 MRI - Alphabetical'!AK39-'2020 MRI'!AK39</f>
        <v>17348.37466731359</v>
      </c>
      <c r="AM39" s="38">
        <v>1</v>
      </c>
    </row>
    <row r="40" spans="1:39" ht="22.5" x14ac:dyDescent="0.25">
      <c r="A40" t="s">
        <v>632</v>
      </c>
      <c r="B40" s="5" t="s">
        <v>549</v>
      </c>
      <c r="C40" s="6" t="s">
        <v>61</v>
      </c>
      <c r="D40" s="7" t="s">
        <v>39</v>
      </c>
      <c r="E40" s="8">
        <f>VLOOKUP(A40,'2020 MRI'!$A$7:$F$571,6,FALSE)</f>
        <v>9.0914767326656474</v>
      </c>
      <c r="F40" s="36">
        <f>'2023 MRI - Alphabetical'!E40-'2020 MRI'!E40</f>
        <v>-7.8706946667192135E-2</v>
      </c>
      <c r="G40" s="8">
        <f>'2023 MRI - Alphabetical'!F40-'2020 MRI'!F40</f>
        <v>6.663920023320868</v>
      </c>
      <c r="H40" s="9">
        <f>'2023 MRI - Alphabetical'!G40-'2020 MRI'!G40</f>
        <v>-4</v>
      </c>
      <c r="I40" s="10">
        <f>'2023 MRI - Alphabetical'!H40-'2020 MRI'!H40</f>
        <v>-271</v>
      </c>
      <c r="J40" s="33">
        <f>'2023 MRI - Alphabetical'!I40-'2020 MRI'!I40</f>
        <v>-0.83554545914138267</v>
      </c>
      <c r="K40" s="11">
        <f>'2023 MRI - Alphabetical'!J40-'2020 MRI'!J40</f>
        <v>-3.0742563296929371E-2</v>
      </c>
      <c r="L40" s="10">
        <f>'2023 MRI - Alphabetical'!K40-'2020 MRI'!K40</f>
        <v>-4</v>
      </c>
      <c r="M40" s="33">
        <f>'2023 MRI - Alphabetical'!L40-'2020 MRI'!L40</f>
        <v>8.4747324069053886E-2</v>
      </c>
      <c r="N40" s="11">
        <f>'2023 MRI - Alphabetical'!M40-'2020 MRI'!M40</f>
        <v>-1.5946438495802559E-2</v>
      </c>
      <c r="O40" s="10">
        <f>'2023 MRI - Alphabetical'!N40-'2020 MRI'!N40</f>
        <v>-10</v>
      </c>
      <c r="P40" s="33">
        <f>'2023 MRI - Alphabetical'!O40-'2020 MRI'!O40</f>
        <v>-2.4486579614661941E-2</v>
      </c>
      <c r="Q40" s="11">
        <f>'2023 MRI - Alphabetical'!P40-'2020 MRI'!P40</f>
        <v>0</v>
      </c>
      <c r="R40" s="10">
        <f>'2023 MRI - Alphabetical'!Q40-'2020 MRI'!Q40</f>
        <v>89</v>
      </c>
      <c r="S40" s="33">
        <f>'2023 MRI - Alphabetical'!R40-'2020 MRI'!R40</f>
        <v>0.29226810163930589</v>
      </c>
      <c r="T40" s="12">
        <f>'2023 MRI - Alphabetical'!S40-'2020 MRI'!S40</f>
        <v>-0.22450048641772058</v>
      </c>
      <c r="U40" s="10">
        <f>'2023 MRI - Alphabetical'!T40-'2020 MRI'!T40</f>
        <v>1</v>
      </c>
      <c r="V40" s="33">
        <f>'2023 MRI - Alphabetical'!U40-'2020 MRI'!U40</f>
        <v>-6.7403858416305473E-2</v>
      </c>
      <c r="W40" s="11">
        <f>'2023 MRI - Alphabetical'!V40-'2020 MRI'!V40</f>
        <v>-2.3766681661418348E-4</v>
      </c>
      <c r="X40" s="10">
        <f>'2023 MRI - Alphabetical'!W40-'2020 MRI'!W40</f>
        <v>-19</v>
      </c>
      <c r="Y40" s="33">
        <f>'2023 MRI - Alphabetical'!X40-'2020 MRI'!X40</f>
        <v>-0.49506504777021099</v>
      </c>
      <c r="Z40" s="13">
        <f>'2023 MRI - Alphabetical'!Y40-'2020 MRI'!Y40</f>
        <v>13333</v>
      </c>
      <c r="AA40" s="10">
        <f>'2023 MRI - Alphabetical'!Z40-'2020 MRI'!Z40</f>
        <v>50</v>
      </c>
      <c r="AB40" s="33">
        <f>'2023 MRI - Alphabetical'!AA40-'2020 MRI'!AA40</f>
        <v>0.18296154499823825</v>
      </c>
      <c r="AC40" s="11">
        <f>'2023 MRI - Alphabetical'!AB40-'2020 MRI'!AB40</f>
        <v>5.7240559024680088E-4</v>
      </c>
      <c r="AD40" s="10">
        <f>'2023 MRI - Alphabetical'!AC40-'2020 MRI'!AC40</f>
        <v>83</v>
      </c>
      <c r="AE40" s="33">
        <f>'2023 MRI - Alphabetical'!AD40-'2020 MRI'!AD40</f>
        <v>0.24197049145034455</v>
      </c>
      <c r="AF40" s="11">
        <f>'2023 MRI - Alphabetical'!AE40-'2020 MRI'!AE40</f>
        <v>1.9081981238662671E-2</v>
      </c>
      <c r="AG40" s="10">
        <f>'2023 MRI - Alphabetical'!AF40-'2020 MRI'!AF40</f>
        <v>-6</v>
      </c>
      <c r="AH40" s="33">
        <f>'2023 MRI - Alphabetical'!AG40-'2020 MRI'!AG40</f>
        <v>-7.7085014311069955E-2</v>
      </c>
      <c r="AI40" s="14">
        <f>'2023 MRI - Alphabetical'!AH40-'2020 MRI'!AH40</f>
        <v>-3.9333333333333886E-2</v>
      </c>
      <c r="AJ40" s="10">
        <f>'2023 MRI - Alphabetical'!AI40-'2020 MRI'!AI40</f>
        <v>-1</v>
      </c>
      <c r="AK40" s="33">
        <f>'2023 MRI - Alphabetical'!AJ40-'2020 MRI'!AJ40</f>
        <v>-7.923246432205662E-3</v>
      </c>
      <c r="AL40" s="13">
        <f>'2023 MRI - Alphabetical'!AK40-'2020 MRI'!AK40</f>
        <v>38344.0921216016</v>
      </c>
      <c r="AM40" s="38"/>
    </row>
    <row r="41" spans="1:39" x14ac:dyDescent="0.25">
      <c r="A41" t="s">
        <v>633</v>
      </c>
      <c r="B41" s="5" t="s">
        <v>179</v>
      </c>
      <c r="C41" s="6" t="s">
        <v>30</v>
      </c>
      <c r="D41" s="7" t="s">
        <v>20</v>
      </c>
      <c r="E41" s="8">
        <f>VLOOKUP(A41,'2020 MRI'!$A$7:$F$571,6,FALSE)</f>
        <v>36.288307472903341</v>
      </c>
      <c r="F41" s="36">
        <f>'2023 MRI - Alphabetical'!E41-'2020 MRI'!E41</f>
        <v>0.41038957954323019</v>
      </c>
      <c r="G41" s="8">
        <f>'2023 MRI - Alphabetical'!F41-'2020 MRI'!F41</f>
        <v>-7.1732055880765699E-2</v>
      </c>
      <c r="H41" s="9">
        <f>'2023 MRI - Alphabetical'!G41-'2020 MRI'!G41</f>
        <v>0</v>
      </c>
      <c r="I41" s="10">
        <f>'2023 MRI - Alphabetical'!H41-'2020 MRI'!H41</f>
        <v>74</v>
      </c>
      <c r="J41" s="33">
        <f>'2023 MRI - Alphabetical'!I41-'2020 MRI'!I41</f>
        <v>0.4055900650623282</v>
      </c>
      <c r="K41" s="11">
        <f>'2023 MRI - Alphabetical'!J41-'2020 MRI'!J41</f>
        <v>6.3777388764405751E-2</v>
      </c>
      <c r="L41" s="10">
        <f>'2023 MRI - Alphabetical'!K41-'2020 MRI'!K41</f>
        <v>87</v>
      </c>
      <c r="M41" s="33">
        <f>'2023 MRI - Alphabetical'!L41-'2020 MRI'!L41</f>
        <v>0.32985920349156261</v>
      </c>
      <c r="N41" s="11">
        <f>'2023 MRI - Alphabetical'!M41-'2020 MRI'!M41</f>
        <v>-3.2360065505867938E-2</v>
      </c>
      <c r="O41" s="10">
        <f>'2023 MRI - Alphabetical'!N41-'2020 MRI'!N41</f>
        <v>23</v>
      </c>
      <c r="P41" s="33">
        <f>'2023 MRI - Alphabetical'!O41-'2020 MRI'!O41</f>
        <v>0.10883639608184981</v>
      </c>
      <c r="Q41" s="11">
        <f>'2023 MRI - Alphabetical'!P41-'2020 MRI'!P41</f>
        <v>-1.0377801389356907E-2</v>
      </c>
      <c r="R41" s="10">
        <f>'2023 MRI - Alphabetical'!Q41-'2020 MRI'!Q41</f>
        <v>42</v>
      </c>
      <c r="S41" s="33">
        <f>'2023 MRI - Alphabetical'!R41-'2020 MRI'!R41</f>
        <v>0.17566982835574332</v>
      </c>
      <c r="T41" s="12">
        <f>'2023 MRI - Alphabetical'!S41-'2020 MRI'!S41</f>
        <v>-0.19247571345772879</v>
      </c>
      <c r="U41" s="10">
        <f>'2023 MRI - Alphabetical'!T41-'2020 MRI'!T41</f>
        <v>-17</v>
      </c>
      <c r="V41" s="33">
        <f>'2023 MRI - Alphabetical'!U41-'2020 MRI'!U41</f>
        <v>-7.2960469124627725E-2</v>
      </c>
      <c r="W41" s="11">
        <f>'2023 MRI - Alphabetical'!V41-'2020 MRI'!V41</f>
        <v>2.4620152341821439E-3</v>
      </c>
      <c r="X41" s="10">
        <f>'2023 MRI - Alphabetical'!W41-'2020 MRI'!W41</f>
        <v>-3</v>
      </c>
      <c r="Y41" s="33">
        <f>'2023 MRI - Alphabetical'!X41-'2020 MRI'!X41</f>
        <v>-2.123694853668745E-2</v>
      </c>
      <c r="Z41" s="13">
        <f>'2023 MRI - Alphabetical'!Y41-'2020 MRI'!Y41</f>
        <v>8258</v>
      </c>
      <c r="AA41" s="10">
        <f>'2023 MRI - Alphabetical'!Z41-'2020 MRI'!Z41</f>
        <v>15</v>
      </c>
      <c r="AB41" s="33">
        <f>'2023 MRI - Alphabetical'!AA41-'2020 MRI'!AA41</f>
        <v>2.8219537709978204E-2</v>
      </c>
      <c r="AC41" s="11">
        <f>'2023 MRI - Alphabetical'!AB41-'2020 MRI'!AB41</f>
        <v>-6.2513858901791508E-4</v>
      </c>
      <c r="AD41" s="10">
        <f>'2023 MRI - Alphabetical'!AC41-'2020 MRI'!AC41</f>
        <v>-7</v>
      </c>
      <c r="AE41" s="33">
        <f>'2023 MRI - Alphabetical'!AD41-'2020 MRI'!AD41</f>
        <v>-6.9198547001886324E-3</v>
      </c>
      <c r="AF41" s="11">
        <f>'2023 MRI - Alphabetical'!AE41-'2020 MRI'!AE41</f>
        <v>8.1128290217916676E-3</v>
      </c>
      <c r="AG41" s="10">
        <f>'2023 MRI - Alphabetical'!AF41-'2020 MRI'!AF41</f>
        <v>14</v>
      </c>
      <c r="AH41" s="33">
        <f>'2023 MRI - Alphabetical'!AG41-'2020 MRI'!AG41</f>
        <v>3.3689748003933984E-2</v>
      </c>
      <c r="AI41" s="14">
        <f>'2023 MRI - Alphabetical'!AH41-'2020 MRI'!AH41</f>
        <v>-0.16999999999999993</v>
      </c>
      <c r="AJ41" s="10">
        <f>'2023 MRI - Alphabetical'!AI41-'2020 MRI'!AI41</f>
        <v>26</v>
      </c>
      <c r="AK41" s="33">
        <f>'2023 MRI - Alphabetical'!AJ41-'2020 MRI'!AJ41</f>
        <v>2.5985342470825262E-2</v>
      </c>
      <c r="AL41" s="13">
        <f>'2023 MRI - Alphabetical'!AK41-'2020 MRI'!AK41</f>
        <v>32007.101214831753</v>
      </c>
      <c r="AM41" s="38"/>
    </row>
    <row r="42" spans="1:39" x14ac:dyDescent="0.25">
      <c r="A42" t="s">
        <v>634</v>
      </c>
      <c r="B42" s="5" t="s">
        <v>246</v>
      </c>
      <c r="C42" s="6" t="s">
        <v>19</v>
      </c>
      <c r="D42" s="7" t="s">
        <v>20</v>
      </c>
      <c r="E42" s="8">
        <f>VLOOKUP(A42,'2020 MRI'!$A$7:$F$571,6,FALSE)</f>
        <v>24.467386449046295</v>
      </c>
      <c r="F42" s="36">
        <f>'2023 MRI - Alphabetical'!E42-'2020 MRI'!E42</f>
        <v>-1.1351027644763982</v>
      </c>
      <c r="G42" s="8">
        <f>'2023 MRI - Alphabetical'!F42-'2020 MRI'!F42</f>
        <v>6.1671460728181273</v>
      </c>
      <c r="H42" s="9">
        <f>'2023 MRI - Alphabetical'!G42-'2020 MRI'!G42</f>
        <v>-73</v>
      </c>
      <c r="I42" s="10">
        <f>'2023 MRI - Alphabetical'!H42-'2020 MRI'!H42</f>
        <v>-223</v>
      </c>
      <c r="J42" s="33">
        <f>'2023 MRI - Alphabetical'!I42-'2020 MRI'!I42</f>
        <v>-0.705669515287775</v>
      </c>
      <c r="K42" s="11">
        <f>'2023 MRI - Alphabetical'!J42-'2020 MRI'!J42</f>
        <v>-2.3289219648023773E-2</v>
      </c>
      <c r="L42" s="10">
        <f>'2023 MRI - Alphabetical'!K42-'2020 MRI'!K42</f>
        <v>-343</v>
      </c>
      <c r="M42" s="33">
        <f>'2023 MRI - Alphabetical'!L42-'2020 MRI'!L42</f>
        <v>-1.1331633962855578</v>
      </c>
      <c r="N42" s="11">
        <f>'2023 MRI - Alphabetical'!M42-'2020 MRI'!M42</f>
        <v>3.8268156361772949E-2</v>
      </c>
      <c r="O42" s="10">
        <f>'2023 MRI - Alphabetical'!N42-'2020 MRI'!N42</f>
        <v>-249</v>
      </c>
      <c r="P42" s="33">
        <f>'2023 MRI - Alphabetical'!O42-'2020 MRI'!O42</f>
        <v>-0.65726785199720483</v>
      </c>
      <c r="Q42" s="11">
        <f>'2023 MRI - Alphabetical'!P42-'2020 MRI'!P42</f>
        <v>3.9153439153439155E-2</v>
      </c>
      <c r="R42" s="10">
        <f>'2023 MRI - Alphabetical'!Q42-'2020 MRI'!Q42</f>
        <v>75</v>
      </c>
      <c r="S42" s="33">
        <f>'2023 MRI - Alphabetical'!R42-'2020 MRI'!R42</f>
        <v>0.31843436673435721</v>
      </c>
      <c r="T42" s="12">
        <f>'2023 MRI - Alphabetical'!S42-'2020 MRI'!S42</f>
        <v>-1.8524458564782995</v>
      </c>
      <c r="U42" s="10">
        <f>'2023 MRI - Alphabetical'!T42-'2020 MRI'!T42</f>
        <v>-54</v>
      </c>
      <c r="V42" s="33">
        <f>'2023 MRI - Alphabetical'!U42-'2020 MRI'!U42</f>
        <v>-0.12694652396399675</v>
      </c>
      <c r="W42" s="11">
        <f>'2023 MRI - Alphabetical'!V42-'2020 MRI'!V42</f>
        <v>4.1947820496978441E-3</v>
      </c>
      <c r="X42" s="10">
        <f>'2023 MRI - Alphabetical'!W42-'2020 MRI'!W42</f>
        <v>-92</v>
      </c>
      <c r="Y42" s="33">
        <f>'2023 MRI - Alphabetical'!X42-'2020 MRI'!X42</f>
        <v>-0.36498728608795122</v>
      </c>
      <c r="Z42" s="13">
        <f>'2023 MRI - Alphabetical'!Y42-'2020 MRI'!Y42</f>
        <v>1703</v>
      </c>
      <c r="AA42" s="10">
        <f>'2023 MRI - Alphabetical'!Z42-'2020 MRI'!Z42</f>
        <v>-17</v>
      </c>
      <c r="AB42" s="33">
        <f>'2023 MRI - Alphabetical'!AA42-'2020 MRI'!AA42</f>
        <v>-0.12083891298427046</v>
      </c>
      <c r="AC42" s="11">
        <f>'2023 MRI - Alphabetical'!AB42-'2020 MRI'!AB42</f>
        <v>3.0541917554423315E-3</v>
      </c>
      <c r="AD42" s="10">
        <f>'2023 MRI - Alphabetical'!AC42-'2020 MRI'!AC42</f>
        <v>65</v>
      </c>
      <c r="AE42" s="33">
        <f>'2023 MRI - Alphabetical'!AD42-'2020 MRI'!AD42</f>
        <v>0.26023632794957613</v>
      </c>
      <c r="AF42" s="11">
        <f>'2023 MRI - Alphabetical'!AE42-'2020 MRI'!AE42</f>
        <v>2.1897220696831532E-2</v>
      </c>
      <c r="AG42" s="10">
        <f>'2023 MRI - Alphabetical'!AF42-'2020 MRI'!AF42</f>
        <v>-5</v>
      </c>
      <c r="AH42" s="33">
        <f>'2023 MRI - Alphabetical'!AG42-'2020 MRI'!AG42</f>
        <v>3.4757952768245337E-2</v>
      </c>
      <c r="AI42" s="14">
        <f>'2023 MRI - Alphabetical'!AH42-'2020 MRI'!AH42</f>
        <v>-0.15100000000000025</v>
      </c>
      <c r="AJ42" s="10">
        <f>'2023 MRI - Alphabetical'!AI42-'2020 MRI'!AI42</f>
        <v>31</v>
      </c>
      <c r="AK42" s="33">
        <f>'2023 MRI - Alphabetical'!AJ42-'2020 MRI'!AJ42</f>
        <v>2.9143422297454508E-2</v>
      </c>
      <c r="AL42" s="13">
        <f>'2023 MRI - Alphabetical'!AK42-'2020 MRI'!AK42</f>
        <v>22807.150154929128</v>
      </c>
      <c r="AM42" s="38"/>
    </row>
    <row r="43" spans="1:39" x14ac:dyDescent="0.25">
      <c r="A43" t="s">
        <v>635</v>
      </c>
      <c r="B43" s="5" t="s">
        <v>134</v>
      </c>
      <c r="C43" s="6" t="s">
        <v>19</v>
      </c>
      <c r="D43" s="7" t="s">
        <v>20</v>
      </c>
      <c r="E43" s="8">
        <f>VLOOKUP(A43,'2020 MRI'!$A$7:$F$571,6,FALSE)</f>
        <v>40.137678282628002</v>
      </c>
      <c r="F43" s="36">
        <f>'2023 MRI - Alphabetical'!E43-'2020 MRI'!E43</f>
        <v>4.1045716660070894</v>
      </c>
      <c r="G43" s="8">
        <f>'2023 MRI - Alphabetical'!F43-'2020 MRI'!F43</f>
        <v>-10.030352440420931</v>
      </c>
      <c r="H43" s="9">
        <f>'2023 MRI - Alphabetical'!G43-'2020 MRI'!G43</f>
        <v>147</v>
      </c>
      <c r="I43" s="10">
        <f>'2023 MRI - Alphabetical'!H43-'2020 MRI'!H43</f>
        <v>11</v>
      </c>
      <c r="J43" s="33">
        <f>'2023 MRI - Alphabetical'!I43-'2020 MRI'!I43</f>
        <v>1.78768909715743E-2</v>
      </c>
      <c r="K43" s="11">
        <f>'2023 MRI - Alphabetical'!J43-'2020 MRI'!J43</f>
        <v>4.3222553940706288E-2</v>
      </c>
      <c r="L43" s="10">
        <f>'2023 MRI - Alphabetical'!K43-'2020 MRI'!K43</f>
        <v>185</v>
      </c>
      <c r="M43" s="33">
        <f>'2023 MRI - Alphabetical'!L43-'2020 MRI'!L43</f>
        <v>0.70205125809802915</v>
      </c>
      <c r="N43" s="11">
        <f>'2023 MRI - Alphabetical'!M43-'2020 MRI'!M43</f>
        <v>-4.8699828279206686E-2</v>
      </c>
      <c r="O43" s="10">
        <f>'2023 MRI - Alphabetical'!N43-'2020 MRI'!N43</f>
        <v>240</v>
      </c>
      <c r="P43" s="33">
        <f>'2023 MRI - Alphabetical'!O43-'2020 MRI'!O43</f>
        <v>0.75938901948859927</v>
      </c>
      <c r="Q43" s="11">
        <f>'2023 MRI - Alphabetical'!P43-'2020 MRI'!P43</f>
        <v>-5.0819900589956807E-2</v>
      </c>
      <c r="R43" s="10">
        <f>'2023 MRI - Alphabetical'!Q43-'2020 MRI'!Q43</f>
        <v>240</v>
      </c>
      <c r="S43" s="33">
        <f>'2023 MRI - Alphabetical'!R43-'2020 MRI'!R43</f>
        <v>0.48764493636769696</v>
      </c>
      <c r="T43" s="12">
        <f>'2023 MRI - Alphabetical'!S43-'2020 MRI'!S43</f>
        <v>-1.2376328647660801</v>
      </c>
      <c r="U43" s="10">
        <f>'2023 MRI - Alphabetical'!T43-'2020 MRI'!T43</f>
        <v>351</v>
      </c>
      <c r="V43" s="33">
        <f>'2023 MRI - Alphabetical'!U43-'2020 MRI'!U43</f>
        <v>1.3573964242460104</v>
      </c>
      <c r="W43" s="11">
        <f>'2023 MRI - Alphabetical'!V43-'2020 MRI'!V43</f>
        <v>-8.3274915881472122E-2</v>
      </c>
      <c r="X43" s="10">
        <f>'2023 MRI - Alphabetical'!W43-'2020 MRI'!W43</f>
        <v>46</v>
      </c>
      <c r="Y43" s="33">
        <f>'2023 MRI - Alphabetical'!X43-'2020 MRI'!X43</f>
        <v>0.18760712958738635</v>
      </c>
      <c r="Z43" s="13">
        <f>'2023 MRI - Alphabetical'!Y43-'2020 MRI'!Y43</f>
        <v>19939</v>
      </c>
      <c r="AA43" s="10">
        <f>'2023 MRI - Alphabetical'!Z43-'2020 MRI'!Z43</f>
        <v>-1</v>
      </c>
      <c r="AB43" s="33">
        <f>'2023 MRI - Alphabetical'!AA43-'2020 MRI'!AA43</f>
        <v>-1.2919547279208354E-2</v>
      </c>
      <c r="AC43" s="11">
        <f>'2023 MRI - Alphabetical'!AB43-'2020 MRI'!AB43</f>
        <v>1.006523765144457E-3</v>
      </c>
      <c r="AD43" s="10">
        <f>'2023 MRI - Alphabetical'!AC43-'2020 MRI'!AC43</f>
        <v>61</v>
      </c>
      <c r="AE43" s="33">
        <f>'2023 MRI - Alphabetical'!AD43-'2020 MRI'!AD43</f>
        <v>1.1086918069829519</v>
      </c>
      <c r="AF43" s="11">
        <f>'2023 MRI - Alphabetical'!AE43-'2020 MRI'!AE43</f>
        <v>7.4885228175098462E-2</v>
      </c>
      <c r="AG43" s="10">
        <f>'2023 MRI - Alphabetical'!AF43-'2020 MRI'!AF43</f>
        <v>5</v>
      </c>
      <c r="AH43" s="33">
        <f>'2023 MRI - Alphabetical'!AG43-'2020 MRI'!AG43</f>
        <v>0.13067342980728935</v>
      </c>
      <c r="AI43" s="14">
        <f>'2023 MRI - Alphabetical'!AH43-'2020 MRI'!AH43</f>
        <v>-0.25700000000000012</v>
      </c>
      <c r="AJ43" s="10">
        <f>'2023 MRI - Alphabetical'!AI43-'2020 MRI'!AI43</f>
        <v>-12</v>
      </c>
      <c r="AK43" s="33">
        <f>'2023 MRI - Alphabetical'!AJ43-'2020 MRI'!AJ43</f>
        <v>1.6446007577719496E-2</v>
      </c>
      <c r="AL43" s="13">
        <f>'2023 MRI - Alphabetical'!AK43-'2020 MRI'!AK43</f>
        <v>16988.280209491088</v>
      </c>
      <c r="AM43" s="38"/>
    </row>
    <row r="44" spans="1:39" x14ac:dyDescent="0.25">
      <c r="A44" t="s">
        <v>636</v>
      </c>
      <c r="B44" s="5" t="s">
        <v>545</v>
      </c>
      <c r="C44" s="6" t="s">
        <v>172</v>
      </c>
      <c r="D44" s="7" t="s">
        <v>39</v>
      </c>
      <c r="E44" s="8">
        <f>VLOOKUP(A44,'2020 MRI'!$A$7:$F$571,6,FALSE)</f>
        <v>12.691264795284535</v>
      </c>
      <c r="F44" s="36">
        <f>'2023 MRI - Alphabetical'!E44-'2020 MRI'!E44</f>
        <v>-0.10476011942337582</v>
      </c>
      <c r="G44" s="8">
        <f>'2023 MRI - Alphabetical'!F44-'2020 MRI'!F44</f>
        <v>5.9979303562740434</v>
      </c>
      <c r="H44" s="9">
        <f>'2023 MRI - Alphabetical'!G44-'2020 MRI'!G44</f>
        <v>-9</v>
      </c>
      <c r="I44" s="10">
        <f>'2023 MRI - Alphabetical'!H44-'2020 MRI'!H44</f>
        <v>-113</v>
      </c>
      <c r="J44" s="33">
        <f>'2023 MRI - Alphabetical'!I44-'2020 MRI'!I44</f>
        <v>-0.32563674508322293</v>
      </c>
      <c r="K44" s="11">
        <f>'2023 MRI - Alphabetical'!J44-'2020 MRI'!J44</f>
        <v>8.537073641649684E-3</v>
      </c>
      <c r="L44" s="10">
        <f>'2023 MRI - Alphabetical'!K44-'2020 MRI'!K44</f>
        <v>-42</v>
      </c>
      <c r="M44" s="33">
        <f>'2023 MRI - Alphabetical'!L44-'2020 MRI'!L44</f>
        <v>-8.4720390212706942E-3</v>
      </c>
      <c r="N44" s="11">
        <f>'2023 MRI - Alphabetical'!M44-'2020 MRI'!M44</f>
        <v>-8.9144988596888478E-3</v>
      </c>
      <c r="O44" s="10">
        <f>'2023 MRI - Alphabetical'!N44-'2020 MRI'!N44</f>
        <v>-26</v>
      </c>
      <c r="P44" s="33">
        <f>'2023 MRI - Alphabetical'!O44-'2020 MRI'!O44</f>
        <v>-4.5141179614330174E-2</v>
      </c>
      <c r="Q44" s="11">
        <f>'2023 MRI - Alphabetical'!P44-'2020 MRI'!P44</f>
        <v>8.277101595509876E-4</v>
      </c>
      <c r="R44" s="10">
        <f>'2023 MRI - Alphabetical'!Q44-'2020 MRI'!Q44</f>
        <v>6</v>
      </c>
      <c r="S44" s="33">
        <f>'2023 MRI - Alphabetical'!R44-'2020 MRI'!R44</f>
        <v>0.20240952782084809</v>
      </c>
      <c r="T44" s="12">
        <f>'2023 MRI - Alphabetical'!S44-'2020 MRI'!S44</f>
        <v>7.1694866647548039E-2</v>
      </c>
      <c r="U44" s="10">
        <f>'2023 MRI - Alphabetical'!T44-'2020 MRI'!T44</f>
        <v>-6</v>
      </c>
      <c r="V44" s="33">
        <f>'2023 MRI - Alphabetical'!U44-'2020 MRI'!U44</f>
        <v>-4.2259041702714772E-2</v>
      </c>
      <c r="W44" s="11">
        <f>'2023 MRI - Alphabetical'!V44-'2020 MRI'!V44</f>
        <v>-8.6364877165680948E-4</v>
      </c>
      <c r="X44" s="10">
        <f>'2023 MRI - Alphabetical'!W44-'2020 MRI'!W44</f>
        <v>-17</v>
      </c>
      <c r="Y44" s="33">
        <f>'2023 MRI - Alphabetical'!X44-'2020 MRI'!X44</f>
        <v>-0.14845535799259801</v>
      </c>
      <c r="Z44" s="13">
        <f>'2023 MRI - Alphabetical'!Y44-'2020 MRI'!Y44</f>
        <v>22201</v>
      </c>
      <c r="AA44" s="10">
        <f>'2023 MRI - Alphabetical'!Z44-'2020 MRI'!Z44</f>
        <v>72</v>
      </c>
      <c r="AB44" s="33">
        <f>'2023 MRI - Alphabetical'!AA44-'2020 MRI'!AA44</f>
        <v>0.23303348736189866</v>
      </c>
      <c r="AC44" s="11">
        <f>'2023 MRI - Alphabetical'!AB44-'2020 MRI'!AB44</f>
        <v>-1.5149471791413988E-4</v>
      </c>
      <c r="AD44" s="10">
        <f>'2023 MRI - Alphabetical'!AC44-'2020 MRI'!AC44</f>
        <v>-59</v>
      </c>
      <c r="AE44" s="33">
        <f>'2023 MRI - Alphabetical'!AD44-'2020 MRI'!AD44</f>
        <v>-0.17758307136147544</v>
      </c>
      <c r="AF44" s="11">
        <f>'2023 MRI - Alphabetical'!AE44-'2020 MRI'!AE44</f>
        <v>-5.447181984665872E-3</v>
      </c>
      <c r="AG44" s="10">
        <f>'2023 MRI - Alphabetical'!AF44-'2020 MRI'!AF44</f>
        <v>-25</v>
      </c>
      <c r="AH44" s="33">
        <f>'2023 MRI - Alphabetical'!AG44-'2020 MRI'!AG44</f>
        <v>-0.13488322491513105</v>
      </c>
      <c r="AI44" s="14">
        <f>'2023 MRI - Alphabetical'!AH44-'2020 MRI'!AH44</f>
        <v>2.2333333333333094E-2</v>
      </c>
      <c r="AJ44" s="10">
        <f>'2023 MRI - Alphabetical'!AI44-'2020 MRI'!AI44</f>
        <v>-16</v>
      </c>
      <c r="AK44" s="33">
        <f>'2023 MRI - Alphabetical'!AJ44-'2020 MRI'!AJ44</f>
        <v>-3.8065926720392787E-2</v>
      </c>
      <c r="AL44" s="13">
        <f>'2023 MRI - Alphabetical'!AK44-'2020 MRI'!AK44</f>
        <v>12778.903122821881</v>
      </c>
      <c r="AM44" s="38"/>
    </row>
    <row r="45" spans="1:39" x14ac:dyDescent="0.25">
      <c r="A45" t="s">
        <v>637</v>
      </c>
      <c r="B45" s="5" t="s">
        <v>542</v>
      </c>
      <c r="C45" s="6" t="s">
        <v>172</v>
      </c>
      <c r="D45" s="7" t="s">
        <v>39</v>
      </c>
      <c r="E45" s="8">
        <f>VLOOKUP(A45,'2020 MRI'!$A$7:$F$571,6,FALSE)</f>
        <v>11.186715098189953</v>
      </c>
      <c r="F45" s="36">
        <f>'2023 MRI - Alphabetical'!E45-'2020 MRI'!E45</f>
        <v>0.4199663134546725</v>
      </c>
      <c r="G45" s="8">
        <f>'2023 MRI - Alphabetical'!F45-'2020 MRI'!F45</f>
        <v>4.9997871936329759</v>
      </c>
      <c r="H45" s="9">
        <f>'2023 MRI - Alphabetical'!G45-'2020 MRI'!G45</f>
        <v>9</v>
      </c>
      <c r="I45" s="10">
        <f>'2023 MRI - Alphabetical'!H45-'2020 MRI'!H45</f>
        <v>-18</v>
      </c>
      <c r="J45" s="33">
        <f>'2023 MRI - Alphabetical'!I45-'2020 MRI'!I45</f>
        <v>-2.5196594965629399E-2</v>
      </c>
      <c r="K45" s="11">
        <f>'2023 MRI - Alphabetical'!J45-'2020 MRI'!J45</f>
        <v>2.5002835604861051E-2</v>
      </c>
      <c r="L45" s="10">
        <f>'2023 MRI - Alphabetical'!K45-'2020 MRI'!K45</f>
        <v>-5</v>
      </c>
      <c r="M45" s="33">
        <f>'2023 MRI - Alphabetical'!L45-'2020 MRI'!L45</f>
        <v>0.10506597039971732</v>
      </c>
      <c r="N45" s="11">
        <f>'2023 MRI - Alphabetical'!M45-'2020 MRI'!M45</f>
        <v>-1.0789370592844086E-2</v>
      </c>
      <c r="O45" s="10">
        <f>'2023 MRI - Alphabetical'!N45-'2020 MRI'!N45</f>
        <v>-10</v>
      </c>
      <c r="P45" s="33">
        <f>'2023 MRI - Alphabetical'!O45-'2020 MRI'!O45</f>
        <v>-2.4486579614661941E-2</v>
      </c>
      <c r="Q45" s="11">
        <f>'2023 MRI - Alphabetical'!P45-'2020 MRI'!P45</f>
        <v>0</v>
      </c>
      <c r="R45" s="10">
        <f>'2023 MRI - Alphabetical'!Q45-'2020 MRI'!Q45</f>
        <v>19</v>
      </c>
      <c r="S45" s="33">
        <f>'2023 MRI - Alphabetical'!R45-'2020 MRI'!R45</f>
        <v>0.23888270298591624</v>
      </c>
      <c r="T45" s="12">
        <f>'2023 MRI - Alphabetical'!S45-'2020 MRI'!S45</f>
        <v>0</v>
      </c>
      <c r="U45" s="10">
        <f>'2023 MRI - Alphabetical'!T45-'2020 MRI'!T45</f>
        <v>32</v>
      </c>
      <c r="V45" s="33">
        <f>'2023 MRI - Alphabetical'!U45-'2020 MRI'!U45</f>
        <v>6.6500495048296471E-2</v>
      </c>
      <c r="W45" s="11">
        <f>'2023 MRI - Alphabetical'!V45-'2020 MRI'!V45</f>
        <v>-7.6001952015227157E-3</v>
      </c>
      <c r="X45" s="10">
        <f>'2023 MRI - Alphabetical'!W45-'2020 MRI'!W45</f>
        <v>13</v>
      </c>
      <c r="Y45" s="33">
        <f>'2023 MRI - Alphabetical'!X45-'2020 MRI'!X45</f>
        <v>0.54181757068811365</v>
      </c>
      <c r="Z45" s="13">
        <f>'2023 MRI - Alphabetical'!Y45-'2020 MRI'!Y45</f>
        <v>55008</v>
      </c>
      <c r="AA45" s="10">
        <f>'2023 MRI - Alphabetical'!Z45-'2020 MRI'!Z45</f>
        <v>21</v>
      </c>
      <c r="AB45" s="33">
        <f>'2023 MRI - Alphabetical'!AA45-'2020 MRI'!AA45</f>
        <v>8.8614652999149168E-2</v>
      </c>
      <c r="AC45" s="11">
        <f>'2023 MRI - Alphabetical'!AB45-'2020 MRI'!AB45</f>
        <v>1.9510763209393336E-3</v>
      </c>
      <c r="AD45" s="10">
        <f>'2023 MRI - Alphabetical'!AC45-'2020 MRI'!AC45</f>
        <v>-136</v>
      </c>
      <c r="AE45" s="33">
        <f>'2023 MRI - Alphabetical'!AD45-'2020 MRI'!AD45</f>
        <v>-0.44800767413752351</v>
      </c>
      <c r="AF45" s="11">
        <f>'2023 MRI - Alphabetical'!AE45-'2020 MRI'!AE45</f>
        <v>-2.0018839523955334E-2</v>
      </c>
      <c r="AG45" s="10">
        <f>'2023 MRI - Alphabetical'!AF45-'2020 MRI'!AF45</f>
        <v>-46</v>
      </c>
      <c r="AH45" s="33">
        <f>'2023 MRI - Alphabetical'!AG45-'2020 MRI'!AG45</f>
        <v>-0.19489288393494403</v>
      </c>
      <c r="AI45" s="14">
        <f>'2023 MRI - Alphabetical'!AH45-'2020 MRI'!AH45</f>
        <v>9.2000000000000304E-2</v>
      </c>
      <c r="AJ45" s="10">
        <f>'2023 MRI - Alphabetical'!AI45-'2020 MRI'!AI45</f>
        <v>-18</v>
      </c>
      <c r="AK45" s="33">
        <f>'2023 MRI - Alphabetical'!AJ45-'2020 MRI'!AJ45</f>
        <v>-5.8395909557612188E-2</v>
      </c>
      <c r="AL45" s="13">
        <f>'2023 MRI - Alphabetical'!AK45-'2020 MRI'!AK45</f>
        <v>4712.2399155674502</v>
      </c>
      <c r="AM45" s="38"/>
    </row>
    <row r="46" spans="1:39" x14ac:dyDescent="0.25">
      <c r="A46" t="s">
        <v>638</v>
      </c>
      <c r="B46" s="5" t="s">
        <v>500</v>
      </c>
      <c r="C46" s="6" t="s">
        <v>91</v>
      </c>
      <c r="D46" s="7" t="s">
        <v>39</v>
      </c>
      <c r="E46" s="8">
        <f>VLOOKUP(A46,'2020 MRI'!$A$7:$F$571,6,FALSE)</f>
        <v>13.976853591581294</v>
      </c>
      <c r="F46" s="36">
        <f>'2023 MRI - Alphabetical'!E46-'2020 MRI'!E46</f>
        <v>-0.77490103860600179</v>
      </c>
      <c r="G46" s="8">
        <f>'2023 MRI - Alphabetical'!F46-'2020 MRI'!F46</f>
        <v>7.401764775731559</v>
      </c>
      <c r="H46" s="9">
        <f>'2023 MRI - Alphabetical'!G46-'2020 MRI'!G46</f>
        <v>-58</v>
      </c>
      <c r="I46" s="10">
        <f>'2023 MRI - Alphabetical'!H46-'2020 MRI'!H46</f>
        <v>-116</v>
      </c>
      <c r="J46" s="33">
        <f>'2023 MRI - Alphabetical'!I46-'2020 MRI'!I46</f>
        <v>-0.53177732041152292</v>
      </c>
      <c r="K46" s="11">
        <f>'2023 MRI - Alphabetical'!J46-'2020 MRI'!J46</f>
        <v>-1.7887285438799916E-2</v>
      </c>
      <c r="L46" s="10">
        <f>'2023 MRI - Alphabetical'!K46-'2020 MRI'!K46</f>
        <v>-29</v>
      </c>
      <c r="M46" s="33">
        <f>'2023 MRI - Alphabetical'!L46-'2020 MRI'!L46</f>
        <v>-3.338079807673755E-4</v>
      </c>
      <c r="N46" s="11">
        <f>'2023 MRI - Alphabetical'!M46-'2020 MRI'!M46</f>
        <v>-1.3074095043774617E-2</v>
      </c>
      <c r="O46" s="10">
        <f>'2023 MRI - Alphabetical'!N46-'2020 MRI'!N46</f>
        <v>7</v>
      </c>
      <c r="P46" s="33">
        <f>'2023 MRI - Alphabetical'!O46-'2020 MRI'!O46</f>
        <v>2.7809942853331049E-2</v>
      </c>
      <c r="Q46" s="11">
        <f>'2023 MRI - Alphabetical'!P46-'2020 MRI'!P46</f>
        <v>-3.4798271667922554E-3</v>
      </c>
      <c r="R46" s="10">
        <f>'2023 MRI - Alphabetical'!Q46-'2020 MRI'!Q46</f>
        <v>19</v>
      </c>
      <c r="S46" s="33">
        <f>'2023 MRI - Alphabetical'!R46-'2020 MRI'!R46</f>
        <v>0.23888270298591624</v>
      </c>
      <c r="T46" s="12">
        <f>'2023 MRI - Alphabetical'!S46-'2020 MRI'!S46</f>
        <v>0</v>
      </c>
      <c r="U46" s="10">
        <f>'2023 MRI - Alphabetical'!T46-'2020 MRI'!T46</f>
        <v>-166</v>
      </c>
      <c r="V46" s="33">
        <f>'2023 MRI - Alphabetical'!U46-'2020 MRI'!U46</f>
        <v>-0.44951447059596267</v>
      </c>
      <c r="W46" s="11">
        <f>'2023 MRI - Alphabetical'!V46-'2020 MRI'!V46</f>
        <v>2.375494319425088E-2</v>
      </c>
      <c r="X46" s="10">
        <f>'2023 MRI - Alphabetical'!W46-'2020 MRI'!W46</f>
        <v>-2</v>
      </c>
      <c r="Y46" s="33">
        <f>'2023 MRI - Alphabetical'!X46-'2020 MRI'!X46</f>
        <v>2.1615424553979468E-2</v>
      </c>
      <c r="Z46" s="13">
        <f>'2023 MRI - Alphabetical'!Y46-'2020 MRI'!Y46</f>
        <v>25506</v>
      </c>
      <c r="AA46" s="10">
        <f>'2023 MRI - Alphabetical'!Z46-'2020 MRI'!Z46</f>
        <v>-151</v>
      </c>
      <c r="AB46" s="33">
        <f>'2023 MRI - Alphabetical'!AA46-'2020 MRI'!AA46</f>
        <v>-0.41702082712931482</v>
      </c>
      <c r="AC46" s="11">
        <f>'2023 MRI - Alphabetical'!AB46-'2020 MRI'!AB46</f>
        <v>7.7272727272727285E-3</v>
      </c>
      <c r="AD46" s="10">
        <f>'2023 MRI - Alphabetical'!AC46-'2020 MRI'!AC46</f>
        <v>-6</v>
      </c>
      <c r="AE46" s="33">
        <f>'2023 MRI - Alphabetical'!AD46-'2020 MRI'!AD46</f>
        <v>-7.3092612292511738E-2</v>
      </c>
      <c r="AF46" s="11">
        <f>'2023 MRI - Alphabetical'!AE46-'2020 MRI'!AE46</f>
        <v>-6.7553622208194053E-4</v>
      </c>
      <c r="AG46" s="10">
        <f>'2023 MRI - Alphabetical'!AF46-'2020 MRI'!AF46</f>
        <v>3</v>
      </c>
      <c r="AH46" s="33">
        <f>'2023 MRI - Alphabetical'!AG46-'2020 MRI'!AG46</f>
        <v>1.6438456340714308E-2</v>
      </c>
      <c r="AI46" s="14">
        <f>'2023 MRI - Alphabetical'!AH46-'2020 MRI'!AH46</f>
        <v>-0.13866666666666694</v>
      </c>
      <c r="AJ46" s="10">
        <f>'2023 MRI - Alphabetical'!AI46-'2020 MRI'!AI46</f>
        <v>22</v>
      </c>
      <c r="AK46" s="33">
        <f>'2023 MRI - Alphabetical'!AJ46-'2020 MRI'!AJ46</f>
        <v>2.1347876125823756E-2</v>
      </c>
      <c r="AL46" s="13">
        <f>'2023 MRI - Alphabetical'!AK46-'2020 MRI'!AK46</f>
        <v>30884.109824986022</v>
      </c>
      <c r="AM46" s="38"/>
    </row>
    <row r="47" spans="1:39" x14ac:dyDescent="0.25">
      <c r="A47" t="s">
        <v>639</v>
      </c>
      <c r="B47" s="5" t="s">
        <v>77</v>
      </c>
      <c r="C47" s="6" t="s">
        <v>44</v>
      </c>
      <c r="D47" s="7" t="s">
        <v>20</v>
      </c>
      <c r="E47" s="8">
        <f>VLOOKUP(A47,'2020 MRI'!$A$7:$F$571,6,FALSE)</f>
        <v>56.602388478890603</v>
      </c>
      <c r="F47" s="36">
        <f>'2023 MRI - Alphabetical'!E47-'2020 MRI'!E47</f>
        <v>3.942987849348575</v>
      </c>
      <c r="G47" s="8">
        <f>'2023 MRI - Alphabetical'!F47-'2020 MRI'!F47</f>
        <v>-12.971069790597554</v>
      </c>
      <c r="H47" s="9">
        <f>'2023 MRI - Alphabetical'!G47-'2020 MRI'!G47</f>
        <v>43</v>
      </c>
      <c r="I47" s="10">
        <f>'2023 MRI - Alphabetical'!H47-'2020 MRI'!H47</f>
        <v>16</v>
      </c>
      <c r="J47" s="33">
        <f>'2023 MRI - Alphabetical'!I47-'2020 MRI'!I47</f>
        <v>0.11325894363027611</v>
      </c>
      <c r="K47" s="11">
        <f>'2023 MRI - Alphabetical'!J47-'2020 MRI'!J47</f>
        <v>2.8574297643585767E-2</v>
      </c>
      <c r="L47" s="10">
        <f>'2023 MRI - Alphabetical'!K47-'2020 MRI'!K47</f>
        <v>3</v>
      </c>
      <c r="M47" s="33">
        <f>'2023 MRI - Alphabetical'!L47-'2020 MRI'!L47</f>
        <v>-0.2557635806674492</v>
      </c>
      <c r="N47" s="11">
        <f>'2023 MRI - Alphabetical'!M47-'2020 MRI'!M47</f>
        <v>-5.5369350235614234E-2</v>
      </c>
      <c r="O47" s="10">
        <f>'2023 MRI - Alphabetical'!N47-'2020 MRI'!N47</f>
        <v>19</v>
      </c>
      <c r="P47" s="33">
        <f>'2023 MRI - Alphabetical'!O47-'2020 MRI'!O47</f>
        <v>0.72677286313963596</v>
      </c>
      <c r="Q47" s="11">
        <f>'2023 MRI - Alphabetical'!P47-'2020 MRI'!P47</f>
        <v>-5.3453582966593E-2</v>
      </c>
      <c r="R47" s="10">
        <f>'2023 MRI - Alphabetical'!Q47-'2020 MRI'!Q47</f>
        <v>81</v>
      </c>
      <c r="S47" s="33">
        <f>'2023 MRI - Alphabetical'!R47-'2020 MRI'!R47</f>
        <v>0.67420689486275465</v>
      </c>
      <c r="T47" s="12">
        <f>'2023 MRI - Alphabetical'!S47-'2020 MRI'!S47</f>
        <v>-3.6485175111945529</v>
      </c>
      <c r="U47" s="10">
        <f>'2023 MRI - Alphabetical'!T47-'2020 MRI'!T47</f>
        <v>13</v>
      </c>
      <c r="V47" s="33">
        <f>'2023 MRI - Alphabetical'!U47-'2020 MRI'!U47</f>
        <v>0.23137861082251976</v>
      </c>
      <c r="W47" s="11">
        <f>'2023 MRI - Alphabetical'!V47-'2020 MRI'!V47</f>
        <v>-1.3165471151971225E-2</v>
      </c>
      <c r="X47" s="10">
        <f>'2023 MRI - Alphabetical'!W47-'2020 MRI'!W47</f>
        <v>145</v>
      </c>
      <c r="Y47" s="33">
        <f>'2023 MRI - Alphabetical'!X47-'2020 MRI'!X47</f>
        <v>0.70583150484717005</v>
      </c>
      <c r="Z47" s="13">
        <f>'2023 MRI - Alphabetical'!Y47-'2020 MRI'!Y47</f>
        <v>39201</v>
      </c>
      <c r="AA47" s="10">
        <f>'2023 MRI - Alphabetical'!Z47-'2020 MRI'!Z47</f>
        <v>97</v>
      </c>
      <c r="AB47" s="33">
        <f>'2023 MRI - Alphabetical'!AA47-'2020 MRI'!AA47</f>
        <v>0.69595047339746408</v>
      </c>
      <c r="AC47" s="11">
        <f>'2023 MRI - Alphabetical'!AB47-'2020 MRI'!AB47</f>
        <v>-8.3343442001516319E-3</v>
      </c>
      <c r="AD47" s="10">
        <f>'2023 MRI - Alphabetical'!AC47-'2020 MRI'!AC47</f>
        <v>143</v>
      </c>
      <c r="AE47" s="33">
        <f>'2023 MRI - Alphabetical'!AD47-'2020 MRI'!AD47</f>
        <v>0.9641559950260592</v>
      </c>
      <c r="AF47" s="11">
        <f>'2023 MRI - Alphabetical'!AE47-'2020 MRI'!AE47</f>
        <v>6.4350263477796155E-2</v>
      </c>
      <c r="AG47" s="10">
        <f>'2023 MRI - Alphabetical'!AF47-'2020 MRI'!AF47</f>
        <v>-5</v>
      </c>
      <c r="AH47" s="33">
        <f>'2023 MRI - Alphabetical'!AG47-'2020 MRI'!AG47</f>
        <v>-0.10709856744855895</v>
      </c>
      <c r="AI47" s="14">
        <f>'2023 MRI - Alphabetical'!AH47-'2020 MRI'!AH47</f>
        <v>2.7666666666666728E-2</v>
      </c>
      <c r="AJ47" s="10">
        <f>'2023 MRI - Alphabetical'!AI47-'2020 MRI'!AI47</f>
        <v>1</v>
      </c>
      <c r="AK47" s="33">
        <f>'2023 MRI - Alphabetical'!AJ47-'2020 MRI'!AJ47</f>
        <v>2.8369233497614998E-2</v>
      </c>
      <c r="AL47" s="13">
        <f>'2023 MRI - Alphabetical'!AK47-'2020 MRI'!AK47</f>
        <v>8282.5147471710079</v>
      </c>
      <c r="AM47" s="38"/>
    </row>
    <row r="48" spans="1:39" x14ac:dyDescent="0.25">
      <c r="A48" t="s">
        <v>640</v>
      </c>
      <c r="B48" s="5" t="s">
        <v>399</v>
      </c>
      <c r="C48" s="6" t="s">
        <v>63</v>
      </c>
      <c r="D48" s="7" t="s">
        <v>34</v>
      </c>
      <c r="E48" s="8">
        <f>VLOOKUP(A48,'2020 MRI'!$A$7:$F$571,6,FALSE)</f>
        <v>22.550166382823512</v>
      </c>
      <c r="F48" s="36">
        <f>'2023 MRI - Alphabetical'!E48-'2020 MRI'!E48</f>
        <v>-0.50798523822755803</v>
      </c>
      <c r="G48" s="8">
        <f>'2023 MRI - Alphabetical'!F48-'2020 MRI'!F48</f>
        <v>4.9984054876794666</v>
      </c>
      <c r="H48" s="9">
        <f>'2023 MRI - Alphabetical'!G48-'2020 MRI'!G48</f>
        <v>-39</v>
      </c>
      <c r="I48" s="10">
        <f>'2023 MRI - Alphabetical'!H48-'2020 MRI'!H48</f>
        <v>21</v>
      </c>
      <c r="J48" s="33">
        <f>'2023 MRI - Alphabetical'!I48-'2020 MRI'!I48</f>
        <v>0.13020058748877628</v>
      </c>
      <c r="K48" s="11">
        <f>'2023 MRI - Alphabetical'!J48-'2020 MRI'!J48</f>
        <v>2.9406415820493192E-2</v>
      </c>
      <c r="L48" s="10">
        <f>'2023 MRI - Alphabetical'!K48-'2020 MRI'!K48</f>
        <v>24</v>
      </c>
      <c r="M48" s="33">
        <f>'2023 MRI - Alphabetical'!L48-'2020 MRI'!L48</f>
        <v>6.6083096545783357E-2</v>
      </c>
      <c r="N48" s="11">
        <f>'2023 MRI - Alphabetical'!M48-'2020 MRI'!M48</f>
        <v>-2.0744602142562976E-2</v>
      </c>
      <c r="O48" s="10">
        <f>'2023 MRI - Alphabetical'!N48-'2020 MRI'!N48</f>
        <v>-241</v>
      </c>
      <c r="P48" s="33">
        <f>'2023 MRI - Alphabetical'!O48-'2020 MRI'!O48</f>
        <v>-0.59819845595649201</v>
      </c>
      <c r="Q48" s="11">
        <f>'2023 MRI - Alphabetical'!P48-'2020 MRI'!P48</f>
        <v>3.5169304909943078E-2</v>
      </c>
      <c r="R48" s="10">
        <f>'2023 MRI - Alphabetical'!Q48-'2020 MRI'!Q48</f>
        <v>-107</v>
      </c>
      <c r="S48" s="33">
        <f>'2023 MRI - Alphabetical'!R48-'2020 MRI'!R48</f>
        <v>6.1779884116509587E-2</v>
      </c>
      <c r="T48" s="12">
        <f>'2023 MRI - Alphabetical'!S48-'2020 MRI'!S48</f>
        <v>0.34812880765883375</v>
      </c>
      <c r="U48" s="10">
        <f>'2023 MRI - Alphabetical'!T48-'2020 MRI'!T48</f>
        <v>-34</v>
      </c>
      <c r="V48" s="33">
        <f>'2023 MRI - Alphabetical'!U48-'2020 MRI'!U48</f>
        <v>-8.8782569951132762E-2</v>
      </c>
      <c r="W48" s="11">
        <f>'2023 MRI - Alphabetical'!V48-'2020 MRI'!V48</f>
        <v>2.0185762715504985E-3</v>
      </c>
      <c r="X48" s="10">
        <f>'2023 MRI - Alphabetical'!W48-'2020 MRI'!W48</f>
        <v>28</v>
      </c>
      <c r="Y48" s="33">
        <f>'2023 MRI - Alphabetical'!X48-'2020 MRI'!X48</f>
        <v>0.16845300196661644</v>
      </c>
      <c r="Z48" s="13">
        <f>'2023 MRI - Alphabetical'!Y48-'2020 MRI'!Y48</f>
        <v>26771</v>
      </c>
      <c r="AA48" s="10">
        <f>'2023 MRI - Alphabetical'!Z48-'2020 MRI'!Z48</f>
        <v>-81</v>
      </c>
      <c r="AB48" s="33">
        <f>'2023 MRI - Alphabetical'!AA48-'2020 MRI'!AA48</f>
        <v>-0.33710942304705033</v>
      </c>
      <c r="AC48" s="11">
        <f>'2023 MRI - Alphabetical'!AB48-'2020 MRI'!AB48</f>
        <v>6.0136032900980699E-3</v>
      </c>
      <c r="AD48" s="10">
        <f>'2023 MRI - Alphabetical'!AC48-'2020 MRI'!AC48</f>
        <v>60</v>
      </c>
      <c r="AE48" s="33">
        <f>'2023 MRI - Alphabetical'!AD48-'2020 MRI'!AD48</f>
        <v>0.26294331266518617</v>
      </c>
      <c r="AF48" s="11">
        <f>'2023 MRI - Alphabetical'!AE48-'2020 MRI'!AE48</f>
        <v>2.2461646244881228E-2</v>
      </c>
      <c r="AG48" s="10">
        <f>'2023 MRI - Alphabetical'!AF48-'2020 MRI'!AF48</f>
        <v>-31</v>
      </c>
      <c r="AH48" s="33">
        <f>'2023 MRI - Alphabetical'!AG48-'2020 MRI'!AG48</f>
        <v>-0.12177414298927694</v>
      </c>
      <c r="AI48" s="14">
        <f>'2023 MRI - Alphabetical'!AH48-'2020 MRI'!AH48</f>
        <v>1.4000000000000234E-2</v>
      </c>
      <c r="AJ48" s="10">
        <f>'2023 MRI - Alphabetical'!AI48-'2020 MRI'!AI48</f>
        <v>2</v>
      </c>
      <c r="AK48" s="33">
        <f>'2023 MRI - Alphabetical'!AJ48-'2020 MRI'!AJ48</f>
        <v>1.7206506869936189E-2</v>
      </c>
      <c r="AL48" s="13">
        <f>'2023 MRI - Alphabetical'!AK48-'2020 MRI'!AK48</f>
        <v>21408.189302884435</v>
      </c>
      <c r="AM48" s="38"/>
    </row>
    <row r="49" spans="1:39" x14ac:dyDescent="0.25">
      <c r="A49" t="s">
        <v>641</v>
      </c>
      <c r="B49" s="5" t="s">
        <v>236</v>
      </c>
      <c r="C49" s="6" t="s">
        <v>41</v>
      </c>
      <c r="D49" s="7" t="s">
        <v>34</v>
      </c>
      <c r="E49" s="8">
        <f>VLOOKUP(A49,'2020 MRI'!$A$7:$F$571,6,FALSE)</f>
        <v>30.113226328863387</v>
      </c>
      <c r="F49" s="36">
        <f>'2023 MRI - Alphabetical'!E49-'2020 MRI'!E49</f>
        <v>-2.1182124694733018E-3</v>
      </c>
      <c r="G49" s="8">
        <f>'2023 MRI - Alphabetical'!F49-'2020 MRI'!F49</f>
        <v>2.2065020098495545</v>
      </c>
      <c r="H49" s="9">
        <f>'2023 MRI - Alphabetical'!G49-'2020 MRI'!G49</f>
        <v>-1</v>
      </c>
      <c r="I49" s="10">
        <f>'2023 MRI - Alphabetical'!H49-'2020 MRI'!H49</f>
        <v>20</v>
      </c>
      <c r="J49" s="33">
        <f>'2023 MRI - Alphabetical'!I49-'2020 MRI'!I49</f>
        <v>0.22272816765670966</v>
      </c>
      <c r="K49" s="11">
        <f>'2023 MRI - Alphabetical'!J49-'2020 MRI'!J49</f>
        <v>5.8083313974639283E-2</v>
      </c>
      <c r="L49" s="10">
        <f>'2023 MRI - Alphabetical'!K49-'2020 MRI'!K49</f>
        <v>-48</v>
      </c>
      <c r="M49" s="33">
        <f>'2023 MRI - Alphabetical'!L49-'2020 MRI'!L49</f>
        <v>-7.1458666852215524E-2</v>
      </c>
      <c r="N49" s="11">
        <f>'2023 MRI - Alphabetical'!M49-'2020 MRI'!M49</f>
        <v>-1.0242891739089315E-2</v>
      </c>
      <c r="O49" s="10">
        <f>'2023 MRI - Alphabetical'!N49-'2020 MRI'!N49</f>
        <v>6</v>
      </c>
      <c r="P49" s="33">
        <f>'2023 MRI - Alphabetical'!O49-'2020 MRI'!O49</f>
        <v>-1.2299950216091843E-2</v>
      </c>
      <c r="Q49" s="11">
        <f>'2023 MRI - Alphabetical'!P49-'2020 MRI'!P49</f>
        <v>-3.1334579153283609E-3</v>
      </c>
      <c r="R49" s="10">
        <f>'2023 MRI - Alphabetical'!Q49-'2020 MRI'!Q49</f>
        <v>118</v>
      </c>
      <c r="S49" s="33">
        <f>'2023 MRI - Alphabetical'!R49-'2020 MRI'!R49</f>
        <v>0.27531138497976659</v>
      </c>
      <c r="T49" s="12">
        <f>'2023 MRI - Alphabetical'!S49-'2020 MRI'!S49</f>
        <v>-0.54051927332139571</v>
      </c>
      <c r="U49" s="10">
        <f>'2023 MRI - Alphabetical'!T49-'2020 MRI'!T49</f>
        <v>-42</v>
      </c>
      <c r="V49" s="33">
        <f>'2023 MRI - Alphabetical'!U49-'2020 MRI'!U49</f>
        <v>-0.18753936191065806</v>
      </c>
      <c r="W49" s="11">
        <f>'2023 MRI - Alphabetical'!V49-'2020 MRI'!V49</f>
        <v>9.3168239386450247E-3</v>
      </c>
      <c r="X49" s="10">
        <f>'2023 MRI - Alphabetical'!W49-'2020 MRI'!W49</f>
        <v>2</v>
      </c>
      <c r="Y49" s="33">
        <f>'2023 MRI - Alphabetical'!X49-'2020 MRI'!X49</f>
        <v>8.4119641686912772E-3</v>
      </c>
      <c r="Z49" s="13">
        <f>'2023 MRI - Alphabetical'!Y49-'2020 MRI'!Y49</f>
        <v>14199</v>
      </c>
      <c r="AA49" s="10">
        <f>'2023 MRI - Alphabetical'!Z49-'2020 MRI'!Z49</f>
        <v>-28</v>
      </c>
      <c r="AB49" s="33">
        <f>'2023 MRI - Alphabetical'!AA49-'2020 MRI'!AA49</f>
        <v>-0.15449560011580549</v>
      </c>
      <c r="AC49" s="11">
        <f>'2023 MRI - Alphabetical'!AB49-'2020 MRI'!AB49</f>
        <v>3.3287661482614972E-3</v>
      </c>
      <c r="AD49" s="10">
        <f>'2023 MRI - Alphabetical'!AC49-'2020 MRI'!AC49</f>
        <v>-12</v>
      </c>
      <c r="AE49" s="33">
        <f>'2023 MRI - Alphabetical'!AD49-'2020 MRI'!AD49</f>
        <v>-3.4503607531025701E-2</v>
      </c>
      <c r="AF49" s="11">
        <f>'2023 MRI - Alphabetical'!AE49-'2020 MRI'!AE49</f>
        <v>5.1193048969442323E-3</v>
      </c>
      <c r="AG49" s="10">
        <f>'2023 MRI - Alphabetical'!AF49-'2020 MRI'!AF49</f>
        <v>41</v>
      </c>
      <c r="AH49" s="33">
        <f>'2023 MRI - Alphabetical'!AG49-'2020 MRI'!AG49</f>
        <v>0.23900250451667382</v>
      </c>
      <c r="AI49" s="14">
        <f>'2023 MRI - Alphabetical'!AH49-'2020 MRI'!AH49</f>
        <v>-0.3833333333333333</v>
      </c>
      <c r="AJ49" s="10">
        <f>'2023 MRI - Alphabetical'!AI49-'2020 MRI'!AI49</f>
        <v>15</v>
      </c>
      <c r="AK49" s="33">
        <f>'2023 MRI - Alphabetical'!AJ49-'2020 MRI'!AJ49</f>
        <v>2.1715827301432317E-2</v>
      </c>
      <c r="AL49" s="13">
        <f>'2023 MRI - Alphabetical'!AK49-'2020 MRI'!AK49</f>
        <v>16932.208877987126</v>
      </c>
      <c r="AM49" s="38">
        <v>1</v>
      </c>
    </row>
    <row r="50" spans="1:39" x14ac:dyDescent="0.25">
      <c r="A50" t="s">
        <v>642</v>
      </c>
      <c r="B50" s="5" t="s">
        <v>296</v>
      </c>
      <c r="C50" s="6" t="s">
        <v>33</v>
      </c>
      <c r="D50" s="7" t="s">
        <v>34</v>
      </c>
      <c r="E50" s="8">
        <f>VLOOKUP(A50,'2020 MRI'!$A$7:$F$571,6,FALSE)</f>
        <v>28.318391284003873</v>
      </c>
      <c r="F50" s="36">
        <f>'2023 MRI - Alphabetical'!E50-'2020 MRI'!E50</f>
        <v>-0.8812091620798681</v>
      </c>
      <c r="G50" s="8">
        <f>'2023 MRI - Alphabetical'!F50-'2020 MRI'!F50</f>
        <v>4.7547067077258518</v>
      </c>
      <c r="H50" s="9">
        <f>'2023 MRI - Alphabetical'!G50-'2020 MRI'!G50</f>
        <v>-43</v>
      </c>
      <c r="I50" s="10">
        <f>'2023 MRI - Alphabetical'!H50-'2020 MRI'!H50</f>
        <v>-349</v>
      </c>
      <c r="J50" s="33">
        <f>'2023 MRI - Alphabetical'!I50-'2020 MRI'!I50</f>
        <v>-1.4195789351941646</v>
      </c>
      <c r="K50" s="11">
        <f>'2023 MRI - Alphabetical'!J50-'2020 MRI'!J50</f>
        <v>-6.7192969528881208E-2</v>
      </c>
      <c r="L50" s="10">
        <f>'2023 MRI - Alphabetical'!K50-'2020 MRI'!K50</f>
        <v>-17</v>
      </c>
      <c r="M50" s="33">
        <f>'2023 MRI - Alphabetical'!L50-'2020 MRI'!L50</f>
        <v>6.7842256905608966E-2</v>
      </c>
      <c r="N50" s="11">
        <f>'2023 MRI - Alphabetical'!M50-'2020 MRI'!M50</f>
        <v>-8.6613888330724156E-3</v>
      </c>
      <c r="O50" s="10">
        <f>'2023 MRI - Alphabetical'!N50-'2020 MRI'!N50</f>
        <v>-45</v>
      </c>
      <c r="P50" s="33">
        <f>'2023 MRI - Alphabetical'!O50-'2020 MRI'!O50</f>
        <v>-0.28777724782520608</v>
      </c>
      <c r="Q50" s="11">
        <f>'2023 MRI - Alphabetical'!P50-'2020 MRI'!P50</f>
        <v>1.3951493055318481E-2</v>
      </c>
      <c r="R50" s="10">
        <f>'2023 MRI - Alphabetical'!Q50-'2020 MRI'!Q50</f>
        <v>86</v>
      </c>
      <c r="S50" s="33">
        <f>'2023 MRI - Alphabetical'!R50-'2020 MRI'!R50</f>
        <v>0.24511970377445946</v>
      </c>
      <c r="T50" s="12">
        <f>'2023 MRI - Alphabetical'!S50-'2020 MRI'!S50</f>
        <v>-0.47472948566419998</v>
      </c>
      <c r="U50" s="10">
        <f>'2023 MRI - Alphabetical'!T50-'2020 MRI'!T50</f>
        <v>-27</v>
      </c>
      <c r="V50" s="33">
        <f>'2023 MRI - Alphabetical'!U50-'2020 MRI'!U50</f>
        <v>-0.14869692372616969</v>
      </c>
      <c r="W50" s="11">
        <f>'2023 MRI - Alphabetical'!V50-'2020 MRI'!V50</f>
        <v>7.2223670102659343E-3</v>
      </c>
      <c r="X50" s="10">
        <f>'2023 MRI - Alphabetical'!W50-'2020 MRI'!W50</f>
        <v>90</v>
      </c>
      <c r="Y50" s="33">
        <f>'2023 MRI - Alphabetical'!X50-'2020 MRI'!X50</f>
        <v>0.35018719670465959</v>
      </c>
      <c r="Z50" s="13">
        <f>'2023 MRI - Alphabetical'!Y50-'2020 MRI'!Y50</f>
        <v>32262</v>
      </c>
      <c r="AA50" s="10">
        <f>'2023 MRI - Alphabetical'!Z50-'2020 MRI'!Z50</f>
        <v>-12</v>
      </c>
      <c r="AB50" s="33">
        <f>'2023 MRI - Alphabetical'!AA50-'2020 MRI'!AA50</f>
        <v>-7.25993194501037E-2</v>
      </c>
      <c r="AC50" s="11">
        <f>'2023 MRI - Alphabetical'!AB50-'2020 MRI'!AB50</f>
        <v>1.9717846226193284E-3</v>
      </c>
      <c r="AD50" s="10">
        <f>'2023 MRI - Alphabetical'!AC50-'2020 MRI'!AC50</f>
        <v>-191</v>
      </c>
      <c r="AE50" s="33">
        <f>'2023 MRI - Alphabetical'!AD50-'2020 MRI'!AD50</f>
        <v>-0.68823433354242258</v>
      </c>
      <c r="AF50" s="11">
        <f>'2023 MRI - Alphabetical'!AE50-'2020 MRI'!AE50</f>
        <v>-3.3363845620296262E-2</v>
      </c>
      <c r="AG50" s="10">
        <f>'2023 MRI - Alphabetical'!AF50-'2020 MRI'!AF50</f>
        <v>11</v>
      </c>
      <c r="AH50" s="33">
        <f>'2023 MRI - Alphabetical'!AG50-'2020 MRI'!AG50</f>
        <v>0.19481078747456759</v>
      </c>
      <c r="AI50" s="14">
        <f>'2023 MRI - Alphabetical'!AH50-'2020 MRI'!AH50</f>
        <v>-0.3266666666666671</v>
      </c>
      <c r="AJ50" s="10">
        <f>'2023 MRI - Alphabetical'!AI50-'2020 MRI'!AI50</f>
        <v>55</v>
      </c>
      <c r="AK50" s="33">
        <f>'2023 MRI - Alphabetical'!AJ50-'2020 MRI'!AJ50</f>
        <v>4.0092938753648055E-2</v>
      </c>
      <c r="AL50" s="13">
        <f>'2023 MRI - Alphabetical'!AK50-'2020 MRI'!AK50</f>
        <v>34737.187330153058</v>
      </c>
      <c r="AM50" s="38"/>
    </row>
    <row r="51" spans="1:39" x14ac:dyDescent="0.25">
      <c r="A51" t="s">
        <v>643</v>
      </c>
      <c r="B51" s="5" t="s">
        <v>279</v>
      </c>
      <c r="C51" s="6" t="s">
        <v>91</v>
      </c>
      <c r="D51" s="7" t="s">
        <v>39</v>
      </c>
      <c r="E51" s="8">
        <f>VLOOKUP(A51,'2020 MRI'!$A$7:$F$571,6,FALSE)</f>
        <v>28.525017709323414</v>
      </c>
      <c r="F51" s="36">
        <f>'2023 MRI - Alphabetical'!E51-'2020 MRI'!E51</f>
        <v>-3.0829349997845794</v>
      </c>
      <c r="G51" s="8">
        <f>'2023 MRI - Alphabetical'!F51-'2020 MRI'!F51</f>
        <v>10.182386198539774</v>
      </c>
      <c r="H51" s="9">
        <f>'2023 MRI - Alphabetical'!G51-'2020 MRI'!G51</f>
        <v>-114</v>
      </c>
      <c r="I51" s="10">
        <f>'2023 MRI - Alphabetical'!H51-'2020 MRI'!H51</f>
        <v>-103</v>
      </c>
      <c r="J51" s="33">
        <f>'2023 MRI - Alphabetical'!I51-'2020 MRI'!I51</f>
        <v>-0.74179644851375937</v>
      </c>
      <c r="K51" s="11">
        <f>'2023 MRI - Alphabetical'!J51-'2020 MRI'!J51</f>
        <v>-3.536026589220953E-2</v>
      </c>
      <c r="L51" s="10">
        <f>'2023 MRI - Alphabetical'!K51-'2020 MRI'!K51</f>
        <v>25</v>
      </c>
      <c r="M51" s="33">
        <f>'2023 MRI - Alphabetical'!L51-'2020 MRI'!L51</f>
        <v>0.16947385105684565</v>
      </c>
      <c r="N51" s="11">
        <f>'2023 MRI - Alphabetical'!M51-'2020 MRI'!M51</f>
        <v>-4.7911338448422852E-2</v>
      </c>
      <c r="O51" s="10">
        <f>'2023 MRI - Alphabetical'!N51-'2020 MRI'!N51</f>
        <v>-327</v>
      </c>
      <c r="P51" s="33">
        <f>'2023 MRI - Alphabetical'!O51-'2020 MRI'!O51</f>
        <v>-1.8800631941135428</v>
      </c>
      <c r="Q51" s="11">
        <f>'2023 MRI - Alphabetical'!P51-'2020 MRI'!P51</f>
        <v>0.114013689013689</v>
      </c>
      <c r="R51" s="10">
        <f>'2023 MRI - Alphabetical'!Q51-'2020 MRI'!Q51</f>
        <v>-330</v>
      </c>
      <c r="S51" s="33">
        <f>'2023 MRI - Alphabetical'!R51-'2020 MRI'!R51</f>
        <v>-1.0377241908719774</v>
      </c>
      <c r="T51" s="12">
        <f>'2023 MRI - Alphabetical'!S51-'2020 MRI'!S51</f>
        <v>2.509410288582183</v>
      </c>
      <c r="U51" s="10">
        <f>'2023 MRI - Alphabetical'!T51-'2020 MRI'!T51</f>
        <v>155</v>
      </c>
      <c r="V51" s="33">
        <f>'2023 MRI - Alphabetical'!U51-'2020 MRI'!U51</f>
        <v>0.54476595879054401</v>
      </c>
      <c r="W51" s="11">
        <f>'2023 MRI - Alphabetical'!V51-'2020 MRI'!V51</f>
        <v>-3.4897145927413671E-2</v>
      </c>
      <c r="X51" s="10">
        <f>'2023 MRI - Alphabetical'!W51-'2020 MRI'!W51</f>
        <v>-120</v>
      </c>
      <c r="Y51" s="33">
        <f>'2023 MRI - Alphabetical'!X51-'2020 MRI'!X51</f>
        <v>-0.42685592620331464</v>
      </c>
      <c r="Z51" s="13">
        <f>'2023 MRI - Alphabetical'!Y51-'2020 MRI'!Y51</f>
        <v>-2768</v>
      </c>
      <c r="AA51" s="10">
        <f>'2023 MRI - Alphabetical'!Z51-'2020 MRI'!Z51</f>
        <v>228</v>
      </c>
      <c r="AB51" s="33">
        <f>'2023 MRI - Alphabetical'!AA51-'2020 MRI'!AA51</f>
        <v>0.61137553327179672</v>
      </c>
      <c r="AC51" s="11">
        <f>'2023 MRI - Alphabetical'!AB51-'2020 MRI'!AB51</f>
        <v>-5.6775599128540341E-3</v>
      </c>
      <c r="AD51" s="10">
        <f>'2023 MRI - Alphabetical'!AC51-'2020 MRI'!AC51</f>
        <v>-125</v>
      </c>
      <c r="AE51" s="33">
        <f>'2023 MRI - Alphabetical'!AD51-'2020 MRI'!AD51</f>
        <v>-0.73610583927298923</v>
      </c>
      <c r="AF51" s="11">
        <f>'2023 MRI - Alphabetical'!AE51-'2020 MRI'!AE51</f>
        <v>-3.4844234919489736E-2</v>
      </c>
      <c r="AG51" s="10">
        <f>'2023 MRI - Alphabetical'!AF51-'2020 MRI'!AF51</f>
        <v>-36</v>
      </c>
      <c r="AH51" s="33">
        <f>'2023 MRI - Alphabetical'!AG51-'2020 MRI'!AG51</f>
        <v>-8.3349456650209569E-2</v>
      </c>
      <c r="AI51" s="14">
        <f>'2023 MRI - Alphabetical'!AH51-'2020 MRI'!AH51</f>
        <v>-2.300000000000102E-2</v>
      </c>
      <c r="AJ51" s="10">
        <f>'2023 MRI - Alphabetical'!AI51-'2020 MRI'!AI51</f>
        <v>2</v>
      </c>
      <c r="AK51" s="33">
        <f>'2023 MRI - Alphabetical'!AJ51-'2020 MRI'!AJ51</f>
        <v>2.2362688566740868E-2</v>
      </c>
      <c r="AL51" s="13">
        <f>'2023 MRI - Alphabetical'!AK51-'2020 MRI'!AK51</f>
        <v>22335.128978903289</v>
      </c>
      <c r="AM51" s="38"/>
    </row>
    <row r="52" spans="1:39" x14ac:dyDescent="0.25">
      <c r="A52" t="s">
        <v>644</v>
      </c>
      <c r="B52" s="5" t="s">
        <v>222</v>
      </c>
      <c r="C52" s="6" t="s">
        <v>93</v>
      </c>
      <c r="D52" s="7" t="s">
        <v>34</v>
      </c>
      <c r="E52" s="8">
        <f>VLOOKUP(A52,'2020 MRI'!$A$7:$F$571,6,FALSE)</f>
        <v>27.749930598136622</v>
      </c>
      <c r="F52" s="36">
        <f>'2023 MRI - Alphabetical'!E52-'2020 MRI'!E52</f>
        <v>0.22195507631479533</v>
      </c>
      <c r="G52" s="8">
        <f>'2023 MRI - Alphabetical'!F52-'2020 MRI'!F52</f>
        <v>2.1295690609975857</v>
      </c>
      <c r="H52" s="9">
        <f>'2023 MRI - Alphabetical'!G52-'2020 MRI'!G52</f>
        <v>4</v>
      </c>
      <c r="I52" s="10">
        <f>'2023 MRI - Alphabetical'!H52-'2020 MRI'!H52</f>
        <v>101</v>
      </c>
      <c r="J52" s="33">
        <f>'2023 MRI - Alphabetical'!I52-'2020 MRI'!I52</f>
        <v>0.96905065655038403</v>
      </c>
      <c r="K52" s="11">
        <f>'2023 MRI - Alphabetical'!J52-'2020 MRI'!J52</f>
        <v>0.10714646064257605</v>
      </c>
      <c r="L52" s="10">
        <f>'2023 MRI - Alphabetical'!K52-'2020 MRI'!K52</f>
        <v>-67</v>
      </c>
      <c r="M52" s="33">
        <f>'2023 MRI - Alphabetical'!L52-'2020 MRI'!L52</f>
        <v>-9.6268497086010485E-2</v>
      </c>
      <c r="N52" s="11">
        <f>'2023 MRI - Alphabetical'!M52-'2020 MRI'!M52</f>
        <v>-5.9253171436524851E-3</v>
      </c>
      <c r="O52" s="10">
        <f>'2023 MRI - Alphabetical'!N52-'2020 MRI'!N52</f>
        <v>31</v>
      </c>
      <c r="P52" s="33">
        <f>'2023 MRI - Alphabetical'!O52-'2020 MRI'!O52</f>
        <v>0.15075438326436191</v>
      </c>
      <c r="Q52" s="11">
        <f>'2023 MRI - Alphabetical'!P52-'2020 MRI'!P52</f>
        <v>-1.3073569731228682E-2</v>
      </c>
      <c r="R52" s="10">
        <f>'2023 MRI - Alphabetical'!Q52-'2020 MRI'!Q52</f>
        <v>2</v>
      </c>
      <c r="S52" s="33">
        <f>'2023 MRI - Alphabetical'!R52-'2020 MRI'!R52</f>
        <v>0.13381736396235042</v>
      </c>
      <c r="T52" s="12">
        <f>'2023 MRI - Alphabetical'!S52-'2020 MRI'!S52</f>
        <v>-4.9055247115161182E-2</v>
      </c>
      <c r="U52" s="10">
        <f>'2023 MRI - Alphabetical'!T52-'2020 MRI'!T52</f>
        <v>82</v>
      </c>
      <c r="V52" s="33">
        <f>'2023 MRI - Alphabetical'!U52-'2020 MRI'!U52</f>
        <v>0.23439257243372924</v>
      </c>
      <c r="W52" s="11">
        <f>'2023 MRI - Alphabetical'!V52-'2020 MRI'!V52</f>
        <v>-1.7038448159739067E-2</v>
      </c>
      <c r="X52" s="10">
        <f>'2023 MRI - Alphabetical'!W52-'2020 MRI'!W52</f>
        <v>50</v>
      </c>
      <c r="Y52" s="33">
        <f>'2023 MRI - Alphabetical'!X52-'2020 MRI'!X52</f>
        <v>0.12684294763213105</v>
      </c>
      <c r="Z52" s="13">
        <f>'2023 MRI - Alphabetical'!Y52-'2020 MRI'!Y52</f>
        <v>22028</v>
      </c>
      <c r="AA52" s="10">
        <f>'2023 MRI - Alphabetical'!Z52-'2020 MRI'!Z52</f>
        <v>-154</v>
      </c>
      <c r="AB52" s="33">
        <f>'2023 MRI - Alphabetical'!AA52-'2020 MRI'!AA52</f>
        <v>-0.57037872160853664</v>
      </c>
      <c r="AC52" s="11">
        <f>'2023 MRI - Alphabetical'!AB52-'2020 MRI'!AB52</f>
        <v>8.9221556886227571E-3</v>
      </c>
      <c r="AD52" s="10">
        <f>'2023 MRI - Alphabetical'!AC52-'2020 MRI'!AC52</f>
        <v>-25</v>
      </c>
      <c r="AE52" s="33">
        <f>'2023 MRI - Alphabetical'!AD52-'2020 MRI'!AD52</f>
        <v>-0.15180633324825954</v>
      </c>
      <c r="AF52" s="11">
        <f>'2023 MRI - Alphabetical'!AE52-'2020 MRI'!AE52</f>
        <v>-3.5888923175486642E-4</v>
      </c>
      <c r="AG52" s="10">
        <f>'2023 MRI - Alphabetical'!AF52-'2020 MRI'!AF52</f>
        <v>62</v>
      </c>
      <c r="AH52" s="33">
        <f>'2023 MRI - Alphabetical'!AG52-'2020 MRI'!AG52</f>
        <v>0.30399951221713473</v>
      </c>
      <c r="AI52" s="14">
        <f>'2023 MRI - Alphabetical'!AH52-'2020 MRI'!AH52</f>
        <v>-0.45966666666666578</v>
      </c>
      <c r="AJ52" s="10">
        <f>'2023 MRI - Alphabetical'!AI52-'2020 MRI'!AI52</f>
        <v>-9</v>
      </c>
      <c r="AK52" s="33">
        <f>'2023 MRI - Alphabetical'!AJ52-'2020 MRI'!AJ52</f>
        <v>1.65497838345669E-2</v>
      </c>
      <c r="AL52" s="13">
        <f>'2023 MRI - Alphabetical'!AK52-'2020 MRI'!AK52</f>
        <v>11483.7392381627</v>
      </c>
      <c r="AM52" s="38"/>
    </row>
    <row r="53" spans="1:39" x14ac:dyDescent="0.25">
      <c r="A53" t="s">
        <v>645</v>
      </c>
      <c r="B53" s="5" t="s">
        <v>338</v>
      </c>
      <c r="C53" s="6" t="s">
        <v>81</v>
      </c>
      <c r="D53" s="7" t="s">
        <v>34</v>
      </c>
      <c r="E53" s="8">
        <f>VLOOKUP(A53,'2020 MRI'!$A$7:$F$571,6,FALSE)</f>
        <v>25.968592811505257</v>
      </c>
      <c r="F53" s="36">
        <f>'2023 MRI - Alphabetical'!E53-'2020 MRI'!E53</f>
        <v>0.17504559960072363</v>
      </c>
      <c r="G53" s="8">
        <f>'2023 MRI - Alphabetical'!F53-'2020 MRI'!F53</f>
        <v>2.607692955589453</v>
      </c>
      <c r="H53" s="9">
        <f>'2023 MRI - Alphabetical'!G53-'2020 MRI'!G53</f>
        <v>3</v>
      </c>
      <c r="I53" s="10">
        <f>'2023 MRI - Alphabetical'!H53-'2020 MRI'!H53</f>
        <v>-112</v>
      </c>
      <c r="J53" s="33">
        <f>'2023 MRI - Alphabetical'!I53-'2020 MRI'!I53</f>
        <v>-0.77587916336262297</v>
      </c>
      <c r="K53" s="11">
        <f>'2023 MRI - Alphabetical'!J53-'2020 MRI'!J53</f>
        <v>-1.6333280657882199E-2</v>
      </c>
      <c r="L53" s="10">
        <f>'2023 MRI - Alphabetical'!K53-'2020 MRI'!K53</f>
        <v>104</v>
      </c>
      <c r="M53" s="33">
        <f>'2023 MRI - Alphabetical'!L53-'2020 MRI'!L53</f>
        <v>0.45047620273854216</v>
      </c>
      <c r="N53" s="11">
        <f>'2023 MRI - Alphabetical'!M53-'2020 MRI'!M53</f>
        <v>-4.4085861824251484E-2</v>
      </c>
      <c r="O53" s="10">
        <f>'2023 MRI - Alphabetical'!N53-'2020 MRI'!N53</f>
        <v>-3</v>
      </c>
      <c r="P53" s="33">
        <f>'2023 MRI - Alphabetical'!O53-'2020 MRI'!O53</f>
        <v>-4.8256535767834223E-3</v>
      </c>
      <c r="Q53" s="11">
        <f>'2023 MRI - Alphabetical'!P53-'2020 MRI'!P53</f>
        <v>-3.3318687756297566E-3</v>
      </c>
      <c r="R53" s="10">
        <f>'2023 MRI - Alphabetical'!Q53-'2020 MRI'!Q53</f>
        <v>-129</v>
      </c>
      <c r="S53" s="33">
        <f>'2023 MRI - Alphabetical'!R53-'2020 MRI'!R53</f>
        <v>-5.4063412805283428E-2</v>
      </c>
      <c r="T53" s="12">
        <f>'2023 MRI - Alphabetical'!S53-'2020 MRI'!S53</f>
        <v>0.45641758367692808</v>
      </c>
      <c r="U53" s="10">
        <f>'2023 MRI - Alphabetical'!T53-'2020 MRI'!T53</f>
        <v>-77</v>
      </c>
      <c r="V53" s="33">
        <f>'2023 MRI - Alphabetical'!U53-'2020 MRI'!U53</f>
        <v>-0.21932483341217171</v>
      </c>
      <c r="W53" s="11">
        <f>'2023 MRI - Alphabetical'!V53-'2020 MRI'!V53</f>
        <v>1.0324915278026432E-2</v>
      </c>
      <c r="X53" s="10">
        <f>'2023 MRI - Alphabetical'!W53-'2020 MRI'!W53</f>
        <v>-28</v>
      </c>
      <c r="Y53" s="33">
        <f>'2023 MRI - Alphabetical'!X53-'2020 MRI'!X53</f>
        <v>-0.1411845451562011</v>
      </c>
      <c r="Z53" s="13">
        <f>'2023 MRI - Alphabetical'!Y53-'2020 MRI'!Y53</f>
        <v>9473</v>
      </c>
      <c r="AA53" s="10">
        <f>'2023 MRI - Alphabetical'!Z53-'2020 MRI'!Z53</f>
        <v>131</v>
      </c>
      <c r="AB53" s="33">
        <f>'2023 MRI - Alphabetical'!AA53-'2020 MRI'!AA53</f>
        <v>0.30880410963937555</v>
      </c>
      <c r="AC53" s="11">
        <f>'2023 MRI - Alphabetical'!AB53-'2020 MRI'!AB53</f>
        <v>-1.6889988580129425E-3</v>
      </c>
      <c r="AD53" s="10">
        <f>'2023 MRI - Alphabetical'!AC53-'2020 MRI'!AC53</f>
        <v>98</v>
      </c>
      <c r="AE53" s="33">
        <f>'2023 MRI - Alphabetical'!AD53-'2020 MRI'!AD53</f>
        <v>0.35750685713248292</v>
      </c>
      <c r="AF53" s="11">
        <f>'2023 MRI - Alphabetical'!AE53-'2020 MRI'!AE53</f>
        <v>2.7081297040537633E-2</v>
      </c>
      <c r="AG53" s="10">
        <f>'2023 MRI - Alphabetical'!AF53-'2020 MRI'!AF53</f>
        <v>4</v>
      </c>
      <c r="AH53" s="33">
        <f>'2023 MRI - Alphabetical'!AG53-'2020 MRI'!AG53</f>
        <v>1.5355524888033573E-2</v>
      </c>
      <c r="AI53" s="14">
        <f>'2023 MRI - Alphabetical'!AH53-'2020 MRI'!AH53</f>
        <v>-0.13633333333333386</v>
      </c>
      <c r="AJ53" s="10">
        <f>'2023 MRI - Alphabetical'!AI53-'2020 MRI'!AI53</f>
        <v>22</v>
      </c>
      <c r="AK53" s="33">
        <f>'2023 MRI - Alphabetical'!AJ53-'2020 MRI'!AJ53</f>
        <v>2.2579746853266081E-2</v>
      </c>
      <c r="AL53" s="13">
        <f>'2023 MRI - Alphabetical'!AK53-'2020 MRI'!AK53</f>
        <v>27927.980940966343</v>
      </c>
      <c r="AM53" s="38"/>
    </row>
    <row r="54" spans="1:39" x14ac:dyDescent="0.25">
      <c r="A54" t="s">
        <v>646</v>
      </c>
      <c r="B54" s="5" t="s">
        <v>499</v>
      </c>
      <c r="C54" s="6" t="s">
        <v>81</v>
      </c>
      <c r="D54" s="7" t="s">
        <v>34</v>
      </c>
      <c r="E54" s="8">
        <f>VLOOKUP(A54,'2020 MRI'!$A$7:$F$571,6,FALSE)</f>
        <v>14.844243347625195</v>
      </c>
      <c r="F54" s="36">
        <f>'2023 MRI - Alphabetical'!E54-'2020 MRI'!E54</f>
        <v>-0.20647506256669068</v>
      </c>
      <c r="G54" s="8">
        <f>'2023 MRI - Alphabetical'!F54-'2020 MRI'!F54</f>
        <v>5.8135872012770804</v>
      </c>
      <c r="H54" s="9">
        <f>'2023 MRI - Alphabetical'!G54-'2020 MRI'!G54</f>
        <v>-7</v>
      </c>
      <c r="I54" s="10">
        <f>'2023 MRI - Alphabetical'!H54-'2020 MRI'!H54</f>
        <v>-15</v>
      </c>
      <c r="J54" s="33">
        <f>'2023 MRI - Alphabetical'!I54-'2020 MRI'!I54</f>
        <v>-2.47460135092894E-2</v>
      </c>
      <c r="K54" s="11">
        <f>'2023 MRI - Alphabetical'!J54-'2020 MRI'!J54</f>
        <v>2.6043332693578947E-2</v>
      </c>
      <c r="L54" s="10">
        <f>'2023 MRI - Alphabetical'!K54-'2020 MRI'!K54</f>
        <v>-334</v>
      </c>
      <c r="M54" s="33">
        <f>'2023 MRI - Alphabetical'!L54-'2020 MRI'!L54</f>
        <v>-1.372156328278884</v>
      </c>
      <c r="N54" s="11">
        <f>'2023 MRI - Alphabetical'!M54-'2020 MRI'!M54</f>
        <v>4.0495514129195095E-2</v>
      </c>
      <c r="O54" s="10">
        <f>'2023 MRI - Alphabetical'!N54-'2020 MRI'!N54</f>
        <v>16</v>
      </c>
      <c r="P54" s="33">
        <f>'2023 MRI - Alphabetical'!O54-'2020 MRI'!O54</f>
        <v>3.7476930465202618E-2</v>
      </c>
      <c r="Q54" s="11">
        <f>'2023 MRI - Alphabetical'!P54-'2020 MRI'!P54</f>
        <v>-4.2910650426307047E-3</v>
      </c>
      <c r="R54" s="10">
        <f>'2023 MRI - Alphabetical'!Q54-'2020 MRI'!Q54</f>
        <v>23</v>
      </c>
      <c r="S54" s="33">
        <f>'2023 MRI - Alphabetical'!R54-'2020 MRI'!R54</f>
        <v>0.17933391683268726</v>
      </c>
      <c r="T54" s="12">
        <f>'2023 MRI - Alphabetical'!S54-'2020 MRI'!S54</f>
        <v>-8.6399690549580077E-3</v>
      </c>
      <c r="U54" s="10">
        <f>'2023 MRI - Alphabetical'!T54-'2020 MRI'!T54</f>
        <v>22</v>
      </c>
      <c r="V54" s="33">
        <f>'2023 MRI - Alphabetical'!U54-'2020 MRI'!U54</f>
        <v>9.366696810686248E-3</v>
      </c>
      <c r="W54" s="11">
        <f>'2023 MRI - Alphabetical'!V54-'2020 MRI'!V54</f>
        <v>-4.5056344686056106E-3</v>
      </c>
      <c r="X54" s="10">
        <f>'2023 MRI - Alphabetical'!W54-'2020 MRI'!W54</f>
        <v>8</v>
      </c>
      <c r="Y54" s="33">
        <f>'2023 MRI - Alphabetical'!X54-'2020 MRI'!X54</f>
        <v>8.6099744919036381E-2</v>
      </c>
      <c r="Z54" s="13">
        <f>'2023 MRI - Alphabetical'!Y54-'2020 MRI'!Y54</f>
        <v>29808</v>
      </c>
      <c r="AA54" s="10">
        <f>'2023 MRI - Alphabetical'!Z54-'2020 MRI'!Z54</f>
        <v>50</v>
      </c>
      <c r="AB54" s="33">
        <f>'2023 MRI - Alphabetical'!AA54-'2020 MRI'!AA54</f>
        <v>0.14526204794568792</v>
      </c>
      <c r="AC54" s="11">
        <f>'2023 MRI - Alphabetical'!AB54-'2020 MRI'!AB54</f>
        <v>-1.1909650924024628E-4</v>
      </c>
      <c r="AD54" s="10">
        <f>'2023 MRI - Alphabetical'!AC54-'2020 MRI'!AC54</f>
        <v>-86</v>
      </c>
      <c r="AE54" s="33">
        <f>'2023 MRI - Alphabetical'!AD54-'2020 MRI'!AD54</f>
        <v>-0.2780593178964168</v>
      </c>
      <c r="AF54" s="11">
        <f>'2023 MRI - Alphabetical'!AE54-'2020 MRI'!AE54</f>
        <v>-1.1756896219698998E-2</v>
      </c>
      <c r="AG54" s="10">
        <f>'2023 MRI - Alphabetical'!AF54-'2020 MRI'!AF54</f>
        <v>-19</v>
      </c>
      <c r="AH54" s="33">
        <f>'2023 MRI - Alphabetical'!AG54-'2020 MRI'!AG54</f>
        <v>-0.11511243295723944</v>
      </c>
      <c r="AI54" s="14">
        <f>'2023 MRI - Alphabetical'!AH54-'2020 MRI'!AH54</f>
        <v>2.3333333333330764E-3</v>
      </c>
      <c r="AJ54" s="10">
        <f>'2023 MRI - Alphabetical'!AI54-'2020 MRI'!AI54</f>
        <v>-21</v>
      </c>
      <c r="AK54" s="33">
        <f>'2023 MRI - Alphabetical'!AJ54-'2020 MRI'!AJ54</f>
        <v>-3.1805551828881076E-2</v>
      </c>
      <c r="AL54" s="13">
        <f>'2023 MRI - Alphabetical'!AK54-'2020 MRI'!AK54</f>
        <v>8057.2392957491393</v>
      </c>
      <c r="AM54" s="38"/>
    </row>
    <row r="55" spans="1:39" x14ac:dyDescent="0.25">
      <c r="A55" t="s">
        <v>647</v>
      </c>
      <c r="B55" s="5" t="s">
        <v>305</v>
      </c>
      <c r="C55" s="6" t="s">
        <v>44</v>
      </c>
      <c r="D55" s="7" t="s">
        <v>20</v>
      </c>
      <c r="E55" s="8">
        <f>VLOOKUP(A55,'2020 MRI'!$A$7:$F$571,6,FALSE)</f>
        <v>27.646765453996647</v>
      </c>
      <c r="F55" s="36">
        <f>'2023 MRI - Alphabetical'!E55-'2020 MRI'!E55</f>
        <v>-6.8953241883966676E-2</v>
      </c>
      <c r="G55" s="8">
        <f>'2023 MRI - Alphabetical'!F55-'2020 MRI'!F55</f>
        <v>2.8731972619933366</v>
      </c>
      <c r="H55" s="9">
        <f>'2023 MRI - Alphabetical'!G55-'2020 MRI'!G55</f>
        <v>-15</v>
      </c>
      <c r="I55" s="10">
        <f>'2023 MRI - Alphabetical'!H55-'2020 MRI'!H55</f>
        <v>161</v>
      </c>
      <c r="J55" s="33">
        <f>'2023 MRI - Alphabetical'!I55-'2020 MRI'!I55</f>
        <v>0.53444044459018336</v>
      </c>
      <c r="K55" s="11">
        <f>'2023 MRI - Alphabetical'!J55-'2020 MRI'!J55</f>
        <v>6.2396763758079787E-2</v>
      </c>
      <c r="L55" s="10">
        <f>'2023 MRI - Alphabetical'!K55-'2020 MRI'!K55</f>
        <v>0</v>
      </c>
      <c r="M55" s="33">
        <f>'2023 MRI - Alphabetical'!L55-'2020 MRI'!L55</f>
        <v>-0.44716109622496014</v>
      </c>
      <c r="N55" s="11">
        <f>'2023 MRI - Alphabetical'!M55-'2020 MRI'!M55</f>
        <v>-2.2673315381219278E-2</v>
      </c>
      <c r="O55" s="10">
        <f>'2023 MRI - Alphabetical'!N55-'2020 MRI'!N55</f>
        <v>110</v>
      </c>
      <c r="P55" s="33">
        <f>'2023 MRI - Alphabetical'!O55-'2020 MRI'!O55</f>
        <v>0.26172823535297834</v>
      </c>
      <c r="Q55" s="11">
        <f>'2023 MRI - Alphabetical'!P55-'2020 MRI'!P55</f>
        <v>-1.8879408207796423E-2</v>
      </c>
      <c r="R55" s="10">
        <f>'2023 MRI - Alphabetical'!Q55-'2020 MRI'!Q55</f>
        <v>-16</v>
      </c>
      <c r="S55" s="33">
        <f>'2023 MRI - Alphabetical'!R55-'2020 MRI'!R55</f>
        <v>-0.27202587491574332</v>
      </c>
      <c r="T55" s="12">
        <f>'2023 MRI - Alphabetical'!S55-'2020 MRI'!S55</f>
        <v>0.16161788171778513</v>
      </c>
      <c r="U55" s="10">
        <f>'2023 MRI - Alphabetical'!T55-'2020 MRI'!T55</f>
        <v>-28</v>
      </c>
      <c r="V55" s="33">
        <f>'2023 MRI - Alphabetical'!U55-'2020 MRI'!U55</f>
        <v>-7.5746879394082811E-2</v>
      </c>
      <c r="W55" s="11">
        <f>'2023 MRI - Alphabetical'!V55-'2020 MRI'!V55</f>
        <v>1.6684785643201749E-3</v>
      </c>
      <c r="X55" s="10">
        <f>'2023 MRI - Alphabetical'!W55-'2020 MRI'!W55</f>
        <v>-50</v>
      </c>
      <c r="Y55" s="33">
        <f>'2023 MRI - Alphabetical'!X55-'2020 MRI'!X55</f>
        <v>-0.16367546179844811</v>
      </c>
      <c r="Z55" s="13">
        <f>'2023 MRI - Alphabetical'!Y55-'2020 MRI'!Y55</f>
        <v>7257</v>
      </c>
      <c r="AA55" s="10">
        <f>'2023 MRI - Alphabetical'!Z55-'2020 MRI'!Z55</f>
        <v>193</v>
      </c>
      <c r="AB55" s="33">
        <f>'2023 MRI - Alphabetical'!AA55-'2020 MRI'!AA55</f>
        <v>0.492903647546167</v>
      </c>
      <c r="AC55" s="11">
        <f>'2023 MRI - Alphabetical'!AB55-'2020 MRI'!AB55</f>
        <v>-4.0111955217912824E-3</v>
      </c>
      <c r="AD55" s="10">
        <f>'2023 MRI - Alphabetical'!AC55-'2020 MRI'!AC55</f>
        <v>-102</v>
      </c>
      <c r="AE55" s="33">
        <f>'2023 MRI - Alphabetical'!AD55-'2020 MRI'!AD55</f>
        <v>-0.3405166466106383</v>
      </c>
      <c r="AF55" s="11">
        <f>'2023 MRI - Alphabetical'!AE55-'2020 MRI'!AE55</f>
        <v>-1.3407222653130768E-2</v>
      </c>
      <c r="AG55" s="10">
        <f>'2023 MRI - Alphabetical'!AF55-'2020 MRI'!AF55</f>
        <v>-6</v>
      </c>
      <c r="AH55" s="33">
        <f>'2023 MRI - Alphabetical'!AG55-'2020 MRI'!AG55</f>
        <v>1.0750761673629039E-2</v>
      </c>
      <c r="AI55" s="14">
        <f>'2023 MRI - Alphabetical'!AH55-'2020 MRI'!AH55</f>
        <v>-0.12466666666666626</v>
      </c>
      <c r="AJ55" s="10">
        <f>'2023 MRI - Alphabetical'!AI55-'2020 MRI'!AI55</f>
        <v>-11</v>
      </c>
      <c r="AK55" s="33">
        <f>'2023 MRI - Alphabetical'!AJ55-'2020 MRI'!AJ55</f>
        <v>1.5488841704349499E-2</v>
      </c>
      <c r="AL55" s="13">
        <f>'2023 MRI - Alphabetical'!AK55-'2020 MRI'!AK55</f>
        <v>10166.238647723483</v>
      </c>
      <c r="AM55" s="38"/>
    </row>
    <row r="56" spans="1:39" x14ac:dyDescent="0.25">
      <c r="A56" t="s">
        <v>648</v>
      </c>
      <c r="B56" s="5" t="s">
        <v>427</v>
      </c>
      <c r="C56" s="6" t="s">
        <v>44</v>
      </c>
      <c r="D56" s="7" t="s">
        <v>20</v>
      </c>
      <c r="E56" s="8">
        <f>VLOOKUP(A56,'2020 MRI'!$A$7:$F$571,6,FALSE)</f>
        <v>21.001337918415143</v>
      </c>
      <c r="F56" s="36">
        <f>'2023 MRI - Alphabetical'!E56-'2020 MRI'!E56</f>
        <v>1.4413243593895864</v>
      </c>
      <c r="G56" s="8">
        <f>'2023 MRI - Alphabetical'!F56-'2020 MRI'!F56</f>
        <v>0.47023955725532218</v>
      </c>
      <c r="H56" s="9">
        <f>'2023 MRI - Alphabetical'!G56-'2020 MRI'!G56</f>
        <v>62</v>
      </c>
      <c r="I56" s="10">
        <f>'2023 MRI - Alphabetical'!H56-'2020 MRI'!H56</f>
        <v>-88</v>
      </c>
      <c r="J56" s="33">
        <f>'2023 MRI - Alphabetical'!I56-'2020 MRI'!I56</f>
        <v>-0.68549533306550314</v>
      </c>
      <c r="K56" s="11">
        <f>'2023 MRI - Alphabetical'!J56-'2020 MRI'!J56</f>
        <v>-9.3121693272069095E-3</v>
      </c>
      <c r="L56" s="10">
        <f>'2023 MRI - Alphabetical'!K56-'2020 MRI'!K56</f>
        <v>312</v>
      </c>
      <c r="M56" s="33">
        <f>'2023 MRI - Alphabetical'!L56-'2020 MRI'!L56</f>
        <v>1.0514082930529047</v>
      </c>
      <c r="N56" s="11">
        <f>'2023 MRI - Alphabetical'!M56-'2020 MRI'!M56</f>
        <v>-5.6314822176867715E-2</v>
      </c>
      <c r="O56" s="10">
        <f>'2023 MRI - Alphabetical'!N56-'2020 MRI'!N56</f>
        <v>129</v>
      </c>
      <c r="P56" s="33">
        <f>'2023 MRI - Alphabetical'!O56-'2020 MRI'!O56</f>
        <v>0.29176598278066501</v>
      </c>
      <c r="Q56" s="11">
        <f>'2023 MRI - Alphabetical'!P56-'2020 MRI'!P56</f>
        <v>-2.0324252578479592E-2</v>
      </c>
      <c r="R56" s="10">
        <f>'2023 MRI - Alphabetical'!Q56-'2020 MRI'!Q56</f>
        <v>-15</v>
      </c>
      <c r="S56" s="33">
        <f>'2023 MRI - Alphabetical'!R56-'2020 MRI'!R56</f>
        <v>0.17411767757843943</v>
      </c>
      <c r="T56" s="12">
        <f>'2023 MRI - Alphabetical'!S56-'2020 MRI'!S56</f>
        <v>8.2606893802844666E-2</v>
      </c>
      <c r="U56" s="10">
        <f>'2023 MRI - Alphabetical'!T56-'2020 MRI'!T56</f>
        <v>154</v>
      </c>
      <c r="V56" s="33">
        <f>'2023 MRI - Alphabetical'!U56-'2020 MRI'!U56</f>
        <v>0.43087924950725348</v>
      </c>
      <c r="W56" s="11">
        <f>'2023 MRI - Alphabetical'!V56-'2020 MRI'!V56</f>
        <v>-2.8817479747610654E-2</v>
      </c>
      <c r="X56" s="10">
        <f>'2023 MRI - Alphabetical'!W56-'2020 MRI'!W56</f>
        <v>35</v>
      </c>
      <c r="Y56" s="33">
        <f>'2023 MRI - Alphabetical'!X56-'2020 MRI'!X56</f>
        <v>6.5275321395855596E-2</v>
      </c>
      <c r="Z56" s="13">
        <f>'2023 MRI - Alphabetical'!Y56-'2020 MRI'!Y56</f>
        <v>19752</v>
      </c>
      <c r="AA56" s="10">
        <f>'2023 MRI - Alphabetical'!Z56-'2020 MRI'!Z56</f>
        <v>28</v>
      </c>
      <c r="AB56" s="33">
        <f>'2023 MRI - Alphabetical'!AA56-'2020 MRI'!AA56</f>
        <v>3.2518947777731344E-2</v>
      </c>
      <c r="AC56" s="11">
        <f>'2023 MRI - Alphabetical'!AB56-'2020 MRI'!AB56</f>
        <v>2.1128810766272987E-3</v>
      </c>
      <c r="AD56" s="10">
        <f>'2023 MRI - Alphabetical'!AC56-'2020 MRI'!AC56</f>
        <v>124</v>
      </c>
      <c r="AE56" s="33">
        <f>'2023 MRI - Alphabetical'!AD56-'2020 MRI'!AD56</f>
        <v>0.33700068389517646</v>
      </c>
      <c r="AF56" s="11">
        <f>'2023 MRI - Alphabetical'!AE56-'2020 MRI'!AE56</f>
        <v>2.4529946534166958E-2</v>
      </c>
      <c r="AG56" s="10">
        <f>'2023 MRI - Alphabetical'!AF56-'2020 MRI'!AF56</f>
        <v>27</v>
      </c>
      <c r="AH56" s="33">
        <f>'2023 MRI - Alphabetical'!AG56-'2020 MRI'!AG56</f>
        <v>5.1665427537885361E-2</v>
      </c>
      <c r="AI56" s="14">
        <f>'2023 MRI - Alphabetical'!AH56-'2020 MRI'!AH56</f>
        <v>-0.17933333333333312</v>
      </c>
      <c r="AJ56" s="10">
        <f>'2023 MRI - Alphabetical'!AI56-'2020 MRI'!AI56</f>
        <v>7</v>
      </c>
      <c r="AK56" s="33">
        <f>'2023 MRI - Alphabetical'!AJ56-'2020 MRI'!AJ56</f>
        <v>2.1487598292571936E-2</v>
      </c>
      <c r="AL56" s="13">
        <f>'2023 MRI - Alphabetical'!AK56-'2020 MRI'!AK56</f>
        <v>23185.641563718367</v>
      </c>
      <c r="AM56" s="38"/>
    </row>
    <row r="57" spans="1:39" x14ac:dyDescent="0.25">
      <c r="A57" t="s">
        <v>649</v>
      </c>
      <c r="B57" s="5" t="s">
        <v>174</v>
      </c>
      <c r="C57" s="6" t="s">
        <v>172</v>
      </c>
      <c r="D57" s="7" t="s">
        <v>39</v>
      </c>
      <c r="E57" s="8">
        <f>VLOOKUP(A57,'2020 MRI'!$A$7:$F$571,6,FALSE)</f>
        <v>37.870203741427446</v>
      </c>
      <c r="F57" s="36">
        <f>'2023 MRI - Alphabetical'!E57-'2020 MRI'!E57</f>
        <v>1.1551267878252847</v>
      </c>
      <c r="G57" s="8">
        <f>'2023 MRI - Alphabetical'!F57-'2020 MRI'!F57</f>
        <v>-2.2429454917714864</v>
      </c>
      <c r="H57" s="9">
        <f>'2023 MRI - Alphabetical'!G57-'2020 MRI'!G57</f>
        <v>32</v>
      </c>
      <c r="I57" s="10">
        <f>'2023 MRI - Alphabetical'!H57-'2020 MRI'!H57</f>
        <v>315</v>
      </c>
      <c r="J57" s="33">
        <f>'2023 MRI - Alphabetical'!I57-'2020 MRI'!I57</f>
        <v>1.8171314573590645</v>
      </c>
      <c r="K57" s="11">
        <f>'2023 MRI - Alphabetical'!J57-'2020 MRI'!J57</f>
        <v>0.16320170377843024</v>
      </c>
      <c r="L57" s="10">
        <f>'2023 MRI - Alphabetical'!K57-'2020 MRI'!K57</f>
        <v>240</v>
      </c>
      <c r="M57" s="33">
        <f>'2023 MRI - Alphabetical'!L57-'2020 MRI'!L57</f>
        <v>1.7088824763668935</v>
      </c>
      <c r="N57" s="11">
        <f>'2023 MRI - Alphabetical'!M57-'2020 MRI'!M57</f>
        <v>-0.10514086082911246</v>
      </c>
      <c r="O57" s="10">
        <f>'2023 MRI - Alphabetical'!N57-'2020 MRI'!N57</f>
        <v>-27</v>
      </c>
      <c r="P57" s="33">
        <f>'2023 MRI - Alphabetical'!O57-'2020 MRI'!O57</f>
        <v>-0.10679904368176185</v>
      </c>
      <c r="Q57" s="11">
        <f>'2023 MRI - Alphabetical'!P57-'2020 MRI'!P57</f>
        <v>3.2771830473328142E-3</v>
      </c>
      <c r="R57" s="10">
        <f>'2023 MRI - Alphabetical'!Q57-'2020 MRI'!Q57</f>
        <v>35</v>
      </c>
      <c r="S57" s="33">
        <f>'2023 MRI - Alphabetical'!R57-'2020 MRI'!R57</f>
        <v>-1.2155911825104421E-2</v>
      </c>
      <c r="T57" s="12">
        <f>'2023 MRI - Alphabetical'!S57-'2020 MRI'!S57</f>
        <v>-0.65746641482469359</v>
      </c>
      <c r="U57" s="10">
        <f>'2023 MRI - Alphabetical'!T57-'2020 MRI'!T57</f>
        <v>-49</v>
      </c>
      <c r="V57" s="33">
        <f>'2023 MRI - Alphabetical'!U57-'2020 MRI'!U57</f>
        <v>-0.25830789965752021</v>
      </c>
      <c r="W57" s="11">
        <f>'2023 MRI - Alphabetical'!V57-'2020 MRI'!V57</f>
        <v>1.3768392687081257E-2</v>
      </c>
      <c r="X57" s="10">
        <f>'2023 MRI - Alphabetical'!W57-'2020 MRI'!W57</f>
        <v>-34</v>
      </c>
      <c r="Y57" s="33">
        <f>'2023 MRI - Alphabetical'!X57-'2020 MRI'!X57</f>
        <v>-9.3573397907621092E-2</v>
      </c>
      <c r="Z57" s="13">
        <f>'2023 MRI - Alphabetical'!Y57-'2020 MRI'!Y57</f>
        <v>8236</v>
      </c>
      <c r="AA57" s="10">
        <f>'2023 MRI - Alphabetical'!Z57-'2020 MRI'!Z57</f>
        <v>54</v>
      </c>
      <c r="AB57" s="33">
        <f>'2023 MRI - Alphabetical'!AA57-'2020 MRI'!AA57</f>
        <v>0.13890074652566212</v>
      </c>
      <c r="AC57" s="11">
        <f>'2023 MRI - Alphabetical'!AB57-'2020 MRI'!AB57</f>
        <v>-1.7002310993727981E-4</v>
      </c>
      <c r="AD57" s="10">
        <f>'2023 MRI - Alphabetical'!AC57-'2020 MRI'!AC57</f>
        <v>30</v>
      </c>
      <c r="AE57" s="33">
        <f>'2023 MRI - Alphabetical'!AD57-'2020 MRI'!AD57</f>
        <v>0.54773973239929175</v>
      </c>
      <c r="AF57" s="11">
        <f>'2023 MRI - Alphabetical'!AE57-'2020 MRI'!AE57</f>
        <v>4.2305428204146289E-2</v>
      </c>
      <c r="AG57" s="10">
        <f>'2023 MRI - Alphabetical'!AF57-'2020 MRI'!AF57</f>
        <v>47</v>
      </c>
      <c r="AH57" s="33">
        <f>'2023 MRI - Alphabetical'!AG57-'2020 MRI'!AG57</f>
        <v>0.21197574020678403</v>
      </c>
      <c r="AI57" s="14">
        <f>'2023 MRI - Alphabetical'!AH57-'2020 MRI'!AH57</f>
        <v>-0.35666666666666735</v>
      </c>
      <c r="AJ57" s="10">
        <f>'2023 MRI - Alphabetical'!AI57-'2020 MRI'!AI57</f>
        <v>-9</v>
      </c>
      <c r="AK57" s="33">
        <f>'2023 MRI - Alphabetical'!AJ57-'2020 MRI'!AJ57</f>
        <v>1.9300573956609945E-2</v>
      </c>
      <c r="AL57" s="13">
        <f>'2023 MRI - Alphabetical'!AK57-'2020 MRI'!AK57</f>
        <v>9014.9240144117066</v>
      </c>
      <c r="AM57" s="38"/>
    </row>
    <row r="58" spans="1:39" x14ac:dyDescent="0.25">
      <c r="A58" t="s">
        <v>650</v>
      </c>
      <c r="B58" s="5" t="s">
        <v>218</v>
      </c>
      <c r="C58" s="6" t="s">
        <v>54</v>
      </c>
      <c r="D58" s="7" t="s">
        <v>39</v>
      </c>
      <c r="E58" s="8">
        <f>VLOOKUP(A58,'2020 MRI'!$A$7:$F$571,6,FALSE)</f>
        <v>32.768774629951139</v>
      </c>
      <c r="F58" s="36">
        <f>'2023 MRI - Alphabetical'!E58-'2020 MRI'!E58</f>
        <v>1.8346123287129221</v>
      </c>
      <c r="G58" s="8">
        <f>'2023 MRI - Alphabetical'!F58-'2020 MRI'!F58</f>
        <v>-2.8954262299445084</v>
      </c>
      <c r="H58" s="9">
        <f>'2023 MRI - Alphabetical'!G58-'2020 MRI'!G58</f>
        <v>76</v>
      </c>
      <c r="I58" s="10">
        <f>'2023 MRI - Alphabetical'!H58-'2020 MRI'!H58</f>
        <v>45</v>
      </c>
      <c r="J58" s="33">
        <f>'2023 MRI - Alphabetical'!I58-'2020 MRI'!I58</f>
        <v>0.2145388783818053</v>
      </c>
      <c r="K58" s="11">
        <f>'2023 MRI - Alphabetical'!J58-'2020 MRI'!J58</f>
        <v>3.6876287067711622E-2</v>
      </c>
      <c r="L58" s="10">
        <f>'2023 MRI - Alphabetical'!K58-'2020 MRI'!K58</f>
        <v>-106</v>
      </c>
      <c r="M58" s="33">
        <f>'2023 MRI - Alphabetical'!L58-'2020 MRI'!L58</f>
        <v>-0.23388376892991186</v>
      </c>
      <c r="N58" s="11">
        <f>'2023 MRI - Alphabetical'!M58-'2020 MRI'!M58</f>
        <v>-3.8063216434002997E-3</v>
      </c>
      <c r="O58" s="10">
        <f>'2023 MRI - Alphabetical'!N58-'2020 MRI'!N58</f>
        <v>122</v>
      </c>
      <c r="P58" s="33">
        <f>'2023 MRI - Alphabetical'!O58-'2020 MRI'!O58</f>
        <v>0.62330982971825744</v>
      </c>
      <c r="Q58" s="11">
        <f>'2023 MRI - Alphabetical'!P58-'2020 MRI'!P58</f>
        <v>-4.3180816451988936E-2</v>
      </c>
      <c r="R58" s="10">
        <f>'2023 MRI - Alphabetical'!Q58-'2020 MRI'!Q58</f>
        <v>194</v>
      </c>
      <c r="S58" s="33">
        <f>'2023 MRI - Alphabetical'!R58-'2020 MRI'!R58</f>
        <v>0.4061868388218694</v>
      </c>
      <c r="T58" s="12">
        <f>'2023 MRI - Alphabetical'!S58-'2020 MRI'!S58</f>
        <v>-0.97082360360763875</v>
      </c>
      <c r="U58" s="10">
        <f>'2023 MRI - Alphabetical'!T58-'2020 MRI'!T58</f>
        <v>203</v>
      </c>
      <c r="V58" s="33">
        <f>'2023 MRI - Alphabetical'!U58-'2020 MRI'!U58</f>
        <v>0.92650517874598082</v>
      </c>
      <c r="W58" s="11">
        <f>'2023 MRI - Alphabetical'!V58-'2020 MRI'!V58</f>
        <v>-5.719160135599001E-2</v>
      </c>
      <c r="X58" s="10">
        <f>'2023 MRI - Alphabetical'!W58-'2020 MRI'!W58</f>
        <v>86</v>
      </c>
      <c r="Y58" s="33">
        <f>'2023 MRI - Alphabetical'!X58-'2020 MRI'!X58</f>
        <v>0.33565582737447308</v>
      </c>
      <c r="Z58" s="13">
        <f>'2023 MRI - Alphabetical'!Y58-'2020 MRI'!Y58</f>
        <v>25721</v>
      </c>
      <c r="AA58" s="10">
        <f>'2023 MRI - Alphabetical'!Z58-'2020 MRI'!Z58</f>
        <v>40</v>
      </c>
      <c r="AB58" s="33">
        <f>'2023 MRI - Alphabetical'!AA58-'2020 MRI'!AA58</f>
        <v>7.5272054578602143E-2</v>
      </c>
      <c r="AC58" s="11">
        <f>'2023 MRI - Alphabetical'!AB58-'2020 MRI'!AB58</f>
        <v>1.0959010054137699E-3</v>
      </c>
      <c r="AD58" s="10">
        <f>'2023 MRI - Alphabetical'!AC58-'2020 MRI'!AC58</f>
        <v>-111</v>
      </c>
      <c r="AE58" s="33">
        <f>'2023 MRI - Alphabetical'!AD58-'2020 MRI'!AD58</f>
        <v>-0.53889892938195405</v>
      </c>
      <c r="AF58" s="11">
        <f>'2023 MRI - Alphabetical'!AE58-'2020 MRI'!AE58</f>
        <v>-2.3680673961778531E-2</v>
      </c>
      <c r="AG58" s="10">
        <f>'2023 MRI - Alphabetical'!AF58-'2020 MRI'!AF58</f>
        <v>2</v>
      </c>
      <c r="AH58" s="33">
        <f>'2023 MRI - Alphabetical'!AG58-'2020 MRI'!AG58</f>
        <v>7.0043993633082113E-3</v>
      </c>
      <c r="AI58" s="14">
        <f>'2023 MRI - Alphabetical'!AH58-'2020 MRI'!AH58</f>
        <v>-0.15066666666666673</v>
      </c>
      <c r="AJ58" s="10">
        <f>'2023 MRI - Alphabetical'!AI58-'2020 MRI'!AI58</f>
        <v>6</v>
      </c>
      <c r="AK58" s="33">
        <f>'2023 MRI - Alphabetical'!AJ58-'2020 MRI'!AJ58</f>
        <v>3.8666606607572512E-2</v>
      </c>
      <c r="AL58" s="13">
        <f>'2023 MRI - Alphabetical'!AK58-'2020 MRI'!AK58</f>
        <v>104379.75195148721</v>
      </c>
      <c r="AM58" s="38"/>
    </row>
    <row r="59" spans="1:39" x14ac:dyDescent="0.25">
      <c r="A59" t="s">
        <v>651</v>
      </c>
      <c r="B59" s="5" t="s">
        <v>525</v>
      </c>
      <c r="C59" s="6" t="s">
        <v>172</v>
      </c>
      <c r="D59" s="7" t="s">
        <v>39</v>
      </c>
      <c r="E59" s="8">
        <f>VLOOKUP(A59,'2020 MRI'!$A$7:$F$571,6,FALSE)</f>
        <v>12.448761098963907</v>
      </c>
      <c r="F59" s="36">
        <f>'2023 MRI - Alphabetical'!E59-'2020 MRI'!E59</f>
        <v>-0.33991730248883112</v>
      </c>
      <c r="G59" s="8">
        <f>'2023 MRI - Alphabetical'!F59-'2020 MRI'!F59</f>
        <v>6.6313431763580439</v>
      </c>
      <c r="H59" s="9">
        <f>'2023 MRI - Alphabetical'!G59-'2020 MRI'!G59</f>
        <v>-25</v>
      </c>
      <c r="I59" s="10">
        <f>'2023 MRI - Alphabetical'!H59-'2020 MRI'!H59</f>
        <v>-64</v>
      </c>
      <c r="J59" s="33">
        <f>'2023 MRI - Alphabetical'!I59-'2020 MRI'!I59</f>
        <v>-0.18603304054200365</v>
      </c>
      <c r="K59" s="11">
        <f>'2023 MRI - Alphabetical'!J59-'2020 MRI'!J59</f>
        <v>1.548826379875945E-2</v>
      </c>
      <c r="L59" s="10">
        <f>'2023 MRI - Alphabetical'!K59-'2020 MRI'!K59</f>
        <v>4</v>
      </c>
      <c r="M59" s="33">
        <f>'2023 MRI - Alphabetical'!L59-'2020 MRI'!L59</f>
        <v>0.13175770502172723</v>
      </c>
      <c r="N59" s="11">
        <f>'2023 MRI - Alphabetical'!M59-'2020 MRI'!M59</f>
        <v>-6.5656303862146239E-3</v>
      </c>
      <c r="O59" s="10">
        <f>'2023 MRI - Alphabetical'!N59-'2020 MRI'!N59</f>
        <v>-76</v>
      </c>
      <c r="P59" s="33">
        <f>'2023 MRI - Alphabetical'!O59-'2020 MRI'!O59</f>
        <v>-0.16097516103293297</v>
      </c>
      <c r="Q59" s="11">
        <f>'2023 MRI - Alphabetical'!P59-'2020 MRI'!P59</f>
        <v>8.2748568998614255E-3</v>
      </c>
      <c r="R59" s="10">
        <f>'2023 MRI - Alphabetical'!Q59-'2020 MRI'!Q59</f>
        <v>-85</v>
      </c>
      <c r="S59" s="33">
        <f>'2023 MRI - Alphabetical'!R59-'2020 MRI'!R59</f>
        <v>8.3821551684309048E-2</v>
      </c>
      <c r="T59" s="12">
        <f>'2023 MRI - Alphabetical'!S59-'2020 MRI'!S59</f>
        <v>0.268070508122627</v>
      </c>
      <c r="U59" s="10">
        <f>'2023 MRI - Alphabetical'!T59-'2020 MRI'!T59</f>
        <v>-47</v>
      </c>
      <c r="V59" s="33">
        <f>'2023 MRI - Alphabetical'!U59-'2020 MRI'!U59</f>
        <v>-0.15720423598872912</v>
      </c>
      <c r="W59" s="11">
        <f>'2023 MRI - Alphabetical'!V59-'2020 MRI'!V59</f>
        <v>5.5947837725843462E-3</v>
      </c>
      <c r="X59" s="10">
        <f>'2023 MRI - Alphabetical'!W59-'2020 MRI'!W59</f>
        <v>-2</v>
      </c>
      <c r="Y59" s="33">
        <f>'2023 MRI - Alphabetical'!X59-'2020 MRI'!X59</f>
        <v>-1.8772253547531648E-2</v>
      </c>
      <c r="Z59" s="13">
        <f>'2023 MRI - Alphabetical'!Y59-'2020 MRI'!Y59</f>
        <v>25197</v>
      </c>
      <c r="AA59" s="10">
        <f>'2023 MRI - Alphabetical'!Z59-'2020 MRI'!Z59</f>
        <v>43</v>
      </c>
      <c r="AB59" s="33">
        <f>'2023 MRI - Alphabetical'!AA59-'2020 MRI'!AA59</f>
        <v>7.4495666821452255E-2</v>
      </c>
      <c r="AC59" s="11">
        <f>'2023 MRI - Alphabetical'!AB59-'2020 MRI'!AB59</f>
        <v>1.6123032904148751E-3</v>
      </c>
      <c r="AD59" s="10">
        <f>'2023 MRI - Alphabetical'!AC59-'2020 MRI'!AC59</f>
        <v>-51</v>
      </c>
      <c r="AE59" s="33">
        <f>'2023 MRI - Alphabetical'!AD59-'2020 MRI'!AD59</f>
        <v>-0.16909815825960961</v>
      </c>
      <c r="AF59" s="11">
        <f>'2023 MRI - Alphabetical'!AE59-'2020 MRI'!AE59</f>
        <v>-5.4042601395433154E-3</v>
      </c>
      <c r="AG59" s="10">
        <f>'2023 MRI - Alphabetical'!AF59-'2020 MRI'!AF59</f>
        <v>25</v>
      </c>
      <c r="AH59" s="33">
        <f>'2023 MRI - Alphabetical'!AG59-'2020 MRI'!AG59</f>
        <v>7.1335227979267501E-2</v>
      </c>
      <c r="AI59" s="14">
        <f>'2023 MRI - Alphabetical'!AH59-'2020 MRI'!AH59</f>
        <v>-0.21166666666666667</v>
      </c>
      <c r="AJ59" s="10">
        <f>'2023 MRI - Alphabetical'!AI59-'2020 MRI'!AI59</f>
        <v>15</v>
      </c>
      <c r="AK59" s="33">
        <f>'2023 MRI - Alphabetical'!AJ59-'2020 MRI'!AJ59</f>
        <v>1.4201258877854603E-2</v>
      </c>
      <c r="AL59" s="13">
        <f>'2023 MRI - Alphabetical'!AK59-'2020 MRI'!AK59</f>
        <v>50499.287954533444</v>
      </c>
      <c r="AM59" s="38"/>
    </row>
    <row r="60" spans="1:39" x14ac:dyDescent="0.25">
      <c r="A60" t="s">
        <v>652</v>
      </c>
      <c r="B60" s="5" t="s">
        <v>255</v>
      </c>
      <c r="C60" s="6" t="s">
        <v>71</v>
      </c>
      <c r="D60" s="7" t="s">
        <v>34</v>
      </c>
      <c r="E60" s="8">
        <f>VLOOKUP(A60,'2020 MRI'!$A$7:$F$571,6,FALSE)</f>
        <v>35.688131006216146</v>
      </c>
      <c r="F60" s="36">
        <f>'2023 MRI - Alphabetical'!E60-'2020 MRI'!E60</f>
        <v>1.4082116661892334</v>
      </c>
      <c r="G60" s="8">
        <f>'2023 MRI - Alphabetical'!F60-'2020 MRI'!F60</f>
        <v>-2.4287362878510663</v>
      </c>
      <c r="H60" s="9">
        <f>'2023 MRI - Alphabetical'!G60-'2020 MRI'!G60</f>
        <v>46</v>
      </c>
      <c r="I60" s="10">
        <f>'2023 MRI - Alphabetical'!H60-'2020 MRI'!H60</f>
        <v>73</v>
      </c>
      <c r="J60" s="33">
        <f>'2023 MRI - Alphabetical'!I60-'2020 MRI'!I60</f>
        <v>0.49875359828156618</v>
      </c>
      <c r="K60" s="11">
        <f>'2023 MRI - Alphabetical'!J60-'2020 MRI'!J60</f>
        <v>5.1497814607291637E-2</v>
      </c>
      <c r="L60" s="10">
        <f>'2023 MRI - Alphabetical'!K60-'2020 MRI'!K60</f>
        <v>-9</v>
      </c>
      <c r="M60" s="33">
        <f>'2023 MRI - Alphabetical'!L60-'2020 MRI'!L60</f>
        <v>-3.2313880315021213</v>
      </c>
      <c r="N60" s="11">
        <f>'2023 MRI - Alphabetical'!M60-'2020 MRI'!M60</f>
        <v>5.6178713001668018E-2</v>
      </c>
      <c r="O60" s="10">
        <f>'2023 MRI - Alphabetical'!N60-'2020 MRI'!N60</f>
        <v>113</v>
      </c>
      <c r="P60" s="33">
        <f>'2023 MRI - Alphabetical'!O60-'2020 MRI'!O60</f>
        <v>0.46758955586231271</v>
      </c>
      <c r="Q60" s="11">
        <f>'2023 MRI - Alphabetical'!P60-'2020 MRI'!P60</f>
        <v>-3.2929292929292926E-2</v>
      </c>
      <c r="R60" s="10">
        <f>'2023 MRI - Alphabetical'!Q60-'2020 MRI'!Q60</f>
        <v>19</v>
      </c>
      <c r="S60" s="33">
        <f>'2023 MRI - Alphabetical'!R60-'2020 MRI'!R60</f>
        <v>0.23888270298591624</v>
      </c>
      <c r="T60" s="12">
        <f>'2023 MRI - Alphabetical'!S60-'2020 MRI'!S60</f>
        <v>0</v>
      </c>
      <c r="U60" s="10">
        <f>'2023 MRI - Alphabetical'!T60-'2020 MRI'!T60</f>
        <v>105</v>
      </c>
      <c r="V60" s="33">
        <f>'2023 MRI - Alphabetical'!U60-'2020 MRI'!U60</f>
        <v>0.62198376627309382</v>
      </c>
      <c r="W60" s="11">
        <f>'2023 MRI - Alphabetical'!V60-'2020 MRI'!V60</f>
        <v>-3.8653124595678615E-2</v>
      </c>
      <c r="X60" s="10">
        <f>'2023 MRI - Alphabetical'!W60-'2020 MRI'!W60</f>
        <v>263</v>
      </c>
      <c r="Y60" s="33">
        <f>'2023 MRI - Alphabetical'!X60-'2020 MRI'!X60</f>
        <v>0.97394280074931072</v>
      </c>
      <c r="Z60" s="13">
        <f>'2023 MRI - Alphabetical'!Y60-'2020 MRI'!Y60</f>
        <v>53651</v>
      </c>
      <c r="AA60" s="10">
        <f>'2023 MRI - Alphabetical'!Z60-'2020 MRI'!Z60</f>
        <v>-152</v>
      </c>
      <c r="AB60" s="33">
        <f>'2023 MRI - Alphabetical'!AA60-'2020 MRI'!AA60</f>
        <v>-0.80598850665746224</v>
      </c>
      <c r="AC60" s="11">
        <f>'2023 MRI - Alphabetical'!AB60-'2020 MRI'!AB60</f>
        <v>1.1478260869565216E-2</v>
      </c>
      <c r="AD60" s="10">
        <f>'2023 MRI - Alphabetical'!AC60-'2020 MRI'!AC60</f>
        <v>158</v>
      </c>
      <c r="AE60" s="33">
        <f>'2023 MRI - Alphabetical'!AD60-'2020 MRI'!AD60</f>
        <v>0.64394220789150114</v>
      </c>
      <c r="AF60" s="11">
        <f>'2023 MRI - Alphabetical'!AE60-'2020 MRI'!AE60</f>
        <v>4.4457770524894635E-2</v>
      </c>
      <c r="AG60" s="10">
        <f>'2023 MRI - Alphabetical'!AF60-'2020 MRI'!AF60</f>
        <v>-46</v>
      </c>
      <c r="AH60" s="33">
        <f>'2023 MRI - Alphabetical'!AG60-'2020 MRI'!AG60</f>
        <v>-0.18982402841306673</v>
      </c>
      <c r="AI60" s="14">
        <f>'2023 MRI - Alphabetical'!AH60-'2020 MRI'!AH60</f>
        <v>8.9333333333333709E-2</v>
      </c>
      <c r="AJ60" s="10">
        <f>'2023 MRI - Alphabetical'!AI60-'2020 MRI'!AI60</f>
        <v>-17</v>
      </c>
      <c r="AK60" s="33">
        <f>'2023 MRI - Alphabetical'!AJ60-'2020 MRI'!AJ60</f>
        <v>-6.1049820281322831E-3</v>
      </c>
      <c r="AL60" s="13">
        <f>'2023 MRI - Alphabetical'!AK60-'2020 MRI'!AK60</f>
        <v>11763.159773864463</v>
      </c>
      <c r="AM60" s="38"/>
    </row>
    <row r="61" spans="1:39" x14ac:dyDescent="0.25">
      <c r="A61" t="s">
        <v>653</v>
      </c>
      <c r="B61" s="5" t="s">
        <v>281</v>
      </c>
      <c r="C61" s="6" t="s">
        <v>30</v>
      </c>
      <c r="D61" s="7" t="s">
        <v>20</v>
      </c>
      <c r="E61" s="8">
        <f>VLOOKUP(A61,'2020 MRI'!$A$7:$F$571,6,FALSE)</f>
        <v>27.113882786183339</v>
      </c>
      <c r="F61" s="36">
        <f>'2023 MRI - Alphabetical'!E61-'2020 MRI'!E61</f>
        <v>0.36406216788695289</v>
      </c>
      <c r="G61" s="8">
        <f>'2023 MRI - Alphabetical'!F61-'2020 MRI'!F61</f>
        <v>1.90565028149706</v>
      </c>
      <c r="H61" s="9">
        <f>'2023 MRI - Alphabetical'!G61-'2020 MRI'!G61</f>
        <v>8</v>
      </c>
      <c r="I61" s="10">
        <f>'2023 MRI - Alphabetical'!H61-'2020 MRI'!H61</f>
        <v>-133</v>
      </c>
      <c r="J61" s="33">
        <f>'2023 MRI - Alphabetical'!I61-'2020 MRI'!I61</f>
        <v>-0.39103997105020361</v>
      </c>
      <c r="K61" s="11">
        <f>'2023 MRI - Alphabetical'!J61-'2020 MRI'!J61</f>
        <v>1.4369765117827615E-3</v>
      </c>
      <c r="L61" s="10">
        <f>'2023 MRI - Alphabetical'!K61-'2020 MRI'!K61</f>
        <v>-27</v>
      </c>
      <c r="M61" s="33">
        <f>'2023 MRI - Alphabetical'!L61-'2020 MRI'!L61</f>
        <v>-1.5489545265510024E-2</v>
      </c>
      <c r="N61" s="11">
        <f>'2023 MRI - Alphabetical'!M61-'2020 MRI'!M61</f>
        <v>-1.4021503183468884E-2</v>
      </c>
      <c r="O61" s="10">
        <f>'2023 MRI - Alphabetical'!N61-'2020 MRI'!N61</f>
        <v>18</v>
      </c>
      <c r="P61" s="33">
        <f>'2023 MRI - Alphabetical'!O61-'2020 MRI'!O61</f>
        <v>4.3233781755050882E-2</v>
      </c>
      <c r="Q61" s="11">
        <f>'2023 MRI - Alphabetical'!P61-'2020 MRI'!P61</f>
        <v>-5.6340532819543487E-3</v>
      </c>
      <c r="R61" s="10">
        <f>'2023 MRI - Alphabetical'!Q61-'2020 MRI'!Q61</f>
        <v>-71</v>
      </c>
      <c r="S61" s="33">
        <f>'2023 MRI - Alphabetical'!R61-'2020 MRI'!R61</f>
        <v>-3.0980815083199637E-2</v>
      </c>
      <c r="T61" s="12">
        <f>'2023 MRI - Alphabetical'!S61-'2020 MRI'!S61</f>
        <v>0.3065234326709948</v>
      </c>
      <c r="U61" s="10">
        <f>'2023 MRI - Alphabetical'!T61-'2020 MRI'!T61</f>
        <v>71</v>
      </c>
      <c r="V61" s="33">
        <f>'2023 MRI - Alphabetical'!U61-'2020 MRI'!U61</f>
        <v>0.24283321634932359</v>
      </c>
      <c r="W61" s="11">
        <f>'2023 MRI - Alphabetical'!V61-'2020 MRI'!V61</f>
        <v>-1.7090460101057518E-2</v>
      </c>
      <c r="X61" s="10">
        <f>'2023 MRI - Alphabetical'!W61-'2020 MRI'!W61</f>
        <v>-6</v>
      </c>
      <c r="Y61" s="33">
        <f>'2023 MRI - Alphabetical'!X61-'2020 MRI'!X61</f>
        <v>-5.0042911838734661E-3</v>
      </c>
      <c r="Z61" s="13">
        <f>'2023 MRI - Alphabetical'!Y61-'2020 MRI'!Y61</f>
        <v>13664</v>
      </c>
      <c r="AA61" s="10">
        <f>'2023 MRI - Alphabetical'!Z61-'2020 MRI'!Z61</f>
        <v>1</v>
      </c>
      <c r="AB61" s="33">
        <f>'2023 MRI - Alphabetical'!AA61-'2020 MRI'!AA61</f>
        <v>-3.5565016850093722E-2</v>
      </c>
      <c r="AC61" s="11">
        <f>'2023 MRI - Alphabetical'!AB61-'2020 MRI'!AB61</f>
        <v>2.0372895505774286E-3</v>
      </c>
      <c r="AD61" s="10">
        <f>'2023 MRI - Alphabetical'!AC61-'2020 MRI'!AC61</f>
        <v>61</v>
      </c>
      <c r="AE61" s="33">
        <f>'2023 MRI - Alphabetical'!AD61-'2020 MRI'!AD61</f>
        <v>0.23689517840455698</v>
      </c>
      <c r="AF61" s="11">
        <f>'2023 MRI - Alphabetical'!AE61-'2020 MRI'!AE61</f>
        <v>2.0187637683904747E-2</v>
      </c>
      <c r="AG61" s="10">
        <f>'2023 MRI - Alphabetical'!AF61-'2020 MRI'!AF61</f>
        <v>15</v>
      </c>
      <c r="AH61" s="33">
        <f>'2023 MRI - Alphabetical'!AG61-'2020 MRI'!AG61</f>
        <v>2.5008781734579877E-2</v>
      </c>
      <c r="AI61" s="14">
        <f>'2023 MRI - Alphabetical'!AH61-'2020 MRI'!AH61</f>
        <v>-0.15866666666666651</v>
      </c>
      <c r="AJ61" s="10">
        <f>'2023 MRI - Alphabetical'!AI61-'2020 MRI'!AI61</f>
        <v>40</v>
      </c>
      <c r="AK61" s="33">
        <f>'2023 MRI - Alphabetical'!AJ61-'2020 MRI'!AJ61</f>
        <v>3.2121192561886419E-2</v>
      </c>
      <c r="AL61" s="13">
        <f>'2023 MRI - Alphabetical'!AK61-'2020 MRI'!AK61</f>
        <v>41082.216638156708</v>
      </c>
      <c r="AM61" s="38">
        <v>1</v>
      </c>
    </row>
    <row r="62" spans="1:39" x14ac:dyDescent="0.25">
      <c r="A62" t="s">
        <v>654</v>
      </c>
      <c r="B62" s="5" t="s">
        <v>25</v>
      </c>
      <c r="C62" s="6" t="s">
        <v>26</v>
      </c>
      <c r="D62" s="7" t="s">
        <v>20</v>
      </c>
      <c r="E62" s="8">
        <f>VLOOKUP(A62,'2020 MRI'!$A$7:$F$571,6,FALSE)</f>
        <v>84.146064420012536</v>
      </c>
      <c r="F62" s="36">
        <f>'2023 MRI - Alphabetical'!E62-'2020 MRI'!E62</f>
        <v>-0.54650150029037192</v>
      </c>
      <c r="G62" s="8">
        <f>'2023 MRI - Alphabetical'!F62-'2020 MRI'!F62</f>
        <v>-7.4091098316667541</v>
      </c>
      <c r="H62" s="9">
        <f>'2023 MRI - Alphabetical'!G62-'2020 MRI'!G62</f>
        <v>2</v>
      </c>
      <c r="I62" s="10">
        <f>'2023 MRI - Alphabetical'!H62-'2020 MRI'!H62</f>
        <v>270</v>
      </c>
      <c r="J62" s="33">
        <f>'2023 MRI - Alphabetical'!I62-'2020 MRI'!I62</f>
        <v>0.93077874902015267</v>
      </c>
      <c r="K62" s="11">
        <f>'2023 MRI - Alphabetical'!J62-'2020 MRI'!J62</f>
        <v>9.0845213342541031E-2</v>
      </c>
      <c r="L62" s="10">
        <f>'2023 MRI - Alphabetical'!K62-'2020 MRI'!K62</f>
        <v>8</v>
      </c>
      <c r="M62" s="33">
        <f>'2023 MRI - Alphabetical'!L62-'2020 MRI'!L62</f>
        <v>-0.11009235805463091</v>
      </c>
      <c r="N62" s="11">
        <f>'2023 MRI - Alphabetical'!M62-'2020 MRI'!M62</f>
        <v>-3.2683182490344478E-2</v>
      </c>
      <c r="O62" s="10">
        <f>'2023 MRI - Alphabetical'!N62-'2020 MRI'!N62</f>
        <v>-1</v>
      </c>
      <c r="P62" s="33">
        <f>'2023 MRI - Alphabetical'!O62-'2020 MRI'!O62</f>
        <v>-5.5039901203219888E-2</v>
      </c>
      <c r="Q62" s="11">
        <f>'2023 MRI - Alphabetical'!P62-'2020 MRI'!P62</f>
        <v>-7.5125385293837721E-3</v>
      </c>
      <c r="R62" s="10">
        <f>'2023 MRI - Alphabetical'!Q62-'2020 MRI'!Q62</f>
        <v>5</v>
      </c>
      <c r="S62" s="33">
        <f>'2023 MRI - Alphabetical'!R62-'2020 MRI'!R62</f>
        <v>-1.0719097382124021</v>
      </c>
      <c r="T62" s="12">
        <f>'2023 MRI - Alphabetical'!S62-'2020 MRI'!S62</f>
        <v>-1.3471028684197988</v>
      </c>
      <c r="U62" s="10">
        <f>'2023 MRI - Alphabetical'!T62-'2020 MRI'!T62</f>
        <v>-2</v>
      </c>
      <c r="V62" s="33">
        <f>'2023 MRI - Alphabetical'!U62-'2020 MRI'!U62</f>
        <v>-0.15128738556334653</v>
      </c>
      <c r="W62" s="11">
        <f>'2023 MRI - Alphabetical'!V62-'2020 MRI'!V62</f>
        <v>1.5302214808943115E-2</v>
      </c>
      <c r="X62" s="10">
        <f>'2023 MRI - Alphabetical'!W62-'2020 MRI'!W62</f>
        <v>-1</v>
      </c>
      <c r="Y62" s="33">
        <f>'2023 MRI - Alphabetical'!X62-'2020 MRI'!X62</f>
        <v>2.0559307670500626E-2</v>
      </c>
      <c r="Z62" s="13">
        <f>'2023 MRI - Alphabetical'!Y62-'2020 MRI'!Y62</f>
        <v>6636</v>
      </c>
      <c r="AA62" s="10">
        <f>'2023 MRI - Alphabetical'!Z62-'2020 MRI'!Z62</f>
        <v>12</v>
      </c>
      <c r="AB62" s="33">
        <f>'2023 MRI - Alphabetical'!AA62-'2020 MRI'!AA62</f>
        <v>0.32818248218561119</v>
      </c>
      <c r="AC62" s="11">
        <f>'2023 MRI - Alphabetical'!AB62-'2020 MRI'!AB62</f>
        <v>-6.1040244763473778E-3</v>
      </c>
      <c r="AD62" s="10">
        <f>'2023 MRI - Alphabetical'!AC62-'2020 MRI'!AC62</f>
        <v>0</v>
      </c>
      <c r="AE62" s="33">
        <f>'2023 MRI - Alphabetical'!AD62-'2020 MRI'!AD62</f>
        <v>0.18543611230821888</v>
      </c>
      <c r="AF62" s="11">
        <f>'2023 MRI - Alphabetical'!AE62-'2020 MRI'!AE62</f>
        <v>2.9862211983802345E-2</v>
      </c>
      <c r="AG62" s="10">
        <f>'2023 MRI - Alphabetical'!AF62-'2020 MRI'!AF62</f>
        <v>-4</v>
      </c>
      <c r="AH62" s="33">
        <f>'2023 MRI - Alphabetical'!AG62-'2020 MRI'!AG62</f>
        <v>-6.0558474322780276E-2</v>
      </c>
      <c r="AI62" s="14">
        <f>'2023 MRI - Alphabetical'!AH62-'2020 MRI'!AH62</f>
        <v>-2.4333333333332874E-2</v>
      </c>
      <c r="AJ62" s="10">
        <f>'2023 MRI - Alphabetical'!AI62-'2020 MRI'!AI62</f>
        <v>0</v>
      </c>
      <c r="AK62" s="33">
        <f>'2023 MRI - Alphabetical'!AJ62-'2020 MRI'!AJ62</f>
        <v>3.0102573454316273E-2</v>
      </c>
      <c r="AL62" s="13">
        <f>'2023 MRI - Alphabetical'!AK62-'2020 MRI'!AK62</f>
        <v>1149.0250339776976</v>
      </c>
      <c r="AM62" s="38">
        <v>1</v>
      </c>
    </row>
    <row r="63" spans="1:39" x14ac:dyDescent="0.25">
      <c r="A63" t="s">
        <v>655</v>
      </c>
      <c r="B63" s="5" t="s">
        <v>484</v>
      </c>
      <c r="C63" s="6" t="s">
        <v>172</v>
      </c>
      <c r="D63" s="7" t="s">
        <v>39</v>
      </c>
      <c r="E63" s="8">
        <f>VLOOKUP(A63,'2020 MRI'!$A$7:$F$571,6,FALSE)</f>
        <v>16.517405495564716</v>
      </c>
      <c r="F63" s="36">
        <f>'2023 MRI - Alphabetical'!E63-'2020 MRI'!E63</f>
        <v>-0.16519075263353944</v>
      </c>
      <c r="G63" s="8">
        <f>'2023 MRI - Alphabetical'!F63-'2020 MRI'!F63</f>
        <v>5.3713958935671755</v>
      </c>
      <c r="H63" s="9">
        <f>'2023 MRI - Alphabetical'!G63-'2020 MRI'!G63</f>
        <v>-21</v>
      </c>
      <c r="I63" s="10">
        <f>'2023 MRI - Alphabetical'!H63-'2020 MRI'!H63</f>
        <v>27</v>
      </c>
      <c r="J63" s="33">
        <f>'2023 MRI - Alphabetical'!I63-'2020 MRI'!I63</f>
        <v>0.1248575191950298</v>
      </c>
      <c r="K63" s="11">
        <f>'2023 MRI - Alphabetical'!J63-'2020 MRI'!J63</f>
        <v>3.6920539853402823E-2</v>
      </c>
      <c r="L63" s="10">
        <f>'2023 MRI - Alphabetical'!K63-'2020 MRI'!K63</f>
        <v>-124</v>
      </c>
      <c r="M63" s="33">
        <f>'2023 MRI - Alphabetical'!L63-'2020 MRI'!L63</f>
        <v>-0.23565071352418454</v>
      </c>
      <c r="N63" s="11">
        <f>'2023 MRI - Alphabetical'!M63-'2020 MRI'!M63</f>
        <v>2.4526369611331637E-3</v>
      </c>
      <c r="O63" s="10">
        <f>'2023 MRI - Alphabetical'!N63-'2020 MRI'!N63</f>
        <v>-8</v>
      </c>
      <c r="P63" s="33">
        <f>'2023 MRI - Alphabetical'!O63-'2020 MRI'!O63</f>
        <v>-1.4152167246091585E-2</v>
      </c>
      <c r="Q63" s="11">
        <f>'2023 MRI - Alphabetical'!P63-'2020 MRI'!P63</f>
        <v>-1.6217791949337534E-3</v>
      </c>
      <c r="R63" s="10">
        <f>'2023 MRI - Alphabetical'!Q63-'2020 MRI'!Q63</f>
        <v>-17</v>
      </c>
      <c r="S63" s="33">
        <f>'2023 MRI - Alphabetical'!R63-'2020 MRI'!R63</f>
        <v>0.11689954380577977</v>
      </c>
      <c r="T63" s="12">
        <f>'2023 MRI - Alphabetical'!S63-'2020 MRI'!S63</f>
        <v>7.0204424410377941E-2</v>
      </c>
      <c r="U63" s="10">
        <f>'2023 MRI - Alphabetical'!T63-'2020 MRI'!T63</f>
        <v>-94</v>
      </c>
      <c r="V63" s="33">
        <f>'2023 MRI - Alphabetical'!U63-'2020 MRI'!U63</f>
        <v>-0.22213907148946932</v>
      </c>
      <c r="W63" s="11">
        <f>'2023 MRI - Alphabetical'!V63-'2020 MRI'!V63</f>
        <v>9.8526502872056075E-3</v>
      </c>
      <c r="X63" s="10">
        <f>'2023 MRI - Alphabetical'!W63-'2020 MRI'!W63</f>
        <v>-4</v>
      </c>
      <c r="Y63" s="33">
        <f>'2023 MRI - Alphabetical'!X63-'2020 MRI'!X63</f>
        <v>4.8837549992954976E-3</v>
      </c>
      <c r="Z63" s="13">
        <f>'2023 MRI - Alphabetical'!Y63-'2020 MRI'!Y63</f>
        <v>25172</v>
      </c>
      <c r="AA63" s="10">
        <f>'2023 MRI - Alphabetical'!Z63-'2020 MRI'!Z63</f>
        <v>69</v>
      </c>
      <c r="AB63" s="33">
        <f>'2023 MRI - Alphabetical'!AA63-'2020 MRI'!AA63</f>
        <v>0.13879534880796485</v>
      </c>
      <c r="AC63" s="11">
        <f>'2023 MRI - Alphabetical'!AB63-'2020 MRI'!AB63</f>
        <v>7.1873535301887961E-4</v>
      </c>
      <c r="AD63" s="10">
        <f>'2023 MRI - Alphabetical'!AC63-'2020 MRI'!AC63</f>
        <v>-49</v>
      </c>
      <c r="AE63" s="33">
        <f>'2023 MRI - Alphabetical'!AD63-'2020 MRI'!AD63</f>
        <v>-0.14347888364939548</v>
      </c>
      <c r="AF63" s="11">
        <f>'2023 MRI - Alphabetical'!AE63-'2020 MRI'!AE63</f>
        <v>-2.7839045728696998E-3</v>
      </c>
      <c r="AG63" s="10">
        <f>'2023 MRI - Alphabetical'!AF63-'2020 MRI'!AF63</f>
        <v>-12</v>
      </c>
      <c r="AH63" s="33">
        <f>'2023 MRI - Alphabetical'!AG63-'2020 MRI'!AG63</f>
        <v>-6.9251848269503591E-2</v>
      </c>
      <c r="AI63" s="14">
        <f>'2023 MRI - Alphabetical'!AH63-'2020 MRI'!AH63</f>
        <v>-5.2000000000000046E-2</v>
      </c>
      <c r="AJ63" s="10">
        <f>'2023 MRI - Alphabetical'!AI63-'2020 MRI'!AI63</f>
        <v>-2</v>
      </c>
      <c r="AK63" s="33">
        <f>'2023 MRI - Alphabetical'!AJ63-'2020 MRI'!AJ63</f>
        <v>-3.9520688478383026E-3</v>
      </c>
      <c r="AL63" s="13">
        <f>'2023 MRI - Alphabetical'!AK63-'2020 MRI'!AK63</f>
        <v>27492.914699250687</v>
      </c>
      <c r="AM63" s="38"/>
    </row>
    <row r="64" spans="1:39" x14ac:dyDescent="0.25">
      <c r="A64" t="s">
        <v>656</v>
      </c>
      <c r="B64" s="5" t="s">
        <v>522</v>
      </c>
      <c r="C64" s="6" t="s">
        <v>54</v>
      </c>
      <c r="D64" s="7" t="s">
        <v>39</v>
      </c>
      <c r="E64" s="8">
        <f>VLOOKUP(A64,'2020 MRI'!$A$7:$F$571,6,FALSE)</f>
        <v>12.706486711182775</v>
      </c>
      <c r="F64" s="36">
        <f>'2023 MRI - Alphabetical'!E64-'2020 MRI'!E64</f>
        <v>-0.26989574209071954</v>
      </c>
      <c r="G64" s="8">
        <f>'2023 MRI - Alphabetical'!F64-'2020 MRI'!F64</f>
        <v>6.4050775176970323</v>
      </c>
      <c r="H64" s="9">
        <f>'2023 MRI - Alphabetical'!G64-'2020 MRI'!G64</f>
        <v>-22</v>
      </c>
      <c r="I64" s="10">
        <f>'2023 MRI - Alphabetical'!H64-'2020 MRI'!H64</f>
        <v>154</v>
      </c>
      <c r="J64" s="33">
        <f>'2023 MRI - Alphabetical'!I64-'2020 MRI'!I64</f>
        <v>0.5292435481342872</v>
      </c>
      <c r="K64" s="11">
        <f>'2023 MRI - Alphabetical'!J64-'2020 MRI'!J64</f>
        <v>6.4580004339587549E-2</v>
      </c>
      <c r="L64" s="10">
        <f>'2023 MRI - Alphabetical'!K64-'2020 MRI'!K64</f>
        <v>-318</v>
      </c>
      <c r="M64" s="33">
        <f>'2023 MRI - Alphabetical'!L64-'2020 MRI'!L64</f>
        <v>-0.98123340752597976</v>
      </c>
      <c r="N64" s="11">
        <f>'2023 MRI - Alphabetical'!M64-'2020 MRI'!M64</f>
        <v>3.0247971878206169E-2</v>
      </c>
      <c r="O64" s="10">
        <f>'2023 MRI - Alphabetical'!N64-'2020 MRI'!N64</f>
        <v>63</v>
      </c>
      <c r="P64" s="33">
        <f>'2023 MRI - Alphabetical'!O64-'2020 MRI'!O64</f>
        <v>0.19026980178114694</v>
      </c>
      <c r="Q64" s="11">
        <f>'2023 MRI - Alphabetical'!P64-'2020 MRI'!P64</f>
        <v>-1.3753581661891117E-2</v>
      </c>
      <c r="R64" s="10">
        <f>'2023 MRI - Alphabetical'!Q64-'2020 MRI'!Q64</f>
        <v>19</v>
      </c>
      <c r="S64" s="33">
        <f>'2023 MRI - Alphabetical'!R64-'2020 MRI'!R64</f>
        <v>0.23888270298591624</v>
      </c>
      <c r="T64" s="12">
        <f>'2023 MRI - Alphabetical'!S64-'2020 MRI'!S64</f>
        <v>0</v>
      </c>
      <c r="U64" s="10">
        <f>'2023 MRI - Alphabetical'!T64-'2020 MRI'!T64</f>
        <v>29</v>
      </c>
      <c r="V64" s="33">
        <f>'2023 MRI - Alphabetical'!U64-'2020 MRI'!U64</f>
        <v>0.11526606527034799</v>
      </c>
      <c r="W64" s="11">
        <f>'2023 MRI - Alphabetical'!V64-'2020 MRI'!V64</f>
        <v>-1.1069436025699233E-2</v>
      </c>
      <c r="X64" s="10">
        <f>'2023 MRI - Alphabetical'!W64-'2020 MRI'!W64</f>
        <v>-15</v>
      </c>
      <c r="Y64" s="33">
        <f>'2023 MRI - Alphabetical'!X64-'2020 MRI'!X64</f>
        <v>-0.1345046602064488</v>
      </c>
      <c r="Z64" s="13">
        <f>'2023 MRI - Alphabetical'!Y64-'2020 MRI'!Y64</f>
        <v>20493</v>
      </c>
      <c r="AA64" s="10">
        <f>'2023 MRI - Alphabetical'!Z64-'2020 MRI'!Z64</f>
        <v>-60</v>
      </c>
      <c r="AB64" s="33">
        <f>'2023 MRI - Alphabetical'!AA64-'2020 MRI'!AA64</f>
        <v>-0.20978258913045533</v>
      </c>
      <c r="AC64" s="11">
        <f>'2023 MRI - Alphabetical'!AB64-'2020 MRI'!AB64</f>
        <v>4.8755722014149003E-3</v>
      </c>
      <c r="AD64" s="10">
        <f>'2023 MRI - Alphabetical'!AC64-'2020 MRI'!AC64</f>
        <v>-124</v>
      </c>
      <c r="AE64" s="33">
        <f>'2023 MRI - Alphabetical'!AD64-'2020 MRI'!AD64</f>
        <v>-0.3718146846541861</v>
      </c>
      <c r="AF64" s="11">
        <f>'2023 MRI - Alphabetical'!AE64-'2020 MRI'!AE64</f>
        <v>-1.6966627235971421E-2</v>
      </c>
      <c r="AG64" s="10">
        <f>'2023 MRI - Alphabetical'!AF64-'2020 MRI'!AF64</f>
        <v>5</v>
      </c>
      <c r="AH64" s="33">
        <f>'2023 MRI - Alphabetical'!AG64-'2020 MRI'!AG64</f>
        <v>3.5522982205130282E-2</v>
      </c>
      <c r="AI64" s="14">
        <f>'2023 MRI - Alphabetical'!AH64-'2020 MRI'!AH64</f>
        <v>-0.17766666666666664</v>
      </c>
      <c r="AJ64" s="10">
        <f>'2023 MRI - Alphabetical'!AI64-'2020 MRI'!AI64</f>
        <v>5</v>
      </c>
      <c r="AK64" s="33">
        <f>'2023 MRI - Alphabetical'!AJ64-'2020 MRI'!AJ64</f>
        <v>2.3617364638400792E-2</v>
      </c>
      <c r="AL64" s="13">
        <f>'2023 MRI - Alphabetical'!AK64-'2020 MRI'!AK64</f>
        <v>90265.123737697606</v>
      </c>
      <c r="AM64" s="38"/>
    </row>
    <row r="65" spans="1:39" x14ac:dyDescent="0.25">
      <c r="A65" t="s">
        <v>657</v>
      </c>
      <c r="B65" s="5" t="s">
        <v>137</v>
      </c>
      <c r="C65" s="6" t="s">
        <v>24</v>
      </c>
      <c r="D65" s="7" t="s">
        <v>20</v>
      </c>
      <c r="E65" s="8">
        <f>VLOOKUP(A65,'2020 MRI'!$A$7:$F$571,6,FALSE)</f>
        <v>30.52759063407068</v>
      </c>
      <c r="F65" s="36">
        <f>'2023 MRI - Alphabetical'!E65-'2020 MRI'!E65</f>
        <v>-0.86510145981876074</v>
      </c>
      <c r="G65" s="8">
        <f>'2023 MRI - Alphabetical'!F65-'2020 MRI'!F65</f>
        <v>4.266251345724239</v>
      </c>
      <c r="H65" s="9">
        <f>'2023 MRI - Alphabetical'!G65-'2020 MRI'!G65</f>
        <v>-39</v>
      </c>
      <c r="I65" s="10">
        <f>'2023 MRI - Alphabetical'!H65-'2020 MRI'!H65</f>
        <v>-1</v>
      </c>
      <c r="J65" s="33">
        <f>'2023 MRI - Alphabetical'!I65-'2020 MRI'!I65</f>
        <v>-1.06473348684369</v>
      </c>
      <c r="K65" s="11">
        <f>'2023 MRI - Alphabetical'!J65-'2020 MRI'!J65</f>
        <v>-7.4135558875097596E-2</v>
      </c>
      <c r="L65" s="10">
        <f>'2023 MRI - Alphabetical'!K65-'2020 MRI'!K65</f>
        <v>-115</v>
      </c>
      <c r="M65" s="33">
        <f>'2023 MRI - Alphabetical'!L65-'2020 MRI'!L65</f>
        <v>-0.2075942643702865</v>
      </c>
      <c r="N65" s="11">
        <f>'2023 MRI - Alphabetical'!M65-'2020 MRI'!M65</f>
        <v>1.1960767369641606E-3</v>
      </c>
      <c r="O65" s="10">
        <f>'2023 MRI - Alphabetical'!N65-'2020 MRI'!N65</f>
        <v>32</v>
      </c>
      <c r="P65" s="33">
        <f>'2023 MRI - Alphabetical'!O65-'2020 MRI'!O65</f>
        <v>0.14392171754226724</v>
      </c>
      <c r="Q65" s="11">
        <f>'2023 MRI - Alphabetical'!P65-'2020 MRI'!P65</f>
        <v>-1.2458372007025008E-2</v>
      </c>
      <c r="R65" s="10">
        <f>'2023 MRI - Alphabetical'!Q65-'2020 MRI'!Q65</f>
        <v>15</v>
      </c>
      <c r="S65" s="33">
        <f>'2023 MRI - Alphabetical'!R65-'2020 MRI'!R65</f>
        <v>-2.8558502166122005E-2</v>
      </c>
      <c r="T65" s="12">
        <f>'2023 MRI - Alphabetical'!S65-'2020 MRI'!S65</f>
        <v>-0.213114939538251</v>
      </c>
      <c r="U65" s="10">
        <f>'2023 MRI - Alphabetical'!T65-'2020 MRI'!T65</f>
        <v>-98</v>
      </c>
      <c r="V65" s="33">
        <f>'2023 MRI - Alphabetical'!U65-'2020 MRI'!U65</f>
        <v>-0.49932199642246028</v>
      </c>
      <c r="W65" s="11">
        <f>'2023 MRI - Alphabetical'!V65-'2020 MRI'!V65</f>
        <v>2.8199037685971651E-2</v>
      </c>
      <c r="X65" s="10">
        <f>'2023 MRI - Alphabetical'!W65-'2020 MRI'!W65</f>
        <v>43</v>
      </c>
      <c r="Y65" s="33">
        <f>'2023 MRI - Alphabetical'!X65-'2020 MRI'!X65</f>
        <v>0.14289725747390702</v>
      </c>
      <c r="Z65" s="13">
        <f>'2023 MRI - Alphabetical'!Y65-'2020 MRI'!Y65</f>
        <v>18935</v>
      </c>
      <c r="AA65" s="10">
        <f>'2023 MRI - Alphabetical'!Z65-'2020 MRI'!Z65</f>
        <v>66</v>
      </c>
      <c r="AB65" s="33">
        <f>'2023 MRI - Alphabetical'!AA65-'2020 MRI'!AA65</f>
        <v>0.2943381683430854</v>
      </c>
      <c r="AC65" s="11">
        <f>'2023 MRI - Alphabetical'!AB65-'2020 MRI'!AB65</f>
        <v>-2.530778164924509E-3</v>
      </c>
      <c r="AD65" s="10">
        <f>'2023 MRI - Alphabetical'!AC65-'2020 MRI'!AC65</f>
        <v>-161</v>
      </c>
      <c r="AE65" s="33">
        <f>'2023 MRI - Alphabetical'!AD65-'2020 MRI'!AD65</f>
        <v>-0.66101484010078171</v>
      </c>
      <c r="AF65" s="11">
        <f>'2023 MRI - Alphabetical'!AE65-'2020 MRI'!AE65</f>
        <v>-3.1493367597232425E-2</v>
      </c>
      <c r="AG65" s="10">
        <f>'2023 MRI - Alphabetical'!AF65-'2020 MRI'!AF65</f>
        <v>13</v>
      </c>
      <c r="AH65" s="33">
        <f>'2023 MRI - Alphabetical'!AG65-'2020 MRI'!AG65</f>
        <v>9.7727638164564867E-2</v>
      </c>
      <c r="AI65" s="14">
        <f>'2023 MRI - Alphabetical'!AH65-'2020 MRI'!AH65</f>
        <v>-0.2473333333333334</v>
      </c>
      <c r="AJ65" s="10">
        <f>'2023 MRI - Alphabetical'!AI65-'2020 MRI'!AI65</f>
        <v>12</v>
      </c>
      <c r="AK65" s="33">
        <f>'2023 MRI - Alphabetical'!AJ65-'2020 MRI'!AJ65</f>
        <v>0.14514705509478593</v>
      </c>
      <c r="AL65" s="13">
        <f>'2023 MRI - Alphabetical'!AK65-'2020 MRI'!AK65</f>
        <v>213688.70971241553</v>
      </c>
      <c r="AM65" s="38"/>
    </row>
    <row r="66" spans="1:39" x14ac:dyDescent="0.25">
      <c r="A66" t="s">
        <v>658</v>
      </c>
      <c r="B66" s="5" t="s">
        <v>97</v>
      </c>
      <c r="C66" s="6" t="s">
        <v>19</v>
      </c>
      <c r="D66" s="7" t="s">
        <v>20</v>
      </c>
      <c r="E66" s="8">
        <f>VLOOKUP(A66,'2020 MRI'!$A$7:$F$571,6,FALSE)</f>
        <v>45.308761484871908</v>
      </c>
      <c r="F66" s="36">
        <f>'2023 MRI - Alphabetical'!E66-'2020 MRI'!E66</f>
        <v>-3.9505839772265032</v>
      </c>
      <c r="G66" s="8">
        <f>'2023 MRI - Alphabetical'!F66-'2020 MRI'!F66</f>
        <v>8.9309464689573019</v>
      </c>
      <c r="H66" s="9">
        <f>'2023 MRI - Alphabetical'!G66-'2020 MRI'!G66</f>
        <v>-34</v>
      </c>
      <c r="I66" s="10">
        <f>'2023 MRI - Alphabetical'!H66-'2020 MRI'!H66</f>
        <v>-120</v>
      </c>
      <c r="J66" s="33">
        <f>'2023 MRI - Alphabetical'!I66-'2020 MRI'!I66</f>
        <v>-0.67776840373242597</v>
      </c>
      <c r="K66" s="11">
        <f>'2023 MRI - Alphabetical'!J66-'2020 MRI'!J66</f>
        <v>-2.9187016531083021E-2</v>
      </c>
      <c r="L66" s="10">
        <f>'2023 MRI - Alphabetical'!K66-'2020 MRI'!K66</f>
        <v>-2</v>
      </c>
      <c r="M66" s="33">
        <f>'2023 MRI - Alphabetical'!L66-'2020 MRI'!L66</f>
        <v>-0.48984424959716177</v>
      </c>
      <c r="N66" s="11">
        <f>'2023 MRI - Alphabetical'!M66-'2020 MRI'!M66</f>
        <v>-2.2309088849012809E-2</v>
      </c>
      <c r="O66" s="10">
        <f>'2023 MRI - Alphabetical'!N66-'2020 MRI'!N66</f>
        <v>-11</v>
      </c>
      <c r="P66" s="33">
        <f>'2023 MRI - Alphabetical'!O66-'2020 MRI'!O66</f>
        <v>-0.15461638437458669</v>
      </c>
      <c r="Q66" s="11">
        <f>'2023 MRI - Alphabetical'!P66-'2020 MRI'!P66</f>
        <v>2.99499850857049E-3</v>
      </c>
      <c r="R66" s="10">
        <f>'2023 MRI - Alphabetical'!Q66-'2020 MRI'!Q66</f>
        <v>-91</v>
      </c>
      <c r="S66" s="33">
        <f>'2023 MRI - Alphabetical'!R66-'2020 MRI'!R66</f>
        <v>-2.2021299434899806</v>
      </c>
      <c r="T66" s="12">
        <f>'2023 MRI - Alphabetical'!S66-'2020 MRI'!S66</f>
        <v>3.9564873907021081</v>
      </c>
      <c r="U66" s="10">
        <f>'2023 MRI - Alphabetical'!T66-'2020 MRI'!T66</f>
        <v>63</v>
      </c>
      <c r="V66" s="33">
        <f>'2023 MRI - Alphabetical'!U66-'2020 MRI'!U66</f>
        <v>0.41503349955177343</v>
      </c>
      <c r="W66" s="11">
        <f>'2023 MRI - Alphabetical'!V66-'2020 MRI'!V66</f>
        <v>-2.5936303991252047E-2</v>
      </c>
      <c r="X66" s="10">
        <f>'2023 MRI - Alphabetical'!W66-'2020 MRI'!W66</f>
        <v>-80</v>
      </c>
      <c r="Y66" s="33">
        <f>'2023 MRI - Alphabetical'!X66-'2020 MRI'!X66</f>
        <v>-0.45964051233628145</v>
      </c>
      <c r="Z66" s="13">
        <f>'2023 MRI - Alphabetical'!Y66-'2020 MRI'!Y66</f>
        <v>-8509</v>
      </c>
      <c r="AA66" s="10">
        <f>'2023 MRI - Alphabetical'!Z66-'2020 MRI'!Z66</f>
        <v>2</v>
      </c>
      <c r="AB66" s="33">
        <f>'2023 MRI - Alphabetical'!AA66-'2020 MRI'!AA66</f>
        <v>-0.105718334993956</v>
      </c>
      <c r="AC66" s="11">
        <f>'2023 MRI - Alphabetical'!AB66-'2020 MRI'!AB66</f>
        <v>1.2256596906278436E-3</v>
      </c>
      <c r="AD66" s="10">
        <f>'2023 MRI - Alphabetical'!AC66-'2020 MRI'!AC66</f>
        <v>-52</v>
      </c>
      <c r="AE66" s="33">
        <f>'2023 MRI - Alphabetical'!AD66-'2020 MRI'!AD66</f>
        <v>-1.2020226063575801</v>
      </c>
      <c r="AF66" s="11">
        <f>'2023 MRI - Alphabetical'!AE66-'2020 MRI'!AE66</f>
        <v>-5.9014744254770712E-2</v>
      </c>
      <c r="AG66" s="10">
        <f>'2023 MRI - Alphabetical'!AF66-'2020 MRI'!AF66</f>
        <v>10</v>
      </c>
      <c r="AH66" s="33">
        <f>'2023 MRI - Alphabetical'!AG66-'2020 MRI'!AG66</f>
        <v>0.16156670516636107</v>
      </c>
      <c r="AI66" s="14">
        <f>'2023 MRI - Alphabetical'!AH66-'2020 MRI'!AH66</f>
        <v>-0.28933333333333255</v>
      </c>
      <c r="AJ66" s="10">
        <f>'2023 MRI - Alphabetical'!AI66-'2020 MRI'!AI66</f>
        <v>28</v>
      </c>
      <c r="AK66" s="33">
        <f>'2023 MRI - Alphabetical'!AJ66-'2020 MRI'!AJ66</f>
        <v>4.0087167259653889E-2</v>
      </c>
      <c r="AL66" s="13">
        <f>'2023 MRI - Alphabetical'!AK66-'2020 MRI'!AK66</f>
        <v>21953.562359749194</v>
      </c>
      <c r="AM66" s="38"/>
    </row>
    <row r="67" spans="1:39" x14ac:dyDescent="0.25">
      <c r="A67" t="s">
        <v>659</v>
      </c>
      <c r="B67" s="5" t="s">
        <v>73</v>
      </c>
      <c r="C67" s="6" t="s">
        <v>24</v>
      </c>
      <c r="D67" s="7" t="s">
        <v>20</v>
      </c>
      <c r="E67" s="8">
        <f>VLOOKUP(A67,'2020 MRI'!$A$7:$F$571,6,FALSE)</f>
        <v>49.793426840803733</v>
      </c>
      <c r="F67" s="36">
        <f>'2023 MRI - Alphabetical'!E67-'2020 MRI'!E67</f>
        <v>2.1015505114575728</v>
      </c>
      <c r="G67" s="8">
        <f>'2023 MRI - Alphabetical'!F67-'2020 MRI'!F67</f>
        <v>-7.014357617982391</v>
      </c>
      <c r="H67" s="9">
        <f>'2023 MRI - Alphabetical'!G67-'2020 MRI'!G67</f>
        <v>35</v>
      </c>
      <c r="I67" s="10">
        <f>'2023 MRI - Alphabetical'!H67-'2020 MRI'!H67</f>
        <v>69</v>
      </c>
      <c r="J67" s="33">
        <f>'2023 MRI - Alphabetical'!I67-'2020 MRI'!I67</f>
        <v>0.37837871861395267</v>
      </c>
      <c r="K67" s="11">
        <f>'2023 MRI - Alphabetical'!J67-'2020 MRI'!J67</f>
        <v>4.5348382053417957E-2</v>
      </c>
      <c r="L67" s="10">
        <f>'2023 MRI - Alphabetical'!K67-'2020 MRI'!K67</f>
        <v>-111</v>
      </c>
      <c r="M67" s="33">
        <f>'2023 MRI - Alphabetical'!L67-'2020 MRI'!L67</f>
        <v>-0.69917692524375952</v>
      </c>
      <c r="N67" s="11">
        <f>'2023 MRI - Alphabetical'!M67-'2020 MRI'!M67</f>
        <v>6.1108534070294374E-3</v>
      </c>
      <c r="O67" s="10">
        <f>'2023 MRI - Alphabetical'!N67-'2020 MRI'!N67</f>
        <v>175</v>
      </c>
      <c r="P67" s="33">
        <f>'2023 MRI - Alphabetical'!O67-'2020 MRI'!O67</f>
        <v>1.2670478443594804</v>
      </c>
      <c r="Q67" s="11">
        <f>'2023 MRI - Alphabetical'!P67-'2020 MRI'!P67</f>
        <v>-8.4362162660034989E-2</v>
      </c>
      <c r="R67" s="10">
        <f>'2023 MRI - Alphabetical'!Q67-'2020 MRI'!Q67</f>
        <v>26</v>
      </c>
      <c r="S67" s="33">
        <f>'2023 MRI - Alphabetical'!R67-'2020 MRI'!R67</f>
        <v>-1.1633657861710445E-2</v>
      </c>
      <c r="T67" s="12">
        <f>'2023 MRI - Alphabetical'!S67-'2020 MRI'!S67</f>
        <v>-2.4911297852474328</v>
      </c>
      <c r="U67" s="10">
        <f>'2023 MRI - Alphabetical'!T67-'2020 MRI'!T67</f>
        <v>209</v>
      </c>
      <c r="V67" s="33">
        <f>'2023 MRI - Alphabetical'!U67-'2020 MRI'!U67</f>
        <v>0.90724375760052989</v>
      </c>
      <c r="W67" s="11">
        <f>'2023 MRI - Alphabetical'!V67-'2020 MRI'!V67</f>
        <v>-5.6244847345147814E-2</v>
      </c>
      <c r="X67" s="10">
        <f>'2023 MRI - Alphabetical'!W67-'2020 MRI'!W67</f>
        <v>109</v>
      </c>
      <c r="Y67" s="33">
        <f>'2023 MRI - Alphabetical'!X67-'2020 MRI'!X67</f>
        <v>0.54458371602890787</v>
      </c>
      <c r="Z67" s="13">
        <f>'2023 MRI - Alphabetical'!Y67-'2020 MRI'!Y67</f>
        <v>32641</v>
      </c>
      <c r="AA67" s="10">
        <f>'2023 MRI - Alphabetical'!Z67-'2020 MRI'!Z67</f>
        <v>-18</v>
      </c>
      <c r="AB67" s="33">
        <f>'2023 MRI - Alphabetical'!AA67-'2020 MRI'!AA67</f>
        <v>-0.72142775009939331</v>
      </c>
      <c r="AC67" s="11">
        <f>'2023 MRI - Alphabetical'!AB67-'2020 MRI'!AB67</f>
        <v>7.8073582013285653E-3</v>
      </c>
      <c r="AD67" s="10">
        <f>'2023 MRI - Alphabetical'!AC67-'2020 MRI'!AC67</f>
        <v>10</v>
      </c>
      <c r="AE67" s="33">
        <f>'2023 MRI - Alphabetical'!AD67-'2020 MRI'!AD67</f>
        <v>0.15954234894414654</v>
      </c>
      <c r="AF67" s="11">
        <f>'2023 MRI - Alphabetical'!AE67-'2020 MRI'!AE67</f>
        <v>1.9531424566510358E-2</v>
      </c>
      <c r="AG67" s="10">
        <f>'2023 MRI - Alphabetical'!AF67-'2020 MRI'!AF67</f>
        <v>6</v>
      </c>
      <c r="AH67" s="33">
        <f>'2023 MRI - Alphabetical'!AG67-'2020 MRI'!AG67</f>
        <v>0.11828460974009181</v>
      </c>
      <c r="AI67" s="14">
        <f>'2023 MRI - Alphabetical'!AH67-'2020 MRI'!AH67</f>
        <v>-0.24433333333333351</v>
      </c>
      <c r="AJ67" s="10">
        <f>'2023 MRI - Alphabetical'!AI67-'2020 MRI'!AI67</f>
        <v>-3</v>
      </c>
      <c r="AK67" s="33">
        <f>'2023 MRI - Alphabetical'!AJ67-'2020 MRI'!AJ67</f>
        <v>2.7290606832164555E-2</v>
      </c>
      <c r="AL67" s="13">
        <f>'2023 MRI - Alphabetical'!AK67-'2020 MRI'!AK67</f>
        <v>10441.907025210086</v>
      </c>
      <c r="AM67" s="38"/>
    </row>
    <row r="68" spans="1:39" x14ac:dyDescent="0.25">
      <c r="A68" t="s">
        <v>660</v>
      </c>
      <c r="B68" s="5" t="s">
        <v>86</v>
      </c>
      <c r="C68" s="6" t="s">
        <v>24</v>
      </c>
      <c r="D68" s="7" t="s">
        <v>20</v>
      </c>
      <c r="E68" s="8">
        <f>VLOOKUP(A68,'2020 MRI'!$A$7:$F$571,6,FALSE)</f>
        <v>47.221496235769997</v>
      </c>
      <c r="F68" s="36">
        <f>'2023 MRI - Alphabetical'!E68-'2020 MRI'!E68</f>
        <v>1.0314638567371857</v>
      </c>
      <c r="G68" s="8">
        <f>'2023 MRI - Alphabetical'!F68-'2020 MRI'!F68</f>
        <v>-3.8339324631525287</v>
      </c>
      <c r="H68" s="9">
        <f>'2023 MRI - Alphabetical'!G68-'2020 MRI'!G68</f>
        <v>22</v>
      </c>
      <c r="I68" s="10">
        <f>'2023 MRI - Alphabetical'!H68-'2020 MRI'!H68</f>
        <v>-59</v>
      </c>
      <c r="J68" s="33">
        <f>'2023 MRI - Alphabetical'!I68-'2020 MRI'!I68</f>
        <v>-0.43501950903410713</v>
      </c>
      <c r="K68" s="11">
        <f>'2023 MRI - Alphabetical'!J68-'2020 MRI'!J68</f>
        <v>-1.3849355419940479E-2</v>
      </c>
      <c r="L68" s="10">
        <f>'2023 MRI - Alphabetical'!K68-'2020 MRI'!K68</f>
        <v>15</v>
      </c>
      <c r="M68" s="33">
        <f>'2023 MRI - Alphabetical'!L68-'2020 MRI'!L68</f>
        <v>-0.10783022368010808</v>
      </c>
      <c r="N68" s="11">
        <f>'2023 MRI - Alphabetical'!M68-'2020 MRI'!M68</f>
        <v>-3.834156372641305E-2</v>
      </c>
      <c r="O68" s="10">
        <f>'2023 MRI - Alphabetical'!N68-'2020 MRI'!N68</f>
        <v>18</v>
      </c>
      <c r="P68" s="33">
        <f>'2023 MRI - Alphabetical'!O68-'2020 MRI'!O68</f>
        <v>0.22682580017370857</v>
      </c>
      <c r="Q68" s="11">
        <f>'2023 MRI - Alphabetical'!P68-'2020 MRI'!P68</f>
        <v>-1.9439979597794685E-2</v>
      </c>
      <c r="R68" s="10">
        <f>'2023 MRI - Alphabetical'!Q68-'2020 MRI'!Q68</f>
        <v>101</v>
      </c>
      <c r="S68" s="33">
        <f>'2023 MRI - Alphabetical'!R68-'2020 MRI'!R68</f>
        <v>0.31396993294437181</v>
      </c>
      <c r="T68" s="12">
        <f>'2023 MRI - Alphabetical'!S68-'2020 MRI'!S68</f>
        <v>-0.9595499636465874</v>
      </c>
      <c r="U68" s="10">
        <f>'2023 MRI - Alphabetical'!T68-'2020 MRI'!T68</f>
        <v>69</v>
      </c>
      <c r="V68" s="33">
        <f>'2023 MRI - Alphabetical'!U68-'2020 MRI'!U68</f>
        <v>0.26853217115688893</v>
      </c>
      <c r="W68" s="11">
        <f>'2023 MRI - Alphabetical'!V68-'2020 MRI'!V68</f>
        <v>-1.8295661610602185E-2</v>
      </c>
      <c r="X68" s="10">
        <f>'2023 MRI - Alphabetical'!W68-'2020 MRI'!W68</f>
        <v>9</v>
      </c>
      <c r="Y68" s="33">
        <f>'2023 MRI - Alphabetical'!X68-'2020 MRI'!X68</f>
        <v>5.7851745393626364E-2</v>
      </c>
      <c r="Z68" s="13">
        <f>'2023 MRI - Alphabetical'!Y68-'2020 MRI'!Y68</f>
        <v>13333</v>
      </c>
      <c r="AA68" s="10">
        <f>'2023 MRI - Alphabetical'!Z68-'2020 MRI'!Z68</f>
        <v>-6</v>
      </c>
      <c r="AB68" s="33">
        <f>'2023 MRI - Alphabetical'!AA68-'2020 MRI'!AA68</f>
        <v>-0.40031294597112876</v>
      </c>
      <c r="AC68" s="11">
        <f>'2023 MRI - Alphabetical'!AB68-'2020 MRI'!AB68</f>
        <v>3.0905211825662943E-3</v>
      </c>
      <c r="AD68" s="10">
        <f>'2023 MRI - Alphabetical'!AC68-'2020 MRI'!AC68</f>
        <v>36</v>
      </c>
      <c r="AE68" s="33">
        <f>'2023 MRI - Alphabetical'!AD68-'2020 MRI'!AD68</f>
        <v>0.7018073904365385</v>
      </c>
      <c r="AF68" s="11">
        <f>'2023 MRI - Alphabetical'!AE68-'2020 MRI'!AE68</f>
        <v>5.1584145017305905E-2</v>
      </c>
      <c r="AG68" s="10">
        <f>'2023 MRI - Alphabetical'!AF68-'2020 MRI'!AF68</f>
        <v>-15</v>
      </c>
      <c r="AH68" s="33">
        <f>'2023 MRI - Alphabetical'!AG68-'2020 MRI'!AG68</f>
        <v>-3.1108094264190589E-2</v>
      </c>
      <c r="AI68" s="14">
        <f>'2023 MRI - Alphabetical'!AH68-'2020 MRI'!AH68</f>
        <v>-8.3666666666666778E-2</v>
      </c>
      <c r="AJ68" s="10">
        <f>'2023 MRI - Alphabetical'!AI68-'2020 MRI'!AI68</f>
        <v>3</v>
      </c>
      <c r="AK68" s="33">
        <f>'2023 MRI - Alphabetical'!AJ68-'2020 MRI'!AJ68</f>
        <v>2.5116877391128389E-2</v>
      </c>
      <c r="AL68" s="13">
        <f>'2023 MRI - Alphabetical'!AK68-'2020 MRI'!AK68</f>
        <v>14794.574718289194</v>
      </c>
      <c r="AM68" s="38"/>
    </row>
    <row r="69" spans="1:39" x14ac:dyDescent="0.25">
      <c r="A69" t="s">
        <v>661</v>
      </c>
      <c r="B69" s="5" t="s">
        <v>100</v>
      </c>
      <c r="C69" s="6" t="s">
        <v>44</v>
      </c>
      <c r="D69" s="7" t="s">
        <v>20</v>
      </c>
      <c r="E69" s="8">
        <f>VLOOKUP(A69,'2020 MRI'!$A$7:$F$571,6,FALSE)</f>
        <v>43.826235904223324</v>
      </c>
      <c r="F69" s="36">
        <f>'2023 MRI - Alphabetical'!E69-'2020 MRI'!E69</f>
        <v>-0.52392984729684677</v>
      </c>
      <c r="G69" s="8">
        <f>'2023 MRI - Alphabetical'!F69-'2020 MRI'!F69</f>
        <v>0.71923901483017971</v>
      </c>
      <c r="H69" s="9">
        <f>'2023 MRI - Alphabetical'!G69-'2020 MRI'!G69</f>
        <v>-6</v>
      </c>
      <c r="I69" s="10">
        <f>'2023 MRI - Alphabetical'!H69-'2020 MRI'!H69</f>
        <v>-57</v>
      </c>
      <c r="J69" s="33">
        <f>'2023 MRI - Alphabetical'!I69-'2020 MRI'!I69</f>
        <v>-0.15774230447668416</v>
      </c>
      <c r="K69" s="11">
        <f>'2023 MRI - Alphabetical'!J69-'2020 MRI'!J69</f>
        <v>1.6040602474783339E-2</v>
      </c>
      <c r="L69" s="10">
        <f>'2023 MRI - Alphabetical'!K69-'2020 MRI'!K69</f>
        <v>-45</v>
      </c>
      <c r="M69" s="33">
        <f>'2023 MRI - Alphabetical'!L69-'2020 MRI'!L69</f>
        <v>-0.95449812734560302</v>
      </c>
      <c r="N69" s="11">
        <f>'2023 MRI - Alphabetical'!M69-'2020 MRI'!M69</f>
        <v>5.9691260209682739E-3</v>
      </c>
      <c r="O69" s="10">
        <f>'2023 MRI - Alphabetical'!N69-'2020 MRI'!N69</f>
        <v>50</v>
      </c>
      <c r="P69" s="33">
        <f>'2023 MRI - Alphabetical'!O69-'2020 MRI'!O69</f>
        <v>0.57241764543341134</v>
      </c>
      <c r="Q69" s="11">
        <f>'2023 MRI - Alphabetical'!P69-'2020 MRI'!P69</f>
        <v>-4.1249701689043322E-2</v>
      </c>
      <c r="R69" s="10">
        <f>'2023 MRI - Alphabetical'!Q69-'2020 MRI'!Q69</f>
        <v>-3</v>
      </c>
      <c r="S69" s="33">
        <f>'2023 MRI - Alphabetical'!R69-'2020 MRI'!R69</f>
        <v>-0.50531184746271385</v>
      </c>
      <c r="T69" s="12">
        <f>'2023 MRI - Alphabetical'!S69-'2020 MRI'!S69</f>
        <v>5.8235085174331847E-2</v>
      </c>
      <c r="U69" s="10">
        <f>'2023 MRI - Alphabetical'!T69-'2020 MRI'!T69</f>
        <v>7</v>
      </c>
      <c r="V69" s="33">
        <f>'2023 MRI - Alphabetical'!U69-'2020 MRI'!U69</f>
        <v>0.12026223002002157</v>
      </c>
      <c r="W69" s="11">
        <f>'2023 MRI - Alphabetical'!V69-'2020 MRI'!V69</f>
        <v>-7.4179902336722059E-3</v>
      </c>
      <c r="X69" s="10">
        <f>'2023 MRI - Alphabetical'!W69-'2020 MRI'!W69</f>
        <v>0</v>
      </c>
      <c r="Y69" s="33">
        <f>'2023 MRI - Alphabetical'!X69-'2020 MRI'!X69</f>
        <v>4.4004813650651675E-2</v>
      </c>
      <c r="Z69" s="13">
        <f>'2023 MRI - Alphabetical'!Y69-'2020 MRI'!Y69</f>
        <v>11661</v>
      </c>
      <c r="AA69" s="10">
        <f>'2023 MRI - Alphabetical'!Z69-'2020 MRI'!Z69</f>
        <v>23</v>
      </c>
      <c r="AB69" s="33">
        <f>'2023 MRI - Alphabetical'!AA69-'2020 MRI'!AA69</f>
        <v>0.15882650628607065</v>
      </c>
      <c r="AC69" s="11">
        <f>'2023 MRI - Alphabetical'!AB69-'2020 MRI'!AB69</f>
        <v>-1.9290716466151894E-3</v>
      </c>
      <c r="AD69" s="10">
        <f>'2023 MRI - Alphabetical'!AC69-'2020 MRI'!AC69</f>
        <v>-85</v>
      </c>
      <c r="AE69" s="33">
        <f>'2023 MRI - Alphabetical'!AD69-'2020 MRI'!AD69</f>
        <v>-0.60745509826275779</v>
      </c>
      <c r="AF69" s="11">
        <f>'2023 MRI - Alphabetical'!AE69-'2020 MRI'!AE69</f>
        <v>-2.7024891167924281E-2</v>
      </c>
      <c r="AG69" s="10">
        <f>'2023 MRI - Alphabetical'!AF69-'2020 MRI'!AF69</f>
        <v>-23</v>
      </c>
      <c r="AH69" s="33">
        <f>'2023 MRI - Alphabetical'!AG69-'2020 MRI'!AG69</f>
        <v>-0.13670269856584716</v>
      </c>
      <c r="AI69" s="14">
        <f>'2023 MRI - Alphabetical'!AH69-'2020 MRI'!AH69</f>
        <v>5.1000000000000156E-2</v>
      </c>
      <c r="AJ69" s="10">
        <f>'2023 MRI - Alphabetical'!AI69-'2020 MRI'!AI69</f>
        <v>-14</v>
      </c>
      <c r="AK69" s="33">
        <f>'2023 MRI - Alphabetical'!AJ69-'2020 MRI'!AJ69</f>
        <v>2.2246742542010089E-2</v>
      </c>
      <c r="AL69" s="13">
        <f>'2023 MRI - Alphabetical'!AK69-'2020 MRI'!AK69</f>
        <v>7878.8716692164453</v>
      </c>
      <c r="AM69" s="38"/>
    </row>
    <row r="70" spans="1:39" x14ac:dyDescent="0.25">
      <c r="A70" t="s">
        <v>662</v>
      </c>
      <c r="B70" s="5" t="s">
        <v>272</v>
      </c>
      <c r="C70" s="6" t="s">
        <v>44</v>
      </c>
      <c r="D70" s="7" t="s">
        <v>20</v>
      </c>
      <c r="E70" s="8">
        <f>VLOOKUP(A70,'2020 MRI'!$A$7:$F$571,6,FALSE)</f>
        <v>27.211056724963413</v>
      </c>
      <c r="F70" s="36">
        <f>'2023 MRI - Alphabetical'!E70-'2020 MRI'!E70</f>
        <v>-1.3394141213657926</v>
      </c>
      <c r="G70" s="8">
        <f>'2023 MRI - Alphabetical'!F70-'2020 MRI'!F70</f>
        <v>6.1177742913673114</v>
      </c>
      <c r="H70" s="9">
        <f>'2023 MRI - Alphabetical'!G70-'2020 MRI'!G70</f>
        <v>-67</v>
      </c>
      <c r="I70" s="10">
        <f>'2023 MRI - Alphabetical'!H70-'2020 MRI'!H70</f>
        <v>108</v>
      </c>
      <c r="J70" s="33">
        <f>'2023 MRI - Alphabetical'!I70-'2020 MRI'!I70</f>
        <v>0.40388440513981316</v>
      </c>
      <c r="K70" s="11">
        <f>'2023 MRI - Alphabetical'!J70-'2020 MRI'!J70</f>
        <v>6.1155431893669343E-2</v>
      </c>
      <c r="L70" s="10">
        <f>'2023 MRI - Alphabetical'!K70-'2020 MRI'!K70</f>
        <v>-97</v>
      </c>
      <c r="M70" s="33">
        <f>'2023 MRI - Alphabetical'!L70-'2020 MRI'!L70</f>
        <v>-0.26362313808819127</v>
      </c>
      <c r="N70" s="11">
        <f>'2023 MRI - Alphabetical'!M70-'2020 MRI'!M70</f>
        <v>-3.6683517159006099E-3</v>
      </c>
      <c r="O70" s="10">
        <f>'2023 MRI - Alphabetical'!N70-'2020 MRI'!N70</f>
        <v>-56</v>
      </c>
      <c r="P70" s="33">
        <f>'2023 MRI - Alphabetical'!O70-'2020 MRI'!O70</f>
        <v>-0.3781004568808044</v>
      </c>
      <c r="Q70" s="11">
        <f>'2023 MRI - Alphabetical'!P70-'2020 MRI'!P70</f>
        <v>1.9532866266779705E-2</v>
      </c>
      <c r="R70" s="10">
        <f>'2023 MRI - Alphabetical'!Q70-'2020 MRI'!Q70</f>
        <v>-10</v>
      </c>
      <c r="S70" s="33">
        <f>'2023 MRI - Alphabetical'!R70-'2020 MRI'!R70</f>
        <v>-2.6392253160968829E-2</v>
      </c>
      <c r="T70" s="12">
        <f>'2023 MRI - Alphabetical'!S70-'2020 MRI'!S70</f>
        <v>2.6453448110112965E-2</v>
      </c>
      <c r="U70" s="10">
        <f>'2023 MRI - Alphabetical'!T70-'2020 MRI'!T70</f>
        <v>-183</v>
      </c>
      <c r="V70" s="33">
        <f>'2023 MRI - Alphabetical'!U70-'2020 MRI'!U70</f>
        <v>-0.78982404887841162</v>
      </c>
      <c r="W70" s="11">
        <f>'2023 MRI - Alphabetical'!V70-'2020 MRI'!V70</f>
        <v>4.5205223125546812E-2</v>
      </c>
      <c r="X70" s="10">
        <f>'2023 MRI - Alphabetical'!W70-'2020 MRI'!W70</f>
        <v>-45</v>
      </c>
      <c r="Y70" s="33">
        <f>'2023 MRI - Alphabetical'!X70-'2020 MRI'!X70</f>
        <v>-0.17386291676796217</v>
      </c>
      <c r="Z70" s="13">
        <f>'2023 MRI - Alphabetical'!Y70-'2020 MRI'!Y70</f>
        <v>8552</v>
      </c>
      <c r="AA70" s="10">
        <f>'2023 MRI - Alphabetical'!Z70-'2020 MRI'!Z70</f>
        <v>36</v>
      </c>
      <c r="AB70" s="33">
        <f>'2023 MRI - Alphabetical'!AA70-'2020 MRI'!AA70</f>
        <v>5.367919309788638E-2</v>
      </c>
      <c r="AC70" s="11">
        <f>'2023 MRI - Alphabetical'!AB70-'2020 MRI'!AB70</f>
        <v>1.3533986623113989E-3</v>
      </c>
      <c r="AD70" s="10">
        <f>'2023 MRI - Alphabetical'!AC70-'2020 MRI'!AC70</f>
        <v>-28</v>
      </c>
      <c r="AE70" s="33">
        <f>'2023 MRI - Alphabetical'!AD70-'2020 MRI'!AD70</f>
        <v>-8.6835152723800865E-2</v>
      </c>
      <c r="AF70" s="11">
        <f>'2023 MRI - Alphabetical'!AE70-'2020 MRI'!AE70</f>
        <v>2.032871624617183E-3</v>
      </c>
      <c r="AG70" s="10">
        <f>'2023 MRI - Alphabetical'!AF70-'2020 MRI'!AF70</f>
        <v>47</v>
      </c>
      <c r="AH70" s="33">
        <f>'2023 MRI - Alphabetical'!AG70-'2020 MRI'!AG70</f>
        <v>9.7063429107437954E-2</v>
      </c>
      <c r="AI70" s="14">
        <f>'2023 MRI - Alphabetical'!AH70-'2020 MRI'!AH70</f>
        <v>-0.23100000000000032</v>
      </c>
      <c r="AJ70" s="10">
        <f>'2023 MRI - Alphabetical'!AI70-'2020 MRI'!AI70</f>
        <v>-29</v>
      </c>
      <c r="AK70" s="33">
        <f>'2023 MRI - Alphabetical'!AJ70-'2020 MRI'!AJ70</f>
        <v>1.036135963401616E-2</v>
      </c>
      <c r="AL70" s="13">
        <f>'2023 MRI - Alphabetical'!AK70-'2020 MRI'!AK70</f>
        <v>12223.918893694979</v>
      </c>
      <c r="AM70" s="38"/>
    </row>
    <row r="71" spans="1:39" x14ac:dyDescent="0.25">
      <c r="A71" t="s">
        <v>663</v>
      </c>
      <c r="B71" s="5" t="s">
        <v>408</v>
      </c>
      <c r="C71" s="6" t="s">
        <v>81</v>
      </c>
      <c r="D71" s="7" t="s">
        <v>34</v>
      </c>
      <c r="E71" s="8">
        <f>VLOOKUP(A71,'2020 MRI'!$A$7:$F$571,6,FALSE)</f>
        <v>21.718806303621925</v>
      </c>
      <c r="F71" s="36">
        <f>'2023 MRI - Alphabetical'!E71-'2020 MRI'!E71</f>
        <v>-0.32726353433979338</v>
      </c>
      <c r="G71" s="8">
        <f>'2023 MRI - Alphabetical'!F71-'2020 MRI'!F71</f>
        <v>4.7182045807798225</v>
      </c>
      <c r="H71" s="9">
        <f>'2023 MRI - Alphabetical'!G71-'2020 MRI'!G71</f>
        <v>-24</v>
      </c>
      <c r="I71" s="10">
        <f>'2023 MRI - Alphabetical'!H71-'2020 MRI'!H71</f>
        <v>2</v>
      </c>
      <c r="J71" s="33">
        <f>'2023 MRI - Alphabetical'!I71-'2020 MRI'!I71</f>
        <v>2.4838040159759156E-2</v>
      </c>
      <c r="K71" s="11">
        <f>'2023 MRI - Alphabetical'!J71-'2020 MRI'!J71</f>
        <v>3.4683887468656804E-2</v>
      </c>
      <c r="L71" s="10">
        <f>'2023 MRI - Alphabetical'!K71-'2020 MRI'!K71</f>
        <v>46</v>
      </c>
      <c r="M71" s="33">
        <f>'2023 MRI - Alphabetical'!L71-'2020 MRI'!L71</f>
        <v>0.36111066737481179</v>
      </c>
      <c r="N71" s="11">
        <f>'2023 MRI - Alphabetical'!M71-'2020 MRI'!M71</f>
        <v>-1.8769714825192622E-2</v>
      </c>
      <c r="O71" s="10">
        <f>'2023 MRI - Alphabetical'!N71-'2020 MRI'!N71</f>
        <v>34</v>
      </c>
      <c r="P71" s="33">
        <f>'2023 MRI - Alphabetical'!O71-'2020 MRI'!O71</f>
        <v>8.0279908929740684E-2</v>
      </c>
      <c r="Q71" s="11">
        <f>'2023 MRI - Alphabetical'!P71-'2020 MRI'!P71</f>
        <v>-7.9268690134826694E-3</v>
      </c>
      <c r="R71" s="10">
        <f>'2023 MRI - Alphabetical'!Q71-'2020 MRI'!Q71</f>
        <v>142</v>
      </c>
      <c r="S71" s="33">
        <f>'2023 MRI - Alphabetical'!R71-'2020 MRI'!R71</f>
        <v>0.33208744327925899</v>
      </c>
      <c r="T71" s="12">
        <f>'2023 MRI - Alphabetical'!S71-'2020 MRI'!S71</f>
        <v>-0.39195192056441075</v>
      </c>
      <c r="U71" s="10">
        <f>'2023 MRI - Alphabetical'!T71-'2020 MRI'!T71</f>
        <v>-159</v>
      </c>
      <c r="V71" s="33">
        <f>'2023 MRI - Alphabetical'!U71-'2020 MRI'!U71</f>
        <v>-0.4892012344412105</v>
      </c>
      <c r="W71" s="11">
        <f>'2023 MRI - Alphabetical'!V71-'2020 MRI'!V71</f>
        <v>2.6604371118280741E-2</v>
      </c>
      <c r="X71" s="10">
        <f>'2023 MRI - Alphabetical'!W71-'2020 MRI'!W71</f>
        <v>-14</v>
      </c>
      <c r="Y71" s="33">
        <f>'2023 MRI - Alphabetical'!X71-'2020 MRI'!X71</f>
        <v>-0.10077733695343616</v>
      </c>
      <c r="Z71" s="13">
        <f>'2023 MRI - Alphabetical'!Y71-'2020 MRI'!Y71</f>
        <v>12932</v>
      </c>
      <c r="AA71" s="10">
        <f>'2023 MRI - Alphabetical'!Z71-'2020 MRI'!Z71</f>
        <v>-7</v>
      </c>
      <c r="AB71" s="33">
        <f>'2023 MRI - Alphabetical'!AA71-'2020 MRI'!AA71</f>
        <v>-7.7346698896850807E-2</v>
      </c>
      <c r="AC71" s="11">
        <f>'2023 MRI - Alphabetical'!AB71-'2020 MRI'!AB71</f>
        <v>3.2962571368153962E-3</v>
      </c>
      <c r="AD71" s="10">
        <f>'2023 MRI - Alphabetical'!AC71-'2020 MRI'!AC71</f>
        <v>-55</v>
      </c>
      <c r="AE71" s="33">
        <f>'2023 MRI - Alphabetical'!AD71-'2020 MRI'!AD71</f>
        <v>-0.16708082621585918</v>
      </c>
      <c r="AF71" s="11">
        <f>'2023 MRI - Alphabetical'!AE71-'2020 MRI'!AE71</f>
        <v>-4.0163579596272925E-3</v>
      </c>
      <c r="AG71" s="10">
        <f>'2023 MRI - Alphabetical'!AF71-'2020 MRI'!AF71</f>
        <v>-13</v>
      </c>
      <c r="AH71" s="33">
        <f>'2023 MRI - Alphabetical'!AG71-'2020 MRI'!AG71</f>
        <v>-1.2970018202047767E-2</v>
      </c>
      <c r="AI71" s="14">
        <f>'2023 MRI - Alphabetical'!AH71-'2020 MRI'!AH71</f>
        <v>-0.10399999999999965</v>
      </c>
      <c r="AJ71" s="10">
        <f>'2023 MRI - Alphabetical'!AI71-'2020 MRI'!AI71</f>
        <v>-15</v>
      </c>
      <c r="AK71" s="33">
        <f>'2023 MRI - Alphabetical'!AJ71-'2020 MRI'!AJ71</f>
        <v>6.1221505017306777E-3</v>
      </c>
      <c r="AL71" s="13">
        <f>'2023 MRI - Alphabetical'!AK71-'2020 MRI'!AK71</f>
        <v>13193.715777457546</v>
      </c>
      <c r="AM71" s="38"/>
    </row>
    <row r="72" spans="1:39" x14ac:dyDescent="0.25">
      <c r="A72" t="s">
        <v>664</v>
      </c>
      <c r="B72" s="5" t="s">
        <v>459</v>
      </c>
      <c r="C72" s="6" t="s">
        <v>71</v>
      </c>
      <c r="D72" s="7" t="s">
        <v>34</v>
      </c>
      <c r="E72" s="8">
        <f>VLOOKUP(A72,'2020 MRI'!$A$7:$F$571,6,FALSE)</f>
        <v>19.889391031137528</v>
      </c>
      <c r="F72" s="36">
        <f>'2023 MRI - Alphabetical'!E72-'2020 MRI'!E72</f>
        <v>0.46524018400491851</v>
      </c>
      <c r="G72" s="8">
        <f>'2023 MRI - Alphabetical'!F72-'2020 MRI'!F72</f>
        <v>3.1207812217573583</v>
      </c>
      <c r="H72" s="9">
        <f>'2023 MRI - Alphabetical'!G72-'2020 MRI'!G72</f>
        <v>13</v>
      </c>
      <c r="I72" s="10">
        <f>'2023 MRI - Alphabetical'!H72-'2020 MRI'!H72</f>
        <v>27</v>
      </c>
      <c r="J72" s="33">
        <f>'2023 MRI - Alphabetical'!I72-'2020 MRI'!I72</f>
        <v>0.18210946768959335</v>
      </c>
      <c r="K72" s="11">
        <f>'2023 MRI - Alphabetical'!J72-'2020 MRI'!J72</f>
        <v>3.2094470249619089E-2</v>
      </c>
      <c r="L72" s="10">
        <f>'2023 MRI - Alphabetical'!K72-'2020 MRI'!K72</f>
        <v>132</v>
      </c>
      <c r="M72" s="33">
        <f>'2023 MRI - Alphabetical'!L72-'2020 MRI'!L72</f>
        <v>0.6325396717971602</v>
      </c>
      <c r="N72" s="11">
        <f>'2023 MRI - Alphabetical'!M72-'2020 MRI'!M72</f>
        <v>-3.2220920798179634E-2</v>
      </c>
      <c r="O72" s="10">
        <f>'2023 MRI - Alphabetical'!N72-'2020 MRI'!N72</f>
        <v>-30</v>
      </c>
      <c r="P72" s="33">
        <f>'2023 MRI - Alphabetical'!O72-'2020 MRI'!O72</f>
        <v>-8.465936753874348E-2</v>
      </c>
      <c r="Q72" s="11">
        <f>'2023 MRI - Alphabetical'!P72-'2020 MRI'!P72</f>
        <v>3.1794971920090925E-3</v>
      </c>
      <c r="R72" s="10">
        <f>'2023 MRI - Alphabetical'!Q72-'2020 MRI'!Q72</f>
        <v>19</v>
      </c>
      <c r="S72" s="33">
        <f>'2023 MRI - Alphabetical'!R72-'2020 MRI'!R72</f>
        <v>0.23888270298591624</v>
      </c>
      <c r="T72" s="12">
        <f>'2023 MRI - Alphabetical'!S72-'2020 MRI'!S72</f>
        <v>0</v>
      </c>
      <c r="U72" s="10">
        <f>'2023 MRI - Alphabetical'!T72-'2020 MRI'!T72</f>
        <v>91</v>
      </c>
      <c r="V72" s="33">
        <f>'2023 MRI - Alphabetical'!U72-'2020 MRI'!U72</f>
        <v>0.18497867459451056</v>
      </c>
      <c r="W72" s="11">
        <f>'2023 MRI - Alphabetical'!V72-'2020 MRI'!V72</f>
        <v>-1.4608652118184115E-2</v>
      </c>
      <c r="X72" s="10">
        <f>'2023 MRI - Alphabetical'!W72-'2020 MRI'!W72</f>
        <v>15</v>
      </c>
      <c r="Y72" s="33">
        <f>'2023 MRI - Alphabetical'!X72-'2020 MRI'!X72</f>
        <v>8.2384737501644489E-2</v>
      </c>
      <c r="Z72" s="13">
        <f>'2023 MRI - Alphabetical'!Y72-'2020 MRI'!Y72</f>
        <v>23515</v>
      </c>
      <c r="AA72" s="10">
        <f>'2023 MRI - Alphabetical'!Z72-'2020 MRI'!Z72</f>
        <v>-19</v>
      </c>
      <c r="AB72" s="33">
        <f>'2023 MRI - Alphabetical'!AA72-'2020 MRI'!AA72</f>
        <v>-0.107623392640496</v>
      </c>
      <c r="AC72" s="11">
        <f>'2023 MRI - Alphabetical'!AB72-'2020 MRI'!AB72</f>
        <v>3.1501668520578438E-3</v>
      </c>
      <c r="AD72" s="10">
        <f>'2023 MRI - Alphabetical'!AC72-'2020 MRI'!AC72</f>
        <v>-26</v>
      </c>
      <c r="AE72" s="33">
        <f>'2023 MRI - Alphabetical'!AD72-'2020 MRI'!AD72</f>
        <v>-8.2741640747633349E-2</v>
      </c>
      <c r="AF72" s="11">
        <f>'2023 MRI - Alphabetical'!AE72-'2020 MRI'!AE72</f>
        <v>-2.2248743808173099E-4</v>
      </c>
      <c r="AG72" s="10">
        <f>'2023 MRI - Alphabetical'!AF72-'2020 MRI'!AF72</f>
        <v>9</v>
      </c>
      <c r="AH72" s="33">
        <f>'2023 MRI - Alphabetical'!AG72-'2020 MRI'!AG72</f>
        <v>0.104377453929487</v>
      </c>
      <c r="AI72" s="14">
        <f>'2023 MRI - Alphabetical'!AH72-'2020 MRI'!AH72</f>
        <v>-0.22999999999999998</v>
      </c>
      <c r="AJ72" s="10">
        <f>'2023 MRI - Alphabetical'!AI72-'2020 MRI'!AI72</f>
        <v>-2</v>
      </c>
      <c r="AK72" s="33">
        <f>'2023 MRI - Alphabetical'!AJ72-'2020 MRI'!AJ72</f>
        <v>1.704728598263841E-2</v>
      </c>
      <c r="AL72" s="13">
        <f>'2023 MRI - Alphabetical'!AK72-'2020 MRI'!AK72</f>
        <v>20433.070090174995</v>
      </c>
      <c r="AM72" s="38"/>
    </row>
    <row r="73" spans="1:39" x14ac:dyDescent="0.25">
      <c r="A73" t="s">
        <v>665</v>
      </c>
      <c r="B73" s="5" t="s">
        <v>346</v>
      </c>
      <c r="C73" s="6" t="s">
        <v>41</v>
      </c>
      <c r="D73" s="7" t="s">
        <v>34</v>
      </c>
      <c r="E73" s="8">
        <f>VLOOKUP(A73,'2020 MRI'!$A$7:$F$571,6,FALSE)</f>
        <v>22.833043940093102</v>
      </c>
      <c r="F73" s="36">
        <f>'2023 MRI - Alphabetical'!E73-'2020 MRI'!E73</f>
        <v>1.3672245259656401</v>
      </c>
      <c r="G73" s="8">
        <f>'2023 MRI - Alphabetical'!F73-'2020 MRI'!F73</f>
        <v>0.28250807506826092</v>
      </c>
      <c r="H73" s="9">
        <f>'2023 MRI - Alphabetical'!G73-'2020 MRI'!G73</f>
        <v>64</v>
      </c>
      <c r="I73" s="10">
        <f>'2023 MRI - Alphabetical'!H73-'2020 MRI'!H73</f>
        <v>100</v>
      </c>
      <c r="J73" s="33">
        <f>'2023 MRI - Alphabetical'!I73-'2020 MRI'!I73</f>
        <v>0.84557842758693358</v>
      </c>
      <c r="K73" s="11">
        <f>'2023 MRI - Alphabetical'!J73-'2020 MRI'!J73</f>
        <v>9.760184995636334E-2</v>
      </c>
      <c r="L73" s="10">
        <f>'2023 MRI - Alphabetical'!K73-'2020 MRI'!K73</f>
        <v>215</v>
      </c>
      <c r="M73" s="33">
        <f>'2023 MRI - Alphabetical'!L73-'2020 MRI'!L73</f>
        <v>0.70602177839013192</v>
      </c>
      <c r="N73" s="11">
        <f>'2023 MRI - Alphabetical'!M73-'2020 MRI'!M73</f>
        <v>-4.4805753434078693E-2</v>
      </c>
      <c r="O73" s="10">
        <f>'2023 MRI - Alphabetical'!N73-'2020 MRI'!N73</f>
        <v>83</v>
      </c>
      <c r="P73" s="33">
        <f>'2023 MRI - Alphabetical'!O73-'2020 MRI'!O73</f>
        <v>0.20221244684479694</v>
      </c>
      <c r="Q73" s="11">
        <f>'2023 MRI - Alphabetical'!P73-'2020 MRI'!P73</f>
        <v>-1.5030177620939398E-2</v>
      </c>
      <c r="R73" s="10">
        <f>'2023 MRI - Alphabetical'!Q73-'2020 MRI'!Q73</f>
        <v>19</v>
      </c>
      <c r="S73" s="33">
        <f>'2023 MRI - Alphabetical'!R73-'2020 MRI'!R73</f>
        <v>0.23888270298591624</v>
      </c>
      <c r="T73" s="12">
        <f>'2023 MRI - Alphabetical'!S73-'2020 MRI'!S73</f>
        <v>0</v>
      </c>
      <c r="U73" s="10">
        <f>'2023 MRI - Alphabetical'!T73-'2020 MRI'!T73</f>
        <v>135</v>
      </c>
      <c r="V73" s="33">
        <f>'2023 MRI - Alphabetical'!U73-'2020 MRI'!U73</f>
        <v>0.54063732151276711</v>
      </c>
      <c r="W73" s="11">
        <f>'2023 MRI - Alphabetical'!V73-'2020 MRI'!V73</f>
        <v>-3.4454636743493368E-2</v>
      </c>
      <c r="X73" s="10">
        <f>'2023 MRI - Alphabetical'!W73-'2020 MRI'!W73</f>
        <v>32</v>
      </c>
      <c r="Y73" s="33">
        <f>'2023 MRI - Alphabetical'!X73-'2020 MRI'!X73</f>
        <v>7.9312616292551236E-2</v>
      </c>
      <c r="Z73" s="13">
        <f>'2023 MRI - Alphabetical'!Y73-'2020 MRI'!Y73</f>
        <v>21073</v>
      </c>
      <c r="AA73" s="10">
        <f>'2023 MRI - Alphabetical'!Z73-'2020 MRI'!Z73</f>
        <v>-52</v>
      </c>
      <c r="AB73" s="33">
        <f>'2023 MRI - Alphabetical'!AA73-'2020 MRI'!AA73</f>
        <v>-0.19459646899323579</v>
      </c>
      <c r="AC73" s="11">
        <f>'2023 MRI - Alphabetical'!AB73-'2020 MRI'!AB73</f>
        <v>4.6944757609921131E-3</v>
      </c>
      <c r="AD73" s="10">
        <f>'2023 MRI - Alphabetical'!AC73-'2020 MRI'!AC73</f>
        <v>43</v>
      </c>
      <c r="AE73" s="33">
        <f>'2023 MRI - Alphabetical'!AD73-'2020 MRI'!AD73</f>
        <v>0.12628720605334032</v>
      </c>
      <c r="AF73" s="11">
        <f>'2023 MRI - Alphabetical'!AE73-'2020 MRI'!AE73</f>
        <v>1.2206066322040465E-2</v>
      </c>
      <c r="AG73" s="10">
        <f>'2023 MRI - Alphabetical'!AF73-'2020 MRI'!AF73</f>
        <v>-19</v>
      </c>
      <c r="AH73" s="33">
        <f>'2023 MRI - Alphabetical'!AG73-'2020 MRI'!AG73</f>
        <v>-4.9110521428660472E-2</v>
      </c>
      <c r="AI73" s="14">
        <f>'2023 MRI - Alphabetical'!AH73-'2020 MRI'!AH73</f>
        <v>-6.766666666666632E-2</v>
      </c>
      <c r="AJ73" s="10">
        <f>'2023 MRI - Alphabetical'!AI73-'2020 MRI'!AI73</f>
        <v>-32</v>
      </c>
      <c r="AK73" s="33">
        <f>'2023 MRI - Alphabetical'!AJ73-'2020 MRI'!AJ73</f>
        <v>-4.5348794703876927E-3</v>
      </c>
      <c r="AL73" s="13">
        <f>'2023 MRI - Alphabetical'!AK73-'2020 MRI'!AK73</f>
        <v>7068.7354580827232</v>
      </c>
      <c r="AM73" s="38"/>
    </row>
    <row r="74" spans="1:39" x14ac:dyDescent="0.25">
      <c r="A74" t="s">
        <v>666</v>
      </c>
      <c r="B74" s="5" t="s">
        <v>501</v>
      </c>
      <c r="C74" s="6" t="s">
        <v>91</v>
      </c>
      <c r="D74" s="7" t="s">
        <v>39</v>
      </c>
      <c r="E74" s="8">
        <f>VLOOKUP(A74,'2020 MRI'!$A$7:$F$571,6,FALSE)</f>
        <v>16.826769817957015</v>
      </c>
      <c r="F74" s="36">
        <f>'2023 MRI - Alphabetical'!E74-'2020 MRI'!E74</f>
        <v>-1.4163612534075978</v>
      </c>
      <c r="G74" s="8">
        <f>'2023 MRI - Alphabetical'!F74-'2020 MRI'!F74</f>
        <v>8.4168103971273922</v>
      </c>
      <c r="H74" s="9">
        <f>'2023 MRI - Alphabetical'!G74-'2020 MRI'!G74</f>
        <v>-83</v>
      </c>
      <c r="I74" s="10">
        <f>'2023 MRI - Alphabetical'!H74-'2020 MRI'!H74</f>
        <v>-126</v>
      </c>
      <c r="J74" s="33">
        <f>'2023 MRI - Alphabetical'!I74-'2020 MRI'!I74</f>
        <v>-0.59446336929624199</v>
      </c>
      <c r="K74" s="11">
        <f>'2023 MRI - Alphabetical'!J74-'2020 MRI'!J74</f>
        <v>-2.2421864243425627E-2</v>
      </c>
      <c r="L74" s="10">
        <f>'2023 MRI - Alphabetical'!K74-'2020 MRI'!K74</f>
        <v>-12</v>
      </c>
      <c r="M74" s="33">
        <f>'2023 MRI - Alphabetical'!L74-'2020 MRI'!L74</f>
        <v>5.9985497384255071E-2</v>
      </c>
      <c r="N74" s="11">
        <f>'2023 MRI - Alphabetical'!M74-'2020 MRI'!M74</f>
        <v>3.1922153974858498E-4</v>
      </c>
      <c r="O74" s="10">
        <f>'2023 MRI - Alphabetical'!N74-'2020 MRI'!N74</f>
        <v>-10</v>
      </c>
      <c r="P74" s="33">
        <f>'2023 MRI - Alphabetical'!O74-'2020 MRI'!O74</f>
        <v>-2.4486579614661941E-2</v>
      </c>
      <c r="Q74" s="11">
        <f>'2023 MRI - Alphabetical'!P74-'2020 MRI'!P74</f>
        <v>0</v>
      </c>
      <c r="R74" s="10">
        <f>'2023 MRI - Alphabetical'!Q74-'2020 MRI'!Q74</f>
        <v>19</v>
      </c>
      <c r="S74" s="33">
        <f>'2023 MRI - Alphabetical'!R74-'2020 MRI'!R74</f>
        <v>0.23888270298591624</v>
      </c>
      <c r="T74" s="12">
        <f>'2023 MRI - Alphabetical'!S74-'2020 MRI'!S74</f>
        <v>0</v>
      </c>
      <c r="U74" s="10">
        <f>'2023 MRI - Alphabetical'!T74-'2020 MRI'!T74</f>
        <v>-244</v>
      </c>
      <c r="V74" s="33">
        <f>'2023 MRI - Alphabetical'!U74-'2020 MRI'!U74</f>
        <v>-0.73772238718144612</v>
      </c>
      <c r="W74" s="11">
        <f>'2023 MRI - Alphabetical'!V74-'2020 MRI'!V74</f>
        <v>4.1281367652132174E-2</v>
      </c>
      <c r="X74" s="10">
        <f>'2023 MRI - Alphabetical'!W74-'2020 MRI'!W74</f>
        <v>-43</v>
      </c>
      <c r="Y74" s="33">
        <f>'2023 MRI - Alphabetical'!X74-'2020 MRI'!X74</f>
        <v>-0.17843317437099573</v>
      </c>
      <c r="Z74" s="13">
        <f>'2023 MRI - Alphabetical'!Y74-'2020 MRI'!Y74</f>
        <v>9856</v>
      </c>
      <c r="AA74" s="10">
        <f>'2023 MRI - Alphabetical'!Z74-'2020 MRI'!Z74</f>
        <v>-131</v>
      </c>
      <c r="AB74" s="33">
        <f>'2023 MRI - Alphabetical'!AA74-'2020 MRI'!AA74</f>
        <v>-0.40812708546202681</v>
      </c>
      <c r="AC74" s="11">
        <f>'2023 MRI - Alphabetical'!AB74-'2020 MRI'!AB74</f>
        <v>7.8747855917667246E-3</v>
      </c>
      <c r="AD74" s="10">
        <f>'2023 MRI - Alphabetical'!AC74-'2020 MRI'!AC74</f>
        <v>-46</v>
      </c>
      <c r="AE74" s="33">
        <f>'2023 MRI - Alphabetical'!AD74-'2020 MRI'!AD74</f>
        <v>-0.15397159554571949</v>
      </c>
      <c r="AF74" s="11">
        <f>'2023 MRI - Alphabetical'!AE74-'2020 MRI'!AE74</f>
        <v>-4.3724981804948992E-3</v>
      </c>
      <c r="AG74" s="10">
        <f>'2023 MRI - Alphabetical'!AF74-'2020 MRI'!AF74</f>
        <v>-24</v>
      </c>
      <c r="AH74" s="33">
        <f>'2023 MRI - Alphabetical'!AG74-'2020 MRI'!AG74</f>
        <v>-9.1162691998983192E-2</v>
      </c>
      <c r="AI74" s="14">
        <f>'2023 MRI - Alphabetical'!AH74-'2020 MRI'!AH74</f>
        <v>-5.6666666666664867E-3</v>
      </c>
      <c r="AJ74" s="10">
        <f>'2023 MRI - Alphabetical'!AI74-'2020 MRI'!AI74</f>
        <v>9</v>
      </c>
      <c r="AK74" s="33">
        <f>'2023 MRI - Alphabetical'!AJ74-'2020 MRI'!AJ74</f>
        <v>1.5628027036314468E-2</v>
      </c>
      <c r="AL74" s="13">
        <f>'2023 MRI - Alphabetical'!AK74-'2020 MRI'!AK74</f>
        <v>24634.900312538724</v>
      </c>
      <c r="AM74" s="38"/>
    </row>
    <row r="75" spans="1:39" x14ac:dyDescent="0.25">
      <c r="A75" t="s">
        <v>667</v>
      </c>
      <c r="B75" s="5" t="s">
        <v>18</v>
      </c>
      <c r="C75" s="6" t="s">
        <v>19</v>
      </c>
      <c r="D75" s="7" t="s">
        <v>20</v>
      </c>
      <c r="E75" s="8">
        <f>VLOOKUP(A75,'2020 MRI'!$A$7:$F$571,6,FALSE)</f>
        <v>100</v>
      </c>
      <c r="F75" s="36">
        <f>'2023 MRI - Alphabetical'!E75-'2020 MRI'!E75</f>
        <v>-4.8243683886016946</v>
      </c>
      <c r="G75" s="8">
        <f>'2023 MRI - Alphabetical'!F75-'2020 MRI'!F75</f>
        <v>0</v>
      </c>
      <c r="H75" s="9">
        <f>'2023 MRI - Alphabetical'!G75-'2020 MRI'!G75</f>
        <v>0</v>
      </c>
      <c r="I75" s="10">
        <f>'2023 MRI - Alphabetical'!H75-'2020 MRI'!H75</f>
        <v>-57</v>
      </c>
      <c r="J75" s="33">
        <f>'2023 MRI - Alphabetical'!I75-'2020 MRI'!I75</f>
        <v>-0.5426201392170158</v>
      </c>
      <c r="K75" s="11">
        <f>'2023 MRI - Alphabetical'!J75-'2020 MRI'!J75</f>
        <v>-2.2610930152753617E-2</v>
      </c>
      <c r="L75" s="10">
        <f>'2023 MRI - Alphabetical'!K75-'2020 MRI'!K75</f>
        <v>7</v>
      </c>
      <c r="M75" s="33">
        <f>'2023 MRI - Alphabetical'!L75-'2020 MRI'!L75</f>
        <v>-0.27405343686018813</v>
      </c>
      <c r="N75" s="11">
        <f>'2023 MRI - Alphabetical'!M75-'2020 MRI'!M75</f>
        <v>-3.8266291854203674E-2</v>
      </c>
      <c r="O75" s="10">
        <f>'2023 MRI - Alphabetical'!N75-'2020 MRI'!N75</f>
        <v>-2</v>
      </c>
      <c r="P75" s="33">
        <f>'2023 MRI - Alphabetical'!O75-'2020 MRI'!O75</f>
        <v>-0.78717814744460579</v>
      </c>
      <c r="Q75" s="11">
        <f>'2023 MRI - Alphabetical'!P75-'2020 MRI'!P75</f>
        <v>3.4168019953791595E-2</v>
      </c>
      <c r="R75" s="10">
        <f>'2023 MRI - Alphabetical'!Q75-'2020 MRI'!Q75</f>
        <v>-2</v>
      </c>
      <c r="S75" s="33">
        <f>'2023 MRI - Alphabetical'!R75-'2020 MRI'!R75</f>
        <v>-5.023239223475505</v>
      </c>
      <c r="T75" s="12">
        <f>'2023 MRI - Alphabetical'!S75-'2020 MRI'!S75</f>
        <v>3.031592788858557</v>
      </c>
      <c r="U75" s="10">
        <f>'2023 MRI - Alphabetical'!T75-'2020 MRI'!T75</f>
        <v>5</v>
      </c>
      <c r="V75" s="33">
        <f>'2023 MRI - Alphabetical'!U75-'2020 MRI'!U75</f>
        <v>0.91207688729944492</v>
      </c>
      <c r="W75" s="11">
        <f>'2023 MRI - Alphabetical'!V75-'2020 MRI'!V75</f>
        <v>-4.7481983550049567E-2</v>
      </c>
      <c r="X75" s="10">
        <f>'2023 MRI - Alphabetical'!W75-'2020 MRI'!W75</f>
        <v>2</v>
      </c>
      <c r="Y75" s="33">
        <f>'2023 MRI - Alphabetical'!X75-'2020 MRI'!X75</f>
        <v>0.12992149276619647</v>
      </c>
      <c r="Z75" s="13">
        <f>'2023 MRI - Alphabetical'!Y75-'2020 MRI'!Y75</f>
        <v>9243</v>
      </c>
      <c r="AA75" s="10">
        <f>'2023 MRI - Alphabetical'!Z75-'2020 MRI'!Z75</f>
        <v>1</v>
      </c>
      <c r="AB75" s="33">
        <f>'2023 MRI - Alphabetical'!AA75-'2020 MRI'!AA75</f>
        <v>0.19017521417891192</v>
      </c>
      <c r="AC75" s="11">
        <f>'2023 MRI - Alphabetical'!AB75-'2020 MRI'!AB75</f>
        <v>-6.3600591169406945E-3</v>
      </c>
      <c r="AD75" s="10">
        <f>'2023 MRI - Alphabetical'!AC75-'2020 MRI'!AC75</f>
        <v>0</v>
      </c>
      <c r="AE75" s="33">
        <f>'2023 MRI - Alphabetical'!AD75-'2020 MRI'!AD75</f>
        <v>-2.2709699400604855E-2</v>
      </c>
      <c r="AF75" s="11">
        <f>'2023 MRI - Alphabetical'!AE75-'2020 MRI'!AE75</f>
        <v>1.7316410303006902E-2</v>
      </c>
      <c r="AG75" s="10">
        <f>'2023 MRI - Alphabetical'!AF75-'2020 MRI'!AF75</f>
        <v>-41</v>
      </c>
      <c r="AH75" s="33">
        <f>'2023 MRI - Alphabetical'!AG75-'2020 MRI'!AG75</f>
        <v>-0.11097445297595865</v>
      </c>
      <c r="AI75" s="14">
        <f>'2023 MRI - Alphabetical'!AH75-'2020 MRI'!AH75</f>
        <v>1.0666666666666824E-2</v>
      </c>
      <c r="AJ75" s="10">
        <f>'2023 MRI - Alphabetical'!AI75-'2020 MRI'!AI75</f>
        <v>0</v>
      </c>
      <c r="AK75" s="33">
        <f>'2023 MRI - Alphabetical'!AJ75-'2020 MRI'!AJ75</f>
        <v>3.3988378951042841E-2</v>
      </c>
      <c r="AL75" s="13">
        <f>'2023 MRI - Alphabetical'!AK75-'2020 MRI'!AK75</f>
        <v>5245.5536782054696</v>
      </c>
      <c r="AM75" s="38">
        <v>1</v>
      </c>
    </row>
    <row r="76" spans="1:39" x14ac:dyDescent="0.25">
      <c r="A76" t="s">
        <v>668</v>
      </c>
      <c r="B76" s="5" t="s">
        <v>126</v>
      </c>
      <c r="C76" s="6" t="s">
        <v>28</v>
      </c>
      <c r="D76" s="7" t="s">
        <v>20</v>
      </c>
      <c r="E76" s="8">
        <f>VLOOKUP(A76,'2020 MRI'!$A$7:$F$571,6,FALSE)</f>
        <v>41.459632132754031</v>
      </c>
      <c r="F76" s="36">
        <f>'2023 MRI - Alphabetical'!E76-'2020 MRI'!E76</f>
        <v>-0.64989154769373769</v>
      </c>
      <c r="G76" s="8">
        <f>'2023 MRI - Alphabetical'!F76-'2020 MRI'!F76</f>
        <v>1.5125495409982861</v>
      </c>
      <c r="H76" s="9">
        <f>'2023 MRI - Alphabetical'!G76-'2020 MRI'!G76</f>
        <v>-6</v>
      </c>
      <c r="I76" s="10">
        <f>'2023 MRI - Alphabetical'!H76-'2020 MRI'!H76</f>
        <v>-59</v>
      </c>
      <c r="J76" s="33">
        <f>'2023 MRI - Alphabetical'!I76-'2020 MRI'!I76</f>
        <v>-2.3884210688449201</v>
      </c>
      <c r="K76" s="11">
        <f>'2023 MRI - Alphabetical'!J76-'2020 MRI'!J76</f>
        <v>-0.16434008907186348</v>
      </c>
      <c r="L76" s="10">
        <f>'2023 MRI - Alphabetical'!K76-'2020 MRI'!K76</f>
        <v>-9</v>
      </c>
      <c r="M76" s="33">
        <f>'2023 MRI - Alphabetical'!L76-'2020 MRI'!L76</f>
        <v>-0.81181031696779149</v>
      </c>
      <c r="N76" s="11">
        <f>'2023 MRI - Alphabetical'!M76-'2020 MRI'!M76</f>
        <v>-1.7584176057444584E-2</v>
      </c>
      <c r="O76" s="10">
        <f>'2023 MRI - Alphabetical'!N76-'2020 MRI'!N76</f>
        <v>-194</v>
      </c>
      <c r="P76" s="33">
        <f>'2023 MRI - Alphabetical'!O76-'2020 MRI'!O76</f>
        <v>-0.86821581405799408</v>
      </c>
      <c r="Q76" s="11">
        <f>'2023 MRI - Alphabetical'!P76-'2020 MRI'!P76</f>
        <v>5.0881051727422043E-2</v>
      </c>
      <c r="R76" s="10">
        <f>'2023 MRI - Alphabetical'!Q76-'2020 MRI'!Q76</f>
        <v>-35</v>
      </c>
      <c r="S76" s="33">
        <f>'2023 MRI - Alphabetical'!R76-'2020 MRI'!R76</f>
        <v>-0.10202803562337941</v>
      </c>
      <c r="T76" s="12">
        <f>'2023 MRI - Alphabetical'!S76-'2020 MRI'!S76</f>
        <v>0.20323330299560838</v>
      </c>
      <c r="U76" s="10">
        <f>'2023 MRI - Alphabetical'!T76-'2020 MRI'!T76</f>
        <v>30</v>
      </c>
      <c r="V76" s="33">
        <f>'2023 MRI - Alphabetical'!U76-'2020 MRI'!U76</f>
        <v>9.9059799939110627E-2</v>
      </c>
      <c r="W76" s="11">
        <f>'2023 MRI - Alphabetical'!V76-'2020 MRI'!V76</f>
        <v>-8.5635870870355707E-3</v>
      </c>
      <c r="X76" s="10">
        <f>'2023 MRI - Alphabetical'!W76-'2020 MRI'!W76</f>
        <v>11</v>
      </c>
      <c r="Y76" s="33">
        <f>'2023 MRI - Alphabetical'!X76-'2020 MRI'!X76</f>
        <v>0.11119718141010715</v>
      </c>
      <c r="Z76" s="13">
        <f>'2023 MRI - Alphabetical'!Y76-'2020 MRI'!Y76</f>
        <v>14196</v>
      </c>
      <c r="AA76" s="10">
        <f>'2023 MRI - Alphabetical'!Z76-'2020 MRI'!Z76</f>
        <v>0</v>
      </c>
      <c r="AB76" s="33">
        <f>'2023 MRI - Alphabetical'!AA76-'2020 MRI'!AA76</f>
        <v>0.25192449201204159</v>
      </c>
      <c r="AC76" s="11">
        <f>'2023 MRI - Alphabetical'!AB76-'2020 MRI'!AB76</f>
        <v>-7.8571428571428681E-3</v>
      </c>
      <c r="AD76" s="10">
        <f>'2023 MRI - Alphabetical'!AC76-'2020 MRI'!AC76</f>
        <v>155</v>
      </c>
      <c r="AE76" s="33">
        <f>'2023 MRI - Alphabetical'!AD76-'2020 MRI'!AD76</f>
        <v>0.54521796230914688</v>
      </c>
      <c r="AF76" s="11">
        <f>'2023 MRI - Alphabetical'!AE76-'2020 MRI'!AE76</f>
        <v>3.794041943944737E-2</v>
      </c>
      <c r="AG76" s="10">
        <f>'2023 MRI - Alphabetical'!AF76-'2020 MRI'!AF76</f>
        <v>1</v>
      </c>
      <c r="AH76" s="33">
        <f>'2023 MRI - Alphabetical'!AG76-'2020 MRI'!AG76</f>
        <v>-3.8315143384740846E-2</v>
      </c>
      <c r="AI76" s="14">
        <f>'2023 MRI - Alphabetical'!AH76-'2020 MRI'!AH76</f>
        <v>-0.10433333333333328</v>
      </c>
      <c r="AJ76" s="10">
        <f>'2023 MRI - Alphabetical'!AI76-'2020 MRI'!AI76</f>
        <v>1</v>
      </c>
      <c r="AK76" s="33">
        <f>'2023 MRI - Alphabetical'!AJ76-'2020 MRI'!AJ76</f>
        <v>0.4903579944663744</v>
      </c>
      <c r="AL76" s="13">
        <f>'2023 MRI - Alphabetical'!AK76-'2020 MRI'!AK76</f>
        <v>674321.03861537948</v>
      </c>
      <c r="AM76" s="38"/>
    </row>
    <row r="77" spans="1:39" x14ac:dyDescent="0.25">
      <c r="A77" t="s">
        <v>669</v>
      </c>
      <c r="B77" s="5" t="s">
        <v>262</v>
      </c>
      <c r="C77" s="6" t="s">
        <v>28</v>
      </c>
      <c r="D77" s="7" t="s">
        <v>20</v>
      </c>
      <c r="E77" s="8">
        <f>VLOOKUP(A77,'2020 MRI'!$A$7:$F$571,6,FALSE)</f>
        <v>32.1053001286826</v>
      </c>
      <c r="F77" s="36">
        <f>'2023 MRI - Alphabetical'!E77-'2020 MRI'!E77</f>
        <v>-0.4646939621159607</v>
      </c>
      <c r="G77" s="8">
        <f>'2023 MRI - Alphabetical'!F77-'2020 MRI'!F77</f>
        <v>2.9512864580958293</v>
      </c>
      <c r="H77" s="9">
        <f>'2023 MRI - Alphabetical'!G77-'2020 MRI'!G77</f>
        <v>-23</v>
      </c>
      <c r="I77" s="10">
        <f>'2023 MRI - Alphabetical'!H77-'2020 MRI'!H77</f>
        <v>258</v>
      </c>
      <c r="J77" s="33">
        <f>'2023 MRI - Alphabetical'!I77-'2020 MRI'!I77</f>
        <v>0.86613611145366587</v>
      </c>
      <c r="K77" s="11">
        <f>'2023 MRI - Alphabetical'!J77-'2020 MRI'!J77</f>
        <v>8.7242026266416528E-2</v>
      </c>
      <c r="L77" s="10">
        <f>'2023 MRI - Alphabetical'!K77-'2020 MRI'!K77</f>
        <v>-9</v>
      </c>
      <c r="M77" s="33">
        <f>'2023 MRI - Alphabetical'!L77-'2020 MRI'!L77</f>
        <v>-2.1714063963716126</v>
      </c>
      <c r="N77" s="11">
        <f>'2023 MRI - Alphabetical'!M77-'2020 MRI'!M77</f>
        <v>1.9538461538461532E-2</v>
      </c>
      <c r="O77" s="10">
        <f>'2023 MRI - Alphabetical'!N77-'2020 MRI'!N77</f>
        <v>-10</v>
      </c>
      <c r="P77" s="33">
        <f>'2023 MRI - Alphabetical'!O77-'2020 MRI'!O77</f>
        <v>-2.4486579614661941E-2</v>
      </c>
      <c r="Q77" s="11">
        <f>'2023 MRI - Alphabetical'!P77-'2020 MRI'!P77</f>
        <v>0</v>
      </c>
      <c r="R77" s="10">
        <f>'2023 MRI - Alphabetical'!Q77-'2020 MRI'!Q77</f>
        <v>19</v>
      </c>
      <c r="S77" s="33">
        <f>'2023 MRI - Alphabetical'!R77-'2020 MRI'!R77</f>
        <v>0.23888270298591624</v>
      </c>
      <c r="T77" s="12">
        <f>'2023 MRI - Alphabetical'!S77-'2020 MRI'!S77</f>
        <v>0</v>
      </c>
      <c r="U77" s="10">
        <f>'2023 MRI - Alphabetical'!T77-'2020 MRI'!T77</f>
        <v>24</v>
      </c>
      <c r="V77" s="33">
        <f>'2023 MRI - Alphabetical'!U77-'2020 MRI'!U77</f>
        <v>1.0323791131160234</v>
      </c>
      <c r="W77" s="11">
        <f>'2023 MRI - Alphabetical'!V77-'2020 MRI'!V77</f>
        <v>-5.9530791788856285E-2</v>
      </c>
      <c r="X77" s="10">
        <f>'2023 MRI - Alphabetical'!W77-'2020 MRI'!W77</f>
        <v>50</v>
      </c>
      <c r="Y77" s="33">
        <f>'2023 MRI - Alphabetical'!X77-'2020 MRI'!X77</f>
        <v>0.21683640811473104</v>
      </c>
      <c r="Z77" s="13">
        <f>'2023 MRI - Alphabetical'!Y77-'2020 MRI'!Y77</f>
        <v>20179</v>
      </c>
      <c r="AA77" s="10">
        <f>'2023 MRI - Alphabetical'!Z77-'2020 MRI'!Z77</f>
        <v>-88</v>
      </c>
      <c r="AB77" s="33">
        <f>'2023 MRI - Alphabetical'!AA77-'2020 MRI'!AA77</f>
        <v>-1.5100193976826541</v>
      </c>
      <c r="AC77" s="11">
        <f>'2023 MRI - Alphabetical'!AB77-'2020 MRI'!AB77</f>
        <v>1.8606060606060605E-2</v>
      </c>
      <c r="AD77" s="10">
        <f>'2023 MRI - Alphabetical'!AC77-'2020 MRI'!AC77</f>
        <v>-1</v>
      </c>
      <c r="AE77" s="33">
        <f>'2023 MRI - Alphabetical'!AD77-'2020 MRI'!AD77</f>
        <v>-5.6227282792485456E-2</v>
      </c>
      <c r="AF77" s="11">
        <f>'2023 MRI - Alphabetical'!AE77-'2020 MRI'!AE77</f>
        <v>0</v>
      </c>
      <c r="AG77" s="10">
        <f>'2023 MRI - Alphabetical'!AF77-'2020 MRI'!AF77</f>
        <v>-1</v>
      </c>
      <c r="AH77" s="33">
        <f>'2023 MRI - Alphabetical'!AG77-'2020 MRI'!AG77</f>
        <v>-9.5603661350365687E-2</v>
      </c>
      <c r="AI77" s="14">
        <f>'2023 MRI - Alphabetical'!AH77-'2020 MRI'!AH77</f>
        <v>-4.4000000000000039E-2</v>
      </c>
      <c r="AJ77" s="10">
        <f>'2023 MRI - Alphabetical'!AI77-'2020 MRI'!AI77</f>
        <v>0</v>
      </c>
      <c r="AK77" s="33">
        <f>'2023 MRI - Alphabetical'!AJ77-'2020 MRI'!AJ77</f>
        <v>-4.7361758703006185E-2</v>
      </c>
      <c r="AL77" s="13">
        <f>'2023 MRI - Alphabetical'!AK77-'2020 MRI'!AK77</f>
        <v>477323.62585321651</v>
      </c>
      <c r="AM77" s="38"/>
    </row>
    <row r="78" spans="1:39" x14ac:dyDescent="0.25">
      <c r="A78" t="s">
        <v>670</v>
      </c>
      <c r="B78" s="5" t="s">
        <v>292</v>
      </c>
      <c r="C78" s="6" t="s">
        <v>93</v>
      </c>
      <c r="D78" s="7" t="s">
        <v>34</v>
      </c>
      <c r="E78" s="8">
        <f>VLOOKUP(A78,'2020 MRI'!$A$7:$F$571,6,FALSE)</f>
        <v>29.08895645494496</v>
      </c>
      <c r="F78" s="36">
        <f>'2023 MRI - Alphabetical'!E78-'2020 MRI'!E78</f>
        <v>-0.37324249757633016</v>
      </c>
      <c r="G78" s="8">
        <f>'2023 MRI - Alphabetical'!F78-'2020 MRI'!F78</f>
        <v>3.3363789400529775</v>
      </c>
      <c r="H78" s="9">
        <f>'2023 MRI - Alphabetical'!G78-'2020 MRI'!G78</f>
        <v>-17</v>
      </c>
      <c r="I78" s="10">
        <f>'2023 MRI - Alphabetical'!H78-'2020 MRI'!H78</f>
        <v>-63</v>
      </c>
      <c r="J78" s="33">
        <f>'2023 MRI - Alphabetical'!I78-'2020 MRI'!I78</f>
        <v>-0.17886689603887249</v>
      </c>
      <c r="K78" s="11">
        <f>'2023 MRI - Alphabetical'!J78-'2020 MRI'!J78</f>
        <v>1.6920142246716896E-2</v>
      </c>
      <c r="L78" s="10">
        <f>'2023 MRI - Alphabetical'!K78-'2020 MRI'!K78</f>
        <v>-79</v>
      </c>
      <c r="M78" s="33">
        <f>'2023 MRI - Alphabetical'!L78-'2020 MRI'!L78</f>
        <v>-0.40044834525875772</v>
      </c>
      <c r="N78" s="11">
        <f>'2023 MRI - Alphabetical'!M78-'2020 MRI'!M78</f>
        <v>-3.4307838592275569E-3</v>
      </c>
      <c r="O78" s="10">
        <f>'2023 MRI - Alphabetical'!N78-'2020 MRI'!N78</f>
        <v>-71</v>
      </c>
      <c r="P78" s="33">
        <f>'2023 MRI - Alphabetical'!O78-'2020 MRI'!O78</f>
        <v>-0.20479215934144862</v>
      </c>
      <c r="Q78" s="11">
        <f>'2023 MRI - Alphabetical'!P78-'2020 MRI'!P78</f>
        <v>9.8945888606741667E-3</v>
      </c>
      <c r="R78" s="10">
        <f>'2023 MRI - Alphabetical'!Q78-'2020 MRI'!Q78</f>
        <v>-35</v>
      </c>
      <c r="S78" s="33">
        <f>'2023 MRI - Alphabetical'!R78-'2020 MRI'!R78</f>
        <v>-0.17250104900139632</v>
      </c>
      <c r="T78" s="12">
        <f>'2023 MRI - Alphabetical'!S78-'2020 MRI'!S78</f>
        <v>0.28754952370835751</v>
      </c>
      <c r="U78" s="10">
        <f>'2023 MRI - Alphabetical'!T78-'2020 MRI'!T78</f>
        <v>-172</v>
      </c>
      <c r="V78" s="33">
        <f>'2023 MRI - Alphabetical'!U78-'2020 MRI'!U78</f>
        <v>-0.69407945211814637</v>
      </c>
      <c r="W78" s="11">
        <f>'2023 MRI - Alphabetical'!V78-'2020 MRI'!V78</f>
        <v>3.9383323172907679E-2</v>
      </c>
      <c r="X78" s="10">
        <f>'2023 MRI - Alphabetical'!W78-'2020 MRI'!W78</f>
        <v>-95</v>
      </c>
      <c r="Y78" s="33">
        <f>'2023 MRI - Alphabetical'!X78-'2020 MRI'!X78</f>
        <v>-0.34704355988574975</v>
      </c>
      <c r="Z78" s="13">
        <f>'2023 MRI - Alphabetical'!Y78-'2020 MRI'!Y78</f>
        <v>842</v>
      </c>
      <c r="AA78" s="10">
        <f>'2023 MRI - Alphabetical'!Z78-'2020 MRI'!Z78</f>
        <v>48</v>
      </c>
      <c r="AB78" s="33">
        <f>'2023 MRI - Alphabetical'!AA78-'2020 MRI'!AA78</f>
        <v>0.1832762867378375</v>
      </c>
      <c r="AC78" s="11">
        <f>'2023 MRI - Alphabetical'!AB78-'2020 MRI'!AB78</f>
        <v>-1.0795649685174588E-3</v>
      </c>
      <c r="AD78" s="10">
        <f>'2023 MRI - Alphabetical'!AC78-'2020 MRI'!AC78</f>
        <v>192</v>
      </c>
      <c r="AE78" s="33">
        <f>'2023 MRI - Alphabetical'!AD78-'2020 MRI'!AD78</f>
        <v>1.0995620004998639</v>
      </c>
      <c r="AF78" s="11">
        <f>'2023 MRI - Alphabetical'!AE78-'2020 MRI'!AE78</f>
        <v>7.1886968194244116E-2</v>
      </c>
      <c r="AG78" s="10">
        <f>'2023 MRI - Alphabetical'!AF78-'2020 MRI'!AF78</f>
        <v>-39</v>
      </c>
      <c r="AH78" s="33">
        <f>'2023 MRI - Alphabetical'!AG78-'2020 MRI'!AG78</f>
        <v>-0.34182084685526448</v>
      </c>
      <c r="AI78" s="14">
        <f>'2023 MRI - Alphabetical'!AH78-'2020 MRI'!AH78</f>
        <v>0.25333333333333341</v>
      </c>
      <c r="AJ78" s="10">
        <f>'2023 MRI - Alphabetical'!AI78-'2020 MRI'!AI78</f>
        <v>0</v>
      </c>
      <c r="AK78" s="33">
        <f>'2023 MRI - Alphabetical'!AJ78-'2020 MRI'!AJ78</f>
        <v>-2.9522169716267532E-2</v>
      </c>
      <c r="AL78" s="13">
        <f>'2023 MRI - Alphabetical'!AK78-'2020 MRI'!AK78</f>
        <v>57515.730234518822</v>
      </c>
      <c r="AM78" s="38"/>
    </row>
    <row r="79" spans="1:39" x14ac:dyDescent="0.25">
      <c r="A79" t="s">
        <v>671</v>
      </c>
      <c r="B79" s="5" t="s">
        <v>94</v>
      </c>
      <c r="C79" s="6" t="s">
        <v>22</v>
      </c>
      <c r="D79" s="7" t="s">
        <v>20</v>
      </c>
      <c r="E79" s="8">
        <f>VLOOKUP(A79,'2020 MRI'!$A$7:$F$571,6,FALSE)</f>
        <v>53.566754790013917</v>
      </c>
      <c r="F79" s="36">
        <f>'2023 MRI - Alphabetical'!E79-'2020 MRI'!E79</f>
        <v>2.8840628992208623</v>
      </c>
      <c r="G79" s="8">
        <f>'2023 MRI - Alphabetical'!F79-'2020 MRI'!F79</f>
        <v>-9.7242470799675402</v>
      </c>
      <c r="H79" s="9">
        <f>'2023 MRI - Alphabetical'!G79-'2020 MRI'!G79</f>
        <v>32</v>
      </c>
      <c r="I79" s="10">
        <f>'2023 MRI - Alphabetical'!H79-'2020 MRI'!H79</f>
        <v>385</v>
      </c>
      <c r="J79" s="33">
        <f>'2023 MRI - Alphabetical'!I79-'2020 MRI'!I79</f>
        <v>1.4975257071725481</v>
      </c>
      <c r="K79" s="11">
        <f>'2023 MRI - Alphabetical'!J79-'2020 MRI'!J79</f>
        <v>0.13356501214260208</v>
      </c>
      <c r="L79" s="10">
        <f>'2023 MRI - Alphabetical'!K79-'2020 MRI'!K79</f>
        <v>5</v>
      </c>
      <c r="M79" s="33">
        <f>'2023 MRI - Alphabetical'!L79-'2020 MRI'!L79</f>
        <v>-0.12053591506448191</v>
      </c>
      <c r="N79" s="11">
        <f>'2023 MRI - Alphabetical'!M79-'2020 MRI'!M79</f>
        <v>-2.640159869233738E-2</v>
      </c>
      <c r="O79" s="10">
        <f>'2023 MRI - Alphabetical'!N79-'2020 MRI'!N79</f>
        <v>94</v>
      </c>
      <c r="P79" s="33">
        <f>'2023 MRI - Alphabetical'!O79-'2020 MRI'!O79</f>
        <v>1.2867806593328082</v>
      </c>
      <c r="Q79" s="11">
        <f>'2023 MRI - Alphabetical'!P79-'2020 MRI'!P79</f>
        <v>-8.6728605140944631E-2</v>
      </c>
      <c r="R79" s="10">
        <f>'2023 MRI - Alphabetical'!Q79-'2020 MRI'!Q79</f>
        <v>22</v>
      </c>
      <c r="S79" s="33">
        <f>'2023 MRI - Alphabetical'!R79-'2020 MRI'!R79</f>
        <v>-6.3424667337996787E-3</v>
      </c>
      <c r="T79" s="12">
        <f>'2023 MRI - Alphabetical'!S79-'2020 MRI'!S79</f>
        <v>-2.7797091333428918</v>
      </c>
      <c r="U79" s="10">
        <f>'2023 MRI - Alphabetical'!T79-'2020 MRI'!T79</f>
        <v>76</v>
      </c>
      <c r="V79" s="33">
        <f>'2023 MRI - Alphabetical'!U79-'2020 MRI'!U79</f>
        <v>0.64500204613524903</v>
      </c>
      <c r="W79" s="11">
        <f>'2023 MRI - Alphabetical'!V79-'2020 MRI'!V79</f>
        <v>-3.937775912357723E-2</v>
      </c>
      <c r="X79" s="10">
        <f>'2023 MRI - Alphabetical'!W79-'2020 MRI'!W79</f>
        <v>10</v>
      </c>
      <c r="Y79" s="33">
        <f>'2023 MRI - Alphabetical'!X79-'2020 MRI'!X79</f>
        <v>0.11005368165271034</v>
      </c>
      <c r="Z79" s="13">
        <f>'2023 MRI - Alphabetical'!Y79-'2020 MRI'!Y79</f>
        <v>14444</v>
      </c>
      <c r="AA79" s="10">
        <f>'2023 MRI - Alphabetical'!Z79-'2020 MRI'!Z79</f>
        <v>7</v>
      </c>
      <c r="AB79" s="33">
        <f>'2023 MRI - Alphabetical'!AA79-'2020 MRI'!AA79</f>
        <v>2.6530674291889378E-2</v>
      </c>
      <c r="AC79" s="11">
        <f>'2023 MRI - Alphabetical'!AB79-'2020 MRI'!AB79</f>
        <v>-1.238928376161845E-3</v>
      </c>
      <c r="AD79" s="10">
        <f>'2023 MRI - Alphabetical'!AC79-'2020 MRI'!AC79</f>
        <v>29</v>
      </c>
      <c r="AE79" s="33">
        <f>'2023 MRI - Alphabetical'!AD79-'2020 MRI'!AD79</f>
        <v>0.48396876433910607</v>
      </c>
      <c r="AF79" s="11">
        <f>'2023 MRI - Alphabetical'!AE79-'2020 MRI'!AE79</f>
        <v>3.8095070052601487E-2</v>
      </c>
      <c r="AG79" s="10">
        <f>'2023 MRI - Alphabetical'!AF79-'2020 MRI'!AF79</f>
        <v>-18</v>
      </c>
      <c r="AH79" s="33">
        <f>'2023 MRI - Alphabetical'!AG79-'2020 MRI'!AG79</f>
        <v>-4.3511180181672993E-2</v>
      </c>
      <c r="AI79" s="14">
        <f>'2023 MRI - Alphabetical'!AH79-'2020 MRI'!AH79</f>
        <v>-6.0333333333332906E-2</v>
      </c>
      <c r="AJ79" s="10">
        <f>'2023 MRI - Alphabetical'!AI79-'2020 MRI'!AI79</f>
        <v>-9</v>
      </c>
      <c r="AK79" s="33">
        <f>'2023 MRI - Alphabetical'!AJ79-'2020 MRI'!AJ79</f>
        <v>1.8799548885204964E-2</v>
      </c>
      <c r="AL79" s="13">
        <f>'2023 MRI - Alphabetical'!AK79-'2020 MRI'!AK79</f>
        <v>8791.0768555667746</v>
      </c>
      <c r="AM79" s="38"/>
    </row>
    <row r="80" spans="1:39" x14ac:dyDescent="0.25">
      <c r="A80" t="s">
        <v>672</v>
      </c>
      <c r="B80" s="5" t="s">
        <v>141</v>
      </c>
      <c r="C80" s="6" t="s">
        <v>49</v>
      </c>
      <c r="D80" s="7" t="s">
        <v>39</v>
      </c>
      <c r="E80" s="8">
        <f>VLOOKUP(A80,'2020 MRI'!$A$7:$F$571,6,FALSE)</f>
        <v>39.260256519599544</v>
      </c>
      <c r="F80" s="36">
        <f>'2023 MRI - Alphabetical'!E80-'2020 MRI'!E80</f>
        <v>-1.2402377466347994</v>
      </c>
      <c r="G80" s="8">
        <f>'2023 MRI - Alphabetical'!F80-'2020 MRI'!F80</f>
        <v>3.4255587929443436</v>
      </c>
      <c r="H80" s="9">
        <f>'2023 MRI - Alphabetical'!G80-'2020 MRI'!G80</f>
        <v>-21</v>
      </c>
      <c r="I80" s="10">
        <f>'2023 MRI - Alphabetical'!H80-'2020 MRI'!H80</f>
        <v>-17</v>
      </c>
      <c r="J80" s="33">
        <f>'2023 MRI - Alphabetical'!I80-'2020 MRI'!I80</f>
        <v>-8.4608359373095743E-2</v>
      </c>
      <c r="K80" s="11">
        <f>'2023 MRI - Alphabetical'!J80-'2020 MRI'!J80</f>
        <v>2.9279465510946068E-2</v>
      </c>
      <c r="L80" s="10">
        <f>'2023 MRI - Alphabetical'!K80-'2020 MRI'!K80</f>
        <v>-159</v>
      </c>
      <c r="M80" s="33">
        <f>'2023 MRI - Alphabetical'!L80-'2020 MRI'!L80</f>
        <v>-0.63672626260544152</v>
      </c>
      <c r="N80" s="11">
        <f>'2023 MRI - Alphabetical'!M80-'2020 MRI'!M80</f>
        <v>8.4580831641027851E-3</v>
      </c>
      <c r="O80" s="10">
        <f>'2023 MRI - Alphabetical'!N80-'2020 MRI'!N80</f>
        <v>-41</v>
      </c>
      <c r="P80" s="33">
        <f>'2023 MRI - Alphabetical'!O80-'2020 MRI'!O80</f>
        <v>-0.46332474339020219</v>
      </c>
      <c r="Q80" s="11">
        <f>'2023 MRI - Alphabetical'!P80-'2020 MRI'!P80</f>
        <v>2.4061170802410214E-2</v>
      </c>
      <c r="R80" s="10">
        <f>'2023 MRI - Alphabetical'!Q80-'2020 MRI'!Q80</f>
        <v>-20</v>
      </c>
      <c r="S80" s="33">
        <f>'2023 MRI - Alphabetical'!R80-'2020 MRI'!R80</f>
        <v>-0.14360886208547546</v>
      </c>
      <c r="T80" s="12">
        <f>'2023 MRI - Alphabetical'!S80-'2020 MRI'!S80</f>
        <v>0.16032042147139247</v>
      </c>
      <c r="U80" s="10">
        <f>'2023 MRI - Alphabetical'!T80-'2020 MRI'!T80</f>
        <v>52</v>
      </c>
      <c r="V80" s="33">
        <f>'2023 MRI - Alphabetical'!U80-'2020 MRI'!U80</f>
        <v>0.47692676934184797</v>
      </c>
      <c r="W80" s="11">
        <f>'2023 MRI - Alphabetical'!V80-'2020 MRI'!V80</f>
        <v>-2.9151867570966744E-2</v>
      </c>
      <c r="X80" s="10">
        <f>'2023 MRI - Alphabetical'!W80-'2020 MRI'!W80</f>
        <v>-49</v>
      </c>
      <c r="Y80" s="33">
        <f>'2023 MRI - Alphabetical'!X80-'2020 MRI'!X80</f>
        <v>-0.16450537285325884</v>
      </c>
      <c r="Z80" s="13">
        <f>'2023 MRI - Alphabetical'!Y80-'2020 MRI'!Y80</f>
        <v>5702</v>
      </c>
      <c r="AA80" s="10">
        <f>'2023 MRI - Alphabetical'!Z80-'2020 MRI'!Z80</f>
        <v>-23</v>
      </c>
      <c r="AB80" s="33">
        <f>'2023 MRI - Alphabetical'!AA80-'2020 MRI'!AA80</f>
        <v>-0.27205473284221671</v>
      </c>
      <c r="AC80" s="11">
        <f>'2023 MRI - Alphabetical'!AB80-'2020 MRI'!AB80</f>
        <v>3.8431723800993398E-3</v>
      </c>
      <c r="AD80" s="10">
        <f>'2023 MRI - Alphabetical'!AC80-'2020 MRI'!AC80</f>
        <v>-26</v>
      </c>
      <c r="AE80" s="33">
        <f>'2023 MRI - Alphabetical'!AD80-'2020 MRI'!AD80</f>
        <v>-0.50401342159190587</v>
      </c>
      <c r="AF80" s="11">
        <f>'2023 MRI - Alphabetical'!AE80-'2020 MRI'!AE80</f>
        <v>-1.8555767226196007E-2</v>
      </c>
      <c r="AG80" s="10">
        <f>'2023 MRI - Alphabetical'!AF80-'2020 MRI'!AF80</f>
        <v>27</v>
      </c>
      <c r="AH80" s="33">
        <f>'2023 MRI - Alphabetical'!AG80-'2020 MRI'!AG80</f>
        <v>4.7771752481818752E-2</v>
      </c>
      <c r="AI80" s="14">
        <f>'2023 MRI - Alphabetical'!AH80-'2020 MRI'!AH80</f>
        <v>-0.17733333333333379</v>
      </c>
      <c r="AJ80" s="10">
        <f>'2023 MRI - Alphabetical'!AI80-'2020 MRI'!AI80</f>
        <v>-51</v>
      </c>
      <c r="AK80" s="33">
        <f>'2023 MRI - Alphabetical'!AJ80-'2020 MRI'!AJ80</f>
        <v>-5.0666633576321451E-3</v>
      </c>
      <c r="AL80" s="13">
        <f>'2023 MRI - Alphabetical'!AK80-'2020 MRI'!AK80</f>
        <v>4541.6625524455449</v>
      </c>
      <c r="AM80" s="38">
        <v>1</v>
      </c>
    </row>
    <row r="81" spans="1:39" x14ac:dyDescent="0.25">
      <c r="A81" t="s">
        <v>673</v>
      </c>
      <c r="B81" s="5" t="s">
        <v>442</v>
      </c>
      <c r="C81" s="6" t="s">
        <v>41</v>
      </c>
      <c r="D81" s="7" t="s">
        <v>34</v>
      </c>
      <c r="E81" s="8">
        <f>VLOOKUP(A81,'2020 MRI'!$A$7:$F$571,6,FALSE)</f>
        <v>15.832441981146365</v>
      </c>
      <c r="F81" s="36">
        <f>'2023 MRI - Alphabetical'!E81-'2020 MRI'!E81</f>
        <v>-0.26775116797872567</v>
      </c>
      <c r="G81" s="8">
        <f>'2023 MRI - Alphabetical'!F81-'2020 MRI'!F81</f>
        <v>5.7652199416280414</v>
      </c>
      <c r="H81" s="9">
        <f>'2023 MRI - Alphabetical'!G81-'2020 MRI'!G81</f>
        <v>-30</v>
      </c>
      <c r="I81" s="10">
        <f>'2023 MRI - Alphabetical'!H81-'2020 MRI'!H81</f>
        <v>83</v>
      </c>
      <c r="J81" s="33">
        <f>'2023 MRI - Alphabetical'!I81-'2020 MRI'!I81</f>
        <v>0.36956473076719026</v>
      </c>
      <c r="K81" s="11">
        <f>'2023 MRI - Alphabetical'!J81-'2020 MRI'!J81</f>
        <v>5.9394560809869823E-2</v>
      </c>
      <c r="L81" s="10">
        <f>'2023 MRI - Alphabetical'!K81-'2020 MRI'!K81</f>
        <v>18</v>
      </c>
      <c r="M81" s="33">
        <f>'2023 MRI - Alphabetical'!L81-'2020 MRI'!L81</f>
        <v>0.35229689494713645</v>
      </c>
      <c r="N81" s="11">
        <f>'2023 MRI - Alphabetical'!M81-'2020 MRI'!M81</f>
        <v>-1.4486264027963441E-2</v>
      </c>
      <c r="O81" s="10">
        <f>'2023 MRI - Alphabetical'!N81-'2020 MRI'!N81</f>
        <v>-103</v>
      </c>
      <c r="P81" s="33">
        <f>'2023 MRI - Alphabetical'!O81-'2020 MRI'!O81</f>
        <v>-0.2934912134138471</v>
      </c>
      <c r="Q81" s="11">
        <f>'2023 MRI - Alphabetical'!P81-'2020 MRI'!P81</f>
        <v>1.5845261350049572E-2</v>
      </c>
      <c r="R81" s="10">
        <f>'2023 MRI - Alphabetical'!Q81-'2020 MRI'!Q81</f>
        <v>-21</v>
      </c>
      <c r="S81" s="33">
        <f>'2023 MRI - Alphabetical'!R81-'2020 MRI'!R81</f>
        <v>0.16246271692577346</v>
      </c>
      <c r="T81" s="12">
        <f>'2023 MRI - Alphabetical'!S81-'2020 MRI'!S81</f>
        <v>0.15021781583295779</v>
      </c>
      <c r="U81" s="10">
        <f>'2023 MRI - Alphabetical'!T81-'2020 MRI'!T81</f>
        <v>-59</v>
      </c>
      <c r="V81" s="33">
        <f>'2023 MRI - Alphabetical'!U81-'2020 MRI'!U81</f>
        <v>-0.2034813366576157</v>
      </c>
      <c r="W81" s="11">
        <f>'2023 MRI - Alphabetical'!V81-'2020 MRI'!V81</f>
        <v>8.5100547455056914E-3</v>
      </c>
      <c r="X81" s="10">
        <f>'2023 MRI - Alphabetical'!W81-'2020 MRI'!W81</f>
        <v>14</v>
      </c>
      <c r="Y81" s="33">
        <f>'2023 MRI - Alphabetical'!X81-'2020 MRI'!X81</f>
        <v>0.12091995837729042</v>
      </c>
      <c r="Z81" s="13">
        <f>'2023 MRI - Alphabetical'!Y81-'2020 MRI'!Y81</f>
        <v>28315</v>
      </c>
      <c r="AA81" s="10">
        <f>'2023 MRI - Alphabetical'!Z81-'2020 MRI'!Z81</f>
        <v>-98</v>
      </c>
      <c r="AB81" s="33">
        <f>'2023 MRI - Alphabetical'!AA81-'2020 MRI'!AA81</f>
        <v>-0.27201726816389427</v>
      </c>
      <c r="AC81" s="11">
        <f>'2023 MRI - Alphabetical'!AB81-'2020 MRI'!AB81</f>
        <v>5.8713006526028219E-3</v>
      </c>
      <c r="AD81" s="10">
        <f>'2023 MRI - Alphabetical'!AC81-'2020 MRI'!AC81</f>
        <v>23</v>
      </c>
      <c r="AE81" s="33">
        <f>'2023 MRI - Alphabetical'!AD81-'2020 MRI'!AD81</f>
        <v>6.9686219381844827E-2</v>
      </c>
      <c r="AF81" s="11">
        <f>'2023 MRI - Alphabetical'!AE81-'2020 MRI'!AE81</f>
        <v>9.3544834561649637E-3</v>
      </c>
      <c r="AG81" s="10">
        <f>'2023 MRI - Alphabetical'!AF81-'2020 MRI'!AF81</f>
        <v>-16</v>
      </c>
      <c r="AH81" s="33">
        <f>'2023 MRI - Alphabetical'!AG81-'2020 MRI'!AG81</f>
        <v>-0.11332523028394564</v>
      </c>
      <c r="AI81" s="14">
        <f>'2023 MRI - Alphabetical'!AH81-'2020 MRI'!AH81</f>
        <v>1.6666666666664831E-3</v>
      </c>
      <c r="AJ81" s="10">
        <f>'2023 MRI - Alphabetical'!AI81-'2020 MRI'!AI81</f>
        <v>-21</v>
      </c>
      <c r="AK81" s="33">
        <f>'2023 MRI - Alphabetical'!AJ81-'2020 MRI'!AJ81</f>
        <v>-1.585737314349267E-2</v>
      </c>
      <c r="AL81" s="13">
        <f>'2023 MRI - Alphabetical'!AK81-'2020 MRI'!AK81</f>
        <v>10239.956672191474</v>
      </c>
      <c r="AM81" s="38"/>
    </row>
    <row r="82" spans="1:39" x14ac:dyDescent="0.25">
      <c r="A82" t="s">
        <v>674</v>
      </c>
      <c r="B82" s="5" t="s">
        <v>565</v>
      </c>
      <c r="C82" s="6" t="s">
        <v>81</v>
      </c>
      <c r="D82" s="7" t="s">
        <v>34</v>
      </c>
      <c r="E82" s="8">
        <f>VLOOKUP(A82,'2020 MRI'!$A$7:$F$571,6,FALSE)</f>
        <v>6.294631283307428</v>
      </c>
      <c r="F82" s="36">
        <f>'2023 MRI - Alphabetical'!E82-'2020 MRI'!E82</f>
        <v>0.66595243210992106</v>
      </c>
      <c r="G82" s="8">
        <f>'2023 MRI - Alphabetical'!F82-'2020 MRI'!F82</f>
        <v>5.3817298917296057</v>
      </c>
      <c r="H82" s="9">
        <f>'2023 MRI - Alphabetical'!G82-'2020 MRI'!G82</f>
        <v>4</v>
      </c>
      <c r="I82" s="10">
        <f>'2023 MRI - Alphabetical'!H82-'2020 MRI'!H82</f>
        <v>131</v>
      </c>
      <c r="J82" s="33">
        <f>'2023 MRI - Alphabetical'!I82-'2020 MRI'!I82</f>
        <v>0.44939308578365378</v>
      </c>
      <c r="K82" s="11">
        <f>'2023 MRI - Alphabetical'!J82-'2020 MRI'!J82</f>
        <v>5.6823383983068299E-2</v>
      </c>
      <c r="L82" s="10">
        <f>'2023 MRI - Alphabetical'!K82-'2020 MRI'!K82</f>
        <v>131</v>
      </c>
      <c r="M82" s="33">
        <f>'2023 MRI - Alphabetical'!L82-'2020 MRI'!L82</f>
        <v>0.46740184365747717</v>
      </c>
      <c r="N82" s="11">
        <f>'2023 MRI - Alphabetical'!M82-'2020 MRI'!M82</f>
        <v>-3.0499611414269E-2</v>
      </c>
      <c r="O82" s="10">
        <f>'2023 MRI - Alphabetical'!N82-'2020 MRI'!N82</f>
        <v>-36</v>
      </c>
      <c r="P82" s="33">
        <f>'2023 MRI - Alphabetical'!O82-'2020 MRI'!O82</f>
        <v>-7.7616275701444581E-2</v>
      </c>
      <c r="Q82" s="11">
        <f>'2023 MRI - Alphabetical'!P82-'2020 MRI'!P82</f>
        <v>2.9988207274493032E-3</v>
      </c>
      <c r="R82" s="10">
        <f>'2023 MRI - Alphabetical'!Q82-'2020 MRI'!Q82</f>
        <v>-48</v>
      </c>
      <c r="S82" s="33">
        <f>'2023 MRI - Alphabetical'!R82-'2020 MRI'!R82</f>
        <v>0.12860135739684825</v>
      </c>
      <c r="T82" s="12">
        <f>'2023 MRI - Alphabetical'!S82-'2020 MRI'!S82</f>
        <v>0.21677866897897244</v>
      </c>
      <c r="U82" s="10">
        <f>'2023 MRI - Alphabetical'!T82-'2020 MRI'!T82</f>
        <v>-36</v>
      </c>
      <c r="V82" s="33">
        <f>'2023 MRI - Alphabetical'!U82-'2020 MRI'!U82</f>
        <v>-0.21822538848139839</v>
      </c>
      <c r="W82" s="11">
        <f>'2023 MRI - Alphabetical'!V82-'2020 MRI'!V82</f>
        <v>8.9665329956075367E-3</v>
      </c>
      <c r="X82" s="10">
        <f>'2023 MRI - Alphabetical'!W82-'2020 MRI'!W82</f>
        <v>3</v>
      </c>
      <c r="Y82" s="33">
        <f>'2023 MRI - Alphabetical'!X82-'2020 MRI'!X82</f>
        <v>0.47737775361431645</v>
      </c>
      <c r="Z82" s="13">
        <f>'2023 MRI - Alphabetical'!Y82-'2020 MRI'!Y82</f>
        <v>57679</v>
      </c>
      <c r="AA82" s="10">
        <f>'2023 MRI - Alphabetical'!Z82-'2020 MRI'!Z82</f>
        <v>6</v>
      </c>
      <c r="AB82" s="33">
        <f>'2023 MRI - Alphabetical'!AA82-'2020 MRI'!AA82</f>
        <v>0.12126201193703401</v>
      </c>
      <c r="AC82" s="11">
        <f>'2023 MRI - Alphabetical'!AB82-'2020 MRI'!AB82</f>
        <v>1.942110177404293E-3</v>
      </c>
      <c r="AD82" s="10">
        <f>'2023 MRI - Alphabetical'!AC82-'2020 MRI'!AC82</f>
        <v>19</v>
      </c>
      <c r="AE82" s="33">
        <f>'2023 MRI - Alphabetical'!AD82-'2020 MRI'!AD82</f>
        <v>5.6319857407360674E-2</v>
      </c>
      <c r="AF82" s="11">
        <f>'2023 MRI - Alphabetical'!AE82-'2020 MRI'!AE82</f>
        <v>7.247945284990398E-3</v>
      </c>
      <c r="AG82" s="10">
        <f>'2023 MRI - Alphabetical'!AF82-'2020 MRI'!AF82</f>
        <v>-12</v>
      </c>
      <c r="AH82" s="33">
        <f>'2023 MRI - Alphabetical'!AG82-'2020 MRI'!AG82</f>
        <v>-0.14985906114870517</v>
      </c>
      <c r="AI82" s="14">
        <f>'2023 MRI - Alphabetical'!AH82-'2020 MRI'!AH82</f>
        <v>3.5333333333333217E-2</v>
      </c>
      <c r="AJ82" s="10">
        <f>'2023 MRI - Alphabetical'!AI82-'2020 MRI'!AI82</f>
        <v>-11</v>
      </c>
      <c r="AK82" s="33">
        <f>'2023 MRI - Alphabetical'!AJ82-'2020 MRI'!AJ82</f>
        <v>-5.4003404543605527E-2</v>
      </c>
      <c r="AL82" s="13">
        <f>'2023 MRI - Alphabetical'!AK82-'2020 MRI'!AK82</f>
        <v>9837.6018862003693</v>
      </c>
      <c r="AM82" s="38"/>
    </row>
    <row r="83" spans="1:39" x14ac:dyDescent="0.25">
      <c r="A83" t="s">
        <v>675</v>
      </c>
      <c r="B83" s="5" t="s">
        <v>574</v>
      </c>
      <c r="C83" s="6" t="s">
        <v>81</v>
      </c>
      <c r="D83" s="7" t="s">
        <v>34</v>
      </c>
      <c r="E83" s="8">
        <f>VLOOKUP(A83,'2020 MRI'!$A$7:$F$571,6,FALSE)</f>
        <v>7.7411986128306829</v>
      </c>
      <c r="F83" s="36">
        <f>'2023 MRI - Alphabetical'!E83-'2020 MRI'!E83</f>
        <v>0.41408764215919103</v>
      </c>
      <c r="G83" s="8">
        <f>'2023 MRI - Alphabetical'!F83-'2020 MRI'!F83</f>
        <v>5.7137881157688888</v>
      </c>
      <c r="H83" s="9">
        <f>'2023 MRI - Alphabetical'!G83-'2020 MRI'!G83</f>
        <v>0</v>
      </c>
      <c r="I83" s="10">
        <f>'2023 MRI - Alphabetical'!H83-'2020 MRI'!H83</f>
        <v>208</v>
      </c>
      <c r="J83" s="33">
        <f>'2023 MRI - Alphabetical'!I83-'2020 MRI'!I83</f>
        <v>0.70912744361436753</v>
      </c>
      <c r="K83" s="11">
        <f>'2023 MRI - Alphabetical'!J83-'2020 MRI'!J83</f>
        <v>7.6993993234080849E-2</v>
      </c>
      <c r="L83" s="10">
        <f>'2023 MRI - Alphabetical'!K83-'2020 MRI'!K83</f>
        <v>148</v>
      </c>
      <c r="M83" s="33">
        <f>'2023 MRI - Alphabetical'!L83-'2020 MRI'!L83</f>
        <v>0.50474409658393371</v>
      </c>
      <c r="N83" s="11">
        <f>'2023 MRI - Alphabetical'!M83-'2020 MRI'!M83</f>
        <v>-3.1668695266363442E-2</v>
      </c>
      <c r="O83" s="10">
        <f>'2023 MRI - Alphabetical'!N83-'2020 MRI'!N83</f>
        <v>-58</v>
      </c>
      <c r="P83" s="33">
        <f>'2023 MRI - Alphabetical'!O83-'2020 MRI'!O83</f>
        <v>-0.1798459722884741</v>
      </c>
      <c r="Q83" s="11">
        <f>'2023 MRI - Alphabetical'!P83-'2020 MRI'!P83</f>
        <v>9.6128864640166282E-3</v>
      </c>
      <c r="R83" s="10">
        <f>'2023 MRI - Alphabetical'!Q83-'2020 MRI'!Q83</f>
        <v>19</v>
      </c>
      <c r="S83" s="33">
        <f>'2023 MRI - Alphabetical'!R83-'2020 MRI'!R83</f>
        <v>0.23888270298591624</v>
      </c>
      <c r="T83" s="12">
        <f>'2023 MRI - Alphabetical'!S83-'2020 MRI'!S83</f>
        <v>0</v>
      </c>
      <c r="U83" s="10">
        <f>'2023 MRI - Alphabetical'!T83-'2020 MRI'!T83</f>
        <v>53</v>
      </c>
      <c r="V83" s="33">
        <f>'2023 MRI - Alphabetical'!U83-'2020 MRI'!U83</f>
        <v>0.12700820891099818</v>
      </c>
      <c r="W83" s="11">
        <f>'2023 MRI - Alphabetical'!V83-'2020 MRI'!V83</f>
        <v>-1.1455814235494372E-2</v>
      </c>
      <c r="X83" s="10">
        <f>'2023 MRI - Alphabetical'!W83-'2020 MRI'!W83</f>
        <v>-15</v>
      </c>
      <c r="Y83" s="33">
        <f>'2023 MRI - Alphabetical'!X83-'2020 MRI'!X83</f>
        <v>-0.3800529454719288</v>
      </c>
      <c r="Z83" s="13">
        <f>'2023 MRI - Alphabetical'!Y83-'2020 MRI'!Y83</f>
        <v>19613</v>
      </c>
      <c r="AA83" s="10">
        <f>'2023 MRI - Alphabetical'!Z83-'2020 MRI'!Z83</f>
        <v>39</v>
      </c>
      <c r="AB83" s="33">
        <f>'2023 MRI - Alphabetical'!AA83-'2020 MRI'!AA83</f>
        <v>0.19921896851879062</v>
      </c>
      <c r="AC83" s="11">
        <f>'2023 MRI - Alphabetical'!AB83-'2020 MRI'!AB83</f>
        <v>6.3210559931871357E-4</v>
      </c>
      <c r="AD83" s="10">
        <f>'2023 MRI - Alphabetical'!AC83-'2020 MRI'!AC83</f>
        <v>43</v>
      </c>
      <c r="AE83" s="33">
        <f>'2023 MRI - Alphabetical'!AD83-'2020 MRI'!AD83</f>
        <v>0.16033764551656415</v>
      </c>
      <c r="AF83" s="11">
        <f>'2023 MRI - Alphabetical'!AE83-'2020 MRI'!AE83</f>
        <v>1.3338947271916535E-2</v>
      </c>
      <c r="AG83" s="10">
        <f>'2023 MRI - Alphabetical'!AF83-'2020 MRI'!AF83</f>
        <v>-9</v>
      </c>
      <c r="AH83" s="33">
        <f>'2023 MRI - Alphabetical'!AG83-'2020 MRI'!AG83</f>
        <v>-0.14931343235885797</v>
      </c>
      <c r="AI83" s="14">
        <f>'2023 MRI - Alphabetical'!AH83-'2020 MRI'!AH83</f>
        <v>3.4333333333333105E-2</v>
      </c>
      <c r="AJ83" s="10">
        <f>'2023 MRI - Alphabetical'!AI83-'2020 MRI'!AI83</f>
        <v>-7</v>
      </c>
      <c r="AK83" s="33">
        <f>'2023 MRI - Alphabetical'!AJ83-'2020 MRI'!AJ83</f>
        <v>-7.0401971890145895E-2</v>
      </c>
      <c r="AL83" s="13">
        <f>'2023 MRI - Alphabetical'!AK83-'2020 MRI'!AK83</f>
        <v>12657.739154889074</v>
      </c>
      <c r="AM83" s="38"/>
    </row>
    <row r="84" spans="1:39" x14ac:dyDescent="0.25">
      <c r="A84" t="s">
        <v>676</v>
      </c>
      <c r="B84" s="5" t="s">
        <v>378</v>
      </c>
      <c r="C84" s="6" t="s">
        <v>19</v>
      </c>
      <c r="D84" s="7" t="s">
        <v>20</v>
      </c>
      <c r="E84" s="8">
        <f>VLOOKUP(A84,'2020 MRI'!$A$7:$F$571,6,FALSE)</f>
        <v>22.442592572688376</v>
      </c>
      <c r="F84" s="36">
        <f>'2023 MRI - Alphabetical'!E84-'2020 MRI'!E84</f>
        <v>-9.7956517778213126E-2</v>
      </c>
      <c r="G84" s="8">
        <f>'2023 MRI - Alphabetical'!F84-'2020 MRI'!F84</f>
        <v>4.0016306363962855</v>
      </c>
      <c r="H84" s="9">
        <f>'2023 MRI - Alphabetical'!G84-'2020 MRI'!G84</f>
        <v>-17</v>
      </c>
      <c r="I84" s="10">
        <f>'2023 MRI - Alphabetical'!H84-'2020 MRI'!H84</f>
        <v>156</v>
      </c>
      <c r="J84" s="33">
        <f>'2023 MRI - Alphabetical'!I84-'2020 MRI'!I84</f>
        <v>0.7406122379678528</v>
      </c>
      <c r="K84" s="11">
        <f>'2023 MRI - Alphabetical'!J84-'2020 MRI'!J84</f>
        <v>8.6118461654285383E-2</v>
      </c>
      <c r="L84" s="10">
        <f>'2023 MRI - Alphabetical'!K84-'2020 MRI'!K84</f>
        <v>-20</v>
      </c>
      <c r="M84" s="33">
        <f>'2023 MRI - Alphabetical'!L84-'2020 MRI'!L84</f>
        <v>-3.1301628223965636E-2</v>
      </c>
      <c r="N84" s="11">
        <f>'2023 MRI - Alphabetical'!M84-'2020 MRI'!M84</f>
        <v>-1.4842712192955528E-2</v>
      </c>
      <c r="O84" s="10">
        <f>'2023 MRI - Alphabetical'!N84-'2020 MRI'!N84</f>
        <v>30</v>
      </c>
      <c r="P84" s="33">
        <f>'2023 MRI - Alphabetical'!O84-'2020 MRI'!O84</f>
        <v>9.9075180112841277E-2</v>
      </c>
      <c r="Q84" s="11">
        <f>'2023 MRI - Alphabetical'!P84-'2020 MRI'!P84</f>
        <v>-9.0124638416373415E-3</v>
      </c>
      <c r="R84" s="10">
        <f>'2023 MRI - Alphabetical'!Q84-'2020 MRI'!Q84</f>
        <v>-80</v>
      </c>
      <c r="S84" s="33">
        <f>'2023 MRI - Alphabetical'!R84-'2020 MRI'!R84</f>
        <v>-4.2273597486707337E-2</v>
      </c>
      <c r="T84" s="12">
        <f>'2023 MRI - Alphabetical'!S84-'2020 MRI'!S84</f>
        <v>0.33588625858795079</v>
      </c>
      <c r="U84" s="10">
        <f>'2023 MRI - Alphabetical'!T84-'2020 MRI'!T84</f>
        <v>-61</v>
      </c>
      <c r="V84" s="33">
        <f>'2023 MRI - Alphabetical'!U84-'2020 MRI'!U84</f>
        <v>-0.17633295287382217</v>
      </c>
      <c r="W84" s="11">
        <f>'2023 MRI - Alphabetical'!V84-'2020 MRI'!V84</f>
        <v>7.8853487494327246E-3</v>
      </c>
      <c r="X84" s="10">
        <f>'2023 MRI - Alphabetical'!W84-'2020 MRI'!W84</f>
        <v>-27</v>
      </c>
      <c r="Y84" s="33">
        <f>'2023 MRI - Alphabetical'!X84-'2020 MRI'!X84</f>
        <v>-0.18184577647334518</v>
      </c>
      <c r="Z84" s="13">
        <f>'2023 MRI - Alphabetical'!Y84-'2020 MRI'!Y84</f>
        <v>11317</v>
      </c>
      <c r="AA84" s="10">
        <f>'2023 MRI - Alphabetical'!Z84-'2020 MRI'!Z84</f>
        <v>52</v>
      </c>
      <c r="AB84" s="33">
        <f>'2023 MRI - Alphabetical'!AA84-'2020 MRI'!AA84</f>
        <v>0.14738441720713313</v>
      </c>
      <c r="AC84" s="11">
        <f>'2023 MRI - Alphabetical'!AB84-'2020 MRI'!AB84</f>
        <v>8.6988148551351771E-4</v>
      </c>
      <c r="AD84" s="10">
        <f>'2023 MRI - Alphabetical'!AC84-'2020 MRI'!AC84</f>
        <v>-52</v>
      </c>
      <c r="AE84" s="33">
        <f>'2023 MRI - Alphabetical'!AD84-'2020 MRI'!AD84</f>
        <v>-0.16439639310148682</v>
      </c>
      <c r="AF84" s="11">
        <f>'2023 MRI - Alphabetical'!AE84-'2020 MRI'!AE84</f>
        <v>-3.3414104632405461E-3</v>
      </c>
      <c r="AG84" s="10">
        <f>'2023 MRI - Alphabetical'!AF84-'2020 MRI'!AF84</f>
        <v>12</v>
      </c>
      <c r="AH84" s="33">
        <f>'2023 MRI - Alphabetical'!AG84-'2020 MRI'!AG84</f>
        <v>0.15860213640141263</v>
      </c>
      <c r="AI84" s="14">
        <f>'2023 MRI - Alphabetical'!AH84-'2020 MRI'!AH84</f>
        <v>-0.29066666666666663</v>
      </c>
      <c r="AJ84" s="10">
        <f>'2023 MRI - Alphabetical'!AI84-'2020 MRI'!AI84</f>
        <v>-18</v>
      </c>
      <c r="AK84" s="33">
        <f>'2023 MRI - Alphabetical'!AJ84-'2020 MRI'!AJ84</f>
        <v>1.3817673203396719E-2</v>
      </c>
      <c r="AL84" s="13">
        <f>'2023 MRI - Alphabetical'!AK84-'2020 MRI'!AK84</f>
        <v>16570.909210735437</v>
      </c>
      <c r="AM84" s="38"/>
    </row>
    <row r="85" spans="1:39" x14ac:dyDescent="0.25">
      <c r="A85" t="s">
        <v>677</v>
      </c>
      <c r="B85" s="5" t="s">
        <v>87</v>
      </c>
      <c r="C85" s="6" t="s">
        <v>19</v>
      </c>
      <c r="D85" s="7" t="s">
        <v>20</v>
      </c>
      <c r="E85" s="8">
        <f>VLOOKUP(A85,'2020 MRI'!$A$7:$F$571,6,FALSE)</f>
        <v>52.659465635805972</v>
      </c>
      <c r="F85" s="36">
        <f>'2023 MRI - Alphabetical'!E85-'2020 MRI'!E85</f>
        <v>-0.28389978083818246</v>
      </c>
      <c r="G85" s="8">
        <f>'2023 MRI - Alphabetical'!F85-'2020 MRI'!F85</f>
        <v>-1.6700894731759917</v>
      </c>
      <c r="H85" s="9">
        <f>'2023 MRI - Alphabetical'!G85-'2020 MRI'!G85</f>
        <v>0</v>
      </c>
      <c r="I85" s="10">
        <f>'2023 MRI - Alphabetical'!H85-'2020 MRI'!H85</f>
        <v>-255</v>
      </c>
      <c r="J85" s="33">
        <f>'2023 MRI - Alphabetical'!I85-'2020 MRI'!I85</f>
        <v>-1.0440504461808653</v>
      </c>
      <c r="K85" s="11">
        <f>'2023 MRI - Alphabetical'!J85-'2020 MRI'!J85</f>
        <v>-5.1111026904130274E-2</v>
      </c>
      <c r="L85" s="10">
        <f>'2023 MRI - Alphabetical'!K85-'2020 MRI'!K85</f>
        <v>-110</v>
      </c>
      <c r="M85" s="33">
        <f>'2023 MRI - Alphabetical'!L85-'2020 MRI'!L85</f>
        <v>-1.674540468293046</v>
      </c>
      <c r="N85" s="11">
        <f>'2023 MRI - Alphabetical'!M85-'2020 MRI'!M85</f>
        <v>3.571117026876626E-2</v>
      </c>
      <c r="O85" s="10">
        <f>'2023 MRI - Alphabetical'!N85-'2020 MRI'!N85</f>
        <v>-14</v>
      </c>
      <c r="P85" s="33">
        <f>'2023 MRI - Alphabetical'!O85-'2020 MRI'!O85</f>
        <v>-0.36336616388257093</v>
      </c>
      <c r="Q85" s="11">
        <f>'2023 MRI - Alphabetical'!P85-'2020 MRI'!P85</f>
        <v>1.5804293996859509E-2</v>
      </c>
      <c r="R85" s="10">
        <f>'2023 MRI - Alphabetical'!Q85-'2020 MRI'!Q85</f>
        <v>-30</v>
      </c>
      <c r="S85" s="33">
        <f>'2023 MRI - Alphabetical'!R85-'2020 MRI'!R85</f>
        <v>-1.163049064938716</v>
      </c>
      <c r="T85" s="12">
        <f>'2023 MRI - Alphabetical'!S85-'2020 MRI'!S85</f>
        <v>1.4391550081143847</v>
      </c>
      <c r="U85" s="10">
        <f>'2023 MRI - Alphabetical'!T85-'2020 MRI'!T85</f>
        <v>99</v>
      </c>
      <c r="V85" s="33">
        <f>'2023 MRI - Alphabetical'!U85-'2020 MRI'!U85</f>
        <v>1.5990437417796068</v>
      </c>
      <c r="W85" s="11">
        <f>'2023 MRI - Alphabetical'!V85-'2020 MRI'!V85</f>
        <v>-9.5101553977724892E-2</v>
      </c>
      <c r="X85" s="10">
        <f>'2023 MRI - Alphabetical'!W85-'2020 MRI'!W85</f>
        <v>93</v>
      </c>
      <c r="Y85" s="33">
        <f>'2023 MRI - Alphabetical'!X85-'2020 MRI'!X85</f>
        <v>0.4632782124053354</v>
      </c>
      <c r="Z85" s="13">
        <f>'2023 MRI - Alphabetical'!Y85-'2020 MRI'!Y85</f>
        <v>29548</v>
      </c>
      <c r="AA85" s="10">
        <f>'2023 MRI - Alphabetical'!Z85-'2020 MRI'!Z85</f>
        <v>-36</v>
      </c>
      <c r="AB85" s="33">
        <f>'2023 MRI - Alphabetical'!AA85-'2020 MRI'!AA85</f>
        <v>-0.49108996059520682</v>
      </c>
      <c r="AC85" s="11">
        <f>'2023 MRI - Alphabetical'!AB85-'2020 MRI'!AB85</f>
        <v>5.9480519480519523E-3</v>
      </c>
      <c r="AD85" s="10">
        <f>'2023 MRI - Alphabetical'!AC85-'2020 MRI'!AC85</f>
        <v>15</v>
      </c>
      <c r="AE85" s="33">
        <f>'2023 MRI - Alphabetical'!AD85-'2020 MRI'!AD85</f>
        <v>0.31575009312994928</v>
      </c>
      <c r="AF85" s="11">
        <f>'2023 MRI - Alphabetical'!AE85-'2020 MRI'!AE85</f>
        <v>2.9753453400944263E-2</v>
      </c>
      <c r="AG85" s="10">
        <f>'2023 MRI - Alphabetical'!AF85-'2020 MRI'!AF85</f>
        <v>-3</v>
      </c>
      <c r="AH85" s="33">
        <f>'2023 MRI - Alphabetical'!AG85-'2020 MRI'!AG85</f>
        <v>0.10616684222862605</v>
      </c>
      <c r="AI85" s="14">
        <f>'2023 MRI - Alphabetical'!AH85-'2020 MRI'!AH85</f>
        <v>-0.2280000000000002</v>
      </c>
      <c r="AJ85" s="10">
        <f>'2023 MRI - Alphabetical'!AI85-'2020 MRI'!AI85</f>
        <v>8</v>
      </c>
      <c r="AK85" s="33">
        <f>'2023 MRI - Alphabetical'!AJ85-'2020 MRI'!AJ85</f>
        <v>3.4557517298960727E-2</v>
      </c>
      <c r="AL85" s="13">
        <f>'2023 MRI - Alphabetical'!AK85-'2020 MRI'!AK85</f>
        <v>14284.644171744534</v>
      </c>
      <c r="AM85" s="38"/>
    </row>
    <row r="86" spans="1:39" x14ac:dyDescent="0.25">
      <c r="A86" t="s">
        <v>678</v>
      </c>
      <c r="B86" s="5" t="s">
        <v>452</v>
      </c>
      <c r="C86" s="6" t="s">
        <v>81</v>
      </c>
      <c r="D86" s="7" t="s">
        <v>34</v>
      </c>
      <c r="E86" s="8">
        <f>VLOOKUP(A86,'2020 MRI'!$A$7:$F$571,6,FALSE)</f>
        <v>22.535221345826994</v>
      </c>
      <c r="F86" s="36">
        <f>'2023 MRI - Alphabetical'!E86-'2020 MRI'!E86</f>
        <v>1.5530319089231055</v>
      </c>
      <c r="G86" s="8">
        <f>'2023 MRI - Alphabetical'!F86-'2020 MRI'!F86</f>
        <v>-0.11862834978211723</v>
      </c>
      <c r="H86" s="9">
        <f>'2023 MRI - Alphabetical'!G86-'2020 MRI'!G86</f>
        <v>69</v>
      </c>
      <c r="I86" s="10">
        <f>'2023 MRI - Alphabetical'!H86-'2020 MRI'!H86</f>
        <v>-32</v>
      </c>
      <c r="J86" s="33">
        <f>'2023 MRI - Alphabetical'!I86-'2020 MRI'!I86</f>
        <v>-2.4902496696446091E-2</v>
      </c>
      <c r="K86" s="11">
        <f>'2023 MRI - Alphabetical'!J86-'2020 MRI'!J86</f>
        <v>2.4196848034953478E-2</v>
      </c>
      <c r="L86" s="10">
        <f>'2023 MRI - Alphabetical'!K86-'2020 MRI'!K86</f>
        <v>169</v>
      </c>
      <c r="M86" s="33">
        <f>'2023 MRI - Alphabetical'!L86-'2020 MRI'!L86</f>
        <v>0.59803818993581115</v>
      </c>
      <c r="N86" s="11">
        <f>'2023 MRI - Alphabetical'!M86-'2020 MRI'!M86</f>
        <v>-3.4493699804039026E-2</v>
      </c>
      <c r="O86" s="10">
        <f>'2023 MRI - Alphabetical'!N86-'2020 MRI'!N86</f>
        <v>264</v>
      </c>
      <c r="P86" s="33">
        <f>'2023 MRI - Alphabetical'!O86-'2020 MRI'!O86</f>
        <v>0.7437526466634875</v>
      </c>
      <c r="Q86" s="11">
        <f>'2023 MRI - Alphabetical'!P86-'2020 MRI'!P86</f>
        <v>-4.9561271811296832E-2</v>
      </c>
      <c r="R86" s="10">
        <f>'2023 MRI - Alphabetical'!Q86-'2020 MRI'!Q86</f>
        <v>19</v>
      </c>
      <c r="S86" s="33">
        <f>'2023 MRI - Alphabetical'!R86-'2020 MRI'!R86</f>
        <v>0.23888270298591624</v>
      </c>
      <c r="T86" s="12">
        <f>'2023 MRI - Alphabetical'!S86-'2020 MRI'!S86</f>
        <v>0</v>
      </c>
      <c r="U86" s="10">
        <f>'2023 MRI - Alphabetical'!T86-'2020 MRI'!T86</f>
        <v>34</v>
      </c>
      <c r="V86" s="33">
        <f>'2023 MRI - Alphabetical'!U86-'2020 MRI'!U86</f>
        <v>0.16014358013883767</v>
      </c>
      <c r="W86" s="11">
        <f>'2023 MRI - Alphabetical'!V86-'2020 MRI'!V86</f>
        <v>-1.1826332026247083E-2</v>
      </c>
      <c r="X86" s="10">
        <f>'2023 MRI - Alphabetical'!W86-'2020 MRI'!W86</f>
        <v>57</v>
      </c>
      <c r="Y86" s="33">
        <f>'2023 MRI - Alphabetical'!X86-'2020 MRI'!X86</f>
        <v>0.41202647758866134</v>
      </c>
      <c r="Z86" s="13">
        <f>'2023 MRI - Alphabetical'!Y86-'2020 MRI'!Y86</f>
        <v>37357</v>
      </c>
      <c r="AA86" s="10">
        <f>'2023 MRI - Alphabetical'!Z86-'2020 MRI'!Z86</f>
        <v>-38</v>
      </c>
      <c r="AB86" s="33">
        <f>'2023 MRI - Alphabetical'!AA86-'2020 MRI'!AA86</f>
        <v>-0.20478462046734081</v>
      </c>
      <c r="AC86" s="11">
        <f>'2023 MRI - Alphabetical'!AB86-'2020 MRI'!AB86</f>
        <v>5.830258302583026E-3</v>
      </c>
      <c r="AD86" s="10">
        <f>'2023 MRI - Alphabetical'!AC86-'2020 MRI'!AC86</f>
        <v>32</v>
      </c>
      <c r="AE86" s="33">
        <f>'2023 MRI - Alphabetical'!AD86-'2020 MRI'!AD86</f>
        <v>8.7113650560363243E-2</v>
      </c>
      <c r="AF86" s="11">
        <f>'2023 MRI - Alphabetical'!AE86-'2020 MRI'!AE86</f>
        <v>1.1190224834046414E-2</v>
      </c>
      <c r="AG86" s="10">
        <f>'2023 MRI - Alphabetical'!AF86-'2020 MRI'!AF86</f>
        <v>-39</v>
      </c>
      <c r="AH86" s="33">
        <f>'2023 MRI - Alphabetical'!AG86-'2020 MRI'!AG86</f>
        <v>-8.5575572472040895E-2</v>
      </c>
      <c r="AI86" s="14">
        <f>'2023 MRI - Alphabetical'!AH86-'2020 MRI'!AH86</f>
        <v>-2.1666666666666501E-2</v>
      </c>
      <c r="AJ86" s="10">
        <f>'2023 MRI - Alphabetical'!AI86-'2020 MRI'!AI86</f>
        <v>-7</v>
      </c>
      <c r="AK86" s="33">
        <f>'2023 MRI - Alphabetical'!AJ86-'2020 MRI'!AJ86</f>
        <v>-2.3970234954602661E-2</v>
      </c>
      <c r="AL86" s="13">
        <f>'2023 MRI - Alphabetical'!AK86-'2020 MRI'!AK86</f>
        <v>18648.618808543484</v>
      </c>
      <c r="AM86" s="38"/>
    </row>
    <row r="87" spans="1:39" x14ac:dyDescent="0.25">
      <c r="A87" t="s">
        <v>679</v>
      </c>
      <c r="B87" s="5" t="s">
        <v>570</v>
      </c>
      <c r="C87" s="6" t="s">
        <v>81</v>
      </c>
      <c r="D87" s="7" t="s">
        <v>34</v>
      </c>
      <c r="E87" s="8">
        <f>VLOOKUP(A87,'2020 MRI'!$A$7:$F$571,6,FALSE)</f>
        <v>9.5559832823978006</v>
      </c>
      <c r="F87" s="36">
        <f>'2023 MRI - Alphabetical'!E87-'2020 MRI'!E87</f>
        <v>0.20091017253727639</v>
      </c>
      <c r="G87" s="8">
        <f>'2023 MRI - Alphabetical'!F87-'2020 MRI'!F87</f>
        <v>5.8749941061164002</v>
      </c>
      <c r="H87" s="9">
        <f>'2023 MRI - Alphabetical'!G87-'2020 MRI'!G87</f>
        <v>2</v>
      </c>
      <c r="I87" s="10">
        <f>'2023 MRI - Alphabetical'!H87-'2020 MRI'!H87</f>
        <v>-140</v>
      </c>
      <c r="J87" s="33">
        <f>'2023 MRI - Alphabetical'!I87-'2020 MRI'!I87</f>
        <v>-0.40888627043716702</v>
      </c>
      <c r="K87" s="11">
        <f>'2023 MRI - Alphabetical'!J87-'2020 MRI'!J87</f>
        <v>-5.2585385547819774E-3</v>
      </c>
      <c r="L87" s="10">
        <f>'2023 MRI - Alphabetical'!K87-'2020 MRI'!K87</f>
        <v>-289</v>
      </c>
      <c r="M87" s="33">
        <f>'2023 MRI - Alphabetical'!L87-'2020 MRI'!L87</f>
        <v>-0.86074663567498133</v>
      </c>
      <c r="N87" s="11">
        <f>'2023 MRI - Alphabetical'!M87-'2020 MRI'!M87</f>
        <v>2.6633405725762963E-2</v>
      </c>
      <c r="O87" s="10">
        <f>'2023 MRI - Alphabetical'!N87-'2020 MRI'!N87</f>
        <v>50</v>
      </c>
      <c r="P87" s="33">
        <f>'2023 MRI - Alphabetical'!O87-'2020 MRI'!O87</f>
        <v>0.10480908547260825</v>
      </c>
      <c r="Q87" s="11">
        <f>'2023 MRI - Alphabetical'!P87-'2020 MRI'!P87</f>
        <v>-8.5422835089164987E-3</v>
      </c>
      <c r="R87" s="10">
        <f>'2023 MRI - Alphabetical'!Q87-'2020 MRI'!Q87</f>
        <v>19</v>
      </c>
      <c r="S87" s="33">
        <f>'2023 MRI - Alphabetical'!R87-'2020 MRI'!R87</f>
        <v>0.23888270298591624</v>
      </c>
      <c r="T87" s="12">
        <f>'2023 MRI - Alphabetical'!S87-'2020 MRI'!S87</f>
        <v>0</v>
      </c>
      <c r="U87" s="10">
        <f>'2023 MRI - Alphabetical'!T87-'2020 MRI'!T87</f>
        <v>-57</v>
      </c>
      <c r="V87" s="33">
        <f>'2023 MRI - Alphabetical'!U87-'2020 MRI'!U87</f>
        <v>-0.20027509655465092</v>
      </c>
      <c r="W87" s="11">
        <f>'2023 MRI - Alphabetical'!V87-'2020 MRI'!V87</f>
        <v>8.0768874293790406E-3</v>
      </c>
      <c r="X87" s="10">
        <f>'2023 MRI - Alphabetical'!W87-'2020 MRI'!W87</f>
        <v>12</v>
      </c>
      <c r="Y87" s="33">
        <f>'2023 MRI - Alphabetical'!X87-'2020 MRI'!X87</f>
        <v>0.50005349370951713</v>
      </c>
      <c r="Z87" s="13">
        <f>'2023 MRI - Alphabetical'!Y87-'2020 MRI'!Y87</f>
        <v>53676</v>
      </c>
      <c r="AA87" s="10">
        <f>'2023 MRI - Alphabetical'!Z87-'2020 MRI'!Z87</f>
        <v>-37</v>
      </c>
      <c r="AB87" s="33">
        <f>'2023 MRI - Alphabetical'!AA87-'2020 MRI'!AA87</f>
        <v>-0.11251866584816694</v>
      </c>
      <c r="AC87" s="11">
        <f>'2023 MRI - Alphabetical'!AB87-'2020 MRI'!AB87</f>
        <v>4.096045197740112E-3</v>
      </c>
      <c r="AD87" s="10">
        <f>'2023 MRI - Alphabetical'!AC87-'2020 MRI'!AC87</f>
        <v>4</v>
      </c>
      <c r="AE87" s="33">
        <f>'2023 MRI - Alphabetical'!AD87-'2020 MRI'!AD87</f>
        <v>2.9677389963127743E-2</v>
      </c>
      <c r="AF87" s="11">
        <f>'2023 MRI - Alphabetical'!AE87-'2020 MRI'!AE87</f>
        <v>5.2528834472157504E-3</v>
      </c>
      <c r="AG87" s="10">
        <f>'2023 MRI - Alphabetical'!AF87-'2020 MRI'!AF87</f>
        <v>-38</v>
      </c>
      <c r="AH87" s="33">
        <f>'2023 MRI - Alphabetical'!AG87-'2020 MRI'!AG87</f>
        <v>-0.14109200118796239</v>
      </c>
      <c r="AI87" s="14">
        <f>'2023 MRI - Alphabetical'!AH87-'2020 MRI'!AH87</f>
        <v>3.4999999999999254E-2</v>
      </c>
      <c r="AJ87" s="10">
        <f>'2023 MRI - Alphabetical'!AI87-'2020 MRI'!AI87</f>
        <v>-10</v>
      </c>
      <c r="AK87" s="33">
        <f>'2023 MRI - Alphabetical'!AJ87-'2020 MRI'!AJ87</f>
        <v>-2.8150041464194024E-2</v>
      </c>
      <c r="AL87" s="13">
        <f>'2023 MRI - Alphabetical'!AK87-'2020 MRI'!AK87</f>
        <v>15942.248921682447</v>
      </c>
      <c r="AM87" s="38"/>
    </row>
    <row r="88" spans="1:39" x14ac:dyDescent="0.25">
      <c r="A88" t="s">
        <v>680</v>
      </c>
      <c r="B88" s="5" t="s">
        <v>505</v>
      </c>
      <c r="C88" s="6" t="s">
        <v>44</v>
      </c>
      <c r="D88" s="7" t="s">
        <v>20</v>
      </c>
      <c r="E88" s="8">
        <f>VLOOKUP(A88,'2020 MRI'!$A$7:$F$571,6,FALSE)</f>
        <v>17.754301316666677</v>
      </c>
      <c r="F88" s="36">
        <f>'2023 MRI - Alphabetical'!E88-'2020 MRI'!E88</f>
        <v>0.9754318654662244</v>
      </c>
      <c r="G88" s="8">
        <f>'2023 MRI - Alphabetical'!F88-'2020 MRI'!F88</f>
        <v>2.2867376735019604</v>
      </c>
      <c r="H88" s="9">
        <f>'2023 MRI - Alphabetical'!G88-'2020 MRI'!G88</f>
        <v>60</v>
      </c>
      <c r="I88" s="10">
        <f>'2023 MRI - Alphabetical'!H88-'2020 MRI'!H88</f>
        <v>223</v>
      </c>
      <c r="J88" s="33">
        <f>'2023 MRI - Alphabetical'!I88-'2020 MRI'!I88</f>
        <v>1.9740276610762697</v>
      </c>
      <c r="K88" s="11">
        <f>'2023 MRI - Alphabetical'!J88-'2020 MRI'!J88</f>
        <v>0.17952359906557724</v>
      </c>
      <c r="L88" s="10">
        <f>'2023 MRI - Alphabetical'!K88-'2020 MRI'!K88</f>
        <v>42</v>
      </c>
      <c r="M88" s="33">
        <f>'2023 MRI - Alphabetical'!L88-'2020 MRI'!L88</f>
        <v>0.22310179617528103</v>
      </c>
      <c r="N88" s="11">
        <f>'2023 MRI - Alphabetical'!M88-'2020 MRI'!M88</f>
        <v>-1.9408556234983318E-2</v>
      </c>
      <c r="O88" s="10">
        <f>'2023 MRI - Alphabetical'!N88-'2020 MRI'!N88</f>
        <v>-10</v>
      </c>
      <c r="P88" s="33">
        <f>'2023 MRI - Alphabetical'!O88-'2020 MRI'!O88</f>
        <v>-2.4486579614661941E-2</v>
      </c>
      <c r="Q88" s="11">
        <f>'2023 MRI - Alphabetical'!P88-'2020 MRI'!P88</f>
        <v>0</v>
      </c>
      <c r="R88" s="10">
        <f>'2023 MRI - Alphabetical'!Q88-'2020 MRI'!Q88</f>
        <v>-13</v>
      </c>
      <c r="S88" s="33">
        <f>'2023 MRI - Alphabetical'!R88-'2020 MRI'!R88</f>
        <v>0.15768302061843495</v>
      </c>
      <c r="T88" s="12">
        <f>'2023 MRI - Alphabetical'!S88-'2020 MRI'!S88</f>
        <v>8.9288809227488442E-2</v>
      </c>
      <c r="U88" s="10">
        <f>'2023 MRI - Alphabetical'!T88-'2020 MRI'!T88</f>
        <v>-181</v>
      </c>
      <c r="V88" s="33">
        <f>'2023 MRI - Alphabetical'!U88-'2020 MRI'!U88</f>
        <v>-0.48898462348669569</v>
      </c>
      <c r="W88" s="11">
        <f>'2023 MRI - Alphabetical'!V88-'2020 MRI'!V88</f>
        <v>2.5620198258561131E-2</v>
      </c>
      <c r="X88" s="10">
        <f>'2023 MRI - Alphabetical'!W88-'2020 MRI'!W88</f>
        <v>16</v>
      </c>
      <c r="Y88" s="33">
        <f>'2023 MRI - Alphabetical'!X88-'2020 MRI'!X88</f>
        <v>0.32315194309515971</v>
      </c>
      <c r="Z88" s="13">
        <f>'2023 MRI - Alphabetical'!Y88-'2020 MRI'!Y88</f>
        <v>41788</v>
      </c>
      <c r="AA88" s="10">
        <f>'2023 MRI - Alphabetical'!Z88-'2020 MRI'!Z88</f>
        <v>74</v>
      </c>
      <c r="AB88" s="33">
        <f>'2023 MRI - Alphabetical'!AA88-'2020 MRI'!AA88</f>
        <v>0.17240098203103391</v>
      </c>
      <c r="AC88" s="11">
        <f>'2023 MRI - Alphabetical'!AB88-'2020 MRI'!AB88</f>
        <v>-3.1594585671838871E-4</v>
      </c>
      <c r="AD88" s="10">
        <f>'2023 MRI - Alphabetical'!AC88-'2020 MRI'!AC88</f>
        <v>56</v>
      </c>
      <c r="AE88" s="33">
        <f>'2023 MRI - Alphabetical'!AD88-'2020 MRI'!AD88</f>
        <v>0.30217524731962297</v>
      </c>
      <c r="AF88" s="11">
        <f>'2023 MRI - Alphabetical'!AE88-'2020 MRI'!AE88</f>
        <v>2.4995441646850969E-2</v>
      </c>
      <c r="AG88" s="10">
        <f>'2023 MRI - Alphabetical'!AF88-'2020 MRI'!AF88</f>
        <v>-33</v>
      </c>
      <c r="AH88" s="33">
        <f>'2023 MRI - Alphabetical'!AG88-'2020 MRI'!AG88</f>
        <v>-6.3085839906380031E-2</v>
      </c>
      <c r="AI88" s="14">
        <f>'2023 MRI - Alphabetical'!AH88-'2020 MRI'!AH88</f>
        <v>-4.6666666666665968E-2</v>
      </c>
      <c r="AJ88" s="10">
        <f>'2023 MRI - Alphabetical'!AI88-'2020 MRI'!AI88</f>
        <v>-45</v>
      </c>
      <c r="AK88" s="33">
        <f>'2023 MRI - Alphabetical'!AJ88-'2020 MRI'!AJ88</f>
        <v>-7.6115331847148582E-5</v>
      </c>
      <c r="AL88" s="13">
        <f>'2023 MRI - Alphabetical'!AK88-'2020 MRI'!AK88</f>
        <v>739.66028234144324</v>
      </c>
      <c r="AM88" s="38"/>
    </row>
    <row r="89" spans="1:39" x14ac:dyDescent="0.25">
      <c r="A89" t="s">
        <v>681</v>
      </c>
      <c r="B89" s="5" t="s">
        <v>405</v>
      </c>
      <c r="C89" s="6" t="s">
        <v>44</v>
      </c>
      <c r="D89" s="7" t="s">
        <v>20</v>
      </c>
      <c r="E89" s="8">
        <f>VLOOKUP(A89,'2020 MRI'!$A$7:$F$571,6,FALSE)</f>
        <v>17.325683752780257</v>
      </c>
      <c r="F89" s="36">
        <f>'2023 MRI - Alphabetical'!E89-'2020 MRI'!E89</f>
        <v>-0.32320829438024301</v>
      </c>
      <c r="G89" s="8">
        <f>'2023 MRI - Alphabetical'!F89-'2020 MRI'!F89</f>
        <v>5.5998794657798783</v>
      </c>
      <c r="H89" s="9">
        <f>'2023 MRI - Alphabetical'!G89-'2020 MRI'!G89</f>
        <v>-22</v>
      </c>
      <c r="I89" s="10">
        <f>'2023 MRI - Alphabetical'!H89-'2020 MRI'!H89</f>
        <v>-47</v>
      </c>
      <c r="J89" s="33">
        <f>'2023 MRI - Alphabetical'!I89-'2020 MRI'!I89</f>
        <v>-0.41006236761129694</v>
      </c>
      <c r="K89" s="11">
        <f>'2023 MRI - Alphabetical'!J89-'2020 MRI'!J89</f>
        <v>8.7117219133416857E-3</v>
      </c>
      <c r="L89" s="10">
        <f>'2023 MRI - Alphabetical'!K89-'2020 MRI'!K89</f>
        <v>81</v>
      </c>
      <c r="M89" s="33">
        <f>'2023 MRI - Alphabetical'!L89-'2020 MRI'!L89</f>
        <v>0.30597086945316732</v>
      </c>
      <c r="N89" s="11">
        <f>'2023 MRI - Alphabetical'!M89-'2020 MRI'!M89</f>
        <v>-2.7198040171078984E-2</v>
      </c>
      <c r="O89" s="10">
        <f>'2023 MRI - Alphabetical'!N89-'2020 MRI'!N89</f>
        <v>-97</v>
      </c>
      <c r="P89" s="33">
        <f>'2023 MRI - Alphabetical'!O89-'2020 MRI'!O89</f>
        <v>-0.24793332450092032</v>
      </c>
      <c r="Q89" s="11">
        <f>'2023 MRI - Alphabetical'!P89-'2020 MRI'!P89</f>
        <v>1.3244243730709163E-2</v>
      </c>
      <c r="R89" s="10">
        <f>'2023 MRI - Alphabetical'!Q89-'2020 MRI'!Q89</f>
        <v>117</v>
      </c>
      <c r="S89" s="33">
        <f>'2023 MRI - Alphabetical'!R89-'2020 MRI'!R89</f>
        <v>0.28234780067263998</v>
      </c>
      <c r="T89" s="12">
        <f>'2023 MRI - Alphabetical'!S89-'2020 MRI'!S89</f>
        <v>-0.24838294941705794</v>
      </c>
      <c r="U89" s="10">
        <f>'2023 MRI - Alphabetical'!T89-'2020 MRI'!T89</f>
        <v>-32</v>
      </c>
      <c r="V89" s="33">
        <f>'2023 MRI - Alphabetical'!U89-'2020 MRI'!U89</f>
        <v>-9.6212698128149365E-2</v>
      </c>
      <c r="W89" s="11">
        <f>'2023 MRI - Alphabetical'!V89-'2020 MRI'!V89</f>
        <v>2.2892806808563065E-3</v>
      </c>
      <c r="X89" s="10">
        <f>'2023 MRI - Alphabetical'!W89-'2020 MRI'!W89</f>
        <v>-6</v>
      </c>
      <c r="Y89" s="33">
        <f>'2023 MRI - Alphabetical'!X89-'2020 MRI'!X89</f>
        <v>-6.9112956768483225E-2</v>
      </c>
      <c r="Z89" s="13">
        <f>'2023 MRI - Alphabetical'!Y89-'2020 MRI'!Y89</f>
        <v>17289</v>
      </c>
      <c r="AA89" s="10">
        <f>'2023 MRI - Alphabetical'!Z89-'2020 MRI'!Z89</f>
        <v>7</v>
      </c>
      <c r="AB89" s="33">
        <f>'2023 MRI - Alphabetical'!AA89-'2020 MRI'!AA89</f>
        <v>4.4402270801996435E-3</v>
      </c>
      <c r="AC89" s="11">
        <f>'2023 MRI - Alphabetical'!AB89-'2020 MRI'!AB89</f>
        <v>2.5745093810653416E-3</v>
      </c>
      <c r="AD89" s="10">
        <f>'2023 MRI - Alphabetical'!AC89-'2020 MRI'!AC89</f>
        <v>-73</v>
      </c>
      <c r="AE89" s="33">
        <f>'2023 MRI - Alphabetical'!AD89-'2020 MRI'!AD89</f>
        <v>-0.20772708637615955</v>
      </c>
      <c r="AF89" s="11">
        <f>'2023 MRI - Alphabetical'!AE89-'2020 MRI'!AE89</f>
        <v>-7.150679901525403E-3</v>
      </c>
      <c r="AG89" s="10">
        <f>'2023 MRI - Alphabetical'!AF89-'2020 MRI'!AF89</f>
        <v>25</v>
      </c>
      <c r="AH89" s="33">
        <f>'2023 MRI - Alphabetical'!AG89-'2020 MRI'!AG89</f>
        <v>0.12604744230927212</v>
      </c>
      <c r="AI89" s="14">
        <f>'2023 MRI - Alphabetical'!AH89-'2020 MRI'!AH89</f>
        <v>-0.26000000000000068</v>
      </c>
      <c r="AJ89" s="10">
        <f>'2023 MRI - Alphabetical'!AI89-'2020 MRI'!AI89</f>
        <v>7</v>
      </c>
      <c r="AK89" s="33">
        <f>'2023 MRI - Alphabetical'!AJ89-'2020 MRI'!AJ89</f>
        <v>2.2003030411376745E-2</v>
      </c>
      <c r="AL89" s="13">
        <f>'2023 MRI - Alphabetical'!AK89-'2020 MRI'!AK89</f>
        <v>20358.29302884209</v>
      </c>
      <c r="AM89" s="38"/>
    </row>
    <row r="90" spans="1:39" x14ac:dyDescent="0.25">
      <c r="A90" t="s">
        <v>682</v>
      </c>
      <c r="B90" s="5" t="s">
        <v>56</v>
      </c>
      <c r="C90" s="6" t="s">
        <v>41</v>
      </c>
      <c r="D90" s="7" t="s">
        <v>34</v>
      </c>
      <c r="E90" s="8">
        <f>VLOOKUP(A90,'2020 MRI'!$A$7:$F$571,6,FALSE)</f>
        <v>59.442507801004275</v>
      </c>
      <c r="F90" s="36">
        <f>'2023 MRI - Alphabetical'!E90-'2020 MRI'!E90</f>
        <v>-0.59059788075056474</v>
      </c>
      <c r="G90" s="8">
        <f>'2023 MRI - Alphabetical'!F90-'2020 MRI'!F90</f>
        <v>-2.285049815679713</v>
      </c>
      <c r="H90" s="9">
        <f>'2023 MRI - Alphabetical'!G90-'2020 MRI'!G90</f>
        <v>-2</v>
      </c>
      <c r="I90" s="10">
        <f>'2023 MRI - Alphabetical'!H90-'2020 MRI'!H90</f>
        <v>141</v>
      </c>
      <c r="J90" s="33">
        <f>'2023 MRI - Alphabetical'!I90-'2020 MRI'!I90</f>
        <v>0.89354391485268514</v>
      </c>
      <c r="K90" s="11">
        <f>'2023 MRI - Alphabetical'!J90-'2020 MRI'!J90</f>
        <v>9.938475401713398E-2</v>
      </c>
      <c r="L90" s="10">
        <f>'2023 MRI - Alphabetical'!K90-'2020 MRI'!K90</f>
        <v>-23</v>
      </c>
      <c r="M90" s="33">
        <f>'2023 MRI - Alphabetical'!L90-'2020 MRI'!L90</f>
        <v>-0.21908358486441143</v>
      </c>
      <c r="N90" s="11">
        <f>'2023 MRI - Alphabetical'!M90-'2020 MRI'!M90</f>
        <v>-1.4833024078660273E-2</v>
      </c>
      <c r="O90" s="10">
        <f>'2023 MRI - Alphabetical'!N90-'2020 MRI'!N90</f>
        <v>2</v>
      </c>
      <c r="P90" s="33">
        <f>'2023 MRI - Alphabetical'!O90-'2020 MRI'!O90</f>
        <v>0.14950614244049021</v>
      </c>
      <c r="Q90" s="11">
        <f>'2023 MRI - Alphabetical'!P90-'2020 MRI'!P90</f>
        <v>-1.7551075221267559E-2</v>
      </c>
      <c r="R90" s="10">
        <f>'2023 MRI - Alphabetical'!Q90-'2020 MRI'!Q90</f>
        <v>26</v>
      </c>
      <c r="S90" s="33">
        <f>'2023 MRI - Alphabetical'!R90-'2020 MRI'!R90</f>
        <v>-0.15413824919160329</v>
      </c>
      <c r="T90" s="12">
        <f>'2023 MRI - Alphabetical'!S90-'2020 MRI'!S90</f>
        <v>-0.91835274818068235</v>
      </c>
      <c r="U90" s="10">
        <f>'2023 MRI - Alphabetical'!T90-'2020 MRI'!T90</f>
        <v>-1</v>
      </c>
      <c r="V90" s="33">
        <f>'2023 MRI - Alphabetical'!U90-'2020 MRI'!U90</f>
        <v>-7.7626580301366488E-3</v>
      </c>
      <c r="W90" s="11">
        <f>'2023 MRI - Alphabetical'!V90-'2020 MRI'!V90</f>
        <v>3.1775494089803513E-3</v>
      </c>
      <c r="X90" s="10">
        <f>'2023 MRI - Alphabetical'!W90-'2020 MRI'!W90</f>
        <v>-3</v>
      </c>
      <c r="Y90" s="33">
        <f>'2023 MRI - Alphabetical'!X90-'2020 MRI'!X90</f>
        <v>1.9792096156926453E-2</v>
      </c>
      <c r="Z90" s="13">
        <f>'2023 MRI - Alphabetical'!Y90-'2020 MRI'!Y90</f>
        <v>7641</v>
      </c>
      <c r="AA90" s="10">
        <f>'2023 MRI - Alphabetical'!Z90-'2020 MRI'!Z90</f>
        <v>-6</v>
      </c>
      <c r="AB90" s="33">
        <f>'2023 MRI - Alphabetical'!AA90-'2020 MRI'!AA90</f>
        <v>-0.29768398880116442</v>
      </c>
      <c r="AC90" s="11">
        <f>'2023 MRI - Alphabetical'!AB90-'2020 MRI'!AB90</f>
        <v>2.7541592190292868E-3</v>
      </c>
      <c r="AD90" s="10">
        <f>'2023 MRI - Alphabetical'!AC90-'2020 MRI'!AC90</f>
        <v>-3</v>
      </c>
      <c r="AE90" s="33">
        <f>'2023 MRI - Alphabetical'!AD90-'2020 MRI'!AD90</f>
        <v>-0.38452584221744912</v>
      </c>
      <c r="AF90" s="11">
        <f>'2023 MRI - Alphabetical'!AE90-'2020 MRI'!AE90</f>
        <v>-9.9502162522376869E-3</v>
      </c>
      <c r="AG90" s="10">
        <f>'2023 MRI - Alphabetical'!AF90-'2020 MRI'!AF90</f>
        <v>-18</v>
      </c>
      <c r="AH90" s="33">
        <f>'2023 MRI - Alphabetical'!AG90-'2020 MRI'!AG90</f>
        <v>-0.3567954636008821</v>
      </c>
      <c r="AI90" s="14">
        <f>'2023 MRI - Alphabetical'!AH90-'2020 MRI'!AH90</f>
        <v>0.3113333333333328</v>
      </c>
      <c r="AJ90" s="10">
        <f>'2023 MRI - Alphabetical'!AI90-'2020 MRI'!AI90</f>
        <v>-16</v>
      </c>
      <c r="AK90" s="33">
        <f>'2023 MRI - Alphabetical'!AJ90-'2020 MRI'!AJ90</f>
        <v>1.9193609182090621E-2</v>
      </c>
      <c r="AL90" s="13">
        <f>'2023 MRI - Alphabetical'!AK90-'2020 MRI'!AK90</f>
        <v>2514.4433065759513</v>
      </c>
      <c r="AM90" s="38">
        <v>1</v>
      </c>
    </row>
    <row r="91" spans="1:39" x14ac:dyDescent="0.25">
      <c r="A91" t="s">
        <v>683</v>
      </c>
      <c r="B91" s="5" t="s">
        <v>434</v>
      </c>
      <c r="C91" s="6" t="s">
        <v>61</v>
      </c>
      <c r="D91" s="7" t="s">
        <v>39</v>
      </c>
      <c r="E91" s="8">
        <f>VLOOKUP(A91,'2020 MRI'!$A$7:$F$571,6,FALSE)</f>
        <v>19.324994422289834</v>
      </c>
      <c r="F91" s="36">
        <f>'2023 MRI - Alphabetical'!E91-'2020 MRI'!E91</f>
        <v>0.41658045863001369</v>
      </c>
      <c r="G91" s="8">
        <f>'2023 MRI - Alphabetical'!F91-'2020 MRI'!F91</f>
        <v>3.3562292780424592</v>
      </c>
      <c r="H91" s="9">
        <f>'2023 MRI - Alphabetical'!G91-'2020 MRI'!G91</f>
        <v>10</v>
      </c>
      <c r="I91" s="10">
        <f>'2023 MRI - Alphabetical'!H91-'2020 MRI'!H91</f>
        <v>-240</v>
      </c>
      <c r="J91" s="33">
        <f>'2023 MRI - Alphabetical'!I91-'2020 MRI'!I91</f>
        <v>-1.4110412851783436</v>
      </c>
      <c r="K91" s="11">
        <f>'2023 MRI - Alphabetical'!J91-'2020 MRI'!J91</f>
        <v>-6.0871877246255757E-2</v>
      </c>
      <c r="L91" s="10">
        <f>'2023 MRI - Alphabetical'!K91-'2020 MRI'!K91</f>
        <v>-42</v>
      </c>
      <c r="M91" s="33">
        <f>'2023 MRI - Alphabetical'!L91-'2020 MRI'!L91</f>
        <v>-5.0668940499053128E-2</v>
      </c>
      <c r="N91" s="11">
        <f>'2023 MRI - Alphabetical'!M91-'2020 MRI'!M91</f>
        <v>-1.5302792186728496E-3</v>
      </c>
      <c r="O91" s="10">
        <f>'2023 MRI - Alphabetical'!N91-'2020 MRI'!N91</f>
        <v>-67</v>
      </c>
      <c r="P91" s="33">
        <f>'2023 MRI - Alphabetical'!O91-'2020 MRI'!O91</f>
        <v>-0.13977913487193117</v>
      </c>
      <c r="Q91" s="11">
        <f>'2023 MRI - Alphabetical'!P91-'2020 MRI'!P91</f>
        <v>6.7010683895268371E-3</v>
      </c>
      <c r="R91" s="10">
        <f>'2023 MRI - Alphabetical'!Q91-'2020 MRI'!Q91</f>
        <v>42</v>
      </c>
      <c r="S91" s="33">
        <f>'2023 MRI - Alphabetical'!R91-'2020 MRI'!R91</f>
        <v>0.23540118253011211</v>
      </c>
      <c r="T91" s="12">
        <f>'2023 MRI - Alphabetical'!S91-'2020 MRI'!S91</f>
        <v>-6.0099621647381557E-2</v>
      </c>
      <c r="U91" s="10">
        <f>'2023 MRI - Alphabetical'!T91-'2020 MRI'!T91</f>
        <v>127</v>
      </c>
      <c r="V91" s="33">
        <f>'2023 MRI - Alphabetical'!U91-'2020 MRI'!U91</f>
        <v>0.35476279146382211</v>
      </c>
      <c r="W91" s="11">
        <f>'2023 MRI - Alphabetical'!V91-'2020 MRI'!V91</f>
        <v>-2.4430296591379169E-2</v>
      </c>
      <c r="X91" s="10">
        <f>'2023 MRI - Alphabetical'!W91-'2020 MRI'!W91</f>
        <v>-29</v>
      </c>
      <c r="Y91" s="33">
        <f>'2023 MRI - Alphabetical'!X91-'2020 MRI'!X91</f>
        <v>-0.205874517607681</v>
      </c>
      <c r="Z91" s="13">
        <f>'2023 MRI - Alphabetical'!Y91-'2020 MRI'!Y91</f>
        <v>11204</v>
      </c>
      <c r="AA91" s="10">
        <f>'2023 MRI - Alphabetical'!Z91-'2020 MRI'!Z91</f>
        <v>64</v>
      </c>
      <c r="AB91" s="33">
        <f>'2023 MRI - Alphabetical'!AA91-'2020 MRI'!AA91</f>
        <v>0.1290517698497502</v>
      </c>
      <c r="AC91" s="11">
        <f>'2023 MRI - Alphabetical'!AB91-'2020 MRI'!AB91</f>
        <v>8.3492878823255082E-4</v>
      </c>
      <c r="AD91" s="10">
        <f>'2023 MRI - Alphabetical'!AC91-'2020 MRI'!AC91</f>
        <v>108</v>
      </c>
      <c r="AE91" s="33">
        <f>'2023 MRI - Alphabetical'!AD91-'2020 MRI'!AD91</f>
        <v>0.39447946148094154</v>
      </c>
      <c r="AF91" s="11">
        <f>'2023 MRI - Alphabetical'!AE91-'2020 MRI'!AE91</f>
        <v>2.9166635872155955E-2</v>
      </c>
      <c r="AG91" s="10">
        <f>'2023 MRI - Alphabetical'!AF91-'2020 MRI'!AF91</f>
        <v>25</v>
      </c>
      <c r="AH91" s="33">
        <f>'2023 MRI - Alphabetical'!AG91-'2020 MRI'!AG91</f>
        <v>3.232500700304744E-2</v>
      </c>
      <c r="AI91" s="14">
        <f>'2023 MRI - Alphabetical'!AH91-'2020 MRI'!AH91</f>
        <v>-0.16200000000000037</v>
      </c>
      <c r="AJ91" s="10">
        <f>'2023 MRI - Alphabetical'!AI91-'2020 MRI'!AI91</f>
        <v>24</v>
      </c>
      <c r="AK91" s="33">
        <f>'2023 MRI - Alphabetical'!AJ91-'2020 MRI'!AJ91</f>
        <v>2.3540841814348387E-2</v>
      </c>
      <c r="AL91" s="13">
        <f>'2023 MRI - Alphabetical'!AK91-'2020 MRI'!AK91</f>
        <v>41933.716709348926</v>
      </c>
      <c r="AM91" s="38"/>
    </row>
    <row r="92" spans="1:39" x14ac:dyDescent="0.25">
      <c r="A92" t="s">
        <v>684</v>
      </c>
      <c r="B92" s="5" t="s">
        <v>129</v>
      </c>
      <c r="C92" s="6" t="s">
        <v>47</v>
      </c>
      <c r="D92" s="7" t="s">
        <v>20</v>
      </c>
      <c r="E92" s="8">
        <f>VLOOKUP(A92,'2020 MRI'!$A$7:$F$571,6,FALSE)</f>
        <v>40.070399677589513</v>
      </c>
      <c r="F92" s="36">
        <f>'2023 MRI - Alphabetical'!E92-'2020 MRI'!E92</f>
        <v>1.3090878230164487</v>
      </c>
      <c r="G92" s="8">
        <f>'2023 MRI - Alphabetical'!F92-'2020 MRI'!F92</f>
        <v>-3.0720344552747108</v>
      </c>
      <c r="H92" s="9">
        <f>'2023 MRI - Alphabetical'!G92-'2020 MRI'!G92</f>
        <v>33</v>
      </c>
      <c r="I92" s="10">
        <f>'2023 MRI - Alphabetical'!H92-'2020 MRI'!H92</f>
        <v>-34</v>
      </c>
      <c r="J92" s="33">
        <f>'2023 MRI - Alphabetical'!I92-'2020 MRI'!I92</f>
        <v>-0.3883989465363652</v>
      </c>
      <c r="K92" s="11">
        <f>'2023 MRI - Alphabetical'!J92-'2020 MRI'!J92</f>
        <v>1.4335800354234873E-2</v>
      </c>
      <c r="L92" s="10">
        <f>'2023 MRI - Alphabetical'!K92-'2020 MRI'!K92</f>
        <v>-83</v>
      </c>
      <c r="M92" s="33">
        <f>'2023 MRI - Alphabetical'!L92-'2020 MRI'!L92</f>
        <v>-1.1928071903460218</v>
      </c>
      <c r="N92" s="11">
        <f>'2023 MRI - Alphabetical'!M92-'2020 MRI'!M92</f>
        <v>1.7837357618948516E-2</v>
      </c>
      <c r="O92" s="10">
        <f>'2023 MRI - Alphabetical'!N92-'2020 MRI'!N92</f>
        <v>1</v>
      </c>
      <c r="P92" s="33">
        <f>'2023 MRI - Alphabetical'!O92-'2020 MRI'!O92</f>
        <v>2.151076128361662E-2</v>
      </c>
      <c r="Q92" s="11">
        <f>'2023 MRI - Alphabetical'!P92-'2020 MRI'!P92</f>
        <v>-6.8686718475895747E-3</v>
      </c>
      <c r="R92" s="10">
        <f>'2023 MRI - Alphabetical'!Q92-'2020 MRI'!Q92</f>
        <v>221</v>
      </c>
      <c r="S92" s="33">
        <f>'2023 MRI - Alphabetical'!R92-'2020 MRI'!R92</f>
        <v>0.58485282563482155</v>
      </c>
      <c r="T92" s="12">
        <f>'2023 MRI - Alphabetical'!S92-'2020 MRI'!S92</f>
        <v>-1.8380877503240833</v>
      </c>
      <c r="U92" s="10">
        <f>'2023 MRI - Alphabetical'!T92-'2020 MRI'!T92</f>
        <v>38</v>
      </c>
      <c r="V92" s="33">
        <f>'2023 MRI - Alphabetical'!U92-'2020 MRI'!U92</f>
        <v>0.28183549500580618</v>
      </c>
      <c r="W92" s="11">
        <f>'2023 MRI - Alphabetical'!V92-'2020 MRI'!V92</f>
        <v>-1.8320930869515806E-2</v>
      </c>
      <c r="X92" s="10">
        <f>'2023 MRI - Alphabetical'!W92-'2020 MRI'!W92</f>
        <v>65</v>
      </c>
      <c r="Y92" s="33">
        <f>'2023 MRI - Alphabetical'!X92-'2020 MRI'!X92</f>
        <v>0.22058251728587996</v>
      </c>
      <c r="Z92" s="13">
        <f>'2023 MRI - Alphabetical'!Y92-'2020 MRI'!Y92</f>
        <v>21828</v>
      </c>
      <c r="AA92" s="10">
        <f>'2023 MRI - Alphabetical'!Z92-'2020 MRI'!Z92</f>
        <v>50</v>
      </c>
      <c r="AB92" s="33">
        <f>'2023 MRI - Alphabetical'!AA92-'2020 MRI'!AA92</f>
        <v>0.37590776093531297</v>
      </c>
      <c r="AC92" s="11">
        <f>'2023 MRI - Alphabetical'!AB92-'2020 MRI'!AB92</f>
        <v>-4.5177935943060479E-3</v>
      </c>
      <c r="AD92" s="10">
        <f>'2023 MRI - Alphabetical'!AC92-'2020 MRI'!AC92</f>
        <v>14</v>
      </c>
      <c r="AE92" s="33">
        <f>'2023 MRI - Alphabetical'!AD92-'2020 MRI'!AD92</f>
        <v>0.16878844592307402</v>
      </c>
      <c r="AF92" s="11">
        <f>'2023 MRI - Alphabetical'!AE92-'2020 MRI'!AE92</f>
        <v>1.7763902392517239E-2</v>
      </c>
      <c r="AG92" s="10">
        <f>'2023 MRI - Alphabetical'!AF92-'2020 MRI'!AF92</f>
        <v>11</v>
      </c>
      <c r="AH92" s="33">
        <f>'2023 MRI - Alphabetical'!AG92-'2020 MRI'!AG92</f>
        <v>0.17017886197319099</v>
      </c>
      <c r="AI92" s="14">
        <f>'2023 MRI - Alphabetical'!AH92-'2020 MRI'!AH92</f>
        <v>-0.29899999999999949</v>
      </c>
      <c r="AJ92" s="10">
        <f>'2023 MRI - Alphabetical'!AI92-'2020 MRI'!AI92</f>
        <v>8</v>
      </c>
      <c r="AK92" s="33">
        <f>'2023 MRI - Alphabetical'!AJ92-'2020 MRI'!AJ92</f>
        <v>3.346734270094609E-2</v>
      </c>
      <c r="AL92" s="13">
        <f>'2023 MRI - Alphabetical'!AK92-'2020 MRI'!AK92</f>
        <v>14203.898921852597</v>
      </c>
      <c r="AM92" s="38"/>
    </row>
    <row r="93" spans="1:39" x14ac:dyDescent="0.25">
      <c r="A93" t="s">
        <v>685</v>
      </c>
      <c r="B93" s="5" t="s">
        <v>79</v>
      </c>
      <c r="C93" s="6" t="s">
        <v>19</v>
      </c>
      <c r="D93" s="7" t="s">
        <v>20</v>
      </c>
      <c r="E93" s="8">
        <f>VLOOKUP(A93,'2020 MRI'!$A$7:$F$571,6,FALSE)</f>
        <v>54.879562037051521</v>
      </c>
      <c r="F93" s="36">
        <f>'2023 MRI - Alphabetical'!E93-'2020 MRI'!E93</f>
        <v>0.38194254433644481</v>
      </c>
      <c r="G93" s="8">
        <f>'2023 MRI - Alphabetical'!F93-'2020 MRI'!F93</f>
        <v>-3.7748555124668357</v>
      </c>
      <c r="H93" s="9">
        <f>'2023 MRI - Alphabetical'!G93-'2020 MRI'!G93</f>
        <v>5</v>
      </c>
      <c r="I93" s="10">
        <f>'2023 MRI - Alphabetical'!H93-'2020 MRI'!H93</f>
        <v>198</v>
      </c>
      <c r="J93" s="33">
        <f>'2023 MRI - Alphabetical'!I93-'2020 MRI'!I93</f>
        <v>0.78097687346481937</v>
      </c>
      <c r="K93" s="11">
        <f>'2023 MRI - Alphabetical'!J93-'2020 MRI'!J93</f>
        <v>8.6450724450629735E-2</v>
      </c>
      <c r="L93" s="10">
        <f>'2023 MRI - Alphabetical'!K93-'2020 MRI'!K93</f>
        <v>-317</v>
      </c>
      <c r="M93" s="33">
        <f>'2023 MRI - Alphabetical'!L93-'2020 MRI'!L93</f>
        <v>-0.9885405697442643</v>
      </c>
      <c r="N93" s="11">
        <f>'2023 MRI - Alphabetical'!M93-'2020 MRI'!M93</f>
        <v>3.2447016658598102E-2</v>
      </c>
      <c r="O93" s="10">
        <f>'2023 MRI - Alphabetical'!N93-'2020 MRI'!N93</f>
        <v>40</v>
      </c>
      <c r="P93" s="33">
        <f>'2023 MRI - Alphabetical'!O93-'2020 MRI'!O93</f>
        <v>0.9042717139226979</v>
      </c>
      <c r="Q93" s="11">
        <f>'2023 MRI - Alphabetical'!P93-'2020 MRI'!P93</f>
        <v>-6.3511568836527879E-2</v>
      </c>
      <c r="R93" s="10">
        <f>'2023 MRI - Alphabetical'!Q93-'2020 MRI'!Q93</f>
        <v>2</v>
      </c>
      <c r="S93" s="33">
        <f>'2023 MRI - Alphabetical'!R93-'2020 MRI'!R93</f>
        <v>-1.9419138313251132</v>
      </c>
      <c r="T93" s="12">
        <f>'2023 MRI - Alphabetical'!S93-'2020 MRI'!S93</f>
        <v>-0.87022535942993251</v>
      </c>
      <c r="U93" s="10">
        <f>'2023 MRI - Alphabetical'!T93-'2020 MRI'!T93</f>
        <v>85</v>
      </c>
      <c r="V93" s="33">
        <f>'2023 MRI - Alphabetical'!U93-'2020 MRI'!U93</f>
        <v>1.0031703825321721</v>
      </c>
      <c r="W93" s="11">
        <f>'2023 MRI - Alphabetical'!V93-'2020 MRI'!V93</f>
        <v>-6.0172943334491025E-2</v>
      </c>
      <c r="X93" s="10">
        <f>'2023 MRI - Alphabetical'!W93-'2020 MRI'!W93</f>
        <v>0</v>
      </c>
      <c r="Y93" s="33">
        <f>'2023 MRI - Alphabetical'!X93-'2020 MRI'!X93</f>
        <v>1.7955760124222619E-2</v>
      </c>
      <c r="Z93" s="13">
        <f>'2023 MRI - Alphabetical'!Y93-'2020 MRI'!Y93</f>
        <v>9636</v>
      </c>
      <c r="AA93" s="10">
        <f>'2023 MRI - Alphabetical'!Z93-'2020 MRI'!Z93</f>
        <v>53</v>
      </c>
      <c r="AB93" s="33">
        <f>'2023 MRI - Alphabetical'!AA93-'2020 MRI'!AA93</f>
        <v>0.41604439413011229</v>
      </c>
      <c r="AC93" s="11">
        <f>'2023 MRI - Alphabetical'!AB93-'2020 MRI'!AB93</f>
        <v>-5.2500000000000047E-3</v>
      </c>
      <c r="AD93" s="10">
        <f>'2023 MRI - Alphabetical'!AC93-'2020 MRI'!AC93</f>
        <v>-7</v>
      </c>
      <c r="AE93" s="33">
        <f>'2023 MRI - Alphabetical'!AD93-'2020 MRI'!AD93</f>
        <v>-1.7084710765714384E-2</v>
      </c>
      <c r="AF93" s="11">
        <f>'2023 MRI - Alphabetical'!AE93-'2020 MRI'!AE93</f>
        <v>8.2029594975024933E-3</v>
      </c>
      <c r="AG93" s="10">
        <f>'2023 MRI - Alphabetical'!AF93-'2020 MRI'!AF93</f>
        <v>3</v>
      </c>
      <c r="AH93" s="33">
        <f>'2023 MRI - Alphabetical'!AG93-'2020 MRI'!AG93</f>
        <v>0.17992476938866186</v>
      </c>
      <c r="AI93" s="14">
        <f>'2023 MRI - Alphabetical'!AH93-'2020 MRI'!AH93</f>
        <v>-0.30233333333333334</v>
      </c>
      <c r="AJ93" s="10">
        <f>'2023 MRI - Alphabetical'!AI93-'2020 MRI'!AI93</f>
        <v>-5</v>
      </c>
      <c r="AK93" s="33">
        <f>'2023 MRI - Alphabetical'!AJ93-'2020 MRI'!AJ93</f>
        <v>2.5634269763049944E-2</v>
      </c>
      <c r="AL93" s="13">
        <f>'2023 MRI - Alphabetical'!AK93-'2020 MRI'!AK93</f>
        <v>6102.261102749726</v>
      </c>
      <c r="AM93" s="38"/>
    </row>
    <row r="94" spans="1:39" x14ac:dyDescent="0.25">
      <c r="A94" t="s">
        <v>686</v>
      </c>
      <c r="B94" s="5" t="s">
        <v>230</v>
      </c>
      <c r="C94" s="6" t="s">
        <v>93</v>
      </c>
      <c r="D94" s="7" t="s">
        <v>34</v>
      </c>
      <c r="E94" s="8">
        <f>VLOOKUP(A94,'2020 MRI'!$A$7:$F$571,6,FALSE)</f>
        <v>29.509619026336434</v>
      </c>
      <c r="F94" s="36">
        <f>'2023 MRI - Alphabetical'!E94-'2020 MRI'!E94</f>
        <v>-0.98720669732617816</v>
      </c>
      <c r="G94" s="8">
        <f>'2023 MRI - Alphabetical'!F94-'2020 MRI'!F94</f>
        <v>4.7762259717723659</v>
      </c>
      <c r="H94" s="9">
        <f>'2023 MRI - Alphabetical'!G94-'2020 MRI'!G94</f>
        <v>-44</v>
      </c>
      <c r="I94" s="10">
        <f>'2023 MRI - Alphabetical'!H94-'2020 MRI'!H94</f>
        <v>-144</v>
      </c>
      <c r="J94" s="33">
        <f>'2023 MRI - Alphabetical'!I94-'2020 MRI'!I94</f>
        <v>-1.51021888069257</v>
      </c>
      <c r="K94" s="11">
        <f>'2023 MRI - Alphabetical'!J94-'2020 MRI'!J94</f>
        <v>-6.2671198389801841E-2</v>
      </c>
      <c r="L94" s="10">
        <f>'2023 MRI - Alphabetical'!K94-'2020 MRI'!K94</f>
        <v>-26</v>
      </c>
      <c r="M94" s="33">
        <f>'2023 MRI - Alphabetical'!L94-'2020 MRI'!L94</f>
        <v>-0.13102551701056325</v>
      </c>
      <c r="N94" s="11">
        <f>'2023 MRI - Alphabetical'!M94-'2020 MRI'!M94</f>
        <v>-1.3122775145184999E-2</v>
      </c>
      <c r="O94" s="10">
        <f>'2023 MRI - Alphabetical'!N94-'2020 MRI'!N94</f>
        <v>3</v>
      </c>
      <c r="P94" s="33">
        <f>'2023 MRI - Alphabetical'!O94-'2020 MRI'!O94</f>
        <v>3.6907016850353497E-2</v>
      </c>
      <c r="Q94" s="11">
        <f>'2023 MRI - Alphabetical'!P94-'2020 MRI'!P94</f>
        <v>-6.3712822724103363E-3</v>
      </c>
      <c r="R94" s="10">
        <f>'2023 MRI - Alphabetical'!Q94-'2020 MRI'!Q94</f>
        <v>-60</v>
      </c>
      <c r="S94" s="33">
        <f>'2023 MRI - Alphabetical'!R94-'2020 MRI'!R94</f>
        <v>-1.0182745104209939E-2</v>
      </c>
      <c r="T94" s="12">
        <f>'2023 MRI - Alphabetical'!S94-'2020 MRI'!S94</f>
        <v>0.24503582163397103</v>
      </c>
      <c r="U94" s="10">
        <f>'2023 MRI - Alphabetical'!T94-'2020 MRI'!T94</f>
        <v>-45</v>
      </c>
      <c r="V94" s="33">
        <f>'2023 MRI - Alphabetical'!U94-'2020 MRI'!U94</f>
        <v>-0.23963786025954564</v>
      </c>
      <c r="W94" s="11">
        <f>'2023 MRI - Alphabetical'!V94-'2020 MRI'!V94</f>
        <v>1.3245285368104459E-2</v>
      </c>
      <c r="X94" s="10">
        <f>'2023 MRI - Alphabetical'!W94-'2020 MRI'!W94</f>
        <v>80</v>
      </c>
      <c r="Y94" s="33">
        <f>'2023 MRI - Alphabetical'!X94-'2020 MRI'!X94</f>
        <v>0.25994858920832009</v>
      </c>
      <c r="Z94" s="13">
        <f>'2023 MRI - Alphabetical'!Y94-'2020 MRI'!Y94</f>
        <v>24101</v>
      </c>
      <c r="AA94" s="10">
        <f>'2023 MRI - Alphabetical'!Z94-'2020 MRI'!Z94</f>
        <v>-28</v>
      </c>
      <c r="AB94" s="33">
        <f>'2023 MRI - Alphabetical'!AA94-'2020 MRI'!AA94</f>
        <v>-9.3631699090400256E-2</v>
      </c>
      <c r="AC94" s="11">
        <f>'2023 MRI - Alphabetical'!AB94-'2020 MRI'!AB94</f>
        <v>3.7440297440297435E-3</v>
      </c>
      <c r="AD94" s="10">
        <f>'2023 MRI - Alphabetical'!AC94-'2020 MRI'!AC94</f>
        <v>-55</v>
      </c>
      <c r="AE94" s="33">
        <f>'2023 MRI - Alphabetical'!AD94-'2020 MRI'!AD94</f>
        <v>-0.51548934797014279</v>
      </c>
      <c r="AF94" s="11">
        <f>'2023 MRI - Alphabetical'!AE94-'2020 MRI'!AE94</f>
        <v>-2.1080553927266044E-2</v>
      </c>
      <c r="AG94" s="10">
        <f>'2023 MRI - Alphabetical'!AF94-'2020 MRI'!AF94</f>
        <v>-14</v>
      </c>
      <c r="AH94" s="33">
        <f>'2023 MRI - Alphabetical'!AG94-'2020 MRI'!AG94</f>
        <v>-6.9486317878414638E-2</v>
      </c>
      <c r="AI94" s="14">
        <f>'2023 MRI - Alphabetical'!AH94-'2020 MRI'!AH94</f>
        <v>-5.0333333333333341E-2</v>
      </c>
      <c r="AJ94" s="10">
        <f>'2023 MRI - Alphabetical'!AI94-'2020 MRI'!AI94</f>
        <v>0</v>
      </c>
      <c r="AK94" s="33">
        <f>'2023 MRI - Alphabetical'!AJ94-'2020 MRI'!AJ94</f>
        <v>1.0248111739335153E-2</v>
      </c>
      <c r="AL94" s="13">
        <f>'2023 MRI - Alphabetical'!AK94-'2020 MRI'!AK94</f>
        <v>17315.359350076149</v>
      </c>
      <c r="AM94" s="38">
        <v>1</v>
      </c>
    </row>
    <row r="95" spans="1:39" x14ac:dyDescent="0.25">
      <c r="A95" t="s">
        <v>687</v>
      </c>
      <c r="B95" s="5" t="s">
        <v>189</v>
      </c>
      <c r="C95" s="6" t="s">
        <v>33</v>
      </c>
      <c r="D95" s="7" t="s">
        <v>34</v>
      </c>
      <c r="E95" s="8">
        <f>VLOOKUP(A95,'2020 MRI'!$A$7:$F$571,6,FALSE)</f>
        <v>37.526628963566935</v>
      </c>
      <c r="F95" s="36">
        <f>'2023 MRI - Alphabetical'!E95-'2020 MRI'!E95</f>
        <v>0.80518581881649132</v>
      </c>
      <c r="G95" s="8">
        <f>'2023 MRI - Alphabetical'!F95-'2020 MRI'!F95</f>
        <v>-1.3038656818947771</v>
      </c>
      <c r="H95" s="9">
        <f>'2023 MRI - Alphabetical'!G95-'2020 MRI'!G95</f>
        <v>14</v>
      </c>
      <c r="I95" s="10">
        <f>'2023 MRI - Alphabetical'!H95-'2020 MRI'!H95</f>
        <v>-23</v>
      </c>
      <c r="J95" s="33">
        <f>'2023 MRI - Alphabetical'!I95-'2020 MRI'!I95</f>
        <v>-5.6633937067614937E-2</v>
      </c>
      <c r="K95" s="11">
        <f>'2023 MRI - Alphabetical'!J95-'2020 MRI'!J95</f>
        <v>2.8648155338894865E-2</v>
      </c>
      <c r="L95" s="10">
        <f>'2023 MRI - Alphabetical'!K95-'2020 MRI'!K95</f>
        <v>169</v>
      </c>
      <c r="M95" s="33">
        <f>'2023 MRI - Alphabetical'!L95-'2020 MRI'!L95</f>
        <v>0.56044509946825927</v>
      </c>
      <c r="N95" s="11">
        <f>'2023 MRI - Alphabetical'!M95-'2020 MRI'!M95</f>
        <v>-3.7543432908416718E-2</v>
      </c>
      <c r="O95" s="10">
        <f>'2023 MRI - Alphabetical'!N95-'2020 MRI'!N95</f>
        <v>12</v>
      </c>
      <c r="P95" s="33">
        <f>'2023 MRI - Alphabetical'!O95-'2020 MRI'!O95</f>
        <v>0.24496700323839526</v>
      </c>
      <c r="Q95" s="11">
        <f>'2023 MRI - Alphabetical'!P95-'2020 MRI'!P95</f>
        <v>-2.1412199005935439E-2</v>
      </c>
      <c r="R95" s="10">
        <f>'2023 MRI - Alphabetical'!Q95-'2020 MRI'!Q95</f>
        <v>-23</v>
      </c>
      <c r="S95" s="33">
        <f>'2023 MRI - Alphabetical'!R95-'2020 MRI'!R95</f>
        <v>-7.974134759847995E-2</v>
      </c>
      <c r="T95" s="12">
        <f>'2023 MRI - Alphabetical'!S95-'2020 MRI'!S95</f>
        <v>9.407428621348235E-2</v>
      </c>
      <c r="U95" s="10">
        <f>'2023 MRI - Alphabetical'!T95-'2020 MRI'!T95</f>
        <v>70</v>
      </c>
      <c r="V95" s="33">
        <f>'2023 MRI - Alphabetical'!U95-'2020 MRI'!U95</f>
        <v>0.402244644909803</v>
      </c>
      <c r="W95" s="11">
        <f>'2023 MRI - Alphabetical'!V95-'2020 MRI'!V95</f>
        <v>-2.5738941958435568E-2</v>
      </c>
      <c r="X95" s="10">
        <f>'2023 MRI - Alphabetical'!W95-'2020 MRI'!W95</f>
        <v>30</v>
      </c>
      <c r="Y95" s="33">
        <f>'2023 MRI - Alphabetical'!X95-'2020 MRI'!X95</f>
        <v>9.1121626412941359E-2</v>
      </c>
      <c r="Z95" s="13">
        <f>'2023 MRI - Alphabetical'!Y95-'2020 MRI'!Y95</f>
        <v>17533</v>
      </c>
      <c r="AA95" s="10">
        <f>'2023 MRI - Alphabetical'!Z95-'2020 MRI'!Z95</f>
        <v>-20</v>
      </c>
      <c r="AB95" s="33">
        <f>'2023 MRI - Alphabetical'!AA95-'2020 MRI'!AA95</f>
        <v>-0.13575001417327098</v>
      </c>
      <c r="AC95" s="11">
        <f>'2023 MRI - Alphabetical'!AB95-'2020 MRI'!AB95</f>
        <v>3.1052226192259114E-3</v>
      </c>
      <c r="AD95" s="10">
        <f>'2023 MRI - Alphabetical'!AC95-'2020 MRI'!AC95</f>
        <v>5</v>
      </c>
      <c r="AE95" s="33">
        <f>'2023 MRI - Alphabetical'!AD95-'2020 MRI'!AD95</f>
        <v>0.1216549631403534</v>
      </c>
      <c r="AF95" s="11">
        <f>'2023 MRI - Alphabetical'!AE95-'2020 MRI'!AE95</f>
        <v>1.6100822528656411E-2</v>
      </c>
      <c r="AG95" s="10">
        <f>'2023 MRI - Alphabetical'!AF95-'2020 MRI'!AF95</f>
        <v>40</v>
      </c>
      <c r="AH95" s="33">
        <f>'2023 MRI - Alphabetical'!AG95-'2020 MRI'!AG95</f>
        <v>0.12670329559823929</v>
      </c>
      <c r="AI95" s="14">
        <f>'2023 MRI - Alphabetical'!AH95-'2020 MRI'!AH95</f>
        <v>-0.26266666666666616</v>
      </c>
      <c r="AJ95" s="10">
        <f>'2023 MRI - Alphabetical'!AI95-'2020 MRI'!AI95</f>
        <v>-13</v>
      </c>
      <c r="AK95" s="33">
        <f>'2023 MRI - Alphabetical'!AJ95-'2020 MRI'!AJ95</f>
        <v>1.2241313548110977E-2</v>
      </c>
      <c r="AL95" s="13">
        <f>'2023 MRI - Alphabetical'!AK95-'2020 MRI'!AK95</f>
        <v>16553.043441553964</v>
      </c>
      <c r="AM95" s="38">
        <v>1</v>
      </c>
    </row>
    <row r="96" spans="1:39" x14ac:dyDescent="0.25">
      <c r="A96" t="s">
        <v>688</v>
      </c>
      <c r="B96" s="5" t="s">
        <v>371</v>
      </c>
      <c r="C96" s="6" t="s">
        <v>91</v>
      </c>
      <c r="D96" s="7" t="s">
        <v>39</v>
      </c>
      <c r="E96" s="8">
        <f>VLOOKUP(A96,'2020 MRI'!$A$7:$F$571,6,FALSE)</f>
        <v>20.408223773989285</v>
      </c>
      <c r="F96" s="36">
        <f>'2023 MRI - Alphabetical'!E96-'2020 MRI'!E96</f>
        <v>-3.8673540453284083E-2</v>
      </c>
      <c r="G96" s="8">
        <f>'2023 MRI - Alphabetical'!F96-'2020 MRI'!F96</f>
        <v>4.2673088062706164</v>
      </c>
      <c r="H96" s="9">
        <f>'2023 MRI - Alphabetical'!G96-'2020 MRI'!G96</f>
        <v>-3</v>
      </c>
      <c r="I96" s="10">
        <f>'2023 MRI - Alphabetical'!H96-'2020 MRI'!H96</f>
        <v>86</v>
      </c>
      <c r="J96" s="33">
        <f>'2023 MRI - Alphabetical'!I96-'2020 MRI'!I96</f>
        <v>0.33658578915370685</v>
      </c>
      <c r="K96" s="11">
        <f>'2023 MRI - Alphabetical'!J96-'2020 MRI'!J96</f>
        <v>5.1933780944082852E-2</v>
      </c>
      <c r="L96" s="10">
        <f>'2023 MRI - Alphabetical'!K96-'2020 MRI'!K96</f>
        <v>-65</v>
      </c>
      <c r="M96" s="33">
        <f>'2023 MRI - Alphabetical'!L96-'2020 MRI'!L96</f>
        <v>-0.19946978539022209</v>
      </c>
      <c r="N96" s="11">
        <f>'2023 MRI - Alphabetical'!M96-'2020 MRI'!M96</f>
        <v>6.056055851834323E-3</v>
      </c>
      <c r="O96" s="10">
        <f>'2023 MRI - Alphabetical'!N96-'2020 MRI'!N96</f>
        <v>-70</v>
      </c>
      <c r="P96" s="33">
        <f>'2023 MRI - Alphabetical'!O96-'2020 MRI'!O96</f>
        <v>-0.3140698388839166</v>
      </c>
      <c r="Q96" s="11">
        <f>'2023 MRI - Alphabetical'!P96-'2020 MRI'!P96</f>
        <v>1.6041177098458058E-2</v>
      </c>
      <c r="R96" s="10">
        <f>'2023 MRI - Alphabetical'!Q96-'2020 MRI'!Q96</f>
        <v>19</v>
      </c>
      <c r="S96" s="33">
        <f>'2023 MRI - Alphabetical'!R96-'2020 MRI'!R96</f>
        <v>0.23888270298591624</v>
      </c>
      <c r="T96" s="12">
        <f>'2023 MRI - Alphabetical'!S96-'2020 MRI'!S96</f>
        <v>0</v>
      </c>
      <c r="U96" s="10">
        <f>'2023 MRI - Alphabetical'!T96-'2020 MRI'!T96</f>
        <v>173</v>
      </c>
      <c r="V96" s="33">
        <f>'2023 MRI - Alphabetical'!U96-'2020 MRI'!U96</f>
        <v>0.44540471719759739</v>
      </c>
      <c r="W96" s="11">
        <f>'2023 MRI - Alphabetical'!V96-'2020 MRI'!V96</f>
        <v>-2.990749138400145E-2</v>
      </c>
      <c r="X96" s="10">
        <f>'2023 MRI - Alphabetical'!W96-'2020 MRI'!W96</f>
        <v>51</v>
      </c>
      <c r="Y96" s="33">
        <f>'2023 MRI - Alphabetical'!X96-'2020 MRI'!X96</f>
        <v>0.33610325659920071</v>
      </c>
      <c r="Z96" s="13">
        <f>'2023 MRI - Alphabetical'!Y96-'2020 MRI'!Y96</f>
        <v>33730</v>
      </c>
      <c r="AA96" s="10">
        <f>'2023 MRI - Alphabetical'!Z96-'2020 MRI'!Z96</f>
        <v>-120</v>
      </c>
      <c r="AB96" s="33">
        <f>'2023 MRI - Alphabetical'!AA96-'2020 MRI'!AA96</f>
        <v>-0.36458752609060874</v>
      </c>
      <c r="AC96" s="11">
        <f>'2023 MRI - Alphabetical'!AB96-'2020 MRI'!AB96</f>
        <v>7.2287847929395771E-3</v>
      </c>
      <c r="AD96" s="10">
        <f>'2023 MRI - Alphabetical'!AC96-'2020 MRI'!AC96</f>
        <v>-133</v>
      </c>
      <c r="AE96" s="33">
        <f>'2023 MRI - Alphabetical'!AD96-'2020 MRI'!AD96</f>
        <v>-0.38439566829444577</v>
      </c>
      <c r="AF96" s="11">
        <f>'2023 MRI - Alphabetical'!AE96-'2020 MRI'!AE96</f>
        <v>-1.7008202970146047E-2</v>
      </c>
      <c r="AG96" s="10">
        <f>'2023 MRI - Alphabetical'!AF96-'2020 MRI'!AF96</f>
        <v>-34</v>
      </c>
      <c r="AH96" s="33">
        <f>'2023 MRI - Alphabetical'!AG96-'2020 MRI'!AG96</f>
        <v>-0.11957719084285245</v>
      </c>
      <c r="AI96" s="14">
        <f>'2023 MRI - Alphabetical'!AH96-'2020 MRI'!AH96</f>
        <v>2.2000000000000242E-2</v>
      </c>
      <c r="AJ96" s="10">
        <f>'2023 MRI - Alphabetical'!AI96-'2020 MRI'!AI96</f>
        <v>-20</v>
      </c>
      <c r="AK96" s="33">
        <f>'2023 MRI - Alphabetical'!AJ96-'2020 MRI'!AJ96</f>
        <v>-1.5835487887415622E-3</v>
      </c>
      <c r="AL96" s="13">
        <f>'2023 MRI - Alphabetical'!AK96-'2020 MRI'!AK96</f>
        <v>12112.721178756881</v>
      </c>
      <c r="AM96" s="38"/>
    </row>
    <row r="97" spans="1:39" x14ac:dyDescent="0.25">
      <c r="A97" t="s">
        <v>689</v>
      </c>
      <c r="B97" s="5" t="s">
        <v>497</v>
      </c>
      <c r="C97" s="6" t="s">
        <v>91</v>
      </c>
      <c r="D97" s="7" t="s">
        <v>39</v>
      </c>
      <c r="E97" s="8">
        <f>VLOOKUP(A97,'2020 MRI'!$A$7:$F$571,6,FALSE)</f>
        <v>16.451809788053829</v>
      </c>
      <c r="F97" s="36">
        <f>'2023 MRI - Alphabetical'!E97-'2020 MRI'!E97</f>
        <v>0.27629795013427039</v>
      </c>
      <c r="G97" s="8">
        <f>'2023 MRI - Alphabetical'!F97-'2020 MRI'!F97</f>
        <v>4.2879457690364333</v>
      </c>
      <c r="H97" s="9">
        <f>'2023 MRI - Alphabetical'!G97-'2020 MRI'!G97</f>
        <v>20</v>
      </c>
      <c r="I97" s="10">
        <f>'2023 MRI - Alphabetical'!H97-'2020 MRI'!H97</f>
        <v>166</v>
      </c>
      <c r="J97" s="33">
        <f>'2023 MRI - Alphabetical'!I97-'2020 MRI'!I97</f>
        <v>0.73994840934278061</v>
      </c>
      <c r="K97" s="11">
        <f>'2023 MRI - Alphabetical'!J97-'2020 MRI'!J97</f>
        <v>7.174603716721184E-2</v>
      </c>
      <c r="L97" s="10">
        <f>'2023 MRI - Alphabetical'!K97-'2020 MRI'!K97</f>
        <v>-45</v>
      </c>
      <c r="M97" s="33">
        <f>'2023 MRI - Alphabetical'!L97-'2020 MRI'!L97</f>
        <v>-3.4472777954650313E-2</v>
      </c>
      <c r="N97" s="11">
        <f>'2023 MRI - Alphabetical'!M97-'2020 MRI'!M97</f>
        <v>-6.1972351593110077E-3</v>
      </c>
      <c r="O97" s="10">
        <f>'2023 MRI - Alphabetical'!N97-'2020 MRI'!N97</f>
        <v>38</v>
      </c>
      <c r="P97" s="33">
        <f>'2023 MRI - Alphabetical'!O97-'2020 MRI'!O97</f>
        <v>0.10200929340392795</v>
      </c>
      <c r="Q97" s="11">
        <f>'2023 MRI - Alphabetical'!P97-'2020 MRI'!P97</f>
        <v>-8.2050671786159744E-3</v>
      </c>
      <c r="R97" s="10">
        <f>'2023 MRI - Alphabetical'!Q97-'2020 MRI'!Q97</f>
        <v>-208</v>
      </c>
      <c r="S97" s="33">
        <f>'2023 MRI - Alphabetical'!R97-'2020 MRI'!R97</f>
        <v>-0.14287314813397767</v>
      </c>
      <c r="T97" s="12">
        <f>'2023 MRI - Alphabetical'!S97-'2020 MRI'!S97</f>
        <v>0.75041272699984984</v>
      </c>
      <c r="U97" s="10">
        <f>'2023 MRI - Alphabetical'!T97-'2020 MRI'!T97</f>
        <v>48</v>
      </c>
      <c r="V97" s="33">
        <f>'2023 MRI - Alphabetical'!U97-'2020 MRI'!U97</f>
        <v>0.10166070541779781</v>
      </c>
      <c r="W97" s="11">
        <f>'2023 MRI - Alphabetical'!V97-'2020 MRI'!V97</f>
        <v>-9.5763451671999587E-3</v>
      </c>
      <c r="X97" s="10">
        <f>'2023 MRI - Alphabetical'!W97-'2020 MRI'!W97</f>
        <v>-31</v>
      </c>
      <c r="Y97" s="33">
        <f>'2023 MRI - Alphabetical'!X97-'2020 MRI'!X97</f>
        <v>-0.28142041931173478</v>
      </c>
      <c r="Z97" s="13">
        <f>'2023 MRI - Alphabetical'!Y97-'2020 MRI'!Y97</f>
        <v>14439</v>
      </c>
      <c r="AA97" s="10">
        <f>'2023 MRI - Alphabetical'!Z97-'2020 MRI'!Z97</f>
        <v>131</v>
      </c>
      <c r="AB97" s="33">
        <f>'2023 MRI - Alphabetical'!AA97-'2020 MRI'!AA97</f>
        <v>0.30805308304566964</v>
      </c>
      <c r="AC97" s="11">
        <f>'2023 MRI - Alphabetical'!AB97-'2020 MRI'!AB97</f>
        <v>-1.5532568288346531E-3</v>
      </c>
      <c r="AD97" s="10">
        <f>'2023 MRI - Alphabetical'!AC97-'2020 MRI'!AC97</f>
        <v>24</v>
      </c>
      <c r="AE97" s="33">
        <f>'2023 MRI - Alphabetical'!AD97-'2020 MRI'!AD97</f>
        <v>5.9987265169333504E-2</v>
      </c>
      <c r="AF97" s="11">
        <f>'2023 MRI - Alphabetical'!AE97-'2020 MRI'!AE97</f>
        <v>8.6005977270341427E-3</v>
      </c>
      <c r="AG97" s="10">
        <f>'2023 MRI - Alphabetical'!AF97-'2020 MRI'!AF97</f>
        <v>-60</v>
      </c>
      <c r="AH97" s="33">
        <f>'2023 MRI - Alphabetical'!AG97-'2020 MRI'!AG97</f>
        <v>-0.16306131376386007</v>
      </c>
      <c r="AI97" s="14">
        <f>'2023 MRI - Alphabetical'!AH97-'2020 MRI'!AH97</f>
        <v>6.3333333333333464E-2</v>
      </c>
      <c r="AJ97" s="10">
        <f>'2023 MRI - Alphabetical'!AI97-'2020 MRI'!AI97</f>
        <v>-41</v>
      </c>
      <c r="AK97" s="33">
        <f>'2023 MRI - Alphabetical'!AJ97-'2020 MRI'!AJ97</f>
        <v>-2.6889635451253779E-2</v>
      </c>
      <c r="AL97" s="13">
        <f>'2023 MRI - Alphabetical'!AK97-'2020 MRI'!AK97</f>
        <v>-1628.784379853023</v>
      </c>
      <c r="AM97" s="38"/>
    </row>
    <row r="98" spans="1:39" x14ac:dyDescent="0.25">
      <c r="A98" t="s">
        <v>690</v>
      </c>
      <c r="B98" s="5" t="s">
        <v>534</v>
      </c>
      <c r="C98" s="6" t="s">
        <v>93</v>
      </c>
      <c r="D98" s="7" t="s">
        <v>34</v>
      </c>
      <c r="E98" s="8">
        <f>VLOOKUP(A98,'2020 MRI'!$A$7:$F$571,6,FALSE)</f>
        <v>13.321517620525944</v>
      </c>
      <c r="F98" s="36">
        <f>'2023 MRI - Alphabetical'!E98-'2020 MRI'!E98</f>
        <v>-1.8249956870011301</v>
      </c>
      <c r="G98" s="8">
        <f>'2023 MRI - Alphabetical'!F98-'2020 MRI'!F98</f>
        <v>10.143480121229809</v>
      </c>
      <c r="H98" s="9">
        <f>'2023 MRI - Alphabetical'!G98-'2020 MRI'!G98</f>
        <v>-110</v>
      </c>
      <c r="I98" s="10">
        <f>'2023 MRI - Alphabetical'!H98-'2020 MRI'!H98</f>
        <v>-247</v>
      </c>
      <c r="J98" s="33">
        <f>'2023 MRI - Alphabetical'!I98-'2020 MRI'!I98</f>
        <v>-0.75646736664731651</v>
      </c>
      <c r="K98" s="11">
        <f>'2023 MRI - Alphabetical'!J98-'2020 MRI'!J98</f>
        <v>-2.4242253111693257E-2</v>
      </c>
      <c r="L98" s="10">
        <f>'2023 MRI - Alphabetical'!K98-'2020 MRI'!K98</f>
        <v>-193</v>
      </c>
      <c r="M98" s="33">
        <f>'2023 MRI - Alphabetical'!L98-'2020 MRI'!L98</f>
        <v>-0.4781822832844459</v>
      </c>
      <c r="N98" s="11">
        <f>'2023 MRI - Alphabetical'!M98-'2020 MRI'!M98</f>
        <v>1.0006811689844596E-2</v>
      </c>
      <c r="O98" s="10">
        <f>'2023 MRI - Alphabetical'!N98-'2020 MRI'!N98</f>
        <v>-142</v>
      </c>
      <c r="P98" s="33">
        <f>'2023 MRI - Alphabetical'!O98-'2020 MRI'!O98</f>
        <v>-0.36455153332401752</v>
      </c>
      <c r="Q98" s="11">
        <f>'2023 MRI - Alphabetical'!P98-'2020 MRI'!P98</f>
        <v>2.0529868084643639E-2</v>
      </c>
      <c r="R98" s="10">
        <f>'2023 MRI - Alphabetical'!Q98-'2020 MRI'!Q98</f>
        <v>-182</v>
      </c>
      <c r="S98" s="33">
        <f>'2023 MRI - Alphabetical'!R98-'2020 MRI'!R98</f>
        <v>-5.9876897203401752E-2</v>
      </c>
      <c r="T98" s="12">
        <f>'2023 MRI - Alphabetical'!S98-'2020 MRI'!S98</f>
        <v>0.5872680291284943</v>
      </c>
      <c r="U98" s="10">
        <f>'2023 MRI - Alphabetical'!T98-'2020 MRI'!T98</f>
        <v>-300</v>
      </c>
      <c r="V98" s="33">
        <f>'2023 MRI - Alphabetical'!U98-'2020 MRI'!U98</f>
        <v>-0.88941408850041503</v>
      </c>
      <c r="W98" s="11">
        <f>'2023 MRI - Alphabetical'!V98-'2020 MRI'!V98</f>
        <v>5.0183969091015385E-2</v>
      </c>
      <c r="X98" s="10">
        <f>'2023 MRI - Alphabetical'!W98-'2020 MRI'!W98</f>
        <v>22</v>
      </c>
      <c r="Y98" s="33">
        <f>'2023 MRI - Alphabetical'!X98-'2020 MRI'!X98</f>
        <v>0.34164444767673818</v>
      </c>
      <c r="Z98" s="13">
        <f>'2023 MRI - Alphabetical'!Y98-'2020 MRI'!Y98</f>
        <v>41295</v>
      </c>
      <c r="AA98" s="10">
        <f>'2023 MRI - Alphabetical'!Z98-'2020 MRI'!Z98</f>
        <v>-78</v>
      </c>
      <c r="AB98" s="33">
        <f>'2023 MRI - Alphabetical'!AA98-'2020 MRI'!AA98</f>
        <v>-0.22058160092884116</v>
      </c>
      <c r="AC98" s="11">
        <f>'2023 MRI - Alphabetical'!AB98-'2020 MRI'!AB98</f>
        <v>5.3847096299926463E-3</v>
      </c>
      <c r="AD98" s="10">
        <f>'2023 MRI - Alphabetical'!AC98-'2020 MRI'!AC98</f>
        <v>-100</v>
      </c>
      <c r="AE98" s="33">
        <f>'2023 MRI - Alphabetical'!AD98-'2020 MRI'!AD98</f>
        <v>-0.29245624618102911</v>
      </c>
      <c r="AF98" s="11">
        <f>'2023 MRI - Alphabetical'!AE98-'2020 MRI'!AE98</f>
        <v>-1.1679592385881454E-2</v>
      </c>
      <c r="AG98" s="10">
        <f>'2023 MRI - Alphabetical'!AF98-'2020 MRI'!AF98</f>
        <v>-16</v>
      </c>
      <c r="AH98" s="33">
        <f>'2023 MRI - Alphabetical'!AG98-'2020 MRI'!AG98</f>
        <v>-0.10610256243999971</v>
      </c>
      <c r="AI98" s="14">
        <f>'2023 MRI - Alphabetical'!AH98-'2020 MRI'!AH98</f>
        <v>-6.3333333333339681E-3</v>
      </c>
      <c r="AJ98" s="10">
        <f>'2023 MRI - Alphabetical'!AI98-'2020 MRI'!AI98</f>
        <v>0</v>
      </c>
      <c r="AK98" s="33">
        <f>'2023 MRI - Alphabetical'!AJ98-'2020 MRI'!AJ98</f>
        <v>-1.8286861788891117E-2</v>
      </c>
      <c r="AL98" s="13">
        <f>'2023 MRI - Alphabetical'!AK98-'2020 MRI'!AK98</f>
        <v>32309.999053291627</v>
      </c>
      <c r="AM98" s="38"/>
    </row>
    <row r="99" spans="1:39" x14ac:dyDescent="0.25">
      <c r="A99" t="s">
        <v>691</v>
      </c>
      <c r="B99" s="5" t="s">
        <v>250</v>
      </c>
      <c r="C99" s="6" t="s">
        <v>19</v>
      </c>
      <c r="D99" s="7" t="s">
        <v>20</v>
      </c>
      <c r="E99" s="8">
        <f>VLOOKUP(A99,'2020 MRI'!$A$7:$F$571,6,FALSE)</f>
        <v>28.633675240555622</v>
      </c>
      <c r="F99" s="36">
        <f>'2023 MRI - Alphabetical'!E99-'2020 MRI'!E99</f>
        <v>-0.72529477982503132</v>
      </c>
      <c r="G99" s="8">
        <f>'2023 MRI - Alphabetical'!F99-'2020 MRI'!F99</f>
        <v>4.303378778549753</v>
      </c>
      <c r="H99" s="9">
        <f>'2023 MRI - Alphabetical'!G99-'2020 MRI'!G99</f>
        <v>-36</v>
      </c>
      <c r="I99" s="10">
        <f>'2023 MRI - Alphabetical'!H99-'2020 MRI'!H99</f>
        <v>-5</v>
      </c>
      <c r="J99" s="33">
        <f>'2023 MRI - Alphabetical'!I99-'2020 MRI'!I99</f>
        <v>-1.2435517110288091E-2</v>
      </c>
      <c r="K99" s="11">
        <f>'2023 MRI - Alphabetical'!J99-'2020 MRI'!J99</f>
        <v>2.6924781962555322E-2</v>
      </c>
      <c r="L99" s="10">
        <f>'2023 MRI - Alphabetical'!K99-'2020 MRI'!K99</f>
        <v>151</v>
      </c>
      <c r="M99" s="33">
        <f>'2023 MRI - Alphabetical'!L99-'2020 MRI'!L99</f>
        <v>0.70840607396418098</v>
      </c>
      <c r="N99" s="11">
        <f>'2023 MRI - Alphabetical'!M99-'2020 MRI'!M99</f>
        <v>-5.5181901415986154E-2</v>
      </c>
      <c r="O99" s="10">
        <f>'2023 MRI - Alphabetical'!N99-'2020 MRI'!N99</f>
        <v>-83</v>
      </c>
      <c r="P99" s="33">
        <f>'2023 MRI - Alphabetical'!O99-'2020 MRI'!O99</f>
        <v>-0.40256232453546087</v>
      </c>
      <c r="Q99" s="11">
        <f>'2023 MRI - Alphabetical'!P99-'2020 MRI'!P99</f>
        <v>2.1488116961392571E-2</v>
      </c>
      <c r="R99" s="10">
        <f>'2023 MRI - Alphabetical'!Q99-'2020 MRI'!Q99</f>
        <v>55</v>
      </c>
      <c r="S99" s="33">
        <f>'2023 MRI - Alphabetical'!R99-'2020 MRI'!R99</f>
        <v>0.16882519391017153</v>
      </c>
      <c r="T99" s="12">
        <f>'2023 MRI - Alphabetical'!S99-'2020 MRI'!S99</f>
        <v>-0.59109654654975663</v>
      </c>
      <c r="U99" s="10">
        <f>'2023 MRI - Alphabetical'!T99-'2020 MRI'!T99</f>
        <v>-137</v>
      </c>
      <c r="V99" s="33">
        <f>'2023 MRI - Alphabetical'!U99-'2020 MRI'!U99</f>
        <v>-0.79410039122484533</v>
      </c>
      <c r="W99" s="11">
        <f>'2023 MRI - Alphabetical'!V99-'2020 MRI'!V99</f>
        <v>4.6029064816233686E-2</v>
      </c>
      <c r="X99" s="10">
        <f>'2023 MRI - Alphabetical'!W99-'2020 MRI'!W99</f>
        <v>-55</v>
      </c>
      <c r="Y99" s="33">
        <f>'2023 MRI - Alphabetical'!X99-'2020 MRI'!X99</f>
        <v>-0.17450156925618054</v>
      </c>
      <c r="Z99" s="13">
        <f>'2023 MRI - Alphabetical'!Y99-'2020 MRI'!Y99</f>
        <v>5315</v>
      </c>
      <c r="AA99" s="10">
        <f>'2023 MRI - Alphabetical'!Z99-'2020 MRI'!Z99</f>
        <v>147</v>
      </c>
      <c r="AB99" s="33">
        <f>'2023 MRI - Alphabetical'!AA99-'2020 MRI'!AA99</f>
        <v>0.36909574111080684</v>
      </c>
      <c r="AC99" s="11">
        <f>'2023 MRI - Alphabetical'!AB99-'2020 MRI'!AB99</f>
        <v>-2.2811983958480747E-3</v>
      </c>
      <c r="AD99" s="10">
        <f>'2023 MRI - Alphabetical'!AC99-'2020 MRI'!AC99</f>
        <v>-40</v>
      </c>
      <c r="AE99" s="33">
        <f>'2023 MRI - Alphabetical'!AD99-'2020 MRI'!AD99</f>
        <v>-0.11078599483149659</v>
      </c>
      <c r="AF99" s="11">
        <f>'2023 MRI - Alphabetical'!AE99-'2020 MRI'!AE99</f>
        <v>-9.2652590989927841E-4</v>
      </c>
      <c r="AG99" s="10">
        <f>'2023 MRI - Alphabetical'!AF99-'2020 MRI'!AF99</f>
        <v>7</v>
      </c>
      <c r="AH99" s="33">
        <f>'2023 MRI - Alphabetical'!AG99-'2020 MRI'!AG99</f>
        <v>0.14819663642012093</v>
      </c>
      <c r="AI99" s="14">
        <f>'2023 MRI - Alphabetical'!AH99-'2020 MRI'!AH99</f>
        <v>-0.27800000000000002</v>
      </c>
      <c r="AJ99" s="10">
        <f>'2023 MRI - Alphabetical'!AI99-'2020 MRI'!AI99</f>
        <v>16</v>
      </c>
      <c r="AK99" s="33">
        <f>'2023 MRI - Alphabetical'!AJ99-'2020 MRI'!AJ99</f>
        <v>3.0771066733880637E-2</v>
      </c>
      <c r="AL99" s="13">
        <f>'2023 MRI - Alphabetical'!AK99-'2020 MRI'!AK99</f>
        <v>18685.395509384674</v>
      </c>
      <c r="AM99" s="38"/>
    </row>
    <row r="100" spans="1:39" x14ac:dyDescent="0.25">
      <c r="A100" t="s">
        <v>692</v>
      </c>
      <c r="B100" s="5" t="s">
        <v>562</v>
      </c>
      <c r="C100" s="6" t="s">
        <v>54</v>
      </c>
      <c r="D100" s="7" t="s">
        <v>39</v>
      </c>
      <c r="E100" s="8">
        <f>VLOOKUP(A100,'2020 MRI'!$A$7:$F$571,6,FALSE)</f>
        <v>11.159530385141753</v>
      </c>
      <c r="F100" s="36">
        <f>'2023 MRI - Alphabetical'!E100-'2020 MRI'!E100</f>
        <v>0.15049390089371428</v>
      </c>
      <c r="G100" s="8">
        <f>'2023 MRI - Alphabetical'!F100-'2020 MRI'!F100</f>
        <v>5.6747403154605216</v>
      </c>
      <c r="H100" s="9">
        <f>'2023 MRI - Alphabetical'!G100-'2020 MRI'!G100</f>
        <v>2</v>
      </c>
      <c r="I100" s="10">
        <f>'2023 MRI - Alphabetical'!H100-'2020 MRI'!H100</f>
        <v>-32</v>
      </c>
      <c r="J100" s="33">
        <f>'2023 MRI - Alphabetical'!I100-'2020 MRI'!I100</f>
        <v>-6.0175688307297304E-2</v>
      </c>
      <c r="K100" s="11">
        <f>'2023 MRI - Alphabetical'!J100-'2020 MRI'!J100</f>
        <v>1.8253889137257562E-2</v>
      </c>
      <c r="L100" s="10">
        <f>'2023 MRI - Alphabetical'!K100-'2020 MRI'!K100</f>
        <v>119</v>
      </c>
      <c r="M100" s="33">
        <f>'2023 MRI - Alphabetical'!L100-'2020 MRI'!L100</f>
        <v>0.47141377964250852</v>
      </c>
      <c r="N100" s="11">
        <f>'2023 MRI - Alphabetical'!M100-'2020 MRI'!M100</f>
        <v>-2.9181850185056563E-2</v>
      </c>
      <c r="O100" s="10">
        <f>'2023 MRI - Alphabetical'!N100-'2020 MRI'!N100</f>
        <v>66</v>
      </c>
      <c r="P100" s="33">
        <f>'2023 MRI - Alphabetical'!O100-'2020 MRI'!O100</f>
        <v>0.1933237227348148</v>
      </c>
      <c r="Q100" s="11">
        <f>'2023 MRI - Alphabetical'!P100-'2020 MRI'!P100</f>
        <v>-1.3949163050216987E-2</v>
      </c>
      <c r="R100" s="10">
        <f>'2023 MRI - Alphabetical'!Q100-'2020 MRI'!Q100</f>
        <v>19</v>
      </c>
      <c r="S100" s="33">
        <f>'2023 MRI - Alphabetical'!R100-'2020 MRI'!R100</f>
        <v>0.23888270298591624</v>
      </c>
      <c r="T100" s="12">
        <f>'2023 MRI - Alphabetical'!S100-'2020 MRI'!S100</f>
        <v>0</v>
      </c>
      <c r="U100" s="10">
        <f>'2023 MRI - Alphabetical'!T100-'2020 MRI'!T100</f>
        <v>76</v>
      </c>
      <c r="V100" s="33">
        <f>'2023 MRI - Alphabetical'!U100-'2020 MRI'!U100</f>
        <v>0.18743635848464857</v>
      </c>
      <c r="W100" s="11">
        <f>'2023 MRI - Alphabetical'!V100-'2020 MRI'!V100</f>
        <v>-1.4660211771485021E-2</v>
      </c>
      <c r="X100" s="10">
        <f>'2023 MRI - Alphabetical'!W100-'2020 MRI'!W100</f>
        <v>-21</v>
      </c>
      <c r="Y100" s="33">
        <f>'2023 MRI - Alphabetical'!X100-'2020 MRI'!X100</f>
        <v>-0.50149209665012151</v>
      </c>
      <c r="Z100" s="13">
        <f>'2023 MRI - Alphabetical'!Y100-'2020 MRI'!Y100</f>
        <v>11689</v>
      </c>
      <c r="AA100" s="10">
        <f>'2023 MRI - Alphabetical'!Z100-'2020 MRI'!Z100</f>
        <v>26</v>
      </c>
      <c r="AB100" s="33">
        <f>'2023 MRI - Alphabetical'!AA100-'2020 MRI'!AA100</f>
        <v>2.96937765025308E-2</v>
      </c>
      <c r="AC100" s="11">
        <f>'2023 MRI - Alphabetical'!AB100-'2020 MRI'!AB100</f>
        <v>2.1465716083036261E-3</v>
      </c>
      <c r="AD100" s="10">
        <f>'2023 MRI - Alphabetical'!AC100-'2020 MRI'!AC100</f>
        <v>-17</v>
      </c>
      <c r="AE100" s="33">
        <f>'2023 MRI - Alphabetical'!AD100-'2020 MRI'!AD100</f>
        <v>-9.2163984131908627E-2</v>
      </c>
      <c r="AF100" s="11">
        <f>'2023 MRI - Alphabetical'!AE100-'2020 MRI'!AE100</f>
        <v>-1.0995823544767136E-3</v>
      </c>
      <c r="AG100" s="10">
        <f>'2023 MRI - Alphabetical'!AF100-'2020 MRI'!AF100</f>
        <v>6</v>
      </c>
      <c r="AH100" s="33">
        <f>'2023 MRI - Alphabetical'!AG100-'2020 MRI'!AG100</f>
        <v>-1.5854143297545864E-2</v>
      </c>
      <c r="AI100" s="14">
        <f>'2023 MRI - Alphabetical'!AH100-'2020 MRI'!AH100</f>
        <v>-0.11666666666666625</v>
      </c>
      <c r="AJ100" s="10">
        <f>'2023 MRI - Alphabetical'!AI100-'2020 MRI'!AI100</f>
        <v>2</v>
      </c>
      <c r="AK100" s="33">
        <f>'2023 MRI - Alphabetical'!AJ100-'2020 MRI'!AJ100</f>
        <v>-1.6130264166328897E-2</v>
      </c>
      <c r="AL100" s="13">
        <f>'2023 MRI - Alphabetical'!AK100-'2020 MRI'!AK100</f>
        <v>46123.874979751767</v>
      </c>
      <c r="AM100" s="38"/>
    </row>
    <row r="101" spans="1:39" x14ac:dyDescent="0.25">
      <c r="A101" t="s">
        <v>693</v>
      </c>
      <c r="B101" s="5" t="s">
        <v>58</v>
      </c>
      <c r="C101" s="6" t="s">
        <v>26</v>
      </c>
      <c r="D101" s="7" t="s">
        <v>20</v>
      </c>
      <c r="E101" s="8">
        <f>VLOOKUP(A101,'2020 MRI'!$A$7:$F$571,6,FALSE)</f>
        <v>56.702760582018229</v>
      </c>
      <c r="F101" s="36">
        <f>'2023 MRI - Alphabetical'!E101-'2020 MRI'!E101</f>
        <v>-0.72319666255083881</v>
      </c>
      <c r="G101" s="8">
        <f>'2023 MRI - Alphabetical'!F101-'2020 MRI'!F101</f>
        <v>-1.3995077002737304</v>
      </c>
      <c r="H101" s="9">
        <f>'2023 MRI - Alphabetical'!G101-'2020 MRI'!G101</f>
        <v>-5</v>
      </c>
      <c r="I101" s="10">
        <f>'2023 MRI - Alphabetical'!H101-'2020 MRI'!H101</f>
        <v>-64</v>
      </c>
      <c r="J101" s="33">
        <f>'2023 MRI - Alphabetical'!I101-'2020 MRI'!I101</f>
        <v>-0.87279884417671172</v>
      </c>
      <c r="K101" s="11">
        <f>'2023 MRI - Alphabetical'!J101-'2020 MRI'!J101</f>
        <v>-4.7792850424429378E-2</v>
      </c>
      <c r="L101" s="10">
        <f>'2023 MRI - Alphabetical'!K101-'2020 MRI'!K101</f>
        <v>-54</v>
      </c>
      <c r="M101" s="33">
        <f>'2023 MRI - Alphabetical'!L101-'2020 MRI'!L101</f>
        <v>-1.9175041904461545</v>
      </c>
      <c r="N101" s="11">
        <f>'2023 MRI - Alphabetical'!M101-'2020 MRI'!M101</f>
        <v>3.348563080060947E-2</v>
      </c>
      <c r="O101" s="10">
        <f>'2023 MRI - Alphabetical'!N101-'2020 MRI'!N101</f>
        <v>-14</v>
      </c>
      <c r="P101" s="33">
        <f>'2023 MRI - Alphabetical'!O101-'2020 MRI'!O101</f>
        <v>-0.62465438290793562</v>
      </c>
      <c r="Q101" s="11">
        <f>'2023 MRI - Alphabetical'!P101-'2020 MRI'!P101</f>
        <v>3.0881409465528309E-2</v>
      </c>
      <c r="R101" s="10">
        <f>'2023 MRI - Alphabetical'!Q101-'2020 MRI'!Q101</f>
        <v>39</v>
      </c>
      <c r="S101" s="33">
        <f>'2023 MRI - Alphabetical'!R101-'2020 MRI'!R101</f>
        <v>2.3368902152013371E-3</v>
      </c>
      <c r="T101" s="12">
        <f>'2023 MRI - Alphabetical'!S101-'2020 MRI'!S101</f>
        <v>-0.72669147308277848</v>
      </c>
      <c r="U101" s="10">
        <f>'2023 MRI - Alphabetical'!T101-'2020 MRI'!T101</f>
        <v>-9</v>
      </c>
      <c r="V101" s="33">
        <f>'2023 MRI - Alphabetical'!U101-'2020 MRI'!U101</f>
        <v>-0.26727648233229018</v>
      </c>
      <c r="W101" s="11">
        <f>'2023 MRI - Alphabetical'!V101-'2020 MRI'!V101</f>
        <v>1.6924802726668658E-2</v>
      </c>
      <c r="X101" s="10">
        <f>'2023 MRI - Alphabetical'!W101-'2020 MRI'!W101</f>
        <v>4</v>
      </c>
      <c r="Y101" s="33">
        <f>'2023 MRI - Alphabetical'!X101-'2020 MRI'!X101</f>
        <v>7.419778613835204E-2</v>
      </c>
      <c r="Z101" s="13">
        <f>'2023 MRI - Alphabetical'!Y101-'2020 MRI'!Y101</f>
        <v>10398</v>
      </c>
      <c r="AA101" s="10">
        <f>'2023 MRI - Alphabetical'!Z101-'2020 MRI'!Z101</f>
        <v>1</v>
      </c>
      <c r="AB101" s="33">
        <f>'2023 MRI - Alphabetical'!AA101-'2020 MRI'!AA101</f>
        <v>3.8327187900594417E-2</v>
      </c>
      <c r="AC101" s="11">
        <f>'2023 MRI - Alphabetical'!AB101-'2020 MRI'!AB101</f>
        <v>-3.6617502458210494E-3</v>
      </c>
      <c r="AD101" s="10">
        <f>'2023 MRI - Alphabetical'!AC101-'2020 MRI'!AC101</f>
        <v>106</v>
      </c>
      <c r="AE101" s="33">
        <f>'2023 MRI - Alphabetical'!AD101-'2020 MRI'!AD101</f>
        <v>0.75894071525849038</v>
      </c>
      <c r="AF101" s="11">
        <f>'2023 MRI - Alphabetical'!AE101-'2020 MRI'!AE101</f>
        <v>5.2492929292929369E-2</v>
      </c>
      <c r="AG101" s="10">
        <f>'2023 MRI - Alphabetical'!AF101-'2020 MRI'!AF101</f>
        <v>-27</v>
      </c>
      <c r="AH101" s="33">
        <f>'2023 MRI - Alphabetical'!AG101-'2020 MRI'!AG101</f>
        <v>-6.1163649951394568E-2</v>
      </c>
      <c r="AI101" s="14">
        <f>'2023 MRI - Alphabetical'!AH101-'2020 MRI'!AH101</f>
        <v>-4.9666666666666526E-2</v>
      </c>
      <c r="AJ101" s="10">
        <f>'2023 MRI - Alphabetical'!AI101-'2020 MRI'!AI101</f>
        <v>5</v>
      </c>
      <c r="AK101" s="33">
        <f>'2023 MRI - Alphabetical'!AJ101-'2020 MRI'!AJ101</f>
        <v>3.1193177281256979E-2</v>
      </c>
      <c r="AL101" s="13">
        <f>'2023 MRI - Alphabetical'!AK101-'2020 MRI'!AK101</f>
        <v>10459.73477895074</v>
      </c>
      <c r="AM101" s="38"/>
    </row>
    <row r="102" spans="1:39" x14ac:dyDescent="0.25">
      <c r="A102" t="s">
        <v>694</v>
      </c>
      <c r="B102" s="5" t="s">
        <v>203</v>
      </c>
      <c r="C102" s="6" t="s">
        <v>24</v>
      </c>
      <c r="D102" s="7" t="s">
        <v>20</v>
      </c>
      <c r="E102" s="8">
        <f>VLOOKUP(A102,'2020 MRI'!$A$7:$F$571,6,FALSE)</f>
        <v>30.553635066003068</v>
      </c>
      <c r="F102" s="36">
        <f>'2023 MRI - Alphabetical'!E102-'2020 MRI'!E102</f>
        <v>-2.6401128474344251</v>
      </c>
      <c r="G102" s="8">
        <f>'2023 MRI - Alphabetical'!F102-'2020 MRI'!F102</f>
        <v>8.6705243282468345</v>
      </c>
      <c r="H102" s="9">
        <f>'2023 MRI - Alphabetical'!G102-'2020 MRI'!G102</f>
        <v>-84</v>
      </c>
      <c r="I102" s="10">
        <f>'2023 MRI - Alphabetical'!H102-'2020 MRI'!H102</f>
        <v>-243</v>
      </c>
      <c r="J102" s="33">
        <f>'2023 MRI - Alphabetical'!I102-'2020 MRI'!I102</f>
        <v>-0.85097833367708575</v>
      </c>
      <c r="K102" s="11">
        <f>'2023 MRI - Alphabetical'!J102-'2020 MRI'!J102</f>
        <v>-3.5967479674796743E-2</v>
      </c>
      <c r="L102" s="10">
        <f>'2023 MRI - Alphabetical'!K102-'2020 MRI'!K102</f>
        <v>-120</v>
      </c>
      <c r="M102" s="33">
        <f>'2023 MRI - Alphabetical'!L102-'2020 MRI'!L102</f>
        <v>-0.53803570004538892</v>
      </c>
      <c r="N102" s="11">
        <f>'2023 MRI - Alphabetical'!M102-'2020 MRI'!M102</f>
        <v>2.7846767517122062E-3</v>
      </c>
      <c r="O102" s="10">
        <f>'2023 MRI - Alphabetical'!N102-'2020 MRI'!N102</f>
        <v>238</v>
      </c>
      <c r="P102" s="33">
        <f>'2023 MRI - Alphabetical'!O102-'2020 MRI'!O102</f>
        <v>0.82832502638904937</v>
      </c>
      <c r="Q102" s="11">
        <f>'2023 MRI - Alphabetical'!P102-'2020 MRI'!P102</f>
        <v>-5.5371352785145891E-2</v>
      </c>
      <c r="R102" s="10">
        <f>'2023 MRI - Alphabetical'!Q102-'2020 MRI'!Q102</f>
        <v>-4</v>
      </c>
      <c r="S102" s="33">
        <f>'2023 MRI - Alphabetical'!R102-'2020 MRI'!R102</f>
        <v>-0.33445324199797111</v>
      </c>
      <c r="T102" s="12">
        <f>'2023 MRI - Alphabetical'!S102-'2020 MRI'!S102</f>
        <v>4.234220120167187E-2</v>
      </c>
      <c r="U102" s="10">
        <f>'2023 MRI - Alphabetical'!T102-'2020 MRI'!T102</f>
        <v>-280</v>
      </c>
      <c r="V102" s="33">
        <f>'2023 MRI - Alphabetical'!U102-'2020 MRI'!U102</f>
        <v>-1.4635690103890102</v>
      </c>
      <c r="W102" s="11">
        <f>'2023 MRI - Alphabetical'!V102-'2020 MRI'!V102</f>
        <v>8.5925287479389267E-2</v>
      </c>
      <c r="X102" s="10">
        <f>'2023 MRI - Alphabetical'!W102-'2020 MRI'!W102</f>
        <v>-90</v>
      </c>
      <c r="Y102" s="33">
        <f>'2023 MRI - Alphabetical'!X102-'2020 MRI'!X102</f>
        <v>-0.29139865726782177</v>
      </c>
      <c r="Z102" s="13">
        <f>'2023 MRI - Alphabetical'!Y102-'2020 MRI'!Y102</f>
        <v>2000</v>
      </c>
      <c r="AA102" s="10">
        <f>'2023 MRI - Alphabetical'!Z102-'2020 MRI'!Z102</f>
        <v>11</v>
      </c>
      <c r="AB102" s="33">
        <f>'2023 MRI - Alphabetical'!AA102-'2020 MRI'!AA102</f>
        <v>6.2671660242903604E-2</v>
      </c>
      <c r="AC102" s="11">
        <f>'2023 MRI - Alphabetical'!AB102-'2020 MRI'!AB102</f>
        <v>-1.4163424124513657E-3</v>
      </c>
      <c r="AD102" s="10">
        <f>'2023 MRI - Alphabetical'!AC102-'2020 MRI'!AC102</f>
        <v>-324</v>
      </c>
      <c r="AE102" s="33">
        <f>'2023 MRI - Alphabetical'!AD102-'2020 MRI'!AD102</f>
        <v>-1.0915216889168347</v>
      </c>
      <c r="AF102" s="11">
        <f>'2023 MRI - Alphabetical'!AE102-'2020 MRI'!AE102</f>
        <v>-5.7451274728761659E-2</v>
      </c>
      <c r="AG102" s="10">
        <f>'2023 MRI - Alphabetical'!AF102-'2020 MRI'!AF102</f>
        <v>-2</v>
      </c>
      <c r="AH102" s="33">
        <f>'2023 MRI - Alphabetical'!AG102-'2020 MRI'!AG102</f>
        <v>-3.9075110312807415E-2</v>
      </c>
      <c r="AI102" s="14">
        <f>'2023 MRI - Alphabetical'!AH102-'2020 MRI'!AH102</f>
        <v>-8.8333333333333597E-2</v>
      </c>
      <c r="AJ102" s="10">
        <f>'2023 MRI - Alphabetical'!AI102-'2020 MRI'!AI102</f>
        <v>26</v>
      </c>
      <c r="AK102" s="33">
        <f>'2023 MRI - Alphabetical'!AJ102-'2020 MRI'!AJ102</f>
        <v>2.7421402056320876E-2</v>
      </c>
      <c r="AL102" s="13">
        <f>'2023 MRI - Alphabetical'!AK102-'2020 MRI'!AK102</f>
        <v>23398.461059994675</v>
      </c>
      <c r="AM102" s="38"/>
    </row>
    <row r="103" spans="1:39" x14ac:dyDescent="0.25">
      <c r="A103" t="s">
        <v>695</v>
      </c>
      <c r="B103" s="5" t="s">
        <v>535</v>
      </c>
      <c r="C103" s="6" t="s">
        <v>49</v>
      </c>
      <c r="D103" s="7" t="s">
        <v>39</v>
      </c>
      <c r="E103" s="8">
        <f>VLOOKUP(A103,'2020 MRI'!$A$7:$F$571,6,FALSE)</f>
        <v>8.8894085101094049</v>
      </c>
      <c r="F103" s="36">
        <f>'2023 MRI - Alphabetical'!E103-'2020 MRI'!E103</f>
        <v>-9.855197886007705E-2</v>
      </c>
      <c r="G103" s="8">
        <f>'2023 MRI - Alphabetical'!F103-'2020 MRI'!F103</f>
        <v>6.7542372353088584</v>
      </c>
      <c r="H103" s="9">
        <f>'2023 MRI - Alphabetical'!G103-'2020 MRI'!G103</f>
        <v>-4</v>
      </c>
      <c r="I103" s="10">
        <f>'2023 MRI - Alphabetical'!H103-'2020 MRI'!H103</f>
        <v>-291</v>
      </c>
      <c r="J103" s="33">
        <f>'2023 MRI - Alphabetical'!I103-'2020 MRI'!I103</f>
        <v>-1.3380288925415349</v>
      </c>
      <c r="K103" s="11">
        <f>'2023 MRI - Alphabetical'!J103-'2020 MRI'!J103</f>
        <v>-5.8768984014216263E-2</v>
      </c>
      <c r="L103" s="10">
        <f>'2023 MRI - Alphabetical'!K103-'2020 MRI'!K103</f>
        <v>130</v>
      </c>
      <c r="M103" s="33">
        <f>'2023 MRI - Alphabetical'!L103-'2020 MRI'!L103</f>
        <v>0.46758514707228616</v>
      </c>
      <c r="N103" s="11">
        <f>'2023 MRI - Alphabetical'!M103-'2020 MRI'!M103</f>
        <v>-3.3655396740235308E-2</v>
      </c>
      <c r="O103" s="10">
        <f>'2023 MRI - Alphabetical'!N103-'2020 MRI'!N103</f>
        <v>81</v>
      </c>
      <c r="P103" s="33">
        <f>'2023 MRI - Alphabetical'!O103-'2020 MRI'!O103</f>
        <v>0.21592263615111074</v>
      </c>
      <c r="Q103" s="11">
        <f>'2023 MRI - Alphabetical'!P103-'2020 MRI'!P103</f>
        <v>-1.5396458814472672E-2</v>
      </c>
      <c r="R103" s="10">
        <f>'2023 MRI - Alphabetical'!Q103-'2020 MRI'!Q103</f>
        <v>101</v>
      </c>
      <c r="S103" s="33">
        <f>'2023 MRI - Alphabetical'!R103-'2020 MRI'!R103</f>
        <v>0.29735242532058109</v>
      </c>
      <c r="T103" s="12">
        <f>'2023 MRI - Alphabetical'!S103-'2020 MRI'!S103</f>
        <v>-0.24588148512417013</v>
      </c>
      <c r="U103" s="10">
        <f>'2023 MRI - Alphabetical'!T103-'2020 MRI'!T103</f>
        <v>-166</v>
      </c>
      <c r="V103" s="33">
        <f>'2023 MRI - Alphabetical'!U103-'2020 MRI'!U103</f>
        <v>-0.47823890470935693</v>
      </c>
      <c r="W103" s="11">
        <f>'2023 MRI - Alphabetical'!V103-'2020 MRI'!V103</f>
        <v>2.482443144573997E-2</v>
      </c>
      <c r="X103" s="10">
        <f>'2023 MRI - Alphabetical'!W103-'2020 MRI'!W103</f>
        <v>-6</v>
      </c>
      <c r="Y103" s="33">
        <f>'2023 MRI - Alphabetical'!X103-'2020 MRI'!X103</f>
        <v>-4.311104444198155E-2</v>
      </c>
      <c r="Z103" s="13">
        <f>'2023 MRI - Alphabetical'!Y103-'2020 MRI'!Y103</f>
        <v>30087</v>
      </c>
      <c r="AA103" s="10">
        <f>'2023 MRI - Alphabetical'!Z103-'2020 MRI'!Z103</f>
        <v>47</v>
      </c>
      <c r="AB103" s="33">
        <f>'2023 MRI - Alphabetical'!AA103-'2020 MRI'!AA103</f>
        <v>0.17339832813431755</v>
      </c>
      <c r="AC103" s="11">
        <f>'2023 MRI - Alphabetical'!AB103-'2020 MRI'!AB103</f>
        <v>6.8644818423383228E-4</v>
      </c>
      <c r="AD103" s="10">
        <f>'2023 MRI - Alphabetical'!AC103-'2020 MRI'!AC103</f>
        <v>-5</v>
      </c>
      <c r="AE103" s="33">
        <f>'2023 MRI - Alphabetical'!AD103-'2020 MRI'!AD103</f>
        <v>-5.9200603583729361E-2</v>
      </c>
      <c r="AF103" s="11">
        <f>'2023 MRI - Alphabetical'!AE103-'2020 MRI'!AE103</f>
        <v>5.800712370028771E-4</v>
      </c>
      <c r="AG103" s="10">
        <f>'2023 MRI - Alphabetical'!AF103-'2020 MRI'!AF103</f>
        <v>18</v>
      </c>
      <c r="AH103" s="33">
        <f>'2023 MRI - Alphabetical'!AG103-'2020 MRI'!AG103</f>
        <v>5.3024704474159967E-2</v>
      </c>
      <c r="AI103" s="14">
        <f>'2023 MRI - Alphabetical'!AH103-'2020 MRI'!AH103</f>
        <v>-0.19400000000000039</v>
      </c>
      <c r="AJ103" s="10">
        <f>'2023 MRI - Alphabetical'!AI103-'2020 MRI'!AI103</f>
        <v>-1</v>
      </c>
      <c r="AK103" s="33">
        <f>'2023 MRI - Alphabetical'!AJ103-'2020 MRI'!AJ103</f>
        <v>-1.2802219289872185E-3</v>
      </c>
      <c r="AL103" s="13">
        <f>'2023 MRI - Alphabetical'!AK103-'2020 MRI'!AK103</f>
        <v>100176.67612397968</v>
      </c>
      <c r="AM103" s="38"/>
    </row>
    <row r="104" spans="1:39" x14ac:dyDescent="0.25">
      <c r="A104" t="s">
        <v>696</v>
      </c>
      <c r="B104" s="5" t="s">
        <v>529</v>
      </c>
      <c r="C104" s="6" t="s">
        <v>61</v>
      </c>
      <c r="D104" s="7" t="s">
        <v>39</v>
      </c>
      <c r="E104" s="8">
        <f>VLOOKUP(A104,'2020 MRI'!$A$7:$F$571,6,FALSE)</f>
        <v>14.486605326286892</v>
      </c>
      <c r="F104" s="36">
        <f>'2023 MRI - Alphabetical'!E104-'2020 MRI'!E104</f>
        <v>-0.21253854275581574</v>
      </c>
      <c r="G104" s="8">
        <f>'2023 MRI - Alphabetical'!F104-'2020 MRI'!F104</f>
        <v>5.9012464175634136</v>
      </c>
      <c r="H104" s="9">
        <f>'2023 MRI - Alphabetical'!G104-'2020 MRI'!G104</f>
        <v>-14</v>
      </c>
      <c r="I104" s="10">
        <f>'2023 MRI - Alphabetical'!H104-'2020 MRI'!H104</f>
        <v>-158</v>
      </c>
      <c r="J104" s="33">
        <f>'2023 MRI - Alphabetical'!I104-'2020 MRI'!I104</f>
        <v>-0.94412454313570804</v>
      </c>
      <c r="K104" s="11">
        <f>'2023 MRI - Alphabetical'!J104-'2020 MRI'!J104</f>
        <v>-2.8560563111635684E-2</v>
      </c>
      <c r="L104" s="10">
        <f>'2023 MRI - Alphabetical'!K104-'2020 MRI'!K104</f>
        <v>-57</v>
      </c>
      <c r="M104" s="33">
        <f>'2023 MRI - Alphabetical'!L104-'2020 MRI'!L104</f>
        <v>-6.3449371908941288E-2</v>
      </c>
      <c r="N104" s="11">
        <f>'2023 MRI - Alphabetical'!M104-'2020 MRI'!M104</f>
        <v>-5.4129539621776829E-3</v>
      </c>
      <c r="O104" s="10">
        <f>'2023 MRI - Alphabetical'!N104-'2020 MRI'!N104</f>
        <v>-53</v>
      </c>
      <c r="P104" s="33">
        <f>'2023 MRI - Alphabetical'!O104-'2020 MRI'!O104</f>
        <v>-0.12824826906370501</v>
      </c>
      <c r="Q104" s="11">
        <f>'2023 MRI - Alphabetical'!P104-'2020 MRI'!P104</f>
        <v>5.7162651990164577E-3</v>
      </c>
      <c r="R104" s="10">
        <f>'2023 MRI - Alphabetical'!Q104-'2020 MRI'!Q104</f>
        <v>-38</v>
      </c>
      <c r="S104" s="33">
        <f>'2023 MRI - Alphabetical'!R104-'2020 MRI'!R104</f>
        <v>0.10583033901780775</v>
      </c>
      <c r="T104" s="12">
        <f>'2023 MRI - Alphabetical'!S104-'2020 MRI'!S104</f>
        <v>0.12869660967960528</v>
      </c>
      <c r="U104" s="10">
        <f>'2023 MRI - Alphabetical'!T104-'2020 MRI'!T104</f>
        <v>-25</v>
      </c>
      <c r="V104" s="33">
        <f>'2023 MRI - Alphabetical'!U104-'2020 MRI'!U104</f>
        <v>-7.9526151288049185E-2</v>
      </c>
      <c r="W104" s="11">
        <f>'2023 MRI - Alphabetical'!V104-'2020 MRI'!V104</f>
        <v>1.043705373554013E-3</v>
      </c>
      <c r="X104" s="10">
        <f>'2023 MRI - Alphabetical'!W104-'2020 MRI'!W104</f>
        <v>-11</v>
      </c>
      <c r="Y104" s="33">
        <f>'2023 MRI - Alphabetical'!X104-'2020 MRI'!X104</f>
        <v>-2.4772980510161635E-2</v>
      </c>
      <c r="Z104" s="13">
        <f>'2023 MRI - Alphabetical'!Y104-'2020 MRI'!Y104</f>
        <v>23160</v>
      </c>
      <c r="AA104" s="10">
        <f>'2023 MRI - Alphabetical'!Z104-'2020 MRI'!Z104</f>
        <v>-3</v>
      </c>
      <c r="AB104" s="33">
        <f>'2023 MRI - Alphabetical'!AA104-'2020 MRI'!AA104</f>
        <v>-1.1213666381240328E-2</v>
      </c>
      <c r="AC104" s="11">
        <f>'2023 MRI - Alphabetical'!AB104-'2020 MRI'!AB104</f>
        <v>3.0147559591373434E-3</v>
      </c>
      <c r="AD104" s="10">
        <f>'2023 MRI - Alphabetical'!AC104-'2020 MRI'!AC104</f>
        <v>65</v>
      </c>
      <c r="AE104" s="33">
        <f>'2023 MRI - Alphabetical'!AD104-'2020 MRI'!AD104</f>
        <v>0.20027802231258951</v>
      </c>
      <c r="AF104" s="11">
        <f>'2023 MRI - Alphabetical'!AE104-'2020 MRI'!AE104</f>
        <v>1.6661260740645445E-2</v>
      </c>
      <c r="AG104" s="10">
        <f>'2023 MRI - Alphabetical'!AF104-'2020 MRI'!AF104</f>
        <v>-13</v>
      </c>
      <c r="AH104" s="33">
        <f>'2023 MRI - Alphabetical'!AG104-'2020 MRI'!AG104</f>
        <v>-8.5304059078223332E-2</v>
      </c>
      <c r="AI104" s="14">
        <f>'2023 MRI - Alphabetical'!AH104-'2020 MRI'!AH104</f>
        <v>-2.8666666666666618E-2</v>
      </c>
      <c r="AJ104" s="10">
        <f>'2023 MRI - Alphabetical'!AI104-'2020 MRI'!AI104</f>
        <v>-11</v>
      </c>
      <c r="AK104" s="33">
        <f>'2023 MRI - Alphabetical'!AJ104-'2020 MRI'!AJ104</f>
        <v>-6.6653732493560519E-3</v>
      </c>
      <c r="AL104" s="13">
        <f>'2023 MRI - Alphabetical'!AK104-'2020 MRI'!AK104</f>
        <v>20653.0580954295</v>
      </c>
      <c r="AM104" s="38"/>
    </row>
    <row r="105" spans="1:39" x14ac:dyDescent="0.25">
      <c r="A105" t="s">
        <v>697</v>
      </c>
      <c r="B105" s="5" t="s">
        <v>504</v>
      </c>
      <c r="C105" s="6" t="s">
        <v>93</v>
      </c>
      <c r="D105" s="7" t="s">
        <v>34</v>
      </c>
      <c r="E105" s="8">
        <f>VLOOKUP(A105,'2020 MRI'!$A$7:$F$571,6,FALSE)</f>
        <v>12.882676173418277</v>
      </c>
      <c r="F105" s="36">
        <f>'2023 MRI - Alphabetical'!E105-'2020 MRI'!E105</f>
        <v>-0.49205882762403785</v>
      </c>
      <c r="G105" s="8">
        <f>'2023 MRI - Alphabetical'!F105-'2020 MRI'!F105</f>
        <v>6.9212203522563538</v>
      </c>
      <c r="H105" s="9">
        <f>'2023 MRI - Alphabetical'!G105-'2020 MRI'!G105</f>
        <v>-28</v>
      </c>
      <c r="I105" s="10">
        <f>'2023 MRI - Alphabetical'!H105-'2020 MRI'!H105</f>
        <v>-24</v>
      </c>
      <c r="J105" s="33">
        <f>'2023 MRI - Alphabetical'!I105-'2020 MRI'!I105</f>
        <v>-4.0360951910907716E-2</v>
      </c>
      <c r="K105" s="11">
        <f>'2023 MRI - Alphabetical'!J105-'2020 MRI'!J105</f>
        <v>3.0505794164391364E-2</v>
      </c>
      <c r="L105" s="10">
        <f>'2023 MRI - Alphabetical'!K105-'2020 MRI'!K105</f>
        <v>213</v>
      </c>
      <c r="M105" s="33">
        <f>'2023 MRI - Alphabetical'!L105-'2020 MRI'!L105</f>
        <v>0.69739576723005769</v>
      </c>
      <c r="N105" s="11">
        <f>'2023 MRI - Alphabetical'!M105-'2020 MRI'!M105</f>
        <v>-4.2476225471934539E-2</v>
      </c>
      <c r="O105" s="10">
        <f>'2023 MRI - Alphabetical'!N105-'2020 MRI'!N105</f>
        <v>-27</v>
      </c>
      <c r="P105" s="33">
        <f>'2023 MRI - Alphabetical'!O105-'2020 MRI'!O105</f>
        <v>-5.6159276733448782E-2</v>
      </c>
      <c r="Q105" s="11">
        <f>'2023 MRI - Alphabetical'!P105-'2020 MRI'!P105</f>
        <v>1.4903448339980835E-3</v>
      </c>
      <c r="R105" s="10">
        <f>'2023 MRI - Alphabetical'!Q105-'2020 MRI'!Q105</f>
        <v>-94</v>
      </c>
      <c r="S105" s="33">
        <f>'2023 MRI - Alphabetical'!R105-'2020 MRI'!R105</f>
        <v>7.0652594784074096E-2</v>
      </c>
      <c r="T105" s="12">
        <f>'2023 MRI - Alphabetical'!S105-'2020 MRI'!S105</f>
        <v>0.3306878306878307</v>
      </c>
      <c r="U105" s="10">
        <f>'2023 MRI - Alphabetical'!T105-'2020 MRI'!T105</f>
        <v>14</v>
      </c>
      <c r="V105" s="33">
        <f>'2023 MRI - Alphabetical'!U105-'2020 MRI'!U105</f>
        <v>2.0399654830697833E-2</v>
      </c>
      <c r="W105" s="11">
        <f>'2023 MRI - Alphabetical'!V105-'2020 MRI'!V105</f>
        <v>-4.8713771169715606E-3</v>
      </c>
      <c r="X105" s="10">
        <f>'2023 MRI - Alphabetical'!W105-'2020 MRI'!W105</f>
        <v>-37</v>
      </c>
      <c r="Y105" s="33">
        <f>'2023 MRI - Alphabetical'!X105-'2020 MRI'!X105</f>
        <v>-0.40315300861749082</v>
      </c>
      <c r="Z105" s="13">
        <f>'2023 MRI - Alphabetical'!Y105-'2020 MRI'!Y105</f>
        <v>10988</v>
      </c>
      <c r="AA105" s="10">
        <f>'2023 MRI - Alphabetical'!Z105-'2020 MRI'!Z105</f>
        <v>6</v>
      </c>
      <c r="AB105" s="33">
        <f>'2023 MRI - Alphabetical'!AA105-'2020 MRI'!AA105</f>
        <v>2.8542152047043357E-2</v>
      </c>
      <c r="AC105" s="11">
        <f>'2023 MRI - Alphabetical'!AB105-'2020 MRI'!AB105</f>
        <v>2.4138767588549222E-3</v>
      </c>
      <c r="AD105" s="10">
        <f>'2023 MRI - Alphabetical'!AC105-'2020 MRI'!AC105</f>
        <v>-92</v>
      </c>
      <c r="AE105" s="33">
        <f>'2023 MRI - Alphabetical'!AD105-'2020 MRI'!AD105</f>
        <v>-0.27947374236602801</v>
      </c>
      <c r="AF105" s="11">
        <f>'2023 MRI - Alphabetical'!AE105-'2020 MRI'!AE105</f>
        <v>-1.1126079344170203E-2</v>
      </c>
      <c r="AG105" s="10">
        <f>'2023 MRI - Alphabetical'!AF105-'2020 MRI'!AF105</f>
        <v>-21</v>
      </c>
      <c r="AH105" s="33">
        <f>'2023 MRI - Alphabetical'!AG105-'2020 MRI'!AG105</f>
        <v>-0.12660919051822594</v>
      </c>
      <c r="AI105" s="14">
        <f>'2023 MRI - Alphabetical'!AH105-'2020 MRI'!AH105</f>
        <v>1.7000000000000348E-2</v>
      </c>
      <c r="AJ105" s="10">
        <f>'2023 MRI - Alphabetical'!AI105-'2020 MRI'!AI105</f>
        <v>-6</v>
      </c>
      <c r="AK105" s="33">
        <f>'2023 MRI - Alphabetical'!AJ105-'2020 MRI'!AJ105</f>
        <v>-2.1894431076468324E-2</v>
      </c>
      <c r="AL105" s="13">
        <f>'2023 MRI - Alphabetical'!AK105-'2020 MRI'!AK105</f>
        <v>28574.371323825617</v>
      </c>
      <c r="AM105" s="38"/>
    </row>
    <row r="106" spans="1:39" x14ac:dyDescent="0.25">
      <c r="A106" t="s">
        <v>698</v>
      </c>
      <c r="B106" s="5" t="s">
        <v>357</v>
      </c>
      <c r="C106" s="6" t="s">
        <v>54</v>
      </c>
      <c r="D106" s="7" t="s">
        <v>39</v>
      </c>
      <c r="E106" s="8">
        <f>VLOOKUP(A106,'2020 MRI'!$A$7:$F$571,6,FALSE)</f>
        <v>36.415882684436482</v>
      </c>
      <c r="F106" s="36">
        <f>'2023 MRI - Alphabetical'!E106-'2020 MRI'!E106</f>
        <v>3.5915519882155476</v>
      </c>
      <c r="G106" s="8">
        <f>'2023 MRI - Alphabetical'!F106-'2020 MRI'!F106</f>
        <v>-8.0004087908080521</v>
      </c>
      <c r="H106" s="9">
        <f>'2023 MRI - Alphabetical'!G106-'2020 MRI'!G106</f>
        <v>146</v>
      </c>
      <c r="I106" s="10">
        <f>'2023 MRI - Alphabetical'!H106-'2020 MRI'!H106</f>
        <v>508</v>
      </c>
      <c r="J106" s="33">
        <f>'2023 MRI - Alphabetical'!I106-'2020 MRI'!I106</f>
        <v>3.2897116619612987</v>
      </c>
      <c r="K106" s="11">
        <f>'2023 MRI - Alphabetical'!J106-'2020 MRI'!J106</f>
        <v>0.26543999833531018</v>
      </c>
      <c r="L106" s="10">
        <f>'2023 MRI - Alphabetical'!K106-'2020 MRI'!K106</f>
        <v>-13</v>
      </c>
      <c r="M106" s="33">
        <f>'2023 MRI - Alphabetical'!L106-'2020 MRI'!L106</f>
        <v>6.5491916860836774E-2</v>
      </c>
      <c r="N106" s="11">
        <f>'2023 MRI - Alphabetical'!M106-'2020 MRI'!M106</f>
        <v>-6.5658364936487662E-4</v>
      </c>
      <c r="O106" s="10">
        <f>'2023 MRI - Alphabetical'!N106-'2020 MRI'!N106</f>
        <v>128</v>
      </c>
      <c r="P106" s="33">
        <f>'2023 MRI - Alphabetical'!O106-'2020 MRI'!O106</f>
        <v>1.1961491093219903</v>
      </c>
      <c r="Q106" s="11">
        <f>'2023 MRI - Alphabetical'!P106-'2020 MRI'!P106</f>
        <v>-8.0423822951379981E-2</v>
      </c>
      <c r="R106" s="10">
        <f>'2023 MRI - Alphabetical'!Q106-'2020 MRI'!Q106</f>
        <v>19</v>
      </c>
      <c r="S106" s="33">
        <f>'2023 MRI - Alphabetical'!R106-'2020 MRI'!R106</f>
        <v>0.23888270298591624</v>
      </c>
      <c r="T106" s="12">
        <f>'2023 MRI - Alphabetical'!S106-'2020 MRI'!S106</f>
        <v>0</v>
      </c>
      <c r="U106" s="10">
        <f>'2023 MRI - Alphabetical'!T106-'2020 MRI'!T106</f>
        <v>23</v>
      </c>
      <c r="V106" s="33">
        <f>'2023 MRI - Alphabetical'!U106-'2020 MRI'!U106</f>
        <v>0.86009222045294775</v>
      </c>
      <c r="W106" s="11">
        <f>'2023 MRI - Alphabetical'!V106-'2020 MRI'!V106</f>
        <v>-4.9531747098624374E-2</v>
      </c>
      <c r="X106" s="10">
        <f>'2023 MRI - Alphabetical'!W106-'2020 MRI'!W106</f>
        <v>-7</v>
      </c>
      <c r="Y106" s="33">
        <f>'2023 MRI - Alphabetical'!X106-'2020 MRI'!X106</f>
        <v>-1.5106308269987045E-2</v>
      </c>
      <c r="Z106" s="13">
        <f>'2023 MRI - Alphabetical'!Y106-'2020 MRI'!Y106</f>
        <v>10186</v>
      </c>
      <c r="AA106" s="10">
        <f>'2023 MRI - Alphabetical'!Z106-'2020 MRI'!Z106</f>
        <v>24</v>
      </c>
      <c r="AB106" s="33">
        <f>'2023 MRI - Alphabetical'!AA106-'2020 MRI'!AA106</f>
        <v>0.11887951545477238</v>
      </c>
      <c r="AC106" s="11">
        <f>'2023 MRI - Alphabetical'!AB106-'2020 MRI'!AB106</f>
        <v>1.5901639344262294E-3</v>
      </c>
      <c r="AD106" s="10">
        <f>'2023 MRI - Alphabetical'!AC106-'2020 MRI'!AC106</f>
        <v>55</v>
      </c>
      <c r="AE106" s="33">
        <f>'2023 MRI - Alphabetical'!AD106-'2020 MRI'!AD106</f>
        <v>0.58561486448469724</v>
      </c>
      <c r="AF106" s="11">
        <f>'2023 MRI - Alphabetical'!AE106-'2020 MRI'!AE106</f>
        <v>4.2930229628437289E-2</v>
      </c>
      <c r="AG106" s="10">
        <f>'2023 MRI - Alphabetical'!AF106-'2020 MRI'!AF106</f>
        <v>-2</v>
      </c>
      <c r="AH106" s="33">
        <f>'2023 MRI - Alphabetical'!AG106-'2020 MRI'!AG106</f>
        <v>-8.2368349466773072E-2</v>
      </c>
      <c r="AI106" s="14">
        <f>'2023 MRI - Alphabetical'!AH106-'2020 MRI'!AH106</f>
        <v>-5.8333333333333459E-2</v>
      </c>
      <c r="AJ106" s="10">
        <f>'2023 MRI - Alphabetical'!AI106-'2020 MRI'!AI106</f>
        <v>0</v>
      </c>
      <c r="AK106" s="33">
        <f>'2023 MRI - Alphabetical'!AJ106-'2020 MRI'!AJ106</f>
        <v>-0.84467569421451838</v>
      </c>
      <c r="AL106" s="13">
        <f>'2023 MRI - Alphabetical'!AK106-'2020 MRI'!AK106</f>
        <v>387898.1739085787</v>
      </c>
      <c r="AM106" s="38"/>
    </row>
    <row r="107" spans="1:39" x14ac:dyDescent="0.25">
      <c r="A107" t="s">
        <v>699</v>
      </c>
      <c r="B107" s="5" t="s">
        <v>165</v>
      </c>
      <c r="C107" s="6" t="s">
        <v>26</v>
      </c>
      <c r="D107" s="7" t="s">
        <v>20</v>
      </c>
      <c r="E107" s="8">
        <f>VLOOKUP(A107,'2020 MRI'!$A$7:$F$571,6,FALSE)</f>
        <v>41.455567804361628</v>
      </c>
      <c r="F107" s="36">
        <f>'2023 MRI - Alphabetical'!E107-'2020 MRI'!E107</f>
        <v>2.6799403651598919</v>
      </c>
      <c r="G107" s="8">
        <f>'2023 MRI - Alphabetical'!F107-'2020 MRI'!F107</f>
        <v>-6.7587371894711339</v>
      </c>
      <c r="H107" s="9">
        <f>'2023 MRI - Alphabetical'!G107-'2020 MRI'!G107</f>
        <v>75</v>
      </c>
      <c r="I107" s="10">
        <f>'2023 MRI - Alphabetical'!H107-'2020 MRI'!H107</f>
        <v>25</v>
      </c>
      <c r="J107" s="33">
        <f>'2023 MRI - Alphabetical'!I107-'2020 MRI'!I107</f>
        <v>0.13165450219994868</v>
      </c>
      <c r="K107" s="11">
        <f>'2023 MRI - Alphabetical'!J107-'2020 MRI'!J107</f>
        <v>3.3171609426004278E-2</v>
      </c>
      <c r="L107" s="10">
        <f>'2023 MRI - Alphabetical'!K107-'2020 MRI'!K107</f>
        <v>-211</v>
      </c>
      <c r="M107" s="33">
        <f>'2023 MRI - Alphabetical'!L107-'2020 MRI'!L107</f>
        <v>-1.147793746667267</v>
      </c>
      <c r="N107" s="11">
        <f>'2023 MRI - Alphabetical'!M107-'2020 MRI'!M107</f>
        <v>2.5729008735558515E-2</v>
      </c>
      <c r="O107" s="10">
        <f>'2023 MRI - Alphabetical'!N107-'2020 MRI'!N107</f>
        <v>343</v>
      </c>
      <c r="P107" s="33">
        <f>'2023 MRI - Alphabetical'!O107-'2020 MRI'!O107</f>
        <v>1.1796261975942137</v>
      </c>
      <c r="Q107" s="11">
        <f>'2023 MRI - Alphabetical'!P107-'2020 MRI'!P107</f>
        <v>-7.7506060925476961E-2</v>
      </c>
      <c r="R107" s="10">
        <f>'2023 MRI - Alphabetical'!Q107-'2020 MRI'!Q107</f>
        <v>19</v>
      </c>
      <c r="S107" s="33">
        <f>'2023 MRI - Alphabetical'!R107-'2020 MRI'!R107</f>
        <v>0.23888270298591624</v>
      </c>
      <c r="T107" s="12">
        <f>'2023 MRI - Alphabetical'!S107-'2020 MRI'!S107</f>
        <v>0</v>
      </c>
      <c r="U107" s="10">
        <f>'2023 MRI - Alphabetical'!T107-'2020 MRI'!T107</f>
        <v>305</v>
      </c>
      <c r="V107" s="33">
        <f>'2023 MRI - Alphabetical'!U107-'2020 MRI'!U107</f>
        <v>1.2109627315735132</v>
      </c>
      <c r="W107" s="11">
        <f>'2023 MRI - Alphabetical'!V107-'2020 MRI'!V107</f>
        <v>-7.4432905109304587E-2</v>
      </c>
      <c r="X107" s="10">
        <f>'2023 MRI - Alphabetical'!W107-'2020 MRI'!W107</f>
        <v>4</v>
      </c>
      <c r="Y107" s="33">
        <f>'2023 MRI - Alphabetical'!X107-'2020 MRI'!X107</f>
        <v>6.0058960025044184E-2</v>
      </c>
      <c r="Z107" s="13">
        <f>'2023 MRI - Alphabetical'!Y107-'2020 MRI'!Y107</f>
        <v>13697</v>
      </c>
      <c r="AA107" s="10">
        <f>'2023 MRI - Alphabetical'!Z107-'2020 MRI'!Z107</f>
        <v>116</v>
      </c>
      <c r="AB107" s="33">
        <f>'2023 MRI - Alphabetical'!AA107-'2020 MRI'!AA107</f>
        <v>0.53360863102011402</v>
      </c>
      <c r="AC107" s="11">
        <f>'2023 MRI - Alphabetical'!AB107-'2020 MRI'!AB107</f>
        <v>-5.637681159420288E-3</v>
      </c>
      <c r="AD107" s="10">
        <f>'2023 MRI - Alphabetical'!AC107-'2020 MRI'!AC107</f>
        <v>1</v>
      </c>
      <c r="AE107" s="33">
        <f>'2023 MRI - Alphabetical'!AD107-'2020 MRI'!AD107</f>
        <v>-0.27823235046570161</v>
      </c>
      <c r="AF107" s="11">
        <f>'2023 MRI - Alphabetical'!AE107-'2020 MRI'!AE107</f>
        <v>-3.6770027615932177E-3</v>
      </c>
      <c r="AG107" s="10">
        <f>'2023 MRI - Alphabetical'!AF107-'2020 MRI'!AF107</f>
        <v>-22</v>
      </c>
      <c r="AH107" s="33">
        <f>'2023 MRI - Alphabetical'!AG107-'2020 MRI'!AG107</f>
        <v>-6.7664531926821092E-2</v>
      </c>
      <c r="AI107" s="14">
        <f>'2023 MRI - Alphabetical'!AH107-'2020 MRI'!AH107</f>
        <v>-3.2666666666666178E-2</v>
      </c>
      <c r="AJ107" s="10">
        <f>'2023 MRI - Alphabetical'!AI107-'2020 MRI'!AI107</f>
        <v>-7</v>
      </c>
      <c r="AK107" s="33">
        <f>'2023 MRI - Alphabetical'!AJ107-'2020 MRI'!AJ107</f>
        <v>2.3937746101306834E-2</v>
      </c>
      <c r="AL107" s="13">
        <f>'2023 MRI - Alphabetical'!AK107-'2020 MRI'!AK107</f>
        <v>9284.1648887118208</v>
      </c>
      <c r="AM107" s="38"/>
    </row>
    <row r="108" spans="1:39" x14ac:dyDescent="0.25">
      <c r="A108" t="s">
        <v>700</v>
      </c>
      <c r="B108" s="5" t="s">
        <v>309</v>
      </c>
      <c r="C108" s="6" t="s">
        <v>44</v>
      </c>
      <c r="D108" s="7" t="s">
        <v>20</v>
      </c>
      <c r="E108" s="8">
        <f>VLOOKUP(A108,'2020 MRI'!$A$7:$F$571,6,FALSE)</f>
        <v>26.380706071872495</v>
      </c>
      <c r="F108" s="36">
        <f>'2023 MRI - Alphabetical'!E108-'2020 MRI'!E108</f>
        <v>-0.32294765056254143</v>
      </c>
      <c r="G108" s="8">
        <f>'2023 MRI - Alphabetical'!F108-'2020 MRI'!F108</f>
        <v>3.7611753670042916</v>
      </c>
      <c r="H108" s="9">
        <f>'2023 MRI - Alphabetical'!G108-'2020 MRI'!G108</f>
        <v>-25</v>
      </c>
      <c r="I108" s="10">
        <f>'2023 MRI - Alphabetical'!H108-'2020 MRI'!H108</f>
        <v>-21</v>
      </c>
      <c r="J108" s="33">
        <f>'2023 MRI - Alphabetical'!I108-'2020 MRI'!I108</f>
        <v>-0.21441391831192591</v>
      </c>
      <c r="K108" s="11">
        <f>'2023 MRI - Alphabetical'!J108-'2020 MRI'!J108</f>
        <v>2.3281930498765702E-2</v>
      </c>
      <c r="L108" s="10">
        <f>'2023 MRI - Alphabetical'!K108-'2020 MRI'!K108</f>
        <v>-103</v>
      </c>
      <c r="M108" s="33">
        <f>'2023 MRI - Alphabetical'!L108-'2020 MRI'!L108</f>
        <v>-0.2358556102308747</v>
      </c>
      <c r="N108" s="11">
        <f>'2023 MRI - Alphabetical'!M108-'2020 MRI'!M108</f>
        <v>-3.9534204008799048E-3</v>
      </c>
      <c r="O108" s="10">
        <f>'2023 MRI - Alphabetical'!N108-'2020 MRI'!N108</f>
        <v>199</v>
      </c>
      <c r="P108" s="33">
        <f>'2023 MRI - Alphabetical'!O108-'2020 MRI'!O108</f>
        <v>0.49147756497757994</v>
      </c>
      <c r="Q108" s="11">
        <f>'2023 MRI - Alphabetical'!P108-'2020 MRI'!P108</f>
        <v>-3.3455295068409344E-2</v>
      </c>
      <c r="R108" s="10">
        <f>'2023 MRI - Alphabetical'!Q108-'2020 MRI'!Q108</f>
        <v>80</v>
      </c>
      <c r="S108" s="33">
        <f>'2023 MRI - Alphabetical'!R108-'2020 MRI'!R108</f>
        <v>0.25044932306719081</v>
      </c>
      <c r="T108" s="12">
        <f>'2023 MRI - Alphabetical'!S108-'2020 MRI'!S108</f>
        <v>-1.224918420339985</v>
      </c>
      <c r="U108" s="10">
        <f>'2023 MRI - Alphabetical'!T108-'2020 MRI'!T108</f>
        <v>-25</v>
      </c>
      <c r="V108" s="33">
        <f>'2023 MRI - Alphabetical'!U108-'2020 MRI'!U108</f>
        <v>-7.9774764532396431E-2</v>
      </c>
      <c r="W108" s="11">
        <f>'2023 MRI - Alphabetical'!V108-'2020 MRI'!V108</f>
        <v>2.3667746829092728E-3</v>
      </c>
      <c r="X108" s="10">
        <f>'2023 MRI - Alphabetical'!W108-'2020 MRI'!W108</f>
        <v>-151</v>
      </c>
      <c r="Y108" s="33">
        <f>'2023 MRI - Alphabetical'!X108-'2020 MRI'!X108</f>
        <v>-0.5558103573137394</v>
      </c>
      <c r="Z108" s="13">
        <f>'2023 MRI - Alphabetical'!Y108-'2020 MRI'!Y108</f>
        <v>-9643</v>
      </c>
      <c r="AA108" s="10">
        <f>'2023 MRI - Alphabetical'!Z108-'2020 MRI'!Z108</f>
        <v>-41</v>
      </c>
      <c r="AB108" s="33">
        <f>'2023 MRI - Alphabetical'!AA108-'2020 MRI'!AA108</f>
        <v>-0.17173121784925571</v>
      </c>
      <c r="AC108" s="11">
        <f>'2023 MRI - Alphabetical'!AB108-'2020 MRI'!AB108</f>
        <v>4.0414468726450645E-3</v>
      </c>
      <c r="AD108" s="10">
        <f>'2023 MRI - Alphabetical'!AC108-'2020 MRI'!AC108</f>
        <v>-56</v>
      </c>
      <c r="AE108" s="33">
        <f>'2023 MRI - Alphabetical'!AD108-'2020 MRI'!AD108</f>
        <v>-0.15325265100194457</v>
      </c>
      <c r="AF108" s="11">
        <f>'2023 MRI - Alphabetical'!AE108-'2020 MRI'!AE108</f>
        <v>-2.9620560919252359E-3</v>
      </c>
      <c r="AG108" s="10">
        <f>'2023 MRI - Alphabetical'!AF108-'2020 MRI'!AF108</f>
        <v>-7</v>
      </c>
      <c r="AH108" s="33">
        <f>'2023 MRI - Alphabetical'!AG108-'2020 MRI'!AG108</f>
        <v>1.4798276711832203E-2</v>
      </c>
      <c r="AI108" s="14">
        <f>'2023 MRI - Alphabetical'!AH108-'2020 MRI'!AH108</f>
        <v>-0.13266666666666671</v>
      </c>
      <c r="AJ108" s="10">
        <f>'2023 MRI - Alphabetical'!AI108-'2020 MRI'!AI108</f>
        <v>0</v>
      </c>
      <c r="AK108" s="33">
        <f>'2023 MRI - Alphabetical'!AJ108-'2020 MRI'!AJ108</f>
        <v>1.8249060191064786E-2</v>
      </c>
      <c r="AL108" s="13">
        <f>'2023 MRI - Alphabetical'!AK108-'2020 MRI'!AK108</f>
        <v>12737.499425854447</v>
      </c>
      <c r="AM108" s="38"/>
    </row>
    <row r="109" spans="1:39" x14ac:dyDescent="0.25">
      <c r="A109" t="s">
        <v>701</v>
      </c>
      <c r="B109" s="5" t="s">
        <v>490</v>
      </c>
      <c r="C109" s="6" t="s">
        <v>91</v>
      </c>
      <c r="D109" s="7" t="s">
        <v>39</v>
      </c>
      <c r="E109" s="8">
        <f>VLOOKUP(A109,'2020 MRI'!$A$7:$F$571,6,FALSE)</f>
        <v>19.245155827025037</v>
      </c>
      <c r="F109" s="36">
        <f>'2023 MRI - Alphabetical'!E109-'2020 MRI'!E109</f>
        <v>2.1752033709434353</v>
      </c>
      <c r="G109" s="8">
        <f>'2023 MRI - Alphabetical'!F109-'2020 MRI'!F109</f>
        <v>-0.99641120461670241</v>
      </c>
      <c r="H109" s="9">
        <f>'2023 MRI - Alphabetical'!G109-'2020 MRI'!G109</f>
        <v>112</v>
      </c>
      <c r="I109" s="10">
        <f>'2023 MRI - Alphabetical'!H109-'2020 MRI'!H109</f>
        <v>98</v>
      </c>
      <c r="J109" s="33">
        <f>'2023 MRI - Alphabetical'!I109-'2020 MRI'!I109</f>
        <v>0.331099335173904</v>
      </c>
      <c r="K109" s="11">
        <f>'2023 MRI - Alphabetical'!J109-'2020 MRI'!J109</f>
        <v>4.7274827480144666E-2</v>
      </c>
      <c r="L109" s="10">
        <f>'2023 MRI - Alphabetical'!K109-'2020 MRI'!K109</f>
        <v>-362</v>
      </c>
      <c r="M109" s="33">
        <f>'2023 MRI - Alphabetical'!L109-'2020 MRI'!L109</f>
        <v>-1.2148515196213983</v>
      </c>
      <c r="N109" s="11">
        <f>'2023 MRI - Alphabetical'!M109-'2020 MRI'!M109</f>
        <v>3.8681427553407033E-2</v>
      </c>
      <c r="O109" s="10">
        <f>'2023 MRI - Alphabetical'!N109-'2020 MRI'!N109</f>
        <v>200</v>
      </c>
      <c r="P109" s="33">
        <f>'2023 MRI - Alphabetical'!O109-'2020 MRI'!O109</f>
        <v>0.48426397683447836</v>
      </c>
      <c r="Q109" s="11">
        <f>'2023 MRI - Alphabetical'!P109-'2020 MRI'!P109</f>
        <v>-3.2804766171701652E-2</v>
      </c>
      <c r="R109" s="10">
        <f>'2023 MRI - Alphabetical'!Q109-'2020 MRI'!Q109</f>
        <v>19</v>
      </c>
      <c r="S109" s="33">
        <f>'2023 MRI - Alphabetical'!R109-'2020 MRI'!R109</f>
        <v>0.23888270298591624</v>
      </c>
      <c r="T109" s="12">
        <f>'2023 MRI - Alphabetical'!S109-'2020 MRI'!S109</f>
        <v>0</v>
      </c>
      <c r="U109" s="10">
        <f>'2023 MRI - Alphabetical'!T109-'2020 MRI'!T109</f>
        <v>188</v>
      </c>
      <c r="V109" s="33">
        <f>'2023 MRI - Alphabetical'!U109-'2020 MRI'!U109</f>
        <v>0.48060369992165441</v>
      </c>
      <c r="W109" s="11">
        <f>'2023 MRI - Alphabetical'!V109-'2020 MRI'!V109</f>
        <v>-3.2064867693666045E-2</v>
      </c>
      <c r="X109" s="10">
        <f>'2023 MRI - Alphabetical'!W109-'2020 MRI'!W109</f>
        <v>64</v>
      </c>
      <c r="Y109" s="33">
        <f>'2023 MRI - Alphabetical'!X109-'2020 MRI'!X109</f>
        <v>0.61946326127956985</v>
      </c>
      <c r="Z109" s="13">
        <f>'2023 MRI - Alphabetical'!Y109-'2020 MRI'!Y109</f>
        <v>48922</v>
      </c>
      <c r="AA109" s="10">
        <f>'2023 MRI - Alphabetical'!Z109-'2020 MRI'!Z109</f>
        <v>28</v>
      </c>
      <c r="AB109" s="33">
        <f>'2023 MRI - Alphabetical'!AA109-'2020 MRI'!AA109</f>
        <v>0.13717788607098647</v>
      </c>
      <c r="AC109" s="11">
        <f>'2023 MRI - Alphabetical'!AB109-'2020 MRI'!AB109</f>
        <v>1.3719535058117731E-3</v>
      </c>
      <c r="AD109" s="10">
        <f>'2023 MRI - Alphabetical'!AC109-'2020 MRI'!AC109</f>
        <v>151</v>
      </c>
      <c r="AE109" s="33">
        <f>'2023 MRI - Alphabetical'!AD109-'2020 MRI'!AD109</f>
        <v>0.4396912801919583</v>
      </c>
      <c r="AF109" s="11">
        <f>'2023 MRI - Alphabetical'!AE109-'2020 MRI'!AE109</f>
        <v>3.0888425811954612E-2</v>
      </c>
      <c r="AG109" s="10">
        <f>'2023 MRI - Alphabetical'!AF109-'2020 MRI'!AF109</f>
        <v>9</v>
      </c>
      <c r="AH109" s="33">
        <f>'2023 MRI - Alphabetical'!AG109-'2020 MRI'!AG109</f>
        <v>-1.6243114504574691E-2</v>
      </c>
      <c r="AI109" s="14">
        <f>'2023 MRI - Alphabetical'!AH109-'2020 MRI'!AH109</f>
        <v>-0.10700000000000021</v>
      </c>
      <c r="AJ109" s="10">
        <f>'2023 MRI - Alphabetical'!AI109-'2020 MRI'!AI109</f>
        <v>-1</v>
      </c>
      <c r="AK109" s="33">
        <f>'2023 MRI - Alphabetical'!AJ109-'2020 MRI'!AJ109</f>
        <v>4.7755358755754984E-4</v>
      </c>
      <c r="AL109" s="13">
        <f>'2023 MRI - Alphabetical'!AK109-'2020 MRI'!AK109</f>
        <v>27136.771278957895</v>
      </c>
      <c r="AM109" s="38"/>
    </row>
    <row r="110" spans="1:39" x14ac:dyDescent="0.25">
      <c r="A110" t="s">
        <v>702</v>
      </c>
      <c r="B110" s="5" t="s">
        <v>349</v>
      </c>
      <c r="C110" s="6" t="s">
        <v>44</v>
      </c>
      <c r="D110" s="7" t="s">
        <v>20</v>
      </c>
      <c r="E110" s="8">
        <f>VLOOKUP(A110,'2020 MRI'!$A$7:$F$571,6,FALSE)</f>
        <v>25.195502220630054</v>
      </c>
      <c r="F110" s="36">
        <f>'2023 MRI - Alphabetical'!E110-'2020 MRI'!E110</f>
        <v>0.50314067310375377</v>
      </c>
      <c r="G110" s="8">
        <f>'2023 MRI - Alphabetical'!F110-'2020 MRI'!F110</f>
        <v>1.9495528022338782</v>
      </c>
      <c r="H110" s="9">
        <f>'2023 MRI - Alphabetical'!G110-'2020 MRI'!G110</f>
        <v>23</v>
      </c>
      <c r="I110" s="10">
        <f>'2023 MRI - Alphabetical'!H110-'2020 MRI'!H110</f>
        <v>200</v>
      </c>
      <c r="J110" s="33">
        <f>'2023 MRI - Alphabetical'!I110-'2020 MRI'!I110</f>
        <v>0.70719126108978714</v>
      </c>
      <c r="K110" s="11">
        <f>'2023 MRI - Alphabetical'!J110-'2020 MRI'!J110</f>
        <v>7.9111256252050732E-2</v>
      </c>
      <c r="L110" s="10">
        <f>'2023 MRI - Alphabetical'!K110-'2020 MRI'!K110</f>
        <v>96</v>
      </c>
      <c r="M110" s="33">
        <f>'2023 MRI - Alphabetical'!L110-'2020 MRI'!L110</f>
        <v>0.35810364452218335</v>
      </c>
      <c r="N110" s="11">
        <f>'2023 MRI - Alphabetical'!M110-'2020 MRI'!M110</f>
        <v>-3.073369896471255E-2</v>
      </c>
      <c r="O110" s="10">
        <f>'2023 MRI - Alphabetical'!N110-'2020 MRI'!N110</f>
        <v>-28</v>
      </c>
      <c r="P110" s="33">
        <f>'2023 MRI - Alphabetical'!O110-'2020 MRI'!O110</f>
        <v>-6.3976729496799445E-2</v>
      </c>
      <c r="Q110" s="11">
        <f>'2023 MRI - Alphabetical'!P110-'2020 MRI'!P110</f>
        <v>1.4096195597999781E-3</v>
      </c>
      <c r="R110" s="10">
        <f>'2023 MRI - Alphabetical'!Q110-'2020 MRI'!Q110</f>
        <v>80</v>
      </c>
      <c r="S110" s="33">
        <f>'2023 MRI - Alphabetical'!R110-'2020 MRI'!R110</f>
        <v>0.22678773957589121</v>
      </c>
      <c r="T110" s="12">
        <f>'2023 MRI - Alphabetical'!S110-'2020 MRI'!S110</f>
        <v>-0.26685689449862887</v>
      </c>
      <c r="U110" s="10">
        <f>'2023 MRI - Alphabetical'!T110-'2020 MRI'!T110</f>
        <v>23</v>
      </c>
      <c r="V110" s="33">
        <f>'2023 MRI - Alphabetical'!U110-'2020 MRI'!U110</f>
        <v>7.428871042925822E-2</v>
      </c>
      <c r="W110" s="11">
        <f>'2023 MRI - Alphabetical'!V110-'2020 MRI'!V110</f>
        <v>-7.284071384491525E-3</v>
      </c>
      <c r="X110" s="10">
        <f>'2023 MRI - Alphabetical'!W110-'2020 MRI'!W110</f>
        <v>-21</v>
      </c>
      <c r="Y110" s="33">
        <f>'2023 MRI - Alphabetical'!X110-'2020 MRI'!X110</f>
        <v>-8.4931766717863066E-2</v>
      </c>
      <c r="Z110" s="13">
        <f>'2023 MRI - Alphabetical'!Y110-'2020 MRI'!Y110</f>
        <v>12397</v>
      </c>
      <c r="AA110" s="10">
        <f>'2023 MRI - Alphabetical'!Z110-'2020 MRI'!Z110</f>
        <v>98</v>
      </c>
      <c r="AB110" s="33">
        <f>'2023 MRI - Alphabetical'!AA110-'2020 MRI'!AA110</f>
        <v>0.22106984622956799</v>
      </c>
      <c r="AC110" s="11">
        <f>'2023 MRI - Alphabetical'!AB110-'2020 MRI'!AB110</f>
        <v>-5.1597051597051385E-4</v>
      </c>
      <c r="AD110" s="10">
        <f>'2023 MRI - Alphabetical'!AC110-'2020 MRI'!AC110</f>
        <v>-51</v>
      </c>
      <c r="AE110" s="33">
        <f>'2023 MRI - Alphabetical'!AD110-'2020 MRI'!AD110</f>
        <v>-0.15509471992804794</v>
      </c>
      <c r="AF110" s="11">
        <f>'2023 MRI - Alphabetical'!AE110-'2020 MRI'!AE110</f>
        <v>-2.3328208976188813E-3</v>
      </c>
      <c r="AG110" s="10">
        <f>'2023 MRI - Alphabetical'!AF110-'2020 MRI'!AF110</f>
        <v>6</v>
      </c>
      <c r="AH110" s="33">
        <f>'2023 MRI - Alphabetical'!AG110-'2020 MRI'!AG110</f>
        <v>6.0482013063767437E-2</v>
      </c>
      <c r="AI110" s="14">
        <f>'2023 MRI - Alphabetical'!AH110-'2020 MRI'!AH110</f>
        <v>-0.18099999999999961</v>
      </c>
      <c r="AJ110" s="10">
        <f>'2023 MRI - Alphabetical'!AI110-'2020 MRI'!AI110</f>
        <v>-8</v>
      </c>
      <c r="AK110" s="33">
        <f>'2023 MRI - Alphabetical'!AJ110-'2020 MRI'!AJ110</f>
        <v>1.4213453371248547E-2</v>
      </c>
      <c r="AL110" s="13">
        <f>'2023 MRI - Alphabetical'!AK110-'2020 MRI'!AK110</f>
        <v>9987.361646032572</v>
      </c>
      <c r="AM110" s="38"/>
    </row>
    <row r="111" spans="1:39" x14ac:dyDescent="0.25">
      <c r="A111" t="s">
        <v>703</v>
      </c>
      <c r="B111" s="5" t="s">
        <v>578</v>
      </c>
      <c r="C111" s="6" t="s">
        <v>93</v>
      </c>
      <c r="D111" s="7" t="s">
        <v>34</v>
      </c>
      <c r="E111" s="8">
        <f>VLOOKUP(A111,'2020 MRI'!$A$7:$F$571,6,FALSE)</f>
        <v>11.466100005191404</v>
      </c>
      <c r="F111" s="36">
        <f>'2023 MRI - Alphabetical'!E111-'2020 MRI'!E111</f>
        <v>0.33728411911988143</v>
      </c>
      <c r="G111" s="8">
        <f>'2023 MRI - Alphabetical'!F111-'2020 MRI'!F111</f>
        <v>5.1484782074359536</v>
      </c>
      <c r="H111" s="9">
        <f>'2023 MRI - Alphabetical'!G111-'2020 MRI'!G111</f>
        <v>7</v>
      </c>
      <c r="I111" s="10">
        <f>'2023 MRI - Alphabetical'!H111-'2020 MRI'!H111</f>
        <v>-241</v>
      </c>
      <c r="J111" s="33">
        <f>'2023 MRI - Alphabetical'!I111-'2020 MRI'!I111</f>
        <v>-0.76296270031082858</v>
      </c>
      <c r="K111" s="11">
        <f>'2023 MRI - Alphabetical'!J111-'2020 MRI'!J111</f>
        <v>-2.7488083512648309E-2</v>
      </c>
      <c r="L111" s="10">
        <f>'2023 MRI - Alphabetical'!K111-'2020 MRI'!K111</f>
        <v>-40</v>
      </c>
      <c r="M111" s="33">
        <f>'2023 MRI - Alphabetical'!L111-'2020 MRI'!L111</f>
        <v>-1.3907914881876038E-2</v>
      </c>
      <c r="N111" s="11">
        <f>'2023 MRI - Alphabetical'!M111-'2020 MRI'!M111</f>
        <v>-7.9441159847501892E-3</v>
      </c>
      <c r="O111" s="10">
        <f>'2023 MRI - Alphabetical'!N111-'2020 MRI'!N111</f>
        <v>39</v>
      </c>
      <c r="P111" s="33">
        <f>'2023 MRI - Alphabetical'!O111-'2020 MRI'!O111</f>
        <v>0.13351808442568203</v>
      </c>
      <c r="Q111" s="11">
        <f>'2023 MRI - Alphabetical'!P111-'2020 MRI'!P111</f>
        <v>-1.011904761904762E-2</v>
      </c>
      <c r="R111" s="10">
        <f>'2023 MRI - Alphabetical'!Q111-'2020 MRI'!Q111</f>
        <v>19</v>
      </c>
      <c r="S111" s="33">
        <f>'2023 MRI - Alphabetical'!R111-'2020 MRI'!R111</f>
        <v>0.23888270298591624</v>
      </c>
      <c r="T111" s="12">
        <f>'2023 MRI - Alphabetical'!S111-'2020 MRI'!S111</f>
        <v>0</v>
      </c>
      <c r="U111" s="10">
        <f>'2023 MRI - Alphabetical'!T111-'2020 MRI'!T111</f>
        <v>107</v>
      </c>
      <c r="V111" s="33">
        <f>'2023 MRI - Alphabetical'!U111-'2020 MRI'!U111</f>
        <v>0.40738211094718446</v>
      </c>
      <c r="W111" s="11">
        <f>'2023 MRI - Alphabetical'!V111-'2020 MRI'!V111</f>
        <v>-2.8317283736782786E-2</v>
      </c>
      <c r="X111" s="10">
        <f>'2023 MRI - Alphabetical'!W111-'2020 MRI'!W111</f>
        <v>-36</v>
      </c>
      <c r="Y111" s="33">
        <f>'2023 MRI - Alphabetical'!X111-'2020 MRI'!X111</f>
        <v>-0.42568256002940585</v>
      </c>
      <c r="Z111" s="13">
        <f>'2023 MRI - Alphabetical'!Y111-'2020 MRI'!Y111</f>
        <v>10619</v>
      </c>
      <c r="AA111" s="10">
        <f>'2023 MRI - Alphabetical'!Z111-'2020 MRI'!Z111</f>
        <v>-26</v>
      </c>
      <c r="AB111" s="33">
        <f>'2023 MRI - Alphabetical'!AA111-'2020 MRI'!AA111</f>
        <v>-0.10656891294758131</v>
      </c>
      <c r="AC111" s="11">
        <f>'2023 MRI - Alphabetical'!AB111-'2020 MRI'!AB111</f>
        <v>4.4054514480408834E-3</v>
      </c>
      <c r="AD111" s="10">
        <f>'2023 MRI - Alphabetical'!AC111-'2020 MRI'!AC111</f>
        <v>97</v>
      </c>
      <c r="AE111" s="33">
        <f>'2023 MRI - Alphabetical'!AD111-'2020 MRI'!AD111</f>
        <v>0.3500580123413658</v>
      </c>
      <c r="AF111" s="11">
        <f>'2023 MRI - Alphabetical'!AE111-'2020 MRI'!AE111</f>
        <v>2.4625006351909673E-2</v>
      </c>
      <c r="AG111" s="10">
        <f>'2023 MRI - Alphabetical'!AF111-'2020 MRI'!AF111</f>
        <v>-60</v>
      </c>
      <c r="AH111" s="33">
        <f>'2023 MRI - Alphabetical'!AG111-'2020 MRI'!AG111</f>
        <v>-0.21677673479428927</v>
      </c>
      <c r="AI111" s="14">
        <f>'2023 MRI - Alphabetical'!AH111-'2020 MRI'!AH111</f>
        <v>0.11933333333333307</v>
      </c>
      <c r="AJ111" s="10">
        <f>'2023 MRI - Alphabetical'!AI111-'2020 MRI'!AI111</f>
        <v>-4</v>
      </c>
      <c r="AK111" s="33">
        <f>'2023 MRI - Alphabetical'!AJ111-'2020 MRI'!AJ111</f>
        <v>-4.7573924426124493E-2</v>
      </c>
      <c r="AL111" s="13">
        <f>'2023 MRI - Alphabetical'!AK111-'2020 MRI'!AK111</f>
        <v>25806.45616656536</v>
      </c>
      <c r="AM111" s="38"/>
    </row>
    <row r="112" spans="1:39" x14ac:dyDescent="0.25">
      <c r="A112" t="s">
        <v>704</v>
      </c>
      <c r="B112" s="5" t="s">
        <v>194</v>
      </c>
      <c r="C112" s="6" t="s">
        <v>28</v>
      </c>
      <c r="D112" s="7" t="s">
        <v>20</v>
      </c>
      <c r="E112" s="8">
        <f>VLOOKUP(A112,'2020 MRI'!$A$7:$F$571,6,FALSE)</f>
        <v>35.667156656705025</v>
      </c>
      <c r="F112" s="36">
        <f>'2023 MRI - Alphabetical'!E112-'2020 MRI'!E112</f>
        <v>2.5733159316492618</v>
      </c>
      <c r="G112" s="8">
        <f>'2023 MRI - Alphabetical'!F112-'2020 MRI'!F112</f>
        <v>-5.318880913436292</v>
      </c>
      <c r="H112" s="9">
        <f>'2023 MRI - Alphabetical'!G112-'2020 MRI'!G112</f>
        <v>95</v>
      </c>
      <c r="I112" s="10">
        <f>'2023 MRI - Alphabetical'!H112-'2020 MRI'!H112</f>
        <v>1</v>
      </c>
      <c r="J112" s="33">
        <f>'2023 MRI - Alphabetical'!I112-'2020 MRI'!I112</f>
        <v>6.4440842409681287E-2</v>
      </c>
      <c r="K112" s="11">
        <f>'2023 MRI - Alphabetical'!J112-'2020 MRI'!J112</f>
        <v>2.4635410789898837E-2</v>
      </c>
      <c r="L112" s="10">
        <f>'2023 MRI - Alphabetical'!K112-'2020 MRI'!K112</f>
        <v>122</v>
      </c>
      <c r="M112" s="33">
        <f>'2023 MRI - Alphabetical'!L112-'2020 MRI'!L112</f>
        <v>0.44136209540956095</v>
      </c>
      <c r="N112" s="11">
        <f>'2023 MRI - Alphabetical'!M112-'2020 MRI'!M112</f>
        <v>-3.2823511420071651E-2</v>
      </c>
      <c r="O112" s="10">
        <f>'2023 MRI - Alphabetical'!N112-'2020 MRI'!N112</f>
        <v>138</v>
      </c>
      <c r="P112" s="33">
        <f>'2023 MRI - Alphabetical'!O112-'2020 MRI'!O112</f>
        <v>0.65909345730211699</v>
      </c>
      <c r="Q112" s="11">
        <f>'2023 MRI - Alphabetical'!P112-'2020 MRI'!P112</f>
        <v>-4.5262693481378E-2</v>
      </c>
      <c r="R112" s="10">
        <f>'2023 MRI - Alphabetical'!Q112-'2020 MRI'!Q112</f>
        <v>132</v>
      </c>
      <c r="S112" s="33">
        <f>'2023 MRI - Alphabetical'!R112-'2020 MRI'!R112</f>
        <v>0.31629037249603403</v>
      </c>
      <c r="T112" s="12">
        <f>'2023 MRI - Alphabetical'!S112-'2020 MRI'!S112</f>
        <v>-0.32552083333333331</v>
      </c>
      <c r="U112" s="10">
        <f>'2023 MRI - Alphabetical'!T112-'2020 MRI'!T112</f>
        <v>215</v>
      </c>
      <c r="V112" s="33">
        <f>'2023 MRI - Alphabetical'!U112-'2020 MRI'!U112</f>
        <v>1.0256020146860714</v>
      </c>
      <c r="W112" s="11">
        <f>'2023 MRI - Alphabetical'!V112-'2020 MRI'!V112</f>
        <v>-6.2994637670913151E-2</v>
      </c>
      <c r="X112" s="10">
        <f>'2023 MRI - Alphabetical'!W112-'2020 MRI'!W112</f>
        <v>124</v>
      </c>
      <c r="Y112" s="33">
        <f>'2023 MRI - Alphabetical'!X112-'2020 MRI'!X112</f>
        <v>0.45384586784080505</v>
      </c>
      <c r="Z112" s="13">
        <f>'2023 MRI - Alphabetical'!Y112-'2020 MRI'!Y112</f>
        <v>33425</v>
      </c>
      <c r="AA112" s="10">
        <f>'2023 MRI - Alphabetical'!Z112-'2020 MRI'!Z112</f>
        <v>32</v>
      </c>
      <c r="AB112" s="33">
        <f>'2023 MRI - Alphabetical'!AA112-'2020 MRI'!AA112</f>
        <v>0.22516169938902297</v>
      </c>
      <c r="AC112" s="11">
        <f>'2023 MRI - Alphabetical'!AB112-'2020 MRI'!AB112</f>
        <v>-2.9736992567181292E-3</v>
      </c>
      <c r="AD112" s="10">
        <f>'2023 MRI - Alphabetical'!AC112-'2020 MRI'!AC112</f>
        <v>-69</v>
      </c>
      <c r="AE112" s="33">
        <f>'2023 MRI - Alphabetical'!AD112-'2020 MRI'!AD112</f>
        <v>-0.22668847572320067</v>
      </c>
      <c r="AF112" s="11">
        <f>'2023 MRI - Alphabetical'!AE112-'2020 MRI'!AE112</f>
        <v>-6.2562438251674291E-3</v>
      </c>
      <c r="AG112" s="10">
        <f>'2023 MRI - Alphabetical'!AF112-'2020 MRI'!AF112</f>
        <v>-1</v>
      </c>
      <c r="AH112" s="33">
        <f>'2023 MRI - Alphabetical'!AG112-'2020 MRI'!AG112</f>
        <v>-4.9929373579511327E-2</v>
      </c>
      <c r="AI112" s="14">
        <f>'2023 MRI - Alphabetical'!AH112-'2020 MRI'!AH112</f>
        <v>-8.0000000000000293E-2</v>
      </c>
      <c r="AJ112" s="10">
        <f>'2023 MRI - Alphabetical'!AI112-'2020 MRI'!AI112</f>
        <v>26</v>
      </c>
      <c r="AK112" s="33">
        <f>'2023 MRI - Alphabetical'!AJ112-'2020 MRI'!AJ112</f>
        <v>2.4170418393916454E-2</v>
      </c>
      <c r="AL112" s="13">
        <f>'2023 MRI - Alphabetical'!AK112-'2020 MRI'!AK112</f>
        <v>33978.230374251521</v>
      </c>
      <c r="AM112" s="38"/>
    </row>
    <row r="113" spans="1:39" x14ac:dyDescent="0.25">
      <c r="A113" t="s">
        <v>705</v>
      </c>
      <c r="B113" s="5" t="s">
        <v>508</v>
      </c>
      <c r="C113" s="6" t="s">
        <v>81</v>
      </c>
      <c r="D113" s="7" t="s">
        <v>34</v>
      </c>
      <c r="E113" s="8">
        <f>VLOOKUP(A113,'2020 MRI'!$A$7:$F$571,6,FALSE)</f>
        <v>17.110716401489007</v>
      </c>
      <c r="F113" s="36">
        <f>'2023 MRI - Alphabetical'!E113-'2020 MRI'!E113</f>
        <v>0.36387866866310237</v>
      </c>
      <c r="G113" s="8">
        <f>'2023 MRI - Alphabetical'!F113-'2020 MRI'!F113</f>
        <v>3.9366241543803788</v>
      </c>
      <c r="H113" s="9">
        <f>'2023 MRI - Alphabetical'!G113-'2020 MRI'!G113</f>
        <v>17</v>
      </c>
      <c r="I113" s="10">
        <f>'2023 MRI - Alphabetical'!H113-'2020 MRI'!H113</f>
        <v>1</v>
      </c>
      <c r="J113" s="33">
        <f>'2023 MRI - Alphabetical'!I113-'2020 MRI'!I113</f>
        <v>3.2290195438316356E-2</v>
      </c>
      <c r="K113" s="11">
        <f>'2023 MRI - Alphabetical'!J113-'2020 MRI'!J113</f>
        <v>2.9979401239668246E-2</v>
      </c>
      <c r="L113" s="10">
        <f>'2023 MRI - Alphabetical'!K113-'2020 MRI'!K113</f>
        <v>-185</v>
      </c>
      <c r="M113" s="33">
        <f>'2023 MRI - Alphabetical'!L113-'2020 MRI'!L113</f>
        <v>-0.69943721709951401</v>
      </c>
      <c r="N113" s="11">
        <f>'2023 MRI - Alphabetical'!M113-'2020 MRI'!M113</f>
        <v>1.2055374825157353E-2</v>
      </c>
      <c r="O113" s="10">
        <f>'2023 MRI - Alphabetical'!N113-'2020 MRI'!N113</f>
        <v>-49</v>
      </c>
      <c r="P113" s="33">
        <f>'2023 MRI - Alphabetical'!O113-'2020 MRI'!O113</f>
        <v>-9.986216547578064E-2</v>
      </c>
      <c r="Q113" s="11">
        <f>'2023 MRI - Alphabetical'!P113-'2020 MRI'!P113</f>
        <v>4.2493107561152061E-3</v>
      </c>
      <c r="R113" s="10">
        <f>'2023 MRI - Alphabetical'!Q113-'2020 MRI'!Q113</f>
        <v>-8</v>
      </c>
      <c r="S113" s="33">
        <f>'2023 MRI - Alphabetical'!R113-'2020 MRI'!R113</f>
        <v>0.17947616976908076</v>
      </c>
      <c r="T113" s="12">
        <f>'2023 MRI - Alphabetical'!S113-'2020 MRI'!S113</f>
        <v>0.1167746832486717</v>
      </c>
      <c r="U113" s="10">
        <f>'2023 MRI - Alphabetical'!T113-'2020 MRI'!T113</f>
        <v>24</v>
      </c>
      <c r="V113" s="33">
        <f>'2023 MRI - Alphabetical'!U113-'2020 MRI'!U113</f>
        <v>5.0218506940889807E-2</v>
      </c>
      <c r="W113" s="11">
        <f>'2023 MRI - Alphabetical'!V113-'2020 MRI'!V113</f>
        <v>-6.3028756542939379E-3</v>
      </c>
      <c r="X113" s="10">
        <f>'2023 MRI - Alphabetical'!W113-'2020 MRI'!W113</f>
        <v>15</v>
      </c>
      <c r="Y113" s="33">
        <f>'2023 MRI - Alphabetical'!X113-'2020 MRI'!X113</f>
        <v>0.16799155263795396</v>
      </c>
      <c r="Z113" s="13">
        <f>'2023 MRI - Alphabetical'!Y113-'2020 MRI'!Y113</f>
        <v>30751</v>
      </c>
      <c r="AA113" s="10">
        <f>'2023 MRI - Alphabetical'!Z113-'2020 MRI'!Z113</f>
        <v>53</v>
      </c>
      <c r="AB113" s="33">
        <f>'2023 MRI - Alphabetical'!AA113-'2020 MRI'!AA113</f>
        <v>0.10523949125005744</v>
      </c>
      <c r="AC113" s="11">
        <f>'2023 MRI - Alphabetical'!AB113-'2020 MRI'!AB113</f>
        <v>9.9210734017364174E-4</v>
      </c>
      <c r="AD113" s="10">
        <f>'2023 MRI - Alphabetical'!AC113-'2020 MRI'!AC113</f>
        <v>47</v>
      </c>
      <c r="AE113" s="33">
        <f>'2023 MRI - Alphabetical'!AD113-'2020 MRI'!AD113</f>
        <v>0.14288032024172781</v>
      </c>
      <c r="AF113" s="11">
        <f>'2023 MRI - Alphabetical'!AE113-'2020 MRI'!AE113</f>
        <v>1.3132546280576141E-2</v>
      </c>
      <c r="AG113" s="10">
        <f>'2023 MRI - Alphabetical'!AF113-'2020 MRI'!AF113</f>
        <v>0</v>
      </c>
      <c r="AH113" s="33">
        <f>'2023 MRI - Alphabetical'!AG113-'2020 MRI'!AG113</f>
        <v>-5.0706423958545188E-2</v>
      </c>
      <c r="AI113" s="14">
        <f>'2023 MRI - Alphabetical'!AH113-'2020 MRI'!AH113</f>
        <v>-6.7999999999999616E-2</v>
      </c>
      <c r="AJ113" s="10">
        <f>'2023 MRI - Alphabetical'!AI113-'2020 MRI'!AI113</f>
        <v>-15</v>
      </c>
      <c r="AK113" s="33">
        <f>'2023 MRI - Alphabetical'!AJ113-'2020 MRI'!AJ113</f>
        <v>-1.0407381183564268E-2</v>
      </c>
      <c r="AL113" s="13">
        <f>'2023 MRI - Alphabetical'!AK113-'2020 MRI'!AK113</f>
        <v>18449.704872948758</v>
      </c>
      <c r="AM113" s="38"/>
    </row>
    <row r="114" spans="1:39" x14ac:dyDescent="0.25">
      <c r="A114" t="s">
        <v>706</v>
      </c>
      <c r="B114" s="5" t="s">
        <v>213</v>
      </c>
      <c r="C114" s="6" t="s">
        <v>47</v>
      </c>
      <c r="D114" s="7" t="s">
        <v>20</v>
      </c>
      <c r="E114" s="8">
        <f>VLOOKUP(A114,'2020 MRI'!$A$7:$F$571,6,FALSE)</f>
        <v>33.36449296527568</v>
      </c>
      <c r="F114" s="36">
        <f>'2023 MRI - Alphabetical'!E114-'2020 MRI'!E114</f>
        <v>0.1414192131566463</v>
      </c>
      <c r="G114" s="8">
        <f>'2023 MRI - Alphabetical'!F114-'2020 MRI'!F114</f>
        <v>1.1899535826553276</v>
      </c>
      <c r="H114" s="9">
        <f>'2023 MRI - Alphabetical'!G114-'2020 MRI'!G114</f>
        <v>-2</v>
      </c>
      <c r="I114" s="10">
        <f>'2023 MRI - Alphabetical'!H114-'2020 MRI'!H114</f>
        <v>119</v>
      </c>
      <c r="J114" s="33">
        <f>'2023 MRI - Alphabetical'!I114-'2020 MRI'!I114</f>
        <v>0.40794530903509291</v>
      </c>
      <c r="K114" s="11">
        <f>'2023 MRI - Alphabetical'!J114-'2020 MRI'!J114</f>
        <v>5.9585211043481578E-2</v>
      </c>
      <c r="L114" s="10">
        <f>'2023 MRI - Alphabetical'!K114-'2020 MRI'!K114</f>
        <v>-12</v>
      </c>
      <c r="M114" s="33">
        <f>'2023 MRI - Alphabetical'!L114-'2020 MRI'!L114</f>
        <v>-8.4418246341454617E-2</v>
      </c>
      <c r="N114" s="11">
        <f>'2023 MRI - Alphabetical'!M114-'2020 MRI'!M114</f>
        <v>-1.5167146620256776E-2</v>
      </c>
      <c r="O114" s="10">
        <f>'2023 MRI - Alphabetical'!N114-'2020 MRI'!N114</f>
        <v>18</v>
      </c>
      <c r="P114" s="33">
        <f>'2023 MRI - Alphabetical'!O114-'2020 MRI'!O114</f>
        <v>0.1080028698184366</v>
      </c>
      <c r="Q114" s="11">
        <f>'2023 MRI - Alphabetical'!P114-'2020 MRI'!P114</f>
        <v>-1.1358298183867688E-2</v>
      </c>
      <c r="R114" s="10">
        <f>'2023 MRI - Alphabetical'!Q114-'2020 MRI'!Q114</f>
        <v>118</v>
      </c>
      <c r="S114" s="33">
        <f>'2023 MRI - Alphabetical'!R114-'2020 MRI'!R114</f>
        <v>0.27708001827023154</v>
      </c>
      <c r="T114" s="12">
        <f>'2023 MRI - Alphabetical'!S114-'2020 MRI'!S114</f>
        <v>-0.54888212277142867</v>
      </c>
      <c r="U114" s="10">
        <f>'2023 MRI - Alphabetical'!T114-'2020 MRI'!T114</f>
        <v>-107</v>
      </c>
      <c r="V114" s="33">
        <f>'2023 MRI - Alphabetical'!U114-'2020 MRI'!U114</f>
        <v>-0.46343894122625751</v>
      </c>
      <c r="W114" s="11">
        <f>'2023 MRI - Alphabetical'!V114-'2020 MRI'!V114</f>
        <v>2.5774414628921813E-2</v>
      </c>
      <c r="X114" s="10">
        <f>'2023 MRI - Alphabetical'!W114-'2020 MRI'!W114</f>
        <v>40</v>
      </c>
      <c r="Y114" s="33">
        <f>'2023 MRI - Alphabetical'!X114-'2020 MRI'!X114</f>
        <v>0.13880741269810282</v>
      </c>
      <c r="Z114" s="13">
        <f>'2023 MRI - Alphabetical'!Y114-'2020 MRI'!Y114</f>
        <v>18734</v>
      </c>
      <c r="AA114" s="10">
        <f>'2023 MRI - Alphabetical'!Z114-'2020 MRI'!Z114</f>
        <v>3</v>
      </c>
      <c r="AB114" s="33">
        <f>'2023 MRI - Alphabetical'!AA114-'2020 MRI'!AA114</f>
        <v>2.1603564652893592E-2</v>
      </c>
      <c r="AC114" s="11">
        <f>'2023 MRI - Alphabetical'!AB114-'2020 MRI'!AB114</f>
        <v>5.9483120465311096E-4</v>
      </c>
      <c r="AD114" s="10">
        <f>'2023 MRI - Alphabetical'!AC114-'2020 MRI'!AC114</f>
        <v>-13</v>
      </c>
      <c r="AE114" s="33">
        <f>'2023 MRI - Alphabetical'!AD114-'2020 MRI'!AD114</f>
        <v>-2.8300459623271879E-2</v>
      </c>
      <c r="AF114" s="11">
        <f>'2023 MRI - Alphabetical'!AE114-'2020 MRI'!AE114</f>
        <v>5.6467607281524002E-3</v>
      </c>
      <c r="AG114" s="10">
        <f>'2023 MRI - Alphabetical'!AF114-'2020 MRI'!AF114</f>
        <v>-5</v>
      </c>
      <c r="AH114" s="33">
        <f>'2023 MRI - Alphabetical'!AG114-'2020 MRI'!AG114</f>
        <v>7.7449934705540735E-3</v>
      </c>
      <c r="AI114" s="14">
        <f>'2023 MRI - Alphabetical'!AH114-'2020 MRI'!AH114</f>
        <v>-0.12433333333333385</v>
      </c>
      <c r="AJ114" s="10">
        <f>'2023 MRI - Alphabetical'!AI114-'2020 MRI'!AI114</f>
        <v>-2</v>
      </c>
      <c r="AK114" s="33">
        <f>'2023 MRI - Alphabetical'!AJ114-'2020 MRI'!AJ114</f>
        <v>1.9386938101852103E-2</v>
      </c>
      <c r="AL114" s="13">
        <f>'2023 MRI - Alphabetical'!AK114-'2020 MRI'!AK114</f>
        <v>13327.152953480909</v>
      </c>
      <c r="AM114" s="38"/>
    </row>
    <row r="115" spans="1:39" x14ac:dyDescent="0.25">
      <c r="A115" t="s">
        <v>707</v>
      </c>
      <c r="B115" s="5" t="s">
        <v>125</v>
      </c>
      <c r="C115" s="6" t="s">
        <v>81</v>
      </c>
      <c r="D115" s="7" t="s">
        <v>34</v>
      </c>
      <c r="E115" s="8">
        <f>VLOOKUP(A115,'2020 MRI'!$A$7:$F$571,6,FALSE)</f>
        <v>40.912344812373838</v>
      </c>
      <c r="F115" s="36">
        <f>'2023 MRI - Alphabetical'!E115-'2020 MRI'!E115</f>
        <v>-1.5096099326086669</v>
      </c>
      <c r="G115" s="8">
        <f>'2023 MRI - Alphabetical'!F115-'2020 MRI'!F115</f>
        <v>3.7593914513469358</v>
      </c>
      <c r="H115" s="9">
        <f>'2023 MRI - Alphabetical'!G115-'2020 MRI'!G115</f>
        <v>-26</v>
      </c>
      <c r="I115" s="10">
        <f>'2023 MRI - Alphabetical'!H115-'2020 MRI'!H115</f>
        <v>18</v>
      </c>
      <c r="J115" s="33">
        <f>'2023 MRI - Alphabetical'!I115-'2020 MRI'!I115</f>
        <v>0.11184576463866311</v>
      </c>
      <c r="K115" s="11">
        <f>'2023 MRI - Alphabetical'!J115-'2020 MRI'!J115</f>
        <v>3.2827098934734011E-2</v>
      </c>
      <c r="L115" s="10">
        <f>'2023 MRI - Alphabetical'!K115-'2020 MRI'!K115</f>
        <v>139</v>
      </c>
      <c r="M115" s="33">
        <f>'2023 MRI - Alphabetical'!L115-'2020 MRI'!L115</f>
        <v>0.50050687858707832</v>
      </c>
      <c r="N115" s="11">
        <f>'2023 MRI - Alphabetical'!M115-'2020 MRI'!M115</f>
        <v>-3.7728335783668916E-2</v>
      </c>
      <c r="O115" s="10">
        <f>'2023 MRI - Alphabetical'!N115-'2020 MRI'!N115</f>
        <v>-1</v>
      </c>
      <c r="P115" s="33">
        <f>'2023 MRI - Alphabetical'!O115-'2020 MRI'!O115</f>
        <v>-4.5124585736813216E-2</v>
      </c>
      <c r="Q115" s="11">
        <f>'2023 MRI - Alphabetical'!P115-'2020 MRI'!P115</f>
        <v>-3.3715958141714852E-3</v>
      </c>
      <c r="R115" s="10">
        <f>'2023 MRI - Alphabetical'!Q115-'2020 MRI'!Q115</f>
        <v>149</v>
      </c>
      <c r="S115" s="33">
        <f>'2023 MRI - Alphabetical'!R115-'2020 MRI'!R115</f>
        <v>0.30282812324630498</v>
      </c>
      <c r="T115" s="12">
        <f>'2023 MRI - Alphabetical'!S115-'2020 MRI'!S115</f>
        <v>-0.51629567211215999</v>
      </c>
      <c r="U115" s="10">
        <f>'2023 MRI - Alphabetical'!T115-'2020 MRI'!T115</f>
        <v>-73</v>
      </c>
      <c r="V115" s="33">
        <f>'2023 MRI - Alphabetical'!U115-'2020 MRI'!U115</f>
        <v>-0.57994703980022488</v>
      </c>
      <c r="W115" s="11">
        <f>'2023 MRI - Alphabetical'!V115-'2020 MRI'!V115</f>
        <v>3.3902601268797544E-2</v>
      </c>
      <c r="X115" s="10">
        <f>'2023 MRI - Alphabetical'!W115-'2020 MRI'!W115</f>
        <v>-88</v>
      </c>
      <c r="Y115" s="33">
        <f>'2023 MRI - Alphabetical'!X115-'2020 MRI'!X115</f>
        <v>-0.37801803339956652</v>
      </c>
      <c r="Z115" s="13">
        <f>'2023 MRI - Alphabetical'!Y115-'2020 MRI'!Y115</f>
        <v>-3916</v>
      </c>
      <c r="AA115" s="10">
        <f>'2023 MRI - Alphabetical'!Z115-'2020 MRI'!Z115</f>
        <v>4</v>
      </c>
      <c r="AB115" s="33">
        <f>'2023 MRI - Alphabetical'!AA115-'2020 MRI'!AA115</f>
        <v>-3.4086208815340413E-3</v>
      </c>
      <c r="AC115" s="11">
        <f>'2023 MRI - Alphabetical'!AB115-'2020 MRI'!AB115</f>
        <v>2.6681079048782759E-3</v>
      </c>
      <c r="AD115" s="10">
        <f>'2023 MRI - Alphabetical'!AC115-'2020 MRI'!AC115</f>
        <v>-15</v>
      </c>
      <c r="AE115" s="33">
        <f>'2023 MRI - Alphabetical'!AD115-'2020 MRI'!AD115</f>
        <v>-0.92526760619152126</v>
      </c>
      <c r="AF115" s="11">
        <f>'2023 MRI - Alphabetical'!AE115-'2020 MRI'!AE115</f>
        <v>-3.8820095088486939E-2</v>
      </c>
      <c r="AG115" s="10">
        <f>'2023 MRI - Alphabetical'!AF115-'2020 MRI'!AF115</f>
        <v>-51</v>
      </c>
      <c r="AH115" s="33">
        <f>'2023 MRI - Alphabetical'!AG115-'2020 MRI'!AG115</f>
        <v>-0.15455324095498316</v>
      </c>
      <c r="AI115" s="14">
        <f>'2023 MRI - Alphabetical'!AH115-'2020 MRI'!AH115</f>
        <v>5.2999999999999936E-2</v>
      </c>
      <c r="AJ115" s="10">
        <f>'2023 MRI - Alphabetical'!AI115-'2020 MRI'!AI115</f>
        <v>-8</v>
      </c>
      <c r="AK115" s="33">
        <f>'2023 MRI - Alphabetical'!AJ115-'2020 MRI'!AJ115</f>
        <v>1.9511918347990098E-2</v>
      </c>
      <c r="AL115" s="13">
        <f>'2023 MRI - Alphabetical'!AK115-'2020 MRI'!AK115</f>
        <v>9249.5852469337115</v>
      </c>
      <c r="AM115" s="38"/>
    </row>
    <row r="116" spans="1:39" x14ac:dyDescent="0.25">
      <c r="A116" t="s">
        <v>708</v>
      </c>
      <c r="B116" s="5" t="s">
        <v>103</v>
      </c>
      <c r="C116" s="6" t="s">
        <v>26</v>
      </c>
      <c r="D116" s="7" t="s">
        <v>20</v>
      </c>
      <c r="E116" s="8">
        <f>VLOOKUP(A116,'2020 MRI'!$A$7:$F$571,6,FALSE)</f>
        <v>44.787282866998922</v>
      </c>
      <c r="F116" s="36">
        <f>'2023 MRI - Alphabetical'!E116-'2020 MRI'!E116</f>
        <v>0.1905982054927442</v>
      </c>
      <c r="G116" s="8">
        <f>'2023 MRI - Alphabetical'!F116-'2020 MRI'!F116</f>
        <v>-1.2509028711137589</v>
      </c>
      <c r="H116" s="9">
        <f>'2023 MRI - Alphabetical'!G116-'2020 MRI'!G116</f>
        <v>8</v>
      </c>
      <c r="I116" s="10">
        <f>'2023 MRI - Alphabetical'!H116-'2020 MRI'!H116</f>
        <v>3</v>
      </c>
      <c r="J116" s="33">
        <f>'2023 MRI - Alphabetical'!I116-'2020 MRI'!I116</f>
        <v>-0.55571829984042664</v>
      </c>
      <c r="K116" s="11">
        <f>'2023 MRI - Alphabetical'!J116-'2020 MRI'!J116</f>
        <v>-3.1193995521239026E-2</v>
      </c>
      <c r="L116" s="10">
        <f>'2023 MRI - Alphabetical'!K116-'2020 MRI'!K116</f>
        <v>3</v>
      </c>
      <c r="M116" s="33">
        <f>'2023 MRI - Alphabetical'!L116-'2020 MRI'!L116</f>
        <v>1.9497756890446638E-2</v>
      </c>
      <c r="N116" s="11">
        <f>'2023 MRI - Alphabetical'!M116-'2020 MRI'!M116</f>
        <v>-8.0815734426505526E-2</v>
      </c>
      <c r="O116" s="10">
        <f>'2023 MRI - Alphabetical'!N116-'2020 MRI'!N116</f>
        <v>53</v>
      </c>
      <c r="P116" s="33">
        <f>'2023 MRI - Alphabetical'!O116-'2020 MRI'!O116</f>
        <v>0.17047427590429348</v>
      </c>
      <c r="Q116" s="11">
        <f>'2023 MRI - Alphabetical'!P116-'2020 MRI'!P116</f>
        <v>-1.3785461654404634E-2</v>
      </c>
      <c r="R116" s="10">
        <f>'2023 MRI - Alphabetical'!Q116-'2020 MRI'!Q116</f>
        <v>-8</v>
      </c>
      <c r="S116" s="33">
        <f>'2023 MRI - Alphabetical'!R116-'2020 MRI'!R116</f>
        <v>-0.16653731706153924</v>
      </c>
      <c r="T116" s="12">
        <f>'2023 MRI - Alphabetical'!S116-'2020 MRI'!S116</f>
        <v>6.083143609059305E-2</v>
      </c>
      <c r="U116" s="10">
        <f>'2023 MRI - Alphabetical'!T116-'2020 MRI'!T116</f>
        <v>-24</v>
      </c>
      <c r="V116" s="33">
        <f>'2023 MRI - Alphabetical'!U116-'2020 MRI'!U116</f>
        <v>-0.1189255948668041</v>
      </c>
      <c r="W116" s="11">
        <f>'2023 MRI - Alphabetical'!V116-'2020 MRI'!V116</f>
        <v>6.0495210370242608E-3</v>
      </c>
      <c r="X116" s="10">
        <f>'2023 MRI - Alphabetical'!W116-'2020 MRI'!W116</f>
        <v>2</v>
      </c>
      <c r="Y116" s="33">
        <f>'2023 MRI - Alphabetical'!X116-'2020 MRI'!X116</f>
        <v>5.8387472519960681E-5</v>
      </c>
      <c r="Z116" s="13">
        <f>'2023 MRI - Alphabetical'!Y116-'2020 MRI'!Y116</f>
        <v>8661</v>
      </c>
      <c r="AA116" s="10">
        <f>'2023 MRI - Alphabetical'!Z116-'2020 MRI'!Z116</f>
        <v>36</v>
      </c>
      <c r="AB116" s="33">
        <f>'2023 MRI - Alphabetical'!AA116-'2020 MRI'!AA116</f>
        <v>0.2557022737610517</v>
      </c>
      <c r="AC116" s="11">
        <f>'2023 MRI - Alphabetical'!AB116-'2020 MRI'!AB116</f>
        <v>-3.3378995433789999E-3</v>
      </c>
      <c r="AD116" s="10">
        <f>'2023 MRI - Alphabetical'!AC116-'2020 MRI'!AC116</f>
        <v>11</v>
      </c>
      <c r="AE116" s="33">
        <f>'2023 MRI - Alphabetical'!AD116-'2020 MRI'!AD116</f>
        <v>0.2129800398045365</v>
      </c>
      <c r="AF116" s="11">
        <f>'2023 MRI - Alphabetical'!AE116-'2020 MRI'!AE116</f>
        <v>2.2913891546750165E-2</v>
      </c>
      <c r="AG116" s="10">
        <f>'2023 MRI - Alphabetical'!AF116-'2020 MRI'!AF116</f>
        <v>-54</v>
      </c>
      <c r="AH116" s="33">
        <f>'2023 MRI - Alphabetical'!AG116-'2020 MRI'!AG116</f>
        <v>-0.14164530930941399</v>
      </c>
      <c r="AI116" s="14">
        <f>'2023 MRI - Alphabetical'!AH116-'2020 MRI'!AH116</f>
        <v>4.0666666666667073E-2</v>
      </c>
      <c r="AJ116" s="10">
        <f>'2023 MRI - Alphabetical'!AI116-'2020 MRI'!AI116</f>
        <v>13</v>
      </c>
      <c r="AK116" s="33">
        <f>'2023 MRI - Alphabetical'!AJ116-'2020 MRI'!AJ116</f>
        <v>2.5250414174133984E-2</v>
      </c>
      <c r="AL116" s="13">
        <f>'2023 MRI - Alphabetical'!AK116-'2020 MRI'!AK116</f>
        <v>17946.836439725521</v>
      </c>
      <c r="AM116" s="38"/>
    </row>
    <row r="117" spans="1:39" x14ac:dyDescent="0.25">
      <c r="A117" t="s">
        <v>709</v>
      </c>
      <c r="B117" s="5" t="s">
        <v>394</v>
      </c>
      <c r="C117" s="6" t="s">
        <v>93</v>
      </c>
      <c r="D117" s="7" t="s">
        <v>34</v>
      </c>
      <c r="E117" s="8">
        <f>VLOOKUP(A117,'2020 MRI'!$A$7:$F$571,6,FALSE)</f>
        <v>22.514682935490612</v>
      </c>
      <c r="F117" s="36">
        <f>'2023 MRI - Alphabetical'!E117-'2020 MRI'!E117</f>
        <v>-0.16351732003769226</v>
      </c>
      <c r="G117" s="8">
        <f>'2023 MRI - Alphabetical'!F117-'2020 MRI'!F117</f>
        <v>4.1498661582672796</v>
      </c>
      <c r="H117" s="9">
        <f>'2023 MRI - Alphabetical'!G117-'2020 MRI'!G117</f>
        <v>-20</v>
      </c>
      <c r="I117" s="10">
        <f>'2023 MRI - Alphabetical'!H117-'2020 MRI'!H117</f>
        <v>-9</v>
      </c>
      <c r="J117" s="33">
        <f>'2023 MRI - Alphabetical'!I117-'2020 MRI'!I117</f>
        <v>-1.1140352369357093E-2</v>
      </c>
      <c r="K117" s="11">
        <f>'2023 MRI - Alphabetical'!J117-'2020 MRI'!J117</f>
        <v>2.944019140837173E-2</v>
      </c>
      <c r="L117" s="10">
        <f>'2023 MRI - Alphabetical'!K117-'2020 MRI'!K117</f>
        <v>-121</v>
      </c>
      <c r="M117" s="33">
        <f>'2023 MRI - Alphabetical'!L117-'2020 MRI'!L117</f>
        <v>-0.22760720962393732</v>
      </c>
      <c r="N117" s="11">
        <f>'2023 MRI - Alphabetical'!M117-'2020 MRI'!M117</f>
        <v>2.2813975288229343E-3</v>
      </c>
      <c r="O117" s="10">
        <f>'2023 MRI - Alphabetical'!N117-'2020 MRI'!N117</f>
        <v>26</v>
      </c>
      <c r="P117" s="33">
        <f>'2023 MRI - Alphabetical'!O117-'2020 MRI'!O117</f>
        <v>4.9037042781110707E-2</v>
      </c>
      <c r="Q117" s="11">
        <f>'2023 MRI - Alphabetical'!P117-'2020 MRI'!P117</f>
        <v>-6.0954473144891608E-3</v>
      </c>
      <c r="R117" s="10">
        <f>'2023 MRI - Alphabetical'!Q117-'2020 MRI'!Q117</f>
        <v>-77</v>
      </c>
      <c r="S117" s="33">
        <f>'2023 MRI - Alphabetical'!R117-'2020 MRI'!R117</f>
        <v>9.8983943992854262E-2</v>
      </c>
      <c r="T117" s="12">
        <f>'2023 MRI - Alphabetical'!S117-'2020 MRI'!S117</f>
        <v>0.27499725002749975</v>
      </c>
      <c r="U117" s="10">
        <f>'2023 MRI - Alphabetical'!T117-'2020 MRI'!T117</f>
        <v>-115</v>
      </c>
      <c r="V117" s="33">
        <f>'2023 MRI - Alphabetical'!U117-'2020 MRI'!U117</f>
        <v>-0.31908484054630903</v>
      </c>
      <c r="W117" s="11">
        <f>'2023 MRI - Alphabetical'!V117-'2020 MRI'!V117</f>
        <v>1.6315868623372788E-2</v>
      </c>
      <c r="X117" s="10">
        <f>'2023 MRI - Alphabetical'!W117-'2020 MRI'!W117</f>
        <v>7</v>
      </c>
      <c r="Y117" s="33">
        <f>'2023 MRI - Alphabetical'!X117-'2020 MRI'!X117</f>
        <v>-4.1336061130910831E-2</v>
      </c>
      <c r="Z117" s="13">
        <f>'2023 MRI - Alphabetical'!Y117-'2020 MRI'!Y117</f>
        <v>16489</v>
      </c>
      <c r="AA117" s="10">
        <f>'2023 MRI - Alphabetical'!Z117-'2020 MRI'!Z117</f>
        <v>-49</v>
      </c>
      <c r="AB117" s="33">
        <f>'2023 MRI - Alphabetical'!AA117-'2020 MRI'!AA117</f>
        <v>-0.15219823426152757</v>
      </c>
      <c r="AC117" s="11">
        <f>'2023 MRI - Alphabetical'!AB117-'2020 MRI'!AB117</f>
        <v>4.4424432263116646E-3</v>
      </c>
      <c r="AD117" s="10">
        <f>'2023 MRI - Alphabetical'!AC117-'2020 MRI'!AC117</f>
        <v>55</v>
      </c>
      <c r="AE117" s="33">
        <f>'2023 MRI - Alphabetical'!AD117-'2020 MRI'!AD117</f>
        <v>0.23988102795840871</v>
      </c>
      <c r="AF117" s="11">
        <f>'2023 MRI - Alphabetical'!AE117-'2020 MRI'!AE117</f>
        <v>2.0433152337903437E-2</v>
      </c>
      <c r="AG117" s="10">
        <f>'2023 MRI - Alphabetical'!AF117-'2020 MRI'!AF117</f>
        <v>9</v>
      </c>
      <c r="AH117" s="33">
        <f>'2023 MRI - Alphabetical'!AG117-'2020 MRI'!AG117</f>
        <v>6.7739970263714172E-2</v>
      </c>
      <c r="AI117" s="14">
        <f>'2023 MRI - Alphabetical'!AH117-'2020 MRI'!AH117</f>
        <v>-0.19366666666666621</v>
      </c>
      <c r="AJ117" s="10">
        <f>'2023 MRI - Alphabetical'!AI117-'2020 MRI'!AI117</f>
        <v>-11</v>
      </c>
      <c r="AK117" s="33">
        <f>'2023 MRI - Alphabetical'!AJ117-'2020 MRI'!AJ117</f>
        <v>1.5806796404306184E-2</v>
      </c>
      <c r="AL117" s="13">
        <f>'2023 MRI - Alphabetical'!AK117-'2020 MRI'!AK117</f>
        <v>18454.298016761779</v>
      </c>
      <c r="AM117" s="38"/>
    </row>
    <row r="118" spans="1:39" x14ac:dyDescent="0.25">
      <c r="A118" t="s">
        <v>710</v>
      </c>
      <c r="B118" s="5" t="s">
        <v>244</v>
      </c>
      <c r="C118" s="6" t="s">
        <v>49</v>
      </c>
      <c r="D118" s="7" t="s">
        <v>39</v>
      </c>
      <c r="E118" s="8">
        <f>VLOOKUP(A118,'2020 MRI'!$A$7:$F$571,6,FALSE)</f>
        <v>31.096317997919183</v>
      </c>
      <c r="F118" s="36">
        <f>'2023 MRI - Alphabetical'!E118-'2020 MRI'!E118</f>
        <v>-3.4764952600165611</v>
      </c>
      <c r="G118" s="8">
        <f>'2023 MRI - Alphabetical'!F118-'2020 MRI'!F118</f>
        <v>10.63814364478932</v>
      </c>
      <c r="H118" s="9">
        <f>'2023 MRI - Alphabetical'!G118-'2020 MRI'!G118</f>
        <v>-101</v>
      </c>
      <c r="I118" s="10">
        <f>'2023 MRI - Alphabetical'!H118-'2020 MRI'!H118</f>
        <v>49</v>
      </c>
      <c r="J118" s="33">
        <f>'2023 MRI - Alphabetical'!I118-'2020 MRI'!I118</f>
        <v>0.16666824557399462</v>
      </c>
      <c r="K118" s="11">
        <f>'2023 MRI - Alphabetical'!J118-'2020 MRI'!J118</f>
        <v>4.1975603316400489E-2</v>
      </c>
      <c r="L118" s="10">
        <f>'2023 MRI - Alphabetical'!K118-'2020 MRI'!K118</f>
        <v>-190</v>
      </c>
      <c r="M118" s="33">
        <f>'2023 MRI - Alphabetical'!L118-'2020 MRI'!L118</f>
        <v>-1.9082527114588406</v>
      </c>
      <c r="N118" s="11">
        <f>'2023 MRI - Alphabetical'!M118-'2020 MRI'!M118</f>
        <v>5.0058989316379365E-2</v>
      </c>
      <c r="O118" s="10">
        <f>'2023 MRI - Alphabetical'!N118-'2020 MRI'!N118</f>
        <v>-124</v>
      </c>
      <c r="P118" s="33">
        <f>'2023 MRI - Alphabetical'!O118-'2020 MRI'!O118</f>
        <v>-1.1570725486192532</v>
      </c>
      <c r="Q118" s="11">
        <f>'2023 MRI - Alphabetical'!P118-'2020 MRI'!P118</f>
        <v>6.7836321453974974E-2</v>
      </c>
      <c r="R118" s="10">
        <f>'2023 MRI - Alphabetical'!Q118-'2020 MRI'!Q118</f>
        <v>-37</v>
      </c>
      <c r="S118" s="33">
        <f>'2023 MRI - Alphabetical'!R118-'2020 MRI'!R118</f>
        <v>0.10344252911565974</v>
      </c>
      <c r="T118" s="12">
        <f>'2023 MRI - Alphabetical'!S118-'2020 MRI'!S118</f>
        <v>0.11833896524892695</v>
      </c>
      <c r="U118" s="10">
        <f>'2023 MRI - Alphabetical'!T118-'2020 MRI'!T118</f>
        <v>-55</v>
      </c>
      <c r="V118" s="33">
        <f>'2023 MRI - Alphabetical'!U118-'2020 MRI'!U118</f>
        <v>-1.2390869992952311</v>
      </c>
      <c r="W118" s="11">
        <f>'2023 MRI - Alphabetical'!V118-'2020 MRI'!V118</f>
        <v>7.4872240502958307E-2</v>
      </c>
      <c r="X118" s="10">
        <f>'2023 MRI - Alphabetical'!W118-'2020 MRI'!W118</f>
        <v>-27</v>
      </c>
      <c r="Y118" s="33">
        <f>'2023 MRI - Alphabetical'!X118-'2020 MRI'!X118</f>
        <v>-6.6436055733552823E-2</v>
      </c>
      <c r="Z118" s="13">
        <f>'2023 MRI - Alphabetical'!Y118-'2020 MRI'!Y118</f>
        <v>10522</v>
      </c>
      <c r="AA118" s="10">
        <f>'2023 MRI - Alphabetical'!Z118-'2020 MRI'!Z118</f>
        <v>95</v>
      </c>
      <c r="AB118" s="33">
        <f>'2023 MRI - Alphabetical'!AA118-'2020 MRI'!AA118</f>
        <v>0.2116616615406367</v>
      </c>
      <c r="AC118" s="11">
        <f>'2023 MRI - Alphabetical'!AB118-'2020 MRI'!AB118</f>
        <v>-6.5734858110969713E-4</v>
      </c>
      <c r="AD118" s="10">
        <f>'2023 MRI - Alphabetical'!AC118-'2020 MRI'!AC118</f>
        <v>-212</v>
      </c>
      <c r="AE118" s="33">
        <f>'2023 MRI - Alphabetical'!AD118-'2020 MRI'!AD118</f>
        <v>-0.93850189460868849</v>
      </c>
      <c r="AF118" s="11">
        <f>'2023 MRI - Alphabetical'!AE118-'2020 MRI'!AE118</f>
        <v>-4.7422912542165463E-2</v>
      </c>
      <c r="AG118" s="10">
        <f>'2023 MRI - Alphabetical'!AF118-'2020 MRI'!AF118</f>
        <v>26</v>
      </c>
      <c r="AH118" s="33">
        <f>'2023 MRI - Alphabetical'!AG118-'2020 MRI'!AG118</f>
        <v>0.14864147447135606</v>
      </c>
      <c r="AI118" s="14">
        <f>'2023 MRI - Alphabetical'!AH118-'2020 MRI'!AH118</f>
        <v>-0.28266666666666707</v>
      </c>
      <c r="AJ118" s="10">
        <f>'2023 MRI - Alphabetical'!AI118-'2020 MRI'!AI118</f>
        <v>25</v>
      </c>
      <c r="AK118" s="33">
        <f>'2023 MRI - Alphabetical'!AJ118-'2020 MRI'!AJ118</f>
        <v>3.0935181748964397E-2</v>
      </c>
      <c r="AL118" s="13">
        <f>'2023 MRI - Alphabetical'!AK118-'2020 MRI'!AK118</f>
        <v>22134.996453185449</v>
      </c>
      <c r="AM118" s="38"/>
    </row>
    <row r="119" spans="1:39" x14ac:dyDescent="0.25">
      <c r="A119" t="s">
        <v>711</v>
      </c>
      <c r="B119" s="5" t="s">
        <v>360</v>
      </c>
      <c r="C119" s="6" t="s">
        <v>30</v>
      </c>
      <c r="D119" s="7" t="s">
        <v>20</v>
      </c>
      <c r="E119" s="8">
        <f>VLOOKUP(A119,'2020 MRI'!$A$7:$F$571,6,FALSE)</f>
        <v>30.807957247596597</v>
      </c>
      <c r="F119" s="36">
        <f>'2023 MRI - Alphabetical'!E119-'2020 MRI'!E119</f>
        <v>-2.0019408678892958E-3</v>
      </c>
      <c r="G119" s="8">
        <f>'2023 MRI - Alphabetical'!F119-'2020 MRI'!F119</f>
        <v>2.0651914511411817</v>
      </c>
      <c r="H119" s="9">
        <f>'2023 MRI - Alphabetical'!G119-'2020 MRI'!G119</f>
        <v>1</v>
      </c>
      <c r="I119" s="10">
        <f>'2023 MRI - Alphabetical'!H119-'2020 MRI'!H119</f>
        <v>165</v>
      </c>
      <c r="J119" s="33">
        <f>'2023 MRI - Alphabetical'!I119-'2020 MRI'!I119</f>
        <v>0.87985586286052297</v>
      </c>
      <c r="K119" s="11">
        <f>'2023 MRI - Alphabetical'!J119-'2020 MRI'!J119</f>
        <v>9.7343010502408678E-2</v>
      </c>
      <c r="L119" s="10">
        <f>'2023 MRI - Alphabetical'!K119-'2020 MRI'!K119</f>
        <v>-361</v>
      </c>
      <c r="M119" s="33">
        <f>'2023 MRI - Alphabetical'!L119-'2020 MRI'!L119</f>
        <v>-2.4926639602560479</v>
      </c>
      <c r="N119" s="11">
        <f>'2023 MRI - Alphabetical'!M119-'2020 MRI'!M119</f>
        <v>7.8282960638078131E-2</v>
      </c>
      <c r="O119" s="10">
        <f>'2023 MRI - Alphabetical'!N119-'2020 MRI'!N119</f>
        <v>36</v>
      </c>
      <c r="P119" s="33">
        <f>'2023 MRI - Alphabetical'!O119-'2020 MRI'!O119</f>
        <v>0.14236239744811091</v>
      </c>
      <c r="Q119" s="11">
        <f>'2023 MRI - Alphabetical'!P119-'2020 MRI'!P119</f>
        <v>-1.2200953592751571E-2</v>
      </c>
      <c r="R119" s="10">
        <f>'2023 MRI - Alphabetical'!Q119-'2020 MRI'!Q119</f>
        <v>78</v>
      </c>
      <c r="S119" s="33">
        <f>'2023 MRI - Alphabetical'!R119-'2020 MRI'!R119</f>
        <v>0.24782986670815407</v>
      </c>
      <c r="T119" s="12">
        <f>'2023 MRI - Alphabetical'!S119-'2020 MRI'!S119</f>
        <v>-0.6820497765784177</v>
      </c>
      <c r="U119" s="10">
        <f>'2023 MRI - Alphabetical'!T119-'2020 MRI'!T119</f>
        <v>-165</v>
      </c>
      <c r="V119" s="33">
        <f>'2023 MRI - Alphabetical'!U119-'2020 MRI'!U119</f>
        <v>-0.51878251298120781</v>
      </c>
      <c r="W119" s="11">
        <f>'2023 MRI - Alphabetical'!V119-'2020 MRI'!V119</f>
        <v>2.8348694290019606E-2</v>
      </c>
      <c r="X119" s="10">
        <f>'2023 MRI - Alphabetical'!W119-'2020 MRI'!W119</f>
        <v>30</v>
      </c>
      <c r="Y119" s="33">
        <f>'2023 MRI - Alphabetical'!X119-'2020 MRI'!X119</f>
        <v>0.10140811213601209</v>
      </c>
      <c r="Z119" s="13">
        <f>'2023 MRI - Alphabetical'!Y119-'2020 MRI'!Y119</f>
        <v>17783</v>
      </c>
      <c r="AA119" s="10">
        <f>'2023 MRI - Alphabetical'!Z119-'2020 MRI'!Z119</f>
        <v>35</v>
      </c>
      <c r="AB119" s="33">
        <f>'2023 MRI - Alphabetical'!AA119-'2020 MRI'!AA119</f>
        <v>0.2978466861405023</v>
      </c>
      <c r="AC119" s="11">
        <f>'2023 MRI - Alphabetical'!AB119-'2020 MRI'!AB119</f>
        <v>-3.333333333333334E-3</v>
      </c>
      <c r="AD119" s="10">
        <f>'2023 MRI - Alphabetical'!AC119-'2020 MRI'!AC119</f>
        <v>26</v>
      </c>
      <c r="AE119" s="33">
        <f>'2023 MRI - Alphabetical'!AD119-'2020 MRI'!AD119</f>
        <v>0.13242162170394495</v>
      </c>
      <c r="AF119" s="11">
        <f>'2023 MRI - Alphabetical'!AE119-'2020 MRI'!AE119</f>
        <v>1.4942393142228005E-2</v>
      </c>
      <c r="AG119" s="10">
        <f>'2023 MRI - Alphabetical'!AF119-'2020 MRI'!AF119</f>
        <v>3</v>
      </c>
      <c r="AH119" s="33">
        <f>'2023 MRI - Alphabetical'!AG119-'2020 MRI'!AG119</f>
        <v>-9.2417728733243595E-3</v>
      </c>
      <c r="AI119" s="14">
        <f>'2023 MRI - Alphabetical'!AH119-'2020 MRI'!AH119</f>
        <v>-0.11133333333333306</v>
      </c>
      <c r="AJ119" s="10">
        <f>'2023 MRI - Alphabetical'!AI119-'2020 MRI'!AI119</f>
        <v>-14</v>
      </c>
      <c r="AK119" s="33">
        <f>'2023 MRI - Alphabetical'!AJ119-'2020 MRI'!AJ119</f>
        <v>1.6974221752261709E-3</v>
      </c>
      <c r="AL119" s="13">
        <f>'2023 MRI - Alphabetical'!AK119-'2020 MRI'!AK119</f>
        <v>13871.742430764716</v>
      </c>
      <c r="AM119" s="38"/>
    </row>
    <row r="120" spans="1:39" x14ac:dyDescent="0.25">
      <c r="A120" t="s">
        <v>712</v>
      </c>
      <c r="B120" s="5" t="s">
        <v>447</v>
      </c>
      <c r="C120" s="6" t="s">
        <v>91</v>
      </c>
      <c r="D120" s="7" t="s">
        <v>39</v>
      </c>
      <c r="E120" s="8">
        <f>VLOOKUP(A120,'2020 MRI'!$A$7:$F$571,6,FALSE)</f>
        <v>17.463782263251126</v>
      </c>
      <c r="F120" s="36">
        <f>'2023 MRI - Alphabetical'!E120-'2020 MRI'!E120</f>
        <v>0.31216214836389655</v>
      </c>
      <c r="G120" s="8">
        <f>'2023 MRI - Alphabetical'!F120-'2020 MRI'!F120</f>
        <v>3.9934325932603798</v>
      </c>
      <c r="H120" s="9">
        <f>'2023 MRI - Alphabetical'!G120-'2020 MRI'!G120</f>
        <v>11</v>
      </c>
      <c r="I120" s="10">
        <f>'2023 MRI - Alphabetical'!H120-'2020 MRI'!H120</f>
        <v>81</v>
      </c>
      <c r="J120" s="33">
        <f>'2023 MRI - Alphabetical'!I120-'2020 MRI'!I120</f>
        <v>0.33363571926878521</v>
      </c>
      <c r="K120" s="11">
        <f>'2023 MRI - Alphabetical'!J120-'2020 MRI'!J120</f>
        <v>4.4839616629387624E-2</v>
      </c>
      <c r="L120" s="10">
        <f>'2023 MRI - Alphabetical'!K120-'2020 MRI'!K120</f>
        <v>314</v>
      </c>
      <c r="M120" s="33">
        <f>'2023 MRI - Alphabetical'!L120-'2020 MRI'!L120</f>
        <v>1.0461434428347216</v>
      </c>
      <c r="N120" s="11">
        <f>'2023 MRI - Alphabetical'!M120-'2020 MRI'!M120</f>
        <v>-5.7403841688428138E-2</v>
      </c>
      <c r="O120" s="10">
        <f>'2023 MRI - Alphabetical'!N120-'2020 MRI'!N120</f>
        <v>70</v>
      </c>
      <c r="P120" s="33">
        <f>'2023 MRI - Alphabetical'!O120-'2020 MRI'!O120</f>
        <v>0.14821517874364398</v>
      </c>
      <c r="Q120" s="11">
        <f>'2023 MRI - Alphabetical'!P120-'2020 MRI'!P120</f>
        <v>-1.1423725353163354E-2</v>
      </c>
      <c r="R120" s="10">
        <f>'2023 MRI - Alphabetical'!Q120-'2020 MRI'!Q120</f>
        <v>19</v>
      </c>
      <c r="S120" s="33">
        <f>'2023 MRI - Alphabetical'!R120-'2020 MRI'!R120</f>
        <v>0.23888270298591624</v>
      </c>
      <c r="T120" s="12">
        <f>'2023 MRI - Alphabetical'!S120-'2020 MRI'!S120</f>
        <v>0</v>
      </c>
      <c r="U120" s="10">
        <f>'2023 MRI - Alphabetical'!T120-'2020 MRI'!T120</f>
        <v>30</v>
      </c>
      <c r="V120" s="33">
        <f>'2023 MRI - Alphabetical'!U120-'2020 MRI'!U120</f>
        <v>3.9252694500173768E-2</v>
      </c>
      <c r="W120" s="11">
        <f>'2023 MRI - Alphabetical'!V120-'2020 MRI'!V120</f>
        <v>-6.2835677462233473E-3</v>
      </c>
      <c r="X120" s="10">
        <f>'2023 MRI - Alphabetical'!W120-'2020 MRI'!W120</f>
        <v>-29</v>
      </c>
      <c r="Y120" s="33">
        <f>'2023 MRI - Alphabetical'!X120-'2020 MRI'!X120</f>
        <v>-0.197405590199626</v>
      </c>
      <c r="Z120" s="13">
        <f>'2023 MRI - Alphabetical'!Y120-'2020 MRI'!Y120</f>
        <v>11273</v>
      </c>
      <c r="AA120" s="10">
        <f>'2023 MRI - Alphabetical'!Z120-'2020 MRI'!Z120</f>
        <v>-71</v>
      </c>
      <c r="AB120" s="33">
        <f>'2023 MRI - Alphabetical'!AA120-'2020 MRI'!AA120</f>
        <v>-0.2308775429925638</v>
      </c>
      <c r="AC120" s="11">
        <f>'2023 MRI - Alphabetical'!AB120-'2020 MRI'!AB120</f>
        <v>5.7610619469026549E-3</v>
      </c>
      <c r="AD120" s="10">
        <f>'2023 MRI - Alphabetical'!AC120-'2020 MRI'!AC120</f>
        <v>1</v>
      </c>
      <c r="AE120" s="33">
        <f>'2023 MRI - Alphabetical'!AD120-'2020 MRI'!AD120</f>
        <v>-8.9740294416851274E-4</v>
      </c>
      <c r="AF120" s="11">
        <f>'2023 MRI - Alphabetical'!AE120-'2020 MRI'!AE120</f>
        <v>5.0023609963405491E-3</v>
      </c>
      <c r="AG120" s="10">
        <f>'2023 MRI - Alphabetical'!AF120-'2020 MRI'!AF120</f>
        <v>-16</v>
      </c>
      <c r="AH120" s="33">
        <f>'2023 MRI - Alphabetical'!AG120-'2020 MRI'!AG120</f>
        <v>-0.11263607248692392</v>
      </c>
      <c r="AI120" s="14">
        <f>'2023 MRI - Alphabetical'!AH120-'2020 MRI'!AH120</f>
        <v>3.3333333333285253E-4</v>
      </c>
      <c r="AJ120" s="10">
        <f>'2023 MRI - Alphabetical'!AI120-'2020 MRI'!AI120</f>
        <v>-12</v>
      </c>
      <c r="AK120" s="33">
        <f>'2023 MRI - Alphabetical'!AJ120-'2020 MRI'!AJ120</f>
        <v>-7.1746565345004731E-3</v>
      </c>
      <c r="AL120" s="13">
        <f>'2023 MRI - Alphabetical'!AK120-'2020 MRI'!AK120</f>
        <v>20414.233025582391</v>
      </c>
      <c r="AM120" s="38"/>
    </row>
    <row r="121" spans="1:39" x14ac:dyDescent="0.25">
      <c r="A121" t="s">
        <v>713</v>
      </c>
      <c r="B121" s="5" t="s">
        <v>415</v>
      </c>
      <c r="C121" s="6" t="s">
        <v>49</v>
      </c>
      <c r="D121" s="7" t="s">
        <v>39</v>
      </c>
      <c r="E121" s="8">
        <f>VLOOKUP(A121,'2020 MRI'!$A$7:$F$571,6,FALSE)</f>
        <v>20.962217048052732</v>
      </c>
      <c r="F121" s="36">
        <f>'2023 MRI - Alphabetical'!E121-'2020 MRI'!E121</f>
        <v>-5.3445769665467768E-2</v>
      </c>
      <c r="G121" s="8">
        <f>'2023 MRI - Alphabetical'!F121-'2020 MRI'!F121</f>
        <v>4.1915528885984834</v>
      </c>
      <c r="H121" s="9">
        <f>'2023 MRI - Alphabetical'!G121-'2020 MRI'!G121</f>
        <v>-11</v>
      </c>
      <c r="I121" s="10">
        <f>'2023 MRI - Alphabetical'!H121-'2020 MRI'!H121</f>
        <v>-16</v>
      </c>
      <c r="J121" s="33">
        <f>'2023 MRI - Alphabetical'!I121-'2020 MRI'!I121</f>
        <v>-1.8707215582682749E-2</v>
      </c>
      <c r="K121" s="11">
        <f>'2023 MRI - Alphabetical'!J121-'2020 MRI'!J121</f>
        <v>2.8390038674894091E-2</v>
      </c>
      <c r="L121" s="10">
        <f>'2023 MRI - Alphabetical'!K121-'2020 MRI'!K121</f>
        <v>-83</v>
      </c>
      <c r="M121" s="33">
        <f>'2023 MRI - Alphabetical'!L121-'2020 MRI'!L121</f>
        <v>-0.13570695452403575</v>
      </c>
      <c r="N121" s="11">
        <f>'2023 MRI - Alphabetical'!M121-'2020 MRI'!M121</f>
        <v>-4.8976102140319902E-3</v>
      </c>
      <c r="O121" s="10">
        <f>'2023 MRI - Alphabetical'!N121-'2020 MRI'!N121</f>
        <v>-64</v>
      </c>
      <c r="P121" s="33">
        <f>'2023 MRI - Alphabetical'!O121-'2020 MRI'!O121</f>
        <v>-0.22401158275039665</v>
      </c>
      <c r="Q121" s="11">
        <f>'2023 MRI - Alphabetical'!P121-'2020 MRI'!P121</f>
        <v>1.0896553112388609E-2</v>
      </c>
      <c r="R121" s="10">
        <f>'2023 MRI - Alphabetical'!Q121-'2020 MRI'!Q121</f>
        <v>-64</v>
      </c>
      <c r="S121" s="33">
        <f>'2023 MRI - Alphabetical'!R121-'2020 MRI'!R121</f>
        <v>3.540781963281367E-2</v>
      </c>
      <c r="T121" s="12">
        <f>'2023 MRI - Alphabetical'!S121-'2020 MRI'!S121</f>
        <v>0.23218119528914344</v>
      </c>
      <c r="U121" s="10">
        <f>'2023 MRI - Alphabetical'!T121-'2020 MRI'!T121</f>
        <v>96</v>
      </c>
      <c r="V121" s="33">
        <f>'2023 MRI - Alphabetical'!U121-'2020 MRI'!U121</f>
        <v>0.29733260545167273</v>
      </c>
      <c r="W121" s="11">
        <f>'2023 MRI - Alphabetical'!V121-'2020 MRI'!V121</f>
        <v>-2.0670177408144585E-2</v>
      </c>
      <c r="X121" s="10">
        <f>'2023 MRI - Alphabetical'!W121-'2020 MRI'!W121</f>
        <v>5</v>
      </c>
      <c r="Y121" s="33">
        <f>'2023 MRI - Alphabetical'!X121-'2020 MRI'!X121</f>
        <v>2.7467839451881471E-2</v>
      </c>
      <c r="Z121" s="13">
        <f>'2023 MRI - Alphabetical'!Y121-'2020 MRI'!Y121</f>
        <v>22558</v>
      </c>
      <c r="AA121" s="10">
        <f>'2023 MRI - Alphabetical'!Z121-'2020 MRI'!Z121</f>
        <v>5</v>
      </c>
      <c r="AB121" s="33">
        <f>'2023 MRI - Alphabetical'!AA121-'2020 MRI'!AA121</f>
        <v>-1.7121502885536488E-3</v>
      </c>
      <c r="AC121" s="11">
        <f>'2023 MRI - Alphabetical'!AB121-'2020 MRI'!AB121</f>
        <v>2.647877274348908E-3</v>
      </c>
      <c r="AD121" s="10">
        <f>'2023 MRI - Alphabetical'!AC121-'2020 MRI'!AC121</f>
        <v>-48</v>
      </c>
      <c r="AE121" s="33">
        <f>'2023 MRI - Alphabetical'!AD121-'2020 MRI'!AD121</f>
        <v>-0.13794425675437494</v>
      </c>
      <c r="AF121" s="11">
        <f>'2023 MRI - Alphabetical'!AE121-'2020 MRI'!AE121</f>
        <v>-1.9870564064811136E-3</v>
      </c>
      <c r="AG121" s="10">
        <f>'2023 MRI - Alphabetical'!AF121-'2020 MRI'!AF121</f>
        <v>-17</v>
      </c>
      <c r="AH121" s="33">
        <f>'2023 MRI - Alphabetical'!AG121-'2020 MRI'!AG121</f>
        <v>-4.5087783993600097E-2</v>
      </c>
      <c r="AI121" s="14">
        <f>'2023 MRI - Alphabetical'!AH121-'2020 MRI'!AH121</f>
        <v>-6.800000000000006E-2</v>
      </c>
      <c r="AJ121" s="10">
        <f>'2023 MRI - Alphabetical'!AI121-'2020 MRI'!AI121</f>
        <v>-16</v>
      </c>
      <c r="AK121" s="33">
        <f>'2023 MRI - Alphabetical'!AJ121-'2020 MRI'!AJ121</f>
        <v>-4.4222353372236345E-4</v>
      </c>
      <c r="AL121" s="13">
        <f>'2023 MRI - Alphabetical'!AK121-'2020 MRI'!AK121</f>
        <v>15101.261826620233</v>
      </c>
      <c r="AM121" s="38"/>
    </row>
    <row r="122" spans="1:39" x14ac:dyDescent="0.25">
      <c r="A122" t="s">
        <v>714</v>
      </c>
      <c r="B122" s="5" t="s">
        <v>466</v>
      </c>
      <c r="C122" s="6" t="s">
        <v>47</v>
      </c>
      <c r="D122" s="7" t="s">
        <v>20</v>
      </c>
      <c r="E122" s="8">
        <f>VLOOKUP(A122,'2020 MRI'!$A$7:$F$571,6,FALSE)</f>
        <v>14.437728846194377</v>
      </c>
      <c r="F122" s="36">
        <f>'2023 MRI - Alphabetical'!E122-'2020 MRI'!E122</f>
        <v>0.15885497851219377</v>
      </c>
      <c r="G122" s="8">
        <f>'2023 MRI - Alphabetical'!F122-'2020 MRI'!F122</f>
        <v>4.9885359648431216</v>
      </c>
      <c r="H122" s="9">
        <f>'2023 MRI - Alphabetical'!G122-'2020 MRI'!G122</f>
        <v>4</v>
      </c>
      <c r="I122" s="10">
        <f>'2023 MRI - Alphabetical'!H122-'2020 MRI'!H122</f>
        <v>-1</v>
      </c>
      <c r="J122" s="33">
        <f>'2023 MRI - Alphabetical'!I122-'2020 MRI'!I122</f>
        <v>-0.11282487506060246</v>
      </c>
      <c r="K122" s="11">
        <f>'2023 MRI - Alphabetical'!J122-'2020 MRI'!J122</f>
        <v>5.1646201877238562E-2</v>
      </c>
      <c r="L122" s="10">
        <f>'2023 MRI - Alphabetical'!K122-'2020 MRI'!K122</f>
        <v>196</v>
      </c>
      <c r="M122" s="33">
        <f>'2023 MRI - Alphabetical'!L122-'2020 MRI'!L122</f>
        <v>0.71377426305570424</v>
      </c>
      <c r="N122" s="11">
        <f>'2023 MRI - Alphabetical'!M122-'2020 MRI'!M122</f>
        <v>-4.8106285648464989E-2</v>
      </c>
      <c r="O122" s="10">
        <f>'2023 MRI - Alphabetical'!N122-'2020 MRI'!N122</f>
        <v>26</v>
      </c>
      <c r="P122" s="33">
        <f>'2023 MRI - Alphabetical'!O122-'2020 MRI'!O122</f>
        <v>0.10459762463441813</v>
      </c>
      <c r="Q122" s="11">
        <f>'2023 MRI - Alphabetical'!P122-'2020 MRI'!P122</f>
        <v>-8.2669028638913487E-3</v>
      </c>
      <c r="R122" s="10">
        <f>'2023 MRI - Alphabetical'!Q122-'2020 MRI'!Q122</f>
        <v>89</v>
      </c>
      <c r="S122" s="33">
        <f>'2023 MRI - Alphabetical'!R122-'2020 MRI'!R122</f>
        <v>0.22613904100924026</v>
      </c>
      <c r="T122" s="12">
        <f>'2023 MRI - Alphabetical'!S122-'2020 MRI'!S122</f>
        <v>-0.32274046047869964</v>
      </c>
      <c r="U122" s="10">
        <f>'2023 MRI - Alphabetical'!T122-'2020 MRI'!T122</f>
        <v>67</v>
      </c>
      <c r="V122" s="33">
        <f>'2023 MRI - Alphabetical'!U122-'2020 MRI'!U122</f>
        <v>0.17420467380304794</v>
      </c>
      <c r="W122" s="11">
        <f>'2023 MRI - Alphabetical'!V122-'2020 MRI'!V122</f>
        <v>-1.4297348020343595E-2</v>
      </c>
      <c r="X122" s="10">
        <f>'2023 MRI - Alphabetical'!W122-'2020 MRI'!W122</f>
        <v>-52</v>
      </c>
      <c r="Y122" s="33">
        <f>'2023 MRI - Alphabetical'!X122-'2020 MRI'!X122</f>
        <v>-0.41759766008940158</v>
      </c>
      <c r="Z122" s="13">
        <f>'2023 MRI - Alphabetical'!Y122-'2020 MRI'!Y122</f>
        <v>5913</v>
      </c>
      <c r="AA122" s="10">
        <f>'2023 MRI - Alphabetical'!Z122-'2020 MRI'!Z122</f>
        <v>-10</v>
      </c>
      <c r="AB122" s="33">
        <f>'2023 MRI - Alphabetical'!AA122-'2020 MRI'!AA122</f>
        <v>-7.0653570853055458E-2</v>
      </c>
      <c r="AC122" s="11">
        <f>'2023 MRI - Alphabetical'!AB122-'2020 MRI'!AB122</f>
        <v>3.3432266622450656E-3</v>
      </c>
      <c r="AD122" s="10">
        <f>'2023 MRI - Alphabetical'!AC122-'2020 MRI'!AC122</f>
        <v>-10</v>
      </c>
      <c r="AE122" s="33">
        <f>'2023 MRI - Alphabetical'!AD122-'2020 MRI'!AD122</f>
        <v>-3.9654101978198741E-2</v>
      </c>
      <c r="AF122" s="11">
        <f>'2023 MRI - Alphabetical'!AE122-'2020 MRI'!AE122</f>
        <v>2.2904680659709964E-3</v>
      </c>
      <c r="AG122" s="10">
        <f>'2023 MRI - Alphabetical'!AF122-'2020 MRI'!AF122</f>
        <v>23</v>
      </c>
      <c r="AH122" s="33">
        <f>'2023 MRI - Alphabetical'!AG122-'2020 MRI'!AG122</f>
        <v>0.10974434005665662</v>
      </c>
      <c r="AI122" s="14">
        <f>'2023 MRI - Alphabetical'!AH122-'2020 MRI'!AH122</f>
        <v>-0.24099999999999966</v>
      </c>
      <c r="AJ122" s="10">
        <f>'2023 MRI - Alphabetical'!AI122-'2020 MRI'!AI122</f>
        <v>-6</v>
      </c>
      <c r="AK122" s="33">
        <f>'2023 MRI - Alphabetical'!AJ122-'2020 MRI'!AJ122</f>
        <v>1.6582159892816001E-2</v>
      </c>
      <c r="AL122" s="13">
        <f>'2023 MRI - Alphabetical'!AK122-'2020 MRI'!AK122</f>
        <v>15920.157872763346</v>
      </c>
      <c r="AM122" s="38"/>
    </row>
    <row r="123" spans="1:39" x14ac:dyDescent="0.25">
      <c r="A123" t="s">
        <v>715</v>
      </c>
      <c r="B123" s="5" t="s">
        <v>388</v>
      </c>
      <c r="C123" s="6" t="s">
        <v>81</v>
      </c>
      <c r="D123" s="7" t="s">
        <v>34</v>
      </c>
      <c r="E123" s="8">
        <f>VLOOKUP(A123,'2020 MRI'!$A$7:$F$571,6,FALSE)</f>
        <v>17.222359696303201</v>
      </c>
      <c r="F123" s="36">
        <f>'2023 MRI - Alphabetical'!E123-'2020 MRI'!E123</f>
        <v>2.87932414690526E-2</v>
      </c>
      <c r="G123" s="8">
        <f>'2023 MRI - Alphabetical'!F123-'2020 MRI'!F123</f>
        <v>4.7463955967117073</v>
      </c>
      <c r="H123" s="9">
        <f>'2023 MRI - Alphabetical'!G123-'2020 MRI'!G123</f>
        <v>-11</v>
      </c>
      <c r="I123" s="10">
        <f>'2023 MRI - Alphabetical'!H123-'2020 MRI'!H123</f>
        <v>-51</v>
      </c>
      <c r="J123" s="33">
        <f>'2023 MRI - Alphabetical'!I123-'2020 MRI'!I123</f>
        <v>-0.11382834882921122</v>
      </c>
      <c r="K123" s="11">
        <f>'2023 MRI - Alphabetical'!J123-'2020 MRI'!J123</f>
        <v>1.5848733481583777E-2</v>
      </c>
      <c r="L123" s="10">
        <f>'2023 MRI - Alphabetical'!K123-'2020 MRI'!K123</f>
        <v>-1</v>
      </c>
      <c r="M123" s="33">
        <f>'2023 MRI - Alphabetical'!L123-'2020 MRI'!L123</f>
        <v>0.11452086257752603</v>
      </c>
      <c r="N123" s="11">
        <f>'2023 MRI - Alphabetical'!M123-'2020 MRI'!M123</f>
        <v>-7.353161966194309E-3</v>
      </c>
      <c r="O123" s="10">
        <f>'2023 MRI - Alphabetical'!N123-'2020 MRI'!N123</f>
        <v>103</v>
      </c>
      <c r="P123" s="33">
        <f>'2023 MRI - Alphabetical'!O123-'2020 MRI'!O123</f>
        <v>0.24913169765142007</v>
      </c>
      <c r="Q123" s="11">
        <f>'2023 MRI - Alphabetical'!P123-'2020 MRI'!P123</f>
        <v>-1.809695117101991E-2</v>
      </c>
      <c r="R123" s="10">
        <f>'2023 MRI - Alphabetical'!Q123-'2020 MRI'!Q123</f>
        <v>-73</v>
      </c>
      <c r="S123" s="33">
        <f>'2023 MRI - Alphabetical'!R123-'2020 MRI'!R123</f>
        <v>0.10163598161837017</v>
      </c>
      <c r="T123" s="12">
        <f>'2023 MRI - Alphabetical'!S123-'2020 MRI'!S123</f>
        <v>0.26978417266187055</v>
      </c>
      <c r="U123" s="10">
        <f>'2023 MRI - Alphabetical'!T123-'2020 MRI'!T123</f>
        <v>-1</v>
      </c>
      <c r="V123" s="33">
        <f>'2023 MRI - Alphabetical'!U123-'2020 MRI'!U123</f>
        <v>-6.5406588627423101E-2</v>
      </c>
      <c r="W123" s="11">
        <f>'2023 MRI - Alphabetical'!V123-'2020 MRI'!V123</f>
        <v>3.1567743988068775E-5</v>
      </c>
      <c r="X123" s="10">
        <f>'2023 MRI - Alphabetical'!W123-'2020 MRI'!W123</f>
        <v>-45</v>
      </c>
      <c r="Y123" s="33">
        <f>'2023 MRI - Alphabetical'!X123-'2020 MRI'!X123</f>
        <v>-0.41541148029445008</v>
      </c>
      <c r="Z123" s="13">
        <f>'2023 MRI - Alphabetical'!Y123-'2020 MRI'!Y123</f>
        <v>7349</v>
      </c>
      <c r="AA123" s="10">
        <f>'2023 MRI - Alphabetical'!Z123-'2020 MRI'!Z123</f>
        <v>-34</v>
      </c>
      <c r="AB123" s="33">
        <f>'2023 MRI - Alphabetical'!AA123-'2020 MRI'!AA123</f>
        <v>-0.14804299147447914</v>
      </c>
      <c r="AC123" s="11">
        <f>'2023 MRI - Alphabetical'!AB123-'2020 MRI'!AB123</f>
        <v>4.2661054801580445E-3</v>
      </c>
      <c r="AD123" s="10">
        <f>'2023 MRI - Alphabetical'!AC123-'2020 MRI'!AC123</f>
        <v>93</v>
      </c>
      <c r="AE123" s="33">
        <f>'2023 MRI - Alphabetical'!AD123-'2020 MRI'!AD123</f>
        <v>0.35440107090497852</v>
      </c>
      <c r="AF123" s="11">
        <f>'2023 MRI - Alphabetical'!AE123-'2020 MRI'!AE123</f>
        <v>2.7144444361458686E-2</v>
      </c>
      <c r="AG123" s="10">
        <f>'2023 MRI - Alphabetical'!AF123-'2020 MRI'!AF123</f>
        <v>-22</v>
      </c>
      <c r="AH123" s="33">
        <f>'2023 MRI - Alphabetical'!AG123-'2020 MRI'!AG123</f>
        <v>-0.14557993856399198</v>
      </c>
      <c r="AI123" s="14">
        <f>'2023 MRI - Alphabetical'!AH123-'2020 MRI'!AH123</f>
        <v>3.2000000000000028E-2</v>
      </c>
      <c r="AJ123" s="10">
        <f>'2023 MRI - Alphabetical'!AI123-'2020 MRI'!AI123</f>
        <v>-3</v>
      </c>
      <c r="AK123" s="33">
        <f>'2023 MRI - Alphabetical'!AJ123-'2020 MRI'!AJ123</f>
        <v>-4.5170368421778108E-2</v>
      </c>
      <c r="AL123" s="13">
        <f>'2023 MRI - Alphabetical'!AK123-'2020 MRI'!AK123</f>
        <v>16965.27715087065</v>
      </c>
      <c r="AM123" s="38"/>
    </row>
    <row r="124" spans="1:39" x14ac:dyDescent="0.25">
      <c r="A124" t="s">
        <v>716</v>
      </c>
      <c r="B124" s="5" t="s">
        <v>105</v>
      </c>
      <c r="C124" s="6" t="s">
        <v>52</v>
      </c>
      <c r="D124" s="7" t="s">
        <v>34</v>
      </c>
      <c r="E124" s="8">
        <f>VLOOKUP(A124,'2020 MRI'!$A$7:$F$571,6,FALSE)</f>
        <v>45.963615007236442</v>
      </c>
      <c r="F124" s="36">
        <f>'2023 MRI - Alphabetical'!E124-'2020 MRI'!E124</f>
        <v>-3.3498720201787631</v>
      </c>
      <c r="G124" s="8">
        <f>'2023 MRI - Alphabetical'!F124-'2020 MRI'!F124</f>
        <v>7.3057048757194778</v>
      </c>
      <c r="H124" s="9">
        <f>'2023 MRI - Alphabetical'!G124-'2020 MRI'!G124</f>
        <v>-26</v>
      </c>
      <c r="I124" s="10">
        <f>'2023 MRI - Alphabetical'!H124-'2020 MRI'!H124</f>
        <v>-392</v>
      </c>
      <c r="J124" s="33">
        <f>'2023 MRI - Alphabetical'!I124-'2020 MRI'!I124</f>
        <v>-1.9120597082690995</v>
      </c>
      <c r="K124" s="11">
        <f>'2023 MRI - Alphabetical'!J124-'2020 MRI'!J124</f>
        <v>-9.8645356886248425E-2</v>
      </c>
      <c r="L124" s="10">
        <f>'2023 MRI - Alphabetical'!K124-'2020 MRI'!K124</f>
        <v>-87</v>
      </c>
      <c r="M124" s="33">
        <f>'2023 MRI - Alphabetical'!L124-'2020 MRI'!L124</f>
        <v>-0.16022232250006729</v>
      </c>
      <c r="N124" s="11">
        <f>'2023 MRI - Alphabetical'!M124-'2020 MRI'!M124</f>
        <v>-5.1885160843998662E-3</v>
      </c>
      <c r="O124" s="10">
        <f>'2023 MRI - Alphabetical'!N124-'2020 MRI'!N124</f>
        <v>83</v>
      </c>
      <c r="P124" s="33">
        <f>'2023 MRI - Alphabetical'!O124-'2020 MRI'!O124</f>
        <v>1.7326299822051299</v>
      </c>
      <c r="Q124" s="11">
        <f>'2023 MRI - Alphabetical'!P124-'2020 MRI'!P124</f>
        <v>-0.11576034013419642</v>
      </c>
      <c r="R124" s="10">
        <f>'2023 MRI - Alphabetical'!Q124-'2020 MRI'!Q124</f>
        <v>-37</v>
      </c>
      <c r="S124" s="33">
        <f>'2023 MRI - Alphabetical'!R124-'2020 MRI'!R124</f>
        <v>-0.75613916871552744</v>
      </c>
      <c r="T124" s="12">
        <f>'2023 MRI - Alphabetical'!S124-'2020 MRI'!S124</f>
        <v>0.93173547496549158</v>
      </c>
      <c r="U124" s="10">
        <f>'2023 MRI - Alphabetical'!T124-'2020 MRI'!T124</f>
        <v>-52</v>
      </c>
      <c r="V124" s="33">
        <f>'2023 MRI - Alphabetical'!U124-'2020 MRI'!U124</f>
        <v>-1.8304106133281204</v>
      </c>
      <c r="W124" s="11">
        <f>'2023 MRI - Alphabetical'!V124-'2020 MRI'!V124</f>
        <v>0.11106050250986577</v>
      </c>
      <c r="X124" s="10">
        <f>'2023 MRI - Alphabetical'!W124-'2020 MRI'!W124</f>
        <v>-42</v>
      </c>
      <c r="Y124" s="33">
        <f>'2023 MRI - Alphabetical'!X124-'2020 MRI'!X124</f>
        <v>-0.25440234952116658</v>
      </c>
      <c r="Z124" s="13">
        <f>'2023 MRI - Alphabetical'!Y124-'2020 MRI'!Y124</f>
        <v>-156</v>
      </c>
      <c r="AA124" s="10">
        <f>'2023 MRI - Alphabetical'!Z124-'2020 MRI'!Z124</f>
        <v>-101</v>
      </c>
      <c r="AB124" s="33">
        <f>'2023 MRI - Alphabetical'!AA124-'2020 MRI'!AA124</f>
        <v>-0.39429849342751105</v>
      </c>
      <c r="AC124" s="11">
        <f>'2023 MRI - Alphabetical'!AB124-'2020 MRI'!AB124</f>
        <v>6.6955903271692721E-3</v>
      </c>
      <c r="AD124" s="10">
        <f>'2023 MRI - Alphabetical'!AC124-'2020 MRI'!AC124</f>
        <v>-19</v>
      </c>
      <c r="AE124" s="33">
        <f>'2023 MRI - Alphabetical'!AD124-'2020 MRI'!AD124</f>
        <v>-1.3845546881985973</v>
      </c>
      <c r="AF124" s="11">
        <f>'2023 MRI - Alphabetical'!AE124-'2020 MRI'!AE124</f>
        <v>-6.5867843879195642E-2</v>
      </c>
      <c r="AG124" s="10">
        <f>'2023 MRI - Alphabetical'!AF124-'2020 MRI'!AF124</f>
        <v>73</v>
      </c>
      <c r="AH124" s="33">
        <f>'2023 MRI - Alphabetical'!AG124-'2020 MRI'!AG124</f>
        <v>0.1858044702768567</v>
      </c>
      <c r="AI124" s="14">
        <f>'2023 MRI - Alphabetical'!AH124-'2020 MRI'!AH124</f>
        <v>-0.34033333333333338</v>
      </c>
      <c r="AJ124" s="10">
        <f>'2023 MRI - Alphabetical'!AI124-'2020 MRI'!AI124</f>
        <v>24</v>
      </c>
      <c r="AK124" s="33">
        <f>'2023 MRI - Alphabetical'!AJ124-'2020 MRI'!AJ124</f>
        <v>3.5690803720435926E-2</v>
      </c>
      <c r="AL124" s="13">
        <f>'2023 MRI - Alphabetical'!AK124-'2020 MRI'!AK124</f>
        <v>22912.930019450359</v>
      </c>
      <c r="AM124" s="38"/>
    </row>
    <row r="125" spans="1:39" x14ac:dyDescent="0.25">
      <c r="A125" t="s">
        <v>717</v>
      </c>
      <c r="B125" s="5" t="s">
        <v>55</v>
      </c>
      <c r="C125" s="6" t="s">
        <v>41</v>
      </c>
      <c r="D125" s="7" t="s">
        <v>34</v>
      </c>
      <c r="E125" s="8">
        <f>VLOOKUP(A125,'2020 MRI'!$A$7:$F$571,6,FALSE)</f>
        <v>58.423466916674741</v>
      </c>
      <c r="F125" s="36">
        <f>'2023 MRI - Alphabetical'!E125-'2020 MRI'!E125</f>
        <v>-0.2631340102288533</v>
      </c>
      <c r="G125" s="8">
        <f>'2023 MRI - Alphabetical'!F125-'2020 MRI'!F125</f>
        <v>-2.8916970653553946</v>
      </c>
      <c r="H125" s="9">
        <f>'2023 MRI - Alphabetical'!G125-'2020 MRI'!G125</f>
        <v>-3</v>
      </c>
      <c r="I125" s="10">
        <f>'2023 MRI - Alphabetical'!H125-'2020 MRI'!H125</f>
        <v>145</v>
      </c>
      <c r="J125" s="33">
        <f>'2023 MRI - Alphabetical'!I125-'2020 MRI'!I125</f>
        <v>0.52176698399598898</v>
      </c>
      <c r="K125" s="11">
        <f>'2023 MRI - Alphabetical'!J125-'2020 MRI'!J125</f>
        <v>6.846309660516503E-2</v>
      </c>
      <c r="L125" s="10">
        <f>'2023 MRI - Alphabetical'!K125-'2020 MRI'!K125</f>
        <v>39</v>
      </c>
      <c r="M125" s="33">
        <f>'2023 MRI - Alphabetical'!L125-'2020 MRI'!L125</f>
        <v>0.48559501687807094</v>
      </c>
      <c r="N125" s="11">
        <f>'2023 MRI - Alphabetical'!M125-'2020 MRI'!M125</f>
        <v>-6.1796932685246414E-2</v>
      </c>
      <c r="O125" s="10">
        <f>'2023 MRI - Alphabetical'!N125-'2020 MRI'!N125</f>
        <v>-3</v>
      </c>
      <c r="P125" s="33">
        <f>'2023 MRI - Alphabetical'!O125-'2020 MRI'!O125</f>
        <v>-0.25559153554626857</v>
      </c>
      <c r="Q125" s="11">
        <f>'2023 MRI - Alphabetical'!P125-'2020 MRI'!P125</f>
        <v>6.9408663515640734E-3</v>
      </c>
      <c r="R125" s="10">
        <f>'2023 MRI - Alphabetical'!Q125-'2020 MRI'!Q125</f>
        <v>21</v>
      </c>
      <c r="S125" s="33">
        <f>'2023 MRI - Alphabetical'!R125-'2020 MRI'!R125</f>
        <v>-0.22305603775963223</v>
      </c>
      <c r="T125" s="12">
        <f>'2023 MRI - Alphabetical'!S125-'2020 MRI'!S125</f>
        <v>-0.92050648726754014</v>
      </c>
      <c r="U125" s="10">
        <f>'2023 MRI - Alphabetical'!T125-'2020 MRI'!T125</f>
        <v>-2</v>
      </c>
      <c r="V125" s="33">
        <f>'2023 MRI - Alphabetical'!U125-'2020 MRI'!U125</f>
        <v>-4.5679406843781356E-2</v>
      </c>
      <c r="W125" s="11">
        <f>'2023 MRI - Alphabetical'!V125-'2020 MRI'!V125</f>
        <v>4.3025028291795997E-3</v>
      </c>
      <c r="X125" s="10">
        <f>'2023 MRI - Alphabetical'!W125-'2020 MRI'!W125</f>
        <v>6</v>
      </c>
      <c r="Y125" s="33">
        <f>'2023 MRI - Alphabetical'!X125-'2020 MRI'!X125</f>
        <v>6.3713608599827776E-2</v>
      </c>
      <c r="Z125" s="13">
        <f>'2023 MRI - Alphabetical'!Y125-'2020 MRI'!Y125</f>
        <v>10587</v>
      </c>
      <c r="AA125" s="10">
        <f>'2023 MRI - Alphabetical'!Z125-'2020 MRI'!Z125</f>
        <v>3</v>
      </c>
      <c r="AB125" s="33">
        <f>'2023 MRI - Alphabetical'!AA125-'2020 MRI'!AA125</f>
        <v>6.2456936641488436E-2</v>
      </c>
      <c r="AC125" s="11">
        <f>'2023 MRI - Alphabetical'!AB125-'2020 MRI'!AB125</f>
        <v>-2.5548552678600414E-3</v>
      </c>
      <c r="AD125" s="10">
        <f>'2023 MRI - Alphabetical'!AC125-'2020 MRI'!AC125</f>
        <v>-22</v>
      </c>
      <c r="AE125" s="33">
        <f>'2023 MRI - Alphabetical'!AD125-'2020 MRI'!AD125</f>
        <v>-0.30350813012219757</v>
      </c>
      <c r="AF125" s="11">
        <f>'2023 MRI - Alphabetical'!AE125-'2020 MRI'!AE125</f>
        <v>-7.9310459597763394E-3</v>
      </c>
      <c r="AG125" s="10">
        <f>'2023 MRI - Alphabetical'!AF125-'2020 MRI'!AF125</f>
        <v>55</v>
      </c>
      <c r="AH125" s="33">
        <f>'2023 MRI - Alphabetical'!AG125-'2020 MRI'!AG125</f>
        <v>0.70142001430907019</v>
      </c>
      <c r="AI125" s="14">
        <f>'2023 MRI - Alphabetical'!AH125-'2020 MRI'!AH125</f>
        <v>-0.90100000000000069</v>
      </c>
      <c r="AJ125" s="10">
        <f>'2023 MRI - Alphabetical'!AI125-'2020 MRI'!AI125</f>
        <v>27</v>
      </c>
      <c r="AK125" s="33">
        <f>'2023 MRI - Alphabetical'!AJ125-'2020 MRI'!AJ125</f>
        <v>4.5340204023708253E-2</v>
      </c>
      <c r="AL125" s="13">
        <f>'2023 MRI - Alphabetical'!AK125-'2020 MRI'!AK125</f>
        <v>23107.551493954459</v>
      </c>
      <c r="AM125" s="38">
        <v>1</v>
      </c>
    </row>
    <row r="126" spans="1:39" x14ac:dyDescent="0.25">
      <c r="A126" t="s">
        <v>718</v>
      </c>
      <c r="B126" s="5" t="s">
        <v>284</v>
      </c>
      <c r="C126" s="6" t="s">
        <v>93</v>
      </c>
      <c r="D126" s="7" t="s">
        <v>34</v>
      </c>
      <c r="E126" s="8">
        <f>VLOOKUP(A126,'2020 MRI'!$A$7:$F$571,6,FALSE)</f>
        <v>29.602497951387665</v>
      </c>
      <c r="F126" s="36">
        <f>'2023 MRI - Alphabetical'!E126-'2020 MRI'!E126</f>
        <v>-0.31762595660325477</v>
      </c>
      <c r="G126" s="8">
        <f>'2023 MRI - Alphabetical'!F126-'2020 MRI'!F126</f>
        <v>3.0939714166210841</v>
      </c>
      <c r="H126" s="9">
        <f>'2023 MRI - Alphabetical'!G126-'2020 MRI'!G126</f>
        <v>-11</v>
      </c>
      <c r="I126" s="10">
        <f>'2023 MRI - Alphabetical'!H126-'2020 MRI'!H126</f>
        <v>5</v>
      </c>
      <c r="J126" s="33">
        <f>'2023 MRI - Alphabetical'!I126-'2020 MRI'!I126</f>
        <v>0.22078601297767153</v>
      </c>
      <c r="K126" s="11">
        <f>'2023 MRI - Alphabetical'!J126-'2020 MRI'!J126</f>
        <v>6.4673080499126456E-2</v>
      </c>
      <c r="L126" s="10">
        <f>'2023 MRI - Alphabetical'!K126-'2020 MRI'!K126</f>
        <v>-99</v>
      </c>
      <c r="M126" s="33">
        <f>'2023 MRI - Alphabetical'!L126-'2020 MRI'!L126</f>
        <v>-0.35393867194686179</v>
      </c>
      <c r="N126" s="11">
        <f>'2023 MRI - Alphabetical'!M126-'2020 MRI'!M126</f>
        <v>-2.6072692012466606E-3</v>
      </c>
      <c r="O126" s="10">
        <f>'2023 MRI - Alphabetical'!N126-'2020 MRI'!N126</f>
        <v>7</v>
      </c>
      <c r="P126" s="33">
        <f>'2023 MRI - Alphabetical'!O126-'2020 MRI'!O126</f>
        <v>0.10087083385237539</v>
      </c>
      <c r="Q126" s="11">
        <f>'2023 MRI - Alphabetical'!P126-'2020 MRI'!P126</f>
        <v>-1.1195679954104948E-2</v>
      </c>
      <c r="R126" s="10">
        <f>'2023 MRI - Alphabetical'!Q126-'2020 MRI'!Q126</f>
        <v>116</v>
      </c>
      <c r="S126" s="33">
        <f>'2023 MRI - Alphabetical'!R126-'2020 MRI'!R126</f>
        <v>0.26392785874246016</v>
      </c>
      <c r="T126" s="12">
        <f>'2023 MRI - Alphabetical'!S126-'2020 MRI'!S126</f>
        <v>-0.43407316904064019</v>
      </c>
      <c r="U126" s="10">
        <f>'2023 MRI - Alphabetical'!T126-'2020 MRI'!T126</f>
        <v>155</v>
      </c>
      <c r="V126" s="33">
        <f>'2023 MRI - Alphabetical'!U126-'2020 MRI'!U126</f>
        <v>0.73758695802542662</v>
      </c>
      <c r="W126" s="11">
        <f>'2023 MRI - Alphabetical'!V126-'2020 MRI'!V126</f>
        <v>-4.5939104336530416E-2</v>
      </c>
      <c r="X126" s="10">
        <f>'2023 MRI - Alphabetical'!W126-'2020 MRI'!W126</f>
        <v>-17</v>
      </c>
      <c r="Y126" s="33">
        <f>'2023 MRI - Alphabetical'!X126-'2020 MRI'!X126</f>
        <v>-6.3345567358627564E-2</v>
      </c>
      <c r="Z126" s="13">
        <f>'2023 MRI - Alphabetical'!Y126-'2020 MRI'!Y126</f>
        <v>11640</v>
      </c>
      <c r="AA126" s="10">
        <f>'2023 MRI - Alphabetical'!Z126-'2020 MRI'!Z126</f>
        <v>-126</v>
      </c>
      <c r="AB126" s="33">
        <f>'2023 MRI - Alphabetical'!AA126-'2020 MRI'!AA126</f>
        <v>-0.49359688167930299</v>
      </c>
      <c r="AC126" s="11">
        <f>'2023 MRI - Alphabetical'!AB126-'2020 MRI'!AB126</f>
        <v>7.8797364085667204E-3</v>
      </c>
      <c r="AD126" s="10">
        <f>'2023 MRI - Alphabetical'!AC126-'2020 MRI'!AC126</f>
        <v>-161</v>
      </c>
      <c r="AE126" s="33">
        <f>'2023 MRI - Alphabetical'!AD126-'2020 MRI'!AD126</f>
        <v>-0.81387634431603295</v>
      </c>
      <c r="AF126" s="11">
        <f>'2023 MRI - Alphabetical'!AE126-'2020 MRI'!AE126</f>
        <v>-3.9714762954310645E-2</v>
      </c>
      <c r="AG126" s="10">
        <f>'2023 MRI - Alphabetical'!AF126-'2020 MRI'!AF126</f>
        <v>3</v>
      </c>
      <c r="AH126" s="33">
        <f>'2023 MRI - Alphabetical'!AG126-'2020 MRI'!AG126</f>
        <v>-2.0990715469024757E-2</v>
      </c>
      <c r="AI126" s="14">
        <f>'2023 MRI - Alphabetical'!AH126-'2020 MRI'!AH126</f>
        <v>-0.11099999999999999</v>
      </c>
      <c r="AJ126" s="10">
        <f>'2023 MRI - Alphabetical'!AI126-'2020 MRI'!AI126</f>
        <v>-22</v>
      </c>
      <c r="AK126" s="33">
        <f>'2023 MRI - Alphabetical'!AJ126-'2020 MRI'!AJ126</f>
        <v>-4.2627881039998997E-2</v>
      </c>
      <c r="AL126" s="13">
        <f>'2023 MRI - Alphabetical'!AK126-'2020 MRI'!AK126</f>
        <v>3869.8899542801373</v>
      </c>
      <c r="AM126" s="38"/>
    </row>
    <row r="127" spans="1:39" x14ac:dyDescent="0.25">
      <c r="A127" t="s">
        <v>719</v>
      </c>
      <c r="B127" s="5" t="s">
        <v>313</v>
      </c>
      <c r="C127" s="6" t="s">
        <v>38</v>
      </c>
      <c r="D127" s="7" t="s">
        <v>39</v>
      </c>
      <c r="E127" s="8">
        <f>VLOOKUP(A127,'2020 MRI'!$A$7:$F$571,6,FALSE)</f>
        <v>26.520641480644628</v>
      </c>
      <c r="F127" s="36">
        <f>'2023 MRI - Alphabetical'!E127-'2020 MRI'!E127</f>
        <v>0.84902895849734461</v>
      </c>
      <c r="G127" s="8">
        <f>'2023 MRI - Alphabetical'!F127-'2020 MRI'!F127</f>
        <v>0.82129549563572013</v>
      </c>
      <c r="H127" s="9">
        <f>'2023 MRI - Alphabetical'!G127-'2020 MRI'!G127</f>
        <v>45</v>
      </c>
      <c r="I127" s="10">
        <f>'2023 MRI - Alphabetical'!H127-'2020 MRI'!H127</f>
        <v>131</v>
      </c>
      <c r="J127" s="33">
        <f>'2023 MRI - Alphabetical'!I127-'2020 MRI'!I127</f>
        <v>0.73888071751162665</v>
      </c>
      <c r="K127" s="11">
        <f>'2023 MRI - Alphabetical'!J127-'2020 MRI'!J127</f>
        <v>8.722304415609905E-2</v>
      </c>
      <c r="L127" s="10">
        <f>'2023 MRI - Alphabetical'!K127-'2020 MRI'!K127</f>
        <v>32</v>
      </c>
      <c r="M127" s="33">
        <f>'2023 MRI - Alphabetical'!L127-'2020 MRI'!L127</f>
        <v>0.16279441101453107</v>
      </c>
      <c r="N127" s="11">
        <f>'2023 MRI - Alphabetical'!M127-'2020 MRI'!M127</f>
        <v>-2.1765486531625799E-2</v>
      </c>
      <c r="O127" s="10">
        <f>'2023 MRI - Alphabetical'!N127-'2020 MRI'!N127</f>
        <v>-5</v>
      </c>
      <c r="P127" s="33">
        <f>'2023 MRI - Alphabetical'!O127-'2020 MRI'!O127</f>
        <v>9.9368872010430209E-4</v>
      </c>
      <c r="Q127" s="11">
        <f>'2023 MRI - Alphabetical'!P127-'2020 MRI'!P127</f>
        <v>-3.368028453879103E-3</v>
      </c>
      <c r="R127" s="10">
        <f>'2023 MRI - Alphabetical'!Q127-'2020 MRI'!Q127</f>
        <v>66</v>
      </c>
      <c r="S127" s="33">
        <f>'2023 MRI - Alphabetical'!R127-'2020 MRI'!R127</f>
        <v>0.21529249979211704</v>
      </c>
      <c r="T127" s="12">
        <f>'2023 MRI - Alphabetical'!S127-'2020 MRI'!S127</f>
        <v>-0.16831069240029684</v>
      </c>
      <c r="U127" s="10">
        <f>'2023 MRI - Alphabetical'!T127-'2020 MRI'!T127</f>
        <v>-26</v>
      </c>
      <c r="V127" s="33">
        <f>'2023 MRI - Alphabetical'!U127-'2020 MRI'!U127</f>
        <v>-6.4314329828560307E-2</v>
      </c>
      <c r="W127" s="11">
        <f>'2023 MRI - Alphabetical'!V127-'2020 MRI'!V127</f>
        <v>1.7725048010436839E-3</v>
      </c>
      <c r="X127" s="10">
        <f>'2023 MRI - Alphabetical'!W127-'2020 MRI'!W127</f>
        <v>29</v>
      </c>
      <c r="Y127" s="33">
        <f>'2023 MRI - Alphabetical'!X127-'2020 MRI'!X127</f>
        <v>7.4818991035923377E-2</v>
      </c>
      <c r="Z127" s="13">
        <f>'2023 MRI - Alphabetical'!Y127-'2020 MRI'!Y127</f>
        <v>19265</v>
      </c>
      <c r="AA127" s="10">
        <f>'2023 MRI - Alphabetical'!Z127-'2020 MRI'!Z127</f>
        <v>55</v>
      </c>
      <c r="AB127" s="33">
        <f>'2023 MRI - Alphabetical'!AA127-'2020 MRI'!AA127</f>
        <v>0.25159164098106501</v>
      </c>
      <c r="AC127" s="11">
        <f>'2023 MRI - Alphabetical'!AB127-'2020 MRI'!AB127</f>
        <v>-1.1923121187708621E-4</v>
      </c>
      <c r="AD127" s="10">
        <f>'2023 MRI - Alphabetical'!AC127-'2020 MRI'!AC127</f>
        <v>26</v>
      </c>
      <c r="AE127" s="33">
        <f>'2023 MRI - Alphabetical'!AD127-'2020 MRI'!AD127</f>
        <v>0.12893969469751476</v>
      </c>
      <c r="AF127" s="11">
        <f>'2023 MRI - Alphabetical'!AE127-'2020 MRI'!AE127</f>
        <v>1.4929228501736613E-2</v>
      </c>
      <c r="AG127" s="10">
        <f>'2023 MRI - Alphabetical'!AF127-'2020 MRI'!AF127</f>
        <v>-1</v>
      </c>
      <c r="AH127" s="33">
        <f>'2023 MRI - Alphabetical'!AG127-'2020 MRI'!AG127</f>
        <v>5.6402516749477272E-2</v>
      </c>
      <c r="AI127" s="14">
        <f>'2023 MRI - Alphabetical'!AH127-'2020 MRI'!AH127</f>
        <v>-0.17833333333333368</v>
      </c>
      <c r="AJ127" s="10">
        <f>'2023 MRI - Alphabetical'!AI127-'2020 MRI'!AI127</f>
        <v>-22</v>
      </c>
      <c r="AK127" s="33">
        <f>'2023 MRI - Alphabetical'!AJ127-'2020 MRI'!AJ127</f>
        <v>8.7494471210868008E-3</v>
      </c>
      <c r="AL127" s="13">
        <f>'2023 MRI - Alphabetical'!AK127-'2020 MRI'!AK127</f>
        <v>8773.07754247298</v>
      </c>
      <c r="AM127" s="38"/>
    </row>
    <row r="128" spans="1:39" x14ac:dyDescent="0.25">
      <c r="A128" t="s">
        <v>720</v>
      </c>
      <c r="B128" s="5" t="s">
        <v>334</v>
      </c>
      <c r="C128" s="6" t="s">
        <v>44</v>
      </c>
      <c r="D128" s="7" t="s">
        <v>20</v>
      </c>
      <c r="E128" s="8">
        <f>VLOOKUP(A128,'2020 MRI'!$A$7:$F$571,6,FALSE)</f>
        <v>25.076290746186444</v>
      </c>
      <c r="F128" s="36">
        <f>'2023 MRI - Alphabetical'!E128-'2020 MRI'!E128</f>
        <v>1.2544791505767674</v>
      </c>
      <c r="G128" s="8">
        <f>'2023 MRI - Alphabetical'!F128-'2020 MRI'!F128</f>
        <v>0.10724386487175508</v>
      </c>
      <c r="H128" s="9">
        <f>'2023 MRI - Alphabetical'!G128-'2020 MRI'!G128</f>
        <v>68</v>
      </c>
      <c r="I128" s="10">
        <f>'2023 MRI - Alphabetical'!H128-'2020 MRI'!H128</f>
        <v>-9</v>
      </c>
      <c r="J128" s="33">
        <f>'2023 MRI - Alphabetical'!I128-'2020 MRI'!I128</f>
        <v>1.4536190025731893E-2</v>
      </c>
      <c r="K128" s="11">
        <f>'2023 MRI - Alphabetical'!J128-'2020 MRI'!J128</f>
        <v>3.1993578474420747E-2</v>
      </c>
      <c r="L128" s="10">
        <f>'2023 MRI - Alphabetical'!K128-'2020 MRI'!K128</f>
        <v>-387</v>
      </c>
      <c r="M128" s="33">
        <f>'2023 MRI - Alphabetical'!L128-'2020 MRI'!L128</f>
        <v>-1.3879047392513417</v>
      </c>
      <c r="N128" s="11">
        <f>'2023 MRI - Alphabetical'!M128-'2020 MRI'!M128</f>
        <v>4.8125977058819748E-2</v>
      </c>
      <c r="O128" s="10">
        <f>'2023 MRI - Alphabetical'!N128-'2020 MRI'!N128</f>
        <v>200</v>
      </c>
      <c r="P128" s="33">
        <f>'2023 MRI - Alphabetical'!O128-'2020 MRI'!O128</f>
        <v>0.78586599462222007</v>
      </c>
      <c r="Q128" s="11">
        <f>'2023 MRI - Alphabetical'!P128-'2020 MRI'!P128</f>
        <v>-5.2879361443571152E-2</v>
      </c>
      <c r="R128" s="10">
        <f>'2023 MRI - Alphabetical'!Q128-'2020 MRI'!Q128</f>
        <v>167</v>
      </c>
      <c r="S128" s="33">
        <f>'2023 MRI - Alphabetical'!R128-'2020 MRI'!R128</f>
        <v>0.35499420725109293</v>
      </c>
      <c r="T128" s="12">
        <f>'2023 MRI - Alphabetical'!S128-'2020 MRI'!S128</f>
        <v>-0.48828125</v>
      </c>
      <c r="U128" s="10">
        <f>'2023 MRI - Alphabetical'!T128-'2020 MRI'!T128</f>
        <v>-21</v>
      </c>
      <c r="V128" s="33">
        <f>'2023 MRI - Alphabetical'!U128-'2020 MRI'!U128</f>
        <v>-4.8293245691715864E-2</v>
      </c>
      <c r="W128" s="11">
        <f>'2023 MRI - Alphabetical'!V128-'2020 MRI'!V128</f>
        <v>2.453727271906625E-4</v>
      </c>
      <c r="X128" s="10">
        <f>'2023 MRI - Alphabetical'!W128-'2020 MRI'!W128</f>
        <v>-56</v>
      </c>
      <c r="Y128" s="33">
        <f>'2023 MRI - Alphabetical'!X128-'2020 MRI'!X128</f>
        <v>-0.25933576135307018</v>
      </c>
      <c r="Z128" s="13">
        <f>'2023 MRI - Alphabetical'!Y128-'2020 MRI'!Y128</f>
        <v>6203</v>
      </c>
      <c r="AA128" s="10">
        <f>'2023 MRI - Alphabetical'!Z128-'2020 MRI'!Z128</f>
        <v>157</v>
      </c>
      <c r="AB128" s="33">
        <f>'2023 MRI - Alphabetical'!AA128-'2020 MRI'!AA128</f>
        <v>0.39726889851514707</v>
      </c>
      <c r="AC128" s="11">
        <f>'2023 MRI - Alphabetical'!AB128-'2020 MRI'!AB128</f>
        <v>-2.6171669299631384E-3</v>
      </c>
      <c r="AD128" s="10">
        <f>'2023 MRI - Alphabetical'!AC128-'2020 MRI'!AC128</f>
        <v>106</v>
      </c>
      <c r="AE128" s="33">
        <f>'2023 MRI - Alphabetical'!AD128-'2020 MRI'!AD128</f>
        <v>0.32675451252866949</v>
      </c>
      <c r="AF128" s="11">
        <f>'2023 MRI - Alphabetical'!AE128-'2020 MRI'!AE128</f>
        <v>2.4405770904602386E-2</v>
      </c>
      <c r="AG128" s="10">
        <f>'2023 MRI - Alphabetical'!AF128-'2020 MRI'!AF128</f>
        <v>42</v>
      </c>
      <c r="AH128" s="33">
        <f>'2023 MRI - Alphabetical'!AG128-'2020 MRI'!AG128</f>
        <v>0.12833842753887648</v>
      </c>
      <c r="AI128" s="14">
        <f>'2023 MRI - Alphabetical'!AH128-'2020 MRI'!AH128</f>
        <v>-0.26500000000000057</v>
      </c>
      <c r="AJ128" s="10">
        <f>'2023 MRI - Alphabetical'!AI128-'2020 MRI'!AI128</f>
        <v>20</v>
      </c>
      <c r="AK128" s="33">
        <f>'2023 MRI - Alphabetical'!AJ128-'2020 MRI'!AJ128</f>
        <v>3.3928300504429798E-2</v>
      </c>
      <c r="AL128" s="13">
        <f>'2023 MRI - Alphabetical'!AK128-'2020 MRI'!AK128</f>
        <v>22492.948653616855</v>
      </c>
      <c r="AM128" s="38"/>
    </row>
    <row r="129" spans="1:39" x14ac:dyDescent="0.25">
      <c r="A129" t="s">
        <v>721</v>
      </c>
      <c r="B129" s="5" t="s">
        <v>229</v>
      </c>
      <c r="C129" s="6" t="s">
        <v>54</v>
      </c>
      <c r="D129" s="7" t="s">
        <v>39</v>
      </c>
      <c r="E129" s="8">
        <f>VLOOKUP(A129,'2020 MRI'!$A$7:$F$571,6,FALSE)</f>
        <v>35.166081031146362</v>
      </c>
      <c r="F129" s="36">
        <f>'2023 MRI - Alphabetical'!E129-'2020 MRI'!E129</f>
        <v>1.1985369145554381</v>
      </c>
      <c r="G129" s="8">
        <f>'2023 MRI - Alphabetical'!F129-'2020 MRI'!F129</f>
        <v>-1.8018836125012641</v>
      </c>
      <c r="H129" s="9">
        <f>'2023 MRI - Alphabetical'!G129-'2020 MRI'!G129</f>
        <v>39</v>
      </c>
      <c r="I129" s="10">
        <f>'2023 MRI - Alphabetical'!H129-'2020 MRI'!H129</f>
        <v>424</v>
      </c>
      <c r="J129" s="33">
        <f>'2023 MRI - Alphabetical'!I129-'2020 MRI'!I129</f>
        <v>1.7868612712945793</v>
      </c>
      <c r="K129" s="11">
        <f>'2023 MRI - Alphabetical'!J129-'2020 MRI'!J129</f>
        <v>0.15508927138322726</v>
      </c>
      <c r="L129" s="10">
        <f>'2023 MRI - Alphabetical'!K129-'2020 MRI'!K129</f>
        <v>66</v>
      </c>
      <c r="M129" s="33">
        <f>'2023 MRI - Alphabetical'!L129-'2020 MRI'!L129</f>
        <v>0.27078148926789192</v>
      </c>
      <c r="N129" s="11">
        <f>'2023 MRI - Alphabetical'!M129-'2020 MRI'!M129</f>
        <v>-2.4927919720212736E-2</v>
      </c>
      <c r="O129" s="10">
        <f>'2023 MRI - Alphabetical'!N129-'2020 MRI'!N129</f>
        <v>-29</v>
      </c>
      <c r="P129" s="33">
        <f>'2023 MRI - Alphabetical'!O129-'2020 MRI'!O129</f>
        <v>-0.2931921482368775</v>
      </c>
      <c r="Q129" s="11">
        <f>'2023 MRI - Alphabetical'!P129-'2020 MRI'!P129</f>
        <v>1.358910881315914E-2</v>
      </c>
      <c r="R129" s="10">
        <f>'2023 MRI - Alphabetical'!Q129-'2020 MRI'!Q129</f>
        <v>123</v>
      </c>
      <c r="S129" s="33">
        <f>'2023 MRI - Alphabetical'!R129-'2020 MRI'!R129</f>
        <v>0.30537677230618654</v>
      </c>
      <c r="T129" s="12">
        <f>'2023 MRI - Alphabetical'!S129-'2020 MRI'!S129</f>
        <v>-0.70020286146128097</v>
      </c>
      <c r="U129" s="10">
        <f>'2023 MRI - Alphabetical'!T129-'2020 MRI'!T129</f>
        <v>117</v>
      </c>
      <c r="V129" s="33">
        <f>'2023 MRI - Alphabetical'!U129-'2020 MRI'!U129</f>
        <v>0.67836483203752396</v>
      </c>
      <c r="W129" s="11">
        <f>'2023 MRI - Alphabetical'!V129-'2020 MRI'!V129</f>
        <v>-4.202483627648658E-2</v>
      </c>
      <c r="X129" s="10">
        <f>'2023 MRI - Alphabetical'!W129-'2020 MRI'!W129</f>
        <v>62</v>
      </c>
      <c r="Y129" s="33">
        <f>'2023 MRI - Alphabetical'!X129-'2020 MRI'!X129</f>
        <v>0.24526638692291192</v>
      </c>
      <c r="Z129" s="13">
        <f>'2023 MRI - Alphabetical'!Y129-'2020 MRI'!Y129</f>
        <v>22170</v>
      </c>
      <c r="AA129" s="10">
        <f>'2023 MRI - Alphabetical'!Z129-'2020 MRI'!Z129</f>
        <v>11</v>
      </c>
      <c r="AB129" s="33">
        <f>'2023 MRI - Alphabetical'!AA129-'2020 MRI'!AA129</f>
        <v>-1.8728538097900621E-3</v>
      </c>
      <c r="AC129" s="11">
        <f>'2023 MRI - Alphabetical'!AB129-'2020 MRI'!AB129</f>
        <v>1.3819342822934608E-3</v>
      </c>
      <c r="AD129" s="10">
        <f>'2023 MRI - Alphabetical'!AC129-'2020 MRI'!AC129</f>
        <v>-53</v>
      </c>
      <c r="AE129" s="33">
        <f>'2023 MRI - Alphabetical'!AD129-'2020 MRI'!AD129</f>
        <v>-0.28369743200005126</v>
      </c>
      <c r="AF129" s="11">
        <f>'2023 MRI - Alphabetical'!AE129-'2020 MRI'!AE129</f>
        <v>-8.7771414477391119E-3</v>
      </c>
      <c r="AG129" s="10">
        <f>'2023 MRI - Alphabetical'!AF129-'2020 MRI'!AF129</f>
        <v>47</v>
      </c>
      <c r="AH129" s="33">
        <f>'2023 MRI - Alphabetical'!AG129-'2020 MRI'!AG129</f>
        <v>0.10810288165752813</v>
      </c>
      <c r="AI129" s="14">
        <f>'2023 MRI - Alphabetical'!AH129-'2020 MRI'!AH129</f>
        <v>-0.252</v>
      </c>
      <c r="AJ129" s="10">
        <f>'2023 MRI - Alphabetical'!AI129-'2020 MRI'!AI129</f>
        <v>27</v>
      </c>
      <c r="AK129" s="33">
        <f>'2023 MRI - Alphabetical'!AJ129-'2020 MRI'!AJ129</f>
        <v>2.741978712213812E-2</v>
      </c>
      <c r="AL129" s="13">
        <f>'2023 MRI - Alphabetical'!AK129-'2020 MRI'!AK129</f>
        <v>50196.188390235737</v>
      </c>
      <c r="AM129" s="38"/>
    </row>
    <row r="130" spans="1:39" x14ac:dyDescent="0.25">
      <c r="A130" t="s">
        <v>722</v>
      </c>
      <c r="B130" s="5" t="s">
        <v>440</v>
      </c>
      <c r="C130" s="6" t="s">
        <v>93</v>
      </c>
      <c r="D130" s="7" t="s">
        <v>34</v>
      </c>
      <c r="E130" s="8">
        <f>VLOOKUP(A130,'2020 MRI'!$A$7:$F$571,6,FALSE)</f>
        <v>14.050354907070645</v>
      </c>
      <c r="F130" s="36">
        <f>'2023 MRI - Alphabetical'!E130-'2020 MRI'!E130</f>
        <v>-0.90166325331080133</v>
      </c>
      <c r="G130" s="8">
        <f>'2023 MRI - Alphabetical'!F130-'2020 MRI'!F130</f>
        <v>7.7017530744263105</v>
      </c>
      <c r="H130" s="9">
        <f>'2023 MRI - Alphabetical'!G130-'2020 MRI'!G130</f>
        <v>-67</v>
      </c>
      <c r="I130" s="10">
        <f>'2023 MRI - Alphabetical'!H130-'2020 MRI'!H130</f>
        <v>-2</v>
      </c>
      <c r="J130" s="33">
        <f>'2023 MRI - Alphabetical'!I130-'2020 MRI'!I130</f>
        <v>-0.13918818734965832</v>
      </c>
      <c r="K130" s="11">
        <f>'2023 MRI - Alphabetical'!J130-'2020 MRI'!J130</f>
        <v>5.7994336903189003E-2</v>
      </c>
      <c r="L130" s="10">
        <f>'2023 MRI - Alphabetical'!K130-'2020 MRI'!K130</f>
        <v>-141</v>
      </c>
      <c r="M130" s="33">
        <f>'2023 MRI - Alphabetical'!L130-'2020 MRI'!L130</f>
        <v>-0.86468673125248152</v>
      </c>
      <c r="N130" s="11">
        <f>'2023 MRI - Alphabetical'!M130-'2020 MRI'!M130</f>
        <v>1.3095397537673886E-2</v>
      </c>
      <c r="O130" s="10">
        <f>'2023 MRI - Alphabetical'!N130-'2020 MRI'!N130</f>
        <v>-75</v>
      </c>
      <c r="P130" s="33">
        <f>'2023 MRI - Alphabetical'!O130-'2020 MRI'!O130</f>
        <v>-0.19088374035327693</v>
      </c>
      <c r="Q130" s="11">
        <f>'2023 MRI - Alphabetical'!P130-'2020 MRI'!P130</f>
        <v>9.5543203539129005E-3</v>
      </c>
      <c r="R130" s="10">
        <f>'2023 MRI - Alphabetical'!Q130-'2020 MRI'!Q130</f>
        <v>-148</v>
      </c>
      <c r="S130" s="33">
        <f>'2023 MRI - Alphabetical'!R130-'2020 MRI'!R130</f>
        <v>-0.1257538447641619</v>
      </c>
      <c r="T130" s="12">
        <f>'2023 MRI - Alphabetical'!S130-'2020 MRI'!S130</f>
        <v>0.59720899941637939</v>
      </c>
      <c r="U130" s="10">
        <f>'2023 MRI - Alphabetical'!T130-'2020 MRI'!T130</f>
        <v>18</v>
      </c>
      <c r="V130" s="33">
        <f>'2023 MRI - Alphabetical'!U130-'2020 MRI'!U130</f>
        <v>9.9467072004922871E-2</v>
      </c>
      <c r="W130" s="11">
        <f>'2023 MRI - Alphabetical'!V130-'2020 MRI'!V130</f>
        <v>-8.3598008570145363E-3</v>
      </c>
      <c r="X130" s="10">
        <f>'2023 MRI - Alphabetical'!W130-'2020 MRI'!W130</f>
        <v>-37</v>
      </c>
      <c r="Y130" s="33">
        <f>'2023 MRI - Alphabetical'!X130-'2020 MRI'!X130</f>
        <v>-0.32372463075659852</v>
      </c>
      <c r="Z130" s="13">
        <f>'2023 MRI - Alphabetical'!Y130-'2020 MRI'!Y130</f>
        <v>9585</v>
      </c>
      <c r="AA130" s="10">
        <f>'2023 MRI - Alphabetical'!Z130-'2020 MRI'!Z130</f>
        <v>7</v>
      </c>
      <c r="AB130" s="33">
        <f>'2023 MRI - Alphabetical'!AA130-'2020 MRI'!AA130</f>
        <v>2.8732776515843494E-2</v>
      </c>
      <c r="AC130" s="11">
        <f>'2023 MRI - Alphabetical'!AB130-'2020 MRI'!AB130</f>
        <v>2.6651754179420756E-3</v>
      </c>
      <c r="AD130" s="10">
        <f>'2023 MRI - Alphabetical'!AC130-'2020 MRI'!AC130</f>
        <v>2</v>
      </c>
      <c r="AE130" s="33">
        <f>'2023 MRI - Alphabetical'!AD130-'2020 MRI'!AD130</f>
        <v>-1.9666517035604181E-2</v>
      </c>
      <c r="AF130" s="11">
        <f>'2023 MRI - Alphabetical'!AE130-'2020 MRI'!AE130</f>
        <v>3.3426032055566823E-3</v>
      </c>
      <c r="AG130" s="10">
        <f>'2023 MRI - Alphabetical'!AF130-'2020 MRI'!AF130</f>
        <v>-31</v>
      </c>
      <c r="AH130" s="33">
        <f>'2023 MRI - Alphabetical'!AG130-'2020 MRI'!AG130</f>
        <v>-0.38457441176322671</v>
      </c>
      <c r="AI130" s="14">
        <f>'2023 MRI - Alphabetical'!AH130-'2020 MRI'!AH130</f>
        <v>0.30033333333333334</v>
      </c>
      <c r="AJ130" s="10">
        <f>'2023 MRI - Alphabetical'!AI130-'2020 MRI'!AI130</f>
        <v>-41</v>
      </c>
      <c r="AK130" s="33">
        <f>'2023 MRI - Alphabetical'!AJ130-'2020 MRI'!AJ130</f>
        <v>-9.0888145322339145E-2</v>
      </c>
      <c r="AL130" s="13">
        <f>'2023 MRI - Alphabetical'!AK130-'2020 MRI'!AK130</f>
        <v>-23700.177214510157</v>
      </c>
      <c r="AM130" s="38"/>
    </row>
    <row r="131" spans="1:39" x14ac:dyDescent="0.25">
      <c r="A131" t="s">
        <v>723</v>
      </c>
      <c r="B131" s="5" t="s">
        <v>187</v>
      </c>
      <c r="C131" s="6" t="s">
        <v>44</v>
      </c>
      <c r="D131" s="7" t="s">
        <v>20</v>
      </c>
      <c r="E131" s="8">
        <f>VLOOKUP(A131,'2020 MRI'!$A$7:$F$571,6,FALSE)</f>
        <v>38.312297934666802</v>
      </c>
      <c r="F131" s="36">
        <f>'2023 MRI - Alphabetical'!E131-'2020 MRI'!E131</f>
        <v>-1.7232761849116107</v>
      </c>
      <c r="G131" s="8">
        <f>'2023 MRI - Alphabetical'!F131-'2020 MRI'!F131</f>
        <v>4.8179674388122535</v>
      </c>
      <c r="H131" s="9">
        <f>'2023 MRI - Alphabetical'!G131-'2020 MRI'!G131</f>
        <v>-31</v>
      </c>
      <c r="I131" s="10">
        <f>'2023 MRI - Alphabetical'!H131-'2020 MRI'!H131</f>
        <v>-16</v>
      </c>
      <c r="J131" s="33">
        <f>'2023 MRI - Alphabetical'!I131-'2020 MRI'!I131</f>
        <v>1.323587845777463E-2</v>
      </c>
      <c r="K131" s="11">
        <f>'2023 MRI - Alphabetical'!J131-'2020 MRI'!J131</f>
        <v>2.6488518334711109E-2</v>
      </c>
      <c r="L131" s="10">
        <f>'2023 MRI - Alphabetical'!K131-'2020 MRI'!K131</f>
        <v>-260</v>
      </c>
      <c r="M131" s="33">
        <f>'2023 MRI - Alphabetical'!L131-'2020 MRI'!L131</f>
        <v>-1.3752672504663446</v>
      </c>
      <c r="N131" s="11">
        <f>'2023 MRI - Alphabetical'!M131-'2020 MRI'!M131</f>
        <v>3.5764453591893612E-2</v>
      </c>
      <c r="O131" s="10">
        <f>'2023 MRI - Alphabetical'!N131-'2020 MRI'!N131</f>
        <v>-11</v>
      </c>
      <c r="P131" s="33">
        <f>'2023 MRI - Alphabetical'!O131-'2020 MRI'!O131</f>
        <v>-0.21475419166299492</v>
      </c>
      <c r="Q131" s="11">
        <f>'2023 MRI - Alphabetical'!P131-'2020 MRI'!P131</f>
        <v>7.3612201739188254E-3</v>
      </c>
      <c r="R131" s="10">
        <f>'2023 MRI - Alphabetical'!Q131-'2020 MRI'!Q131</f>
        <v>52</v>
      </c>
      <c r="S131" s="33">
        <f>'2023 MRI - Alphabetical'!R131-'2020 MRI'!R131</f>
        <v>0.14078935284890198</v>
      </c>
      <c r="T131" s="12">
        <f>'2023 MRI - Alphabetical'!S131-'2020 MRI'!S131</f>
        <v>-0.73102551768109447</v>
      </c>
      <c r="U131" s="10">
        <f>'2023 MRI - Alphabetical'!T131-'2020 MRI'!T131</f>
        <v>-147</v>
      </c>
      <c r="V131" s="33">
        <f>'2023 MRI - Alphabetical'!U131-'2020 MRI'!U131</f>
        <v>-2.2426442178244832</v>
      </c>
      <c r="W131" s="11">
        <f>'2023 MRI - Alphabetical'!V131-'2020 MRI'!V131</f>
        <v>0.13452352468138226</v>
      </c>
      <c r="X131" s="10">
        <f>'2023 MRI - Alphabetical'!W131-'2020 MRI'!W131</f>
        <v>-5</v>
      </c>
      <c r="Y131" s="33">
        <f>'2023 MRI - Alphabetical'!X131-'2020 MRI'!X131</f>
        <v>4.8542118252337119E-3</v>
      </c>
      <c r="Z131" s="13">
        <f>'2023 MRI - Alphabetical'!Y131-'2020 MRI'!Y131</f>
        <v>12044</v>
      </c>
      <c r="AA131" s="10">
        <f>'2023 MRI - Alphabetical'!Z131-'2020 MRI'!Z131</f>
        <v>26</v>
      </c>
      <c r="AB131" s="33">
        <f>'2023 MRI - Alphabetical'!AA131-'2020 MRI'!AA131</f>
        <v>4.9984036741736862E-2</v>
      </c>
      <c r="AC131" s="11">
        <f>'2023 MRI - Alphabetical'!AB131-'2020 MRI'!AB131</f>
        <v>1.0171060575568519E-3</v>
      </c>
      <c r="AD131" s="10">
        <f>'2023 MRI - Alphabetical'!AC131-'2020 MRI'!AC131</f>
        <v>126</v>
      </c>
      <c r="AE131" s="33">
        <f>'2023 MRI - Alphabetical'!AD131-'2020 MRI'!AD131</f>
        <v>0.86168562579815267</v>
      </c>
      <c r="AF131" s="11">
        <f>'2023 MRI - Alphabetical'!AE131-'2020 MRI'!AE131</f>
        <v>5.8348177319376138E-2</v>
      </c>
      <c r="AG131" s="10">
        <f>'2023 MRI - Alphabetical'!AF131-'2020 MRI'!AF131</f>
        <v>-1</v>
      </c>
      <c r="AH131" s="33">
        <f>'2023 MRI - Alphabetical'!AG131-'2020 MRI'!AG131</f>
        <v>4.2121302377536585E-2</v>
      </c>
      <c r="AI131" s="14">
        <f>'2023 MRI - Alphabetical'!AH131-'2020 MRI'!AH131</f>
        <v>-0.15999999999999925</v>
      </c>
      <c r="AJ131" s="10">
        <f>'2023 MRI - Alphabetical'!AI131-'2020 MRI'!AI131</f>
        <v>-3</v>
      </c>
      <c r="AK131" s="33">
        <f>'2023 MRI - Alphabetical'!AJ131-'2020 MRI'!AJ131</f>
        <v>2.7146059078400953E-2</v>
      </c>
      <c r="AL131" s="13">
        <f>'2023 MRI - Alphabetical'!AK131-'2020 MRI'!AK131</f>
        <v>12082.957750601898</v>
      </c>
      <c r="AM131" s="38"/>
    </row>
    <row r="132" spans="1:39" x14ac:dyDescent="0.25">
      <c r="A132" t="s">
        <v>724</v>
      </c>
      <c r="B132" s="5" t="s">
        <v>398</v>
      </c>
      <c r="C132" s="6" t="s">
        <v>49</v>
      </c>
      <c r="D132" s="7" t="s">
        <v>39</v>
      </c>
      <c r="E132" s="8">
        <f>VLOOKUP(A132,'2020 MRI'!$A$7:$F$571,6,FALSE)</f>
        <v>22.511849837250093</v>
      </c>
      <c r="F132" s="36">
        <f>'2023 MRI - Alphabetical'!E132-'2020 MRI'!E132</f>
        <v>-0.49168488736093607</v>
      </c>
      <c r="G132" s="8">
        <f>'2023 MRI - Alphabetical'!F132-'2020 MRI'!F132</f>
        <v>4.9656892354310216</v>
      </c>
      <c r="H132" s="9">
        <f>'2023 MRI - Alphabetical'!G132-'2020 MRI'!G132</f>
        <v>-40</v>
      </c>
      <c r="I132" s="10">
        <f>'2023 MRI - Alphabetical'!H132-'2020 MRI'!H132</f>
        <v>134</v>
      </c>
      <c r="J132" s="33">
        <f>'2023 MRI - Alphabetical'!I132-'2020 MRI'!I132</f>
        <v>0.460787734072928</v>
      </c>
      <c r="K132" s="11">
        <f>'2023 MRI - Alphabetical'!J132-'2020 MRI'!J132</f>
        <v>6.4174016658874122E-2</v>
      </c>
      <c r="L132" s="10">
        <f>'2023 MRI - Alphabetical'!K132-'2020 MRI'!K132</f>
        <v>-66</v>
      </c>
      <c r="M132" s="33">
        <f>'2023 MRI - Alphabetical'!L132-'2020 MRI'!L132</f>
        <v>-9.1888044494911558E-2</v>
      </c>
      <c r="N132" s="11">
        <f>'2023 MRI - Alphabetical'!M132-'2020 MRI'!M132</f>
        <v>-5.5327807518546837E-3</v>
      </c>
      <c r="O132" s="10">
        <f>'2023 MRI - Alphabetical'!N132-'2020 MRI'!N132</f>
        <v>-73</v>
      </c>
      <c r="P132" s="33">
        <f>'2023 MRI - Alphabetical'!O132-'2020 MRI'!O132</f>
        <v>-0.29630717268581414</v>
      </c>
      <c r="Q132" s="11">
        <f>'2023 MRI - Alphabetical'!P132-'2020 MRI'!P132</f>
        <v>1.5325943060495791E-2</v>
      </c>
      <c r="R132" s="10">
        <f>'2023 MRI - Alphabetical'!Q132-'2020 MRI'!Q132</f>
        <v>-2</v>
      </c>
      <c r="S132" s="33">
        <f>'2023 MRI - Alphabetical'!R132-'2020 MRI'!R132</f>
        <v>6.2218722748668465E-2</v>
      </c>
      <c r="T132" s="12">
        <f>'2023 MRI - Alphabetical'!S132-'2020 MRI'!S132</f>
        <v>-3.1773410874517349E-2</v>
      </c>
      <c r="U132" s="10">
        <f>'2023 MRI - Alphabetical'!T132-'2020 MRI'!T132</f>
        <v>-32</v>
      </c>
      <c r="V132" s="33">
        <f>'2023 MRI - Alphabetical'!U132-'2020 MRI'!U132</f>
        <v>-8.5736065938772921E-2</v>
      </c>
      <c r="W132" s="11">
        <f>'2023 MRI - Alphabetical'!V132-'2020 MRI'!V132</f>
        <v>2.4695680166267608E-3</v>
      </c>
      <c r="X132" s="10">
        <f>'2023 MRI - Alphabetical'!W132-'2020 MRI'!W132</f>
        <v>-6</v>
      </c>
      <c r="Y132" s="33">
        <f>'2023 MRI - Alphabetical'!X132-'2020 MRI'!X132</f>
        <v>-7.4316628119841993E-2</v>
      </c>
      <c r="Z132" s="13">
        <f>'2023 MRI - Alphabetical'!Y132-'2020 MRI'!Y132</f>
        <v>15623</v>
      </c>
      <c r="AA132" s="10">
        <f>'2023 MRI - Alphabetical'!Z132-'2020 MRI'!Z132</f>
        <v>-4</v>
      </c>
      <c r="AB132" s="33">
        <f>'2023 MRI - Alphabetical'!AA132-'2020 MRI'!AA132</f>
        <v>-1.1607687169070124E-2</v>
      </c>
      <c r="AC132" s="11">
        <f>'2023 MRI - Alphabetical'!AB132-'2020 MRI'!AB132</f>
        <v>3.0194547078291611E-3</v>
      </c>
      <c r="AD132" s="10">
        <f>'2023 MRI - Alphabetical'!AC132-'2020 MRI'!AC132</f>
        <v>-39</v>
      </c>
      <c r="AE132" s="33">
        <f>'2023 MRI - Alphabetical'!AD132-'2020 MRI'!AD132</f>
        <v>-0.12792405300802706</v>
      </c>
      <c r="AF132" s="11">
        <f>'2023 MRI - Alphabetical'!AE132-'2020 MRI'!AE132</f>
        <v>-3.2025135607538502E-4</v>
      </c>
      <c r="AG132" s="10">
        <f>'2023 MRI - Alphabetical'!AF132-'2020 MRI'!AF132</f>
        <v>-33</v>
      </c>
      <c r="AH132" s="33">
        <f>'2023 MRI - Alphabetical'!AG132-'2020 MRI'!AG132</f>
        <v>-0.16117001227204042</v>
      </c>
      <c r="AI132" s="14">
        <f>'2023 MRI - Alphabetical'!AH132-'2020 MRI'!AH132</f>
        <v>5.6333333333333346E-2</v>
      </c>
      <c r="AJ132" s="10">
        <f>'2023 MRI - Alphabetical'!AI132-'2020 MRI'!AI132</f>
        <v>-56</v>
      </c>
      <c r="AK132" s="33">
        <f>'2023 MRI - Alphabetical'!AJ132-'2020 MRI'!AJ132</f>
        <v>-3.9777690058290016E-2</v>
      </c>
      <c r="AL132" s="13">
        <f>'2023 MRI - Alphabetical'!AK132-'2020 MRI'!AK132</f>
        <v>-10839.535602500284</v>
      </c>
      <c r="AM132" s="38"/>
    </row>
    <row r="133" spans="1:39" x14ac:dyDescent="0.25">
      <c r="A133" t="s">
        <v>725</v>
      </c>
      <c r="B133" s="5" t="s">
        <v>50</v>
      </c>
      <c r="C133" s="6" t="s">
        <v>24</v>
      </c>
      <c r="D133" s="7" t="s">
        <v>20</v>
      </c>
      <c r="E133" s="8">
        <f>VLOOKUP(A133,'2020 MRI'!$A$7:$F$571,6,FALSE)</f>
        <v>65.839031926124491</v>
      </c>
      <c r="F133" s="36">
        <f>'2023 MRI - Alphabetical'!E133-'2020 MRI'!E133</f>
        <v>-2.8900610193709309</v>
      </c>
      <c r="G133" s="8">
        <f>'2023 MRI - Alphabetical'!F133-'2020 MRI'!F133</f>
        <v>2.1289608518135452</v>
      </c>
      <c r="H133" s="9">
        <f>'2023 MRI - Alphabetical'!G133-'2020 MRI'!G133</f>
        <v>-1</v>
      </c>
      <c r="I133" s="10">
        <f>'2023 MRI - Alphabetical'!H133-'2020 MRI'!H133</f>
        <v>286</v>
      </c>
      <c r="J133" s="33">
        <f>'2023 MRI - Alphabetical'!I133-'2020 MRI'!I133</f>
        <v>1.0084369869577809</v>
      </c>
      <c r="K133" s="11">
        <f>'2023 MRI - Alphabetical'!J133-'2020 MRI'!J133</f>
        <v>9.5155215701023033E-2</v>
      </c>
      <c r="L133" s="10">
        <f>'2023 MRI - Alphabetical'!K133-'2020 MRI'!K133</f>
        <v>135</v>
      </c>
      <c r="M133" s="33">
        <f>'2023 MRI - Alphabetical'!L133-'2020 MRI'!L133</f>
        <v>0.99443111413923913</v>
      </c>
      <c r="N133" s="11">
        <f>'2023 MRI - Alphabetical'!M133-'2020 MRI'!M133</f>
        <v>-7.3939088229826436E-2</v>
      </c>
      <c r="O133" s="10">
        <f>'2023 MRI - Alphabetical'!N133-'2020 MRI'!N133</f>
        <v>-18</v>
      </c>
      <c r="P133" s="33">
        <f>'2023 MRI - Alphabetical'!O133-'2020 MRI'!O133</f>
        <v>-1.0805735308879272</v>
      </c>
      <c r="Q133" s="11">
        <f>'2023 MRI - Alphabetical'!P133-'2020 MRI'!P133</f>
        <v>5.9060609266936653E-2</v>
      </c>
      <c r="R133" s="10">
        <f>'2023 MRI - Alphabetical'!Q133-'2020 MRI'!Q133</f>
        <v>1</v>
      </c>
      <c r="S133" s="33">
        <f>'2023 MRI - Alphabetical'!R133-'2020 MRI'!R133</f>
        <v>-2.331355340037454</v>
      </c>
      <c r="T133" s="12">
        <f>'2023 MRI - Alphabetical'!S133-'2020 MRI'!S133</f>
        <v>1.5035930364427585</v>
      </c>
      <c r="U133" s="10">
        <f>'2023 MRI - Alphabetical'!T133-'2020 MRI'!T133</f>
        <v>14</v>
      </c>
      <c r="V133" s="33">
        <f>'2023 MRI - Alphabetical'!U133-'2020 MRI'!U133</f>
        <v>0.49220095171035849</v>
      </c>
      <c r="W133" s="11">
        <f>'2023 MRI - Alphabetical'!V133-'2020 MRI'!V133</f>
        <v>-2.774200032570906E-2</v>
      </c>
      <c r="X133" s="10">
        <f>'2023 MRI - Alphabetical'!W133-'2020 MRI'!W133</f>
        <v>1</v>
      </c>
      <c r="Y133" s="33">
        <f>'2023 MRI - Alphabetical'!X133-'2020 MRI'!X133</f>
        <v>6.3129071178552154E-2</v>
      </c>
      <c r="Z133" s="13">
        <f>'2023 MRI - Alphabetical'!Y133-'2020 MRI'!Y133</f>
        <v>9396</v>
      </c>
      <c r="AA133" s="10">
        <f>'2023 MRI - Alphabetical'!Z133-'2020 MRI'!Z133</f>
        <v>2</v>
      </c>
      <c r="AB133" s="33">
        <f>'2023 MRI - Alphabetical'!AA133-'2020 MRI'!AA133</f>
        <v>6.4409830019253711E-2</v>
      </c>
      <c r="AC133" s="11">
        <f>'2023 MRI - Alphabetical'!AB133-'2020 MRI'!AB133</f>
        <v>-3.9727891156462608E-3</v>
      </c>
      <c r="AD133" s="10">
        <f>'2023 MRI - Alphabetical'!AC133-'2020 MRI'!AC133</f>
        <v>-15</v>
      </c>
      <c r="AE133" s="33">
        <f>'2023 MRI - Alphabetical'!AD133-'2020 MRI'!AD133</f>
        <v>-0.62451080535955583</v>
      </c>
      <c r="AF133" s="11">
        <f>'2023 MRI - Alphabetical'!AE133-'2020 MRI'!AE133</f>
        <v>-2.4499538258390352E-2</v>
      </c>
      <c r="AG133" s="10">
        <f>'2023 MRI - Alphabetical'!AF133-'2020 MRI'!AF133</f>
        <v>-3</v>
      </c>
      <c r="AH133" s="33">
        <f>'2023 MRI - Alphabetical'!AG133-'2020 MRI'!AG133</f>
        <v>7.9516708841136818E-2</v>
      </c>
      <c r="AI133" s="14">
        <f>'2023 MRI - Alphabetical'!AH133-'2020 MRI'!AH133</f>
        <v>-0.17833333333333279</v>
      </c>
      <c r="AJ133" s="10">
        <f>'2023 MRI - Alphabetical'!AI133-'2020 MRI'!AI133</f>
        <v>-8</v>
      </c>
      <c r="AK133" s="33">
        <f>'2023 MRI - Alphabetical'!AJ133-'2020 MRI'!AJ133</f>
        <v>2.417040608520149E-2</v>
      </c>
      <c r="AL133" s="13">
        <f>'2023 MRI - Alphabetical'!AK133-'2020 MRI'!AK133</f>
        <v>5071.4156583739896</v>
      </c>
      <c r="AM133" s="38"/>
    </row>
    <row r="134" spans="1:39" x14ac:dyDescent="0.25">
      <c r="A134" t="s">
        <v>726</v>
      </c>
      <c r="B134" s="5" t="s">
        <v>159</v>
      </c>
      <c r="C134" s="6" t="s">
        <v>24</v>
      </c>
      <c r="D134" s="7" t="s">
        <v>20</v>
      </c>
      <c r="E134" s="8">
        <f>VLOOKUP(A134,'2020 MRI'!$A$7:$F$571,6,FALSE)</f>
        <v>36.776110591889612</v>
      </c>
      <c r="F134" s="36">
        <f>'2023 MRI - Alphabetical'!E134-'2020 MRI'!E134</f>
        <v>0.21136752476394749</v>
      </c>
      <c r="G134" s="8">
        <f>'2023 MRI - Alphabetical'!F134-'2020 MRI'!F134</f>
        <v>0.32366914833386318</v>
      </c>
      <c r="H134" s="9">
        <f>'2023 MRI - Alphabetical'!G134-'2020 MRI'!G134</f>
        <v>-3</v>
      </c>
      <c r="I134" s="10">
        <f>'2023 MRI - Alphabetical'!H134-'2020 MRI'!H134</f>
        <v>217</v>
      </c>
      <c r="J134" s="33">
        <f>'2023 MRI - Alphabetical'!I134-'2020 MRI'!I134</f>
        <v>0.98604837658807643</v>
      </c>
      <c r="K134" s="11">
        <f>'2023 MRI - Alphabetical'!J134-'2020 MRI'!J134</f>
        <v>0.10281975817556699</v>
      </c>
      <c r="L134" s="10">
        <f>'2023 MRI - Alphabetical'!K134-'2020 MRI'!K134</f>
        <v>34</v>
      </c>
      <c r="M134" s="33">
        <f>'2023 MRI - Alphabetical'!L134-'2020 MRI'!L134</f>
        <v>0.1102716606360031</v>
      </c>
      <c r="N134" s="11">
        <f>'2023 MRI - Alphabetical'!M134-'2020 MRI'!M134</f>
        <v>-2.6075154763755111E-2</v>
      </c>
      <c r="O134" s="10">
        <f>'2023 MRI - Alphabetical'!N134-'2020 MRI'!N134</f>
        <v>33</v>
      </c>
      <c r="P134" s="33">
        <f>'2023 MRI - Alphabetical'!O134-'2020 MRI'!O134</f>
        <v>0.3377970365974105</v>
      </c>
      <c r="Q134" s="11">
        <f>'2023 MRI - Alphabetical'!P134-'2020 MRI'!P134</f>
        <v>-2.6082459445849887E-2</v>
      </c>
      <c r="R134" s="10">
        <f>'2023 MRI - Alphabetical'!Q134-'2020 MRI'!Q134</f>
        <v>-4</v>
      </c>
      <c r="S134" s="33">
        <f>'2023 MRI - Alphabetical'!R134-'2020 MRI'!R134</f>
        <v>-0.18736154604627808</v>
      </c>
      <c r="T134" s="12">
        <f>'2023 MRI - Alphabetical'!S134-'2020 MRI'!S134</f>
        <v>8.1537444316327923E-2</v>
      </c>
      <c r="U134" s="10">
        <f>'2023 MRI - Alphabetical'!T134-'2020 MRI'!T134</f>
        <v>-54</v>
      </c>
      <c r="V134" s="33">
        <f>'2023 MRI - Alphabetical'!U134-'2020 MRI'!U134</f>
        <v>-0.2559690952084433</v>
      </c>
      <c r="W134" s="11">
        <f>'2023 MRI - Alphabetical'!V134-'2020 MRI'!V134</f>
        <v>1.349623575657985E-2</v>
      </c>
      <c r="X134" s="10">
        <f>'2023 MRI - Alphabetical'!W134-'2020 MRI'!W134</f>
        <v>-27</v>
      </c>
      <c r="Y134" s="33">
        <f>'2023 MRI - Alphabetical'!X134-'2020 MRI'!X134</f>
        <v>-9.753617166880052E-2</v>
      </c>
      <c r="Z134" s="13">
        <f>'2023 MRI - Alphabetical'!Y134-'2020 MRI'!Y134</f>
        <v>10392</v>
      </c>
      <c r="AA134" s="10">
        <f>'2023 MRI - Alphabetical'!Z134-'2020 MRI'!Z134</f>
        <v>-15</v>
      </c>
      <c r="AB134" s="33">
        <f>'2023 MRI - Alphabetical'!AA134-'2020 MRI'!AA134</f>
        <v>-0.23977328805986065</v>
      </c>
      <c r="AC134" s="11">
        <f>'2023 MRI - Alphabetical'!AB134-'2020 MRI'!AB134</f>
        <v>3.0778541686840369E-3</v>
      </c>
      <c r="AD134" s="10">
        <f>'2023 MRI - Alphabetical'!AC134-'2020 MRI'!AC134</f>
        <v>56</v>
      </c>
      <c r="AE134" s="33">
        <f>'2023 MRI - Alphabetical'!AD134-'2020 MRI'!AD134</f>
        <v>0.35320109856725707</v>
      </c>
      <c r="AF134" s="11">
        <f>'2023 MRI - Alphabetical'!AE134-'2020 MRI'!AE134</f>
        <v>2.8419053918317561E-2</v>
      </c>
      <c r="AG134" s="10">
        <f>'2023 MRI - Alphabetical'!AF134-'2020 MRI'!AF134</f>
        <v>15</v>
      </c>
      <c r="AH134" s="33">
        <f>'2023 MRI - Alphabetical'!AG134-'2020 MRI'!AG134</f>
        <v>0.10193024231400455</v>
      </c>
      <c r="AI134" s="14">
        <f>'2023 MRI - Alphabetical'!AH134-'2020 MRI'!AH134</f>
        <v>-0.23033333333333328</v>
      </c>
      <c r="AJ134" s="10">
        <f>'2023 MRI - Alphabetical'!AI134-'2020 MRI'!AI134</f>
        <v>-32</v>
      </c>
      <c r="AK134" s="33">
        <f>'2023 MRI - Alphabetical'!AJ134-'2020 MRI'!AJ134</f>
        <v>5.7876827925690266E-3</v>
      </c>
      <c r="AL134" s="13">
        <f>'2023 MRI - Alphabetical'!AK134-'2020 MRI'!AK134</f>
        <v>3571.1788281343615</v>
      </c>
      <c r="AM134" s="38"/>
    </row>
    <row r="135" spans="1:39" x14ac:dyDescent="0.25">
      <c r="A135" t="s">
        <v>727</v>
      </c>
      <c r="B135" s="5" t="s">
        <v>64</v>
      </c>
      <c r="C135" s="6" t="s">
        <v>61</v>
      </c>
      <c r="D135" s="7" t="s">
        <v>39</v>
      </c>
      <c r="E135" s="8">
        <f>VLOOKUP(A135,'2020 MRI'!$A$7:$F$571,6,FALSE)</f>
        <v>56.45148412915978</v>
      </c>
      <c r="F135" s="36">
        <f>'2023 MRI - Alphabetical'!E135-'2020 MRI'!E135</f>
        <v>8.0503450232528806E-2</v>
      </c>
      <c r="G135" s="8">
        <f>'2023 MRI - Alphabetical'!F135-'2020 MRI'!F135</f>
        <v>-3.3450881219772342</v>
      </c>
      <c r="H135" s="9">
        <f>'2023 MRI - Alphabetical'!G135-'2020 MRI'!G135</f>
        <v>2</v>
      </c>
      <c r="I135" s="10">
        <f>'2023 MRI - Alphabetical'!H135-'2020 MRI'!H135</f>
        <v>-44</v>
      </c>
      <c r="J135" s="33">
        <f>'2023 MRI - Alphabetical'!I135-'2020 MRI'!I135</f>
        <v>-0.25716984307613394</v>
      </c>
      <c r="K135" s="11">
        <f>'2023 MRI - Alphabetical'!J135-'2020 MRI'!J135</f>
        <v>1.8210580597787684E-2</v>
      </c>
      <c r="L135" s="10">
        <f>'2023 MRI - Alphabetical'!K135-'2020 MRI'!K135</f>
        <v>-23</v>
      </c>
      <c r="M135" s="33">
        <f>'2023 MRI - Alphabetical'!L135-'2020 MRI'!L135</f>
        <v>-0.19864551986047346</v>
      </c>
      <c r="N135" s="11">
        <f>'2023 MRI - Alphabetical'!M135-'2020 MRI'!M135</f>
        <v>-1.471267096487025E-2</v>
      </c>
      <c r="O135" s="10">
        <f>'2023 MRI - Alphabetical'!N135-'2020 MRI'!N135</f>
        <v>0</v>
      </c>
      <c r="P135" s="33">
        <f>'2023 MRI - Alphabetical'!O135-'2020 MRI'!O135</f>
        <v>0.11600120416952175</v>
      </c>
      <c r="Q135" s="11">
        <f>'2023 MRI - Alphabetical'!P135-'2020 MRI'!P135</f>
        <v>-1.4410387212336728E-2</v>
      </c>
      <c r="R135" s="10">
        <f>'2023 MRI - Alphabetical'!Q135-'2020 MRI'!Q135</f>
        <v>4</v>
      </c>
      <c r="S135" s="33">
        <f>'2023 MRI - Alphabetical'!R135-'2020 MRI'!R135</f>
        <v>-0.41158528430167879</v>
      </c>
      <c r="T135" s="12">
        <f>'2023 MRI - Alphabetical'!S135-'2020 MRI'!S135</f>
        <v>-0.22573888495166372</v>
      </c>
      <c r="U135" s="10">
        <f>'2023 MRI - Alphabetical'!T135-'2020 MRI'!T135</f>
        <v>13</v>
      </c>
      <c r="V135" s="33">
        <f>'2023 MRI - Alphabetical'!U135-'2020 MRI'!U135</f>
        <v>0.39809660722098661</v>
      </c>
      <c r="W135" s="11">
        <f>'2023 MRI - Alphabetical'!V135-'2020 MRI'!V135</f>
        <v>-2.2775767804606106E-2</v>
      </c>
      <c r="X135" s="10">
        <f>'2023 MRI - Alphabetical'!W135-'2020 MRI'!W135</f>
        <v>9</v>
      </c>
      <c r="Y135" s="33">
        <f>'2023 MRI - Alphabetical'!X135-'2020 MRI'!X135</f>
        <v>8.3802548399374732E-2</v>
      </c>
      <c r="Z135" s="13">
        <f>'2023 MRI - Alphabetical'!Y135-'2020 MRI'!Y135</f>
        <v>11532</v>
      </c>
      <c r="AA135" s="10">
        <f>'2023 MRI - Alphabetical'!Z135-'2020 MRI'!Z135</f>
        <v>11</v>
      </c>
      <c r="AB135" s="33">
        <f>'2023 MRI - Alphabetical'!AA135-'2020 MRI'!AA135</f>
        <v>2.2790523609419355E-2</v>
      </c>
      <c r="AC135" s="11">
        <f>'2023 MRI - Alphabetical'!AB135-'2020 MRI'!AB135</f>
        <v>7.3532805168828597E-5</v>
      </c>
      <c r="AD135" s="10">
        <f>'2023 MRI - Alphabetical'!AC135-'2020 MRI'!AC135</f>
        <v>-1</v>
      </c>
      <c r="AE135" s="33">
        <f>'2023 MRI - Alphabetical'!AD135-'2020 MRI'!AD135</f>
        <v>-0.12036290500498348</v>
      </c>
      <c r="AF135" s="11">
        <f>'2023 MRI - Alphabetical'!AE135-'2020 MRI'!AE135</f>
        <v>9.0493450556250465E-3</v>
      </c>
      <c r="AG135" s="10">
        <f>'2023 MRI - Alphabetical'!AF135-'2020 MRI'!AF135</f>
        <v>91</v>
      </c>
      <c r="AH135" s="33">
        <f>'2023 MRI - Alphabetical'!AG135-'2020 MRI'!AG135</f>
        <v>0.3813908188699805</v>
      </c>
      <c r="AI135" s="14">
        <f>'2023 MRI - Alphabetical'!AH135-'2020 MRI'!AH135</f>
        <v>-0.54899999999999993</v>
      </c>
      <c r="AJ135" s="10">
        <f>'2023 MRI - Alphabetical'!AI135-'2020 MRI'!AI135</f>
        <v>37</v>
      </c>
      <c r="AK135" s="33">
        <f>'2023 MRI - Alphabetical'!AJ135-'2020 MRI'!AJ135</f>
        <v>4.1467568626187168E-2</v>
      </c>
      <c r="AL135" s="13">
        <f>'2023 MRI - Alphabetical'!AK135-'2020 MRI'!AK135</f>
        <v>24471.569451942341</v>
      </c>
      <c r="AM135" s="38">
        <v>1</v>
      </c>
    </row>
    <row r="136" spans="1:39" x14ac:dyDescent="0.25">
      <c r="A136" t="s">
        <v>728</v>
      </c>
      <c r="B136" s="5" t="s">
        <v>191</v>
      </c>
      <c r="C136" s="6" t="s">
        <v>47</v>
      </c>
      <c r="D136" s="7" t="s">
        <v>20</v>
      </c>
      <c r="E136" s="8">
        <f>VLOOKUP(A136,'2020 MRI'!$A$7:$F$571,6,FALSE)</f>
        <v>32.35261243273748</v>
      </c>
      <c r="F136" s="36">
        <f>'2023 MRI - Alphabetical'!E136-'2020 MRI'!E136</f>
        <v>2.3161011027931564</v>
      </c>
      <c r="G136" s="8">
        <f>'2023 MRI - Alphabetical'!F136-'2020 MRI'!F136</f>
        <v>-4.0070856279164069</v>
      </c>
      <c r="H136" s="9">
        <f>'2023 MRI - Alphabetical'!G136-'2020 MRI'!G136</f>
        <v>104</v>
      </c>
      <c r="I136" s="10">
        <f>'2023 MRI - Alphabetical'!H136-'2020 MRI'!H136</f>
        <v>176</v>
      </c>
      <c r="J136" s="33">
        <f>'2023 MRI - Alphabetical'!I136-'2020 MRI'!I136</f>
        <v>0.71104463091835279</v>
      </c>
      <c r="K136" s="11">
        <f>'2023 MRI - Alphabetical'!J136-'2020 MRI'!J136</f>
        <v>8.2412781050061557E-2</v>
      </c>
      <c r="L136" s="10">
        <f>'2023 MRI - Alphabetical'!K136-'2020 MRI'!K136</f>
        <v>-14</v>
      </c>
      <c r="M136" s="33">
        <f>'2023 MRI - Alphabetical'!L136-'2020 MRI'!L136</f>
        <v>-0.76641400539311899</v>
      </c>
      <c r="N136" s="11">
        <f>'2023 MRI - Alphabetical'!M136-'2020 MRI'!M136</f>
        <v>-1.2734633787265359E-2</v>
      </c>
      <c r="O136" s="10">
        <f>'2023 MRI - Alphabetical'!N136-'2020 MRI'!N136</f>
        <v>-20</v>
      </c>
      <c r="P136" s="33">
        <f>'2023 MRI - Alphabetical'!O136-'2020 MRI'!O136</f>
        <v>-0.10059125168714636</v>
      </c>
      <c r="Q136" s="11">
        <f>'2023 MRI - Alphabetical'!P136-'2020 MRI'!P136</f>
        <v>2.5808221490672689E-3</v>
      </c>
      <c r="R136" s="10">
        <f>'2023 MRI - Alphabetical'!Q136-'2020 MRI'!Q136</f>
        <v>-2</v>
      </c>
      <c r="S136" s="33">
        <f>'2023 MRI - Alphabetical'!R136-'2020 MRI'!R136</f>
        <v>0.12467148227603841</v>
      </c>
      <c r="T136" s="12">
        <f>'2023 MRI - Alphabetical'!S136-'2020 MRI'!S136</f>
        <v>-3.0740446532931676E-2</v>
      </c>
      <c r="U136" s="10">
        <f>'2023 MRI - Alphabetical'!T136-'2020 MRI'!T136</f>
        <v>160</v>
      </c>
      <c r="V136" s="33">
        <f>'2023 MRI - Alphabetical'!U136-'2020 MRI'!U136</f>
        <v>0.54231632299283816</v>
      </c>
      <c r="W136" s="11">
        <f>'2023 MRI - Alphabetical'!V136-'2020 MRI'!V136</f>
        <v>-3.4993401433778902E-2</v>
      </c>
      <c r="X136" s="10">
        <f>'2023 MRI - Alphabetical'!W136-'2020 MRI'!W136</f>
        <v>193</v>
      </c>
      <c r="Y136" s="33">
        <f>'2023 MRI - Alphabetical'!X136-'2020 MRI'!X136</f>
        <v>0.99086804359000302</v>
      </c>
      <c r="Z136" s="13">
        <f>'2023 MRI - Alphabetical'!Y136-'2020 MRI'!Y136</f>
        <v>58840</v>
      </c>
      <c r="AA136" s="10">
        <f>'2023 MRI - Alphabetical'!Z136-'2020 MRI'!Z136</f>
        <v>32</v>
      </c>
      <c r="AB136" s="33">
        <f>'2023 MRI - Alphabetical'!AA136-'2020 MRI'!AA136</f>
        <v>8.8301878555911192E-2</v>
      </c>
      <c r="AC136" s="11">
        <f>'2023 MRI - Alphabetical'!AB136-'2020 MRI'!AB136</f>
        <v>3.065889735544558E-4</v>
      </c>
      <c r="AD136" s="10">
        <f>'2023 MRI - Alphabetical'!AC136-'2020 MRI'!AC136</f>
        <v>141</v>
      </c>
      <c r="AE136" s="33">
        <f>'2023 MRI - Alphabetical'!AD136-'2020 MRI'!AD136</f>
        <v>0.66813291031053557</v>
      </c>
      <c r="AF136" s="11">
        <f>'2023 MRI - Alphabetical'!AE136-'2020 MRI'!AE136</f>
        <v>4.626967517890479E-2</v>
      </c>
      <c r="AG136" s="10">
        <f>'2023 MRI - Alphabetical'!AF136-'2020 MRI'!AF136</f>
        <v>0</v>
      </c>
      <c r="AH136" s="33">
        <f>'2023 MRI - Alphabetical'!AG136-'2020 MRI'!AG136</f>
        <v>4.6071074696852565E-2</v>
      </c>
      <c r="AI136" s="14">
        <f>'2023 MRI - Alphabetical'!AH136-'2020 MRI'!AH136</f>
        <v>-0.16233333333333322</v>
      </c>
      <c r="AJ136" s="10">
        <f>'2023 MRI - Alphabetical'!AI136-'2020 MRI'!AI136</f>
        <v>-2</v>
      </c>
      <c r="AK136" s="33">
        <f>'2023 MRI - Alphabetical'!AJ136-'2020 MRI'!AJ136</f>
        <v>1.8905166797820672E-2</v>
      </c>
      <c r="AL136" s="13">
        <f>'2023 MRI - Alphabetical'!AK136-'2020 MRI'!AK136</f>
        <v>12686.398945323235</v>
      </c>
      <c r="AM136" s="38"/>
    </row>
    <row r="137" spans="1:39" x14ac:dyDescent="0.25">
      <c r="A137" t="s">
        <v>729</v>
      </c>
      <c r="B137" s="5" t="s">
        <v>231</v>
      </c>
      <c r="C137" s="6" t="s">
        <v>22</v>
      </c>
      <c r="D137" s="7" t="s">
        <v>20</v>
      </c>
      <c r="E137" s="8">
        <f>VLOOKUP(A137,'2020 MRI'!$A$7:$F$571,6,FALSE)</f>
        <v>38.183882801068144</v>
      </c>
      <c r="F137" s="36">
        <f>'2023 MRI - Alphabetical'!E137-'2020 MRI'!E137</f>
        <v>2.7227898354613007</v>
      </c>
      <c r="G137" s="8">
        <f>'2023 MRI - Alphabetical'!F137-'2020 MRI'!F137</f>
        <v>-6.2010744365499555</v>
      </c>
      <c r="H137" s="9">
        <f>'2023 MRI - Alphabetical'!G137-'2020 MRI'!G137</f>
        <v>99</v>
      </c>
      <c r="I137" s="10">
        <f>'2023 MRI - Alphabetical'!H137-'2020 MRI'!H137</f>
        <v>75</v>
      </c>
      <c r="J137" s="33">
        <f>'2023 MRI - Alphabetical'!I137-'2020 MRI'!I137</f>
        <v>0.42484744101845928</v>
      </c>
      <c r="K137" s="11">
        <f>'2023 MRI - Alphabetical'!J137-'2020 MRI'!J137</f>
        <v>4.8435653417926217E-2</v>
      </c>
      <c r="L137" s="10">
        <f>'2023 MRI - Alphabetical'!K137-'2020 MRI'!K137</f>
        <v>-111</v>
      </c>
      <c r="M137" s="33">
        <f>'2023 MRI - Alphabetical'!L137-'2020 MRI'!L137</f>
        <v>-1.0932578851211474</v>
      </c>
      <c r="N137" s="11">
        <f>'2023 MRI - Alphabetical'!M137-'2020 MRI'!M137</f>
        <v>1.718178745890811E-2</v>
      </c>
      <c r="O137" s="10">
        <f>'2023 MRI - Alphabetical'!N137-'2020 MRI'!N137</f>
        <v>-26</v>
      </c>
      <c r="P137" s="33">
        <f>'2023 MRI - Alphabetical'!O137-'2020 MRI'!O137</f>
        <v>-7.9956499470168363E-2</v>
      </c>
      <c r="Q137" s="11">
        <f>'2023 MRI - Alphabetical'!P137-'2020 MRI'!P137</f>
        <v>2.2698379677784722E-3</v>
      </c>
      <c r="R137" s="10">
        <f>'2023 MRI - Alphabetical'!Q137-'2020 MRI'!Q137</f>
        <v>181</v>
      </c>
      <c r="S137" s="33">
        <f>'2023 MRI - Alphabetical'!R137-'2020 MRI'!R137</f>
        <v>3.5002971849683924</v>
      </c>
      <c r="T137" s="12">
        <f>'2023 MRI - Alphabetical'!S137-'2020 MRI'!S137</f>
        <v>-14.554142852639023</v>
      </c>
      <c r="U137" s="10">
        <f>'2023 MRI - Alphabetical'!T137-'2020 MRI'!T137</f>
        <v>65</v>
      </c>
      <c r="V137" s="33">
        <f>'2023 MRI - Alphabetical'!U137-'2020 MRI'!U137</f>
        <v>0.20532006943154751</v>
      </c>
      <c r="W137" s="11">
        <f>'2023 MRI - Alphabetical'!V137-'2020 MRI'!V137</f>
        <v>-1.531582216779151E-2</v>
      </c>
      <c r="X137" s="10">
        <f>'2023 MRI - Alphabetical'!W137-'2020 MRI'!W137</f>
        <v>-9</v>
      </c>
      <c r="Y137" s="33">
        <f>'2023 MRI - Alphabetical'!X137-'2020 MRI'!X137</f>
        <v>-8.9081514254405469E-3</v>
      </c>
      <c r="Z137" s="13">
        <f>'2023 MRI - Alphabetical'!Y137-'2020 MRI'!Y137</f>
        <v>13382</v>
      </c>
      <c r="AA137" s="10">
        <f>'2023 MRI - Alphabetical'!Z137-'2020 MRI'!Z137</f>
        <v>-78</v>
      </c>
      <c r="AB137" s="33">
        <f>'2023 MRI - Alphabetical'!AA137-'2020 MRI'!AA137</f>
        <v>-0.54923919288389622</v>
      </c>
      <c r="AC137" s="11">
        <f>'2023 MRI - Alphabetical'!AB137-'2020 MRI'!AB137</f>
        <v>7.9093484419263393E-3</v>
      </c>
      <c r="AD137" s="10">
        <f>'2023 MRI - Alphabetical'!AC137-'2020 MRI'!AC137</f>
        <v>-39</v>
      </c>
      <c r="AE137" s="33">
        <f>'2023 MRI - Alphabetical'!AD137-'2020 MRI'!AD137</f>
        <v>-0.11442963591651334</v>
      </c>
      <c r="AF137" s="11">
        <f>'2023 MRI - Alphabetical'!AE137-'2020 MRI'!AE137</f>
        <v>-1.1274478093319384E-3</v>
      </c>
      <c r="AG137" s="10">
        <f>'2023 MRI - Alphabetical'!AF137-'2020 MRI'!AF137</f>
        <v>-44</v>
      </c>
      <c r="AH137" s="33">
        <f>'2023 MRI - Alphabetical'!AG137-'2020 MRI'!AG137</f>
        <v>-0.26244364775544715</v>
      </c>
      <c r="AI137" s="14">
        <f>'2023 MRI - Alphabetical'!AH137-'2020 MRI'!AH137</f>
        <v>0.19100000000000028</v>
      </c>
      <c r="AJ137" s="10">
        <f>'2023 MRI - Alphabetical'!AI137-'2020 MRI'!AI137</f>
        <v>-30</v>
      </c>
      <c r="AK137" s="33">
        <f>'2023 MRI - Alphabetical'!AJ137-'2020 MRI'!AJ137</f>
        <v>9.6783348876535169E-3</v>
      </c>
      <c r="AL137" s="13">
        <f>'2023 MRI - Alphabetical'!AK137-'2020 MRI'!AK137</f>
        <v>2578.3869075768016</v>
      </c>
      <c r="AM137" s="38"/>
    </row>
    <row r="138" spans="1:39" x14ac:dyDescent="0.25">
      <c r="A138" t="s">
        <v>730</v>
      </c>
      <c r="B138" s="5" t="s">
        <v>216</v>
      </c>
      <c r="C138" s="6" t="s">
        <v>93</v>
      </c>
      <c r="D138" s="7" t="s">
        <v>34</v>
      </c>
      <c r="E138" s="8">
        <f>VLOOKUP(A138,'2020 MRI'!$A$7:$F$571,6,FALSE)</f>
        <v>33.028126679613123</v>
      </c>
      <c r="F138" s="36">
        <f>'2023 MRI - Alphabetical'!E138-'2020 MRI'!E138</f>
        <v>-1.6973937727989226</v>
      </c>
      <c r="G138" s="8">
        <f>'2023 MRI - Alphabetical'!F138-'2020 MRI'!F138</f>
        <v>5.8262900971702649</v>
      </c>
      <c r="H138" s="9">
        <f>'2023 MRI - Alphabetical'!G138-'2020 MRI'!G138</f>
        <v>-55</v>
      </c>
      <c r="I138" s="10">
        <f>'2023 MRI - Alphabetical'!H138-'2020 MRI'!H138</f>
        <v>11</v>
      </c>
      <c r="J138" s="33">
        <f>'2023 MRI - Alphabetical'!I138-'2020 MRI'!I138</f>
        <v>0.10643310453499022</v>
      </c>
      <c r="K138" s="11">
        <f>'2023 MRI - Alphabetical'!J138-'2020 MRI'!J138</f>
        <v>4.4240386288475486E-2</v>
      </c>
      <c r="L138" s="10">
        <f>'2023 MRI - Alphabetical'!K138-'2020 MRI'!K138</f>
        <v>40</v>
      </c>
      <c r="M138" s="33">
        <f>'2023 MRI - Alphabetical'!L138-'2020 MRI'!L138</f>
        <v>0.21259708875635425</v>
      </c>
      <c r="N138" s="11">
        <f>'2023 MRI - Alphabetical'!M138-'2020 MRI'!M138</f>
        <v>-2.0961438876645352E-2</v>
      </c>
      <c r="O138" s="10">
        <f>'2023 MRI - Alphabetical'!N138-'2020 MRI'!N138</f>
        <v>36</v>
      </c>
      <c r="P138" s="33">
        <f>'2023 MRI - Alphabetical'!O138-'2020 MRI'!O138</f>
        <v>0.29227852230633417</v>
      </c>
      <c r="Q138" s="11">
        <f>'2023 MRI - Alphabetical'!P138-'2020 MRI'!P138</f>
        <v>-2.3090932561755428E-2</v>
      </c>
      <c r="R138" s="10">
        <f>'2023 MRI - Alphabetical'!Q138-'2020 MRI'!Q138</f>
        <v>-207</v>
      </c>
      <c r="S138" s="33">
        <f>'2023 MRI - Alphabetical'!R138-'2020 MRI'!R138</f>
        <v>-0.54014252122630624</v>
      </c>
      <c r="T138" s="12">
        <f>'2023 MRI - Alphabetical'!S138-'2020 MRI'!S138</f>
        <v>1.3979518018195101</v>
      </c>
      <c r="U138" s="10">
        <f>'2023 MRI - Alphabetical'!T138-'2020 MRI'!T138</f>
        <v>-107</v>
      </c>
      <c r="V138" s="33">
        <f>'2023 MRI - Alphabetical'!U138-'2020 MRI'!U138</f>
        <v>-0.68316693863751254</v>
      </c>
      <c r="W138" s="11">
        <f>'2023 MRI - Alphabetical'!V138-'2020 MRI'!V138</f>
        <v>3.9565870248812238E-2</v>
      </c>
      <c r="X138" s="10">
        <f>'2023 MRI - Alphabetical'!W138-'2020 MRI'!W138</f>
        <v>-54</v>
      </c>
      <c r="Y138" s="33">
        <f>'2023 MRI - Alphabetical'!X138-'2020 MRI'!X138</f>
        <v>-0.14756910265989487</v>
      </c>
      <c r="Z138" s="13">
        <f>'2023 MRI - Alphabetical'!Y138-'2020 MRI'!Y138</f>
        <v>7244</v>
      </c>
      <c r="AA138" s="10">
        <f>'2023 MRI - Alphabetical'!Z138-'2020 MRI'!Z138</f>
        <v>-32</v>
      </c>
      <c r="AB138" s="33">
        <f>'2023 MRI - Alphabetical'!AA138-'2020 MRI'!AA138</f>
        <v>-0.38366440318282946</v>
      </c>
      <c r="AC138" s="11">
        <f>'2023 MRI - Alphabetical'!AB138-'2020 MRI'!AB138</f>
        <v>5.1741320875698452E-3</v>
      </c>
      <c r="AD138" s="10">
        <f>'2023 MRI - Alphabetical'!AC138-'2020 MRI'!AC138</f>
        <v>-70</v>
      </c>
      <c r="AE138" s="33">
        <f>'2023 MRI - Alphabetical'!AD138-'2020 MRI'!AD138</f>
        <v>-0.31611269697896183</v>
      </c>
      <c r="AF138" s="11">
        <f>'2023 MRI - Alphabetical'!AE138-'2020 MRI'!AE138</f>
        <v>-1.0798341731788508E-2</v>
      </c>
      <c r="AG138" s="10">
        <f>'2023 MRI - Alphabetical'!AF138-'2020 MRI'!AF138</f>
        <v>0</v>
      </c>
      <c r="AH138" s="33">
        <f>'2023 MRI - Alphabetical'!AG138-'2020 MRI'!AG138</f>
        <v>-3.6229024893366488E-3</v>
      </c>
      <c r="AI138" s="14">
        <f>'2023 MRI - Alphabetical'!AH138-'2020 MRI'!AH138</f>
        <v>-0.1166666666666667</v>
      </c>
      <c r="AJ138" s="10">
        <f>'2023 MRI - Alphabetical'!AI138-'2020 MRI'!AI138</f>
        <v>-31</v>
      </c>
      <c r="AK138" s="33">
        <f>'2023 MRI - Alphabetical'!AJ138-'2020 MRI'!AJ138</f>
        <v>8.5261795189853495E-3</v>
      </c>
      <c r="AL138" s="13">
        <f>'2023 MRI - Alphabetical'!AK138-'2020 MRI'!AK138</f>
        <v>10105.904922562782</v>
      </c>
      <c r="AM138" s="38"/>
    </row>
    <row r="139" spans="1:39" x14ac:dyDescent="0.25">
      <c r="A139" t="s">
        <v>731</v>
      </c>
      <c r="B139" s="5" t="s">
        <v>197</v>
      </c>
      <c r="C139" s="6" t="s">
        <v>22</v>
      </c>
      <c r="D139" s="7" t="s">
        <v>20</v>
      </c>
      <c r="E139" s="8">
        <f>VLOOKUP(A139,'2020 MRI'!$A$7:$F$571,6,FALSE)</f>
        <v>37.095401155852031</v>
      </c>
      <c r="F139" s="36">
        <f>'2023 MRI - Alphabetical'!E139-'2020 MRI'!E139</f>
        <v>0.68940752108087855</v>
      </c>
      <c r="G139" s="8">
        <f>'2023 MRI - Alphabetical'!F139-'2020 MRI'!F139</f>
        <v>-0.92871038542245543</v>
      </c>
      <c r="H139" s="9">
        <f>'2023 MRI - Alphabetical'!G139-'2020 MRI'!G139</f>
        <v>11</v>
      </c>
      <c r="I139" s="10">
        <f>'2023 MRI - Alphabetical'!H139-'2020 MRI'!H139</f>
        <v>106</v>
      </c>
      <c r="J139" s="33">
        <f>'2023 MRI - Alphabetical'!I139-'2020 MRI'!I139</f>
        <v>0.61479248609412518</v>
      </c>
      <c r="K139" s="11">
        <f>'2023 MRI - Alphabetical'!J139-'2020 MRI'!J139</f>
        <v>6.0817333879274349E-2</v>
      </c>
      <c r="L139" s="10">
        <f>'2023 MRI - Alphabetical'!K139-'2020 MRI'!K139</f>
        <v>1</v>
      </c>
      <c r="M139" s="33">
        <f>'2023 MRI - Alphabetical'!L139-'2020 MRI'!L139</f>
        <v>-0.45305317499697972</v>
      </c>
      <c r="N139" s="11">
        <f>'2023 MRI - Alphabetical'!M139-'2020 MRI'!M139</f>
        <v>-2.8729037952338929E-2</v>
      </c>
      <c r="O139" s="10">
        <f>'2023 MRI - Alphabetical'!N139-'2020 MRI'!N139</f>
        <v>-119</v>
      </c>
      <c r="P139" s="33">
        <f>'2023 MRI - Alphabetical'!O139-'2020 MRI'!O139</f>
        <v>-0.91798138974850285</v>
      </c>
      <c r="Q139" s="11">
        <f>'2023 MRI - Alphabetical'!P139-'2020 MRI'!P139</f>
        <v>5.3129871526097938E-2</v>
      </c>
      <c r="R139" s="10">
        <f>'2023 MRI - Alphabetical'!Q139-'2020 MRI'!Q139</f>
        <v>384</v>
      </c>
      <c r="S139" s="33">
        <f>'2023 MRI - Alphabetical'!R139-'2020 MRI'!R139</f>
        <v>1.4671696902539009</v>
      </c>
      <c r="T139" s="12">
        <f>'2023 MRI - Alphabetical'!S139-'2020 MRI'!S139</f>
        <v>-5.1652892561983474</v>
      </c>
      <c r="U139" s="10">
        <f>'2023 MRI - Alphabetical'!T139-'2020 MRI'!T139</f>
        <v>-65</v>
      </c>
      <c r="V139" s="33">
        <f>'2023 MRI - Alphabetical'!U139-'2020 MRI'!U139</f>
        <v>-0.34493754480267846</v>
      </c>
      <c r="W139" s="11">
        <f>'2023 MRI - Alphabetical'!V139-'2020 MRI'!V139</f>
        <v>1.8939045087952425E-2</v>
      </c>
      <c r="X139" s="10">
        <f>'2023 MRI - Alphabetical'!W139-'2020 MRI'!W139</f>
        <v>-102</v>
      </c>
      <c r="Y139" s="33">
        <f>'2023 MRI - Alphabetical'!X139-'2020 MRI'!X139</f>
        <v>-0.38468125095430922</v>
      </c>
      <c r="Z139" s="13">
        <f>'2023 MRI - Alphabetical'!Y139-'2020 MRI'!Y139</f>
        <v>-932</v>
      </c>
      <c r="AA139" s="10">
        <f>'2023 MRI - Alphabetical'!Z139-'2020 MRI'!Z139</f>
        <v>120</v>
      </c>
      <c r="AB139" s="33">
        <f>'2023 MRI - Alphabetical'!AA139-'2020 MRI'!AA139</f>
        <v>0.69954556509144983</v>
      </c>
      <c r="AC139" s="11">
        <f>'2023 MRI - Alphabetical'!AB139-'2020 MRI'!AB139</f>
        <v>-8.1236442516268992E-3</v>
      </c>
      <c r="AD139" s="10">
        <f>'2023 MRI - Alphabetical'!AC139-'2020 MRI'!AC139</f>
        <v>33</v>
      </c>
      <c r="AE139" s="33">
        <f>'2023 MRI - Alphabetical'!AD139-'2020 MRI'!AD139</f>
        <v>0.15382581488389058</v>
      </c>
      <c r="AF139" s="11">
        <f>'2023 MRI - Alphabetical'!AE139-'2020 MRI'!AE139</f>
        <v>1.5561558905212158E-2</v>
      </c>
      <c r="AG139" s="10">
        <f>'2023 MRI - Alphabetical'!AF139-'2020 MRI'!AF139</f>
        <v>-35</v>
      </c>
      <c r="AH139" s="33">
        <f>'2023 MRI - Alphabetical'!AG139-'2020 MRI'!AG139</f>
        <v>-0.10365120999187077</v>
      </c>
      <c r="AI139" s="14">
        <f>'2023 MRI - Alphabetical'!AH139-'2020 MRI'!AH139</f>
        <v>4.6666666666670409E-3</v>
      </c>
      <c r="AJ139" s="10">
        <f>'2023 MRI - Alphabetical'!AI139-'2020 MRI'!AI139</f>
        <v>-21</v>
      </c>
      <c r="AK139" s="33">
        <f>'2023 MRI - Alphabetical'!AJ139-'2020 MRI'!AJ139</f>
        <v>7.7784443232346845E-3</v>
      </c>
      <c r="AL139" s="13">
        <f>'2023 MRI - Alphabetical'!AK139-'2020 MRI'!AK139</f>
        <v>6678.775542458272</v>
      </c>
      <c r="AM139" s="38"/>
    </row>
    <row r="140" spans="1:39" x14ac:dyDescent="0.25">
      <c r="A140" t="s">
        <v>732</v>
      </c>
      <c r="B140" s="5" t="s">
        <v>392</v>
      </c>
      <c r="C140" s="6" t="s">
        <v>93</v>
      </c>
      <c r="D140" s="7" t="s">
        <v>34</v>
      </c>
      <c r="E140" s="8">
        <f>VLOOKUP(A140,'2020 MRI'!$A$7:$F$571,6,FALSE)</f>
        <v>15.964354990800258</v>
      </c>
      <c r="F140" s="36">
        <f>'2023 MRI - Alphabetical'!E140-'2020 MRI'!E140</f>
        <v>-0.23001650056979628</v>
      </c>
      <c r="G140" s="8">
        <f>'2023 MRI - Alphabetical'!F140-'2020 MRI'!F140</f>
        <v>5.6447011611900226</v>
      </c>
      <c r="H140" s="9">
        <f>'2023 MRI - Alphabetical'!G140-'2020 MRI'!G140</f>
        <v>-27</v>
      </c>
      <c r="I140" s="10">
        <f>'2023 MRI - Alphabetical'!H140-'2020 MRI'!H140</f>
        <v>-396</v>
      </c>
      <c r="J140" s="33">
        <f>'2023 MRI - Alphabetical'!I140-'2020 MRI'!I140</f>
        <v>-1.3950395222832366</v>
      </c>
      <c r="K140" s="11">
        <f>'2023 MRI - Alphabetical'!J140-'2020 MRI'!J140</f>
        <v>-7.0382719128393889E-2</v>
      </c>
      <c r="L140" s="10">
        <f>'2023 MRI - Alphabetical'!K140-'2020 MRI'!K140</f>
        <v>20</v>
      </c>
      <c r="M140" s="33">
        <f>'2023 MRI - Alphabetical'!L140-'2020 MRI'!L140</f>
        <v>0.21922857532471274</v>
      </c>
      <c r="N140" s="11">
        <f>'2023 MRI - Alphabetical'!M140-'2020 MRI'!M140</f>
        <v>-1.2545387210266568E-2</v>
      </c>
      <c r="O140" s="10">
        <f>'2023 MRI - Alphabetical'!N140-'2020 MRI'!N140</f>
        <v>-57</v>
      </c>
      <c r="P140" s="33">
        <f>'2023 MRI - Alphabetical'!O140-'2020 MRI'!O140</f>
        <v>-0.11094942312048395</v>
      </c>
      <c r="Q140" s="11">
        <f>'2023 MRI - Alphabetical'!P140-'2020 MRI'!P140</f>
        <v>4.9236691900958335E-3</v>
      </c>
      <c r="R140" s="10">
        <f>'2023 MRI - Alphabetical'!Q140-'2020 MRI'!Q140</f>
        <v>-14</v>
      </c>
      <c r="S140" s="33">
        <f>'2023 MRI - Alphabetical'!R140-'2020 MRI'!R140</f>
        <v>0.16854842299111872</v>
      </c>
      <c r="T140" s="12">
        <f>'2023 MRI - Alphabetical'!S140-'2020 MRI'!S140</f>
        <v>0.13825521913452232</v>
      </c>
      <c r="U140" s="10">
        <f>'2023 MRI - Alphabetical'!T140-'2020 MRI'!T140</f>
        <v>-119</v>
      </c>
      <c r="V140" s="33">
        <f>'2023 MRI - Alphabetical'!U140-'2020 MRI'!U140</f>
        <v>-0.2909612982313704</v>
      </c>
      <c r="W140" s="11">
        <f>'2023 MRI - Alphabetical'!V140-'2020 MRI'!V140</f>
        <v>1.3931802586853139E-2</v>
      </c>
      <c r="X140" s="10">
        <f>'2023 MRI - Alphabetical'!W140-'2020 MRI'!W140</f>
        <v>-27</v>
      </c>
      <c r="Y140" s="33">
        <f>'2023 MRI - Alphabetical'!X140-'2020 MRI'!X140</f>
        <v>-0.23091279909963969</v>
      </c>
      <c r="Z140" s="13">
        <f>'2023 MRI - Alphabetical'!Y140-'2020 MRI'!Y140</f>
        <v>13815</v>
      </c>
      <c r="AA140" s="10">
        <f>'2023 MRI - Alphabetical'!Z140-'2020 MRI'!Z140</f>
        <v>41</v>
      </c>
      <c r="AB140" s="33">
        <f>'2023 MRI - Alphabetical'!AA140-'2020 MRI'!AA140</f>
        <v>0.11639851600650253</v>
      </c>
      <c r="AC140" s="11">
        <f>'2023 MRI - Alphabetical'!AB140-'2020 MRI'!AB140</f>
        <v>1.2393923520167618E-3</v>
      </c>
      <c r="AD140" s="10">
        <f>'2023 MRI - Alphabetical'!AC140-'2020 MRI'!AC140</f>
        <v>146</v>
      </c>
      <c r="AE140" s="33">
        <f>'2023 MRI - Alphabetical'!AD140-'2020 MRI'!AD140</f>
        <v>0.43158730370606863</v>
      </c>
      <c r="AF140" s="11">
        <f>'2023 MRI - Alphabetical'!AE140-'2020 MRI'!AE140</f>
        <v>3.0606388296837594E-2</v>
      </c>
      <c r="AG140" s="10">
        <f>'2023 MRI - Alphabetical'!AF140-'2020 MRI'!AF140</f>
        <v>-29</v>
      </c>
      <c r="AH140" s="33">
        <f>'2023 MRI - Alphabetical'!AG140-'2020 MRI'!AG140</f>
        <v>-9.3885327421887377E-2</v>
      </c>
      <c r="AI140" s="14">
        <f>'2023 MRI - Alphabetical'!AH140-'2020 MRI'!AH140</f>
        <v>-1.5000000000000124E-2</v>
      </c>
      <c r="AJ140" s="10">
        <f>'2023 MRI - Alphabetical'!AI140-'2020 MRI'!AI140</f>
        <v>14</v>
      </c>
      <c r="AK140" s="33">
        <f>'2023 MRI - Alphabetical'!AJ140-'2020 MRI'!AJ140</f>
        <v>1.4787383092441958E-2</v>
      </c>
      <c r="AL140" s="13">
        <f>'2023 MRI - Alphabetical'!AK140-'2020 MRI'!AK140</f>
        <v>33468.555037371494</v>
      </c>
      <c r="AM140" s="38"/>
    </row>
    <row r="141" spans="1:39" x14ac:dyDescent="0.25">
      <c r="A141" t="s">
        <v>733</v>
      </c>
      <c r="B141" s="5" t="s">
        <v>225</v>
      </c>
      <c r="C141" s="6" t="s">
        <v>93</v>
      </c>
      <c r="D141" s="7" t="s">
        <v>34</v>
      </c>
      <c r="E141" s="8">
        <f>VLOOKUP(A141,'2020 MRI'!$A$7:$F$571,6,FALSE)</f>
        <v>31.243460960634231</v>
      </c>
      <c r="F141" s="36">
        <f>'2023 MRI - Alphabetical'!E141-'2020 MRI'!E141</f>
        <v>-1.95857338354094</v>
      </c>
      <c r="G141" s="8">
        <f>'2023 MRI - Alphabetical'!F141-'2020 MRI'!F141</f>
        <v>6.8373886086682205</v>
      </c>
      <c r="H141" s="9">
        <f>'2023 MRI - Alphabetical'!G141-'2020 MRI'!G141</f>
        <v>-70</v>
      </c>
      <c r="I141" s="10">
        <f>'2023 MRI - Alphabetical'!H141-'2020 MRI'!H141</f>
        <v>-98</v>
      </c>
      <c r="J141" s="33">
        <f>'2023 MRI - Alphabetical'!I141-'2020 MRI'!I141</f>
        <v>-0.56785872152774841</v>
      </c>
      <c r="K141" s="11">
        <f>'2023 MRI - Alphabetical'!J141-'2020 MRI'!J141</f>
        <v>-3.3703324759828401E-3</v>
      </c>
      <c r="L141" s="10">
        <f>'2023 MRI - Alphabetical'!K141-'2020 MRI'!K141</f>
        <v>-15</v>
      </c>
      <c r="M141" s="33">
        <f>'2023 MRI - Alphabetical'!L141-'2020 MRI'!L141</f>
        <v>-0.20639424539697776</v>
      </c>
      <c r="N141" s="11">
        <f>'2023 MRI - Alphabetical'!M141-'2020 MRI'!M141</f>
        <v>-1.6740385914425684E-2</v>
      </c>
      <c r="O141" s="10">
        <f>'2023 MRI - Alphabetical'!N141-'2020 MRI'!N141</f>
        <v>-120</v>
      </c>
      <c r="P141" s="33">
        <f>'2023 MRI - Alphabetical'!O141-'2020 MRI'!O141</f>
        <v>-0.95216432952055208</v>
      </c>
      <c r="Q141" s="11">
        <f>'2023 MRI - Alphabetical'!P141-'2020 MRI'!P141</f>
        <v>5.5219764978274508E-2</v>
      </c>
      <c r="R141" s="10">
        <f>'2023 MRI - Alphabetical'!Q141-'2020 MRI'!Q141</f>
        <v>-69</v>
      </c>
      <c r="S141" s="33">
        <f>'2023 MRI - Alphabetical'!R141-'2020 MRI'!R141</f>
        <v>-0.15358760642437722</v>
      </c>
      <c r="T141" s="12">
        <f>'2023 MRI - Alphabetical'!S141-'2020 MRI'!S141</f>
        <v>0.43395552891164413</v>
      </c>
      <c r="U141" s="10">
        <f>'2023 MRI - Alphabetical'!T141-'2020 MRI'!T141</f>
        <v>-30</v>
      </c>
      <c r="V141" s="33">
        <f>'2023 MRI - Alphabetical'!U141-'2020 MRI'!U141</f>
        <v>-0.32780687526479679</v>
      </c>
      <c r="W141" s="11">
        <f>'2023 MRI - Alphabetical'!V141-'2020 MRI'!V141</f>
        <v>1.9217438774175241E-2</v>
      </c>
      <c r="X141" s="10">
        <f>'2023 MRI - Alphabetical'!W141-'2020 MRI'!W141</f>
        <v>-41</v>
      </c>
      <c r="Y141" s="33">
        <f>'2023 MRI - Alphabetical'!X141-'2020 MRI'!X141</f>
        <v>-0.18721917555302636</v>
      </c>
      <c r="Z141" s="13">
        <f>'2023 MRI - Alphabetical'!Y141-'2020 MRI'!Y141</f>
        <v>7235</v>
      </c>
      <c r="AA141" s="10">
        <f>'2023 MRI - Alphabetical'!Z141-'2020 MRI'!Z141</f>
        <v>-42</v>
      </c>
      <c r="AB141" s="33">
        <f>'2023 MRI - Alphabetical'!AA141-'2020 MRI'!AA141</f>
        <v>-0.18863437239128572</v>
      </c>
      <c r="AC141" s="11">
        <f>'2023 MRI - Alphabetical'!AB141-'2020 MRI'!AB141</f>
        <v>4.1162332294779683E-3</v>
      </c>
      <c r="AD141" s="10">
        <f>'2023 MRI - Alphabetical'!AC141-'2020 MRI'!AC141</f>
        <v>-1</v>
      </c>
      <c r="AE141" s="33">
        <f>'2023 MRI - Alphabetical'!AD141-'2020 MRI'!AD141</f>
        <v>6.2204960088852401E-2</v>
      </c>
      <c r="AF141" s="11">
        <f>'2023 MRI - Alphabetical'!AE141-'2020 MRI'!AE141</f>
        <v>1.1531997622957424E-2</v>
      </c>
      <c r="AG141" s="10">
        <f>'2023 MRI - Alphabetical'!AF141-'2020 MRI'!AF141</f>
        <v>-23</v>
      </c>
      <c r="AH141" s="33">
        <f>'2023 MRI - Alphabetical'!AG141-'2020 MRI'!AG141</f>
        <v>-7.4111457803125363E-2</v>
      </c>
      <c r="AI141" s="14">
        <f>'2023 MRI - Alphabetical'!AH141-'2020 MRI'!AH141</f>
        <v>-3.9666666666666739E-2</v>
      </c>
      <c r="AJ141" s="10">
        <f>'2023 MRI - Alphabetical'!AI141-'2020 MRI'!AI141</f>
        <v>0</v>
      </c>
      <c r="AK141" s="33">
        <f>'2023 MRI - Alphabetical'!AJ141-'2020 MRI'!AJ141</f>
        <v>2.9004868248342086E-3</v>
      </c>
      <c r="AL141" s="13">
        <f>'2023 MRI - Alphabetical'!AK141-'2020 MRI'!AK141</f>
        <v>24157.297400411248</v>
      </c>
      <c r="AM141" s="38"/>
    </row>
    <row r="142" spans="1:39" x14ac:dyDescent="0.25">
      <c r="A142" t="s">
        <v>734</v>
      </c>
      <c r="B142" s="5" t="s">
        <v>523</v>
      </c>
      <c r="C142" s="6" t="s">
        <v>93</v>
      </c>
      <c r="D142" s="7" t="s">
        <v>34</v>
      </c>
      <c r="E142" s="8">
        <f>VLOOKUP(A142,'2020 MRI'!$A$7:$F$571,6,FALSE)</f>
        <v>12.673483759619192</v>
      </c>
      <c r="F142" s="36">
        <f>'2023 MRI - Alphabetical'!E142-'2020 MRI'!E142</f>
        <v>-0.11246241960339809</v>
      </c>
      <c r="G142" s="8">
        <f>'2023 MRI - Alphabetical'!F142-'2020 MRI'!F142</f>
        <v>6.0206740703268551</v>
      </c>
      <c r="H142" s="9">
        <f>'2023 MRI - Alphabetical'!G142-'2020 MRI'!G142</f>
        <v>-11</v>
      </c>
      <c r="I142" s="10">
        <f>'2023 MRI - Alphabetical'!H142-'2020 MRI'!H142</f>
        <v>-245</v>
      </c>
      <c r="J142" s="33">
        <f>'2023 MRI - Alphabetical'!I142-'2020 MRI'!I142</f>
        <v>-0.76177587267724522</v>
      </c>
      <c r="K142" s="11">
        <f>'2023 MRI - Alphabetical'!J142-'2020 MRI'!J142</f>
        <v>-2.53108167990862E-2</v>
      </c>
      <c r="L142" s="10">
        <f>'2023 MRI - Alphabetical'!K142-'2020 MRI'!K142</f>
        <v>-28</v>
      </c>
      <c r="M142" s="33">
        <f>'2023 MRI - Alphabetical'!L142-'2020 MRI'!L142</f>
        <v>-0.59087455042577153</v>
      </c>
      <c r="N142" s="11">
        <f>'2023 MRI - Alphabetical'!M142-'2020 MRI'!M142</f>
        <v>-6.9662320760417312E-3</v>
      </c>
      <c r="O142" s="10">
        <f>'2023 MRI - Alphabetical'!N142-'2020 MRI'!N142</f>
        <v>-115</v>
      </c>
      <c r="P142" s="33">
        <f>'2023 MRI - Alphabetical'!O142-'2020 MRI'!O142</f>
        <v>-0.34227883646228202</v>
      </c>
      <c r="Q142" s="11">
        <f>'2023 MRI - Alphabetical'!P142-'2020 MRI'!P142</f>
        <v>1.86383875704609E-2</v>
      </c>
      <c r="R142" s="10">
        <f>'2023 MRI - Alphabetical'!Q142-'2020 MRI'!Q142</f>
        <v>19</v>
      </c>
      <c r="S142" s="33">
        <f>'2023 MRI - Alphabetical'!R142-'2020 MRI'!R142</f>
        <v>0.23888270298591624</v>
      </c>
      <c r="T142" s="12">
        <f>'2023 MRI - Alphabetical'!S142-'2020 MRI'!S142</f>
        <v>0</v>
      </c>
      <c r="U142" s="10">
        <f>'2023 MRI - Alphabetical'!T142-'2020 MRI'!T142</f>
        <v>-7</v>
      </c>
      <c r="V142" s="33">
        <f>'2023 MRI - Alphabetical'!U142-'2020 MRI'!U142</f>
        <v>-8.9534756363195855E-2</v>
      </c>
      <c r="W142" s="11">
        <f>'2023 MRI - Alphabetical'!V142-'2020 MRI'!V142</f>
        <v>1.4498429429857795E-3</v>
      </c>
      <c r="X142" s="10">
        <f>'2023 MRI - Alphabetical'!W142-'2020 MRI'!W142</f>
        <v>28</v>
      </c>
      <c r="Y142" s="33">
        <f>'2023 MRI - Alphabetical'!X142-'2020 MRI'!X142</f>
        <v>0.84278152473104728</v>
      </c>
      <c r="Z142" s="13">
        <f>'2023 MRI - Alphabetical'!Y142-'2020 MRI'!Y142</f>
        <v>64815</v>
      </c>
      <c r="AA142" s="10">
        <f>'2023 MRI - Alphabetical'!Z142-'2020 MRI'!Z142</f>
        <v>-129</v>
      </c>
      <c r="AB142" s="33">
        <f>'2023 MRI - Alphabetical'!AA142-'2020 MRI'!AA142</f>
        <v>-0.41311571071245112</v>
      </c>
      <c r="AC142" s="11">
        <f>'2023 MRI - Alphabetical'!AB142-'2020 MRI'!AB142</f>
        <v>8.0610615312353209E-3</v>
      </c>
      <c r="AD142" s="10">
        <f>'2023 MRI - Alphabetical'!AC142-'2020 MRI'!AC142</f>
        <v>33</v>
      </c>
      <c r="AE142" s="33">
        <f>'2023 MRI - Alphabetical'!AD142-'2020 MRI'!AD142</f>
        <v>8.8784141281144535E-2</v>
      </c>
      <c r="AF142" s="11">
        <f>'2023 MRI - Alphabetical'!AE142-'2020 MRI'!AE142</f>
        <v>1.0476512335248378E-2</v>
      </c>
      <c r="AG142" s="10">
        <f>'2023 MRI - Alphabetical'!AF142-'2020 MRI'!AF142</f>
        <v>-10</v>
      </c>
      <c r="AH142" s="33">
        <f>'2023 MRI - Alphabetical'!AG142-'2020 MRI'!AG142</f>
        <v>-0.23172120690603992</v>
      </c>
      <c r="AI142" s="14">
        <f>'2023 MRI - Alphabetical'!AH142-'2020 MRI'!AH142</f>
        <v>0.11866666666666659</v>
      </c>
      <c r="AJ142" s="10">
        <f>'2023 MRI - Alphabetical'!AI142-'2020 MRI'!AI142</f>
        <v>-3</v>
      </c>
      <c r="AK142" s="33">
        <f>'2023 MRI - Alphabetical'!AJ142-'2020 MRI'!AJ142</f>
        <v>-0.16755431024525069</v>
      </c>
      <c r="AL142" s="13">
        <f>'2023 MRI - Alphabetical'!AK142-'2020 MRI'!AK142</f>
        <v>28898.79473558173</v>
      </c>
      <c r="AM142" s="38"/>
    </row>
    <row r="143" spans="1:39" x14ac:dyDescent="0.25">
      <c r="A143" t="s">
        <v>735</v>
      </c>
      <c r="B143" s="5" t="s">
        <v>372</v>
      </c>
      <c r="C143" s="6" t="s">
        <v>54</v>
      </c>
      <c r="D143" s="7" t="s">
        <v>39</v>
      </c>
      <c r="E143" s="8">
        <f>VLOOKUP(A143,'2020 MRI'!$A$7:$F$571,6,FALSE)</f>
        <v>24.925997705971263</v>
      </c>
      <c r="F143" s="36">
        <f>'2023 MRI - Alphabetical'!E143-'2020 MRI'!E143</f>
        <v>-0.99107378336468122</v>
      </c>
      <c r="G143" s="8">
        <f>'2023 MRI - Alphabetical'!F143-'2020 MRI'!F143</f>
        <v>5.7162507142622196</v>
      </c>
      <c r="H143" s="9">
        <f>'2023 MRI - Alphabetical'!G143-'2020 MRI'!G143</f>
        <v>-68</v>
      </c>
      <c r="I143" s="10">
        <f>'2023 MRI - Alphabetical'!H143-'2020 MRI'!H143</f>
        <v>82</v>
      </c>
      <c r="J143" s="33">
        <f>'2023 MRI - Alphabetical'!I143-'2020 MRI'!I143</f>
        <v>1.8953238997127724</v>
      </c>
      <c r="K143" s="11">
        <f>'2023 MRI - Alphabetical'!J143-'2020 MRI'!J143</f>
        <v>0.18099108220966476</v>
      </c>
      <c r="L143" s="10">
        <f>'2023 MRI - Alphabetical'!K143-'2020 MRI'!K143</f>
        <v>-154</v>
      </c>
      <c r="M143" s="33">
        <f>'2023 MRI - Alphabetical'!L143-'2020 MRI'!L143</f>
        <v>-0.95890568653393182</v>
      </c>
      <c r="N143" s="11">
        <f>'2023 MRI - Alphabetical'!M143-'2020 MRI'!M143</f>
        <v>1.6607002040279872E-2</v>
      </c>
      <c r="O143" s="10">
        <f>'2023 MRI - Alphabetical'!N143-'2020 MRI'!N143</f>
        <v>-161</v>
      </c>
      <c r="P143" s="33">
        <f>'2023 MRI - Alphabetical'!O143-'2020 MRI'!O143</f>
        <v>-0.52268891130222772</v>
      </c>
      <c r="Q143" s="11">
        <f>'2023 MRI - Alphabetical'!P143-'2020 MRI'!P143</f>
        <v>2.9973474801061006E-2</v>
      </c>
      <c r="R143" s="10">
        <f>'2023 MRI - Alphabetical'!Q143-'2020 MRI'!Q143</f>
        <v>-142</v>
      </c>
      <c r="S143" s="33">
        <f>'2023 MRI - Alphabetical'!R143-'2020 MRI'!R143</f>
        <v>2.231060966860221E-2</v>
      </c>
      <c r="T143" s="12">
        <f>'2023 MRI - Alphabetical'!S143-'2020 MRI'!S143</f>
        <v>0.42571306939123027</v>
      </c>
      <c r="U143" s="10">
        <f>'2023 MRI - Alphabetical'!T143-'2020 MRI'!T143</f>
        <v>-22</v>
      </c>
      <c r="V143" s="33">
        <f>'2023 MRI - Alphabetical'!U143-'2020 MRI'!U143</f>
        <v>-0.23255665854909047</v>
      </c>
      <c r="W143" s="11">
        <f>'2023 MRI - Alphabetical'!V143-'2020 MRI'!V143</f>
        <v>1.3464849288331596E-2</v>
      </c>
      <c r="X143" s="10">
        <f>'2023 MRI - Alphabetical'!W143-'2020 MRI'!W143</f>
        <v>-38</v>
      </c>
      <c r="Y143" s="33">
        <f>'2023 MRI - Alphabetical'!X143-'2020 MRI'!X143</f>
        <v>-0.17608558382074491</v>
      </c>
      <c r="Z143" s="13">
        <f>'2023 MRI - Alphabetical'!Y143-'2020 MRI'!Y143</f>
        <v>9083</v>
      </c>
      <c r="AA143" s="10">
        <f>'2023 MRI - Alphabetical'!Z143-'2020 MRI'!Z143</f>
        <v>-43</v>
      </c>
      <c r="AB143" s="33">
        <f>'2023 MRI - Alphabetical'!AA143-'2020 MRI'!AA143</f>
        <v>-0.14258632553798556</v>
      </c>
      <c r="AC143" s="11">
        <f>'2023 MRI - Alphabetical'!AB143-'2020 MRI'!AB143</f>
        <v>3.9474621549421204E-3</v>
      </c>
      <c r="AD143" s="10">
        <f>'2023 MRI - Alphabetical'!AC143-'2020 MRI'!AC143</f>
        <v>-57</v>
      </c>
      <c r="AE143" s="33">
        <f>'2023 MRI - Alphabetical'!AD143-'2020 MRI'!AD143</f>
        <v>-0.16152667934030313</v>
      </c>
      <c r="AF143" s="11">
        <f>'2023 MRI - Alphabetical'!AE143-'2020 MRI'!AE143</f>
        <v>-3.48538577888724E-3</v>
      </c>
      <c r="AG143" s="10">
        <f>'2023 MRI - Alphabetical'!AF143-'2020 MRI'!AF143</f>
        <v>4</v>
      </c>
      <c r="AH143" s="33">
        <f>'2023 MRI - Alphabetical'!AG143-'2020 MRI'!AG143</f>
        <v>-3.5498519340375068E-2</v>
      </c>
      <c r="AI143" s="14">
        <f>'2023 MRI - Alphabetical'!AH143-'2020 MRI'!AH143</f>
        <v>-8.6999999999999744E-2</v>
      </c>
      <c r="AJ143" s="10">
        <f>'2023 MRI - Alphabetical'!AI143-'2020 MRI'!AI143</f>
        <v>-72</v>
      </c>
      <c r="AK143" s="33">
        <f>'2023 MRI - Alphabetical'!AJ143-'2020 MRI'!AJ143</f>
        <v>-1.2680631770192713E-2</v>
      </c>
      <c r="AL143" s="13">
        <f>'2023 MRI - Alphabetical'!AK143-'2020 MRI'!AK143</f>
        <v>-2476.05494882536</v>
      </c>
      <c r="AM143" s="38"/>
    </row>
    <row r="144" spans="1:39" x14ac:dyDescent="0.25">
      <c r="A144" t="s">
        <v>736</v>
      </c>
      <c r="B144" s="5" t="s">
        <v>584</v>
      </c>
      <c r="C144" s="6" t="s">
        <v>41</v>
      </c>
      <c r="D144" s="7" t="s">
        <v>34</v>
      </c>
      <c r="E144" s="8">
        <f>VLOOKUP(A144,'2020 MRI'!$A$7:$F$571,6,FALSE)</f>
        <v>5.1740510780220887</v>
      </c>
      <c r="F144" s="36">
        <f>'2023 MRI - Alphabetical'!E144-'2020 MRI'!E144</f>
        <v>-0.22267854111380636</v>
      </c>
      <c r="G144" s="8">
        <f>'2023 MRI - Alphabetical'!F144-'2020 MRI'!F144</f>
        <v>7.8167690037234543</v>
      </c>
      <c r="H144" s="9">
        <f>'2023 MRI - Alphabetical'!G144-'2020 MRI'!G144</f>
        <v>-9</v>
      </c>
      <c r="I144" s="10">
        <f>'2023 MRI - Alphabetical'!H144-'2020 MRI'!H144</f>
        <v>-99</v>
      </c>
      <c r="J144" s="33">
        <f>'2023 MRI - Alphabetical'!I144-'2020 MRI'!I144</f>
        <v>-0.27574236433470245</v>
      </c>
      <c r="K144" s="11">
        <f>'2023 MRI - Alphabetical'!J144-'2020 MRI'!J144</f>
        <v>6.2692752295578913E-3</v>
      </c>
      <c r="L144" s="10">
        <f>'2023 MRI - Alphabetical'!K144-'2020 MRI'!K144</f>
        <v>-73</v>
      </c>
      <c r="M144" s="33">
        <f>'2023 MRI - Alphabetical'!L144-'2020 MRI'!L144</f>
        <v>-0.76698841871499179</v>
      </c>
      <c r="N144" s="11">
        <f>'2023 MRI - Alphabetical'!M144-'2020 MRI'!M144</f>
        <v>3.2690421706439987E-3</v>
      </c>
      <c r="O144" s="10">
        <f>'2023 MRI - Alphabetical'!N144-'2020 MRI'!N144</f>
        <v>-21</v>
      </c>
      <c r="P144" s="33">
        <f>'2023 MRI - Alphabetical'!O144-'2020 MRI'!O144</f>
        <v>-9.1269950443509718E-2</v>
      </c>
      <c r="Q144" s="11">
        <f>'2023 MRI - Alphabetical'!P144-'2020 MRI'!P144</f>
        <v>4.1322314049586778E-3</v>
      </c>
      <c r="R144" s="10">
        <f>'2023 MRI - Alphabetical'!Q144-'2020 MRI'!Q144</f>
        <v>19</v>
      </c>
      <c r="S144" s="33">
        <f>'2023 MRI - Alphabetical'!R144-'2020 MRI'!R144</f>
        <v>0.23888270298591624</v>
      </c>
      <c r="T144" s="12">
        <f>'2023 MRI - Alphabetical'!S144-'2020 MRI'!S144</f>
        <v>0</v>
      </c>
      <c r="U144" s="10">
        <f>'2023 MRI - Alphabetical'!T144-'2020 MRI'!T144</f>
        <v>25</v>
      </c>
      <c r="V144" s="33">
        <f>'2023 MRI - Alphabetical'!U144-'2020 MRI'!U144</f>
        <v>0.10777432904740747</v>
      </c>
      <c r="W144" s="11">
        <f>'2023 MRI - Alphabetical'!V144-'2020 MRI'!V144</f>
        <v>-1.0623150313541257E-2</v>
      </c>
      <c r="X144" s="10">
        <f>'2023 MRI - Alphabetical'!W144-'2020 MRI'!W144</f>
        <v>-2</v>
      </c>
      <c r="Y144" s="33">
        <f>'2023 MRI - Alphabetical'!X144-'2020 MRI'!X144</f>
        <v>-0.16230272255304534</v>
      </c>
      <c r="Z144" s="13">
        <f>'2023 MRI - Alphabetical'!Y144-'2020 MRI'!Y144</f>
        <v>33912</v>
      </c>
      <c r="AA144" s="10">
        <f>'2023 MRI - Alphabetical'!Z144-'2020 MRI'!Z144</f>
        <v>25</v>
      </c>
      <c r="AB144" s="33">
        <f>'2023 MRI - Alphabetical'!AA144-'2020 MRI'!AA144</f>
        <v>0.12158029602055698</v>
      </c>
      <c r="AC144" s="11">
        <f>'2023 MRI - Alphabetical'!AB144-'2020 MRI'!AB144</f>
        <v>1.5579567779960696E-3</v>
      </c>
      <c r="AD144" s="10">
        <f>'2023 MRI - Alphabetical'!AC144-'2020 MRI'!AC144</f>
        <v>-16</v>
      </c>
      <c r="AE144" s="33">
        <f>'2023 MRI - Alphabetical'!AD144-'2020 MRI'!AD144</f>
        <v>-0.10276580612713426</v>
      </c>
      <c r="AF144" s="11">
        <f>'2023 MRI - Alphabetical'!AE144-'2020 MRI'!AE144</f>
        <v>-2.0181826293901306E-3</v>
      </c>
      <c r="AG144" s="10">
        <f>'2023 MRI - Alphabetical'!AF144-'2020 MRI'!AF144</f>
        <v>-40</v>
      </c>
      <c r="AH144" s="33">
        <f>'2023 MRI - Alphabetical'!AG144-'2020 MRI'!AG144</f>
        <v>-0.1790617837404489</v>
      </c>
      <c r="AI144" s="14">
        <f>'2023 MRI - Alphabetical'!AH144-'2020 MRI'!AH144</f>
        <v>7.4000000000000066E-2</v>
      </c>
      <c r="AJ144" s="10">
        <f>'2023 MRI - Alphabetical'!AI144-'2020 MRI'!AI144</f>
        <v>-11</v>
      </c>
      <c r="AK144" s="33">
        <f>'2023 MRI - Alphabetical'!AJ144-'2020 MRI'!AJ144</f>
        <v>-0.11651699338584492</v>
      </c>
      <c r="AL144" s="13">
        <f>'2023 MRI - Alphabetical'!AK144-'2020 MRI'!AK144</f>
        <v>-18379.751007337647</v>
      </c>
      <c r="AM144" s="38"/>
    </row>
    <row r="145" spans="1:39" x14ac:dyDescent="0.25">
      <c r="A145" t="s">
        <v>737</v>
      </c>
      <c r="B145" s="5" t="s">
        <v>142</v>
      </c>
      <c r="C145" s="6" t="s">
        <v>24</v>
      </c>
      <c r="D145" s="7" t="s">
        <v>20</v>
      </c>
      <c r="E145" s="8">
        <f>VLOOKUP(A145,'2020 MRI'!$A$7:$F$571,6,FALSE)</f>
        <v>29.553263885637342</v>
      </c>
      <c r="F145" s="36">
        <f>'2023 MRI - Alphabetical'!E145-'2020 MRI'!E145</f>
        <v>-1.3990770146320626</v>
      </c>
      <c r="G145" s="8">
        <f>'2023 MRI - Alphabetical'!F145-'2020 MRI'!F145</f>
        <v>5.7905525769153599</v>
      </c>
      <c r="H145" s="9">
        <f>'2023 MRI - Alphabetical'!G145-'2020 MRI'!G145</f>
        <v>-59</v>
      </c>
      <c r="I145" s="10">
        <f>'2023 MRI - Alphabetical'!H145-'2020 MRI'!H145</f>
        <v>-256</v>
      </c>
      <c r="J145" s="33">
        <f>'2023 MRI - Alphabetical'!I145-'2020 MRI'!I145</f>
        <v>-0.93001320300813128</v>
      </c>
      <c r="K145" s="11">
        <f>'2023 MRI - Alphabetical'!J145-'2020 MRI'!J145</f>
        <v>-4.168353013802184E-2</v>
      </c>
      <c r="L145" s="10">
        <f>'2023 MRI - Alphabetical'!K145-'2020 MRI'!K145</f>
        <v>-188</v>
      </c>
      <c r="M145" s="33">
        <f>'2023 MRI - Alphabetical'!L145-'2020 MRI'!L145</f>
        <v>-0.58989892723143456</v>
      </c>
      <c r="N145" s="11">
        <f>'2023 MRI - Alphabetical'!M145-'2020 MRI'!M145</f>
        <v>9.9855472342661941E-3</v>
      </c>
      <c r="O145" s="10">
        <f>'2023 MRI - Alphabetical'!N145-'2020 MRI'!N145</f>
        <v>115</v>
      </c>
      <c r="P145" s="33">
        <f>'2023 MRI - Alphabetical'!O145-'2020 MRI'!O145</f>
        <v>0.29131794753579021</v>
      </c>
      <c r="Q145" s="11">
        <f>'2023 MRI - Alphabetical'!P145-'2020 MRI'!P145</f>
        <v>-2.0693623834131945E-2</v>
      </c>
      <c r="R145" s="10">
        <f>'2023 MRI - Alphabetical'!Q145-'2020 MRI'!Q145</f>
        <v>-82</v>
      </c>
      <c r="S145" s="33">
        <f>'2023 MRI - Alphabetical'!R145-'2020 MRI'!R145</f>
        <v>-2.3820741846476414</v>
      </c>
      <c r="T145" s="12">
        <f>'2023 MRI - Alphabetical'!S145-'2020 MRI'!S145</f>
        <v>4.2279222205782796</v>
      </c>
      <c r="U145" s="10">
        <f>'2023 MRI - Alphabetical'!T145-'2020 MRI'!T145</f>
        <v>121</v>
      </c>
      <c r="V145" s="33">
        <f>'2023 MRI - Alphabetical'!U145-'2020 MRI'!U145</f>
        <v>0.27914704389653899</v>
      </c>
      <c r="W145" s="11">
        <f>'2023 MRI - Alphabetical'!V145-'2020 MRI'!V145</f>
        <v>-2.0363787321854648E-2</v>
      </c>
      <c r="X145" s="10">
        <f>'2023 MRI - Alphabetical'!W145-'2020 MRI'!W145</f>
        <v>18</v>
      </c>
      <c r="Y145" s="33">
        <f>'2023 MRI - Alphabetical'!X145-'2020 MRI'!X145</f>
        <v>-8.2771879933247888E-3</v>
      </c>
      <c r="Z145" s="13">
        <f>'2023 MRI - Alphabetical'!Y145-'2020 MRI'!Y145</f>
        <v>17253</v>
      </c>
      <c r="AA145" s="10">
        <f>'2023 MRI - Alphabetical'!Z145-'2020 MRI'!Z145</f>
        <v>10</v>
      </c>
      <c r="AB145" s="33">
        <f>'2023 MRI - Alphabetical'!AA145-'2020 MRI'!AA145</f>
        <v>6.4235600063381915E-2</v>
      </c>
      <c r="AC145" s="11">
        <f>'2023 MRI - Alphabetical'!AB145-'2020 MRI'!AB145</f>
        <v>-1.6885644768856525E-3</v>
      </c>
      <c r="AD145" s="10">
        <f>'2023 MRI - Alphabetical'!AC145-'2020 MRI'!AC145</f>
        <v>222</v>
      </c>
      <c r="AE145" s="33">
        <f>'2023 MRI - Alphabetical'!AD145-'2020 MRI'!AD145</f>
        <v>0.74416372063345282</v>
      </c>
      <c r="AF145" s="11">
        <f>'2023 MRI - Alphabetical'!AE145-'2020 MRI'!AE145</f>
        <v>4.9325517947666042E-2</v>
      </c>
      <c r="AG145" s="10">
        <f>'2023 MRI - Alphabetical'!AF145-'2020 MRI'!AF145</f>
        <v>-5</v>
      </c>
      <c r="AH145" s="33">
        <f>'2023 MRI - Alphabetical'!AG145-'2020 MRI'!AG145</f>
        <v>-6.2079152008210681E-2</v>
      </c>
      <c r="AI145" s="14">
        <f>'2023 MRI - Alphabetical'!AH145-'2020 MRI'!AH145</f>
        <v>-5.500000000000016E-2</v>
      </c>
      <c r="AJ145" s="10">
        <f>'2023 MRI - Alphabetical'!AI145-'2020 MRI'!AI145</f>
        <v>36</v>
      </c>
      <c r="AK145" s="33">
        <f>'2023 MRI - Alphabetical'!AJ145-'2020 MRI'!AJ145</f>
        <v>3.1631465766735672E-2</v>
      </c>
      <c r="AL145" s="13">
        <f>'2023 MRI - Alphabetical'!AK145-'2020 MRI'!AK145</f>
        <v>24806.849525423575</v>
      </c>
      <c r="AM145" s="38"/>
    </row>
    <row r="146" spans="1:39" x14ac:dyDescent="0.25">
      <c r="A146" t="s">
        <v>738</v>
      </c>
      <c r="B146" s="5" t="s">
        <v>421</v>
      </c>
      <c r="C146" s="6" t="s">
        <v>44</v>
      </c>
      <c r="D146" s="7" t="s">
        <v>20</v>
      </c>
      <c r="E146" s="8">
        <f>VLOOKUP(A146,'2020 MRI'!$A$7:$F$571,6,FALSE)</f>
        <v>19.12912488276336</v>
      </c>
      <c r="F146" s="36">
        <f>'2023 MRI - Alphabetical'!E146-'2020 MRI'!E146</f>
        <v>0.29088090231697405</v>
      </c>
      <c r="G146" s="8">
        <f>'2023 MRI - Alphabetical'!F146-'2020 MRI'!F146</f>
        <v>3.7082565989929854</v>
      </c>
      <c r="H146" s="9">
        <f>'2023 MRI - Alphabetical'!G146-'2020 MRI'!G146</f>
        <v>4</v>
      </c>
      <c r="I146" s="10">
        <f>'2023 MRI - Alphabetical'!H146-'2020 MRI'!H146</f>
        <v>117</v>
      </c>
      <c r="J146" s="33">
        <f>'2023 MRI - Alphabetical'!I146-'2020 MRI'!I146</f>
        <v>0.40477830709291684</v>
      </c>
      <c r="K146" s="11">
        <f>'2023 MRI - Alphabetical'!J146-'2020 MRI'!J146</f>
        <v>5.9197517489478324E-2</v>
      </c>
      <c r="L146" s="10">
        <f>'2023 MRI - Alphabetical'!K146-'2020 MRI'!K146</f>
        <v>63</v>
      </c>
      <c r="M146" s="33">
        <f>'2023 MRI - Alphabetical'!L146-'2020 MRI'!L146</f>
        <v>0.25281914847778325</v>
      </c>
      <c r="N146" s="11">
        <f>'2023 MRI - Alphabetical'!M146-'2020 MRI'!M146</f>
        <v>-2.6533564314936933E-2</v>
      </c>
      <c r="O146" s="10">
        <f>'2023 MRI - Alphabetical'!N146-'2020 MRI'!N146</f>
        <v>-69</v>
      </c>
      <c r="P146" s="33">
        <f>'2023 MRI - Alphabetical'!O146-'2020 MRI'!O146</f>
        <v>-0.16082467004596412</v>
      </c>
      <c r="Q146" s="11">
        <f>'2023 MRI - Alphabetical'!P146-'2020 MRI'!P146</f>
        <v>7.907824119171231E-3</v>
      </c>
      <c r="R146" s="10">
        <f>'2023 MRI - Alphabetical'!Q146-'2020 MRI'!Q146</f>
        <v>68</v>
      </c>
      <c r="S146" s="33">
        <f>'2023 MRI - Alphabetical'!R146-'2020 MRI'!R146</f>
        <v>0.22295370508022666</v>
      </c>
      <c r="T146" s="12">
        <f>'2023 MRI - Alphabetical'!S146-'2020 MRI'!S146</f>
        <v>-0.12190106762847308</v>
      </c>
      <c r="U146" s="10">
        <f>'2023 MRI - Alphabetical'!T146-'2020 MRI'!T146</f>
        <v>-9</v>
      </c>
      <c r="V146" s="33">
        <f>'2023 MRI - Alphabetical'!U146-'2020 MRI'!U146</f>
        <v>-5.6710095448432418E-2</v>
      </c>
      <c r="W146" s="11">
        <f>'2023 MRI - Alphabetical'!V146-'2020 MRI'!V146</f>
        <v>-7.3811629174344584E-5</v>
      </c>
      <c r="X146" s="10">
        <f>'2023 MRI - Alphabetical'!W146-'2020 MRI'!W146</f>
        <v>-26</v>
      </c>
      <c r="Y146" s="33">
        <f>'2023 MRI - Alphabetical'!X146-'2020 MRI'!X146</f>
        <v>-0.16533020491664413</v>
      </c>
      <c r="Z146" s="13">
        <f>'2023 MRI - Alphabetical'!Y146-'2020 MRI'!Y146</f>
        <v>11173</v>
      </c>
      <c r="AA146" s="10">
        <f>'2023 MRI - Alphabetical'!Z146-'2020 MRI'!Z146</f>
        <v>62</v>
      </c>
      <c r="AB146" s="33">
        <f>'2023 MRI - Alphabetical'!AA146-'2020 MRI'!AA146</f>
        <v>0.18051289273949134</v>
      </c>
      <c r="AC146" s="11">
        <f>'2023 MRI - Alphabetical'!AB146-'2020 MRI'!AB146</f>
        <v>4.7482014388489091E-4</v>
      </c>
      <c r="AD146" s="10">
        <f>'2023 MRI - Alphabetical'!AC146-'2020 MRI'!AC146</f>
        <v>36</v>
      </c>
      <c r="AE146" s="33">
        <f>'2023 MRI - Alphabetical'!AD146-'2020 MRI'!AD146</f>
        <v>0.10594457303706706</v>
      </c>
      <c r="AF146" s="11">
        <f>'2023 MRI - Alphabetical'!AE146-'2020 MRI'!AE146</f>
        <v>1.1159817554295293E-2</v>
      </c>
      <c r="AG146" s="10">
        <f>'2023 MRI - Alphabetical'!AF146-'2020 MRI'!AF146</f>
        <v>6</v>
      </c>
      <c r="AH146" s="33">
        <f>'2023 MRI - Alphabetical'!AG146-'2020 MRI'!AG146</f>
        <v>-6.2896858886087263E-3</v>
      </c>
      <c r="AI146" s="14">
        <f>'2023 MRI - Alphabetical'!AH146-'2020 MRI'!AH146</f>
        <v>-0.11399999999999988</v>
      </c>
      <c r="AJ146" s="10">
        <f>'2023 MRI - Alphabetical'!AI146-'2020 MRI'!AI146</f>
        <v>-40</v>
      </c>
      <c r="AK146" s="33">
        <f>'2023 MRI - Alphabetical'!AJ146-'2020 MRI'!AJ146</f>
        <v>6.0310378028254896E-3</v>
      </c>
      <c r="AL146" s="13">
        <f>'2023 MRI - Alphabetical'!AK146-'2020 MRI'!AK146</f>
        <v>10326.538151646935</v>
      </c>
      <c r="AM146" s="38"/>
    </row>
    <row r="147" spans="1:39" x14ac:dyDescent="0.25">
      <c r="A147" t="s">
        <v>739</v>
      </c>
      <c r="B147" s="5" t="s">
        <v>251</v>
      </c>
      <c r="C147" s="6" t="s">
        <v>38</v>
      </c>
      <c r="D147" s="7" t="s">
        <v>39</v>
      </c>
      <c r="E147" s="8">
        <f>VLOOKUP(A147,'2020 MRI'!$A$7:$F$571,6,FALSE)</f>
        <v>30.828738708690079</v>
      </c>
      <c r="F147" s="36">
        <f>'2023 MRI - Alphabetical'!E147-'2020 MRI'!E147</f>
        <v>-1.2490754871341458</v>
      </c>
      <c r="G147" s="8">
        <f>'2023 MRI - Alphabetical'!F147-'2020 MRI'!F147</f>
        <v>5.1590068456262266</v>
      </c>
      <c r="H147" s="9">
        <f>'2023 MRI - Alphabetical'!G147-'2020 MRI'!G147</f>
        <v>-52</v>
      </c>
      <c r="I147" s="10">
        <f>'2023 MRI - Alphabetical'!H147-'2020 MRI'!H147</f>
        <v>-335</v>
      </c>
      <c r="J147" s="33">
        <f>'2023 MRI - Alphabetical'!I147-'2020 MRI'!I147</f>
        <v>-1.1707679145641277</v>
      </c>
      <c r="K147" s="11">
        <f>'2023 MRI - Alphabetical'!J147-'2020 MRI'!J147</f>
        <v>-5.6720964913199001E-2</v>
      </c>
      <c r="L147" s="10">
        <f>'2023 MRI - Alphabetical'!K147-'2020 MRI'!K147</f>
        <v>-28</v>
      </c>
      <c r="M147" s="33">
        <f>'2023 MRI - Alphabetical'!L147-'2020 MRI'!L147</f>
        <v>-0.38963042122888708</v>
      </c>
      <c r="N147" s="11">
        <f>'2023 MRI - Alphabetical'!M147-'2020 MRI'!M147</f>
        <v>-1.2064462759219768E-2</v>
      </c>
      <c r="O147" s="10">
        <f>'2023 MRI - Alphabetical'!N147-'2020 MRI'!N147</f>
        <v>-35</v>
      </c>
      <c r="P147" s="33">
        <f>'2023 MRI - Alphabetical'!O147-'2020 MRI'!O147</f>
        <v>-0.13674320167180956</v>
      </c>
      <c r="Q147" s="11">
        <f>'2023 MRI - Alphabetical'!P147-'2020 MRI'!P147</f>
        <v>5.4325639727346997E-3</v>
      </c>
      <c r="R147" s="10">
        <f>'2023 MRI - Alphabetical'!Q147-'2020 MRI'!Q147</f>
        <v>-87</v>
      </c>
      <c r="S147" s="33">
        <f>'2023 MRI - Alphabetical'!R147-'2020 MRI'!R147</f>
        <v>-0.22658002999038762</v>
      </c>
      <c r="T147" s="12">
        <f>'2023 MRI - Alphabetical'!S147-'2020 MRI'!S147</f>
        <v>0.60688335328432463</v>
      </c>
      <c r="U147" s="10">
        <f>'2023 MRI - Alphabetical'!T147-'2020 MRI'!T147</f>
        <v>-56</v>
      </c>
      <c r="V147" s="33">
        <f>'2023 MRI - Alphabetical'!U147-'2020 MRI'!U147</f>
        <v>-0.40248618974069561</v>
      </c>
      <c r="W147" s="11">
        <f>'2023 MRI - Alphabetical'!V147-'2020 MRI'!V147</f>
        <v>2.3281355310902196E-2</v>
      </c>
      <c r="X147" s="10">
        <f>'2023 MRI - Alphabetical'!W147-'2020 MRI'!W147</f>
        <v>-50</v>
      </c>
      <c r="Y147" s="33">
        <f>'2023 MRI - Alphabetical'!X147-'2020 MRI'!X147</f>
        <v>-0.14022638902651496</v>
      </c>
      <c r="Z147" s="13">
        <f>'2023 MRI - Alphabetical'!Y147-'2020 MRI'!Y147</f>
        <v>7875</v>
      </c>
      <c r="AA147" s="10">
        <f>'2023 MRI - Alphabetical'!Z147-'2020 MRI'!Z147</f>
        <v>-8</v>
      </c>
      <c r="AB147" s="33">
        <f>'2023 MRI - Alphabetical'!AA147-'2020 MRI'!AA147</f>
        <v>-7.2969036540539503E-2</v>
      </c>
      <c r="AC147" s="11">
        <f>'2023 MRI - Alphabetical'!AB147-'2020 MRI'!AB147</f>
        <v>2.6101232477185043E-3</v>
      </c>
      <c r="AD147" s="10">
        <f>'2023 MRI - Alphabetical'!AC147-'2020 MRI'!AC147</f>
        <v>10</v>
      </c>
      <c r="AE147" s="33">
        <f>'2023 MRI - Alphabetical'!AD147-'2020 MRI'!AD147</f>
        <v>6.8486235472562579E-2</v>
      </c>
      <c r="AF147" s="11">
        <f>'2023 MRI - Alphabetical'!AE147-'2020 MRI'!AE147</f>
        <v>1.0961399274321715E-2</v>
      </c>
      <c r="AG147" s="10">
        <f>'2023 MRI - Alphabetical'!AF147-'2020 MRI'!AF147</f>
        <v>11</v>
      </c>
      <c r="AH147" s="33">
        <f>'2023 MRI - Alphabetical'!AG147-'2020 MRI'!AG147</f>
        <v>0.17513487617316337</v>
      </c>
      <c r="AI147" s="14">
        <f>'2023 MRI - Alphabetical'!AH147-'2020 MRI'!AH147</f>
        <v>-0.30600000000000094</v>
      </c>
      <c r="AJ147" s="10">
        <f>'2023 MRI - Alphabetical'!AI147-'2020 MRI'!AI147</f>
        <v>23</v>
      </c>
      <c r="AK147" s="33">
        <f>'2023 MRI - Alphabetical'!AJ147-'2020 MRI'!AJ147</f>
        <v>3.1035957072806541E-2</v>
      </c>
      <c r="AL147" s="13">
        <f>'2023 MRI - Alphabetical'!AK147-'2020 MRI'!AK147</f>
        <v>21949.403595335694</v>
      </c>
      <c r="AM147" s="38"/>
    </row>
    <row r="148" spans="1:39" x14ac:dyDescent="0.25">
      <c r="A148" t="s">
        <v>740</v>
      </c>
      <c r="B148" s="5" t="s">
        <v>581</v>
      </c>
      <c r="C148" s="6" t="s">
        <v>54</v>
      </c>
      <c r="D148" s="7" t="s">
        <v>39</v>
      </c>
      <c r="E148" s="8">
        <f>VLOOKUP(A148,'2020 MRI'!$A$7:$F$571,6,FALSE)</f>
        <v>9.7515766053308077</v>
      </c>
      <c r="F148" s="36">
        <f>'2023 MRI - Alphabetical'!E148-'2020 MRI'!E148</f>
        <v>1.4039414818910609</v>
      </c>
      <c r="G148" s="8">
        <f>'2023 MRI - Alphabetical'!F148-'2020 MRI'!F148</f>
        <v>2.8466689494203692</v>
      </c>
      <c r="H148" s="9">
        <f>'2023 MRI - Alphabetical'!G148-'2020 MRI'!G148</f>
        <v>15</v>
      </c>
      <c r="I148" s="10">
        <f>'2023 MRI - Alphabetical'!H148-'2020 MRI'!H148</f>
        <v>201</v>
      </c>
      <c r="J148" s="33">
        <f>'2023 MRI - Alphabetical'!I148-'2020 MRI'!I148</f>
        <v>0.77071134553177334</v>
      </c>
      <c r="K148" s="11">
        <f>'2023 MRI - Alphabetical'!J148-'2020 MRI'!J148</f>
        <v>7.5628497716386911E-2</v>
      </c>
      <c r="L148" s="10">
        <f>'2023 MRI - Alphabetical'!K148-'2020 MRI'!K148</f>
        <v>83</v>
      </c>
      <c r="M148" s="33">
        <f>'2023 MRI - Alphabetical'!L148-'2020 MRI'!L148</f>
        <v>0.61830105246975353</v>
      </c>
      <c r="N148" s="11">
        <f>'2023 MRI - Alphabetical'!M148-'2020 MRI'!M148</f>
        <v>-2.9029376340998458E-2</v>
      </c>
      <c r="O148" s="10">
        <f>'2023 MRI - Alphabetical'!N148-'2020 MRI'!N148</f>
        <v>3</v>
      </c>
      <c r="P148" s="33">
        <f>'2023 MRI - Alphabetical'!O148-'2020 MRI'!O148</f>
        <v>5.2643610877040947E-2</v>
      </c>
      <c r="Q148" s="11">
        <f>'2023 MRI - Alphabetical'!P148-'2020 MRI'!P148</f>
        <v>-4.9396267837541162E-3</v>
      </c>
      <c r="R148" s="10">
        <f>'2023 MRI - Alphabetical'!Q148-'2020 MRI'!Q148</f>
        <v>-27</v>
      </c>
      <c r="S148" s="33">
        <f>'2023 MRI - Alphabetical'!R148-'2020 MRI'!R148</f>
        <v>0.15637737583665079</v>
      </c>
      <c r="T148" s="12">
        <f>'2023 MRI - Alphabetical'!S148-'2020 MRI'!S148</f>
        <v>0.1621796951021732</v>
      </c>
      <c r="U148" s="10">
        <f>'2023 MRI - Alphabetical'!T148-'2020 MRI'!T148</f>
        <v>104</v>
      </c>
      <c r="V148" s="33">
        <f>'2023 MRI - Alphabetical'!U148-'2020 MRI'!U148</f>
        <v>0.32964188686188611</v>
      </c>
      <c r="W148" s="11">
        <f>'2023 MRI - Alphabetical'!V148-'2020 MRI'!V148</f>
        <v>-2.3586246092639956E-2</v>
      </c>
      <c r="X148" s="10">
        <f>'2023 MRI - Alphabetical'!W148-'2020 MRI'!W148</f>
        <v>6</v>
      </c>
      <c r="Y148" s="33">
        <f>'2023 MRI - Alphabetical'!X148-'2020 MRI'!X148</f>
        <v>0.37387109321787859</v>
      </c>
      <c r="Z148" s="13">
        <f>'2023 MRI - Alphabetical'!Y148-'2020 MRI'!Y148</f>
        <v>50505</v>
      </c>
      <c r="AA148" s="10">
        <f>'2023 MRI - Alphabetical'!Z148-'2020 MRI'!Z148</f>
        <v>41</v>
      </c>
      <c r="AB148" s="33">
        <f>'2023 MRI - Alphabetical'!AA148-'2020 MRI'!AA148</f>
        <v>0.2215279260238685</v>
      </c>
      <c r="AC148" s="11">
        <f>'2023 MRI - Alphabetical'!AB148-'2020 MRI'!AB148</f>
        <v>3.6606840501185109E-4</v>
      </c>
      <c r="AD148" s="10">
        <f>'2023 MRI - Alphabetical'!AC148-'2020 MRI'!AC148</f>
        <v>-31</v>
      </c>
      <c r="AE148" s="33">
        <f>'2023 MRI - Alphabetical'!AD148-'2020 MRI'!AD148</f>
        <v>-9.0538425576852988E-2</v>
      </c>
      <c r="AF148" s="11">
        <f>'2023 MRI - Alphabetical'!AE148-'2020 MRI'!AE148</f>
        <v>-5.8249737605287066E-4</v>
      </c>
      <c r="AG148" s="10">
        <f>'2023 MRI - Alphabetical'!AF148-'2020 MRI'!AF148</f>
        <v>15</v>
      </c>
      <c r="AH148" s="33">
        <f>'2023 MRI - Alphabetical'!AG148-'2020 MRI'!AG148</f>
        <v>3.6524607594480396E-2</v>
      </c>
      <c r="AI148" s="14">
        <f>'2023 MRI - Alphabetical'!AH148-'2020 MRI'!AH148</f>
        <v>-0.17533333333333334</v>
      </c>
      <c r="AJ148" s="10">
        <f>'2023 MRI - Alphabetical'!AI148-'2020 MRI'!AI148</f>
        <v>9</v>
      </c>
      <c r="AK148" s="33">
        <f>'2023 MRI - Alphabetical'!AJ148-'2020 MRI'!AJ148</f>
        <v>1.6135053006347676E-2</v>
      </c>
      <c r="AL148" s="13">
        <f>'2023 MRI - Alphabetical'!AK148-'2020 MRI'!AK148</f>
        <v>75154.741768758453</v>
      </c>
      <c r="AM148" s="38"/>
    </row>
    <row r="149" spans="1:39" x14ac:dyDescent="0.25">
      <c r="A149" t="s">
        <v>741</v>
      </c>
      <c r="B149" s="5" t="s">
        <v>395</v>
      </c>
      <c r="C149" s="6" t="s">
        <v>93</v>
      </c>
      <c r="D149" s="7" t="s">
        <v>34</v>
      </c>
      <c r="E149" s="8">
        <f>VLOOKUP(A149,'2020 MRI'!$A$7:$F$571,6,FALSE)</f>
        <v>19.396784179024898</v>
      </c>
      <c r="F149" s="36">
        <f>'2023 MRI - Alphabetical'!E149-'2020 MRI'!E149</f>
        <v>-0.41489165811855733</v>
      </c>
      <c r="G149" s="8">
        <f>'2023 MRI - Alphabetical'!F149-'2020 MRI'!F149</f>
        <v>5.4072356679226701</v>
      </c>
      <c r="H149" s="9">
        <f>'2023 MRI - Alphabetical'!G149-'2020 MRI'!G149</f>
        <v>-26</v>
      </c>
      <c r="I149" s="10">
        <f>'2023 MRI - Alphabetical'!H149-'2020 MRI'!H149</f>
        <v>58</v>
      </c>
      <c r="J149" s="33">
        <f>'2023 MRI - Alphabetical'!I149-'2020 MRI'!I149</f>
        <v>0.33001408105265678</v>
      </c>
      <c r="K149" s="11">
        <f>'2023 MRI - Alphabetical'!J149-'2020 MRI'!J149</f>
        <v>5.8101499063480722E-2</v>
      </c>
      <c r="L149" s="10">
        <f>'2023 MRI - Alphabetical'!K149-'2020 MRI'!K149</f>
        <v>-33</v>
      </c>
      <c r="M149" s="33">
        <f>'2023 MRI - Alphabetical'!L149-'2020 MRI'!L149</f>
        <v>2.1029814179582607E-2</v>
      </c>
      <c r="N149" s="11">
        <f>'2023 MRI - Alphabetical'!M149-'2020 MRI'!M149</f>
        <v>-7.0793134161006854E-3</v>
      </c>
      <c r="O149" s="10">
        <f>'2023 MRI - Alphabetical'!N149-'2020 MRI'!N149</f>
        <v>-17</v>
      </c>
      <c r="P149" s="33">
        <f>'2023 MRI - Alphabetical'!O149-'2020 MRI'!O149</f>
        <v>-5.3621275108866884E-2</v>
      </c>
      <c r="Q149" s="11">
        <f>'2023 MRI - Alphabetical'!P149-'2020 MRI'!P149</f>
        <v>1.4120030878712192E-4</v>
      </c>
      <c r="R149" s="10">
        <f>'2023 MRI - Alphabetical'!Q149-'2020 MRI'!Q149</f>
        <v>-148</v>
      </c>
      <c r="S149" s="33">
        <f>'2023 MRI - Alphabetical'!R149-'2020 MRI'!R149</f>
        <v>-5.6636680862382188E-2</v>
      </c>
      <c r="T149" s="12">
        <f>'2023 MRI - Alphabetical'!S149-'2020 MRI'!S149</f>
        <v>0.49995175341025277</v>
      </c>
      <c r="U149" s="10">
        <f>'2023 MRI - Alphabetical'!T149-'2020 MRI'!T149</f>
        <v>-135</v>
      </c>
      <c r="V149" s="33">
        <f>'2023 MRI - Alphabetical'!U149-'2020 MRI'!U149</f>
        <v>-0.37904762471126302</v>
      </c>
      <c r="W149" s="11">
        <f>'2023 MRI - Alphabetical'!V149-'2020 MRI'!V149</f>
        <v>1.9748165509310765E-2</v>
      </c>
      <c r="X149" s="10">
        <f>'2023 MRI - Alphabetical'!W149-'2020 MRI'!W149</f>
        <v>-9</v>
      </c>
      <c r="Y149" s="33">
        <f>'2023 MRI - Alphabetical'!X149-'2020 MRI'!X149</f>
        <v>-0.10367155278753326</v>
      </c>
      <c r="Z149" s="13">
        <f>'2023 MRI - Alphabetical'!Y149-'2020 MRI'!Y149</f>
        <v>18381</v>
      </c>
      <c r="AA149" s="10">
        <f>'2023 MRI - Alphabetical'!Z149-'2020 MRI'!Z149</f>
        <v>-16</v>
      </c>
      <c r="AB149" s="33">
        <f>'2023 MRI - Alphabetical'!AA149-'2020 MRI'!AA149</f>
        <v>-6.0295093626072549E-2</v>
      </c>
      <c r="AC149" s="11">
        <f>'2023 MRI - Alphabetical'!AB149-'2020 MRI'!AB149</f>
        <v>2.9661286054511807E-3</v>
      </c>
      <c r="AD149" s="10">
        <f>'2023 MRI - Alphabetical'!AC149-'2020 MRI'!AC149</f>
        <v>52</v>
      </c>
      <c r="AE149" s="33">
        <f>'2023 MRI - Alphabetical'!AD149-'2020 MRI'!AD149</f>
        <v>0.14482459432538297</v>
      </c>
      <c r="AF149" s="11">
        <f>'2023 MRI - Alphabetical'!AE149-'2020 MRI'!AE149</f>
        <v>1.369044740799108E-2</v>
      </c>
      <c r="AG149" s="10">
        <f>'2023 MRI - Alphabetical'!AF149-'2020 MRI'!AF149</f>
        <v>9</v>
      </c>
      <c r="AH149" s="33">
        <f>'2023 MRI - Alphabetical'!AG149-'2020 MRI'!AG149</f>
        <v>2.1551142944075577E-2</v>
      </c>
      <c r="AI149" s="14">
        <f>'2023 MRI - Alphabetical'!AH149-'2020 MRI'!AH149</f>
        <v>-0.14399999999999968</v>
      </c>
      <c r="AJ149" s="10">
        <f>'2023 MRI - Alphabetical'!AI149-'2020 MRI'!AI149</f>
        <v>-11</v>
      </c>
      <c r="AK149" s="33">
        <f>'2023 MRI - Alphabetical'!AJ149-'2020 MRI'!AJ149</f>
        <v>1.6288604323962397E-3</v>
      </c>
      <c r="AL149" s="13">
        <f>'2023 MRI - Alphabetical'!AK149-'2020 MRI'!AK149</f>
        <v>16550.95376150051</v>
      </c>
      <c r="AM149" s="38"/>
    </row>
    <row r="150" spans="1:39" x14ac:dyDescent="0.25">
      <c r="A150" t="s">
        <v>742</v>
      </c>
      <c r="B150" s="5" t="s">
        <v>82</v>
      </c>
      <c r="C150" s="6" t="s">
        <v>26</v>
      </c>
      <c r="D150" s="7" t="s">
        <v>20</v>
      </c>
      <c r="E150" s="8">
        <f>VLOOKUP(A150,'2020 MRI'!$A$7:$F$571,6,FALSE)</f>
        <v>54.286851513492081</v>
      </c>
      <c r="F150" s="36">
        <f>'2023 MRI - Alphabetical'!E150-'2020 MRI'!E150</f>
        <v>0.20818305941489612</v>
      </c>
      <c r="G150" s="8">
        <f>'2023 MRI - Alphabetical'!F150-'2020 MRI'!F150</f>
        <v>-3.2228818782479038</v>
      </c>
      <c r="H150" s="9">
        <f>'2023 MRI - Alphabetical'!G150-'2020 MRI'!G150</f>
        <v>4</v>
      </c>
      <c r="I150" s="10">
        <f>'2023 MRI - Alphabetical'!H150-'2020 MRI'!H150</f>
        <v>-40</v>
      </c>
      <c r="J150" s="33">
        <f>'2023 MRI - Alphabetical'!I150-'2020 MRI'!I150</f>
        <v>-1.8627890519031762</v>
      </c>
      <c r="K150" s="11">
        <f>'2023 MRI - Alphabetical'!J150-'2020 MRI'!J150</f>
        <v>-0.12614275827385424</v>
      </c>
      <c r="L150" s="10">
        <f>'2023 MRI - Alphabetical'!K150-'2020 MRI'!K150</f>
        <v>-19</v>
      </c>
      <c r="M150" s="33">
        <f>'2023 MRI - Alphabetical'!L150-'2020 MRI'!L150</f>
        <v>-0.91377922172095127</v>
      </c>
      <c r="N150" s="11">
        <f>'2023 MRI - Alphabetical'!M150-'2020 MRI'!M150</f>
        <v>-5.8632025366417151E-3</v>
      </c>
      <c r="O150" s="10">
        <f>'2023 MRI - Alphabetical'!N150-'2020 MRI'!N150</f>
        <v>7</v>
      </c>
      <c r="P150" s="33">
        <f>'2023 MRI - Alphabetical'!O150-'2020 MRI'!O150</f>
        <v>0.11834619968622584</v>
      </c>
      <c r="Q150" s="11">
        <f>'2023 MRI - Alphabetical'!P150-'2020 MRI'!P150</f>
        <v>-1.3658990827284917E-2</v>
      </c>
      <c r="R150" s="10">
        <f>'2023 MRI - Alphabetical'!Q150-'2020 MRI'!Q150</f>
        <v>67</v>
      </c>
      <c r="S150" s="33">
        <f>'2023 MRI - Alphabetical'!R150-'2020 MRI'!R150</f>
        <v>0.27911216682199846</v>
      </c>
      <c r="T150" s="12">
        <f>'2023 MRI - Alphabetical'!S150-'2020 MRI'!S150</f>
        <v>-0.16917611233293861</v>
      </c>
      <c r="U150" s="10">
        <f>'2023 MRI - Alphabetical'!T150-'2020 MRI'!T150</f>
        <v>26</v>
      </c>
      <c r="V150" s="33">
        <f>'2023 MRI - Alphabetical'!U150-'2020 MRI'!U150</f>
        <v>0.33135916251644237</v>
      </c>
      <c r="W150" s="11">
        <f>'2023 MRI - Alphabetical'!V150-'2020 MRI'!V150</f>
        <v>-2.0333005676046428E-2</v>
      </c>
      <c r="X150" s="10">
        <f>'2023 MRI - Alphabetical'!W150-'2020 MRI'!W150</f>
        <v>-9</v>
      </c>
      <c r="Y150" s="33">
        <f>'2023 MRI - Alphabetical'!X150-'2020 MRI'!X150</f>
        <v>-9.3402767344554993E-2</v>
      </c>
      <c r="Z150" s="13">
        <f>'2023 MRI - Alphabetical'!Y150-'2020 MRI'!Y150</f>
        <v>5144</v>
      </c>
      <c r="AA150" s="10">
        <f>'2023 MRI - Alphabetical'!Z150-'2020 MRI'!Z150</f>
        <v>12</v>
      </c>
      <c r="AB150" s="33">
        <f>'2023 MRI - Alphabetical'!AA150-'2020 MRI'!AA150</f>
        <v>0.81702986206597661</v>
      </c>
      <c r="AC150" s="11">
        <f>'2023 MRI - Alphabetical'!AB150-'2020 MRI'!AB150</f>
        <v>-1.3201451905626146E-2</v>
      </c>
      <c r="AD150" s="10">
        <f>'2023 MRI - Alphabetical'!AC150-'2020 MRI'!AC150</f>
        <v>-11</v>
      </c>
      <c r="AE150" s="33">
        <f>'2023 MRI - Alphabetical'!AD150-'2020 MRI'!AD150</f>
        <v>-0.53393763825255358</v>
      </c>
      <c r="AF150" s="11">
        <f>'2023 MRI - Alphabetical'!AE150-'2020 MRI'!AE150</f>
        <v>-1.8638094376779879E-2</v>
      </c>
      <c r="AG150" s="10">
        <f>'2023 MRI - Alphabetical'!AF150-'2020 MRI'!AF150</f>
        <v>-36</v>
      </c>
      <c r="AH150" s="33">
        <f>'2023 MRI - Alphabetical'!AG150-'2020 MRI'!AG150</f>
        <v>-9.8651364710414108E-2</v>
      </c>
      <c r="AI150" s="14">
        <f>'2023 MRI - Alphabetical'!AH150-'2020 MRI'!AH150</f>
        <v>-5.0000000000007816E-3</v>
      </c>
      <c r="AJ150" s="10">
        <f>'2023 MRI - Alphabetical'!AI150-'2020 MRI'!AI150</f>
        <v>6</v>
      </c>
      <c r="AK150" s="33">
        <f>'2023 MRI - Alphabetical'!AJ150-'2020 MRI'!AJ150</f>
        <v>3.3923934019986557E-2</v>
      </c>
      <c r="AL150" s="13">
        <f>'2023 MRI - Alphabetical'!AK150-'2020 MRI'!AK150</f>
        <v>12288.971236214544</v>
      </c>
      <c r="AM150" s="38"/>
    </row>
    <row r="151" spans="1:39" x14ac:dyDescent="0.25">
      <c r="A151" t="s">
        <v>743</v>
      </c>
      <c r="B151" s="5" t="s">
        <v>82</v>
      </c>
      <c r="C151" s="6" t="s">
        <v>41</v>
      </c>
      <c r="D151" s="7" t="s">
        <v>34</v>
      </c>
      <c r="E151" s="8">
        <f>VLOOKUP(A151,'2020 MRI'!$A$7:$F$571,6,FALSE)</f>
        <v>16.820191708094534</v>
      </c>
      <c r="F151" s="36">
        <f>'2023 MRI - Alphabetical'!E151-'2020 MRI'!E151</f>
        <v>-3.2502665142750047</v>
      </c>
      <c r="G151" s="8">
        <f>'2023 MRI - Alphabetical'!F151-'2020 MRI'!F151</f>
        <v>12.974012043216053</v>
      </c>
      <c r="H151" s="9">
        <f>'2023 MRI - Alphabetical'!G151-'2020 MRI'!G151</f>
        <v>-186</v>
      </c>
      <c r="I151" s="10">
        <f>'2023 MRI - Alphabetical'!H151-'2020 MRI'!H151</f>
        <v>-17</v>
      </c>
      <c r="J151" s="33">
        <f>'2023 MRI - Alphabetical'!I151-'2020 MRI'!I151</f>
        <v>-6.7852563814101707E-3</v>
      </c>
      <c r="K151" s="11">
        <f>'2023 MRI - Alphabetical'!J151-'2020 MRI'!J151</f>
        <v>3.0309952196448942E-2</v>
      </c>
      <c r="L151" s="10">
        <f>'2023 MRI - Alphabetical'!K151-'2020 MRI'!K151</f>
        <v>269</v>
      </c>
      <c r="M151" s="33">
        <f>'2023 MRI - Alphabetical'!L151-'2020 MRI'!L151</f>
        <v>0.9368708852343226</v>
      </c>
      <c r="N151" s="11">
        <f>'2023 MRI - Alphabetical'!M151-'2020 MRI'!M151</f>
        <v>-4.9767025642608077E-2</v>
      </c>
      <c r="O151" s="10">
        <f>'2023 MRI - Alphabetical'!N151-'2020 MRI'!N151</f>
        <v>-72</v>
      </c>
      <c r="P151" s="33">
        <f>'2023 MRI - Alphabetical'!O151-'2020 MRI'!O151</f>
        <v>-0.20521582374857539</v>
      </c>
      <c r="Q151" s="11">
        <f>'2023 MRI - Alphabetical'!P151-'2020 MRI'!P151</f>
        <v>1.1182649949169773E-2</v>
      </c>
      <c r="R151" s="10">
        <f>'2023 MRI - Alphabetical'!Q151-'2020 MRI'!Q151</f>
        <v>-166</v>
      </c>
      <c r="S151" s="33">
        <f>'2023 MRI - Alphabetical'!R151-'2020 MRI'!R151</f>
        <v>-1.3718650645774508</v>
      </c>
      <c r="T151" s="12">
        <f>'2023 MRI - Alphabetical'!S151-'2020 MRI'!S151</f>
        <v>2.8099473096736642</v>
      </c>
      <c r="U151" s="10">
        <f>'2023 MRI - Alphabetical'!T151-'2020 MRI'!T151</f>
        <v>-401</v>
      </c>
      <c r="V151" s="33">
        <f>'2023 MRI - Alphabetical'!U151-'2020 MRI'!U151</f>
        <v>-1.4374293049621214</v>
      </c>
      <c r="W151" s="11">
        <f>'2023 MRI - Alphabetical'!V151-'2020 MRI'!V151</f>
        <v>8.2806166313853624E-2</v>
      </c>
      <c r="X151" s="10">
        <f>'2023 MRI - Alphabetical'!W151-'2020 MRI'!W151</f>
        <v>-127</v>
      </c>
      <c r="Y151" s="33">
        <f>'2023 MRI - Alphabetical'!X151-'2020 MRI'!X151</f>
        <v>-0.78769248078758225</v>
      </c>
      <c r="Z151" s="13">
        <f>'2023 MRI - Alphabetical'!Y151-'2020 MRI'!Y151</f>
        <v>-11661</v>
      </c>
      <c r="AA151" s="10">
        <f>'2023 MRI - Alphabetical'!Z151-'2020 MRI'!Z151</f>
        <v>8</v>
      </c>
      <c r="AB151" s="33">
        <f>'2023 MRI - Alphabetical'!AA151-'2020 MRI'!AA151</f>
        <v>-1.9029508100711273E-2</v>
      </c>
      <c r="AC151" s="11">
        <f>'2023 MRI - Alphabetical'!AB151-'2020 MRI'!AB151</f>
        <v>1.9668874172185449E-3</v>
      </c>
      <c r="AD151" s="10">
        <f>'2023 MRI - Alphabetical'!AC151-'2020 MRI'!AC151</f>
        <v>121</v>
      </c>
      <c r="AE151" s="33">
        <f>'2023 MRI - Alphabetical'!AD151-'2020 MRI'!AD151</f>
        <v>0.35227943043921289</v>
      </c>
      <c r="AF151" s="11">
        <f>'2023 MRI - Alphabetical'!AE151-'2020 MRI'!AE151</f>
        <v>2.6062876629290965E-2</v>
      </c>
      <c r="AG151" s="10">
        <f>'2023 MRI - Alphabetical'!AF151-'2020 MRI'!AF151</f>
        <v>7</v>
      </c>
      <c r="AH151" s="33">
        <f>'2023 MRI - Alphabetical'!AG151-'2020 MRI'!AG151</f>
        <v>-5.705028465906814E-3</v>
      </c>
      <c r="AI151" s="14">
        <f>'2023 MRI - Alphabetical'!AH151-'2020 MRI'!AH151</f>
        <v>-0.12633333333333363</v>
      </c>
      <c r="AJ151" s="10">
        <f>'2023 MRI - Alphabetical'!AI151-'2020 MRI'!AI151</f>
        <v>-4</v>
      </c>
      <c r="AK151" s="33">
        <f>'2023 MRI - Alphabetical'!AJ151-'2020 MRI'!AJ151</f>
        <v>-4.9635650538110865E-2</v>
      </c>
      <c r="AL151" s="13">
        <f>'2023 MRI - Alphabetical'!AK151-'2020 MRI'!AK151</f>
        <v>53720.054536954791</v>
      </c>
      <c r="AM151" s="38"/>
    </row>
    <row r="152" spans="1:39" x14ac:dyDescent="0.25">
      <c r="A152" t="s">
        <v>744</v>
      </c>
      <c r="B152" s="5" t="s">
        <v>115</v>
      </c>
      <c r="C152" s="6" t="s">
        <v>93</v>
      </c>
      <c r="D152" s="7" t="s">
        <v>34</v>
      </c>
      <c r="E152" s="8">
        <f>VLOOKUP(A152,'2020 MRI'!$A$7:$F$571,6,FALSE)</f>
        <v>43.063772578761274</v>
      </c>
      <c r="F152" s="36">
        <f>'2023 MRI - Alphabetical'!E152-'2020 MRI'!E152</f>
        <v>-1.3664867872609046</v>
      </c>
      <c r="G152" s="8">
        <f>'2023 MRI - Alphabetical'!F152-'2020 MRI'!F152</f>
        <v>2.9671257704309895</v>
      </c>
      <c r="H152" s="9">
        <f>'2023 MRI - Alphabetical'!G152-'2020 MRI'!G152</f>
        <v>-28</v>
      </c>
      <c r="I152" s="10">
        <f>'2023 MRI - Alphabetical'!H152-'2020 MRI'!H152</f>
        <v>-14</v>
      </c>
      <c r="J152" s="33">
        <f>'2023 MRI - Alphabetical'!I152-'2020 MRI'!I152</f>
        <v>-8.3753332374387757E-2</v>
      </c>
      <c r="K152" s="11">
        <f>'2023 MRI - Alphabetical'!J152-'2020 MRI'!J152</f>
        <v>2.9360889313791771E-2</v>
      </c>
      <c r="L152" s="10">
        <f>'2023 MRI - Alphabetical'!K152-'2020 MRI'!K152</f>
        <v>92</v>
      </c>
      <c r="M152" s="33">
        <f>'2023 MRI - Alphabetical'!L152-'2020 MRI'!L152</f>
        <v>0.38832049480477127</v>
      </c>
      <c r="N152" s="11">
        <f>'2023 MRI - Alphabetical'!M152-'2020 MRI'!M152</f>
        <v>-2.5913422082686721E-2</v>
      </c>
      <c r="O152" s="10">
        <f>'2023 MRI - Alphabetical'!N152-'2020 MRI'!N152</f>
        <v>-11</v>
      </c>
      <c r="P152" s="33">
        <f>'2023 MRI - Alphabetical'!O152-'2020 MRI'!O152</f>
        <v>-0.14391968951965728</v>
      </c>
      <c r="Q152" s="11">
        <f>'2023 MRI - Alphabetical'!P152-'2020 MRI'!P152</f>
        <v>3.660210747218659E-3</v>
      </c>
      <c r="R152" s="10">
        <f>'2023 MRI - Alphabetical'!Q152-'2020 MRI'!Q152</f>
        <v>-53</v>
      </c>
      <c r="S152" s="33">
        <f>'2023 MRI - Alphabetical'!R152-'2020 MRI'!R152</f>
        <v>3.2008226507295318E-2</v>
      </c>
      <c r="T152" s="12">
        <f>'2023 MRI - Alphabetical'!S152-'2020 MRI'!S152</f>
        <v>0.18144796898922982</v>
      </c>
      <c r="U152" s="10">
        <f>'2023 MRI - Alphabetical'!T152-'2020 MRI'!T152</f>
        <v>-61</v>
      </c>
      <c r="V152" s="33">
        <f>'2023 MRI - Alphabetical'!U152-'2020 MRI'!U152</f>
        <v>-0.91562682242598292</v>
      </c>
      <c r="W152" s="11">
        <f>'2023 MRI - Alphabetical'!V152-'2020 MRI'!V152</f>
        <v>5.4819121678664401E-2</v>
      </c>
      <c r="X152" s="10">
        <f>'2023 MRI - Alphabetical'!W152-'2020 MRI'!W152</f>
        <v>-25</v>
      </c>
      <c r="Y152" s="33">
        <f>'2023 MRI - Alphabetical'!X152-'2020 MRI'!X152</f>
        <v>-0.18493892882126817</v>
      </c>
      <c r="Z152" s="13">
        <f>'2023 MRI - Alphabetical'!Y152-'2020 MRI'!Y152</f>
        <v>1661</v>
      </c>
      <c r="AA152" s="10">
        <f>'2023 MRI - Alphabetical'!Z152-'2020 MRI'!Z152</f>
        <v>-127</v>
      </c>
      <c r="AB152" s="33">
        <f>'2023 MRI - Alphabetical'!AA152-'2020 MRI'!AA152</f>
        <v>-0.37378688197165083</v>
      </c>
      <c r="AC152" s="11">
        <f>'2023 MRI - Alphabetical'!AB152-'2020 MRI'!AB152</f>
        <v>6.9581304771178173E-3</v>
      </c>
      <c r="AD152" s="10">
        <f>'2023 MRI - Alphabetical'!AC152-'2020 MRI'!AC152</f>
        <v>3</v>
      </c>
      <c r="AE152" s="33">
        <f>'2023 MRI - Alphabetical'!AD152-'2020 MRI'!AD152</f>
        <v>0.11296707198357758</v>
      </c>
      <c r="AF152" s="11">
        <f>'2023 MRI - Alphabetical'!AE152-'2020 MRI'!AE152</f>
        <v>2.2414843215830427E-2</v>
      </c>
      <c r="AG152" s="10">
        <f>'2023 MRI - Alphabetical'!AF152-'2020 MRI'!AF152</f>
        <v>49</v>
      </c>
      <c r="AH152" s="33">
        <f>'2023 MRI - Alphabetical'!AG152-'2020 MRI'!AG152</f>
        <v>9.985862809029232E-2</v>
      </c>
      <c r="AI152" s="14">
        <f>'2023 MRI - Alphabetical'!AH152-'2020 MRI'!AH152</f>
        <v>-0.23699999999999966</v>
      </c>
      <c r="AJ152" s="10">
        <f>'2023 MRI - Alphabetical'!AI152-'2020 MRI'!AI152</f>
        <v>18</v>
      </c>
      <c r="AK152" s="33">
        <f>'2023 MRI - Alphabetical'!AJ152-'2020 MRI'!AJ152</f>
        <v>2.2815157426445909E-2</v>
      </c>
      <c r="AL152" s="13">
        <f>'2023 MRI - Alphabetical'!AK152-'2020 MRI'!AK152</f>
        <v>17576.922141700081</v>
      </c>
      <c r="AM152" s="38"/>
    </row>
    <row r="153" spans="1:39" x14ac:dyDescent="0.25">
      <c r="A153" t="s">
        <v>745</v>
      </c>
      <c r="B153" s="5" t="s">
        <v>544</v>
      </c>
      <c r="C153" s="6" t="s">
        <v>61</v>
      </c>
      <c r="D153" s="7" t="s">
        <v>39</v>
      </c>
      <c r="E153" s="8">
        <f>VLOOKUP(A153,'2020 MRI'!$A$7:$F$571,6,FALSE)</f>
        <v>11.04649726055414</v>
      </c>
      <c r="F153" s="36">
        <f>'2023 MRI - Alphabetical'!E153-'2020 MRI'!E153</f>
        <v>0.31832319748636007</v>
      </c>
      <c r="G153" s="8">
        <f>'2023 MRI - Alphabetical'!F153-'2020 MRI'!F153</f>
        <v>5.280755868807816</v>
      </c>
      <c r="H153" s="9">
        <f>'2023 MRI - Alphabetical'!G153-'2020 MRI'!G153</f>
        <v>6</v>
      </c>
      <c r="I153" s="10">
        <f>'2023 MRI - Alphabetical'!H153-'2020 MRI'!H153</f>
        <v>-153</v>
      </c>
      <c r="J153" s="33">
        <f>'2023 MRI - Alphabetical'!I153-'2020 MRI'!I153</f>
        <v>-0.81284715142984254</v>
      </c>
      <c r="K153" s="11">
        <f>'2023 MRI - Alphabetical'!J153-'2020 MRI'!J153</f>
        <v>-2.0647083626981644E-2</v>
      </c>
      <c r="L153" s="10">
        <f>'2023 MRI - Alphabetical'!K153-'2020 MRI'!K153</f>
        <v>31</v>
      </c>
      <c r="M153" s="33">
        <f>'2023 MRI - Alphabetical'!L153-'2020 MRI'!L153</f>
        <v>0.53208174296928445</v>
      </c>
      <c r="N153" s="11">
        <f>'2023 MRI - Alphabetical'!M153-'2020 MRI'!M153</f>
        <v>-2.22395630120952E-2</v>
      </c>
      <c r="O153" s="10">
        <f>'2023 MRI - Alphabetical'!N153-'2020 MRI'!N153</f>
        <v>-27</v>
      </c>
      <c r="P153" s="33">
        <f>'2023 MRI - Alphabetical'!O153-'2020 MRI'!O153</f>
        <v>-0.11657533027324407</v>
      </c>
      <c r="Q153" s="11">
        <f>'2023 MRI - Alphabetical'!P153-'2020 MRI'!P153</f>
        <v>5.6980056980056983E-3</v>
      </c>
      <c r="R153" s="10">
        <f>'2023 MRI - Alphabetical'!Q153-'2020 MRI'!Q153</f>
        <v>-12</v>
      </c>
      <c r="S153" s="33">
        <f>'2023 MRI - Alphabetical'!R153-'2020 MRI'!R153</f>
        <v>0.17242576670866339</v>
      </c>
      <c r="T153" s="12">
        <f>'2023 MRI - Alphabetical'!S153-'2020 MRI'!S153</f>
        <v>0.13063357282821686</v>
      </c>
      <c r="U153" s="10">
        <f>'2023 MRI - Alphabetical'!T153-'2020 MRI'!T153</f>
        <v>88</v>
      </c>
      <c r="V153" s="33">
        <f>'2023 MRI - Alphabetical'!U153-'2020 MRI'!U153</f>
        <v>0.24624648001676053</v>
      </c>
      <c r="W153" s="11">
        <f>'2023 MRI - Alphabetical'!V153-'2020 MRI'!V153</f>
        <v>-1.8570834500395088E-2</v>
      </c>
      <c r="X153" s="10">
        <f>'2023 MRI - Alphabetical'!W153-'2020 MRI'!W153</f>
        <v>1</v>
      </c>
      <c r="Y153" s="33">
        <f>'2023 MRI - Alphabetical'!X153-'2020 MRI'!X153</f>
        <v>4.4259054167334222E-2</v>
      </c>
      <c r="Z153" s="13">
        <f>'2023 MRI - Alphabetical'!Y153-'2020 MRI'!Y153</f>
        <v>29822</v>
      </c>
      <c r="AA153" s="10">
        <f>'2023 MRI - Alphabetical'!Z153-'2020 MRI'!Z153</f>
        <v>91</v>
      </c>
      <c r="AB153" s="33">
        <f>'2023 MRI - Alphabetical'!AA153-'2020 MRI'!AA153</f>
        <v>0.30317782506341173</v>
      </c>
      <c r="AC153" s="11">
        <f>'2023 MRI - Alphabetical'!AB153-'2020 MRI'!AB153</f>
        <v>-9.8797498797498912E-4</v>
      </c>
      <c r="AD153" s="10">
        <f>'2023 MRI - Alphabetical'!AC153-'2020 MRI'!AC153</f>
        <v>-60</v>
      </c>
      <c r="AE153" s="33">
        <f>'2023 MRI - Alphabetical'!AD153-'2020 MRI'!AD153</f>
        <v>-0.26613861654425186</v>
      </c>
      <c r="AF153" s="11">
        <f>'2023 MRI - Alphabetical'!AE153-'2020 MRI'!AE153</f>
        <v>-1.1344873554033352E-2</v>
      </c>
      <c r="AG153" s="10">
        <f>'2023 MRI - Alphabetical'!AF153-'2020 MRI'!AF153</f>
        <v>4</v>
      </c>
      <c r="AH153" s="33">
        <f>'2023 MRI - Alphabetical'!AG153-'2020 MRI'!AG153</f>
        <v>9.1697717894395625E-3</v>
      </c>
      <c r="AI153" s="14">
        <f>'2023 MRI - Alphabetical'!AH153-'2020 MRI'!AH153</f>
        <v>-0.13066666666666737</v>
      </c>
      <c r="AJ153" s="10">
        <f>'2023 MRI - Alphabetical'!AI153-'2020 MRI'!AI153</f>
        <v>12</v>
      </c>
      <c r="AK153" s="33">
        <f>'2023 MRI - Alphabetical'!AJ153-'2020 MRI'!AJ153</f>
        <v>1.1307710061864734E-2</v>
      </c>
      <c r="AL153" s="13">
        <f>'2023 MRI - Alphabetical'!AK153-'2020 MRI'!AK153</f>
        <v>26680.866881079739</v>
      </c>
      <c r="AM153" s="38"/>
    </row>
    <row r="154" spans="1:39" x14ac:dyDescent="0.25">
      <c r="A154" t="s">
        <v>746</v>
      </c>
      <c r="B154" s="5" t="s">
        <v>507</v>
      </c>
      <c r="C154" s="6" t="s">
        <v>172</v>
      </c>
      <c r="D154" s="7" t="s">
        <v>39</v>
      </c>
      <c r="E154" s="8">
        <f>VLOOKUP(A154,'2020 MRI'!$A$7:$F$571,6,FALSE)</f>
        <v>14.49382945363152</v>
      </c>
      <c r="F154" s="36">
        <f>'2023 MRI - Alphabetical'!E154-'2020 MRI'!E154</f>
        <v>-0.40953382479259304</v>
      </c>
      <c r="G154" s="8">
        <f>'2023 MRI - Alphabetical'!F154-'2020 MRI'!F154</f>
        <v>6.3891641672116712</v>
      </c>
      <c r="H154" s="9">
        <f>'2023 MRI - Alphabetical'!G154-'2020 MRI'!G154</f>
        <v>-21</v>
      </c>
      <c r="I154" s="10">
        <f>'2023 MRI - Alphabetical'!H154-'2020 MRI'!H154</f>
        <v>-118</v>
      </c>
      <c r="J154" s="33">
        <f>'2023 MRI - Alphabetical'!I154-'2020 MRI'!I154</f>
        <v>-0.31523987176537693</v>
      </c>
      <c r="K154" s="11">
        <f>'2023 MRI - Alphabetical'!J154-'2020 MRI'!J154</f>
        <v>2.3130900619653394E-3</v>
      </c>
      <c r="L154" s="10">
        <f>'2023 MRI - Alphabetical'!K154-'2020 MRI'!K154</f>
        <v>140</v>
      </c>
      <c r="M154" s="33">
        <f>'2023 MRI - Alphabetical'!L154-'2020 MRI'!L154</f>
        <v>0.49082651872160221</v>
      </c>
      <c r="N154" s="11">
        <f>'2023 MRI - Alphabetical'!M154-'2020 MRI'!M154</f>
        <v>-3.4250338606220135E-2</v>
      </c>
      <c r="O154" s="10">
        <f>'2023 MRI - Alphabetical'!N154-'2020 MRI'!N154</f>
        <v>13</v>
      </c>
      <c r="P154" s="33">
        <f>'2023 MRI - Alphabetical'!O154-'2020 MRI'!O154</f>
        <v>7.1603134625257692E-2</v>
      </c>
      <c r="Q154" s="11">
        <f>'2023 MRI - Alphabetical'!P154-'2020 MRI'!P154</f>
        <v>-6.1538461538461538E-3</v>
      </c>
      <c r="R154" s="10">
        <f>'2023 MRI - Alphabetical'!Q154-'2020 MRI'!Q154</f>
        <v>19</v>
      </c>
      <c r="S154" s="33">
        <f>'2023 MRI - Alphabetical'!R154-'2020 MRI'!R154</f>
        <v>0.23888270298591624</v>
      </c>
      <c r="T154" s="12">
        <f>'2023 MRI - Alphabetical'!S154-'2020 MRI'!S154</f>
        <v>0</v>
      </c>
      <c r="U154" s="10">
        <f>'2023 MRI - Alphabetical'!T154-'2020 MRI'!T154</f>
        <v>-37</v>
      </c>
      <c r="V154" s="33">
        <f>'2023 MRI - Alphabetical'!U154-'2020 MRI'!U154</f>
        <v>-0.10009990854421197</v>
      </c>
      <c r="W154" s="11">
        <f>'2023 MRI - Alphabetical'!V154-'2020 MRI'!V154</f>
        <v>3.022416723964555E-3</v>
      </c>
      <c r="X154" s="10">
        <f>'2023 MRI - Alphabetical'!W154-'2020 MRI'!W154</f>
        <v>-16</v>
      </c>
      <c r="Y154" s="33">
        <f>'2023 MRI - Alphabetical'!X154-'2020 MRI'!X154</f>
        <v>-0.14446981801334524</v>
      </c>
      <c r="Z154" s="13">
        <f>'2023 MRI - Alphabetical'!Y154-'2020 MRI'!Y154</f>
        <v>17500</v>
      </c>
      <c r="AA154" s="10">
        <f>'2023 MRI - Alphabetical'!Z154-'2020 MRI'!Z154</f>
        <v>-228</v>
      </c>
      <c r="AB154" s="33">
        <f>'2023 MRI - Alphabetical'!AA154-'2020 MRI'!AA154</f>
        <v>-0.70519802615163207</v>
      </c>
      <c r="AC154" s="11">
        <f>'2023 MRI - Alphabetical'!AB154-'2020 MRI'!AB154</f>
        <v>1.1037037037037033E-2</v>
      </c>
      <c r="AD154" s="10">
        <f>'2023 MRI - Alphabetical'!AC154-'2020 MRI'!AC154</f>
        <v>36</v>
      </c>
      <c r="AE154" s="33">
        <f>'2023 MRI - Alphabetical'!AD154-'2020 MRI'!AD154</f>
        <v>0.24647514469585929</v>
      </c>
      <c r="AF154" s="11">
        <f>'2023 MRI - Alphabetical'!AE154-'2020 MRI'!AE154</f>
        <v>1.8062397372742178E-2</v>
      </c>
      <c r="AG154" s="10">
        <f>'2023 MRI - Alphabetical'!AF154-'2020 MRI'!AF154</f>
        <v>-5</v>
      </c>
      <c r="AH154" s="33">
        <f>'2023 MRI - Alphabetical'!AG154-'2020 MRI'!AG154</f>
        <v>-0.12465454362849449</v>
      </c>
      <c r="AI154" s="14">
        <f>'2023 MRI - Alphabetical'!AH154-'2020 MRI'!AH154</f>
        <v>1.6666666666667052E-3</v>
      </c>
      <c r="AJ154" s="10">
        <f>'2023 MRI - Alphabetical'!AI154-'2020 MRI'!AI154</f>
        <v>-8</v>
      </c>
      <c r="AK154" s="33">
        <f>'2023 MRI - Alphabetical'!AJ154-'2020 MRI'!AJ154</f>
        <v>-0.11784032088947505</v>
      </c>
      <c r="AL154" s="13">
        <f>'2023 MRI - Alphabetical'!AK154-'2020 MRI'!AK154</f>
        <v>4051.103345859854</v>
      </c>
      <c r="AM154" s="38"/>
    </row>
    <row r="155" spans="1:39" x14ac:dyDescent="0.25">
      <c r="A155" t="s">
        <v>747</v>
      </c>
      <c r="B155" s="5" t="s">
        <v>196</v>
      </c>
      <c r="C155" s="6" t="s">
        <v>54</v>
      </c>
      <c r="D155" s="7" t="s">
        <v>39</v>
      </c>
      <c r="E155" s="8">
        <f>VLOOKUP(A155,'2020 MRI'!$A$7:$F$571,6,FALSE)</f>
        <v>44.10641134753979</v>
      </c>
      <c r="F155" s="36">
        <f>'2023 MRI - Alphabetical'!E155-'2020 MRI'!E155</f>
        <v>4.1592709303652651</v>
      </c>
      <c r="G155" s="8">
        <f>'2023 MRI - Alphabetical'!F155-'2020 MRI'!F155</f>
        <v>-10.971842020926957</v>
      </c>
      <c r="H155" s="9">
        <f>'2023 MRI - Alphabetical'!G155-'2020 MRI'!G155</f>
        <v>122</v>
      </c>
      <c r="I155" s="10">
        <f>'2023 MRI - Alphabetical'!H155-'2020 MRI'!H155</f>
        <v>188</v>
      </c>
      <c r="J155" s="33">
        <f>'2023 MRI - Alphabetical'!I155-'2020 MRI'!I155</f>
        <v>1.4625497453285738</v>
      </c>
      <c r="K155" s="11">
        <f>'2023 MRI - Alphabetical'!J155-'2020 MRI'!J155</f>
        <v>0.14174007275664646</v>
      </c>
      <c r="L155" s="10">
        <f>'2023 MRI - Alphabetical'!K155-'2020 MRI'!K155</f>
        <v>6</v>
      </c>
      <c r="M155" s="33">
        <f>'2023 MRI - Alphabetical'!L155-'2020 MRI'!L155</f>
        <v>5.0028360944653932E-2</v>
      </c>
      <c r="N155" s="11">
        <f>'2023 MRI - Alphabetical'!M155-'2020 MRI'!M155</f>
        <v>-1.8660749843545543E-2</v>
      </c>
      <c r="O155" s="10">
        <f>'2023 MRI - Alphabetical'!N155-'2020 MRI'!N155</f>
        <v>53</v>
      </c>
      <c r="P155" s="33">
        <f>'2023 MRI - Alphabetical'!O155-'2020 MRI'!O155</f>
        <v>0.6953193086878906</v>
      </c>
      <c r="Q155" s="11">
        <f>'2023 MRI - Alphabetical'!P155-'2020 MRI'!P155</f>
        <v>-4.9206450379246605E-2</v>
      </c>
      <c r="R155" s="10">
        <f>'2023 MRI - Alphabetical'!Q155-'2020 MRI'!Q155</f>
        <v>28</v>
      </c>
      <c r="S155" s="33">
        <f>'2023 MRI - Alphabetical'!R155-'2020 MRI'!R155</f>
        <v>0.12487870152267244</v>
      </c>
      <c r="T155" s="12">
        <f>'2023 MRI - Alphabetical'!S155-'2020 MRI'!S155</f>
        <v>-3.3158593434017885</v>
      </c>
      <c r="U155" s="10">
        <f>'2023 MRI - Alphabetical'!T155-'2020 MRI'!T155</f>
        <v>470</v>
      </c>
      <c r="V155" s="33">
        <f>'2023 MRI - Alphabetical'!U155-'2020 MRI'!U155</f>
        <v>2.6717865484607</v>
      </c>
      <c r="W155" s="11">
        <f>'2023 MRI - Alphabetical'!V155-'2020 MRI'!V155</f>
        <v>-0.1606091006308368</v>
      </c>
      <c r="X155" s="10">
        <f>'2023 MRI - Alphabetical'!W155-'2020 MRI'!W155</f>
        <v>122</v>
      </c>
      <c r="Y155" s="33">
        <f>'2023 MRI - Alphabetical'!X155-'2020 MRI'!X155</f>
        <v>0.43344270770815591</v>
      </c>
      <c r="Z155" s="13">
        <f>'2023 MRI - Alphabetical'!Y155-'2020 MRI'!Y155</f>
        <v>29873</v>
      </c>
      <c r="AA155" s="10">
        <f>'2023 MRI - Alphabetical'!Z155-'2020 MRI'!Z155</f>
        <v>-29</v>
      </c>
      <c r="AB155" s="33">
        <f>'2023 MRI - Alphabetical'!AA155-'2020 MRI'!AA155</f>
        <v>-0.18627117479680641</v>
      </c>
      <c r="AC155" s="11">
        <f>'2023 MRI - Alphabetical'!AB155-'2020 MRI'!AB155</f>
        <v>3.5809080325960377E-3</v>
      </c>
      <c r="AD155" s="10">
        <f>'2023 MRI - Alphabetical'!AC155-'2020 MRI'!AC155</f>
        <v>11</v>
      </c>
      <c r="AE155" s="33">
        <f>'2023 MRI - Alphabetical'!AD155-'2020 MRI'!AD155</f>
        <v>5.5470457871975326E-2</v>
      </c>
      <c r="AF155" s="11">
        <f>'2023 MRI - Alphabetical'!AE155-'2020 MRI'!AE155</f>
        <v>9.5338855548574575E-3</v>
      </c>
      <c r="AG155" s="10">
        <f>'2023 MRI - Alphabetical'!AF155-'2020 MRI'!AF155</f>
        <v>0</v>
      </c>
      <c r="AH155" s="33">
        <f>'2023 MRI - Alphabetical'!AG155-'2020 MRI'!AG155</f>
        <v>-5.8742710307771728E-2</v>
      </c>
      <c r="AI155" s="14">
        <f>'2023 MRI - Alphabetical'!AH155-'2020 MRI'!AH155</f>
        <v>-6.033333333333335E-2</v>
      </c>
      <c r="AJ155" s="10">
        <f>'2023 MRI - Alphabetical'!AI155-'2020 MRI'!AI155</f>
        <v>-44</v>
      </c>
      <c r="AK155" s="33">
        <f>'2023 MRI - Alphabetical'!AJ155-'2020 MRI'!AJ155</f>
        <v>4.7421276772570409E-3</v>
      </c>
      <c r="AL155" s="13">
        <f>'2023 MRI - Alphabetical'!AK155-'2020 MRI'!AK155</f>
        <v>9925.6398865552037</v>
      </c>
      <c r="AM155" s="38"/>
    </row>
    <row r="156" spans="1:39" x14ac:dyDescent="0.25">
      <c r="A156" t="s">
        <v>748</v>
      </c>
      <c r="B156" s="5" t="s">
        <v>224</v>
      </c>
      <c r="C156" s="6" t="s">
        <v>44</v>
      </c>
      <c r="D156" s="7" t="s">
        <v>20</v>
      </c>
      <c r="E156" s="8">
        <f>VLOOKUP(A156,'2020 MRI'!$A$7:$F$571,6,FALSE)</f>
        <v>26.23438890107267</v>
      </c>
      <c r="F156" s="36">
        <f>'2023 MRI - Alphabetical'!E156-'2020 MRI'!E156</f>
        <v>-2.5107344448178486</v>
      </c>
      <c r="G156" s="8">
        <f>'2023 MRI - Alphabetical'!F156-'2020 MRI'!F156</f>
        <v>9.2258700342954256</v>
      </c>
      <c r="H156" s="9">
        <f>'2023 MRI - Alphabetical'!G156-'2020 MRI'!G156</f>
        <v>-115</v>
      </c>
      <c r="I156" s="10">
        <f>'2023 MRI - Alphabetical'!H156-'2020 MRI'!H156</f>
        <v>-278</v>
      </c>
      <c r="J156" s="33">
        <f>'2023 MRI - Alphabetical'!I156-'2020 MRI'!I156</f>
        <v>-0.94080831617226202</v>
      </c>
      <c r="K156" s="11">
        <f>'2023 MRI - Alphabetical'!J156-'2020 MRI'!J156</f>
        <v>-3.5563152738112724E-2</v>
      </c>
      <c r="L156" s="10">
        <f>'2023 MRI - Alphabetical'!K156-'2020 MRI'!K156</f>
        <v>-313</v>
      </c>
      <c r="M156" s="33">
        <f>'2023 MRI - Alphabetical'!L156-'2020 MRI'!L156</f>
        <v>-2.75813698083692</v>
      </c>
      <c r="N156" s="11">
        <f>'2023 MRI - Alphabetical'!M156-'2020 MRI'!M156</f>
        <v>8.5352614208789312E-2</v>
      </c>
      <c r="O156" s="10">
        <f>'2023 MRI - Alphabetical'!N156-'2020 MRI'!N156</f>
        <v>213</v>
      </c>
      <c r="P156" s="33">
        <f>'2023 MRI - Alphabetical'!O156-'2020 MRI'!O156</f>
        <v>0.74219296059548368</v>
      </c>
      <c r="Q156" s="11">
        <f>'2023 MRI - Alphabetical'!P156-'2020 MRI'!P156</f>
        <v>-4.9914917753828697E-2</v>
      </c>
      <c r="R156" s="10">
        <f>'2023 MRI - Alphabetical'!Q156-'2020 MRI'!Q156</f>
        <v>19</v>
      </c>
      <c r="S156" s="33">
        <f>'2023 MRI - Alphabetical'!R156-'2020 MRI'!R156</f>
        <v>0.23888270298591624</v>
      </c>
      <c r="T156" s="12">
        <f>'2023 MRI - Alphabetical'!S156-'2020 MRI'!S156</f>
        <v>0</v>
      </c>
      <c r="U156" s="10">
        <f>'2023 MRI - Alphabetical'!T156-'2020 MRI'!T156</f>
        <v>-235</v>
      </c>
      <c r="V156" s="33">
        <f>'2023 MRI - Alphabetical'!U156-'2020 MRI'!U156</f>
        <v>-0.69070248325843375</v>
      </c>
      <c r="W156" s="11">
        <f>'2023 MRI - Alphabetical'!V156-'2020 MRI'!V156</f>
        <v>3.8390804597701146E-2</v>
      </c>
      <c r="X156" s="10">
        <f>'2023 MRI - Alphabetical'!W156-'2020 MRI'!W156</f>
        <v>-49</v>
      </c>
      <c r="Y156" s="33">
        <f>'2023 MRI - Alphabetical'!X156-'2020 MRI'!X156</f>
        <v>-0.1591995572333913</v>
      </c>
      <c r="Z156" s="13">
        <f>'2023 MRI - Alphabetical'!Y156-'2020 MRI'!Y156</f>
        <v>6445</v>
      </c>
      <c r="AA156" s="10">
        <f>'2023 MRI - Alphabetical'!Z156-'2020 MRI'!Z156</f>
        <v>-153</v>
      </c>
      <c r="AB156" s="33">
        <f>'2023 MRI - Alphabetical'!AA156-'2020 MRI'!AA156</f>
        <v>-0.51229802542098402</v>
      </c>
      <c r="AC156" s="11">
        <f>'2023 MRI - Alphabetical'!AB156-'2020 MRI'!AB156</f>
        <v>8.3563218390804647E-3</v>
      </c>
      <c r="AD156" s="10">
        <f>'2023 MRI - Alphabetical'!AC156-'2020 MRI'!AC156</f>
        <v>-127</v>
      </c>
      <c r="AE156" s="33">
        <f>'2023 MRI - Alphabetical'!AD156-'2020 MRI'!AD156</f>
        <v>-1.1847373902245397</v>
      </c>
      <c r="AF156" s="11">
        <f>'2023 MRI - Alphabetical'!AE156-'2020 MRI'!AE156</f>
        <v>-6.0019107495069002E-2</v>
      </c>
      <c r="AG156" s="10">
        <f>'2023 MRI - Alphabetical'!AF156-'2020 MRI'!AF156</f>
        <v>-39</v>
      </c>
      <c r="AH156" s="33">
        <f>'2023 MRI - Alphabetical'!AG156-'2020 MRI'!AG156</f>
        <v>-8.8131915773721536E-2</v>
      </c>
      <c r="AI156" s="14">
        <f>'2023 MRI - Alphabetical'!AH156-'2020 MRI'!AH156</f>
        <v>-1.9000000000000128E-2</v>
      </c>
      <c r="AJ156" s="10">
        <f>'2023 MRI - Alphabetical'!AI156-'2020 MRI'!AI156</f>
        <v>-23</v>
      </c>
      <c r="AK156" s="33">
        <f>'2023 MRI - Alphabetical'!AJ156-'2020 MRI'!AJ156</f>
        <v>7.586603735304398E-3</v>
      </c>
      <c r="AL156" s="13">
        <f>'2023 MRI - Alphabetical'!AK156-'2020 MRI'!AK156</f>
        <v>6528.0301034426957</v>
      </c>
      <c r="AM156" s="38"/>
    </row>
    <row r="157" spans="1:39" x14ac:dyDescent="0.25">
      <c r="A157" t="s">
        <v>749</v>
      </c>
      <c r="B157" s="5" t="s">
        <v>90</v>
      </c>
      <c r="C157" s="6" t="s">
        <v>91</v>
      </c>
      <c r="D157" s="7" t="s">
        <v>39</v>
      </c>
      <c r="E157" s="8">
        <f>VLOOKUP(A157,'2020 MRI'!$A$7:$F$571,6,FALSE)</f>
        <v>52.54414186773036</v>
      </c>
      <c r="F157" s="36">
        <f>'2023 MRI - Alphabetical'!E157-'2020 MRI'!E157</f>
        <v>3.2743409009066893</v>
      </c>
      <c r="G157" s="8">
        <f>'2023 MRI - Alphabetical'!F157-'2020 MRI'!F157</f>
        <v>-10.486214818356103</v>
      </c>
      <c r="H157" s="9">
        <f>'2023 MRI - Alphabetical'!G157-'2020 MRI'!G157</f>
        <v>48</v>
      </c>
      <c r="I157" s="10">
        <f>'2023 MRI - Alphabetical'!H157-'2020 MRI'!H157</f>
        <v>35</v>
      </c>
      <c r="J157" s="33">
        <f>'2023 MRI - Alphabetical'!I157-'2020 MRI'!I157</f>
        <v>0.13204466132873827</v>
      </c>
      <c r="K157" s="11">
        <f>'2023 MRI - Alphabetical'!J157-'2020 MRI'!J157</f>
        <v>3.9645163259765193E-2</v>
      </c>
      <c r="L157" s="10">
        <f>'2023 MRI - Alphabetical'!K157-'2020 MRI'!K157</f>
        <v>82</v>
      </c>
      <c r="M157" s="33">
        <f>'2023 MRI - Alphabetical'!L157-'2020 MRI'!L157</f>
        <v>0.41982530470868856</v>
      </c>
      <c r="N157" s="11">
        <f>'2023 MRI - Alphabetical'!M157-'2020 MRI'!M157</f>
        <v>-4.5720032697987197E-2</v>
      </c>
      <c r="O157" s="10">
        <f>'2023 MRI - Alphabetical'!N157-'2020 MRI'!N157</f>
        <v>32</v>
      </c>
      <c r="P157" s="33">
        <f>'2023 MRI - Alphabetical'!O157-'2020 MRI'!O157</f>
        <v>0.60142307277527063</v>
      </c>
      <c r="Q157" s="11">
        <f>'2023 MRI - Alphabetical'!P157-'2020 MRI'!P157</f>
        <v>-4.3850159591975232E-2</v>
      </c>
      <c r="R157" s="10">
        <f>'2023 MRI - Alphabetical'!Q157-'2020 MRI'!Q157</f>
        <v>-3</v>
      </c>
      <c r="S157" s="33">
        <f>'2023 MRI - Alphabetical'!R157-'2020 MRI'!R157</f>
        <v>-0.69287299612127762</v>
      </c>
      <c r="T157" s="12">
        <f>'2023 MRI - Alphabetical'!S157-'2020 MRI'!S157</f>
        <v>0.20254055687608741</v>
      </c>
      <c r="U157" s="10">
        <f>'2023 MRI - Alphabetical'!T157-'2020 MRI'!T157</f>
        <v>192</v>
      </c>
      <c r="V157" s="33">
        <f>'2023 MRI - Alphabetical'!U157-'2020 MRI'!U157</f>
        <v>2.5820716728396889</v>
      </c>
      <c r="W157" s="11">
        <f>'2023 MRI - Alphabetical'!V157-'2020 MRI'!V157</f>
        <v>-0.15370211090232119</v>
      </c>
      <c r="X157" s="10">
        <f>'2023 MRI - Alphabetical'!W157-'2020 MRI'!W157</f>
        <v>67</v>
      </c>
      <c r="Y157" s="33">
        <f>'2023 MRI - Alphabetical'!X157-'2020 MRI'!X157</f>
        <v>0.29415521996973693</v>
      </c>
      <c r="Z157" s="13">
        <f>'2023 MRI - Alphabetical'!Y157-'2020 MRI'!Y157</f>
        <v>23431</v>
      </c>
      <c r="AA157" s="10">
        <f>'2023 MRI - Alphabetical'!Z157-'2020 MRI'!Z157</f>
        <v>-52</v>
      </c>
      <c r="AB157" s="33">
        <f>'2023 MRI - Alphabetical'!AA157-'2020 MRI'!AA157</f>
        <v>-0.18348268879994628</v>
      </c>
      <c r="AC157" s="11">
        <f>'2023 MRI - Alphabetical'!AB157-'2020 MRI'!AB157</f>
        <v>4.6887284396309667E-3</v>
      </c>
      <c r="AD157" s="10">
        <f>'2023 MRI - Alphabetical'!AC157-'2020 MRI'!AC157</f>
        <v>14</v>
      </c>
      <c r="AE157" s="33">
        <f>'2023 MRI - Alphabetical'!AD157-'2020 MRI'!AD157</f>
        <v>0.58861828153324192</v>
      </c>
      <c r="AF157" s="11">
        <f>'2023 MRI - Alphabetical'!AE157-'2020 MRI'!AE157</f>
        <v>4.7856403219623589E-2</v>
      </c>
      <c r="AG157" s="10">
        <f>'2023 MRI - Alphabetical'!AF157-'2020 MRI'!AF157</f>
        <v>-50</v>
      </c>
      <c r="AH157" s="33">
        <f>'2023 MRI - Alphabetical'!AG157-'2020 MRI'!AG157</f>
        <v>-0.21625480561523486</v>
      </c>
      <c r="AI157" s="14">
        <f>'2023 MRI - Alphabetical'!AH157-'2020 MRI'!AH157</f>
        <v>0.13433333333333275</v>
      </c>
      <c r="AJ157" s="10">
        <f>'2023 MRI - Alphabetical'!AI157-'2020 MRI'!AI157</f>
        <v>-40</v>
      </c>
      <c r="AK157" s="33">
        <f>'2023 MRI - Alphabetical'!AJ157-'2020 MRI'!AJ157</f>
        <v>2.098194417710475E-3</v>
      </c>
      <c r="AL157" s="13">
        <f>'2023 MRI - Alphabetical'!AK157-'2020 MRI'!AK157</f>
        <v>-126.07488166652911</v>
      </c>
      <c r="AM157" s="38"/>
    </row>
    <row r="158" spans="1:39" x14ac:dyDescent="0.25">
      <c r="A158" t="s">
        <v>750</v>
      </c>
      <c r="B158" s="5" t="s">
        <v>263</v>
      </c>
      <c r="C158" s="6" t="s">
        <v>44</v>
      </c>
      <c r="D158" s="7" t="s">
        <v>20</v>
      </c>
      <c r="E158" s="8">
        <f>VLOOKUP(A158,'2020 MRI'!$A$7:$F$571,6,FALSE)</f>
        <v>26.597823868002894</v>
      </c>
      <c r="F158" s="36">
        <f>'2023 MRI - Alphabetical'!E158-'2020 MRI'!E158</f>
        <v>-0.32315656456349617</v>
      </c>
      <c r="G158" s="8">
        <f>'2023 MRI - Alphabetical'!F158-'2020 MRI'!F158</f>
        <v>3.7176221554432445</v>
      </c>
      <c r="H158" s="9">
        <f>'2023 MRI - Alphabetical'!G158-'2020 MRI'!G158</f>
        <v>-24</v>
      </c>
      <c r="I158" s="10">
        <f>'2023 MRI - Alphabetical'!H158-'2020 MRI'!H158</f>
        <v>-194</v>
      </c>
      <c r="J158" s="33">
        <f>'2023 MRI - Alphabetical'!I158-'2020 MRI'!I158</f>
        <v>-0.71855992095899868</v>
      </c>
      <c r="K158" s="11">
        <f>'2023 MRI - Alphabetical'!J158-'2020 MRI'!J158</f>
        <v>-1.7759208117583025E-2</v>
      </c>
      <c r="L158" s="10">
        <f>'2023 MRI - Alphabetical'!K158-'2020 MRI'!K158</f>
        <v>110</v>
      </c>
      <c r="M158" s="33">
        <f>'2023 MRI - Alphabetical'!L158-'2020 MRI'!L158</f>
        <v>0.398810505375645</v>
      </c>
      <c r="N158" s="11">
        <f>'2023 MRI - Alphabetical'!M158-'2020 MRI'!M158</f>
        <v>-3.3695269162966363E-2</v>
      </c>
      <c r="O158" s="10">
        <f>'2023 MRI - Alphabetical'!N158-'2020 MRI'!N158</f>
        <v>3</v>
      </c>
      <c r="P158" s="33">
        <f>'2023 MRI - Alphabetical'!O158-'2020 MRI'!O158</f>
        <v>3.4988012588649003E-2</v>
      </c>
      <c r="Q158" s="11">
        <f>'2023 MRI - Alphabetical'!P158-'2020 MRI'!P158</f>
        <v>-5.4746828907640752E-3</v>
      </c>
      <c r="R158" s="10">
        <f>'2023 MRI - Alphabetical'!Q158-'2020 MRI'!Q158</f>
        <v>87</v>
      </c>
      <c r="S158" s="33">
        <f>'2023 MRI - Alphabetical'!R158-'2020 MRI'!R158</f>
        <v>0.28257653450606102</v>
      </c>
      <c r="T158" s="12">
        <f>'2023 MRI - Alphabetical'!S158-'2020 MRI'!S158</f>
        <v>-0.98160359771010763</v>
      </c>
      <c r="U158" s="10">
        <f>'2023 MRI - Alphabetical'!T158-'2020 MRI'!T158</f>
        <v>-111</v>
      </c>
      <c r="V158" s="33">
        <f>'2023 MRI - Alphabetical'!U158-'2020 MRI'!U158</f>
        <v>-0.37536933617169749</v>
      </c>
      <c r="W158" s="11">
        <f>'2023 MRI - Alphabetical'!V158-'2020 MRI'!V158</f>
        <v>2.0096595959979743E-2</v>
      </c>
      <c r="X158" s="10">
        <f>'2023 MRI - Alphabetical'!W158-'2020 MRI'!W158</f>
        <v>21</v>
      </c>
      <c r="Y158" s="33">
        <f>'2023 MRI - Alphabetical'!X158-'2020 MRI'!X158</f>
        <v>5.3238074995692997E-2</v>
      </c>
      <c r="Z158" s="13">
        <f>'2023 MRI - Alphabetical'!Y158-'2020 MRI'!Y158</f>
        <v>17538</v>
      </c>
      <c r="AA158" s="10">
        <f>'2023 MRI - Alphabetical'!Z158-'2020 MRI'!Z158</f>
        <v>56</v>
      </c>
      <c r="AB158" s="33">
        <f>'2023 MRI - Alphabetical'!AA158-'2020 MRI'!AA158</f>
        <v>0.10906078545406528</v>
      </c>
      <c r="AC158" s="11">
        <f>'2023 MRI - Alphabetical'!AB158-'2020 MRI'!AB158</f>
        <v>6.9296603369885246E-4</v>
      </c>
      <c r="AD158" s="10">
        <f>'2023 MRI - Alphabetical'!AC158-'2020 MRI'!AC158</f>
        <v>-93</v>
      </c>
      <c r="AE158" s="33">
        <f>'2023 MRI - Alphabetical'!AD158-'2020 MRI'!AD158</f>
        <v>-0.33644397145999577</v>
      </c>
      <c r="AF158" s="11">
        <f>'2023 MRI - Alphabetical'!AE158-'2020 MRI'!AE158</f>
        <v>-1.2662302887248345E-2</v>
      </c>
      <c r="AG158" s="10">
        <f>'2023 MRI - Alphabetical'!AF158-'2020 MRI'!AF158</f>
        <v>-10</v>
      </c>
      <c r="AH158" s="33">
        <f>'2023 MRI - Alphabetical'!AG158-'2020 MRI'!AG158</f>
        <v>-5.5306355083172581E-2</v>
      </c>
      <c r="AI158" s="14">
        <f>'2023 MRI - Alphabetical'!AH158-'2020 MRI'!AH158</f>
        <v>-6.166666666666698E-2</v>
      </c>
      <c r="AJ158" s="10">
        <f>'2023 MRI - Alphabetical'!AI158-'2020 MRI'!AI158</f>
        <v>-19</v>
      </c>
      <c r="AK158" s="33">
        <f>'2023 MRI - Alphabetical'!AJ158-'2020 MRI'!AJ158</f>
        <v>1.0229112761441089E-2</v>
      </c>
      <c r="AL158" s="13">
        <f>'2023 MRI - Alphabetical'!AK158-'2020 MRI'!AK158</f>
        <v>7236.551453743974</v>
      </c>
      <c r="AM158" s="38"/>
    </row>
    <row r="159" spans="1:39" x14ac:dyDescent="0.25">
      <c r="A159" t="s">
        <v>751</v>
      </c>
      <c r="B159" s="5" t="s">
        <v>485</v>
      </c>
      <c r="C159" s="6" t="s">
        <v>81</v>
      </c>
      <c r="D159" s="7" t="s">
        <v>34</v>
      </c>
      <c r="E159" s="8">
        <f>VLOOKUP(A159,'2020 MRI'!$A$7:$F$571,6,FALSE)</f>
        <v>16.424448292308348</v>
      </c>
      <c r="F159" s="36">
        <f>'2023 MRI - Alphabetical'!E159-'2020 MRI'!E159</f>
        <v>0.24073305061434702</v>
      </c>
      <c r="G159" s="8">
        <f>'2023 MRI - Alphabetical'!F159-'2020 MRI'!F159</f>
        <v>4.381851665354958</v>
      </c>
      <c r="H159" s="9">
        <f>'2023 MRI - Alphabetical'!G159-'2020 MRI'!G159</f>
        <v>17</v>
      </c>
      <c r="I159" s="10">
        <f>'2023 MRI - Alphabetical'!H159-'2020 MRI'!H159</f>
        <v>255</v>
      </c>
      <c r="J159" s="33">
        <f>'2023 MRI - Alphabetical'!I159-'2020 MRI'!I159</f>
        <v>1.4815773294753831</v>
      </c>
      <c r="K159" s="11">
        <f>'2023 MRI - Alphabetical'!J159-'2020 MRI'!J159</f>
        <v>0.14003457501971295</v>
      </c>
      <c r="L159" s="10">
        <f>'2023 MRI - Alphabetical'!K159-'2020 MRI'!K159</f>
        <v>-143</v>
      </c>
      <c r="M159" s="33">
        <f>'2023 MRI - Alphabetical'!L159-'2020 MRI'!L159</f>
        <v>-0.40941253224857999</v>
      </c>
      <c r="N159" s="11">
        <f>'2023 MRI - Alphabetical'!M159-'2020 MRI'!M159</f>
        <v>2.6630223217752672E-3</v>
      </c>
      <c r="O159" s="10">
        <f>'2023 MRI - Alphabetical'!N159-'2020 MRI'!N159</f>
        <v>-172</v>
      </c>
      <c r="P159" s="33">
        <f>'2023 MRI - Alphabetical'!O159-'2020 MRI'!O159</f>
        <v>-0.39891913834142456</v>
      </c>
      <c r="Q159" s="11">
        <f>'2023 MRI - Alphabetical'!P159-'2020 MRI'!P159</f>
        <v>2.2873836618272622E-2</v>
      </c>
      <c r="R159" s="10">
        <f>'2023 MRI - Alphabetical'!Q159-'2020 MRI'!Q159</f>
        <v>19</v>
      </c>
      <c r="S159" s="33">
        <f>'2023 MRI - Alphabetical'!R159-'2020 MRI'!R159</f>
        <v>0.23888270298591624</v>
      </c>
      <c r="T159" s="12">
        <f>'2023 MRI - Alphabetical'!S159-'2020 MRI'!S159</f>
        <v>0</v>
      </c>
      <c r="U159" s="10">
        <f>'2023 MRI - Alphabetical'!T159-'2020 MRI'!T159</f>
        <v>177</v>
      </c>
      <c r="V159" s="33">
        <f>'2023 MRI - Alphabetical'!U159-'2020 MRI'!U159</f>
        <v>0.59055637472054223</v>
      </c>
      <c r="W159" s="11">
        <f>'2023 MRI - Alphabetical'!V159-'2020 MRI'!V159</f>
        <v>-3.7866678597302098E-2</v>
      </c>
      <c r="X159" s="10">
        <f>'2023 MRI - Alphabetical'!W159-'2020 MRI'!W159</f>
        <v>-30</v>
      </c>
      <c r="Y159" s="33">
        <f>'2023 MRI - Alphabetical'!X159-'2020 MRI'!X159</f>
        <v>-0.2369004069176609</v>
      </c>
      <c r="Z159" s="13">
        <f>'2023 MRI - Alphabetical'!Y159-'2020 MRI'!Y159</f>
        <v>13549</v>
      </c>
      <c r="AA159" s="10">
        <f>'2023 MRI - Alphabetical'!Z159-'2020 MRI'!Z159</f>
        <v>-24</v>
      </c>
      <c r="AB159" s="33">
        <f>'2023 MRI - Alphabetical'!AA159-'2020 MRI'!AA159</f>
        <v>-0.11588216489439052</v>
      </c>
      <c r="AC159" s="11">
        <f>'2023 MRI - Alphabetical'!AB159-'2020 MRI'!AB159</f>
        <v>3.8825834770340149E-3</v>
      </c>
      <c r="AD159" s="10">
        <f>'2023 MRI - Alphabetical'!AC159-'2020 MRI'!AC159</f>
        <v>-4</v>
      </c>
      <c r="AE159" s="33">
        <f>'2023 MRI - Alphabetical'!AD159-'2020 MRI'!AD159</f>
        <v>-3.7510085954464145E-2</v>
      </c>
      <c r="AF159" s="11">
        <f>'2023 MRI - Alphabetical'!AE159-'2020 MRI'!AE159</f>
        <v>1.9348429644907572E-3</v>
      </c>
      <c r="AG159" s="10">
        <f>'2023 MRI - Alphabetical'!AF159-'2020 MRI'!AF159</f>
        <v>-10</v>
      </c>
      <c r="AH159" s="33">
        <f>'2023 MRI - Alphabetical'!AG159-'2020 MRI'!AG159</f>
        <v>-0.18144061709034676</v>
      </c>
      <c r="AI159" s="14">
        <f>'2023 MRI - Alphabetical'!AH159-'2020 MRI'!AH159</f>
        <v>6.8666666666666876E-2</v>
      </c>
      <c r="AJ159" s="10">
        <f>'2023 MRI - Alphabetical'!AI159-'2020 MRI'!AI159</f>
        <v>-36</v>
      </c>
      <c r="AK159" s="33">
        <f>'2023 MRI - Alphabetical'!AJ159-'2020 MRI'!AJ159</f>
        <v>-8.8701104073142453E-2</v>
      </c>
      <c r="AL159" s="13">
        <f>'2023 MRI - Alphabetical'!AK159-'2020 MRI'!AK159</f>
        <v>-19143.237559467612</v>
      </c>
      <c r="AM159" s="38"/>
    </row>
    <row r="160" spans="1:39" x14ac:dyDescent="0.25">
      <c r="A160" t="s">
        <v>752</v>
      </c>
      <c r="B160" s="5" t="s">
        <v>150</v>
      </c>
      <c r="C160" s="6" t="s">
        <v>24</v>
      </c>
      <c r="D160" s="7" t="s">
        <v>20</v>
      </c>
      <c r="E160" s="8">
        <f>VLOOKUP(A160,'2020 MRI'!$A$7:$F$571,6,FALSE)</f>
        <v>35.844541210846977</v>
      </c>
      <c r="F160" s="36">
        <f>'2023 MRI - Alphabetical'!E160-'2020 MRI'!E160</f>
        <v>1.3467796189762169</v>
      </c>
      <c r="G160" s="8">
        <f>'2023 MRI - Alphabetical'!F160-'2020 MRI'!F160</f>
        <v>-2.307873473199848</v>
      </c>
      <c r="H160" s="9">
        <f>'2023 MRI - Alphabetical'!G160-'2020 MRI'!G160</f>
        <v>41</v>
      </c>
      <c r="I160" s="10">
        <f>'2023 MRI - Alphabetical'!H160-'2020 MRI'!H160</f>
        <v>29</v>
      </c>
      <c r="J160" s="33">
        <f>'2023 MRI - Alphabetical'!I160-'2020 MRI'!I160</f>
        <v>0.22320034215501405</v>
      </c>
      <c r="K160" s="11">
        <f>'2023 MRI - Alphabetical'!J160-'2020 MRI'!J160</f>
        <v>3.3313820144963202E-2</v>
      </c>
      <c r="L160" s="10">
        <f>'2023 MRI - Alphabetical'!K160-'2020 MRI'!K160</f>
        <v>34</v>
      </c>
      <c r="M160" s="33">
        <f>'2023 MRI - Alphabetical'!L160-'2020 MRI'!L160</f>
        <v>0.18049079671060719</v>
      </c>
      <c r="N160" s="11">
        <f>'2023 MRI - Alphabetical'!M160-'2020 MRI'!M160</f>
        <v>-1.4498094089970666E-2</v>
      </c>
      <c r="O160" s="10">
        <f>'2023 MRI - Alphabetical'!N160-'2020 MRI'!N160</f>
        <v>105</v>
      </c>
      <c r="P160" s="33">
        <f>'2023 MRI - Alphabetical'!O160-'2020 MRI'!O160</f>
        <v>0.49378089465730429</v>
      </c>
      <c r="Q160" s="11">
        <f>'2023 MRI - Alphabetical'!P160-'2020 MRI'!P160</f>
        <v>-3.4830780986341486E-2</v>
      </c>
      <c r="R160" s="10">
        <f>'2023 MRI - Alphabetical'!Q160-'2020 MRI'!Q160</f>
        <v>-9</v>
      </c>
      <c r="S160" s="33">
        <f>'2023 MRI - Alphabetical'!R160-'2020 MRI'!R160</f>
        <v>9.1787374730151E-2</v>
      </c>
      <c r="T160" s="12">
        <f>'2023 MRI - Alphabetical'!S160-'2020 MRI'!S160</f>
        <v>-1.0894093844836972E-2</v>
      </c>
      <c r="U160" s="10">
        <f>'2023 MRI - Alphabetical'!T160-'2020 MRI'!T160</f>
        <v>79</v>
      </c>
      <c r="V160" s="33">
        <f>'2023 MRI - Alphabetical'!U160-'2020 MRI'!U160</f>
        <v>0.41023461189575289</v>
      </c>
      <c r="W160" s="11">
        <f>'2023 MRI - Alphabetical'!V160-'2020 MRI'!V160</f>
        <v>-2.6341038557982019E-2</v>
      </c>
      <c r="X160" s="10">
        <f>'2023 MRI - Alphabetical'!W160-'2020 MRI'!W160</f>
        <v>151</v>
      </c>
      <c r="Y160" s="33">
        <f>'2023 MRI - Alphabetical'!X160-'2020 MRI'!X160</f>
        <v>0.52766212732132245</v>
      </c>
      <c r="Z160" s="13">
        <f>'2023 MRI - Alphabetical'!Y160-'2020 MRI'!Y160</f>
        <v>36560</v>
      </c>
      <c r="AA160" s="10">
        <f>'2023 MRI - Alphabetical'!Z160-'2020 MRI'!Z160</f>
        <v>-1</v>
      </c>
      <c r="AB160" s="33">
        <f>'2023 MRI - Alphabetical'!AA160-'2020 MRI'!AA160</f>
        <v>-0.147201304857973</v>
      </c>
      <c r="AC160" s="11">
        <f>'2023 MRI - Alphabetical'!AB160-'2020 MRI'!AB160</f>
        <v>1.0864197530864178E-3</v>
      </c>
      <c r="AD160" s="10">
        <f>'2023 MRI - Alphabetical'!AC160-'2020 MRI'!AC160</f>
        <v>-36</v>
      </c>
      <c r="AE160" s="33">
        <f>'2023 MRI - Alphabetical'!AD160-'2020 MRI'!AD160</f>
        <v>-0.12446244784240135</v>
      </c>
      <c r="AF160" s="11">
        <f>'2023 MRI - Alphabetical'!AE160-'2020 MRI'!AE160</f>
        <v>8.8739139694204994E-6</v>
      </c>
      <c r="AG160" s="10">
        <f>'2023 MRI - Alphabetical'!AF160-'2020 MRI'!AF160</f>
        <v>-6</v>
      </c>
      <c r="AH160" s="33">
        <f>'2023 MRI - Alphabetical'!AG160-'2020 MRI'!AG160</f>
        <v>-4.0810170598176321E-2</v>
      </c>
      <c r="AI160" s="14">
        <f>'2023 MRI - Alphabetical'!AH160-'2020 MRI'!AH160</f>
        <v>-8.3000000000000185E-2</v>
      </c>
      <c r="AJ160" s="10">
        <f>'2023 MRI - Alphabetical'!AI160-'2020 MRI'!AI160</f>
        <v>0</v>
      </c>
      <c r="AK160" s="33">
        <f>'2023 MRI - Alphabetical'!AJ160-'2020 MRI'!AJ160</f>
        <v>1.7032484020798849E-2</v>
      </c>
      <c r="AL160" s="13">
        <f>'2023 MRI - Alphabetical'!AK160-'2020 MRI'!AK160</f>
        <v>12391.360289471646</v>
      </c>
      <c r="AM160" s="38"/>
    </row>
    <row r="161" spans="1:39" x14ac:dyDescent="0.25">
      <c r="A161" t="s">
        <v>753</v>
      </c>
      <c r="B161" s="5" t="s">
        <v>327</v>
      </c>
      <c r="C161" s="6" t="s">
        <v>93</v>
      </c>
      <c r="D161" s="7" t="s">
        <v>34</v>
      </c>
      <c r="E161" s="8">
        <f>VLOOKUP(A161,'2020 MRI'!$A$7:$F$571,6,FALSE)</f>
        <v>23.221971535293971</v>
      </c>
      <c r="F161" s="36">
        <f>'2023 MRI - Alphabetical'!E161-'2020 MRI'!E161</f>
        <v>-0.24958536686423516</v>
      </c>
      <c r="G161" s="8">
        <f>'2023 MRI - Alphabetical'!F161-'2020 MRI'!F161</f>
        <v>4.2201093397343037</v>
      </c>
      <c r="H161" s="9">
        <f>'2023 MRI - Alphabetical'!G161-'2020 MRI'!G161</f>
        <v>-16</v>
      </c>
      <c r="I161" s="10">
        <f>'2023 MRI - Alphabetical'!H161-'2020 MRI'!H161</f>
        <v>-21</v>
      </c>
      <c r="J161" s="33">
        <f>'2023 MRI - Alphabetical'!I161-'2020 MRI'!I161</f>
        <v>-0.5005157363117938</v>
      </c>
      <c r="K161" s="11">
        <f>'2023 MRI - Alphabetical'!J161-'2020 MRI'!J161</f>
        <v>1.0516456318356182E-2</v>
      </c>
      <c r="L161" s="10">
        <f>'2023 MRI - Alphabetical'!K161-'2020 MRI'!K161</f>
        <v>-94</v>
      </c>
      <c r="M161" s="33">
        <f>'2023 MRI - Alphabetical'!L161-'2020 MRI'!L161</f>
        <v>-0.39310895510738697</v>
      </c>
      <c r="N161" s="11">
        <f>'2023 MRI - Alphabetical'!M161-'2020 MRI'!M161</f>
        <v>-2.6273590979144709E-3</v>
      </c>
      <c r="O161" s="10">
        <f>'2023 MRI - Alphabetical'!N161-'2020 MRI'!N161</f>
        <v>-56</v>
      </c>
      <c r="P161" s="33">
        <f>'2023 MRI - Alphabetical'!O161-'2020 MRI'!O161</f>
        <v>-0.22964878106990472</v>
      </c>
      <c r="Q161" s="11">
        <f>'2023 MRI - Alphabetical'!P161-'2020 MRI'!P161</f>
        <v>1.1180213985047677E-2</v>
      </c>
      <c r="R161" s="10">
        <f>'2023 MRI - Alphabetical'!Q161-'2020 MRI'!Q161</f>
        <v>-72</v>
      </c>
      <c r="S161" s="33">
        <f>'2023 MRI - Alphabetical'!R161-'2020 MRI'!R161</f>
        <v>0.11020220451109147</v>
      </c>
      <c r="T161" s="12">
        <f>'2023 MRI - Alphabetical'!S161-'2020 MRI'!S161</f>
        <v>0.22535510174543411</v>
      </c>
      <c r="U161" s="10">
        <f>'2023 MRI - Alphabetical'!T161-'2020 MRI'!T161</f>
        <v>28</v>
      </c>
      <c r="V161" s="33">
        <f>'2023 MRI - Alphabetical'!U161-'2020 MRI'!U161</f>
        <v>0.19501016172332347</v>
      </c>
      <c r="W161" s="11">
        <f>'2023 MRI - Alphabetical'!V161-'2020 MRI'!V161</f>
        <v>-1.3242768062235871E-2</v>
      </c>
      <c r="X161" s="10">
        <f>'2023 MRI - Alphabetical'!W161-'2020 MRI'!W161</f>
        <v>18</v>
      </c>
      <c r="Y161" s="33">
        <f>'2023 MRI - Alphabetical'!X161-'2020 MRI'!X161</f>
        <v>6.4576724357080229E-2</v>
      </c>
      <c r="Z161" s="13">
        <f>'2023 MRI - Alphabetical'!Y161-'2020 MRI'!Y161</f>
        <v>17806</v>
      </c>
      <c r="AA161" s="10">
        <f>'2023 MRI - Alphabetical'!Z161-'2020 MRI'!Z161</f>
        <v>-54</v>
      </c>
      <c r="AB161" s="33">
        <f>'2023 MRI - Alphabetical'!AA161-'2020 MRI'!AA161</f>
        <v>-0.19028698484089102</v>
      </c>
      <c r="AC161" s="11">
        <f>'2023 MRI - Alphabetical'!AB161-'2020 MRI'!AB161</f>
        <v>5.4038002482574218E-3</v>
      </c>
      <c r="AD161" s="10">
        <f>'2023 MRI - Alphabetical'!AC161-'2020 MRI'!AC161</f>
        <v>11</v>
      </c>
      <c r="AE161" s="33">
        <f>'2023 MRI - Alphabetical'!AD161-'2020 MRI'!AD161</f>
        <v>3.7697930631636567E-2</v>
      </c>
      <c r="AF161" s="11">
        <f>'2023 MRI - Alphabetical'!AE161-'2020 MRI'!AE161</f>
        <v>7.946453141936094E-3</v>
      </c>
      <c r="AG161" s="10">
        <f>'2023 MRI - Alphabetical'!AF161-'2020 MRI'!AF161</f>
        <v>4</v>
      </c>
      <c r="AH161" s="33">
        <f>'2023 MRI - Alphabetical'!AG161-'2020 MRI'!AG161</f>
        <v>-5.5421828048436816E-2</v>
      </c>
      <c r="AI161" s="14">
        <f>'2023 MRI - Alphabetical'!AH161-'2020 MRI'!AH161</f>
        <v>-6.4999999999999947E-2</v>
      </c>
      <c r="AJ161" s="10">
        <f>'2023 MRI - Alphabetical'!AI161-'2020 MRI'!AI161</f>
        <v>0</v>
      </c>
      <c r="AK161" s="33">
        <f>'2023 MRI - Alphabetical'!AJ161-'2020 MRI'!AJ161</f>
        <v>5.0003076133300906E-4</v>
      </c>
      <c r="AL161" s="13">
        <f>'2023 MRI - Alphabetical'!AK161-'2020 MRI'!AK161</f>
        <v>24587.585940118588</v>
      </c>
      <c r="AM161" s="38"/>
    </row>
    <row r="162" spans="1:39" x14ac:dyDescent="0.25">
      <c r="A162" t="s">
        <v>754</v>
      </c>
      <c r="B162" s="5" t="s">
        <v>365</v>
      </c>
      <c r="C162" s="6" t="s">
        <v>71</v>
      </c>
      <c r="D162" s="7" t="s">
        <v>34</v>
      </c>
      <c r="E162" s="8">
        <f>VLOOKUP(A162,'2020 MRI'!$A$7:$F$571,6,FALSE)</f>
        <v>26.156926055958294</v>
      </c>
      <c r="F162" s="36">
        <f>'2023 MRI - Alphabetical'!E162-'2020 MRI'!E162</f>
        <v>1.0586510946337429</v>
      </c>
      <c r="G162" s="8">
        <f>'2023 MRI - Alphabetical'!F162-'2020 MRI'!F162</f>
        <v>0.37437285881901161</v>
      </c>
      <c r="H162" s="9">
        <f>'2023 MRI - Alphabetical'!G162-'2020 MRI'!G162</f>
        <v>57</v>
      </c>
      <c r="I162" s="10">
        <f>'2023 MRI - Alphabetical'!H162-'2020 MRI'!H162</f>
        <v>-11</v>
      </c>
      <c r="J162" s="33">
        <f>'2023 MRI - Alphabetical'!I162-'2020 MRI'!I162</f>
        <v>-9.7621919042636396E-3</v>
      </c>
      <c r="K162" s="11">
        <f>'2023 MRI - Alphabetical'!J162-'2020 MRI'!J162</f>
        <v>1.8329354421500743E-2</v>
      </c>
      <c r="L162" s="10">
        <f>'2023 MRI - Alphabetical'!K162-'2020 MRI'!K162</f>
        <v>-94</v>
      </c>
      <c r="M162" s="33">
        <f>'2023 MRI - Alphabetical'!L162-'2020 MRI'!L162</f>
        <v>-0.72924397073155944</v>
      </c>
      <c r="N162" s="11">
        <f>'2023 MRI - Alphabetical'!M162-'2020 MRI'!M162</f>
        <v>4.4350410724747213E-3</v>
      </c>
      <c r="O162" s="10">
        <f>'2023 MRI - Alphabetical'!N162-'2020 MRI'!N162</f>
        <v>185</v>
      </c>
      <c r="P162" s="33">
        <f>'2023 MRI - Alphabetical'!O162-'2020 MRI'!O162</f>
        <v>0.42801519239769087</v>
      </c>
      <c r="Q162" s="11">
        <f>'2023 MRI - Alphabetical'!P162-'2020 MRI'!P162</f>
        <v>-2.9157355463439057E-2</v>
      </c>
      <c r="R162" s="10">
        <f>'2023 MRI - Alphabetical'!Q162-'2020 MRI'!Q162</f>
        <v>19</v>
      </c>
      <c r="S162" s="33">
        <f>'2023 MRI - Alphabetical'!R162-'2020 MRI'!R162</f>
        <v>0.23888270298591624</v>
      </c>
      <c r="T162" s="12">
        <f>'2023 MRI - Alphabetical'!S162-'2020 MRI'!S162</f>
        <v>0</v>
      </c>
      <c r="U162" s="10">
        <f>'2023 MRI - Alphabetical'!T162-'2020 MRI'!T162</f>
        <v>196</v>
      </c>
      <c r="V162" s="33">
        <f>'2023 MRI - Alphabetical'!U162-'2020 MRI'!U162</f>
        <v>0.5472822997203749</v>
      </c>
      <c r="W162" s="11">
        <f>'2023 MRI - Alphabetical'!V162-'2020 MRI'!V162</f>
        <v>-3.5743397859773048E-2</v>
      </c>
      <c r="X162" s="10">
        <f>'2023 MRI - Alphabetical'!W162-'2020 MRI'!W162</f>
        <v>62</v>
      </c>
      <c r="Y162" s="33">
        <f>'2023 MRI - Alphabetical'!X162-'2020 MRI'!X162</f>
        <v>0.1948368276450968</v>
      </c>
      <c r="Z162" s="13">
        <f>'2023 MRI - Alphabetical'!Y162-'2020 MRI'!Y162</f>
        <v>24188</v>
      </c>
      <c r="AA162" s="10">
        <f>'2023 MRI - Alphabetical'!Z162-'2020 MRI'!Z162</f>
        <v>-45</v>
      </c>
      <c r="AB162" s="33">
        <f>'2023 MRI - Alphabetical'!AA162-'2020 MRI'!AA162</f>
        <v>-0.25965755004720736</v>
      </c>
      <c r="AC162" s="11">
        <f>'2023 MRI - Alphabetical'!AB162-'2020 MRI'!AB162</f>
        <v>4.4560500183891127E-3</v>
      </c>
      <c r="AD162" s="10">
        <f>'2023 MRI - Alphabetical'!AC162-'2020 MRI'!AC162</f>
        <v>40</v>
      </c>
      <c r="AE162" s="33">
        <f>'2023 MRI - Alphabetical'!AD162-'2020 MRI'!AD162</f>
        <v>0.12687190224071049</v>
      </c>
      <c r="AF162" s="11">
        <f>'2023 MRI - Alphabetical'!AE162-'2020 MRI'!AE162</f>
        <v>1.3085774503131087E-2</v>
      </c>
      <c r="AG162" s="10">
        <f>'2023 MRI - Alphabetical'!AF162-'2020 MRI'!AF162</f>
        <v>-40</v>
      </c>
      <c r="AH162" s="33">
        <f>'2023 MRI - Alphabetical'!AG162-'2020 MRI'!AG162</f>
        <v>-0.13862111960283355</v>
      </c>
      <c r="AI162" s="14">
        <f>'2023 MRI - Alphabetical'!AH162-'2020 MRI'!AH162</f>
        <v>3.3333333333333659E-2</v>
      </c>
      <c r="AJ162" s="10">
        <f>'2023 MRI - Alphabetical'!AI162-'2020 MRI'!AI162</f>
        <v>-5</v>
      </c>
      <c r="AK162" s="33">
        <f>'2023 MRI - Alphabetical'!AJ162-'2020 MRI'!AJ162</f>
        <v>7.3061610033009206E-3</v>
      </c>
      <c r="AL162" s="13">
        <f>'2023 MRI - Alphabetical'!AK162-'2020 MRI'!AK162</f>
        <v>19772.726947091374</v>
      </c>
      <c r="AM162" s="38"/>
    </row>
    <row r="163" spans="1:39" x14ac:dyDescent="0.25">
      <c r="A163" t="s">
        <v>755</v>
      </c>
      <c r="B163" s="5" t="s">
        <v>190</v>
      </c>
      <c r="C163" s="6" t="s">
        <v>71</v>
      </c>
      <c r="D163" s="7" t="s">
        <v>34</v>
      </c>
      <c r="E163" s="8">
        <f>VLOOKUP(A163,'2020 MRI'!$A$7:$F$571,6,FALSE)</f>
        <v>37.159825367781309</v>
      </c>
      <c r="F163" s="36">
        <f>'2023 MRI - Alphabetical'!E163-'2020 MRI'!E163</f>
        <v>0.76688857082718132</v>
      </c>
      <c r="G163" s="8">
        <f>'2023 MRI - Alphabetical'!F163-'2020 MRI'!F163</f>
        <v>-1.1342694551478516</v>
      </c>
      <c r="H163" s="9">
        <f>'2023 MRI - Alphabetical'!G163-'2020 MRI'!G163</f>
        <v>16</v>
      </c>
      <c r="I163" s="10">
        <f>'2023 MRI - Alphabetical'!H163-'2020 MRI'!H163</f>
        <v>140</v>
      </c>
      <c r="J163" s="33">
        <f>'2023 MRI - Alphabetical'!I163-'2020 MRI'!I163</f>
        <v>0.67118856404785987</v>
      </c>
      <c r="K163" s="11">
        <f>'2023 MRI - Alphabetical'!J163-'2020 MRI'!J163</f>
        <v>6.6192631011071978E-2</v>
      </c>
      <c r="L163" s="10">
        <f>'2023 MRI - Alphabetical'!K163-'2020 MRI'!K163</f>
        <v>126</v>
      </c>
      <c r="M163" s="33">
        <f>'2023 MRI - Alphabetical'!L163-'2020 MRI'!L163</f>
        <v>0.94604093949306511</v>
      </c>
      <c r="N163" s="11">
        <f>'2023 MRI - Alphabetical'!M163-'2020 MRI'!M163</f>
        <v>-7.2206726109060315E-2</v>
      </c>
      <c r="O163" s="10">
        <f>'2023 MRI - Alphabetical'!N163-'2020 MRI'!N163</f>
        <v>90</v>
      </c>
      <c r="P163" s="33">
        <f>'2023 MRI - Alphabetical'!O163-'2020 MRI'!O163</f>
        <v>0.4087159520835546</v>
      </c>
      <c r="Q163" s="11">
        <f>'2023 MRI - Alphabetical'!P163-'2020 MRI'!P163</f>
        <v>-2.9313446778376731E-2</v>
      </c>
      <c r="R163" s="10">
        <f>'2023 MRI - Alphabetical'!Q163-'2020 MRI'!Q163</f>
        <v>-155</v>
      </c>
      <c r="S163" s="33">
        <f>'2023 MRI - Alphabetical'!R163-'2020 MRI'!R163</f>
        <v>-0.47974988384726891</v>
      </c>
      <c r="T163" s="12">
        <f>'2023 MRI - Alphabetical'!S163-'2020 MRI'!S163</f>
        <v>1.1869910995284405</v>
      </c>
      <c r="U163" s="10">
        <f>'2023 MRI - Alphabetical'!T163-'2020 MRI'!T163</f>
        <v>64</v>
      </c>
      <c r="V163" s="33">
        <f>'2023 MRI - Alphabetical'!U163-'2020 MRI'!U163</f>
        <v>0.26911525090929989</v>
      </c>
      <c r="W163" s="11">
        <f>'2023 MRI - Alphabetical'!V163-'2020 MRI'!V163</f>
        <v>-1.8161368222567739E-2</v>
      </c>
      <c r="X163" s="10">
        <f>'2023 MRI - Alphabetical'!W163-'2020 MRI'!W163</f>
        <v>59</v>
      </c>
      <c r="Y163" s="33">
        <f>'2023 MRI - Alphabetical'!X163-'2020 MRI'!X163</f>
        <v>0.25073404057441651</v>
      </c>
      <c r="Z163" s="13">
        <f>'2023 MRI - Alphabetical'!Y163-'2020 MRI'!Y163</f>
        <v>22229</v>
      </c>
      <c r="AA163" s="10">
        <f>'2023 MRI - Alphabetical'!Z163-'2020 MRI'!Z163</f>
        <v>2</v>
      </c>
      <c r="AB163" s="33">
        <f>'2023 MRI - Alphabetical'!AA163-'2020 MRI'!AA163</f>
        <v>-7.7984984104539912E-3</v>
      </c>
      <c r="AC163" s="11">
        <f>'2023 MRI - Alphabetical'!AB163-'2020 MRI'!AB163</f>
        <v>1.8473895582329231E-4</v>
      </c>
      <c r="AD163" s="10">
        <f>'2023 MRI - Alphabetical'!AC163-'2020 MRI'!AC163</f>
        <v>-30</v>
      </c>
      <c r="AE163" s="33">
        <f>'2023 MRI - Alphabetical'!AD163-'2020 MRI'!AD163</f>
        <v>-0.12009606698454234</v>
      </c>
      <c r="AF163" s="11">
        <f>'2023 MRI - Alphabetical'!AE163-'2020 MRI'!AE163</f>
        <v>5.0154788972900377E-4</v>
      </c>
      <c r="AG163" s="10">
        <f>'2023 MRI - Alphabetical'!AF163-'2020 MRI'!AF163</f>
        <v>7</v>
      </c>
      <c r="AH163" s="33">
        <f>'2023 MRI - Alphabetical'!AG163-'2020 MRI'!AG163</f>
        <v>0.13907872702960533</v>
      </c>
      <c r="AI163" s="14">
        <f>'2023 MRI - Alphabetical'!AH163-'2020 MRI'!AH163</f>
        <v>-0.26499999999999968</v>
      </c>
      <c r="AJ163" s="10">
        <f>'2023 MRI - Alphabetical'!AI163-'2020 MRI'!AI163</f>
        <v>12</v>
      </c>
      <c r="AK163" s="33">
        <f>'2023 MRI - Alphabetical'!AJ163-'2020 MRI'!AJ163</f>
        <v>2.7562875438172124E-2</v>
      </c>
      <c r="AL163" s="13">
        <f>'2023 MRI - Alphabetical'!AK163-'2020 MRI'!AK163</f>
        <v>19068.957771834248</v>
      </c>
      <c r="AM163" s="38"/>
    </row>
    <row r="164" spans="1:39" x14ac:dyDescent="0.25">
      <c r="A164" t="s">
        <v>756</v>
      </c>
      <c r="B164" s="5" t="s">
        <v>571</v>
      </c>
      <c r="C164" s="6" t="s">
        <v>93</v>
      </c>
      <c r="D164" s="7" t="s">
        <v>34</v>
      </c>
      <c r="E164" s="8">
        <f>VLOOKUP(A164,'2020 MRI'!$A$7:$F$571,6,FALSE)</f>
        <v>7.3586287016770058</v>
      </c>
      <c r="F164" s="36">
        <f>'2023 MRI - Alphabetical'!E164-'2020 MRI'!E164</f>
        <v>-1.119683105096243</v>
      </c>
      <c r="G164" s="8">
        <f>'2023 MRI - Alphabetical'!F164-'2020 MRI'!F164</f>
        <v>9.6017043330221661</v>
      </c>
      <c r="H164" s="9">
        <f>'2023 MRI - Alphabetical'!G164-'2020 MRI'!G164</f>
        <v>-26</v>
      </c>
      <c r="I164" s="10">
        <f>'2023 MRI - Alphabetical'!H164-'2020 MRI'!H164</f>
        <v>-211</v>
      </c>
      <c r="J164" s="33">
        <f>'2023 MRI - Alphabetical'!I164-'2020 MRI'!I164</f>
        <v>-0.95571689768656187</v>
      </c>
      <c r="K164" s="11">
        <f>'2023 MRI - Alphabetical'!J164-'2020 MRI'!J164</f>
        <v>-3.2399691994609903E-2</v>
      </c>
      <c r="L164" s="10">
        <f>'2023 MRI - Alphabetical'!K164-'2020 MRI'!K164</f>
        <v>-1</v>
      </c>
      <c r="M164" s="33">
        <f>'2023 MRI - Alphabetical'!L164-'2020 MRI'!L164</f>
        <v>7.9146773127330761E-2</v>
      </c>
      <c r="N164" s="11">
        <f>'2023 MRI - Alphabetical'!M164-'2020 MRI'!M164</f>
        <v>-1.1758583897430515E-2</v>
      </c>
      <c r="O164" s="10">
        <f>'2023 MRI - Alphabetical'!N164-'2020 MRI'!N164</f>
        <v>-38</v>
      </c>
      <c r="P164" s="33">
        <f>'2023 MRI - Alphabetical'!O164-'2020 MRI'!O164</f>
        <v>-0.10397463979574584</v>
      </c>
      <c r="Q164" s="11">
        <f>'2023 MRI - Alphabetical'!P164-'2020 MRI'!P164</f>
        <v>4.3373723558532938E-3</v>
      </c>
      <c r="R164" s="10">
        <f>'2023 MRI - Alphabetical'!Q164-'2020 MRI'!Q164</f>
        <v>-76</v>
      </c>
      <c r="S164" s="33">
        <f>'2023 MRI - Alphabetical'!R164-'2020 MRI'!R164</f>
        <v>9.9326782941374203E-2</v>
      </c>
      <c r="T164" s="12">
        <f>'2023 MRI - Alphabetical'!S164-'2020 MRI'!S164</f>
        <v>0.27432333577176299</v>
      </c>
      <c r="U164" s="10">
        <f>'2023 MRI - Alphabetical'!T164-'2020 MRI'!T164</f>
        <v>-116</v>
      </c>
      <c r="V164" s="33">
        <f>'2023 MRI - Alphabetical'!U164-'2020 MRI'!U164</f>
        <v>-0.49053468950446566</v>
      </c>
      <c r="W164" s="11">
        <f>'2023 MRI - Alphabetical'!V164-'2020 MRI'!V164</f>
        <v>2.5310040148362641E-2</v>
      </c>
      <c r="X164" s="10">
        <f>'2023 MRI - Alphabetical'!W164-'2020 MRI'!W164</f>
        <v>-7</v>
      </c>
      <c r="Y164" s="33">
        <f>'2023 MRI - Alphabetical'!X164-'2020 MRI'!X164</f>
        <v>-1.6919911475062221E-2</v>
      </c>
      <c r="Z164" s="13">
        <f>'2023 MRI - Alphabetical'!Y164-'2020 MRI'!Y164</f>
        <v>32151</v>
      </c>
      <c r="AA164" s="10">
        <f>'2023 MRI - Alphabetical'!Z164-'2020 MRI'!Z164</f>
        <v>-116</v>
      </c>
      <c r="AB164" s="33">
        <f>'2023 MRI - Alphabetical'!AA164-'2020 MRI'!AA164</f>
        <v>-0.34699033146085395</v>
      </c>
      <c r="AC164" s="11">
        <f>'2023 MRI - Alphabetical'!AB164-'2020 MRI'!AB164</f>
        <v>7.0189359783588805E-3</v>
      </c>
      <c r="AD164" s="10">
        <f>'2023 MRI - Alphabetical'!AC164-'2020 MRI'!AC164</f>
        <v>10</v>
      </c>
      <c r="AE164" s="33">
        <f>'2023 MRI - Alphabetical'!AD164-'2020 MRI'!AD164</f>
        <v>1.5883941982715033E-3</v>
      </c>
      <c r="AF164" s="11">
        <f>'2023 MRI - Alphabetical'!AE164-'2020 MRI'!AE164</f>
        <v>3.9602462345100786E-3</v>
      </c>
      <c r="AG164" s="10">
        <f>'2023 MRI - Alphabetical'!AF164-'2020 MRI'!AF164</f>
        <v>-6</v>
      </c>
      <c r="AH164" s="33">
        <f>'2023 MRI - Alphabetical'!AG164-'2020 MRI'!AG164</f>
        <v>-0.13754605343908033</v>
      </c>
      <c r="AI164" s="14">
        <f>'2023 MRI - Alphabetical'!AH164-'2020 MRI'!AH164</f>
        <v>2.000000000000024E-2</v>
      </c>
      <c r="AJ164" s="10">
        <f>'2023 MRI - Alphabetical'!AI164-'2020 MRI'!AI164</f>
        <v>-3</v>
      </c>
      <c r="AK164" s="33">
        <f>'2023 MRI - Alphabetical'!AJ164-'2020 MRI'!AJ164</f>
        <v>-3.459866200072817E-2</v>
      </c>
      <c r="AL164" s="13">
        <f>'2023 MRI - Alphabetical'!AK164-'2020 MRI'!AK164</f>
        <v>53604.22846124717</v>
      </c>
      <c r="AM164" s="38"/>
    </row>
    <row r="165" spans="1:39" x14ac:dyDescent="0.25">
      <c r="A165" t="s">
        <v>757</v>
      </c>
      <c r="B165" s="5" t="s">
        <v>186</v>
      </c>
      <c r="C165" s="6" t="s">
        <v>47</v>
      </c>
      <c r="D165" s="7" t="s">
        <v>20</v>
      </c>
      <c r="E165" s="8">
        <f>VLOOKUP(A165,'2020 MRI'!$A$7:$F$571,6,FALSE)</f>
        <v>34.456475158778204</v>
      </c>
      <c r="F165" s="36">
        <f>'2023 MRI - Alphabetical'!E165-'2020 MRI'!E165</f>
        <v>-0.76927270681002424</v>
      </c>
      <c r="G165" s="8">
        <f>'2023 MRI - Alphabetical'!F165-'2020 MRI'!F165</f>
        <v>3.2306748761588651</v>
      </c>
      <c r="H165" s="9">
        <f>'2023 MRI - Alphabetical'!G165-'2020 MRI'!G165</f>
        <v>-31</v>
      </c>
      <c r="I165" s="10">
        <f>'2023 MRI - Alphabetical'!H165-'2020 MRI'!H165</f>
        <v>-26</v>
      </c>
      <c r="J165" s="33">
        <f>'2023 MRI - Alphabetical'!I165-'2020 MRI'!I165</f>
        <v>-3.5661155440482595E-2</v>
      </c>
      <c r="K165" s="11">
        <f>'2023 MRI - Alphabetical'!J165-'2020 MRI'!J165</f>
        <v>2.0317411276486341E-2</v>
      </c>
      <c r="L165" s="10">
        <f>'2023 MRI - Alphabetical'!K165-'2020 MRI'!K165</f>
        <v>-223</v>
      </c>
      <c r="M165" s="33">
        <f>'2023 MRI - Alphabetical'!L165-'2020 MRI'!L165</f>
        <v>-0.79278961269434101</v>
      </c>
      <c r="N165" s="11">
        <f>'2023 MRI - Alphabetical'!M165-'2020 MRI'!M165</f>
        <v>1.6371825874326701E-2</v>
      </c>
      <c r="O165" s="10">
        <f>'2023 MRI - Alphabetical'!N165-'2020 MRI'!N165</f>
        <v>-38</v>
      </c>
      <c r="P165" s="33">
        <f>'2023 MRI - Alphabetical'!O165-'2020 MRI'!O165</f>
        <v>-0.16975542608323763</v>
      </c>
      <c r="Q165" s="11">
        <f>'2023 MRI - Alphabetical'!P165-'2020 MRI'!P165</f>
        <v>6.7725945060164855E-3</v>
      </c>
      <c r="R165" s="10">
        <f>'2023 MRI - Alphabetical'!Q165-'2020 MRI'!Q165</f>
        <v>9</v>
      </c>
      <c r="S165" s="33">
        <f>'2023 MRI - Alphabetical'!R165-'2020 MRI'!R165</f>
        <v>7.3006498598220879E-2</v>
      </c>
      <c r="T165" s="12">
        <f>'2023 MRI - Alphabetical'!S165-'2020 MRI'!S165</f>
        <v>-0.13135841923555014</v>
      </c>
      <c r="U165" s="10">
        <f>'2023 MRI - Alphabetical'!T165-'2020 MRI'!T165</f>
        <v>-48</v>
      </c>
      <c r="V165" s="33">
        <f>'2023 MRI - Alphabetical'!U165-'2020 MRI'!U165</f>
        <v>-0.19437332000902235</v>
      </c>
      <c r="W165" s="11">
        <f>'2023 MRI - Alphabetical'!V165-'2020 MRI'!V165</f>
        <v>9.5983121668048593E-3</v>
      </c>
      <c r="X165" s="10">
        <f>'2023 MRI - Alphabetical'!W165-'2020 MRI'!W165</f>
        <v>0</v>
      </c>
      <c r="Y165" s="33">
        <f>'2023 MRI - Alphabetical'!X165-'2020 MRI'!X165</f>
        <v>-8.4470649912980977E-2</v>
      </c>
      <c r="Z165" s="13">
        <f>'2023 MRI - Alphabetical'!Y165-'2020 MRI'!Y165</f>
        <v>11272</v>
      </c>
      <c r="AA165" s="10">
        <f>'2023 MRI - Alphabetical'!Z165-'2020 MRI'!Z165</f>
        <v>16</v>
      </c>
      <c r="AB165" s="33">
        <f>'2023 MRI - Alphabetical'!AA165-'2020 MRI'!AA165</f>
        <v>7.6686610546091494E-2</v>
      </c>
      <c r="AC165" s="11">
        <f>'2023 MRI - Alphabetical'!AB165-'2020 MRI'!AB165</f>
        <v>-9.4954280048473866E-4</v>
      </c>
      <c r="AD165" s="10">
        <f>'2023 MRI - Alphabetical'!AC165-'2020 MRI'!AC165</f>
        <v>0</v>
      </c>
      <c r="AE165" s="33">
        <f>'2023 MRI - Alphabetical'!AD165-'2020 MRI'!AD165</f>
        <v>-0.29228812832207562</v>
      </c>
      <c r="AF165" s="11">
        <f>'2023 MRI - Alphabetical'!AE165-'2020 MRI'!AE165</f>
        <v>-8.0148327024356369E-3</v>
      </c>
      <c r="AG165" s="10">
        <f>'2023 MRI - Alphabetical'!AF165-'2020 MRI'!AF165</f>
        <v>8</v>
      </c>
      <c r="AH165" s="33">
        <f>'2023 MRI - Alphabetical'!AG165-'2020 MRI'!AG165</f>
        <v>8.7050595148310095E-2</v>
      </c>
      <c r="AI165" s="14">
        <f>'2023 MRI - Alphabetical'!AH165-'2020 MRI'!AH165</f>
        <v>-0.21366666666666667</v>
      </c>
      <c r="AJ165" s="10">
        <f>'2023 MRI - Alphabetical'!AI165-'2020 MRI'!AI165</f>
        <v>0</v>
      </c>
      <c r="AK165" s="33">
        <f>'2023 MRI - Alphabetical'!AJ165-'2020 MRI'!AJ165</f>
        <v>2.9087006478433042E-2</v>
      </c>
      <c r="AL165" s="13">
        <f>'2023 MRI - Alphabetical'!AK165-'2020 MRI'!AK165</f>
        <v>18115.786131063825</v>
      </c>
      <c r="AM165" s="38"/>
    </row>
    <row r="166" spans="1:39" x14ac:dyDescent="0.25">
      <c r="A166" t="s">
        <v>758</v>
      </c>
      <c r="B166" s="5" t="s">
        <v>186</v>
      </c>
      <c r="C166" s="6" t="s">
        <v>172</v>
      </c>
      <c r="D166" s="7" t="s">
        <v>39</v>
      </c>
      <c r="E166" s="8">
        <f>VLOOKUP(A166,'2020 MRI'!$A$7:$F$571,6,FALSE)</f>
        <v>23.71798792412957</v>
      </c>
      <c r="F166" s="36">
        <f>'2023 MRI - Alphabetical'!E166-'2020 MRI'!E166</f>
        <v>-0.57192418574800263</v>
      </c>
      <c r="G166" s="8">
        <f>'2023 MRI - Alphabetical'!F166-'2020 MRI'!F166</f>
        <v>4.9201921649760507</v>
      </c>
      <c r="H166" s="9">
        <f>'2023 MRI - Alphabetical'!G166-'2020 MRI'!G166</f>
        <v>-40</v>
      </c>
      <c r="I166" s="10">
        <f>'2023 MRI - Alphabetical'!H166-'2020 MRI'!H166</f>
        <v>-35</v>
      </c>
      <c r="J166" s="33">
        <f>'2023 MRI - Alphabetical'!I166-'2020 MRI'!I166</f>
        <v>-0.38543657740915416</v>
      </c>
      <c r="K166" s="11">
        <f>'2023 MRI - Alphabetical'!J166-'2020 MRI'!J166</f>
        <v>1.3627351045029323E-2</v>
      </c>
      <c r="L166" s="10">
        <f>'2023 MRI - Alphabetical'!K166-'2020 MRI'!K166</f>
        <v>146</v>
      </c>
      <c r="M166" s="33">
        <f>'2023 MRI - Alphabetical'!L166-'2020 MRI'!L166</f>
        <v>0.5120407593347478</v>
      </c>
      <c r="N166" s="11">
        <f>'2023 MRI - Alphabetical'!M166-'2020 MRI'!M166</f>
        <v>-3.5655066547621787E-2</v>
      </c>
      <c r="O166" s="10">
        <f>'2023 MRI - Alphabetical'!N166-'2020 MRI'!N166</f>
        <v>-68</v>
      </c>
      <c r="P166" s="33">
        <f>'2023 MRI - Alphabetical'!O166-'2020 MRI'!O166</f>
        <v>-0.19288789720658478</v>
      </c>
      <c r="Q166" s="11">
        <f>'2023 MRI - Alphabetical'!P166-'2020 MRI'!P166</f>
        <v>9.3963194151150363E-3</v>
      </c>
      <c r="R166" s="10">
        <f>'2023 MRI - Alphabetical'!Q166-'2020 MRI'!Q166</f>
        <v>-6</v>
      </c>
      <c r="S166" s="33">
        <f>'2023 MRI - Alphabetical'!R166-'2020 MRI'!R166</f>
        <v>-3.7850977863462094E-2</v>
      </c>
      <c r="T166" s="12">
        <f>'2023 MRI - Alphabetical'!S166-'2020 MRI'!S166</f>
        <v>-1.5838823154593618E-2</v>
      </c>
      <c r="U166" s="10">
        <f>'2023 MRI - Alphabetical'!T166-'2020 MRI'!T166</f>
        <v>-2</v>
      </c>
      <c r="V166" s="33">
        <f>'2023 MRI - Alphabetical'!U166-'2020 MRI'!U166</f>
        <v>1.18020077443933E-2</v>
      </c>
      <c r="W166" s="11">
        <f>'2023 MRI - Alphabetical'!V166-'2020 MRI'!V166</f>
        <v>-3.1312610482662068E-3</v>
      </c>
      <c r="X166" s="10">
        <f>'2023 MRI - Alphabetical'!W166-'2020 MRI'!W166</f>
        <v>0</v>
      </c>
      <c r="Y166" s="33">
        <f>'2023 MRI - Alphabetical'!X166-'2020 MRI'!X166</f>
        <v>1.7345194362241773E-2</v>
      </c>
      <c r="Z166" s="13">
        <f>'2023 MRI - Alphabetical'!Y166-'2020 MRI'!Y166</f>
        <v>17670</v>
      </c>
      <c r="AA166" s="10">
        <f>'2023 MRI - Alphabetical'!Z166-'2020 MRI'!Z166</f>
        <v>2</v>
      </c>
      <c r="AB166" s="33">
        <f>'2023 MRI - Alphabetical'!AA166-'2020 MRI'!AA166</f>
        <v>-3.3541743352542605E-2</v>
      </c>
      <c r="AC166" s="11">
        <f>'2023 MRI - Alphabetical'!AB166-'2020 MRI'!AB166</f>
        <v>2.1399476935062001E-3</v>
      </c>
      <c r="AD166" s="10">
        <f>'2023 MRI - Alphabetical'!AC166-'2020 MRI'!AC166</f>
        <v>0</v>
      </c>
      <c r="AE166" s="33">
        <f>'2023 MRI - Alphabetical'!AD166-'2020 MRI'!AD166</f>
        <v>-0.3993921737032145</v>
      </c>
      <c r="AF166" s="11">
        <f>'2023 MRI - Alphabetical'!AE166-'2020 MRI'!AE166</f>
        <v>-1.6947270711335172E-2</v>
      </c>
      <c r="AG166" s="10">
        <f>'2023 MRI - Alphabetical'!AF166-'2020 MRI'!AF166</f>
        <v>47</v>
      </c>
      <c r="AH166" s="33">
        <f>'2023 MRI - Alphabetical'!AG166-'2020 MRI'!AG166</f>
        <v>0.10503575290448891</v>
      </c>
      <c r="AI166" s="14">
        <f>'2023 MRI - Alphabetical'!AH166-'2020 MRI'!AH166</f>
        <v>-0.24933333333333363</v>
      </c>
      <c r="AJ166" s="10">
        <f>'2023 MRI - Alphabetical'!AI166-'2020 MRI'!AI166</f>
        <v>0</v>
      </c>
      <c r="AK166" s="33">
        <f>'2023 MRI - Alphabetical'!AJ166-'2020 MRI'!AJ166</f>
        <v>1.8765682254582694E-2</v>
      </c>
      <c r="AL166" s="13">
        <f>'2023 MRI - Alphabetical'!AK166-'2020 MRI'!AK166</f>
        <v>33128.873989102896</v>
      </c>
      <c r="AM166" s="38"/>
    </row>
    <row r="167" spans="1:39" x14ac:dyDescent="0.25">
      <c r="A167" t="s">
        <v>759</v>
      </c>
      <c r="B167" s="5" t="s">
        <v>186</v>
      </c>
      <c r="C167" s="6" t="s">
        <v>63</v>
      </c>
      <c r="D167" s="7" t="s">
        <v>34</v>
      </c>
      <c r="E167" s="8">
        <f>VLOOKUP(A167,'2020 MRI'!$A$7:$F$571,6,FALSE)</f>
        <v>23.1434283155928</v>
      </c>
      <c r="F167" s="36">
        <f>'2023 MRI - Alphabetical'!E167-'2020 MRI'!E167</f>
        <v>0.59423626811584551</v>
      </c>
      <c r="G167" s="8">
        <f>'2023 MRI - Alphabetical'!F167-'2020 MRI'!F167</f>
        <v>2.1397946139500235</v>
      </c>
      <c r="H167" s="9">
        <f>'2023 MRI - Alphabetical'!G167-'2020 MRI'!G167</f>
        <v>28</v>
      </c>
      <c r="I167" s="10">
        <f>'2023 MRI - Alphabetical'!H167-'2020 MRI'!H167</f>
        <v>-60</v>
      </c>
      <c r="J167" s="33">
        <f>'2023 MRI - Alphabetical'!I167-'2020 MRI'!I167</f>
        <v>-0.2351268607741811</v>
      </c>
      <c r="K167" s="11">
        <f>'2023 MRI - Alphabetical'!J167-'2020 MRI'!J167</f>
        <v>2.6883291924457708E-3</v>
      </c>
      <c r="L167" s="10">
        <f>'2023 MRI - Alphabetical'!K167-'2020 MRI'!K167</f>
        <v>-311</v>
      </c>
      <c r="M167" s="33">
        <f>'2023 MRI - Alphabetical'!L167-'2020 MRI'!L167</f>
        <v>-1.5815519719747484</v>
      </c>
      <c r="N167" s="11">
        <f>'2023 MRI - Alphabetical'!M167-'2020 MRI'!M167</f>
        <v>4.513149331704807E-2</v>
      </c>
      <c r="O167" s="10">
        <f>'2023 MRI - Alphabetical'!N167-'2020 MRI'!N167</f>
        <v>31</v>
      </c>
      <c r="P167" s="33">
        <f>'2023 MRI - Alphabetical'!O167-'2020 MRI'!O167</f>
        <v>0.10391968943179397</v>
      </c>
      <c r="Q167" s="11">
        <f>'2023 MRI - Alphabetical'!P167-'2020 MRI'!P167</f>
        <v>-8.2559523961495476E-3</v>
      </c>
      <c r="R167" s="10">
        <f>'2023 MRI - Alphabetical'!Q167-'2020 MRI'!Q167</f>
        <v>19</v>
      </c>
      <c r="S167" s="33">
        <f>'2023 MRI - Alphabetical'!R167-'2020 MRI'!R167</f>
        <v>0.23888270298591624</v>
      </c>
      <c r="T167" s="12">
        <f>'2023 MRI - Alphabetical'!S167-'2020 MRI'!S167</f>
        <v>0</v>
      </c>
      <c r="U167" s="10">
        <f>'2023 MRI - Alphabetical'!T167-'2020 MRI'!T167</f>
        <v>-149</v>
      </c>
      <c r="V167" s="33">
        <f>'2023 MRI - Alphabetical'!U167-'2020 MRI'!U167</f>
        <v>-0.39144508106213544</v>
      </c>
      <c r="W167" s="11">
        <f>'2023 MRI - Alphabetical'!V167-'2020 MRI'!V167</f>
        <v>2.0058763764176073E-2</v>
      </c>
      <c r="X167" s="10">
        <f>'2023 MRI - Alphabetical'!W167-'2020 MRI'!W167</f>
        <v>0</v>
      </c>
      <c r="Y167" s="33">
        <f>'2023 MRI - Alphabetical'!X167-'2020 MRI'!X167</f>
        <v>-2.8638066661030775E-2</v>
      </c>
      <c r="Z167" s="13">
        <f>'2023 MRI - Alphabetical'!Y167-'2020 MRI'!Y167</f>
        <v>17702</v>
      </c>
      <c r="AA167" s="10">
        <f>'2023 MRI - Alphabetical'!Z167-'2020 MRI'!Z167</f>
        <v>48</v>
      </c>
      <c r="AB167" s="33">
        <f>'2023 MRI - Alphabetical'!AA167-'2020 MRI'!AA167</f>
        <v>0.10756353393531873</v>
      </c>
      <c r="AC167" s="11">
        <f>'2023 MRI - Alphabetical'!AB167-'2020 MRI'!AB167</f>
        <v>4.572490706319654E-4</v>
      </c>
      <c r="AD167" s="10">
        <f>'2023 MRI - Alphabetical'!AC167-'2020 MRI'!AC167</f>
        <v>0</v>
      </c>
      <c r="AE167" s="33">
        <f>'2023 MRI - Alphabetical'!AD167-'2020 MRI'!AD167</f>
        <v>0.98358028251894947</v>
      </c>
      <c r="AF167" s="11">
        <f>'2023 MRI - Alphabetical'!AE167-'2020 MRI'!AE167</f>
        <v>6.3751079714274406E-2</v>
      </c>
      <c r="AG167" s="10">
        <f>'2023 MRI - Alphabetical'!AF167-'2020 MRI'!AF167</f>
        <v>16</v>
      </c>
      <c r="AH167" s="33">
        <f>'2023 MRI - Alphabetical'!AG167-'2020 MRI'!AG167</f>
        <v>0.11091316442282939</v>
      </c>
      <c r="AI167" s="14">
        <f>'2023 MRI - Alphabetical'!AH167-'2020 MRI'!AH167</f>
        <v>-0.24100000000000055</v>
      </c>
      <c r="AJ167" s="10">
        <f>'2023 MRI - Alphabetical'!AI167-'2020 MRI'!AI167</f>
        <v>0</v>
      </c>
      <c r="AK167" s="33">
        <f>'2023 MRI - Alphabetical'!AJ167-'2020 MRI'!AJ167</f>
        <v>2.725849619423179E-2</v>
      </c>
      <c r="AL167" s="13">
        <f>'2023 MRI - Alphabetical'!AK167-'2020 MRI'!AK167</f>
        <v>31740.860357019235</v>
      </c>
      <c r="AM167" s="38"/>
    </row>
    <row r="168" spans="1:39" x14ac:dyDescent="0.25">
      <c r="A168" t="s">
        <v>760</v>
      </c>
      <c r="B168" s="5" t="s">
        <v>186</v>
      </c>
      <c r="C168" s="6" t="s">
        <v>91</v>
      </c>
      <c r="D168" s="7" t="s">
        <v>39</v>
      </c>
      <c r="E168" s="8">
        <f>VLOOKUP(A168,'2020 MRI'!$A$7:$F$571,6,FALSE)</f>
        <v>14.785746152605933</v>
      </c>
      <c r="F168" s="36">
        <f>'2023 MRI - Alphabetical'!E168-'2020 MRI'!E168</f>
        <v>0.22307362815000076</v>
      </c>
      <c r="G168" s="8">
        <f>'2023 MRI - Alphabetical'!F168-'2020 MRI'!F168</f>
        <v>4.7583580590236334</v>
      </c>
      <c r="H168" s="9">
        <f>'2023 MRI - Alphabetical'!G168-'2020 MRI'!G168</f>
        <v>10</v>
      </c>
      <c r="I168" s="10">
        <f>'2023 MRI - Alphabetical'!H168-'2020 MRI'!H168</f>
        <v>-354</v>
      </c>
      <c r="J168" s="33">
        <f>'2023 MRI - Alphabetical'!I168-'2020 MRI'!I168</f>
        <v>-2.0115695837486842</v>
      </c>
      <c r="K168" s="11">
        <f>'2023 MRI - Alphabetical'!J168-'2020 MRI'!J168</f>
        <v>-0.10328069117325045</v>
      </c>
      <c r="L168" s="10">
        <f>'2023 MRI - Alphabetical'!K168-'2020 MRI'!K168</f>
        <v>-17</v>
      </c>
      <c r="M168" s="33">
        <f>'2023 MRI - Alphabetical'!L168-'2020 MRI'!L168</f>
        <v>-0.14333879157547766</v>
      </c>
      <c r="N168" s="11">
        <f>'2023 MRI - Alphabetical'!M168-'2020 MRI'!M168</f>
        <v>-1.5686171078915928E-2</v>
      </c>
      <c r="O168" s="10">
        <f>'2023 MRI - Alphabetical'!N168-'2020 MRI'!N168</f>
        <v>1</v>
      </c>
      <c r="P168" s="33">
        <f>'2023 MRI - Alphabetical'!O168-'2020 MRI'!O168</f>
        <v>4.9341215014117923E-2</v>
      </c>
      <c r="Q168" s="11">
        <f>'2023 MRI - Alphabetical'!P168-'2020 MRI'!P168</f>
        <v>-4.7281323877068557E-3</v>
      </c>
      <c r="R168" s="10">
        <f>'2023 MRI - Alphabetical'!Q168-'2020 MRI'!Q168</f>
        <v>19</v>
      </c>
      <c r="S168" s="33">
        <f>'2023 MRI - Alphabetical'!R168-'2020 MRI'!R168</f>
        <v>0.23888270298591624</v>
      </c>
      <c r="T168" s="12">
        <f>'2023 MRI - Alphabetical'!S168-'2020 MRI'!S168</f>
        <v>0</v>
      </c>
      <c r="U168" s="10">
        <f>'2023 MRI - Alphabetical'!T168-'2020 MRI'!T168</f>
        <v>64</v>
      </c>
      <c r="V168" s="33">
        <f>'2023 MRI - Alphabetical'!U168-'2020 MRI'!U168</f>
        <v>0.14676700560781686</v>
      </c>
      <c r="W168" s="11">
        <f>'2023 MRI - Alphabetical'!V168-'2020 MRI'!V168</f>
        <v>-1.2563841468137358E-2</v>
      </c>
      <c r="X168" s="10">
        <f>'2023 MRI - Alphabetical'!W168-'2020 MRI'!W168</f>
        <v>0</v>
      </c>
      <c r="Y168" s="33">
        <f>'2023 MRI - Alphabetical'!X168-'2020 MRI'!X168</f>
        <v>0.35166856357703918</v>
      </c>
      <c r="Z168" s="13">
        <f>'2023 MRI - Alphabetical'!Y168-'2020 MRI'!Y168</f>
        <v>36620</v>
      </c>
      <c r="AA168" s="10">
        <f>'2023 MRI - Alphabetical'!Z168-'2020 MRI'!Z168</f>
        <v>45</v>
      </c>
      <c r="AB168" s="33">
        <f>'2023 MRI - Alphabetical'!AA168-'2020 MRI'!AA168</f>
        <v>0.19884293380196727</v>
      </c>
      <c r="AC168" s="11">
        <f>'2023 MRI - Alphabetical'!AB168-'2020 MRI'!AB168</f>
        <v>5.0980392156862661E-4</v>
      </c>
      <c r="AD168" s="10">
        <f>'2023 MRI - Alphabetical'!AC168-'2020 MRI'!AC168</f>
        <v>0</v>
      </c>
      <c r="AE168" s="33">
        <f>'2023 MRI - Alphabetical'!AD168-'2020 MRI'!AD168</f>
        <v>-0.15523160033252448</v>
      </c>
      <c r="AF168" s="11">
        <f>'2023 MRI - Alphabetical'!AE168-'2020 MRI'!AE168</f>
        <v>-4.0680959238932335E-3</v>
      </c>
      <c r="AG168" s="10">
        <f>'2023 MRI - Alphabetical'!AF168-'2020 MRI'!AF168</f>
        <v>-106</v>
      </c>
      <c r="AH168" s="33">
        <f>'2023 MRI - Alphabetical'!AG168-'2020 MRI'!AG168</f>
        <v>-0.27438410609302649</v>
      </c>
      <c r="AI168" s="14">
        <f>'2023 MRI - Alphabetical'!AH168-'2020 MRI'!AH168</f>
        <v>0.19066666666666654</v>
      </c>
      <c r="AJ168" s="10">
        <f>'2023 MRI - Alphabetical'!AI168-'2020 MRI'!AI168</f>
        <v>0</v>
      </c>
      <c r="AK168" s="33">
        <f>'2023 MRI - Alphabetical'!AJ168-'2020 MRI'!AJ168</f>
        <v>5.0371139985699864E-4</v>
      </c>
      <c r="AL168" s="13">
        <f>'2023 MRI - Alphabetical'!AK168-'2020 MRI'!AK168</f>
        <v>16133.211195352167</v>
      </c>
      <c r="AM168" s="38"/>
    </row>
    <row r="169" spans="1:39" x14ac:dyDescent="0.25">
      <c r="A169" t="s">
        <v>761</v>
      </c>
      <c r="B169" s="5" t="s">
        <v>453</v>
      </c>
      <c r="C169" s="6" t="s">
        <v>71</v>
      </c>
      <c r="D169" s="7" t="s">
        <v>34</v>
      </c>
      <c r="E169" s="8">
        <f>VLOOKUP(A169,'2020 MRI'!$A$7:$F$571,6,FALSE)</f>
        <v>21.360332230853771</v>
      </c>
      <c r="F169" s="36">
        <f>'2023 MRI - Alphabetical'!E169-'2020 MRI'!E169</f>
        <v>0.34068649616115998</v>
      </c>
      <c r="G169" s="8">
        <f>'2023 MRI - Alphabetical'!F169-'2020 MRI'!F169</f>
        <v>3.1316201354054343</v>
      </c>
      <c r="H169" s="9">
        <f>'2023 MRI - Alphabetical'!G169-'2020 MRI'!G169</f>
        <v>18</v>
      </c>
      <c r="I169" s="10">
        <f>'2023 MRI - Alphabetical'!H169-'2020 MRI'!H169</f>
        <v>99</v>
      </c>
      <c r="J169" s="33">
        <f>'2023 MRI - Alphabetical'!I169-'2020 MRI'!I169</f>
        <v>0.57815305984995935</v>
      </c>
      <c r="K169" s="11">
        <f>'2023 MRI - Alphabetical'!J169-'2020 MRI'!J169</f>
        <v>5.8285228738121586E-2</v>
      </c>
      <c r="L169" s="10">
        <f>'2023 MRI - Alphabetical'!K169-'2020 MRI'!K169</f>
        <v>25</v>
      </c>
      <c r="M169" s="33">
        <f>'2023 MRI - Alphabetical'!L169-'2020 MRI'!L169</f>
        <v>0.13007827179324194</v>
      </c>
      <c r="N169" s="11">
        <f>'2023 MRI - Alphabetical'!M169-'2020 MRI'!M169</f>
        <v>-3.8329336530775387E-2</v>
      </c>
      <c r="O169" s="10">
        <f>'2023 MRI - Alphabetical'!N169-'2020 MRI'!N169</f>
        <v>-61</v>
      </c>
      <c r="P169" s="33">
        <f>'2023 MRI - Alphabetical'!O169-'2020 MRI'!O169</f>
        <v>-0.13368002120634592</v>
      </c>
      <c r="Q169" s="11">
        <f>'2023 MRI - Alphabetical'!P169-'2020 MRI'!P169</f>
        <v>6.5942656225885894E-3</v>
      </c>
      <c r="R169" s="10">
        <f>'2023 MRI - Alphabetical'!Q169-'2020 MRI'!Q169</f>
        <v>19</v>
      </c>
      <c r="S169" s="33">
        <f>'2023 MRI - Alphabetical'!R169-'2020 MRI'!R169</f>
        <v>0.23888270298591624</v>
      </c>
      <c r="T169" s="12">
        <f>'2023 MRI - Alphabetical'!S169-'2020 MRI'!S169</f>
        <v>0</v>
      </c>
      <c r="U169" s="10">
        <f>'2023 MRI - Alphabetical'!T169-'2020 MRI'!T169</f>
        <v>60</v>
      </c>
      <c r="V169" s="33">
        <f>'2023 MRI - Alphabetical'!U169-'2020 MRI'!U169</f>
        <v>0.24044344076245572</v>
      </c>
      <c r="W169" s="11">
        <f>'2023 MRI - Alphabetical'!V169-'2020 MRI'!V169</f>
        <v>-1.6654129891269159E-2</v>
      </c>
      <c r="X169" s="10">
        <f>'2023 MRI - Alphabetical'!W169-'2020 MRI'!W169</f>
        <v>-19</v>
      </c>
      <c r="Y169" s="33">
        <f>'2023 MRI - Alphabetical'!X169-'2020 MRI'!X169</f>
        <v>-0.15824324392511258</v>
      </c>
      <c r="Z169" s="13">
        <f>'2023 MRI - Alphabetical'!Y169-'2020 MRI'!Y169</f>
        <v>16916</v>
      </c>
      <c r="AA169" s="10">
        <f>'2023 MRI - Alphabetical'!Z169-'2020 MRI'!Z169</f>
        <v>33</v>
      </c>
      <c r="AB169" s="33">
        <f>'2023 MRI - Alphabetical'!AA169-'2020 MRI'!AA169</f>
        <v>5.9723520571741406E-2</v>
      </c>
      <c r="AC169" s="11">
        <f>'2023 MRI - Alphabetical'!AB169-'2020 MRI'!AB169</f>
        <v>7.7417551704862808E-4</v>
      </c>
      <c r="AD169" s="10">
        <f>'2023 MRI - Alphabetical'!AC169-'2020 MRI'!AC169</f>
        <v>-20</v>
      </c>
      <c r="AE169" s="33">
        <f>'2023 MRI - Alphabetical'!AD169-'2020 MRI'!AD169</f>
        <v>-8.6483988198210904E-2</v>
      </c>
      <c r="AF169" s="11">
        <f>'2023 MRI - Alphabetical'!AE169-'2020 MRI'!AE169</f>
        <v>-5.3249498268481688E-4</v>
      </c>
      <c r="AG169" s="10">
        <f>'2023 MRI - Alphabetical'!AF169-'2020 MRI'!AF169</f>
        <v>-11</v>
      </c>
      <c r="AH169" s="33">
        <f>'2023 MRI - Alphabetical'!AG169-'2020 MRI'!AG169</f>
        <v>6.1401031976727749E-3</v>
      </c>
      <c r="AI169" s="14">
        <f>'2023 MRI - Alphabetical'!AH169-'2020 MRI'!AH169</f>
        <v>-0.12299999999999978</v>
      </c>
      <c r="AJ169" s="10">
        <f>'2023 MRI - Alphabetical'!AI169-'2020 MRI'!AI169</f>
        <v>-16</v>
      </c>
      <c r="AK169" s="33">
        <f>'2023 MRI - Alphabetical'!AJ169-'2020 MRI'!AJ169</f>
        <v>5.8049058419904487E-3</v>
      </c>
      <c r="AL169" s="13">
        <f>'2023 MRI - Alphabetical'!AK169-'2020 MRI'!AK169</f>
        <v>13675.583571632771</v>
      </c>
      <c r="AM169" s="38"/>
    </row>
    <row r="170" spans="1:39" x14ac:dyDescent="0.25">
      <c r="A170" t="s">
        <v>762</v>
      </c>
      <c r="B170" s="5" t="s">
        <v>113</v>
      </c>
      <c r="C170" s="6" t="s">
        <v>54</v>
      </c>
      <c r="D170" s="7" t="s">
        <v>39</v>
      </c>
      <c r="E170" s="8">
        <f>VLOOKUP(A170,'2020 MRI'!$A$7:$F$571,6,FALSE)</f>
        <v>47.363930858234596</v>
      </c>
      <c r="F170" s="36">
        <f>'2023 MRI - Alphabetical'!E170-'2020 MRI'!E170</f>
        <v>0.36183700771785166</v>
      </c>
      <c r="G170" s="8">
        <f>'2023 MRI - Alphabetical'!F170-'2020 MRI'!F170</f>
        <v>-2.1993290790930473</v>
      </c>
      <c r="H170" s="9">
        <f>'2023 MRI - Alphabetical'!G170-'2020 MRI'!G170</f>
        <v>8</v>
      </c>
      <c r="I170" s="10">
        <f>'2023 MRI - Alphabetical'!H170-'2020 MRI'!H170</f>
        <v>176</v>
      </c>
      <c r="J170" s="33">
        <f>'2023 MRI - Alphabetical'!I170-'2020 MRI'!I170</f>
        <v>0.59439662385672987</v>
      </c>
      <c r="K170" s="11">
        <f>'2023 MRI - Alphabetical'!J170-'2020 MRI'!J170</f>
        <v>6.9343706049277309E-2</v>
      </c>
      <c r="L170" s="10">
        <f>'2023 MRI - Alphabetical'!K170-'2020 MRI'!K170</f>
        <v>78</v>
      </c>
      <c r="M170" s="33">
        <f>'2023 MRI - Alphabetical'!L170-'2020 MRI'!L170</f>
        <v>0.3014809041370814</v>
      </c>
      <c r="N170" s="11">
        <f>'2023 MRI - Alphabetical'!M170-'2020 MRI'!M170</f>
        <v>-2.6120490052049965E-2</v>
      </c>
      <c r="O170" s="10">
        <f>'2023 MRI - Alphabetical'!N170-'2020 MRI'!N170</f>
        <v>-29</v>
      </c>
      <c r="P170" s="33">
        <f>'2023 MRI - Alphabetical'!O170-'2020 MRI'!O170</f>
        <v>-0.46517292033386271</v>
      </c>
      <c r="Q170" s="11">
        <f>'2023 MRI - Alphabetical'!P170-'2020 MRI'!P170</f>
        <v>2.3304971689072404E-2</v>
      </c>
      <c r="R170" s="10">
        <f>'2023 MRI - Alphabetical'!Q170-'2020 MRI'!Q170</f>
        <v>-41</v>
      </c>
      <c r="S170" s="33">
        <f>'2023 MRI - Alphabetical'!R170-'2020 MRI'!R170</f>
        <v>-8.6766934326570247E-2</v>
      </c>
      <c r="T170" s="12">
        <f>'2023 MRI - Alphabetical'!S170-'2020 MRI'!S170</f>
        <v>0.27541621117299619</v>
      </c>
      <c r="U170" s="10">
        <f>'2023 MRI - Alphabetical'!T170-'2020 MRI'!T170</f>
        <v>10</v>
      </c>
      <c r="V170" s="33">
        <f>'2023 MRI - Alphabetical'!U170-'2020 MRI'!U170</f>
        <v>0.21894365749765776</v>
      </c>
      <c r="W170" s="11">
        <f>'2023 MRI - Alphabetical'!V170-'2020 MRI'!V170</f>
        <v>-1.2316802476623201E-2</v>
      </c>
      <c r="X170" s="10">
        <f>'2023 MRI - Alphabetical'!W170-'2020 MRI'!W170</f>
        <v>-8</v>
      </c>
      <c r="Y170" s="33">
        <f>'2023 MRI - Alphabetical'!X170-'2020 MRI'!X170</f>
        <v>-1.3201171981605753E-2</v>
      </c>
      <c r="Z170" s="13">
        <f>'2023 MRI - Alphabetical'!Y170-'2020 MRI'!Y170</f>
        <v>9891</v>
      </c>
      <c r="AA170" s="10">
        <f>'2023 MRI - Alphabetical'!Z170-'2020 MRI'!Z170</f>
        <v>-11</v>
      </c>
      <c r="AB170" s="33">
        <f>'2023 MRI - Alphabetical'!AA170-'2020 MRI'!AA170</f>
        <v>-8.1721950678870225E-2</v>
      </c>
      <c r="AC170" s="11">
        <f>'2023 MRI - Alphabetical'!AB170-'2020 MRI'!AB170</f>
        <v>3.3484325783710855E-3</v>
      </c>
      <c r="AD170" s="10">
        <f>'2023 MRI - Alphabetical'!AC170-'2020 MRI'!AC170</f>
        <v>12</v>
      </c>
      <c r="AE170" s="33">
        <f>'2023 MRI - Alphabetical'!AD170-'2020 MRI'!AD170</f>
        <v>0.53361070755483064</v>
      </c>
      <c r="AF170" s="11">
        <f>'2023 MRI - Alphabetical'!AE170-'2020 MRI'!AE170</f>
        <v>4.649911304330534E-2</v>
      </c>
      <c r="AG170" s="10">
        <f>'2023 MRI - Alphabetical'!AF170-'2020 MRI'!AF170</f>
        <v>42</v>
      </c>
      <c r="AH170" s="33">
        <f>'2023 MRI - Alphabetical'!AG170-'2020 MRI'!AG170</f>
        <v>0.10632508310359731</v>
      </c>
      <c r="AI170" s="14">
        <f>'2023 MRI - Alphabetical'!AH170-'2020 MRI'!AH170</f>
        <v>-0.24266666666666659</v>
      </c>
      <c r="AJ170" s="10">
        <f>'2023 MRI - Alphabetical'!AI170-'2020 MRI'!AI170</f>
        <v>10</v>
      </c>
      <c r="AK170" s="33">
        <f>'2023 MRI - Alphabetical'!AJ170-'2020 MRI'!AJ170</f>
        <v>2.2379868847677648E-2</v>
      </c>
      <c r="AL170" s="13">
        <f>'2023 MRI - Alphabetical'!AK170-'2020 MRI'!AK170</f>
        <v>16118.805470751773</v>
      </c>
      <c r="AM170" s="38"/>
    </row>
    <row r="171" spans="1:39" x14ac:dyDescent="0.25">
      <c r="A171" t="s">
        <v>763</v>
      </c>
      <c r="B171" s="5" t="s">
        <v>461</v>
      </c>
      <c r="C171" s="6" t="s">
        <v>54</v>
      </c>
      <c r="D171" s="7" t="s">
        <v>39</v>
      </c>
      <c r="E171" s="8">
        <f>VLOOKUP(A171,'2020 MRI'!$A$7:$F$571,6,FALSE)</f>
        <v>21.229528054751178</v>
      </c>
      <c r="F171" s="36">
        <f>'2023 MRI - Alphabetical'!E171-'2020 MRI'!E171</f>
        <v>9.6729082617182716E-2</v>
      </c>
      <c r="G171" s="8">
        <f>'2023 MRI - Alphabetical'!F171-'2020 MRI'!F171</f>
        <v>3.7642212572817897</v>
      </c>
      <c r="H171" s="9">
        <f>'2023 MRI - Alphabetical'!G171-'2020 MRI'!G171</f>
        <v>-2</v>
      </c>
      <c r="I171" s="10">
        <f>'2023 MRI - Alphabetical'!H171-'2020 MRI'!H171</f>
        <v>27</v>
      </c>
      <c r="J171" s="33">
        <f>'2023 MRI - Alphabetical'!I171-'2020 MRI'!I171</f>
        <v>0.11798166135374105</v>
      </c>
      <c r="K171" s="11">
        <f>'2023 MRI - Alphabetical'!J171-'2020 MRI'!J171</f>
        <v>3.1334366088616172E-2</v>
      </c>
      <c r="L171" s="10">
        <f>'2023 MRI - Alphabetical'!K171-'2020 MRI'!K171</f>
        <v>-62</v>
      </c>
      <c r="M171" s="33">
        <f>'2023 MRI - Alphabetical'!L171-'2020 MRI'!L171</f>
        <v>-9.5470128041367674E-2</v>
      </c>
      <c r="N171" s="11">
        <f>'2023 MRI - Alphabetical'!M171-'2020 MRI'!M171</f>
        <v>-8.9021188809025528E-3</v>
      </c>
      <c r="O171" s="10">
        <f>'2023 MRI - Alphabetical'!N171-'2020 MRI'!N171</f>
        <v>-37</v>
      </c>
      <c r="P171" s="33">
        <f>'2023 MRI - Alphabetical'!O171-'2020 MRI'!O171</f>
        <v>-0.11114936124204738</v>
      </c>
      <c r="Q171" s="11">
        <f>'2023 MRI - Alphabetical'!P171-'2020 MRI'!P171</f>
        <v>4.2038126445374455E-3</v>
      </c>
      <c r="R171" s="10">
        <f>'2023 MRI - Alphabetical'!Q171-'2020 MRI'!Q171</f>
        <v>36</v>
      </c>
      <c r="S171" s="33">
        <f>'2023 MRI - Alphabetical'!R171-'2020 MRI'!R171</f>
        <v>0.19372817082470578</v>
      </c>
      <c r="T171" s="12">
        <f>'2023 MRI - Alphabetical'!S171-'2020 MRI'!S171</f>
        <v>-3.4291742506838585E-2</v>
      </c>
      <c r="U171" s="10">
        <f>'2023 MRI - Alphabetical'!T171-'2020 MRI'!T171</f>
        <v>-6</v>
      </c>
      <c r="V171" s="33">
        <f>'2023 MRI - Alphabetical'!U171-'2020 MRI'!U171</f>
        <v>9.9089844514793635E-3</v>
      </c>
      <c r="W171" s="11">
        <f>'2023 MRI - Alphabetical'!V171-'2020 MRI'!V171</f>
        <v>-3.7808384361509226E-3</v>
      </c>
      <c r="X171" s="10">
        <f>'2023 MRI - Alphabetical'!W171-'2020 MRI'!W171</f>
        <v>3</v>
      </c>
      <c r="Y171" s="33">
        <f>'2023 MRI - Alphabetical'!X171-'2020 MRI'!X171</f>
        <v>2.9642660406400956E-3</v>
      </c>
      <c r="Z171" s="13">
        <f>'2023 MRI - Alphabetical'!Y171-'2020 MRI'!Y171</f>
        <v>20479</v>
      </c>
      <c r="AA171" s="10">
        <f>'2023 MRI - Alphabetical'!Z171-'2020 MRI'!Z171</f>
        <v>23</v>
      </c>
      <c r="AB171" s="33">
        <f>'2023 MRI - Alphabetical'!AA171-'2020 MRI'!AA171</f>
        <v>2.9492563737848643E-2</v>
      </c>
      <c r="AC171" s="11">
        <f>'2023 MRI - Alphabetical'!AB171-'2020 MRI'!AB171</f>
        <v>1.8953992160099034E-3</v>
      </c>
      <c r="AD171" s="10">
        <f>'2023 MRI - Alphabetical'!AC171-'2020 MRI'!AC171</f>
        <v>-9</v>
      </c>
      <c r="AE171" s="33">
        <f>'2023 MRI - Alphabetical'!AD171-'2020 MRI'!AD171</f>
        <v>-4.8592691885989053E-2</v>
      </c>
      <c r="AF171" s="11">
        <f>'2023 MRI - Alphabetical'!AE171-'2020 MRI'!AE171</f>
        <v>3.4346875455522063E-3</v>
      </c>
      <c r="AG171" s="10">
        <f>'2023 MRI - Alphabetical'!AF171-'2020 MRI'!AF171</f>
        <v>25</v>
      </c>
      <c r="AH171" s="33">
        <f>'2023 MRI - Alphabetical'!AG171-'2020 MRI'!AG171</f>
        <v>4.1557742563416988E-2</v>
      </c>
      <c r="AI171" s="14">
        <f>'2023 MRI - Alphabetical'!AH171-'2020 MRI'!AH171</f>
        <v>-0.17666666666666719</v>
      </c>
      <c r="AJ171" s="10">
        <f>'2023 MRI - Alphabetical'!AI171-'2020 MRI'!AI171</f>
        <v>16</v>
      </c>
      <c r="AK171" s="33">
        <f>'2023 MRI - Alphabetical'!AJ171-'2020 MRI'!AJ171</f>
        <v>1.7439326886390688E-2</v>
      </c>
      <c r="AL171" s="13">
        <f>'2023 MRI - Alphabetical'!AK171-'2020 MRI'!AK171</f>
        <v>41214.536197752866</v>
      </c>
      <c r="AM171" s="38"/>
    </row>
    <row r="172" spans="1:39" x14ac:dyDescent="0.25">
      <c r="A172" t="s">
        <v>764</v>
      </c>
      <c r="B172" s="5" t="s">
        <v>416</v>
      </c>
      <c r="C172" s="6" t="s">
        <v>63</v>
      </c>
      <c r="D172" s="7" t="s">
        <v>34</v>
      </c>
      <c r="E172" s="8">
        <f>VLOOKUP(A172,'2020 MRI'!$A$7:$F$571,6,FALSE)</f>
        <v>21.71631086328707</v>
      </c>
      <c r="F172" s="36">
        <f>'2023 MRI - Alphabetical'!E172-'2020 MRI'!E172</f>
        <v>0.46257493014496243</v>
      </c>
      <c r="G172" s="8">
        <f>'2023 MRI - Alphabetical'!F172-'2020 MRI'!F172</f>
        <v>2.7565604195849644</v>
      </c>
      <c r="H172" s="9">
        <f>'2023 MRI - Alphabetical'!G172-'2020 MRI'!G172</f>
        <v>25</v>
      </c>
      <c r="I172" s="10">
        <f>'2023 MRI - Alphabetical'!H172-'2020 MRI'!H172</f>
        <v>-17</v>
      </c>
      <c r="J172" s="33">
        <f>'2023 MRI - Alphabetical'!I172-'2020 MRI'!I172</f>
        <v>-2.5543457093254174E-2</v>
      </c>
      <c r="K172" s="11">
        <f>'2023 MRI - Alphabetical'!J172-'2020 MRI'!J172</f>
        <v>2.1954183938402871E-2</v>
      </c>
      <c r="L172" s="10">
        <f>'2023 MRI - Alphabetical'!K172-'2020 MRI'!K172</f>
        <v>56</v>
      </c>
      <c r="M172" s="33">
        <f>'2023 MRI - Alphabetical'!L172-'2020 MRI'!L172</f>
        <v>0.25282110508218769</v>
      </c>
      <c r="N172" s="11">
        <f>'2023 MRI - Alphabetical'!M172-'2020 MRI'!M172</f>
        <v>-2.3767078060020833E-2</v>
      </c>
      <c r="O172" s="10">
        <f>'2023 MRI - Alphabetical'!N172-'2020 MRI'!N172</f>
        <v>-117</v>
      </c>
      <c r="P172" s="33">
        <f>'2023 MRI - Alphabetical'!O172-'2020 MRI'!O172</f>
        <v>-0.34163151624452692</v>
      </c>
      <c r="Q172" s="11">
        <f>'2023 MRI - Alphabetical'!P172-'2020 MRI'!P172</f>
        <v>1.8781683703149671E-2</v>
      </c>
      <c r="R172" s="10">
        <f>'2023 MRI - Alphabetical'!Q172-'2020 MRI'!Q172</f>
        <v>19</v>
      </c>
      <c r="S172" s="33">
        <f>'2023 MRI - Alphabetical'!R172-'2020 MRI'!R172</f>
        <v>0.23888270298591624</v>
      </c>
      <c r="T172" s="12">
        <f>'2023 MRI - Alphabetical'!S172-'2020 MRI'!S172</f>
        <v>0</v>
      </c>
      <c r="U172" s="10">
        <f>'2023 MRI - Alphabetical'!T172-'2020 MRI'!T172</f>
        <v>180</v>
      </c>
      <c r="V172" s="33">
        <f>'2023 MRI - Alphabetical'!U172-'2020 MRI'!U172</f>
        <v>0.4968905140379235</v>
      </c>
      <c r="W172" s="11">
        <f>'2023 MRI - Alphabetical'!V172-'2020 MRI'!V172</f>
        <v>-3.2767625024997311E-2</v>
      </c>
      <c r="X172" s="10">
        <f>'2023 MRI - Alphabetical'!W172-'2020 MRI'!W172</f>
        <v>-90</v>
      </c>
      <c r="Y172" s="33">
        <f>'2023 MRI - Alphabetical'!X172-'2020 MRI'!X172</f>
        <v>-0.67975549100316823</v>
      </c>
      <c r="Z172" s="13">
        <f>'2023 MRI - Alphabetical'!Y172-'2020 MRI'!Y172</f>
        <v>-6559</v>
      </c>
      <c r="AA172" s="10">
        <f>'2023 MRI - Alphabetical'!Z172-'2020 MRI'!Z172</f>
        <v>29</v>
      </c>
      <c r="AB172" s="33">
        <f>'2023 MRI - Alphabetical'!AA172-'2020 MRI'!AA172</f>
        <v>4.006349845243018E-2</v>
      </c>
      <c r="AC172" s="11">
        <f>'2023 MRI - Alphabetical'!AB172-'2020 MRI'!AB172</f>
        <v>1.3889816360600979E-3</v>
      </c>
      <c r="AD172" s="10">
        <f>'2023 MRI - Alphabetical'!AC172-'2020 MRI'!AC172</f>
        <v>206</v>
      </c>
      <c r="AE172" s="33">
        <f>'2023 MRI - Alphabetical'!AD172-'2020 MRI'!AD172</f>
        <v>0.64306001122776213</v>
      </c>
      <c r="AF172" s="11">
        <f>'2023 MRI - Alphabetical'!AE172-'2020 MRI'!AE172</f>
        <v>4.3041580770088461E-2</v>
      </c>
      <c r="AG172" s="10">
        <f>'2023 MRI - Alphabetical'!AF172-'2020 MRI'!AF172</f>
        <v>14</v>
      </c>
      <c r="AH172" s="33">
        <f>'2023 MRI - Alphabetical'!AG172-'2020 MRI'!AG172</f>
        <v>1.9371705445558246E-2</v>
      </c>
      <c r="AI172" s="14">
        <f>'2023 MRI - Alphabetical'!AH172-'2020 MRI'!AH172</f>
        <v>-0.14466666666666717</v>
      </c>
      <c r="AJ172" s="10">
        <f>'2023 MRI - Alphabetical'!AI172-'2020 MRI'!AI172</f>
        <v>-3</v>
      </c>
      <c r="AK172" s="33">
        <f>'2023 MRI - Alphabetical'!AJ172-'2020 MRI'!AJ172</f>
        <v>1.3611489320009884E-2</v>
      </c>
      <c r="AL172" s="13">
        <f>'2023 MRI - Alphabetical'!AK172-'2020 MRI'!AK172</f>
        <v>19011.79334519415</v>
      </c>
      <c r="AM172" s="38"/>
    </row>
    <row r="173" spans="1:39" x14ac:dyDescent="0.25">
      <c r="A173" t="s">
        <v>765</v>
      </c>
      <c r="B173" s="5" t="s">
        <v>339</v>
      </c>
      <c r="C173" s="6" t="s">
        <v>91</v>
      </c>
      <c r="D173" s="7" t="s">
        <v>39</v>
      </c>
      <c r="E173" s="8">
        <f>VLOOKUP(A173,'2020 MRI'!$A$7:$F$571,6,FALSE)</f>
        <v>32.555540751377372</v>
      </c>
      <c r="F173" s="36">
        <f>'2023 MRI - Alphabetical'!E173-'2020 MRI'!E173</f>
        <v>3.3206264243498422</v>
      </c>
      <c r="G173" s="8">
        <f>'2023 MRI - Alphabetical'!F173-'2020 MRI'!F173</f>
        <v>-6.5437625795954055</v>
      </c>
      <c r="H173" s="9">
        <f>'2023 MRI - Alphabetical'!G173-'2020 MRI'!G173</f>
        <v>167</v>
      </c>
      <c r="I173" s="10">
        <f>'2023 MRI - Alphabetical'!H173-'2020 MRI'!H173</f>
        <v>4</v>
      </c>
      <c r="J173" s="33">
        <f>'2023 MRI - Alphabetical'!I173-'2020 MRI'!I173</f>
        <v>4.604188080254823E-2</v>
      </c>
      <c r="K173" s="11">
        <f>'2023 MRI - Alphabetical'!J173-'2020 MRI'!J173</f>
        <v>2.7406678016790753E-2</v>
      </c>
      <c r="L173" s="10">
        <f>'2023 MRI - Alphabetical'!K173-'2020 MRI'!K173</f>
        <v>185</v>
      </c>
      <c r="M173" s="33">
        <f>'2023 MRI - Alphabetical'!L173-'2020 MRI'!L173</f>
        <v>0.64095431564920491</v>
      </c>
      <c r="N173" s="11">
        <f>'2023 MRI - Alphabetical'!M173-'2020 MRI'!M173</f>
        <v>-3.7488653555219367E-2</v>
      </c>
      <c r="O173" s="10">
        <f>'2023 MRI - Alphabetical'!N173-'2020 MRI'!N173</f>
        <v>160</v>
      </c>
      <c r="P173" s="33">
        <f>'2023 MRI - Alphabetical'!O173-'2020 MRI'!O173</f>
        <v>0.75139110342993543</v>
      </c>
      <c r="Q173" s="11">
        <f>'2023 MRI - Alphabetical'!P173-'2020 MRI'!P173</f>
        <v>-5.1119157340355499E-2</v>
      </c>
      <c r="R173" s="10">
        <f>'2023 MRI - Alphabetical'!Q173-'2020 MRI'!Q173</f>
        <v>339</v>
      </c>
      <c r="S173" s="33">
        <f>'2023 MRI - Alphabetical'!R173-'2020 MRI'!R173</f>
        <v>0.76692791557307061</v>
      </c>
      <c r="T173" s="12">
        <f>'2023 MRI - Alphabetical'!S173-'2020 MRI'!S173</f>
        <v>-2.2205773501110291</v>
      </c>
      <c r="U173" s="10">
        <f>'2023 MRI - Alphabetical'!T173-'2020 MRI'!T173</f>
        <v>121</v>
      </c>
      <c r="V173" s="33">
        <f>'2023 MRI - Alphabetical'!U173-'2020 MRI'!U173</f>
        <v>0.79024334875195756</v>
      </c>
      <c r="W173" s="11">
        <f>'2023 MRI - Alphabetical'!V173-'2020 MRI'!V173</f>
        <v>-4.8462971936243382E-2</v>
      </c>
      <c r="X173" s="10">
        <f>'2023 MRI - Alphabetical'!W173-'2020 MRI'!W173</f>
        <v>80</v>
      </c>
      <c r="Y173" s="33">
        <f>'2023 MRI - Alphabetical'!X173-'2020 MRI'!X173</f>
        <v>0.28533988557279616</v>
      </c>
      <c r="Z173" s="13">
        <f>'2023 MRI - Alphabetical'!Y173-'2020 MRI'!Y173</f>
        <v>25407</v>
      </c>
      <c r="AA173" s="10">
        <f>'2023 MRI - Alphabetical'!Z173-'2020 MRI'!Z173</f>
        <v>-4</v>
      </c>
      <c r="AB173" s="33">
        <f>'2023 MRI - Alphabetical'!AA173-'2020 MRI'!AA173</f>
        <v>-7.8704108611181711E-3</v>
      </c>
      <c r="AC173" s="11">
        <f>'2023 MRI - Alphabetical'!AB173-'2020 MRI'!AB173</f>
        <v>2.8481012658227826E-3</v>
      </c>
      <c r="AD173" s="10">
        <f>'2023 MRI - Alphabetical'!AC173-'2020 MRI'!AC173</f>
        <v>207</v>
      </c>
      <c r="AE173" s="33">
        <f>'2023 MRI - Alphabetical'!AD173-'2020 MRI'!AD173</f>
        <v>0.58788706874445151</v>
      </c>
      <c r="AF173" s="11">
        <f>'2023 MRI - Alphabetical'!AE173-'2020 MRI'!AE173</f>
        <v>3.958967963911042E-2</v>
      </c>
      <c r="AG173" s="10">
        <f>'2023 MRI - Alphabetical'!AF173-'2020 MRI'!AF173</f>
        <v>-36</v>
      </c>
      <c r="AH173" s="33">
        <f>'2023 MRI - Alphabetical'!AG173-'2020 MRI'!AG173</f>
        <v>-0.11623790190058531</v>
      </c>
      <c r="AI173" s="14">
        <f>'2023 MRI - Alphabetical'!AH173-'2020 MRI'!AH173</f>
        <v>1.7333333333333201E-2</v>
      </c>
      <c r="AJ173" s="10">
        <f>'2023 MRI - Alphabetical'!AI173-'2020 MRI'!AI173</f>
        <v>-5</v>
      </c>
      <c r="AK173" s="33">
        <f>'2023 MRI - Alphabetical'!AJ173-'2020 MRI'!AJ173</f>
        <v>1.6071758003828568E-2</v>
      </c>
      <c r="AL173" s="13">
        <f>'2023 MRI - Alphabetical'!AK173-'2020 MRI'!AK173</f>
        <v>19490.356911144714</v>
      </c>
      <c r="AM173" s="38"/>
    </row>
    <row r="174" spans="1:39" x14ac:dyDescent="0.25">
      <c r="A174" t="s">
        <v>766</v>
      </c>
      <c r="B174" s="5" t="s">
        <v>167</v>
      </c>
      <c r="C174" s="6" t="s">
        <v>24</v>
      </c>
      <c r="D174" s="7" t="s">
        <v>20</v>
      </c>
      <c r="E174" s="8">
        <f>VLOOKUP(A174,'2020 MRI'!$A$7:$F$571,6,FALSE)</f>
        <v>33.39240842362959</v>
      </c>
      <c r="F174" s="36">
        <f>'2023 MRI - Alphabetical'!E174-'2020 MRI'!E174</f>
        <v>9.3382148442233248E-2</v>
      </c>
      <c r="G174" s="8">
        <f>'2023 MRI - Alphabetical'!F174-'2020 MRI'!F174</f>
        <v>1.3036228362283282</v>
      </c>
      <c r="H174" s="9">
        <f>'2023 MRI - Alphabetical'!G174-'2020 MRI'!G174</f>
        <v>-5</v>
      </c>
      <c r="I174" s="10">
        <f>'2023 MRI - Alphabetical'!H174-'2020 MRI'!H174</f>
        <v>140</v>
      </c>
      <c r="J174" s="33">
        <f>'2023 MRI - Alphabetical'!I174-'2020 MRI'!I174</f>
        <v>0.49214940460439993</v>
      </c>
      <c r="K174" s="11">
        <f>'2023 MRI - Alphabetical'!J174-'2020 MRI'!J174</f>
        <v>5.8699467659855453E-2</v>
      </c>
      <c r="L174" s="10">
        <f>'2023 MRI - Alphabetical'!K174-'2020 MRI'!K174</f>
        <v>85</v>
      </c>
      <c r="M174" s="33">
        <f>'2023 MRI - Alphabetical'!L174-'2020 MRI'!L174</f>
        <v>0.31238224532647274</v>
      </c>
      <c r="N174" s="11">
        <f>'2023 MRI - Alphabetical'!M174-'2020 MRI'!M174</f>
        <v>-2.9215683927923175E-2</v>
      </c>
      <c r="O174" s="10">
        <f>'2023 MRI - Alphabetical'!N174-'2020 MRI'!N174</f>
        <v>-6</v>
      </c>
      <c r="P174" s="33">
        <f>'2023 MRI - Alphabetical'!O174-'2020 MRI'!O174</f>
        <v>-2.3357167108487287E-3</v>
      </c>
      <c r="Q174" s="11">
        <f>'2023 MRI - Alphabetical'!P174-'2020 MRI'!P174</f>
        <v>-3.9459064226796819E-3</v>
      </c>
      <c r="R174" s="10">
        <f>'2023 MRI - Alphabetical'!Q174-'2020 MRI'!Q174</f>
        <v>37</v>
      </c>
      <c r="S174" s="33">
        <f>'2023 MRI - Alphabetical'!R174-'2020 MRI'!R174</f>
        <v>0.10276677265787963</v>
      </c>
      <c r="T174" s="12">
        <f>'2023 MRI - Alphabetical'!S174-'2020 MRI'!S174</f>
        <v>-0.39033441181454753</v>
      </c>
      <c r="U174" s="10">
        <f>'2023 MRI - Alphabetical'!T174-'2020 MRI'!T174</f>
        <v>-64</v>
      </c>
      <c r="V174" s="33">
        <f>'2023 MRI - Alphabetical'!U174-'2020 MRI'!U174</f>
        <v>-0.19152829479873476</v>
      </c>
      <c r="W174" s="11">
        <f>'2023 MRI - Alphabetical'!V174-'2020 MRI'!V174</f>
        <v>8.9569269878771035E-3</v>
      </c>
      <c r="X174" s="10">
        <f>'2023 MRI - Alphabetical'!W174-'2020 MRI'!W174</f>
        <v>-11</v>
      </c>
      <c r="Y174" s="33">
        <f>'2023 MRI - Alphabetical'!X174-'2020 MRI'!X174</f>
        <v>-1.0446587109968042E-2</v>
      </c>
      <c r="Z174" s="13">
        <f>'2023 MRI - Alphabetical'!Y174-'2020 MRI'!Y174</f>
        <v>12603</v>
      </c>
      <c r="AA174" s="10">
        <f>'2023 MRI - Alphabetical'!Z174-'2020 MRI'!Z174</f>
        <v>-3</v>
      </c>
      <c r="AB174" s="33">
        <f>'2023 MRI - Alphabetical'!AA174-'2020 MRI'!AA174</f>
        <v>-8.748553383360691E-2</v>
      </c>
      <c r="AC174" s="11">
        <f>'2023 MRI - Alphabetical'!AB174-'2020 MRI'!AB174</f>
        <v>1.3885890069069567E-3</v>
      </c>
      <c r="AD174" s="10">
        <f>'2023 MRI - Alphabetical'!AC174-'2020 MRI'!AC174</f>
        <v>2</v>
      </c>
      <c r="AE174" s="33">
        <f>'2023 MRI - Alphabetical'!AD174-'2020 MRI'!AD174</f>
        <v>3.4179661752095823E-2</v>
      </c>
      <c r="AF174" s="11">
        <f>'2023 MRI - Alphabetical'!AE174-'2020 MRI'!AE174</f>
        <v>9.0734649244716969E-3</v>
      </c>
      <c r="AG174" s="10">
        <f>'2023 MRI - Alphabetical'!AF174-'2020 MRI'!AF174</f>
        <v>37</v>
      </c>
      <c r="AH174" s="33">
        <f>'2023 MRI - Alphabetical'!AG174-'2020 MRI'!AG174</f>
        <v>0.16290231213298884</v>
      </c>
      <c r="AI174" s="14">
        <f>'2023 MRI - Alphabetical'!AH174-'2020 MRI'!AH174</f>
        <v>-0.30200000000000049</v>
      </c>
      <c r="AJ174" s="10">
        <f>'2023 MRI - Alphabetical'!AI174-'2020 MRI'!AI174</f>
        <v>10</v>
      </c>
      <c r="AK174" s="33">
        <f>'2023 MRI - Alphabetical'!AJ174-'2020 MRI'!AJ174</f>
        <v>2.5493423877802845E-2</v>
      </c>
      <c r="AL174" s="13">
        <f>'2023 MRI - Alphabetical'!AK174-'2020 MRI'!AK174</f>
        <v>14527.883433571289</v>
      </c>
      <c r="AM174" s="38"/>
    </row>
    <row r="175" spans="1:39" x14ac:dyDescent="0.25">
      <c r="A175" t="s">
        <v>767</v>
      </c>
      <c r="B175" s="5" t="s">
        <v>92</v>
      </c>
      <c r="C175" s="6" t="s">
        <v>93</v>
      </c>
      <c r="D175" s="7" t="s">
        <v>34</v>
      </c>
      <c r="E175" s="8">
        <f>VLOOKUP(A175,'2020 MRI'!$A$7:$F$571,6,FALSE)</f>
        <v>45.000704795597031</v>
      </c>
      <c r="F175" s="36">
        <f>'2023 MRI - Alphabetical'!E175-'2020 MRI'!E175</f>
        <v>-0.50945135556542365</v>
      </c>
      <c r="G175" s="8">
        <f>'2023 MRI - Alphabetical'!F175-'2020 MRI'!F175</f>
        <v>0.44486838565643438</v>
      </c>
      <c r="H175" s="9">
        <f>'2023 MRI - Alphabetical'!G175-'2020 MRI'!G175</f>
        <v>-7</v>
      </c>
      <c r="I175" s="10">
        <f>'2023 MRI - Alphabetical'!H175-'2020 MRI'!H175</f>
        <v>-94</v>
      </c>
      <c r="J175" s="33">
        <f>'2023 MRI - Alphabetical'!I175-'2020 MRI'!I175</f>
        <v>-0.50322464214267559</v>
      </c>
      <c r="K175" s="11">
        <f>'2023 MRI - Alphabetical'!J175-'2020 MRI'!J175</f>
        <v>7.3699433537299797E-4</v>
      </c>
      <c r="L175" s="10">
        <f>'2023 MRI - Alphabetical'!K175-'2020 MRI'!K175</f>
        <v>-35</v>
      </c>
      <c r="M175" s="33">
        <f>'2023 MRI - Alphabetical'!L175-'2020 MRI'!L175</f>
        <v>-9.240475056054967E-2</v>
      </c>
      <c r="N175" s="11">
        <f>'2023 MRI - Alphabetical'!M175-'2020 MRI'!M175</f>
        <v>-1.2325642061175972E-2</v>
      </c>
      <c r="O175" s="10">
        <f>'2023 MRI - Alphabetical'!N175-'2020 MRI'!N175</f>
        <v>38</v>
      </c>
      <c r="P175" s="33">
        <f>'2023 MRI - Alphabetical'!O175-'2020 MRI'!O175</f>
        <v>0.56898887124779374</v>
      </c>
      <c r="Q175" s="11">
        <f>'2023 MRI - Alphabetical'!P175-'2020 MRI'!P175</f>
        <v>-4.1285124683409946E-2</v>
      </c>
      <c r="R175" s="10">
        <f>'2023 MRI - Alphabetical'!Q175-'2020 MRI'!Q175</f>
        <v>-55</v>
      </c>
      <c r="S175" s="33">
        <f>'2023 MRI - Alphabetical'!R175-'2020 MRI'!R175</f>
        <v>-0.38658362247169409</v>
      </c>
      <c r="T175" s="12">
        <f>'2023 MRI - Alphabetical'!S175-'2020 MRI'!S175</f>
        <v>0.62660364653088463</v>
      </c>
      <c r="U175" s="10">
        <f>'2023 MRI - Alphabetical'!T175-'2020 MRI'!T175</f>
        <v>11</v>
      </c>
      <c r="V175" s="33">
        <f>'2023 MRI - Alphabetical'!U175-'2020 MRI'!U175</f>
        <v>0.21035628504450554</v>
      </c>
      <c r="W175" s="11">
        <f>'2023 MRI - Alphabetical'!V175-'2020 MRI'!V175</f>
        <v>-1.1929741413045092E-2</v>
      </c>
      <c r="X175" s="10">
        <f>'2023 MRI - Alphabetical'!W175-'2020 MRI'!W175</f>
        <v>-12</v>
      </c>
      <c r="Y175" s="33">
        <f>'2023 MRI - Alphabetical'!X175-'2020 MRI'!X175</f>
        <v>-3.9088835180173476E-2</v>
      </c>
      <c r="Z175" s="13">
        <f>'2023 MRI - Alphabetical'!Y175-'2020 MRI'!Y175</f>
        <v>9087</v>
      </c>
      <c r="AA175" s="10">
        <f>'2023 MRI - Alphabetical'!Z175-'2020 MRI'!Z175</f>
        <v>-23</v>
      </c>
      <c r="AB175" s="33">
        <f>'2023 MRI - Alphabetical'!AA175-'2020 MRI'!AA175</f>
        <v>-0.47394679220671132</v>
      </c>
      <c r="AC175" s="11">
        <f>'2023 MRI - Alphabetical'!AB175-'2020 MRI'!AB175</f>
        <v>5.4900455744782903E-3</v>
      </c>
      <c r="AD175" s="10">
        <f>'2023 MRI - Alphabetical'!AC175-'2020 MRI'!AC175</f>
        <v>-16</v>
      </c>
      <c r="AE175" s="33">
        <f>'2023 MRI - Alphabetical'!AD175-'2020 MRI'!AD175</f>
        <v>-0.26473514077469962</v>
      </c>
      <c r="AF175" s="11">
        <f>'2023 MRI - Alphabetical'!AE175-'2020 MRI'!AE175</f>
        <v>-5.0264902432181069E-3</v>
      </c>
      <c r="AG175" s="10">
        <f>'2023 MRI - Alphabetical'!AF175-'2020 MRI'!AF175</f>
        <v>37</v>
      </c>
      <c r="AH175" s="33">
        <f>'2023 MRI - Alphabetical'!AG175-'2020 MRI'!AG175</f>
        <v>6.9714547846240205E-2</v>
      </c>
      <c r="AI175" s="14">
        <f>'2023 MRI - Alphabetical'!AH175-'2020 MRI'!AH175</f>
        <v>-0.20433333333333348</v>
      </c>
      <c r="AJ175" s="10">
        <f>'2023 MRI - Alphabetical'!AI175-'2020 MRI'!AI175</f>
        <v>8</v>
      </c>
      <c r="AK175" s="33">
        <f>'2023 MRI - Alphabetical'!AJ175-'2020 MRI'!AJ175</f>
        <v>2.8146359959207223E-2</v>
      </c>
      <c r="AL175" s="13">
        <f>'2023 MRI - Alphabetical'!AK175-'2020 MRI'!AK175</f>
        <v>17742.226144011453</v>
      </c>
      <c r="AM175" s="38">
        <v>1</v>
      </c>
    </row>
    <row r="176" spans="1:39" x14ac:dyDescent="0.25">
      <c r="A176" t="s">
        <v>768</v>
      </c>
      <c r="B176" s="5" t="s">
        <v>344</v>
      </c>
      <c r="C176" s="6" t="s">
        <v>61</v>
      </c>
      <c r="D176" s="7" t="s">
        <v>39</v>
      </c>
      <c r="E176" s="8">
        <f>VLOOKUP(A176,'2020 MRI'!$A$7:$F$571,6,FALSE)</f>
        <v>23.165355674360306</v>
      </c>
      <c r="F176" s="36">
        <f>'2023 MRI - Alphabetical'!E176-'2020 MRI'!E176</f>
        <v>0.63298042648515196</v>
      </c>
      <c r="G176" s="8">
        <f>'2023 MRI - Alphabetical'!F176-'2020 MRI'!F176</f>
        <v>2.0390937280090604</v>
      </c>
      <c r="H176" s="9">
        <f>'2023 MRI - Alphabetical'!G176-'2020 MRI'!G176</f>
        <v>32</v>
      </c>
      <c r="I176" s="10">
        <f>'2023 MRI - Alphabetical'!H176-'2020 MRI'!H176</f>
        <v>75</v>
      </c>
      <c r="J176" s="33">
        <f>'2023 MRI - Alphabetical'!I176-'2020 MRI'!I176</f>
        <v>1.2836471854763658</v>
      </c>
      <c r="K176" s="11">
        <f>'2023 MRI - Alphabetical'!J176-'2020 MRI'!J176</f>
        <v>0.13425688490130483</v>
      </c>
      <c r="L176" s="10">
        <f>'2023 MRI - Alphabetical'!K176-'2020 MRI'!K176</f>
        <v>69</v>
      </c>
      <c r="M176" s="33">
        <f>'2023 MRI - Alphabetical'!L176-'2020 MRI'!L176</f>
        <v>0.70546283809798238</v>
      </c>
      <c r="N176" s="11">
        <f>'2023 MRI - Alphabetical'!M176-'2020 MRI'!M176</f>
        <v>-3.1372549019607843E-2</v>
      </c>
      <c r="O176" s="10">
        <f>'2023 MRI - Alphabetical'!N176-'2020 MRI'!N176</f>
        <v>-201</v>
      </c>
      <c r="P176" s="33">
        <f>'2023 MRI - Alphabetical'!O176-'2020 MRI'!O176</f>
        <v>-0.58586895364942304</v>
      </c>
      <c r="Q176" s="11">
        <f>'2023 MRI - Alphabetical'!P176-'2020 MRI'!P176</f>
        <v>3.4107762069885306E-2</v>
      </c>
      <c r="R176" s="10">
        <f>'2023 MRI - Alphabetical'!Q176-'2020 MRI'!Q176</f>
        <v>208</v>
      </c>
      <c r="S176" s="33">
        <f>'2023 MRI - Alphabetical'!R176-'2020 MRI'!R176</f>
        <v>0.41050320585144778</v>
      </c>
      <c r="T176" s="12">
        <f>'2023 MRI - Alphabetical'!S176-'2020 MRI'!S176</f>
        <v>-0.94921654764142083</v>
      </c>
      <c r="U176" s="10">
        <f>'2023 MRI - Alphabetical'!T176-'2020 MRI'!T176</f>
        <v>69</v>
      </c>
      <c r="V176" s="33">
        <f>'2023 MRI - Alphabetical'!U176-'2020 MRI'!U176</f>
        <v>0.17679621295864906</v>
      </c>
      <c r="W176" s="11">
        <f>'2023 MRI - Alphabetical'!V176-'2020 MRI'!V176</f>
        <v>-1.3741382908212751E-2</v>
      </c>
      <c r="X176" s="10">
        <f>'2023 MRI - Alphabetical'!W176-'2020 MRI'!W176</f>
        <v>23</v>
      </c>
      <c r="Y176" s="33">
        <f>'2023 MRI - Alphabetical'!X176-'2020 MRI'!X176</f>
        <v>6.6726790288816673E-2</v>
      </c>
      <c r="Z176" s="13">
        <f>'2023 MRI - Alphabetical'!Y176-'2020 MRI'!Y176</f>
        <v>18931</v>
      </c>
      <c r="AA176" s="10">
        <f>'2023 MRI - Alphabetical'!Z176-'2020 MRI'!Z176</f>
        <v>-29</v>
      </c>
      <c r="AB176" s="33">
        <f>'2023 MRI - Alphabetical'!AA176-'2020 MRI'!AA176</f>
        <v>-0.14907771270773512</v>
      </c>
      <c r="AC176" s="11">
        <f>'2023 MRI - Alphabetical'!AB176-'2020 MRI'!AB176</f>
        <v>3.3909430826755266E-3</v>
      </c>
      <c r="AD176" s="10">
        <f>'2023 MRI - Alphabetical'!AC176-'2020 MRI'!AC176</f>
        <v>73</v>
      </c>
      <c r="AE176" s="33">
        <f>'2023 MRI - Alphabetical'!AD176-'2020 MRI'!AD176</f>
        <v>0.22116652231509071</v>
      </c>
      <c r="AF176" s="11">
        <f>'2023 MRI - Alphabetical'!AE176-'2020 MRI'!AE176</f>
        <v>1.8392961082414838E-2</v>
      </c>
      <c r="AG176" s="10">
        <f>'2023 MRI - Alphabetical'!AF176-'2020 MRI'!AF176</f>
        <v>5</v>
      </c>
      <c r="AH176" s="33">
        <f>'2023 MRI - Alphabetical'!AG176-'2020 MRI'!AG176</f>
        <v>-6.2815753600654889E-3</v>
      </c>
      <c r="AI176" s="14">
        <f>'2023 MRI - Alphabetical'!AH176-'2020 MRI'!AH176</f>
        <v>-0.11533333333333307</v>
      </c>
      <c r="AJ176" s="10">
        <f>'2023 MRI - Alphabetical'!AI176-'2020 MRI'!AI176</f>
        <v>-32</v>
      </c>
      <c r="AK176" s="33">
        <f>'2023 MRI - Alphabetical'!AJ176-'2020 MRI'!AJ176</f>
        <v>-1.1891002501057929E-2</v>
      </c>
      <c r="AL176" s="13">
        <f>'2023 MRI - Alphabetical'!AK176-'2020 MRI'!AK176</f>
        <v>6405.5729641397484</v>
      </c>
      <c r="AM176" s="38"/>
    </row>
    <row r="177" spans="1:39" x14ac:dyDescent="0.25">
      <c r="A177" t="s">
        <v>769</v>
      </c>
      <c r="B177" s="5" t="s">
        <v>286</v>
      </c>
      <c r="C177" s="6" t="s">
        <v>19</v>
      </c>
      <c r="D177" s="7" t="s">
        <v>20</v>
      </c>
      <c r="E177" s="8">
        <f>VLOOKUP(A177,'2020 MRI'!$A$7:$F$571,6,FALSE)</f>
        <v>25.312515128091835</v>
      </c>
      <c r="F177" s="36">
        <f>'2023 MRI - Alphabetical'!E177-'2020 MRI'!E177</f>
        <v>-2.2847542644496346</v>
      </c>
      <c r="G177" s="8">
        <f>'2023 MRI - Alphabetical'!F177-'2020 MRI'!F177</f>
        <v>8.8516092233548882</v>
      </c>
      <c r="H177" s="9">
        <f>'2023 MRI - Alphabetical'!G177-'2020 MRI'!G177</f>
        <v>-114</v>
      </c>
      <c r="I177" s="10">
        <f>'2023 MRI - Alphabetical'!H177-'2020 MRI'!H177</f>
        <v>-49</v>
      </c>
      <c r="J177" s="33">
        <f>'2023 MRI - Alphabetical'!I177-'2020 MRI'!I177</f>
        <v>-0.10976506272297892</v>
      </c>
      <c r="K177" s="11">
        <f>'2023 MRI - Alphabetical'!J177-'2020 MRI'!J177</f>
        <v>1.4704333761441646E-2</v>
      </c>
      <c r="L177" s="10">
        <f>'2023 MRI - Alphabetical'!K177-'2020 MRI'!K177</f>
        <v>-219</v>
      </c>
      <c r="M177" s="33">
        <f>'2023 MRI - Alphabetical'!L177-'2020 MRI'!L177</f>
        <v>-0.67762032095110492</v>
      </c>
      <c r="N177" s="11">
        <f>'2023 MRI - Alphabetical'!M177-'2020 MRI'!M177</f>
        <v>1.3971676178397806E-2</v>
      </c>
      <c r="O177" s="10">
        <f>'2023 MRI - Alphabetical'!N177-'2020 MRI'!N177</f>
        <v>-205</v>
      </c>
      <c r="P177" s="33">
        <f>'2023 MRI - Alphabetical'!O177-'2020 MRI'!O177</f>
        <v>-1.1676426254599239</v>
      </c>
      <c r="Q177" s="11">
        <f>'2023 MRI - Alphabetical'!P177-'2020 MRI'!P177</f>
        <v>6.9313485266463984E-2</v>
      </c>
      <c r="R177" s="10">
        <f>'2023 MRI - Alphabetical'!Q177-'2020 MRI'!Q177</f>
        <v>97</v>
      </c>
      <c r="S177" s="33">
        <f>'2023 MRI - Alphabetical'!R177-'2020 MRI'!R177</f>
        <v>0.31827530286626027</v>
      </c>
      <c r="T177" s="12">
        <f>'2023 MRI - Alphabetical'!S177-'2020 MRI'!S177</f>
        <v>-1.356617069739507</v>
      </c>
      <c r="U177" s="10">
        <f>'2023 MRI - Alphabetical'!T177-'2020 MRI'!T177</f>
        <v>-19</v>
      </c>
      <c r="V177" s="33">
        <f>'2023 MRI - Alphabetical'!U177-'2020 MRI'!U177</f>
        <v>-7.440562562154529E-2</v>
      </c>
      <c r="W177" s="11">
        <f>'2023 MRI - Alphabetical'!V177-'2020 MRI'!V177</f>
        <v>9.8568369353579238E-4</v>
      </c>
      <c r="X177" s="10">
        <f>'2023 MRI - Alphabetical'!W177-'2020 MRI'!W177</f>
        <v>-40</v>
      </c>
      <c r="Y177" s="33">
        <f>'2023 MRI - Alphabetical'!X177-'2020 MRI'!X177</f>
        <v>-0.17525315371893885</v>
      </c>
      <c r="Z177" s="13">
        <f>'2023 MRI - Alphabetical'!Y177-'2020 MRI'!Y177</f>
        <v>7665</v>
      </c>
      <c r="AA177" s="10">
        <f>'2023 MRI - Alphabetical'!Z177-'2020 MRI'!Z177</f>
        <v>-184</v>
      </c>
      <c r="AB177" s="33">
        <f>'2023 MRI - Alphabetical'!AA177-'2020 MRI'!AA177</f>
        <v>-0.6398977205516565</v>
      </c>
      <c r="AC177" s="11">
        <f>'2023 MRI - Alphabetical'!AB177-'2020 MRI'!AB177</f>
        <v>1.0004750593824233E-2</v>
      </c>
      <c r="AD177" s="10">
        <f>'2023 MRI - Alphabetical'!AC177-'2020 MRI'!AC177</f>
        <v>-93</v>
      </c>
      <c r="AE177" s="33">
        <f>'2023 MRI - Alphabetical'!AD177-'2020 MRI'!AD177</f>
        <v>-0.33546905320701015</v>
      </c>
      <c r="AF177" s="11">
        <f>'2023 MRI - Alphabetical'!AE177-'2020 MRI'!AE177</f>
        <v>-1.2994568302121423E-2</v>
      </c>
      <c r="AG177" s="10">
        <f>'2023 MRI - Alphabetical'!AF177-'2020 MRI'!AF177</f>
        <v>-14</v>
      </c>
      <c r="AH177" s="33">
        <f>'2023 MRI - Alphabetical'!AG177-'2020 MRI'!AG177</f>
        <v>-5.6221254806297805E-2</v>
      </c>
      <c r="AI177" s="14">
        <f>'2023 MRI - Alphabetical'!AH177-'2020 MRI'!AH177</f>
        <v>-4.0999999999999925E-2</v>
      </c>
      <c r="AJ177" s="10">
        <f>'2023 MRI - Alphabetical'!AI177-'2020 MRI'!AI177</f>
        <v>-43</v>
      </c>
      <c r="AK177" s="33">
        <f>'2023 MRI - Alphabetical'!AJ177-'2020 MRI'!AJ177</f>
        <v>2.1610834531024248E-3</v>
      </c>
      <c r="AL177" s="13">
        <f>'2023 MRI - Alphabetical'!AK177-'2020 MRI'!AK177</f>
        <v>4881.8260434052791</v>
      </c>
      <c r="AM177" s="38"/>
    </row>
    <row r="178" spans="1:39" x14ac:dyDescent="0.25">
      <c r="A178" t="s">
        <v>770</v>
      </c>
      <c r="B178" s="5" t="s">
        <v>132</v>
      </c>
      <c r="C178" s="6" t="s">
        <v>47</v>
      </c>
      <c r="D178" s="7" t="s">
        <v>20</v>
      </c>
      <c r="E178" s="8">
        <f>VLOOKUP(A178,'2020 MRI'!$A$7:$F$571,6,FALSE)</f>
        <v>44.395041413420429</v>
      </c>
      <c r="F178" s="36">
        <f>'2023 MRI - Alphabetical'!E178-'2020 MRI'!E178</f>
        <v>1.0559548698525481</v>
      </c>
      <c r="G178" s="8">
        <f>'2023 MRI - Alphabetical'!F178-'2020 MRI'!F178</f>
        <v>-3.321039014630415</v>
      </c>
      <c r="H178" s="9">
        <f>'2023 MRI - Alphabetical'!G178-'2020 MRI'!G178</f>
        <v>31</v>
      </c>
      <c r="I178" s="10">
        <f>'2023 MRI - Alphabetical'!H178-'2020 MRI'!H178</f>
        <v>22</v>
      </c>
      <c r="J178" s="33">
        <f>'2023 MRI - Alphabetical'!I178-'2020 MRI'!I178</f>
        <v>1.5842996872647372</v>
      </c>
      <c r="K178" s="11">
        <f>'2023 MRI - Alphabetical'!J178-'2020 MRI'!J178</f>
        <v>0.16695422486170042</v>
      </c>
      <c r="L178" s="10">
        <f>'2023 MRI - Alphabetical'!K178-'2020 MRI'!K178</f>
        <v>0</v>
      </c>
      <c r="M178" s="33">
        <f>'2023 MRI - Alphabetical'!L178-'2020 MRI'!L178</f>
        <v>-0.21358017937865936</v>
      </c>
      <c r="N178" s="11">
        <f>'2023 MRI - Alphabetical'!M178-'2020 MRI'!M178</f>
        <v>-2.0008463941468588E-2</v>
      </c>
      <c r="O178" s="10">
        <f>'2023 MRI - Alphabetical'!N178-'2020 MRI'!N178</f>
        <v>14</v>
      </c>
      <c r="P178" s="33">
        <f>'2023 MRI - Alphabetical'!O178-'2020 MRI'!O178</f>
        <v>0.23712566928501255</v>
      </c>
      <c r="Q178" s="11">
        <f>'2023 MRI - Alphabetical'!P178-'2020 MRI'!P178</f>
        <v>-2.0331535773663673E-2</v>
      </c>
      <c r="R178" s="10">
        <f>'2023 MRI - Alphabetical'!Q178-'2020 MRI'!Q178</f>
        <v>-21</v>
      </c>
      <c r="S178" s="33">
        <f>'2023 MRI - Alphabetical'!R178-'2020 MRI'!R178</f>
        <v>-0.60343642810960874</v>
      </c>
      <c r="T178" s="12">
        <f>'2023 MRI - Alphabetical'!S178-'2020 MRI'!S178</f>
        <v>0.50072180933540089</v>
      </c>
      <c r="U178" s="10">
        <f>'2023 MRI - Alphabetical'!T178-'2020 MRI'!T178</f>
        <v>12</v>
      </c>
      <c r="V178" s="33">
        <f>'2023 MRI - Alphabetical'!U178-'2020 MRI'!U178</f>
        <v>0.9276325137576531</v>
      </c>
      <c r="W178" s="11">
        <f>'2023 MRI - Alphabetical'!V178-'2020 MRI'!V178</f>
        <v>-5.2591235066107328E-2</v>
      </c>
      <c r="X178" s="10">
        <f>'2023 MRI - Alphabetical'!W178-'2020 MRI'!W178</f>
        <v>-69</v>
      </c>
      <c r="Y178" s="33">
        <f>'2023 MRI - Alphabetical'!X178-'2020 MRI'!X178</f>
        <v>-0.20071928603634359</v>
      </c>
      <c r="Z178" s="13">
        <f>'2023 MRI - Alphabetical'!Y178-'2020 MRI'!Y178</f>
        <v>4296</v>
      </c>
      <c r="AA178" s="10">
        <f>'2023 MRI - Alphabetical'!Z178-'2020 MRI'!Z178</f>
        <v>42</v>
      </c>
      <c r="AB178" s="33">
        <f>'2023 MRI - Alphabetical'!AA178-'2020 MRI'!AA178</f>
        <v>0.22590424764465467</v>
      </c>
      <c r="AC178" s="11">
        <f>'2023 MRI - Alphabetical'!AB178-'2020 MRI'!AB178</f>
        <v>-1.8414807783578568E-3</v>
      </c>
      <c r="AD178" s="10">
        <f>'2023 MRI - Alphabetical'!AC178-'2020 MRI'!AC178</f>
        <v>10</v>
      </c>
      <c r="AE178" s="33">
        <f>'2023 MRI - Alphabetical'!AD178-'2020 MRI'!AD178</f>
        <v>6.7051583726495598E-2</v>
      </c>
      <c r="AF178" s="11">
        <f>'2023 MRI - Alphabetical'!AE178-'2020 MRI'!AE178</f>
        <v>1.0764160515533416E-2</v>
      </c>
      <c r="AG178" s="10">
        <f>'2023 MRI - Alphabetical'!AF178-'2020 MRI'!AF178</f>
        <v>21</v>
      </c>
      <c r="AH178" s="33">
        <f>'2023 MRI - Alphabetical'!AG178-'2020 MRI'!AG178</f>
        <v>0.21997695279847962</v>
      </c>
      <c r="AI178" s="14">
        <f>'2023 MRI - Alphabetical'!AH178-'2020 MRI'!AH178</f>
        <v>-0.35800000000000054</v>
      </c>
      <c r="AJ178" s="10">
        <f>'2023 MRI - Alphabetical'!AI178-'2020 MRI'!AI178</f>
        <v>-18</v>
      </c>
      <c r="AK178" s="33">
        <f>'2023 MRI - Alphabetical'!AJ178-'2020 MRI'!AJ178</f>
        <v>1.8889817654183294E-2</v>
      </c>
      <c r="AL178" s="13">
        <f>'2023 MRI - Alphabetical'!AK178-'2020 MRI'!AK178</f>
        <v>3615.3058445837523</v>
      </c>
      <c r="AM178" s="38">
        <v>1</v>
      </c>
    </row>
    <row r="179" spans="1:39" x14ac:dyDescent="0.25">
      <c r="A179" t="s">
        <v>771</v>
      </c>
      <c r="B179" s="5" t="s">
        <v>248</v>
      </c>
      <c r="C179" s="6" t="s">
        <v>91</v>
      </c>
      <c r="D179" s="7" t="s">
        <v>39</v>
      </c>
      <c r="E179" s="8">
        <f>VLOOKUP(A179,'2020 MRI'!$A$7:$F$571,6,FALSE)</f>
        <v>27.053284292989275</v>
      </c>
      <c r="F179" s="36">
        <f>'2023 MRI - Alphabetical'!E179-'2020 MRI'!E179</f>
        <v>0.37120265919589723</v>
      </c>
      <c r="G179" s="8">
        <f>'2023 MRI - Alphabetical'!F179-'2020 MRI'!F179</f>
        <v>1.90021230402537</v>
      </c>
      <c r="H179" s="9">
        <f>'2023 MRI - Alphabetical'!G179-'2020 MRI'!G179</f>
        <v>8</v>
      </c>
      <c r="I179" s="10">
        <f>'2023 MRI - Alphabetical'!H179-'2020 MRI'!H179</f>
        <v>-533</v>
      </c>
      <c r="J179" s="33">
        <f>'2023 MRI - Alphabetical'!I179-'2020 MRI'!I179</f>
        <v>-3.8792140925018779</v>
      </c>
      <c r="K179" s="11">
        <f>'2023 MRI - Alphabetical'!J179-'2020 MRI'!J179</f>
        <v>-0.24427995354644216</v>
      </c>
      <c r="L179" s="10">
        <f>'2023 MRI - Alphabetical'!K179-'2020 MRI'!K179</f>
        <v>300</v>
      </c>
      <c r="M179" s="33">
        <f>'2023 MRI - Alphabetical'!L179-'2020 MRI'!L179</f>
        <v>1.2408870925022404</v>
      </c>
      <c r="N179" s="11">
        <f>'2023 MRI - Alphabetical'!M179-'2020 MRI'!M179</f>
        <v>-7.410667407887829E-2</v>
      </c>
      <c r="O179" s="10">
        <f>'2023 MRI - Alphabetical'!N179-'2020 MRI'!N179</f>
        <v>-25</v>
      </c>
      <c r="P179" s="33">
        <f>'2023 MRI - Alphabetical'!O179-'2020 MRI'!O179</f>
        <v>-9.9295070506487657E-2</v>
      </c>
      <c r="Q179" s="11">
        <f>'2023 MRI - Alphabetical'!P179-'2020 MRI'!P179</f>
        <v>2.7754460538300801E-3</v>
      </c>
      <c r="R179" s="10">
        <f>'2023 MRI - Alphabetical'!Q179-'2020 MRI'!Q179</f>
        <v>-31</v>
      </c>
      <c r="S179" s="33">
        <f>'2023 MRI - Alphabetical'!R179-'2020 MRI'!R179</f>
        <v>6.1223344761729581E-2</v>
      </c>
      <c r="T179" s="12">
        <f>'2023 MRI - Alphabetical'!S179-'2020 MRI'!S179</f>
        <v>7.0537990456551736E-2</v>
      </c>
      <c r="U179" s="10">
        <f>'2023 MRI - Alphabetical'!T179-'2020 MRI'!T179</f>
        <v>120</v>
      </c>
      <c r="V179" s="33">
        <f>'2023 MRI - Alphabetical'!U179-'2020 MRI'!U179</f>
        <v>0.40454965380647656</v>
      </c>
      <c r="W179" s="11">
        <f>'2023 MRI - Alphabetical'!V179-'2020 MRI'!V179</f>
        <v>-2.6833619269539692E-2</v>
      </c>
      <c r="X179" s="10">
        <f>'2023 MRI - Alphabetical'!W179-'2020 MRI'!W179</f>
        <v>-29</v>
      </c>
      <c r="Y179" s="33">
        <f>'2023 MRI - Alphabetical'!X179-'2020 MRI'!X179</f>
        <v>-8.0472057665767038E-2</v>
      </c>
      <c r="Z179" s="13">
        <f>'2023 MRI - Alphabetical'!Y179-'2020 MRI'!Y179</f>
        <v>8750</v>
      </c>
      <c r="AA179" s="10">
        <f>'2023 MRI - Alphabetical'!Z179-'2020 MRI'!Z179</f>
        <v>256</v>
      </c>
      <c r="AB179" s="33">
        <f>'2023 MRI - Alphabetical'!AA179-'2020 MRI'!AA179</f>
        <v>0.69758752517461431</v>
      </c>
      <c r="AC179" s="11">
        <f>'2023 MRI - Alphabetical'!AB179-'2020 MRI'!AB179</f>
        <v>-6.5788630904723804E-3</v>
      </c>
      <c r="AD179" s="10">
        <f>'2023 MRI - Alphabetical'!AC179-'2020 MRI'!AC179</f>
        <v>19</v>
      </c>
      <c r="AE179" s="33">
        <f>'2023 MRI - Alphabetical'!AD179-'2020 MRI'!AD179</f>
        <v>6.4823031624823668E-2</v>
      </c>
      <c r="AF179" s="11">
        <f>'2023 MRI - Alphabetical'!AE179-'2020 MRI'!AE179</f>
        <v>9.1785867759072159E-3</v>
      </c>
      <c r="AG179" s="10">
        <f>'2023 MRI - Alphabetical'!AF179-'2020 MRI'!AF179</f>
        <v>-41</v>
      </c>
      <c r="AH179" s="33">
        <f>'2023 MRI - Alphabetical'!AG179-'2020 MRI'!AG179</f>
        <v>-0.10620359841822806</v>
      </c>
      <c r="AI179" s="14">
        <f>'2023 MRI - Alphabetical'!AH179-'2020 MRI'!AH179</f>
        <v>2.3333333333330764E-3</v>
      </c>
      <c r="AJ179" s="10">
        <f>'2023 MRI - Alphabetical'!AI179-'2020 MRI'!AI179</f>
        <v>38</v>
      </c>
      <c r="AK179" s="33">
        <f>'2023 MRI - Alphabetical'!AJ179-'2020 MRI'!AJ179</f>
        <v>3.5675526419897213E-2</v>
      </c>
      <c r="AL179" s="13">
        <f>'2023 MRI - Alphabetical'!AK179-'2020 MRI'!AK179</f>
        <v>26163.231344410597</v>
      </c>
      <c r="AM179" s="38"/>
    </row>
    <row r="180" spans="1:39" x14ac:dyDescent="0.25">
      <c r="A180" t="s">
        <v>772</v>
      </c>
      <c r="B180" s="5" t="s">
        <v>580</v>
      </c>
      <c r="C180" s="6" t="s">
        <v>41</v>
      </c>
      <c r="D180" s="7" t="s">
        <v>34</v>
      </c>
      <c r="E180" s="8">
        <f>VLOOKUP(A180,'2020 MRI'!$A$7:$F$571,6,FALSE)</f>
        <v>7.1775089596751513</v>
      </c>
      <c r="F180" s="36">
        <f>'2023 MRI - Alphabetical'!E180-'2020 MRI'!E180</f>
        <v>0.5156043893492992</v>
      </c>
      <c r="G180" s="8">
        <f>'2023 MRI - Alphabetical'!F180-'2020 MRI'!F180</f>
        <v>5.5760178128203499</v>
      </c>
      <c r="H180" s="9">
        <f>'2023 MRI - Alphabetical'!G180-'2020 MRI'!G180</f>
        <v>-2</v>
      </c>
      <c r="I180" s="10">
        <f>'2023 MRI - Alphabetical'!H180-'2020 MRI'!H180</f>
        <v>49</v>
      </c>
      <c r="J180" s="33">
        <f>'2023 MRI - Alphabetical'!I180-'2020 MRI'!I180</f>
        <v>0.20626641984533098</v>
      </c>
      <c r="K180" s="11">
        <f>'2023 MRI - Alphabetical'!J180-'2020 MRI'!J180</f>
        <v>4.7253624740176692E-2</v>
      </c>
      <c r="L180" s="10">
        <f>'2023 MRI - Alphabetical'!K180-'2020 MRI'!K180</f>
        <v>8</v>
      </c>
      <c r="M180" s="33">
        <f>'2023 MRI - Alphabetical'!L180-'2020 MRI'!L180</f>
        <v>0.38314575477810364</v>
      </c>
      <c r="N180" s="11">
        <f>'2023 MRI - Alphabetical'!M180-'2020 MRI'!M180</f>
        <v>-1.4394242303078768E-2</v>
      </c>
      <c r="O180" s="10">
        <f>'2023 MRI - Alphabetical'!N180-'2020 MRI'!N180</f>
        <v>-10</v>
      </c>
      <c r="P180" s="33">
        <f>'2023 MRI - Alphabetical'!O180-'2020 MRI'!O180</f>
        <v>-2.4486579614661941E-2</v>
      </c>
      <c r="Q180" s="11">
        <f>'2023 MRI - Alphabetical'!P180-'2020 MRI'!P180</f>
        <v>0</v>
      </c>
      <c r="R180" s="10">
        <f>'2023 MRI - Alphabetical'!Q180-'2020 MRI'!Q180</f>
        <v>-145</v>
      </c>
      <c r="S180" s="33">
        <f>'2023 MRI - Alphabetical'!R180-'2020 MRI'!R180</f>
        <v>-0.52926864602051571</v>
      </c>
      <c r="T180" s="12">
        <f>'2023 MRI - Alphabetical'!S180-'2020 MRI'!S180</f>
        <v>1.2286851051388958</v>
      </c>
      <c r="U180" s="10">
        <f>'2023 MRI - Alphabetical'!T180-'2020 MRI'!T180</f>
        <v>205</v>
      </c>
      <c r="V180" s="33">
        <f>'2023 MRI - Alphabetical'!U180-'2020 MRI'!U180</f>
        <v>0.56419751936323781</v>
      </c>
      <c r="W180" s="11">
        <f>'2023 MRI - Alphabetical'!V180-'2020 MRI'!V180</f>
        <v>-3.7265631214861927E-2</v>
      </c>
      <c r="X180" s="10">
        <f>'2023 MRI - Alphabetical'!W180-'2020 MRI'!W180</f>
        <v>-2</v>
      </c>
      <c r="Y180" s="33">
        <f>'2023 MRI - Alphabetical'!X180-'2020 MRI'!X180</f>
        <v>0.12339769262352185</v>
      </c>
      <c r="Z180" s="13">
        <f>'2023 MRI - Alphabetical'!Y180-'2020 MRI'!Y180</f>
        <v>44207</v>
      </c>
      <c r="AA180" s="10">
        <f>'2023 MRI - Alphabetical'!Z180-'2020 MRI'!Z180</f>
        <v>16</v>
      </c>
      <c r="AB180" s="33">
        <f>'2023 MRI - Alphabetical'!AA180-'2020 MRI'!AA180</f>
        <v>0.15127559721116279</v>
      </c>
      <c r="AC180" s="11">
        <f>'2023 MRI - Alphabetical'!AB180-'2020 MRI'!AB180</f>
        <v>1.4574083634486291E-3</v>
      </c>
      <c r="AD180" s="10">
        <f>'2023 MRI - Alphabetical'!AC180-'2020 MRI'!AC180</f>
        <v>15</v>
      </c>
      <c r="AE180" s="33">
        <f>'2023 MRI - Alphabetical'!AD180-'2020 MRI'!AD180</f>
        <v>6.7122463679225364E-2</v>
      </c>
      <c r="AF180" s="11">
        <f>'2023 MRI - Alphabetical'!AE180-'2020 MRI'!AE180</f>
        <v>7.6532417303513123E-3</v>
      </c>
      <c r="AG180" s="10">
        <f>'2023 MRI - Alphabetical'!AF180-'2020 MRI'!AF180</f>
        <v>10</v>
      </c>
      <c r="AH180" s="33">
        <f>'2023 MRI - Alphabetical'!AG180-'2020 MRI'!AG180</f>
        <v>6.6237193961412116E-2</v>
      </c>
      <c r="AI180" s="14">
        <f>'2023 MRI - Alphabetical'!AH180-'2020 MRI'!AH180</f>
        <v>-0.19266666666666721</v>
      </c>
      <c r="AJ180" s="10">
        <f>'2023 MRI - Alphabetical'!AI180-'2020 MRI'!AI180</f>
        <v>5</v>
      </c>
      <c r="AK180" s="33">
        <f>'2023 MRI - Alphabetical'!AJ180-'2020 MRI'!AJ180</f>
        <v>-2.1840001555308228E-3</v>
      </c>
      <c r="AL180" s="13">
        <f>'2023 MRI - Alphabetical'!AK180-'2020 MRI'!AK180</f>
        <v>39036.325440511631</v>
      </c>
      <c r="AM180" s="38"/>
    </row>
    <row r="181" spans="1:39" x14ac:dyDescent="0.25">
      <c r="A181" t="s">
        <v>773</v>
      </c>
      <c r="B181" s="5" t="s">
        <v>572</v>
      </c>
      <c r="C181" s="6" t="s">
        <v>93</v>
      </c>
      <c r="D181" s="7" t="s">
        <v>34</v>
      </c>
      <c r="E181" s="8">
        <f>VLOOKUP(A181,'2020 MRI'!$A$7:$F$571,6,FALSE)</f>
        <v>7.9862730958985217</v>
      </c>
      <c r="F181" s="36">
        <f>'2023 MRI - Alphabetical'!E181-'2020 MRI'!E181</f>
        <v>-0.46304785248677316</v>
      </c>
      <c r="G181" s="8">
        <f>'2023 MRI - Alphabetical'!F181-'2020 MRI'!F181</f>
        <v>7.8430587959301992</v>
      </c>
      <c r="H181" s="9">
        <f>'2023 MRI - Alphabetical'!G181-'2020 MRI'!G181</f>
        <v>-10</v>
      </c>
      <c r="I181" s="10">
        <f>'2023 MRI - Alphabetical'!H181-'2020 MRI'!H181</f>
        <v>-69</v>
      </c>
      <c r="J181" s="33">
        <f>'2023 MRI - Alphabetical'!I181-'2020 MRI'!I181</f>
        <v>-0.20233442433203258</v>
      </c>
      <c r="K181" s="11">
        <f>'2023 MRI - Alphabetical'!J181-'2020 MRI'!J181</f>
        <v>1.6435874622069857E-2</v>
      </c>
      <c r="L181" s="10">
        <f>'2023 MRI - Alphabetical'!K181-'2020 MRI'!K181</f>
        <v>-172</v>
      </c>
      <c r="M181" s="33">
        <f>'2023 MRI - Alphabetical'!L181-'2020 MRI'!L181</f>
        <v>-0.39178945452774755</v>
      </c>
      <c r="N181" s="11">
        <f>'2023 MRI - Alphabetical'!M181-'2020 MRI'!M181</f>
        <v>7.6580477211723938E-3</v>
      </c>
      <c r="O181" s="10">
        <f>'2023 MRI - Alphabetical'!N181-'2020 MRI'!N181</f>
        <v>-6</v>
      </c>
      <c r="P181" s="33">
        <f>'2023 MRI - Alphabetical'!O181-'2020 MRI'!O181</f>
        <v>-1.0847585595307963E-2</v>
      </c>
      <c r="Q181" s="11">
        <f>'2023 MRI - Alphabetical'!P181-'2020 MRI'!P181</f>
        <v>-9.6940148885217309E-4</v>
      </c>
      <c r="R181" s="10">
        <f>'2023 MRI - Alphabetical'!Q181-'2020 MRI'!Q181</f>
        <v>3</v>
      </c>
      <c r="S181" s="33">
        <f>'2023 MRI - Alphabetical'!R181-'2020 MRI'!R181</f>
        <v>0.19662604984177046</v>
      </c>
      <c r="T181" s="12">
        <f>'2023 MRI - Alphabetical'!S181-'2020 MRI'!S181</f>
        <v>8.3063377356923332E-2</v>
      </c>
      <c r="U181" s="10">
        <f>'2023 MRI - Alphabetical'!T181-'2020 MRI'!T181</f>
        <v>35</v>
      </c>
      <c r="V181" s="33">
        <f>'2023 MRI - Alphabetical'!U181-'2020 MRI'!U181</f>
        <v>4.0916069680092426E-2</v>
      </c>
      <c r="W181" s="11">
        <f>'2023 MRI - Alphabetical'!V181-'2020 MRI'!V181</f>
        <v>-6.1959184980756206E-3</v>
      </c>
      <c r="X181" s="10">
        <f>'2023 MRI - Alphabetical'!W181-'2020 MRI'!W181</f>
        <v>-18</v>
      </c>
      <c r="Y181" s="33">
        <f>'2023 MRI - Alphabetical'!X181-'2020 MRI'!X181</f>
        <v>-0.46165547075528757</v>
      </c>
      <c r="Z181" s="13">
        <f>'2023 MRI - Alphabetical'!Y181-'2020 MRI'!Y181</f>
        <v>15586</v>
      </c>
      <c r="AA181" s="10">
        <f>'2023 MRI - Alphabetical'!Z181-'2020 MRI'!Z181</f>
        <v>7</v>
      </c>
      <c r="AB181" s="33">
        <f>'2023 MRI - Alphabetical'!AA181-'2020 MRI'!AA181</f>
        <v>6.0787884425696048E-2</v>
      </c>
      <c r="AC181" s="11">
        <f>'2023 MRI - Alphabetical'!AB181-'2020 MRI'!AB181</f>
        <v>2.4097000638162065E-3</v>
      </c>
      <c r="AD181" s="10">
        <f>'2023 MRI - Alphabetical'!AC181-'2020 MRI'!AC181</f>
        <v>-25</v>
      </c>
      <c r="AE181" s="33">
        <f>'2023 MRI - Alphabetical'!AD181-'2020 MRI'!AD181</f>
        <v>-0.10229599015948942</v>
      </c>
      <c r="AF181" s="11">
        <f>'2023 MRI - Alphabetical'!AE181-'2020 MRI'!AE181</f>
        <v>-1.5027769416877668E-3</v>
      </c>
      <c r="AG181" s="10">
        <f>'2023 MRI - Alphabetical'!AF181-'2020 MRI'!AF181</f>
        <v>-49</v>
      </c>
      <c r="AH181" s="33">
        <f>'2023 MRI - Alphabetical'!AG181-'2020 MRI'!AG181</f>
        <v>-0.12465195644685485</v>
      </c>
      <c r="AI181" s="14">
        <f>'2023 MRI - Alphabetical'!AH181-'2020 MRI'!AH181</f>
        <v>2.1666666666666501E-2</v>
      </c>
      <c r="AJ181" s="10">
        <f>'2023 MRI - Alphabetical'!AI181-'2020 MRI'!AI181</f>
        <v>-16</v>
      </c>
      <c r="AK181" s="33">
        <f>'2023 MRI - Alphabetical'!AJ181-'2020 MRI'!AJ181</f>
        <v>-2.7539404390356376E-2</v>
      </c>
      <c r="AL181" s="13">
        <f>'2023 MRI - Alphabetical'!AK181-'2020 MRI'!AK181</f>
        <v>11877.495757903584</v>
      </c>
      <c r="AM181" s="38"/>
    </row>
    <row r="182" spans="1:39" x14ac:dyDescent="0.25">
      <c r="A182" t="s">
        <v>774</v>
      </c>
      <c r="B182" s="5" t="s">
        <v>89</v>
      </c>
      <c r="C182" s="6" t="s">
        <v>19</v>
      </c>
      <c r="D182" s="7" t="s">
        <v>20</v>
      </c>
      <c r="E182" s="8">
        <f>VLOOKUP(A182,'2020 MRI'!$A$7:$F$571,6,FALSE)</f>
        <v>47.349150550815203</v>
      </c>
      <c r="F182" s="36">
        <f>'2023 MRI - Alphabetical'!E182-'2020 MRI'!E182</f>
        <v>-1.7688404111588429</v>
      </c>
      <c r="G182" s="8">
        <f>'2023 MRI - Alphabetical'!F182-'2020 MRI'!F182</f>
        <v>3.0967916774263458</v>
      </c>
      <c r="H182" s="9">
        <f>'2023 MRI - Alphabetical'!G182-'2020 MRI'!G182</f>
        <v>-8</v>
      </c>
      <c r="I182" s="10">
        <f>'2023 MRI - Alphabetical'!H182-'2020 MRI'!H182</f>
        <v>7</v>
      </c>
      <c r="J182" s="33">
        <f>'2023 MRI - Alphabetical'!I182-'2020 MRI'!I182</f>
        <v>5.6879534246950386E-2</v>
      </c>
      <c r="K182" s="11">
        <f>'2023 MRI - Alphabetical'!J182-'2020 MRI'!J182</f>
        <v>2.8986256096406038E-2</v>
      </c>
      <c r="L182" s="10">
        <f>'2023 MRI - Alphabetical'!K182-'2020 MRI'!K182</f>
        <v>-62</v>
      </c>
      <c r="M182" s="33">
        <f>'2023 MRI - Alphabetical'!L182-'2020 MRI'!L182</f>
        <v>-0.81552975287427132</v>
      </c>
      <c r="N182" s="11">
        <f>'2023 MRI - Alphabetical'!M182-'2020 MRI'!M182</f>
        <v>3.7748495907806018E-3</v>
      </c>
      <c r="O182" s="10">
        <f>'2023 MRI - Alphabetical'!N182-'2020 MRI'!N182</f>
        <v>-26</v>
      </c>
      <c r="P182" s="33">
        <f>'2023 MRI - Alphabetical'!O182-'2020 MRI'!O182</f>
        <v>-0.75155819347197705</v>
      </c>
      <c r="Q182" s="11">
        <f>'2023 MRI - Alphabetical'!P182-'2020 MRI'!P182</f>
        <v>3.9654017055709923E-2</v>
      </c>
      <c r="R182" s="10">
        <f>'2023 MRI - Alphabetical'!Q182-'2020 MRI'!Q182</f>
        <v>-3</v>
      </c>
      <c r="S182" s="33">
        <f>'2023 MRI - Alphabetical'!R182-'2020 MRI'!R182</f>
        <v>-0.78303313622066206</v>
      </c>
      <c r="T182" s="12">
        <f>'2023 MRI - Alphabetical'!S182-'2020 MRI'!S182</f>
        <v>-0.17485571002288047</v>
      </c>
      <c r="U182" s="10">
        <f>'2023 MRI - Alphabetical'!T182-'2020 MRI'!T182</f>
        <v>-28</v>
      </c>
      <c r="V182" s="33">
        <f>'2023 MRI - Alphabetical'!U182-'2020 MRI'!U182</f>
        <v>-0.1724718977898313</v>
      </c>
      <c r="W182" s="11">
        <f>'2023 MRI - Alphabetical'!V182-'2020 MRI'!V182</f>
        <v>9.4622884091045412E-3</v>
      </c>
      <c r="X182" s="10">
        <f>'2023 MRI - Alphabetical'!W182-'2020 MRI'!W182</f>
        <v>4</v>
      </c>
      <c r="Y182" s="33">
        <f>'2023 MRI - Alphabetical'!X182-'2020 MRI'!X182</f>
        <v>5.2203823376281266E-2</v>
      </c>
      <c r="Z182" s="13">
        <f>'2023 MRI - Alphabetical'!Y182-'2020 MRI'!Y182</f>
        <v>12362</v>
      </c>
      <c r="AA182" s="10">
        <f>'2023 MRI - Alphabetical'!Z182-'2020 MRI'!Z182</f>
        <v>34</v>
      </c>
      <c r="AB182" s="33">
        <f>'2023 MRI - Alphabetical'!AA182-'2020 MRI'!AA182</f>
        <v>0.28191205002281339</v>
      </c>
      <c r="AC182" s="11">
        <f>'2023 MRI - Alphabetical'!AB182-'2020 MRI'!AB182</f>
        <v>-4.0308123249299735E-3</v>
      </c>
      <c r="AD182" s="10">
        <f>'2023 MRI - Alphabetical'!AC182-'2020 MRI'!AC182</f>
        <v>-33</v>
      </c>
      <c r="AE182" s="33">
        <f>'2023 MRI - Alphabetical'!AD182-'2020 MRI'!AD182</f>
        <v>-0.22334690501553173</v>
      </c>
      <c r="AF182" s="11">
        <f>'2023 MRI - Alphabetical'!AE182-'2020 MRI'!AE182</f>
        <v>-4.4343604091405808E-3</v>
      </c>
      <c r="AG182" s="10">
        <f>'2023 MRI - Alphabetical'!AF182-'2020 MRI'!AF182</f>
        <v>1</v>
      </c>
      <c r="AH182" s="33">
        <f>'2023 MRI - Alphabetical'!AG182-'2020 MRI'!AG182</f>
        <v>3.8276892826421438E-2</v>
      </c>
      <c r="AI182" s="14">
        <f>'2023 MRI - Alphabetical'!AH182-'2020 MRI'!AH182</f>
        <v>-0.13999999999999968</v>
      </c>
      <c r="AJ182" s="10">
        <f>'2023 MRI - Alphabetical'!AI182-'2020 MRI'!AI182</f>
        <v>-2</v>
      </c>
      <c r="AK182" s="33">
        <f>'2023 MRI - Alphabetical'!AJ182-'2020 MRI'!AJ182</f>
        <v>3.0188717561159872E-2</v>
      </c>
      <c r="AL182" s="13">
        <f>'2023 MRI - Alphabetical'!AK182-'2020 MRI'!AK182</f>
        <v>8997.8981864316302</v>
      </c>
      <c r="AM182" s="38">
        <v>1</v>
      </c>
    </row>
    <row r="183" spans="1:39" x14ac:dyDescent="0.25">
      <c r="A183" t="s">
        <v>775</v>
      </c>
      <c r="B183" s="5" t="s">
        <v>235</v>
      </c>
      <c r="C183" s="6" t="s">
        <v>19</v>
      </c>
      <c r="D183" s="7" t="s">
        <v>20</v>
      </c>
      <c r="E183" s="8">
        <f>VLOOKUP(A183,'2020 MRI'!$A$7:$F$571,6,FALSE)</f>
        <v>30.499437720114226</v>
      </c>
      <c r="F183" s="36">
        <f>'2023 MRI - Alphabetical'!E183-'2020 MRI'!E183</f>
        <v>-0.28854316609799635</v>
      </c>
      <c r="G183" s="8">
        <f>'2023 MRI - Alphabetical'!F183-'2020 MRI'!F183</f>
        <v>2.8396551104754515</v>
      </c>
      <c r="H183" s="9">
        <f>'2023 MRI - Alphabetical'!G183-'2020 MRI'!G183</f>
        <v>-16</v>
      </c>
      <c r="I183" s="10">
        <f>'2023 MRI - Alphabetical'!H183-'2020 MRI'!H183</f>
        <v>28</v>
      </c>
      <c r="J183" s="33">
        <f>'2023 MRI - Alphabetical'!I183-'2020 MRI'!I183</f>
        <v>0.12528442823165209</v>
      </c>
      <c r="K183" s="11">
        <f>'2023 MRI - Alphabetical'!J183-'2020 MRI'!J183</f>
        <v>3.6537486272893882E-2</v>
      </c>
      <c r="L183" s="10">
        <f>'2023 MRI - Alphabetical'!K183-'2020 MRI'!K183</f>
        <v>-82</v>
      </c>
      <c r="M183" s="33">
        <f>'2023 MRI - Alphabetical'!L183-'2020 MRI'!L183</f>
        <v>-0.36219384475066696</v>
      </c>
      <c r="N183" s="11">
        <f>'2023 MRI - Alphabetical'!M183-'2020 MRI'!M183</f>
        <v>-4.4091353065807623E-3</v>
      </c>
      <c r="O183" s="10">
        <f>'2023 MRI - Alphabetical'!N183-'2020 MRI'!N183</f>
        <v>-87</v>
      </c>
      <c r="P183" s="33">
        <f>'2023 MRI - Alphabetical'!O183-'2020 MRI'!O183</f>
        <v>-0.39948385930406877</v>
      </c>
      <c r="Q183" s="11">
        <f>'2023 MRI - Alphabetical'!P183-'2020 MRI'!P183</f>
        <v>2.1332251102416391E-2</v>
      </c>
      <c r="R183" s="10">
        <f>'2023 MRI - Alphabetical'!Q183-'2020 MRI'!Q183</f>
        <v>15</v>
      </c>
      <c r="S183" s="33">
        <f>'2023 MRI - Alphabetical'!R183-'2020 MRI'!R183</f>
        <v>8.0946001123490888E-2</v>
      </c>
      <c r="T183" s="12">
        <f>'2023 MRI - Alphabetical'!S183-'2020 MRI'!S183</f>
        <v>-0.16458294289351372</v>
      </c>
      <c r="U183" s="10">
        <f>'2023 MRI - Alphabetical'!T183-'2020 MRI'!T183</f>
        <v>-78</v>
      </c>
      <c r="V183" s="33">
        <f>'2023 MRI - Alphabetical'!U183-'2020 MRI'!U183</f>
        <v>-0.25349947559784775</v>
      </c>
      <c r="W183" s="11">
        <f>'2023 MRI - Alphabetical'!V183-'2020 MRI'!V183</f>
        <v>1.2885133793272691E-2</v>
      </c>
      <c r="X183" s="10">
        <f>'2023 MRI - Alphabetical'!W183-'2020 MRI'!W183</f>
        <v>4</v>
      </c>
      <c r="Y183" s="33">
        <f>'2023 MRI - Alphabetical'!X183-'2020 MRI'!X183</f>
        <v>1.8158997213497341E-2</v>
      </c>
      <c r="Z183" s="13">
        <f>'2023 MRI - Alphabetical'!Y183-'2020 MRI'!Y183</f>
        <v>15031</v>
      </c>
      <c r="AA183" s="10">
        <f>'2023 MRI - Alphabetical'!Z183-'2020 MRI'!Z183</f>
        <v>28</v>
      </c>
      <c r="AB183" s="33">
        <f>'2023 MRI - Alphabetical'!AA183-'2020 MRI'!AA183</f>
        <v>0.11877292011960909</v>
      </c>
      <c r="AC183" s="11">
        <f>'2023 MRI - Alphabetical'!AB183-'2020 MRI'!AB183</f>
        <v>-3.103540058557383E-4</v>
      </c>
      <c r="AD183" s="10">
        <f>'2023 MRI - Alphabetical'!AC183-'2020 MRI'!AC183</f>
        <v>37</v>
      </c>
      <c r="AE183" s="33">
        <f>'2023 MRI - Alphabetical'!AD183-'2020 MRI'!AD183</f>
        <v>0.16711509491654317</v>
      </c>
      <c r="AF183" s="11">
        <f>'2023 MRI - Alphabetical'!AE183-'2020 MRI'!AE183</f>
        <v>1.6508928982826854E-2</v>
      </c>
      <c r="AG183" s="10">
        <f>'2023 MRI - Alphabetical'!AF183-'2020 MRI'!AF183</f>
        <v>5</v>
      </c>
      <c r="AH183" s="33">
        <f>'2023 MRI - Alphabetical'!AG183-'2020 MRI'!AG183</f>
        <v>0.12570755064986927</v>
      </c>
      <c r="AI183" s="14">
        <f>'2023 MRI - Alphabetical'!AH183-'2020 MRI'!AH183</f>
        <v>-0.24799999999999978</v>
      </c>
      <c r="AJ183" s="10">
        <f>'2023 MRI - Alphabetical'!AI183-'2020 MRI'!AI183</f>
        <v>2</v>
      </c>
      <c r="AK183" s="33">
        <f>'2023 MRI - Alphabetical'!AJ183-'2020 MRI'!AJ183</f>
        <v>2.8990487592264524E-2</v>
      </c>
      <c r="AL183" s="13">
        <f>'2023 MRI - Alphabetical'!AK183-'2020 MRI'!AK183</f>
        <v>14764.250242419424</v>
      </c>
      <c r="AM183" s="38">
        <v>1</v>
      </c>
    </row>
    <row r="184" spans="1:39" x14ac:dyDescent="0.25">
      <c r="A184" t="s">
        <v>776</v>
      </c>
      <c r="B184" s="5" t="s">
        <v>445</v>
      </c>
      <c r="C184" s="6" t="s">
        <v>172</v>
      </c>
      <c r="D184" s="7" t="s">
        <v>39</v>
      </c>
      <c r="E184" s="8">
        <f>VLOOKUP(A184,'2020 MRI'!$A$7:$F$571,6,FALSE)</f>
        <v>15.890076637860911</v>
      </c>
      <c r="F184" s="36">
        <f>'2023 MRI - Alphabetical'!E184-'2020 MRI'!E184</f>
        <v>3.3576855741320522E-2</v>
      </c>
      <c r="G184" s="8">
        <f>'2023 MRI - Alphabetical'!F184-'2020 MRI'!F184</f>
        <v>5.0049487808498476</v>
      </c>
      <c r="H184" s="9">
        <f>'2023 MRI - Alphabetical'!G184-'2020 MRI'!G184</f>
        <v>4</v>
      </c>
      <c r="I184" s="10">
        <f>'2023 MRI - Alphabetical'!H184-'2020 MRI'!H184</f>
        <v>-3</v>
      </c>
      <c r="J184" s="33">
        <f>'2023 MRI - Alphabetical'!I184-'2020 MRI'!I184</f>
        <v>2.9439974502661892E-2</v>
      </c>
      <c r="K184" s="11">
        <f>'2023 MRI - Alphabetical'!J184-'2020 MRI'!J184</f>
        <v>2.8944201782262757E-2</v>
      </c>
      <c r="L184" s="10">
        <f>'2023 MRI - Alphabetical'!K184-'2020 MRI'!K184</f>
        <v>-141</v>
      </c>
      <c r="M184" s="33">
        <f>'2023 MRI - Alphabetical'!L184-'2020 MRI'!L184</f>
        <v>-0.53476888996755667</v>
      </c>
      <c r="N184" s="11">
        <f>'2023 MRI - Alphabetical'!M184-'2020 MRI'!M184</f>
        <v>2.0427632086060847E-2</v>
      </c>
      <c r="O184" s="10">
        <f>'2023 MRI - Alphabetical'!N184-'2020 MRI'!N184</f>
        <v>24</v>
      </c>
      <c r="P184" s="33">
        <f>'2023 MRI - Alphabetical'!O184-'2020 MRI'!O184</f>
        <v>2.9554968579832419E-2</v>
      </c>
      <c r="Q184" s="11">
        <f>'2023 MRI - Alphabetical'!P184-'2020 MRI'!P184</f>
        <v>-4.2000869415772836E-3</v>
      </c>
      <c r="R184" s="10">
        <f>'2023 MRI - Alphabetical'!Q184-'2020 MRI'!Q184</f>
        <v>-75</v>
      </c>
      <c r="S184" s="33">
        <f>'2023 MRI - Alphabetical'!R184-'2020 MRI'!R184</f>
        <v>9.9791015439130049E-2</v>
      </c>
      <c r="T184" s="12">
        <f>'2023 MRI - Alphabetical'!S184-'2020 MRI'!S184</f>
        <v>0.27341079972658916</v>
      </c>
      <c r="U184" s="10">
        <f>'2023 MRI - Alphabetical'!T184-'2020 MRI'!T184</f>
        <v>-185</v>
      </c>
      <c r="V184" s="33">
        <f>'2023 MRI - Alphabetical'!U184-'2020 MRI'!U184</f>
        <v>-0.55247849639822677</v>
      </c>
      <c r="W184" s="11">
        <f>'2023 MRI - Alphabetical'!V184-'2020 MRI'!V184</f>
        <v>3.0133531319263232E-2</v>
      </c>
      <c r="X184" s="10">
        <f>'2023 MRI - Alphabetical'!W184-'2020 MRI'!W184</f>
        <v>17</v>
      </c>
      <c r="Y184" s="33">
        <f>'2023 MRI - Alphabetical'!X184-'2020 MRI'!X184</f>
        <v>0.58991023610402693</v>
      </c>
      <c r="Z184" s="13">
        <f>'2023 MRI - Alphabetical'!Y184-'2020 MRI'!Y184</f>
        <v>53786</v>
      </c>
      <c r="AA184" s="10">
        <f>'2023 MRI - Alphabetical'!Z184-'2020 MRI'!Z184</f>
        <v>119</v>
      </c>
      <c r="AB184" s="33">
        <f>'2023 MRI - Alphabetical'!AA184-'2020 MRI'!AA184</f>
        <v>0.30987322630867425</v>
      </c>
      <c r="AC184" s="11">
        <f>'2023 MRI - Alphabetical'!AB184-'2020 MRI'!AB184</f>
        <v>-1.4481763316714739E-3</v>
      </c>
      <c r="AD184" s="10">
        <f>'2023 MRI - Alphabetical'!AC184-'2020 MRI'!AC184</f>
        <v>-96</v>
      </c>
      <c r="AE184" s="33">
        <f>'2023 MRI - Alphabetical'!AD184-'2020 MRI'!AD184</f>
        <v>-0.30675323230966473</v>
      </c>
      <c r="AF184" s="11">
        <f>'2023 MRI - Alphabetical'!AE184-'2020 MRI'!AE184</f>
        <v>-1.1649842587914239E-2</v>
      </c>
      <c r="AG184" s="10">
        <f>'2023 MRI - Alphabetical'!AF184-'2020 MRI'!AF184</f>
        <v>-9</v>
      </c>
      <c r="AH184" s="33">
        <f>'2023 MRI - Alphabetical'!AG184-'2020 MRI'!AG184</f>
        <v>-4.0495517380002788E-2</v>
      </c>
      <c r="AI184" s="14">
        <f>'2023 MRI - Alphabetical'!AH184-'2020 MRI'!AH184</f>
        <v>-7.6666666666666661E-2</v>
      </c>
      <c r="AJ184" s="10">
        <f>'2023 MRI - Alphabetical'!AI184-'2020 MRI'!AI184</f>
        <v>-1</v>
      </c>
      <c r="AK184" s="33">
        <f>'2023 MRI - Alphabetical'!AJ184-'2020 MRI'!AJ184</f>
        <v>5.4098491508716706E-4</v>
      </c>
      <c r="AL184" s="13">
        <f>'2023 MRI - Alphabetical'!AK184-'2020 MRI'!AK184</f>
        <v>28437.792004987481</v>
      </c>
      <c r="AM184" s="38"/>
    </row>
    <row r="185" spans="1:39" x14ac:dyDescent="0.25">
      <c r="A185" t="s">
        <v>777</v>
      </c>
      <c r="B185" s="5" t="s">
        <v>516</v>
      </c>
      <c r="C185" s="6" t="s">
        <v>71</v>
      </c>
      <c r="D185" s="7" t="s">
        <v>34</v>
      </c>
      <c r="E185" s="8">
        <f>VLOOKUP(A185,'2020 MRI'!$A$7:$F$571,6,FALSE)</f>
        <v>18.558981851062953</v>
      </c>
      <c r="F185" s="36">
        <f>'2023 MRI - Alphabetical'!E185-'2020 MRI'!E185</f>
        <v>1.2300540487569962</v>
      </c>
      <c r="G185" s="8">
        <f>'2023 MRI - Alphabetical'!F185-'2020 MRI'!F185</f>
        <v>1.4908541755367786</v>
      </c>
      <c r="H185" s="9">
        <f>'2023 MRI - Alphabetical'!G185-'2020 MRI'!G185</f>
        <v>65</v>
      </c>
      <c r="I185" s="10">
        <f>'2023 MRI - Alphabetical'!H185-'2020 MRI'!H185</f>
        <v>134</v>
      </c>
      <c r="J185" s="33">
        <f>'2023 MRI - Alphabetical'!I185-'2020 MRI'!I185</f>
        <v>0.46161836792446032</v>
      </c>
      <c r="K185" s="11">
        <f>'2023 MRI - Alphabetical'!J185-'2020 MRI'!J185</f>
        <v>5.7827710619043127E-2</v>
      </c>
      <c r="L185" s="10">
        <f>'2023 MRI - Alphabetical'!K185-'2020 MRI'!K185</f>
        <v>137</v>
      </c>
      <c r="M185" s="33">
        <f>'2023 MRI - Alphabetical'!L185-'2020 MRI'!L185</f>
        <v>0.50771696205458317</v>
      </c>
      <c r="N185" s="11">
        <f>'2023 MRI - Alphabetical'!M185-'2020 MRI'!M185</f>
        <v>-4.0824116289541822E-2</v>
      </c>
      <c r="O185" s="10">
        <f>'2023 MRI - Alphabetical'!N185-'2020 MRI'!N185</f>
        <v>45</v>
      </c>
      <c r="P185" s="33">
        <f>'2023 MRI - Alphabetical'!O185-'2020 MRI'!O185</f>
        <v>8.1965913470461338E-2</v>
      </c>
      <c r="Q185" s="11">
        <f>'2023 MRI - Alphabetical'!P185-'2020 MRI'!P185</f>
        <v>-7.1632091176847233E-3</v>
      </c>
      <c r="R185" s="10">
        <f>'2023 MRI - Alphabetical'!Q185-'2020 MRI'!Q185</f>
        <v>19</v>
      </c>
      <c r="S185" s="33">
        <f>'2023 MRI - Alphabetical'!R185-'2020 MRI'!R185</f>
        <v>0.23888270298591624</v>
      </c>
      <c r="T185" s="12">
        <f>'2023 MRI - Alphabetical'!S185-'2020 MRI'!S185</f>
        <v>0</v>
      </c>
      <c r="U185" s="10">
        <f>'2023 MRI - Alphabetical'!T185-'2020 MRI'!T185</f>
        <v>229</v>
      </c>
      <c r="V185" s="33">
        <f>'2023 MRI - Alphabetical'!U185-'2020 MRI'!U185</f>
        <v>0.62395196032862876</v>
      </c>
      <c r="W185" s="11">
        <f>'2023 MRI - Alphabetical'!V185-'2020 MRI'!V185</f>
        <v>-4.0722862525451792E-2</v>
      </c>
      <c r="X185" s="10">
        <f>'2023 MRI - Alphabetical'!W185-'2020 MRI'!W185</f>
        <v>-11</v>
      </c>
      <c r="Y185" s="33">
        <f>'2023 MRI - Alphabetical'!X185-'2020 MRI'!X185</f>
        <v>-9.431130960737022E-2</v>
      </c>
      <c r="Z185" s="13">
        <f>'2023 MRI - Alphabetical'!Y185-'2020 MRI'!Y185</f>
        <v>22201</v>
      </c>
      <c r="AA185" s="10">
        <f>'2023 MRI - Alphabetical'!Z185-'2020 MRI'!Z185</f>
        <v>65</v>
      </c>
      <c r="AB185" s="33">
        <f>'2023 MRI - Alphabetical'!AA185-'2020 MRI'!AA185</f>
        <v>0.17272910154639404</v>
      </c>
      <c r="AC185" s="11">
        <f>'2023 MRI - Alphabetical'!AB185-'2020 MRI'!AB185</f>
        <v>-4.4664466446645013E-4</v>
      </c>
      <c r="AD185" s="10">
        <f>'2023 MRI - Alphabetical'!AC185-'2020 MRI'!AC185</f>
        <v>-4</v>
      </c>
      <c r="AE185" s="33">
        <f>'2023 MRI - Alphabetical'!AD185-'2020 MRI'!AD185</f>
        <v>-5.9816889979237509E-2</v>
      </c>
      <c r="AF185" s="11">
        <f>'2023 MRI - Alphabetical'!AE185-'2020 MRI'!AE185</f>
        <v>8.6939690733911501E-4</v>
      </c>
      <c r="AG185" s="10">
        <f>'2023 MRI - Alphabetical'!AF185-'2020 MRI'!AF185</f>
        <v>8</v>
      </c>
      <c r="AH185" s="33">
        <f>'2023 MRI - Alphabetical'!AG185-'2020 MRI'!AG185</f>
        <v>8.1079797342199944E-2</v>
      </c>
      <c r="AI185" s="14">
        <f>'2023 MRI - Alphabetical'!AH185-'2020 MRI'!AH185</f>
        <v>-0.20400000000000018</v>
      </c>
      <c r="AJ185" s="10">
        <f>'2023 MRI - Alphabetical'!AI185-'2020 MRI'!AI185</f>
        <v>11</v>
      </c>
      <c r="AK185" s="33">
        <f>'2023 MRI - Alphabetical'!AJ185-'2020 MRI'!AJ185</f>
        <v>1.6195152727573436E-2</v>
      </c>
      <c r="AL185" s="13">
        <f>'2023 MRI - Alphabetical'!AK185-'2020 MRI'!AK185</f>
        <v>22105.657542433648</v>
      </c>
      <c r="AM185" s="38"/>
    </row>
    <row r="186" spans="1:39" x14ac:dyDescent="0.25">
      <c r="A186" t="s">
        <v>778</v>
      </c>
      <c r="B186" s="5" t="s">
        <v>210</v>
      </c>
      <c r="C186" s="6" t="s">
        <v>47</v>
      </c>
      <c r="D186" s="7" t="s">
        <v>20</v>
      </c>
      <c r="E186" s="8">
        <f>VLOOKUP(A186,'2020 MRI'!$A$7:$F$571,6,FALSE)</f>
        <v>35.151217683531762</v>
      </c>
      <c r="F186" s="36">
        <f>'2023 MRI - Alphabetical'!E186-'2020 MRI'!E186</f>
        <v>0.69461880322996583</v>
      </c>
      <c r="G186" s="8">
        <f>'2023 MRI - Alphabetical'!F186-'2020 MRI'!F186</f>
        <v>-0.54701147985718279</v>
      </c>
      <c r="H186" s="9">
        <f>'2023 MRI - Alphabetical'!G186-'2020 MRI'!G186</f>
        <v>19</v>
      </c>
      <c r="I186" s="10">
        <f>'2023 MRI - Alphabetical'!H186-'2020 MRI'!H186</f>
        <v>77</v>
      </c>
      <c r="J186" s="33">
        <f>'2023 MRI - Alphabetical'!I186-'2020 MRI'!I186</f>
        <v>0.27638455667754841</v>
      </c>
      <c r="K186" s="11">
        <f>'2023 MRI - Alphabetical'!J186-'2020 MRI'!J186</f>
        <v>4.4834783585372406E-2</v>
      </c>
      <c r="L186" s="10">
        <f>'2023 MRI - Alphabetical'!K186-'2020 MRI'!K186</f>
        <v>171</v>
      </c>
      <c r="M186" s="33">
        <f>'2023 MRI - Alphabetical'!L186-'2020 MRI'!L186</f>
        <v>0.64104818576494393</v>
      </c>
      <c r="N186" s="11">
        <f>'2023 MRI - Alphabetical'!M186-'2020 MRI'!M186</f>
        <v>-4.5528906440585985E-2</v>
      </c>
      <c r="O186" s="10">
        <f>'2023 MRI - Alphabetical'!N186-'2020 MRI'!N186</f>
        <v>34</v>
      </c>
      <c r="P186" s="33">
        <f>'2023 MRI - Alphabetical'!O186-'2020 MRI'!O186</f>
        <v>0.17487611537313413</v>
      </c>
      <c r="Q186" s="11">
        <f>'2023 MRI - Alphabetical'!P186-'2020 MRI'!P186</f>
        <v>-1.5147272366636017E-2</v>
      </c>
      <c r="R186" s="10">
        <f>'2023 MRI - Alphabetical'!Q186-'2020 MRI'!Q186</f>
        <v>52</v>
      </c>
      <c r="S186" s="33">
        <f>'2023 MRI - Alphabetical'!R186-'2020 MRI'!R186</f>
        <v>0.17982813074488938</v>
      </c>
      <c r="T186" s="12">
        <f>'2023 MRI - Alphabetical'!S186-'2020 MRI'!S186</f>
        <v>-0.43925256582023497</v>
      </c>
      <c r="U186" s="10">
        <f>'2023 MRI - Alphabetical'!T186-'2020 MRI'!T186</f>
        <v>91</v>
      </c>
      <c r="V186" s="33">
        <f>'2023 MRI - Alphabetical'!U186-'2020 MRI'!U186</f>
        <v>0.56688872350185826</v>
      </c>
      <c r="W186" s="11">
        <f>'2023 MRI - Alphabetical'!V186-'2020 MRI'!V186</f>
        <v>-3.5305612680298901E-2</v>
      </c>
      <c r="X186" s="10">
        <f>'2023 MRI - Alphabetical'!W186-'2020 MRI'!W186</f>
        <v>0</v>
      </c>
      <c r="Y186" s="33">
        <f>'2023 MRI - Alphabetical'!X186-'2020 MRI'!X186</f>
        <v>0.1013267927820567</v>
      </c>
      <c r="Z186" s="13">
        <f>'2023 MRI - Alphabetical'!Y186-'2020 MRI'!Y186</f>
        <v>17262</v>
      </c>
      <c r="AA186" s="10">
        <f>'2023 MRI - Alphabetical'!Z186-'2020 MRI'!Z186</f>
        <v>-51</v>
      </c>
      <c r="AB186" s="33">
        <f>'2023 MRI - Alphabetical'!AA186-'2020 MRI'!AA186</f>
        <v>-0.37236162983413179</v>
      </c>
      <c r="AC186" s="11">
        <f>'2023 MRI - Alphabetical'!AB186-'2020 MRI'!AB186</f>
        <v>5.5464888191447612E-3</v>
      </c>
      <c r="AD186" s="10">
        <f>'2023 MRI - Alphabetical'!AC186-'2020 MRI'!AC186</f>
        <v>0</v>
      </c>
      <c r="AE186" s="33">
        <f>'2023 MRI - Alphabetical'!AD186-'2020 MRI'!AD186</f>
        <v>-0.14741112542690737</v>
      </c>
      <c r="AF186" s="11">
        <f>'2023 MRI - Alphabetical'!AE186-'2020 MRI'!AE186</f>
        <v>-1.1390231865535672E-3</v>
      </c>
      <c r="AG186" s="10">
        <f>'2023 MRI - Alphabetical'!AF186-'2020 MRI'!AF186</f>
        <v>-36</v>
      </c>
      <c r="AH186" s="33">
        <f>'2023 MRI - Alphabetical'!AG186-'2020 MRI'!AG186</f>
        <v>-0.12779732842292774</v>
      </c>
      <c r="AI186" s="14">
        <f>'2023 MRI - Alphabetical'!AH186-'2020 MRI'!AH186</f>
        <v>3.1333333333333435E-2</v>
      </c>
      <c r="AJ186" s="10">
        <f>'2023 MRI - Alphabetical'!AI186-'2020 MRI'!AI186</f>
        <v>0</v>
      </c>
      <c r="AK186" s="33">
        <f>'2023 MRI - Alphabetical'!AJ186-'2020 MRI'!AJ186</f>
        <v>-2.374822966329837E-2</v>
      </c>
      <c r="AL186" s="13">
        <f>'2023 MRI - Alphabetical'!AK186-'2020 MRI'!AK186</f>
        <v>-4289.1699524814321</v>
      </c>
      <c r="AM186" s="38"/>
    </row>
    <row r="187" spans="1:39" x14ac:dyDescent="0.25">
      <c r="A187" t="s">
        <v>779</v>
      </c>
      <c r="B187" s="5" t="s">
        <v>210</v>
      </c>
      <c r="C187" s="6" t="s">
        <v>26</v>
      </c>
      <c r="D187" s="7" t="s">
        <v>20</v>
      </c>
      <c r="E187" s="8">
        <f>VLOOKUP(A187,'2020 MRI'!$A$7:$F$571,6,FALSE)</f>
        <v>30.267749271636532</v>
      </c>
      <c r="F187" s="36">
        <f>'2023 MRI - Alphabetical'!E187-'2020 MRI'!E187</f>
        <v>1.0028132406141179</v>
      </c>
      <c r="G187" s="8">
        <f>'2023 MRI - Alphabetical'!F187-'2020 MRI'!F187</f>
        <v>-0.32135818365937041</v>
      </c>
      <c r="H187" s="9">
        <f>'2023 MRI - Alphabetical'!G187-'2020 MRI'!G187</f>
        <v>43</v>
      </c>
      <c r="I187" s="10">
        <f>'2023 MRI - Alphabetical'!H187-'2020 MRI'!H187</f>
        <v>-7</v>
      </c>
      <c r="J187" s="33">
        <f>'2023 MRI - Alphabetical'!I187-'2020 MRI'!I187</f>
        <v>-1.5842988734655616E-2</v>
      </c>
      <c r="K187" s="11">
        <f>'2023 MRI - Alphabetical'!J187-'2020 MRI'!J187</f>
        <v>1.5662390875831433E-2</v>
      </c>
      <c r="L187" s="10">
        <f>'2023 MRI - Alphabetical'!K187-'2020 MRI'!K187</f>
        <v>18</v>
      </c>
      <c r="M187" s="33">
        <f>'2023 MRI - Alphabetical'!L187-'2020 MRI'!L187</f>
        <v>0.26174674983653357</v>
      </c>
      <c r="N187" s="11">
        <f>'2023 MRI - Alphabetical'!M187-'2020 MRI'!M187</f>
        <v>-6.57956427968618E-2</v>
      </c>
      <c r="O187" s="10">
        <f>'2023 MRI - Alphabetical'!N187-'2020 MRI'!N187</f>
        <v>34</v>
      </c>
      <c r="P187" s="33">
        <f>'2023 MRI - Alphabetical'!O187-'2020 MRI'!O187</f>
        <v>0.13861420676311151</v>
      </c>
      <c r="Q187" s="11">
        <f>'2023 MRI - Alphabetical'!P187-'2020 MRI'!P187</f>
        <v>-1.1996613472628238E-2</v>
      </c>
      <c r="R187" s="10">
        <f>'2023 MRI - Alphabetical'!Q187-'2020 MRI'!Q187</f>
        <v>374</v>
      </c>
      <c r="S187" s="33">
        <f>'2023 MRI - Alphabetical'!R187-'2020 MRI'!R187</f>
        <v>1.1800292494308309</v>
      </c>
      <c r="T187" s="12">
        <f>'2023 MRI - Alphabetical'!S187-'2020 MRI'!S187</f>
        <v>-3.9577836411609497</v>
      </c>
      <c r="U187" s="10">
        <f>'2023 MRI - Alphabetical'!T187-'2020 MRI'!T187</f>
        <v>-158</v>
      </c>
      <c r="V187" s="33">
        <f>'2023 MRI - Alphabetical'!U187-'2020 MRI'!U187</f>
        <v>-0.44946051949074362</v>
      </c>
      <c r="W187" s="11">
        <f>'2023 MRI - Alphabetical'!V187-'2020 MRI'!V187</f>
        <v>2.3886573813367375E-2</v>
      </c>
      <c r="X187" s="10">
        <f>'2023 MRI - Alphabetical'!W187-'2020 MRI'!W187</f>
        <v>0</v>
      </c>
      <c r="Y187" s="33">
        <f>'2023 MRI - Alphabetical'!X187-'2020 MRI'!X187</f>
        <v>0.1187258888750139</v>
      </c>
      <c r="Z187" s="13">
        <f>'2023 MRI - Alphabetical'!Y187-'2020 MRI'!Y187</f>
        <v>18821</v>
      </c>
      <c r="AA187" s="10">
        <f>'2023 MRI - Alphabetical'!Z187-'2020 MRI'!Z187</f>
        <v>143</v>
      </c>
      <c r="AB187" s="33">
        <f>'2023 MRI - Alphabetical'!AA187-'2020 MRI'!AA187</f>
        <v>0.35232610087572108</v>
      </c>
      <c r="AC187" s="11">
        <f>'2023 MRI - Alphabetical'!AB187-'2020 MRI'!AB187</f>
        <v>-2.0812182741116736E-3</v>
      </c>
      <c r="AD187" s="10">
        <f>'2023 MRI - Alphabetical'!AC187-'2020 MRI'!AC187</f>
        <v>0</v>
      </c>
      <c r="AE187" s="33">
        <f>'2023 MRI - Alphabetical'!AD187-'2020 MRI'!AD187</f>
        <v>-0.36024517984175702</v>
      </c>
      <c r="AF187" s="11">
        <f>'2023 MRI - Alphabetical'!AE187-'2020 MRI'!AE187</f>
        <v>-1.5139677492618686E-2</v>
      </c>
      <c r="AG187" s="10">
        <f>'2023 MRI - Alphabetical'!AF187-'2020 MRI'!AF187</f>
        <v>-35</v>
      </c>
      <c r="AH187" s="33">
        <f>'2023 MRI - Alphabetical'!AG187-'2020 MRI'!AG187</f>
        <v>-0.17151858223734928</v>
      </c>
      <c r="AI187" s="14">
        <f>'2023 MRI - Alphabetical'!AH187-'2020 MRI'!AH187</f>
        <v>8.9333333333332821E-2</v>
      </c>
      <c r="AJ187" s="10">
        <f>'2023 MRI - Alphabetical'!AI187-'2020 MRI'!AI187</f>
        <v>0</v>
      </c>
      <c r="AK187" s="33">
        <f>'2023 MRI - Alphabetical'!AJ187-'2020 MRI'!AJ187</f>
        <v>1.6908797143234983E-2</v>
      </c>
      <c r="AL187" s="13">
        <f>'2023 MRI - Alphabetical'!AK187-'2020 MRI'!AK187</f>
        <v>11776.668785899295</v>
      </c>
      <c r="AM187" s="38"/>
    </row>
    <row r="188" spans="1:39" x14ac:dyDescent="0.25">
      <c r="A188" t="s">
        <v>780</v>
      </c>
      <c r="B188" s="5" t="s">
        <v>210</v>
      </c>
      <c r="C188" s="6" t="s">
        <v>63</v>
      </c>
      <c r="D188" s="7" t="s">
        <v>34</v>
      </c>
      <c r="E188" s="8">
        <f>VLOOKUP(A188,'2020 MRI'!$A$7:$F$571,6,FALSE)</f>
        <v>19.086566299523149</v>
      </c>
      <c r="F188" s="36">
        <f>'2023 MRI - Alphabetical'!E188-'2020 MRI'!E188</f>
        <v>1.7925302994200498</v>
      </c>
      <c r="G188" s="8">
        <f>'2023 MRI - Alphabetical'!F188-'2020 MRI'!F188</f>
        <v>-1.3566595714856078E-2</v>
      </c>
      <c r="H188" s="9">
        <f>'2023 MRI - Alphabetical'!G188-'2020 MRI'!G188</f>
        <v>89</v>
      </c>
      <c r="I188" s="10">
        <f>'2023 MRI - Alphabetical'!H188-'2020 MRI'!H188</f>
        <v>-36</v>
      </c>
      <c r="J188" s="33">
        <f>'2023 MRI - Alphabetical'!I188-'2020 MRI'!I188</f>
        <v>-0.10123853746310313</v>
      </c>
      <c r="K188" s="11">
        <f>'2023 MRI - Alphabetical'!J188-'2020 MRI'!J188</f>
        <v>1.4457444455866497E-2</v>
      </c>
      <c r="L188" s="10">
        <f>'2023 MRI - Alphabetical'!K188-'2020 MRI'!K188</f>
        <v>24</v>
      </c>
      <c r="M188" s="33">
        <f>'2023 MRI - Alphabetical'!L188-'2020 MRI'!L188</f>
        <v>0.48347041286695547</v>
      </c>
      <c r="N188" s="11">
        <f>'2023 MRI - Alphabetical'!M188-'2020 MRI'!M188</f>
        <v>-1.9678922837907821E-2</v>
      </c>
      <c r="O188" s="10">
        <f>'2023 MRI - Alphabetical'!N188-'2020 MRI'!N188</f>
        <v>63</v>
      </c>
      <c r="P188" s="33">
        <f>'2023 MRI - Alphabetical'!O188-'2020 MRI'!O188</f>
        <v>0.16987837361388197</v>
      </c>
      <c r="Q188" s="11">
        <f>'2023 MRI - Alphabetical'!P188-'2020 MRI'!P188</f>
        <v>-1.3260033990433913E-2</v>
      </c>
      <c r="R188" s="10">
        <f>'2023 MRI - Alphabetical'!Q188-'2020 MRI'!Q188</f>
        <v>19</v>
      </c>
      <c r="S188" s="33">
        <f>'2023 MRI - Alphabetical'!R188-'2020 MRI'!R188</f>
        <v>0.23888270298591624</v>
      </c>
      <c r="T188" s="12">
        <f>'2023 MRI - Alphabetical'!S188-'2020 MRI'!S188</f>
        <v>0</v>
      </c>
      <c r="U188" s="10">
        <f>'2023 MRI - Alphabetical'!T188-'2020 MRI'!T188</f>
        <v>36</v>
      </c>
      <c r="V188" s="33">
        <f>'2023 MRI - Alphabetical'!U188-'2020 MRI'!U188</f>
        <v>4.798813893868914E-2</v>
      </c>
      <c r="W188" s="11">
        <f>'2023 MRI - Alphabetical'!V188-'2020 MRI'!V188</f>
        <v>-6.6048117305530334E-3</v>
      </c>
      <c r="X188" s="10">
        <f>'2023 MRI - Alphabetical'!W188-'2020 MRI'!W188</f>
        <v>0</v>
      </c>
      <c r="Y188" s="33">
        <f>'2023 MRI - Alphabetical'!X188-'2020 MRI'!X188</f>
        <v>0.67218068391682328</v>
      </c>
      <c r="Z188" s="13">
        <f>'2023 MRI - Alphabetical'!Y188-'2020 MRI'!Y188</f>
        <v>51054</v>
      </c>
      <c r="AA188" s="10">
        <f>'2023 MRI - Alphabetical'!Z188-'2020 MRI'!Z188</f>
        <v>164</v>
      </c>
      <c r="AB188" s="33">
        <f>'2023 MRI - Alphabetical'!AA188-'2020 MRI'!AA188</f>
        <v>0.39839000216383447</v>
      </c>
      <c r="AC188" s="11">
        <f>'2023 MRI - Alphabetical'!AB188-'2020 MRI'!AB188</f>
        <v>-2.7573221757322165E-3</v>
      </c>
      <c r="AD188" s="10">
        <f>'2023 MRI - Alphabetical'!AC188-'2020 MRI'!AC188</f>
        <v>0</v>
      </c>
      <c r="AE188" s="33">
        <f>'2023 MRI - Alphabetical'!AD188-'2020 MRI'!AD188</f>
        <v>0.17312243975479114</v>
      </c>
      <c r="AF188" s="11">
        <f>'2023 MRI - Alphabetical'!AE188-'2020 MRI'!AE188</f>
        <v>1.4905101868503356E-2</v>
      </c>
      <c r="AG188" s="10">
        <f>'2023 MRI - Alphabetical'!AF188-'2020 MRI'!AF188</f>
        <v>-12</v>
      </c>
      <c r="AH188" s="33">
        <f>'2023 MRI - Alphabetical'!AG188-'2020 MRI'!AG188</f>
        <v>-3.1504715161677369E-2</v>
      </c>
      <c r="AI188" s="14">
        <f>'2023 MRI - Alphabetical'!AH188-'2020 MRI'!AH188</f>
        <v>-8.3333333333333925E-2</v>
      </c>
      <c r="AJ188" s="10">
        <f>'2023 MRI - Alphabetical'!AI188-'2020 MRI'!AI188</f>
        <v>0</v>
      </c>
      <c r="AK188" s="33">
        <f>'2023 MRI - Alphabetical'!AJ188-'2020 MRI'!AJ188</f>
        <v>1.762467194228004E-2</v>
      </c>
      <c r="AL188" s="13">
        <f>'2023 MRI - Alphabetical'!AK188-'2020 MRI'!AK188</f>
        <v>22285.719687833407</v>
      </c>
      <c r="AM188" s="38"/>
    </row>
    <row r="189" spans="1:39" x14ac:dyDescent="0.25">
      <c r="A189" t="s">
        <v>781</v>
      </c>
      <c r="B189" s="5" t="s">
        <v>110</v>
      </c>
      <c r="C189" s="6" t="s">
        <v>52</v>
      </c>
      <c r="D189" s="7" t="s">
        <v>34</v>
      </c>
      <c r="E189" s="8">
        <f>VLOOKUP(A189,'2020 MRI'!$A$7:$F$571,6,FALSE)</f>
        <v>42.145747615300465</v>
      </c>
      <c r="F189" s="36">
        <f>'2023 MRI - Alphabetical'!E189-'2020 MRI'!E189</f>
        <v>-0.58366198134972613</v>
      </c>
      <c r="G189" s="8">
        <f>'2023 MRI - Alphabetical'!F189-'2020 MRI'!F189</f>
        <v>1.2087463163748708</v>
      </c>
      <c r="H189" s="9">
        <f>'2023 MRI - Alphabetical'!G189-'2020 MRI'!G189</f>
        <v>-10</v>
      </c>
      <c r="I189" s="10">
        <f>'2023 MRI - Alphabetical'!H189-'2020 MRI'!H189</f>
        <v>-141</v>
      </c>
      <c r="J189" s="33">
        <f>'2023 MRI - Alphabetical'!I189-'2020 MRI'!I189</f>
        <v>-0.41571036487689683</v>
      </c>
      <c r="K189" s="11">
        <f>'2023 MRI - Alphabetical'!J189-'2020 MRI'!J189</f>
        <v>-1.6134270486114488E-3</v>
      </c>
      <c r="L189" s="10">
        <f>'2023 MRI - Alphabetical'!K189-'2020 MRI'!K189</f>
        <v>-120</v>
      </c>
      <c r="M189" s="33">
        <f>'2023 MRI - Alphabetical'!L189-'2020 MRI'!L189</f>
        <v>-0.37828310191290199</v>
      </c>
      <c r="N189" s="11">
        <f>'2023 MRI - Alphabetical'!M189-'2020 MRI'!M189</f>
        <v>9.2734966047357259E-5</v>
      </c>
      <c r="O189" s="10">
        <f>'2023 MRI - Alphabetical'!N189-'2020 MRI'!N189</f>
        <v>-16</v>
      </c>
      <c r="P189" s="33">
        <f>'2023 MRI - Alphabetical'!O189-'2020 MRI'!O189</f>
        <v>-0.42379880806364545</v>
      </c>
      <c r="Q189" s="11">
        <f>'2023 MRI - Alphabetical'!P189-'2020 MRI'!P189</f>
        <v>1.9367032039591697E-2</v>
      </c>
      <c r="R189" s="10">
        <f>'2023 MRI - Alphabetical'!Q189-'2020 MRI'!Q189</f>
        <v>-83</v>
      </c>
      <c r="S189" s="33">
        <f>'2023 MRI - Alphabetical'!R189-'2020 MRI'!R189</f>
        <v>-9.8663153665897591E-2</v>
      </c>
      <c r="T189" s="12">
        <f>'2023 MRI - Alphabetical'!S189-'2020 MRI'!S189</f>
        <v>0.42406780069529842</v>
      </c>
      <c r="U189" s="10">
        <f>'2023 MRI - Alphabetical'!T189-'2020 MRI'!T189</f>
        <v>-8</v>
      </c>
      <c r="V189" s="33">
        <f>'2023 MRI - Alphabetical'!U189-'2020 MRI'!U189</f>
        <v>-0.26561968124889845</v>
      </c>
      <c r="W189" s="11">
        <f>'2023 MRI - Alphabetical'!V189-'2020 MRI'!V189</f>
        <v>1.6399238592384568E-2</v>
      </c>
      <c r="X189" s="10">
        <f>'2023 MRI - Alphabetical'!W189-'2020 MRI'!W189</f>
        <v>12</v>
      </c>
      <c r="Y189" s="33">
        <f>'2023 MRI - Alphabetical'!X189-'2020 MRI'!X189</f>
        <v>6.9604845913054603E-2</v>
      </c>
      <c r="Z189" s="13">
        <f>'2023 MRI - Alphabetical'!Y189-'2020 MRI'!Y189</f>
        <v>13737</v>
      </c>
      <c r="AA189" s="10">
        <f>'2023 MRI - Alphabetical'!Z189-'2020 MRI'!Z189</f>
        <v>-16</v>
      </c>
      <c r="AB189" s="33">
        <f>'2023 MRI - Alphabetical'!AA189-'2020 MRI'!AA189</f>
        <v>-9.5766491421900468E-2</v>
      </c>
      <c r="AC189" s="11">
        <f>'2023 MRI - Alphabetical'!AB189-'2020 MRI'!AB189</f>
        <v>3.5159155373463633E-3</v>
      </c>
      <c r="AD189" s="10">
        <f>'2023 MRI - Alphabetical'!AC189-'2020 MRI'!AC189</f>
        <v>21</v>
      </c>
      <c r="AE189" s="33">
        <f>'2023 MRI - Alphabetical'!AD189-'2020 MRI'!AD189</f>
        <v>0.43107781034914927</v>
      </c>
      <c r="AF189" s="11">
        <f>'2023 MRI - Alphabetical'!AE189-'2020 MRI'!AE189</f>
        <v>3.5739607530932305E-2</v>
      </c>
      <c r="AG189" s="10">
        <f>'2023 MRI - Alphabetical'!AF189-'2020 MRI'!AF189</f>
        <v>-6</v>
      </c>
      <c r="AH189" s="33">
        <f>'2023 MRI - Alphabetical'!AG189-'2020 MRI'!AG189</f>
        <v>-7.2106816511832705E-3</v>
      </c>
      <c r="AI189" s="14">
        <f>'2023 MRI - Alphabetical'!AH189-'2020 MRI'!AH189</f>
        <v>-0.1120000000000001</v>
      </c>
      <c r="AJ189" s="10">
        <f>'2023 MRI - Alphabetical'!AI189-'2020 MRI'!AI189</f>
        <v>-49</v>
      </c>
      <c r="AK189" s="33">
        <f>'2023 MRI - Alphabetical'!AJ189-'2020 MRI'!AJ189</f>
        <v>-7.8186440536831547E-4</v>
      </c>
      <c r="AL189" s="13">
        <f>'2023 MRI - Alphabetical'!AK189-'2020 MRI'!AK189</f>
        <v>-873.49097796146816</v>
      </c>
      <c r="AM189" s="38"/>
    </row>
    <row r="190" spans="1:39" x14ac:dyDescent="0.25">
      <c r="A190" t="s">
        <v>782</v>
      </c>
      <c r="B190" s="5" t="s">
        <v>149</v>
      </c>
      <c r="C190" s="6" t="s">
        <v>93</v>
      </c>
      <c r="D190" s="7" t="s">
        <v>34</v>
      </c>
      <c r="E190" s="8">
        <f>VLOOKUP(A190,'2020 MRI'!$A$7:$F$571,6,FALSE)</f>
        <v>37.601249421363406</v>
      </c>
      <c r="F190" s="36">
        <f>'2023 MRI - Alphabetical'!E190-'2020 MRI'!E190</f>
        <v>-0.87694844888839585</v>
      </c>
      <c r="G190" s="8">
        <f>'2023 MRI - Alphabetical'!F190-'2020 MRI'!F190</f>
        <v>2.859817634936384</v>
      </c>
      <c r="H190" s="9">
        <f>'2023 MRI - Alphabetical'!G190-'2020 MRI'!G190</f>
        <v>-17</v>
      </c>
      <c r="I190" s="10">
        <f>'2023 MRI - Alphabetical'!H190-'2020 MRI'!H190</f>
        <v>-55</v>
      </c>
      <c r="J190" s="33">
        <f>'2023 MRI - Alphabetical'!I190-'2020 MRI'!I190</f>
        <v>-0.21044184954077993</v>
      </c>
      <c r="K190" s="11">
        <f>'2023 MRI - Alphabetical'!J190-'2020 MRI'!J190</f>
        <v>1.9575303675233746E-2</v>
      </c>
      <c r="L190" s="10">
        <f>'2023 MRI - Alphabetical'!K190-'2020 MRI'!K190</f>
        <v>-56</v>
      </c>
      <c r="M190" s="33">
        <f>'2023 MRI - Alphabetical'!L190-'2020 MRI'!L190</f>
        <v>-0.19759838023760667</v>
      </c>
      <c r="N190" s="11">
        <f>'2023 MRI - Alphabetical'!M190-'2020 MRI'!M190</f>
        <v>-8.7695653718091876E-3</v>
      </c>
      <c r="O190" s="10">
        <f>'2023 MRI - Alphabetical'!N190-'2020 MRI'!N190</f>
        <v>-37</v>
      </c>
      <c r="P190" s="33">
        <f>'2023 MRI - Alphabetical'!O190-'2020 MRI'!O190</f>
        <v>-0.27893397911893286</v>
      </c>
      <c r="Q190" s="11">
        <f>'2023 MRI - Alphabetical'!P190-'2020 MRI'!P190</f>
        <v>1.2919963224884923E-2</v>
      </c>
      <c r="R190" s="10">
        <f>'2023 MRI - Alphabetical'!Q190-'2020 MRI'!Q190</f>
        <v>-31</v>
      </c>
      <c r="S190" s="33">
        <f>'2023 MRI - Alphabetical'!R190-'2020 MRI'!R190</f>
        <v>-0.17131614727190259</v>
      </c>
      <c r="T190" s="12">
        <f>'2023 MRI - Alphabetical'!S190-'2020 MRI'!S190</f>
        <v>0.2519173723238386</v>
      </c>
      <c r="U190" s="10">
        <f>'2023 MRI - Alphabetical'!T190-'2020 MRI'!T190</f>
        <v>9</v>
      </c>
      <c r="V190" s="33">
        <f>'2023 MRI - Alphabetical'!U190-'2020 MRI'!U190</f>
        <v>0.1653083282608705</v>
      </c>
      <c r="W190" s="11">
        <f>'2023 MRI - Alphabetical'!V190-'2020 MRI'!V190</f>
        <v>-1.0111089473747795E-2</v>
      </c>
      <c r="X190" s="10">
        <f>'2023 MRI - Alphabetical'!W190-'2020 MRI'!W190</f>
        <v>-23</v>
      </c>
      <c r="Y190" s="33">
        <f>'2023 MRI - Alphabetical'!X190-'2020 MRI'!X190</f>
        <v>-7.3028243795069114E-2</v>
      </c>
      <c r="Z190" s="13">
        <f>'2023 MRI - Alphabetical'!Y190-'2020 MRI'!Y190</f>
        <v>9043</v>
      </c>
      <c r="AA190" s="10">
        <f>'2023 MRI - Alphabetical'!Z190-'2020 MRI'!Z190</f>
        <v>-13</v>
      </c>
      <c r="AB190" s="33">
        <f>'2023 MRI - Alphabetical'!AA190-'2020 MRI'!AA190</f>
        <v>-5.9979913939132712E-2</v>
      </c>
      <c r="AC190" s="11">
        <f>'2023 MRI - Alphabetical'!AB190-'2020 MRI'!AB190</f>
        <v>1.9480825252404244E-3</v>
      </c>
      <c r="AD190" s="10">
        <f>'2023 MRI - Alphabetical'!AC190-'2020 MRI'!AC190</f>
        <v>-28</v>
      </c>
      <c r="AE190" s="33">
        <f>'2023 MRI - Alphabetical'!AD190-'2020 MRI'!AD190</f>
        <v>-0.37846729628323905</v>
      </c>
      <c r="AF190" s="11">
        <f>'2023 MRI - Alphabetical'!AE190-'2020 MRI'!AE190</f>
        <v>-1.2380526371640554E-2</v>
      </c>
      <c r="AG190" s="10">
        <f>'2023 MRI - Alphabetical'!AF190-'2020 MRI'!AF190</f>
        <v>10</v>
      </c>
      <c r="AH190" s="33">
        <f>'2023 MRI - Alphabetical'!AG190-'2020 MRI'!AG190</f>
        <v>7.0934406966842056E-2</v>
      </c>
      <c r="AI190" s="14">
        <f>'2023 MRI - Alphabetical'!AH190-'2020 MRI'!AH190</f>
        <v>-0.19400000000000039</v>
      </c>
      <c r="AJ190" s="10">
        <f>'2023 MRI - Alphabetical'!AI190-'2020 MRI'!AI190</f>
        <v>8</v>
      </c>
      <c r="AK190" s="33">
        <f>'2023 MRI - Alphabetical'!AJ190-'2020 MRI'!AJ190</f>
        <v>1.4981035847585533E-2</v>
      </c>
      <c r="AL190" s="13">
        <f>'2023 MRI - Alphabetical'!AK190-'2020 MRI'!AK190</f>
        <v>21356.172565042565</v>
      </c>
      <c r="AM190" s="38">
        <v>1</v>
      </c>
    </row>
    <row r="191" spans="1:39" x14ac:dyDescent="0.25">
      <c r="A191" t="s">
        <v>783</v>
      </c>
      <c r="B191" s="5" t="s">
        <v>202</v>
      </c>
      <c r="C191" s="6" t="s">
        <v>63</v>
      </c>
      <c r="D191" s="7" t="s">
        <v>34</v>
      </c>
      <c r="E191" s="8">
        <f>VLOOKUP(A191,'2020 MRI'!$A$7:$F$571,6,FALSE)</f>
        <v>34.68647541682671</v>
      </c>
      <c r="F191" s="36">
        <f>'2023 MRI - Alphabetical'!E191-'2020 MRI'!E191</f>
        <v>2.1679880050875124</v>
      </c>
      <c r="G191" s="8">
        <f>'2023 MRI - Alphabetical'!F191-'2020 MRI'!F191</f>
        <v>-4.1128817742354435</v>
      </c>
      <c r="H191" s="9">
        <f>'2023 MRI - Alphabetical'!G191-'2020 MRI'!G191</f>
        <v>79</v>
      </c>
      <c r="I191" s="10">
        <f>'2023 MRI - Alphabetical'!H191-'2020 MRI'!H191</f>
        <v>273</v>
      </c>
      <c r="J191" s="33">
        <f>'2023 MRI - Alphabetical'!I191-'2020 MRI'!I191</f>
        <v>0.89353826612334908</v>
      </c>
      <c r="K191" s="11">
        <f>'2023 MRI - Alphabetical'!J191-'2020 MRI'!J191</f>
        <v>8.9872437191025001E-2</v>
      </c>
      <c r="L191" s="10">
        <f>'2023 MRI - Alphabetical'!K191-'2020 MRI'!K191</f>
        <v>-46</v>
      </c>
      <c r="M191" s="33">
        <f>'2023 MRI - Alphabetical'!L191-'2020 MRI'!L191</f>
        <v>-4.1030094480998147E-2</v>
      </c>
      <c r="N191" s="11">
        <f>'2023 MRI - Alphabetical'!M191-'2020 MRI'!M191</f>
        <v>-4.8194245771335034E-3</v>
      </c>
      <c r="O191" s="10">
        <f>'2023 MRI - Alphabetical'!N191-'2020 MRI'!N191</f>
        <v>92</v>
      </c>
      <c r="P191" s="33">
        <f>'2023 MRI - Alphabetical'!O191-'2020 MRI'!O191</f>
        <v>0.49973312799885011</v>
      </c>
      <c r="Q191" s="11">
        <f>'2023 MRI - Alphabetical'!P191-'2020 MRI'!P191</f>
        <v>-3.5599676913186502E-2</v>
      </c>
      <c r="R191" s="10">
        <f>'2023 MRI - Alphabetical'!Q191-'2020 MRI'!Q191</f>
        <v>-83</v>
      </c>
      <c r="S191" s="33">
        <f>'2023 MRI - Alphabetical'!R191-'2020 MRI'!R191</f>
        <v>8.8222925926971341E-2</v>
      </c>
      <c r="T191" s="12">
        <f>'2023 MRI - Alphabetical'!S191-'2020 MRI'!S191</f>
        <v>0.29615004935834155</v>
      </c>
      <c r="U191" s="10">
        <f>'2023 MRI - Alphabetical'!T191-'2020 MRI'!T191</f>
        <v>141</v>
      </c>
      <c r="V191" s="33">
        <f>'2023 MRI - Alphabetical'!U191-'2020 MRI'!U191</f>
        <v>0.80325832387835838</v>
      </c>
      <c r="W191" s="11">
        <f>'2023 MRI - Alphabetical'!V191-'2020 MRI'!V191</f>
        <v>-4.946274952704624E-2</v>
      </c>
      <c r="X191" s="10">
        <f>'2023 MRI - Alphabetical'!W191-'2020 MRI'!W191</f>
        <v>85</v>
      </c>
      <c r="Y191" s="33">
        <f>'2023 MRI - Alphabetical'!X191-'2020 MRI'!X191</f>
        <v>0.29020189823045323</v>
      </c>
      <c r="Z191" s="13">
        <f>'2023 MRI - Alphabetical'!Y191-'2020 MRI'!Y191</f>
        <v>24940</v>
      </c>
      <c r="AA191" s="10">
        <f>'2023 MRI - Alphabetical'!Z191-'2020 MRI'!Z191</f>
        <v>-32</v>
      </c>
      <c r="AB191" s="33">
        <f>'2023 MRI - Alphabetical'!AA191-'2020 MRI'!AA191</f>
        <v>-0.17711149046508159</v>
      </c>
      <c r="AC191" s="11">
        <f>'2023 MRI - Alphabetical'!AB191-'2020 MRI'!AB191</f>
        <v>3.5984635563050399E-3</v>
      </c>
      <c r="AD191" s="10">
        <f>'2023 MRI - Alphabetical'!AC191-'2020 MRI'!AC191</f>
        <v>112</v>
      </c>
      <c r="AE191" s="33">
        <f>'2023 MRI - Alphabetical'!AD191-'2020 MRI'!AD191</f>
        <v>0.46350844487978693</v>
      </c>
      <c r="AF191" s="11">
        <f>'2023 MRI - Alphabetical'!AE191-'2020 MRI'!AE191</f>
        <v>3.3991525260130162E-2</v>
      </c>
      <c r="AG191" s="10">
        <f>'2023 MRI - Alphabetical'!AF191-'2020 MRI'!AF191</f>
        <v>-22</v>
      </c>
      <c r="AH191" s="33">
        <f>'2023 MRI - Alphabetical'!AG191-'2020 MRI'!AG191</f>
        <v>-5.4592679743196759E-2</v>
      </c>
      <c r="AI191" s="14">
        <f>'2023 MRI - Alphabetical'!AH191-'2020 MRI'!AH191</f>
        <v>-5.1333333333333453E-2</v>
      </c>
      <c r="AJ191" s="10">
        <f>'2023 MRI - Alphabetical'!AI191-'2020 MRI'!AI191</f>
        <v>-38</v>
      </c>
      <c r="AK191" s="33">
        <f>'2023 MRI - Alphabetical'!AJ191-'2020 MRI'!AJ191</f>
        <v>2.783606653541798E-3</v>
      </c>
      <c r="AL191" s="13">
        <f>'2023 MRI - Alphabetical'!AK191-'2020 MRI'!AK191</f>
        <v>3086.2676377464813</v>
      </c>
      <c r="AM191" s="38"/>
    </row>
    <row r="192" spans="1:39" x14ac:dyDescent="0.25">
      <c r="A192" t="s">
        <v>784</v>
      </c>
      <c r="B192" s="5" t="s">
        <v>409</v>
      </c>
      <c r="C192" s="6" t="s">
        <v>19</v>
      </c>
      <c r="D192" s="7" t="s">
        <v>20</v>
      </c>
      <c r="E192" s="8">
        <f>VLOOKUP(A192,'2020 MRI'!$A$7:$F$571,6,FALSE)</f>
        <v>20.230621468881559</v>
      </c>
      <c r="F192" s="36">
        <f>'2023 MRI - Alphabetical'!E192-'2020 MRI'!E192</f>
        <v>0.50205204537769044</v>
      </c>
      <c r="G192" s="8">
        <f>'2023 MRI - Alphabetical'!F192-'2020 MRI'!F192</f>
        <v>2.9600660885004224</v>
      </c>
      <c r="H192" s="9">
        <f>'2023 MRI - Alphabetical'!G192-'2020 MRI'!G192</f>
        <v>18</v>
      </c>
      <c r="I192" s="10">
        <f>'2023 MRI - Alphabetical'!H192-'2020 MRI'!H192</f>
        <v>-151</v>
      </c>
      <c r="J192" s="33">
        <f>'2023 MRI - Alphabetical'!I192-'2020 MRI'!I192</f>
        <v>-0.47037884204533476</v>
      </c>
      <c r="K192" s="11">
        <f>'2023 MRI - Alphabetical'!J192-'2020 MRI'!J192</f>
        <v>-5.4760872786203674E-3</v>
      </c>
      <c r="L192" s="10">
        <f>'2023 MRI - Alphabetical'!K192-'2020 MRI'!K192</f>
        <v>-141</v>
      </c>
      <c r="M192" s="33">
        <f>'2023 MRI - Alphabetical'!L192-'2020 MRI'!L192</f>
        <v>-0.34329932748095726</v>
      </c>
      <c r="N192" s="11">
        <f>'2023 MRI - Alphabetical'!M192-'2020 MRI'!M192</f>
        <v>2.9060115373436488E-3</v>
      </c>
      <c r="O192" s="10">
        <f>'2023 MRI - Alphabetical'!N192-'2020 MRI'!N192</f>
        <v>0</v>
      </c>
      <c r="P192" s="33">
        <f>'2023 MRI - Alphabetical'!O192-'2020 MRI'!O192</f>
        <v>-1.2854458550689452E-2</v>
      </c>
      <c r="Q192" s="11">
        <f>'2023 MRI - Alphabetical'!P192-'2020 MRI'!P192</f>
        <v>-1.617376736090758E-3</v>
      </c>
      <c r="R192" s="10">
        <f>'2023 MRI - Alphabetical'!Q192-'2020 MRI'!Q192</f>
        <v>19</v>
      </c>
      <c r="S192" s="33">
        <f>'2023 MRI - Alphabetical'!R192-'2020 MRI'!R192</f>
        <v>0.23888270298591624</v>
      </c>
      <c r="T192" s="12">
        <f>'2023 MRI - Alphabetical'!S192-'2020 MRI'!S192</f>
        <v>0</v>
      </c>
      <c r="U192" s="10">
        <f>'2023 MRI - Alphabetical'!T192-'2020 MRI'!T192</f>
        <v>117</v>
      </c>
      <c r="V192" s="33">
        <f>'2023 MRI - Alphabetical'!U192-'2020 MRI'!U192</f>
        <v>0.30470785445506643</v>
      </c>
      <c r="W192" s="11">
        <f>'2023 MRI - Alphabetical'!V192-'2020 MRI'!V192</f>
        <v>-2.1504799016314767E-2</v>
      </c>
      <c r="X192" s="10">
        <f>'2023 MRI - Alphabetical'!W192-'2020 MRI'!W192</f>
        <v>-11</v>
      </c>
      <c r="Y192" s="33">
        <f>'2023 MRI - Alphabetical'!X192-'2020 MRI'!X192</f>
        <v>-8.5275426153900893E-2</v>
      </c>
      <c r="Z192" s="13">
        <f>'2023 MRI - Alphabetical'!Y192-'2020 MRI'!Y192</f>
        <v>15033</v>
      </c>
      <c r="AA192" s="10">
        <f>'2023 MRI - Alphabetical'!Z192-'2020 MRI'!Z192</f>
        <v>55</v>
      </c>
      <c r="AB192" s="33">
        <f>'2023 MRI - Alphabetical'!AA192-'2020 MRI'!AA192</f>
        <v>0.20588939354519942</v>
      </c>
      <c r="AC192" s="11">
        <f>'2023 MRI - Alphabetical'!AB192-'2020 MRI'!AB192</f>
        <v>2.989880404783811E-4</v>
      </c>
      <c r="AD192" s="10">
        <f>'2023 MRI - Alphabetical'!AC192-'2020 MRI'!AC192</f>
        <v>21</v>
      </c>
      <c r="AE192" s="33">
        <f>'2023 MRI - Alphabetical'!AD192-'2020 MRI'!AD192</f>
        <v>7.5533529573333147E-2</v>
      </c>
      <c r="AF192" s="11">
        <f>'2023 MRI - Alphabetical'!AE192-'2020 MRI'!AE192</f>
        <v>9.8209685928043466E-3</v>
      </c>
      <c r="AG192" s="10">
        <f>'2023 MRI - Alphabetical'!AF192-'2020 MRI'!AF192</f>
        <v>-22</v>
      </c>
      <c r="AH192" s="33">
        <f>'2023 MRI - Alphabetical'!AG192-'2020 MRI'!AG192</f>
        <v>-9.5922142768829044E-2</v>
      </c>
      <c r="AI192" s="14">
        <f>'2023 MRI - Alphabetical'!AH192-'2020 MRI'!AH192</f>
        <v>-1.6666666666669272E-3</v>
      </c>
      <c r="AJ192" s="10">
        <f>'2023 MRI - Alphabetical'!AI192-'2020 MRI'!AI192</f>
        <v>-20</v>
      </c>
      <c r="AK192" s="33">
        <f>'2023 MRI - Alphabetical'!AJ192-'2020 MRI'!AJ192</f>
        <v>1.0274110386182728E-2</v>
      </c>
      <c r="AL192" s="13">
        <f>'2023 MRI - Alphabetical'!AK192-'2020 MRI'!AK192</f>
        <v>10233.025372727672</v>
      </c>
      <c r="AM192" s="38"/>
    </row>
    <row r="193" spans="1:39" x14ac:dyDescent="0.25">
      <c r="A193" t="s">
        <v>785</v>
      </c>
      <c r="B193" s="5" t="s">
        <v>387</v>
      </c>
      <c r="C193" s="6" t="s">
        <v>19</v>
      </c>
      <c r="D193" s="7" t="s">
        <v>20</v>
      </c>
      <c r="E193" s="8">
        <f>VLOOKUP(A193,'2020 MRI'!$A$7:$F$571,6,FALSE)</f>
        <v>20.545008134340655</v>
      </c>
      <c r="F193" s="36">
        <f>'2023 MRI - Alphabetical'!E193-'2020 MRI'!E193</f>
        <v>-2.4139187928625461E-2</v>
      </c>
      <c r="G193" s="8">
        <f>'2023 MRI - Alphabetical'!F193-'2020 MRI'!F193</f>
        <v>4.2034364230662078</v>
      </c>
      <c r="H193" s="9">
        <f>'2023 MRI - Alphabetical'!G193-'2020 MRI'!G193</f>
        <v>-2</v>
      </c>
      <c r="I193" s="10">
        <f>'2023 MRI - Alphabetical'!H193-'2020 MRI'!H193</f>
        <v>152</v>
      </c>
      <c r="J193" s="33">
        <f>'2023 MRI - Alphabetical'!I193-'2020 MRI'!I193</f>
        <v>0.53248653483639796</v>
      </c>
      <c r="K193" s="11">
        <f>'2023 MRI - Alphabetical'!J193-'2020 MRI'!J193</f>
        <v>6.7152378840330651E-2</v>
      </c>
      <c r="L193" s="10">
        <f>'2023 MRI - Alphabetical'!K193-'2020 MRI'!K193</f>
        <v>44</v>
      </c>
      <c r="M193" s="33">
        <f>'2023 MRI - Alphabetical'!L193-'2020 MRI'!L193</f>
        <v>0.15833502544461048</v>
      </c>
      <c r="N193" s="11">
        <f>'2023 MRI - Alphabetical'!M193-'2020 MRI'!M193</f>
        <v>-3.0003099269195248E-2</v>
      </c>
      <c r="O193" s="10">
        <f>'2023 MRI - Alphabetical'!N193-'2020 MRI'!N193</f>
        <v>-3</v>
      </c>
      <c r="P193" s="33">
        <f>'2023 MRI - Alphabetical'!O193-'2020 MRI'!O193</f>
        <v>-2.7127699837393715E-2</v>
      </c>
      <c r="Q193" s="11">
        <f>'2023 MRI - Alphabetical'!P193-'2020 MRI'!P193</f>
        <v>-4.964582293869868E-4</v>
      </c>
      <c r="R193" s="10">
        <f>'2023 MRI - Alphabetical'!Q193-'2020 MRI'!Q193</f>
        <v>157</v>
      </c>
      <c r="S193" s="33">
        <f>'2023 MRI - Alphabetical'!R193-'2020 MRI'!R193</f>
        <v>0.32032512857378298</v>
      </c>
      <c r="T193" s="12">
        <f>'2023 MRI - Alphabetical'!S193-'2020 MRI'!S193</f>
        <v>-0.41646657931612163</v>
      </c>
      <c r="U193" s="10">
        <f>'2023 MRI - Alphabetical'!T193-'2020 MRI'!T193</f>
        <v>-160</v>
      </c>
      <c r="V193" s="33">
        <f>'2023 MRI - Alphabetical'!U193-'2020 MRI'!U193</f>
        <v>-0.46681465919641818</v>
      </c>
      <c r="W193" s="11">
        <f>'2023 MRI - Alphabetical'!V193-'2020 MRI'!V193</f>
        <v>2.5095105325115392E-2</v>
      </c>
      <c r="X193" s="10">
        <f>'2023 MRI - Alphabetical'!W193-'2020 MRI'!W193</f>
        <v>37</v>
      </c>
      <c r="Y193" s="33">
        <f>'2023 MRI - Alphabetical'!X193-'2020 MRI'!X193</f>
        <v>6.9048651573179187E-2</v>
      </c>
      <c r="Z193" s="13">
        <f>'2023 MRI - Alphabetical'!Y193-'2020 MRI'!Y193</f>
        <v>19774</v>
      </c>
      <c r="AA193" s="10">
        <f>'2023 MRI - Alphabetical'!Z193-'2020 MRI'!Z193</f>
        <v>23</v>
      </c>
      <c r="AB193" s="33">
        <f>'2023 MRI - Alphabetical'!AA193-'2020 MRI'!AA193</f>
        <v>7.8087875277569219E-2</v>
      </c>
      <c r="AC193" s="11">
        <f>'2023 MRI - Alphabetical'!AB193-'2020 MRI'!AB193</f>
        <v>1.8230376219228982E-3</v>
      </c>
      <c r="AD193" s="10">
        <f>'2023 MRI - Alphabetical'!AC193-'2020 MRI'!AC193</f>
        <v>-55</v>
      </c>
      <c r="AE193" s="33">
        <f>'2023 MRI - Alphabetical'!AD193-'2020 MRI'!AD193</f>
        <v>-0.18387228326454819</v>
      </c>
      <c r="AF193" s="11">
        <f>'2023 MRI - Alphabetical'!AE193-'2020 MRI'!AE193</f>
        <v>-5.9498247962348483E-3</v>
      </c>
      <c r="AG193" s="10">
        <f>'2023 MRI - Alphabetical'!AF193-'2020 MRI'!AF193</f>
        <v>-5</v>
      </c>
      <c r="AH193" s="33">
        <f>'2023 MRI - Alphabetical'!AG193-'2020 MRI'!AG193</f>
        <v>3.7687031399295745E-2</v>
      </c>
      <c r="AI193" s="14">
        <f>'2023 MRI - Alphabetical'!AH193-'2020 MRI'!AH193</f>
        <v>-0.15366666666666662</v>
      </c>
      <c r="AJ193" s="10">
        <f>'2023 MRI - Alphabetical'!AI193-'2020 MRI'!AI193</f>
        <v>-2</v>
      </c>
      <c r="AK193" s="33">
        <f>'2023 MRI - Alphabetical'!AJ193-'2020 MRI'!AJ193</f>
        <v>1.6346604100507811E-2</v>
      </c>
      <c r="AL193" s="13">
        <f>'2023 MRI - Alphabetical'!AK193-'2020 MRI'!AK193</f>
        <v>12032.035029458304</v>
      </c>
      <c r="AM193" s="38"/>
    </row>
    <row r="194" spans="1:39" x14ac:dyDescent="0.25">
      <c r="A194" t="s">
        <v>786</v>
      </c>
      <c r="B194" s="5" t="s">
        <v>543</v>
      </c>
      <c r="C194" s="6" t="s">
        <v>19</v>
      </c>
      <c r="D194" s="7" t="s">
        <v>20</v>
      </c>
      <c r="E194" s="8">
        <f>VLOOKUP(A194,'2020 MRI'!$A$7:$F$571,6,FALSE)</f>
        <v>10.324631134125354</v>
      </c>
      <c r="F194" s="36">
        <f>'2023 MRI - Alphabetical'!E194-'2020 MRI'!E194</f>
        <v>5.6468847605641415E-2</v>
      </c>
      <c r="G194" s="8">
        <f>'2023 MRI - Alphabetical'!F194-'2020 MRI'!F194</f>
        <v>6.077795534301778</v>
      </c>
      <c r="H194" s="9">
        <f>'2023 MRI - Alphabetical'!G194-'2020 MRI'!G194</f>
        <v>-5</v>
      </c>
      <c r="I194" s="10">
        <f>'2023 MRI - Alphabetical'!H194-'2020 MRI'!H194</f>
        <v>284</v>
      </c>
      <c r="J194" s="33">
        <f>'2023 MRI - Alphabetical'!I194-'2020 MRI'!I194</f>
        <v>1.1371751399546912</v>
      </c>
      <c r="K194" s="11">
        <f>'2023 MRI - Alphabetical'!J194-'2020 MRI'!J194</f>
        <v>0.11065070694975454</v>
      </c>
      <c r="L194" s="10">
        <f>'2023 MRI - Alphabetical'!K194-'2020 MRI'!K194</f>
        <v>-97</v>
      </c>
      <c r="M194" s="33">
        <f>'2023 MRI - Alphabetical'!L194-'2020 MRI'!L194</f>
        <v>-0.31363484873857916</v>
      </c>
      <c r="N194" s="11">
        <f>'2023 MRI - Alphabetical'!M194-'2020 MRI'!M194</f>
        <v>-2.918471865780356E-3</v>
      </c>
      <c r="O194" s="10">
        <f>'2023 MRI - Alphabetical'!N194-'2020 MRI'!N194</f>
        <v>-32</v>
      </c>
      <c r="P194" s="33">
        <f>'2023 MRI - Alphabetical'!O194-'2020 MRI'!O194</f>
        <v>-7.0968102060735339E-2</v>
      </c>
      <c r="Q194" s="11">
        <f>'2023 MRI - Alphabetical'!P194-'2020 MRI'!P194</f>
        <v>2.6705283501071908E-3</v>
      </c>
      <c r="R194" s="10">
        <f>'2023 MRI - Alphabetical'!Q194-'2020 MRI'!Q194</f>
        <v>-45</v>
      </c>
      <c r="S194" s="33">
        <f>'2023 MRI - Alphabetical'!R194-'2020 MRI'!R194</f>
        <v>0.13793692700094951</v>
      </c>
      <c r="T194" s="12">
        <f>'2023 MRI - Alphabetical'!S194-'2020 MRI'!S194</f>
        <v>0.15136886044350309</v>
      </c>
      <c r="U194" s="10">
        <f>'2023 MRI - Alphabetical'!T194-'2020 MRI'!T194</f>
        <v>-28</v>
      </c>
      <c r="V194" s="33">
        <f>'2023 MRI - Alphabetical'!U194-'2020 MRI'!U194</f>
        <v>-0.16793492305346813</v>
      </c>
      <c r="W194" s="11">
        <f>'2023 MRI - Alphabetical'!V194-'2020 MRI'!V194</f>
        <v>6.0116861768652434E-3</v>
      </c>
      <c r="X194" s="10">
        <f>'2023 MRI - Alphabetical'!W194-'2020 MRI'!W194</f>
        <v>-5</v>
      </c>
      <c r="Y194" s="33">
        <f>'2023 MRI - Alphabetical'!X194-'2020 MRI'!X194</f>
        <v>-2.5150494831178039E-2</v>
      </c>
      <c r="Z194" s="13">
        <f>'2023 MRI - Alphabetical'!Y194-'2020 MRI'!Y194</f>
        <v>27404</v>
      </c>
      <c r="AA194" s="10">
        <f>'2023 MRI - Alphabetical'!Z194-'2020 MRI'!Z194</f>
        <v>10</v>
      </c>
      <c r="AB194" s="33">
        <f>'2023 MRI - Alphabetical'!AA194-'2020 MRI'!AA194</f>
        <v>0.19148440449164505</v>
      </c>
      <c r="AC194" s="11">
        <f>'2023 MRI - Alphabetical'!AB194-'2020 MRI'!AB194</f>
        <v>1.1046990931574616E-3</v>
      </c>
      <c r="AD194" s="10">
        <f>'2023 MRI - Alphabetical'!AC194-'2020 MRI'!AC194</f>
        <v>-32</v>
      </c>
      <c r="AE194" s="33">
        <f>'2023 MRI - Alphabetical'!AD194-'2020 MRI'!AD194</f>
        <v>-0.20577212501634945</v>
      </c>
      <c r="AF194" s="11">
        <f>'2023 MRI - Alphabetical'!AE194-'2020 MRI'!AE194</f>
        <v>-8.1421111641442057E-3</v>
      </c>
      <c r="AG194" s="10">
        <f>'2023 MRI - Alphabetical'!AF194-'2020 MRI'!AF194</f>
        <v>-9</v>
      </c>
      <c r="AH194" s="33">
        <f>'2023 MRI - Alphabetical'!AG194-'2020 MRI'!AG194</f>
        <v>-6.6506010537277782E-3</v>
      </c>
      <c r="AI194" s="14">
        <f>'2023 MRI - Alphabetical'!AH194-'2020 MRI'!AH194</f>
        <v>-0.10799999999999965</v>
      </c>
      <c r="AJ194" s="10">
        <f>'2023 MRI - Alphabetical'!AI194-'2020 MRI'!AI194</f>
        <v>-33</v>
      </c>
      <c r="AK194" s="33">
        <f>'2023 MRI - Alphabetical'!AJ194-'2020 MRI'!AJ194</f>
        <v>-2.9397045863268786E-2</v>
      </c>
      <c r="AL194" s="13">
        <f>'2023 MRI - Alphabetical'!AK194-'2020 MRI'!AK194</f>
        <v>5193.4641419900872</v>
      </c>
      <c r="AM194" s="38"/>
    </row>
    <row r="195" spans="1:39" x14ac:dyDescent="0.25">
      <c r="A195" t="s">
        <v>787</v>
      </c>
      <c r="B195" s="5" t="s">
        <v>441</v>
      </c>
      <c r="C195" s="6" t="s">
        <v>44</v>
      </c>
      <c r="D195" s="7" t="s">
        <v>20</v>
      </c>
      <c r="E195" s="8">
        <f>VLOOKUP(A195,'2020 MRI'!$A$7:$F$571,6,FALSE)</f>
        <v>20.168267989767845</v>
      </c>
      <c r="F195" s="36">
        <f>'2023 MRI - Alphabetical'!E195-'2020 MRI'!E195</f>
        <v>0.83551818034361736</v>
      </c>
      <c r="G195" s="8">
        <f>'2023 MRI - Alphabetical'!F195-'2020 MRI'!F195</f>
        <v>2.1443121437663244</v>
      </c>
      <c r="H195" s="9">
        <f>'2023 MRI - Alphabetical'!G195-'2020 MRI'!G195</f>
        <v>32</v>
      </c>
      <c r="I195" s="10">
        <f>'2023 MRI - Alphabetical'!H195-'2020 MRI'!H195</f>
        <v>-186</v>
      </c>
      <c r="J195" s="33">
        <f>'2023 MRI - Alphabetical'!I195-'2020 MRI'!I195</f>
        <v>-0.5729112221302759</v>
      </c>
      <c r="K195" s="11">
        <f>'2023 MRI - Alphabetical'!J195-'2020 MRI'!J195</f>
        <v>-1.4205807394207071E-2</v>
      </c>
      <c r="L195" s="10">
        <f>'2023 MRI - Alphabetical'!K195-'2020 MRI'!K195</f>
        <v>-108</v>
      </c>
      <c r="M195" s="33">
        <f>'2023 MRI - Alphabetical'!L195-'2020 MRI'!L195</f>
        <v>-0.2396175918222522</v>
      </c>
      <c r="N195" s="11">
        <f>'2023 MRI - Alphabetical'!M195-'2020 MRI'!M195</f>
        <v>-2.843116479480115E-3</v>
      </c>
      <c r="O195" s="10">
        <f>'2023 MRI - Alphabetical'!N195-'2020 MRI'!N195</f>
        <v>-139</v>
      </c>
      <c r="P195" s="33">
        <f>'2023 MRI - Alphabetical'!O195-'2020 MRI'!O195</f>
        <v>-0.35310747714579582</v>
      </c>
      <c r="Q195" s="11">
        <f>'2023 MRI - Alphabetical'!P195-'2020 MRI'!P195</f>
        <v>2.0333468889792598E-2</v>
      </c>
      <c r="R195" s="10">
        <f>'2023 MRI - Alphabetical'!Q195-'2020 MRI'!Q195</f>
        <v>227</v>
      </c>
      <c r="S195" s="33">
        <f>'2023 MRI - Alphabetical'!R195-'2020 MRI'!R195</f>
        <v>0.43784217481915072</v>
      </c>
      <c r="T195" s="12">
        <f>'2023 MRI - Alphabetical'!S195-'2020 MRI'!S195</f>
        <v>-0.83668005354752339</v>
      </c>
      <c r="U195" s="10">
        <f>'2023 MRI - Alphabetical'!T195-'2020 MRI'!T195</f>
        <v>200</v>
      </c>
      <c r="V195" s="33">
        <f>'2023 MRI - Alphabetical'!U195-'2020 MRI'!U195</f>
        <v>0.53209064471440159</v>
      </c>
      <c r="W195" s="11">
        <f>'2023 MRI - Alphabetical'!V195-'2020 MRI'!V195</f>
        <v>-3.4969048538646276E-2</v>
      </c>
      <c r="X195" s="10">
        <f>'2023 MRI - Alphabetical'!W195-'2020 MRI'!W195</f>
        <v>-16</v>
      </c>
      <c r="Y195" s="33">
        <f>'2023 MRI - Alphabetical'!X195-'2020 MRI'!X195</f>
        <v>-0.12082282864966179</v>
      </c>
      <c r="Z195" s="13">
        <f>'2023 MRI - Alphabetical'!Y195-'2020 MRI'!Y195</f>
        <v>14655</v>
      </c>
      <c r="AA195" s="10">
        <f>'2023 MRI - Alphabetical'!Z195-'2020 MRI'!Z195</f>
        <v>62</v>
      </c>
      <c r="AB195" s="33">
        <f>'2023 MRI - Alphabetical'!AA195-'2020 MRI'!AA195</f>
        <v>0.13617156072588127</v>
      </c>
      <c r="AC195" s="11">
        <f>'2023 MRI - Alphabetical'!AB195-'2020 MRI'!AB195</f>
        <v>6.2323842392867507E-4</v>
      </c>
      <c r="AD195" s="10">
        <f>'2023 MRI - Alphabetical'!AC195-'2020 MRI'!AC195</f>
        <v>145</v>
      </c>
      <c r="AE195" s="33">
        <f>'2023 MRI - Alphabetical'!AD195-'2020 MRI'!AD195</f>
        <v>0.41344888190344492</v>
      </c>
      <c r="AF195" s="11">
        <f>'2023 MRI - Alphabetical'!AE195-'2020 MRI'!AE195</f>
        <v>2.9254176224356221E-2</v>
      </c>
      <c r="AG195" s="10">
        <f>'2023 MRI - Alphabetical'!AF195-'2020 MRI'!AF195</f>
        <v>2</v>
      </c>
      <c r="AH195" s="33">
        <f>'2023 MRI - Alphabetical'!AG195-'2020 MRI'!AG195</f>
        <v>-3.5844521859799305E-2</v>
      </c>
      <c r="AI195" s="14">
        <f>'2023 MRI - Alphabetical'!AH195-'2020 MRI'!AH195</f>
        <v>-8.6666666666666892E-2</v>
      </c>
      <c r="AJ195" s="10">
        <f>'2023 MRI - Alphabetical'!AI195-'2020 MRI'!AI195</f>
        <v>-8</v>
      </c>
      <c r="AK195" s="33">
        <f>'2023 MRI - Alphabetical'!AJ195-'2020 MRI'!AJ195</f>
        <v>7.9542317171157895E-3</v>
      </c>
      <c r="AL195" s="13">
        <f>'2023 MRI - Alphabetical'!AK195-'2020 MRI'!AK195</f>
        <v>17455.037052835629</v>
      </c>
      <c r="AM195" s="38"/>
    </row>
    <row r="196" spans="1:39" x14ac:dyDescent="0.25">
      <c r="A196" t="s">
        <v>788</v>
      </c>
      <c r="B196" s="5" t="s">
        <v>88</v>
      </c>
      <c r="C196" s="6" t="s">
        <v>33</v>
      </c>
      <c r="D196" s="7" t="s">
        <v>34</v>
      </c>
      <c r="E196" s="8">
        <f>VLOOKUP(A196,'2020 MRI'!$A$7:$F$571,6,FALSE)</f>
        <v>44.650589493415573</v>
      </c>
      <c r="F196" s="36">
        <f>'2023 MRI - Alphabetical'!E196-'2020 MRI'!E196</f>
        <v>0.34361512915482617</v>
      </c>
      <c r="G196" s="8">
        <f>'2023 MRI - Alphabetical'!F196-'2020 MRI'!F196</f>
        <v>-1.6032870480218833</v>
      </c>
      <c r="H196" s="9">
        <f>'2023 MRI - Alphabetical'!G196-'2020 MRI'!G196</f>
        <v>14</v>
      </c>
      <c r="I196" s="10">
        <f>'2023 MRI - Alphabetical'!H196-'2020 MRI'!H196</f>
        <v>121</v>
      </c>
      <c r="J196" s="33">
        <f>'2023 MRI - Alphabetical'!I196-'2020 MRI'!I196</f>
        <v>0.40464305718023591</v>
      </c>
      <c r="K196" s="11">
        <f>'2023 MRI - Alphabetical'!J196-'2020 MRI'!J196</f>
        <v>6.0348550524916611E-2</v>
      </c>
      <c r="L196" s="10">
        <f>'2023 MRI - Alphabetical'!K196-'2020 MRI'!K196</f>
        <v>-79</v>
      </c>
      <c r="M196" s="33">
        <f>'2023 MRI - Alphabetical'!L196-'2020 MRI'!L196</f>
        <v>-0.20309441351800228</v>
      </c>
      <c r="N196" s="11">
        <f>'2023 MRI - Alphabetical'!M196-'2020 MRI'!M196</f>
        <v>4.9973168286715844E-3</v>
      </c>
      <c r="O196" s="10">
        <f>'2023 MRI - Alphabetical'!N196-'2020 MRI'!N196</f>
        <v>2</v>
      </c>
      <c r="P196" s="33">
        <f>'2023 MRI - Alphabetical'!O196-'2020 MRI'!O196</f>
        <v>0.12796382179740684</v>
      </c>
      <c r="Q196" s="11">
        <f>'2023 MRI - Alphabetical'!P196-'2020 MRI'!P196</f>
        <v>-1.6578614923454527E-2</v>
      </c>
      <c r="R196" s="10">
        <f>'2023 MRI - Alphabetical'!Q196-'2020 MRI'!Q196</f>
        <v>17</v>
      </c>
      <c r="S196" s="33">
        <f>'2023 MRI - Alphabetical'!R196-'2020 MRI'!R196</f>
        <v>-7.6600964230437857E-2</v>
      </c>
      <c r="T196" s="12">
        <f>'2023 MRI - Alphabetical'!S196-'2020 MRI'!S196</f>
        <v>-0.34313994049123364</v>
      </c>
      <c r="U196" s="10">
        <f>'2023 MRI - Alphabetical'!T196-'2020 MRI'!T196</f>
        <v>72</v>
      </c>
      <c r="V196" s="33">
        <f>'2023 MRI - Alphabetical'!U196-'2020 MRI'!U196</f>
        <v>0.47917572795375996</v>
      </c>
      <c r="W196" s="11">
        <f>'2023 MRI - Alphabetical'!V196-'2020 MRI'!V196</f>
        <v>-2.9818448708332321E-2</v>
      </c>
      <c r="X196" s="10">
        <f>'2023 MRI - Alphabetical'!W196-'2020 MRI'!W196</f>
        <v>104</v>
      </c>
      <c r="Y196" s="33">
        <f>'2023 MRI - Alphabetical'!X196-'2020 MRI'!X196</f>
        <v>0.36730871576785701</v>
      </c>
      <c r="Z196" s="13">
        <f>'2023 MRI - Alphabetical'!Y196-'2020 MRI'!Y196</f>
        <v>28295</v>
      </c>
      <c r="AA196" s="10">
        <f>'2023 MRI - Alphabetical'!Z196-'2020 MRI'!Z196</f>
        <v>-50</v>
      </c>
      <c r="AB196" s="33">
        <f>'2023 MRI - Alphabetical'!AA196-'2020 MRI'!AA196</f>
        <v>-0.67079268321486529</v>
      </c>
      <c r="AC196" s="11">
        <f>'2023 MRI - Alphabetical'!AB196-'2020 MRI'!AB196</f>
        <v>8.3446019629225682E-3</v>
      </c>
      <c r="AD196" s="10">
        <f>'2023 MRI - Alphabetical'!AC196-'2020 MRI'!AC196</f>
        <v>-12</v>
      </c>
      <c r="AE196" s="33">
        <f>'2023 MRI - Alphabetical'!AD196-'2020 MRI'!AD196</f>
        <v>-5.8033232559156489E-2</v>
      </c>
      <c r="AF196" s="11">
        <f>'2023 MRI - Alphabetical'!AE196-'2020 MRI'!AE196</f>
        <v>5.1537313438189125E-3</v>
      </c>
      <c r="AG196" s="10">
        <f>'2023 MRI - Alphabetical'!AF196-'2020 MRI'!AF196</f>
        <v>31</v>
      </c>
      <c r="AH196" s="33">
        <f>'2023 MRI - Alphabetical'!AG196-'2020 MRI'!AG196</f>
        <v>0.46355228882342769</v>
      </c>
      <c r="AI196" s="14">
        <f>'2023 MRI - Alphabetical'!AH196-'2020 MRI'!AH196</f>
        <v>-0.63066666666666693</v>
      </c>
      <c r="AJ196" s="10">
        <f>'2023 MRI - Alphabetical'!AI196-'2020 MRI'!AI196</f>
        <v>19</v>
      </c>
      <c r="AK196" s="33">
        <f>'2023 MRI - Alphabetical'!AJ196-'2020 MRI'!AJ196</f>
        <v>3.3274042075383703E-2</v>
      </c>
      <c r="AL196" s="13">
        <f>'2023 MRI - Alphabetical'!AK196-'2020 MRI'!AK196</f>
        <v>19936.224379575491</v>
      </c>
      <c r="AM196" s="38"/>
    </row>
    <row r="197" spans="1:39" x14ac:dyDescent="0.25">
      <c r="A197" t="s">
        <v>789</v>
      </c>
      <c r="B197" s="5" t="s">
        <v>245</v>
      </c>
      <c r="C197" s="6" t="s">
        <v>71</v>
      </c>
      <c r="D197" s="7" t="s">
        <v>34</v>
      </c>
      <c r="E197" s="8">
        <f>VLOOKUP(A197,'2020 MRI'!$A$7:$F$571,6,FALSE)</f>
        <v>29.67919408330474</v>
      </c>
      <c r="F197" s="36">
        <f>'2023 MRI - Alphabetical'!E197-'2020 MRI'!E197</f>
        <v>1.272547197842568</v>
      </c>
      <c r="G197" s="8">
        <f>'2023 MRI - Alphabetical'!F197-'2020 MRI'!F197</f>
        <v>-0.87197352555732621</v>
      </c>
      <c r="H197" s="9">
        <f>'2023 MRI - Alphabetical'!G197-'2020 MRI'!G197</f>
        <v>58</v>
      </c>
      <c r="I197" s="10">
        <f>'2023 MRI - Alphabetical'!H197-'2020 MRI'!H197</f>
        <v>126</v>
      </c>
      <c r="J197" s="33">
        <f>'2023 MRI - Alphabetical'!I197-'2020 MRI'!I197</f>
        <v>0.4697554967700765</v>
      </c>
      <c r="K197" s="11">
        <f>'2023 MRI - Alphabetical'!J197-'2020 MRI'!J197</f>
        <v>5.5864470293916502E-2</v>
      </c>
      <c r="L197" s="10">
        <f>'2023 MRI - Alphabetical'!K197-'2020 MRI'!K197</f>
        <v>182</v>
      </c>
      <c r="M197" s="33">
        <f>'2023 MRI - Alphabetical'!L197-'2020 MRI'!L197</f>
        <v>0.92714477292439579</v>
      </c>
      <c r="N197" s="11">
        <f>'2023 MRI - Alphabetical'!M197-'2020 MRI'!M197</f>
        <v>-4.4980971808269689E-2</v>
      </c>
      <c r="O197" s="10">
        <f>'2023 MRI - Alphabetical'!N197-'2020 MRI'!N197</f>
        <v>169</v>
      </c>
      <c r="P197" s="33">
        <f>'2023 MRI - Alphabetical'!O197-'2020 MRI'!O197</f>
        <v>0.42331094629190408</v>
      </c>
      <c r="Q197" s="11">
        <f>'2023 MRI - Alphabetical'!P197-'2020 MRI'!P197</f>
        <v>-2.9086906411468383E-2</v>
      </c>
      <c r="R197" s="10">
        <f>'2023 MRI - Alphabetical'!Q197-'2020 MRI'!Q197</f>
        <v>-34</v>
      </c>
      <c r="S197" s="33">
        <f>'2023 MRI - Alphabetical'!R197-'2020 MRI'!R197</f>
        <v>-0.14841880261450757</v>
      </c>
      <c r="T197" s="12">
        <f>'2023 MRI - Alphabetical'!S197-'2020 MRI'!S197</f>
        <v>0.251029510643072</v>
      </c>
      <c r="U197" s="10">
        <f>'2023 MRI - Alphabetical'!T197-'2020 MRI'!T197</f>
        <v>113</v>
      </c>
      <c r="V197" s="33">
        <f>'2023 MRI - Alphabetical'!U197-'2020 MRI'!U197</f>
        <v>0.41295585659343348</v>
      </c>
      <c r="W197" s="11">
        <f>'2023 MRI - Alphabetical'!V197-'2020 MRI'!V197</f>
        <v>-2.6965953308148057E-2</v>
      </c>
      <c r="X197" s="10">
        <f>'2023 MRI - Alphabetical'!W197-'2020 MRI'!W197</f>
        <v>-84</v>
      </c>
      <c r="Y197" s="33">
        <f>'2023 MRI - Alphabetical'!X197-'2020 MRI'!X197</f>
        <v>-0.26592288716360224</v>
      </c>
      <c r="Z197" s="13">
        <f>'2023 MRI - Alphabetical'!Y197-'2020 MRI'!Y197</f>
        <v>1936</v>
      </c>
      <c r="AA197" s="10">
        <f>'2023 MRI - Alphabetical'!Z197-'2020 MRI'!Z197</f>
        <v>-26</v>
      </c>
      <c r="AB197" s="33">
        <f>'2023 MRI - Alphabetical'!AA197-'2020 MRI'!AA197</f>
        <v>-0.15182022237069853</v>
      </c>
      <c r="AC197" s="11">
        <f>'2023 MRI - Alphabetical'!AB197-'2020 MRI'!AB197</f>
        <v>3.0432900432900353E-3</v>
      </c>
      <c r="AD197" s="10">
        <f>'2023 MRI - Alphabetical'!AC197-'2020 MRI'!AC197</f>
        <v>211</v>
      </c>
      <c r="AE197" s="33">
        <f>'2023 MRI - Alphabetical'!AD197-'2020 MRI'!AD197</f>
        <v>0.65522981091148502</v>
      </c>
      <c r="AF197" s="11">
        <f>'2023 MRI - Alphabetical'!AE197-'2020 MRI'!AE197</f>
        <v>4.301552130800157E-2</v>
      </c>
      <c r="AG197" s="10">
        <f>'2023 MRI - Alphabetical'!AF197-'2020 MRI'!AF197</f>
        <v>-10</v>
      </c>
      <c r="AH197" s="33">
        <f>'2023 MRI - Alphabetical'!AG197-'2020 MRI'!AG197</f>
        <v>-3.0881549226497884E-2</v>
      </c>
      <c r="AI197" s="14">
        <f>'2023 MRI - Alphabetical'!AH197-'2020 MRI'!AH197</f>
        <v>-6.8333333333334245E-2</v>
      </c>
      <c r="AJ197" s="10">
        <f>'2023 MRI - Alphabetical'!AI197-'2020 MRI'!AI197</f>
        <v>-2</v>
      </c>
      <c r="AK197" s="33">
        <f>'2023 MRI - Alphabetical'!AJ197-'2020 MRI'!AJ197</f>
        <v>2.2831264310239741E-2</v>
      </c>
      <c r="AL197" s="13">
        <f>'2023 MRI - Alphabetical'!AK197-'2020 MRI'!AK197</f>
        <v>14001.860363289903</v>
      </c>
      <c r="AM197" s="38"/>
    </row>
    <row r="198" spans="1:39" x14ac:dyDescent="0.25">
      <c r="A198" t="s">
        <v>790</v>
      </c>
      <c r="B198" s="5" t="s">
        <v>121</v>
      </c>
      <c r="C198" s="6" t="s">
        <v>24</v>
      </c>
      <c r="D198" s="7" t="s">
        <v>20</v>
      </c>
      <c r="E198" s="8">
        <f>VLOOKUP(A198,'2020 MRI'!$A$7:$F$571,6,FALSE)</f>
        <v>39.589020849133064</v>
      </c>
      <c r="F198" s="36">
        <f>'2023 MRI - Alphabetical'!E198-'2020 MRI'!E198</f>
        <v>0.60527722144921814</v>
      </c>
      <c r="G198" s="8">
        <f>'2023 MRI - Alphabetical'!F198-'2020 MRI'!F198</f>
        <v>-1.2258839717140191</v>
      </c>
      <c r="H198" s="9">
        <f>'2023 MRI - Alphabetical'!G198-'2020 MRI'!G198</f>
        <v>17</v>
      </c>
      <c r="I198" s="10">
        <f>'2023 MRI - Alphabetical'!H198-'2020 MRI'!H198</f>
        <v>148</v>
      </c>
      <c r="J198" s="33">
        <f>'2023 MRI - Alphabetical'!I198-'2020 MRI'!I198</f>
        <v>0.54026905181037022</v>
      </c>
      <c r="K198" s="11">
        <f>'2023 MRI - Alphabetical'!J198-'2020 MRI'!J198</f>
        <v>6.7004837265855377E-2</v>
      </c>
      <c r="L198" s="10">
        <f>'2023 MRI - Alphabetical'!K198-'2020 MRI'!K198</f>
        <v>116</v>
      </c>
      <c r="M198" s="33">
        <f>'2023 MRI - Alphabetical'!L198-'2020 MRI'!L198</f>
        <v>0.43550405527303815</v>
      </c>
      <c r="N198" s="11">
        <f>'2023 MRI - Alphabetical'!M198-'2020 MRI'!M198</f>
        <v>-3.5669939865136779E-2</v>
      </c>
      <c r="O198" s="10">
        <f>'2023 MRI - Alphabetical'!N198-'2020 MRI'!N198</f>
        <v>51</v>
      </c>
      <c r="P198" s="33">
        <f>'2023 MRI - Alphabetical'!O198-'2020 MRI'!O198</f>
        <v>0.67558640646585144</v>
      </c>
      <c r="Q198" s="11">
        <f>'2023 MRI - Alphabetical'!P198-'2020 MRI'!P198</f>
        <v>-4.7942496149841626E-2</v>
      </c>
      <c r="R198" s="10">
        <f>'2023 MRI - Alphabetical'!Q198-'2020 MRI'!Q198</f>
        <v>14</v>
      </c>
      <c r="S198" s="33">
        <f>'2023 MRI - Alphabetical'!R198-'2020 MRI'!R198</f>
        <v>-0.31595537415757374</v>
      </c>
      <c r="T198" s="12">
        <f>'2023 MRI - Alphabetical'!S198-'2020 MRI'!S198</f>
        <v>-0.37802604278732899</v>
      </c>
      <c r="U198" s="10">
        <f>'2023 MRI - Alphabetical'!T198-'2020 MRI'!T198</f>
        <v>3</v>
      </c>
      <c r="V198" s="33">
        <f>'2023 MRI - Alphabetical'!U198-'2020 MRI'!U198</f>
        <v>1.9548050007516367E-2</v>
      </c>
      <c r="W198" s="11">
        <f>'2023 MRI - Alphabetical'!V198-'2020 MRI'!V198</f>
        <v>-3.1789696273870349E-3</v>
      </c>
      <c r="X198" s="10">
        <f>'2023 MRI - Alphabetical'!W198-'2020 MRI'!W198</f>
        <v>-18</v>
      </c>
      <c r="Y198" s="33">
        <f>'2023 MRI - Alphabetical'!X198-'2020 MRI'!X198</f>
        <v>-2.5457330798607236E-2</v>
      </c>
      <c r="Z198" s="13">
        <f>'2023 MRI - Alphabetical'!Y198-'2020 MRI'!Y198</f>
        <v>11974</v>
      </c>
      <c r="AA198" s="10">
        <f>'2023 MRI - Alphabetical'!Z198-'2020 MRI'!Z198</f>
        <v>-3</v>
      </c>
      <c r="AB198" s="33">
        <f>'2023 MRI - Alphabetical'!AA198-'2020 MRI'!AA198</f>
        <v>-0.17896266936973326</v>
      </c>
      <c r="AC198" s="11">
        <f>'2023 MRI - Alphabetical'!AB198-'2020 MRI'!AB198</f>
        <v>1.7187499999999981E-3</v>
      </c>
      <c r="AD198" s="10">
        <f>'2023 MRI - Alphabetical'!AC198-'2020 MRI'!AC198</f>
        <v>43</v>
      </c>
      <c r="AE198" s="33">
        <f>'2023 MRI - Alphabetical'!AD198-'2020 MRI'!AD198</f>
        <v>0.17790052104095522</v>
      </c>
      <c r="AF198" s="11">
        <f>'2023 MRI - Alphabetical'!AE198-'2020 MRI'!AE198</f>
        <v>1.7199327195780323E-2</v>
      </c>
      <c r="AG198" s="10">
        <f>'2023 MRI - Alphabetical'!AF198-'2020 MRI'!AF198</f>
        <v>-5</v>
      </c>
      <c r="AH198" s="33">
        <f>'2023 MRI - Alphabetical'!AG198-'2020 MRI'!AG198</f>
        <v>1.8963019144204452E-2</v>
      </c>
      <c r="AI198" s="14">
        <f>'2023 MRI - Alphabetical'!AH198-'2020 MRI'!AH198</f>
        <v>-0.13800000000000034</v>
      </c>
      <c r="AJ198" s="10">
        <f>'2023 MRI - Alphabetical'!AI198-'2020 MRI'!AI198</f>
        <v>-13</v>
      </c>
      <c r="AK198" s="33">
        <f>'2023 MRI - Alphabetical'!AJ198-'2020 MRI'!AJ198</f>
        <v>1.5734346815628242E-2</v>
      </c>
      <c r="AL198" s="13">
        <f>'2023 MRI - Alphabetical'!AK198-'2020 MRI'!AK198</f>
        <v>7962.2926771230559</v>
      </c>
      <c r="AM198" s="38"/>
    </row>
    <row r="199" spans="1:39" x14ac:dyDescent="0.25">
      <c r="A199" t="s">
        <v>791</v>
      </c>
      <c r="B199" s="5" t="s">
        <v>121</v>
      </c>
      <c r="C199" s="6" t="s">
        <v>38</v>
      </c>
      <c r="D199" s="7" t="s">
        <v>39</v>
      </c>
      <c r="E199" s="8">
        <f>VLOOKUP(A199,'2020 MRI'!$A$7:$F$571,6,FALSE)</f>
        <v>28.796750720689584</v>
      </c>
      <c r="F199" s="36">
        <f>'2023 MRI - Alphabetical'!E199-'2020 MRI'!E199</f>
        <v>0.27134772337161944</v>
      </c>
      <c r="G199" s="8">
        <f>'2023 MRI - Alphabetical'!F199-'2020 MRI'!F199</f>
        <v>1.7943742926512769</v>
      </c>
      <c r="H199" s="9">
        <f>'2023 MRI - Alphabetical'!G199-'2020 MRI'!G199</f>
        <v>1</v>
      </c>
      <c r="I199" s="10">
        <f>'2023 MRI - Alphabetical'!H199-'2020 MRI'!H199</f>
        <v>76</v>
      </c>
      <c r="J199" s="33">
        <f>'2023 MRI - Alphabetical'!I199-'2020 MRI'!I199</f>
        <v>0.3145466480580566</v>
      </c>
      <c r="K199" s="11">
        <f>'2023 MRI - Alphabetical'!J199-'2020 MRI'!J199</f>
        <v>4.9915305953866507E-2</v>
      </c>
      <c r="L199" s="10">
        <f>'2023 MRI - Alphabetical'!K199-'2020 MRI'!K199</f>
        <v>48</v>
      </c>
      <c r="M199" s="33">
        <f>'2023 MRI - Alphabetical'!L199-'2020 MRI'!L199</f>
        <v>0.22458763304255389</v>
      </c>
      <c r="N199" s="11">
        <f>'2023 MRI - Alphabetical'!M199-'2020 MRI'!M199</f>
        <v>-2.2284657642542095E-2</v>
      </c>
      <c r="O199" s="10">
        <f>'2023 MRI - Alphabetical'!N199-'2020 MRI'!N199</f>
        <v>-24</v>
      </c>
      <c r="P199" s="33">
        <f>'2023 MRI - Alphabetical'!O199-'2020 MRI'!O199</f>
        <v>-6.8825986912951498E-2</v>
      </c>
      <c r="Q199" s="11">
        <f>'2023 MRI - Alphabetical'!P199-'2020 MRI'!P199</f>
        <v>1.040749265411825E-3</v>
      </c>
      <c r="R199" s="10">
        <f>'2023 MRI - Alphabetical'!Q199-'2020 MRI'!Q199</f>
        <v>-39</v>
      </c>
      <c r="S199" s="33">
        <f>'2023 MRI - Alphabetical'!R199-'2020 MRI'!R199</f>
        <v>6.7728217286289721E-2</v>
      </c>
      <c r="T199" s="12">
        <f>'2023 MRI - Alphabetical'!S199-'2020 MRI'!S199</f>
        <v>0.12234524416142012</v>
      </c>
      <c r="U199" s="10">
        <f>'2023 MRI - Alphabetical'!T199-'2020 MRI'!T199</f>
        <v>47</v>
      </c>
      <c r="V199" s="33">
        <f>'2023 MRI - Alphabetical'!U199-'2020 MRI'!U199</f>
        <v>0.19462885269141766</v>
      </c>
      <c r="W199" s="11">
        <f>'2023 MRI - Alphabetical'!V199-'2020 MRI'!V199</f>
        <v>-1.3781537479366543E-2</v>
      </c>
      <c r="X199" s="10">
        <f>'2023 MRI - Alphabetical'!W199-'2020 MRI'!W199</f>
        <v>-13</v>
      </c>
      <c r="Y199" s="33">
        <f>'2023 MRI - Alphabetical'!X199-'2020 MRI'!X199</f>
        <v>-2.0859950639592895E-2</v>
      </c>
      <c r="Z199" s="13">
        <f>'2023 MRI - Alphabetical'!Y199-'2020 MRI'!Y199</f>
        <v>12949</v>
      </c>
      <c r="AA199" s="10">
        <f>'2023 MRI - Alphabetical'!Z199-'2020 MRI'!Z199</f>
        <v>57</v>
      </c>
      <c r="AB199" s="33">
        <f>'2023 MRI - Alphabetical'!AA199-'2020 MRI'!AA199</f>
        <v>0.10356798181727522</v>
      </c>
      <c r="AC199" s="11">
        <f>'2023 MRI - Alphabetical'!AB199-'2020 MRI'!AB199</f>
        <v>8.8525436542326655E-4</v>
      </c>
      <c r="AD199" s="10">
        <f>'2023 MRI - Alphabetical'!AC199-'2020 MRI'!AC199</f>
        <v>-27</v>
      </c>
      <c r="AE199" s="33">
        <f>'2023 MRI - Alphabetical'!AD199-'2020 MRI'!AD199</f>
        <v>-8.9963373169231697E-2</v>
      </c>
      <c r="AF199" s="11">
        <f>'2023 MRI - Alphabetical'!AE199-'2020 MRI'!AE199</f>
        <v>2.3987314159910067E-3</v>
      </c>
      <c r="AG199" s="10">
        <f>'2023 MRI - Alphabetical'!AF199-'2020 MRI'!AF199</f>
        <v>-75</v>
      </c>
      <c r="AH199" s="33">
        <f>'2023 MRI - Alphabetical'!AG199-'2020 MRI'!AG199</f>
        <v>-0.21111449416690298</v>
      </c>
      <c r="AI199" s="14">
        <f>'2023 MRI - Alphabetical'!AH199-'2020 MRI'!AH199</f>
        <v>0.12199999999999989</v>
      </c>
      <c r="AJ199" s="10">
        <f>'2023 MRI - Alphabetical'!AI199-'2020 MRI'!AI199</f>
        <v>-12</v>
      </c>
      <c r="AK199" s="33">
        <f>'2023 MRI - Alphabetical'!AJ199-'2020 MRI'!AJ199</f>
        <v>1.2268142259944326E-2</v>
      </c>
      <c r="AL199" s="13">
        <f>'2023 MRI - Alphabetical'!AK199-'2020 MRI'!AK199</f>
        <v>9996.3430516373919</v>
      </c>
      <c r="AM199" s="38"/>
    </row>
    <row r="200" spans="1:39" x14ac:dyDescent="0.25">
      <c r="A200" t="s">
        <v>792</v>
      </c>
      <c r="B200" s="5" t="s">
        <v>133</v>
      </c>
      <c r="C200" s="6" t="s">
        <v>24</v>
      </c>
      <c r="D200" s="7" t="s">
        <v>20</v>
      </c>
      <c r="E200" s="8">
        <f>VLOOKUP(A200,'2020 MRI'!$A$7:$F$571,6,FALSE)</f>
        <v>41.689085487361993</v>
      </c>
      <c r="F200" s="36">
        <f>'2023 MRI - Alphabetical'!E200-'2020 MRI'!E200</f>
        <v>8.6934188900759324E-2</v>
      </c>
      <c r="G200" s="8">
        <f>'2023 MRI - Alphabetical'!F200-'2020 MRI'!F200</f>
        <v>-0.36448083264855313</v>
      </c>
      <c r="H200" s="9">
        <f>'2023 MRI - Alphabetical'!G200-'2020 MRI'!G200</f>
        <v>8</v>
      </c>
      <c r="I200" s="10">
        <f>'2023 MRI - Alphabetical'!H200-'2020 MRI'!H200</f>
        <v>162</v>
      </c>
      <c r="J200" s="33">
        <f>'2023 MRI - Alphabetical'!I200-'2020 MRI'!I200</f>
        <v>0.62737074515900604</v>
      </c>
      <c r="K200" s="11">
        <f>'2023 MRI - Alphabetical'!J200-'2020 MRI'!J200</f>
        <v>6.5787460378914142E-2</v>
      </c>
      <c r="L200" s="10">
        <f>'2023 MRI - Alphabetical'!K200-'2020 MRI'!K200</f>
        <v>-27</v>
      </c>
      <c r="M200" s="33">
        <f>'2023 MRI - Alphabetical'!L200-'2020 MRI'!L200</f>
        <v>-0.34503246883662647</v>
      </c>
      <c r="N200" s="11">
        <f>'2023 MRI - Alphabetical'!M200-'2020 MRI'!M200</f>
        <v>-1.1795330833269058E-2</v>
      </c>
      <c r="O200" s="10">
        <f>'2023 MRI - Alphabetical'!N200-'2020 MRI'!N200</f>
        <v>40</v>
      </c>
      <c r="P200" s="33">
        <f>'2023 MRI - Alphabetical'!O200-'2020 MRI'!O200</f>
        <v>0.26089575938297904</v>
      </c>
      <c r="Q200" s="11">
        <f>'2023 MRI - Alphabetical'!P200-'2020 MRI'!P200</f>
        <v>-2.0749735831895447E-2</v>
      </c>
      <c r="R200" s="10">
        <f>'2023 MRI - Alphabetical'!Q200-'2020 MRI'!Q200</f>
        <v>46</v>
      </c>
      <c r="S200" s="33">
        <f>'2023 MRI - Alphabetical'!R200-'2020 MRI'!R200</f>
        <v>8.0828746461488354E-2</v>
      </c>
      <c r="T200" s="12">
        <f>'2023 MRI - Alphabetical'!S200-'2020 MRI'!S200</f>
        <v>-1.4092449257878572</v>
      </c>
      <c r="U200" s="10">
        <f>'2023 MRI - Alphabetical'!T200-'2020 MRI'!T200</f>
        <v>-22</v>
      </c>
      <c r="V200" s="33">
        <f>'2023 MRI - Alphabetical'!U200-'2020 MRI'!U200</f>
        <v>-9.3919475578847722E-2</v>
      </c>
      <c r="W200" s="11">
        <f>'2023 MRI - Alphabetical'!V200-'2020 MRI'!V200</f>
        <v>4.5123033783352196E-3</v>
      </c>
      <c r="X200" s="10">
        <f>'2023 MRI - Alphabetical'!W200-'2020 MRI'!W200</f>
        <v>-43</v>
      </c>
      <c r="Y200" s="33">
        <f>'2023 MRI - Alphabetical'!X200-'2020 MRI'!X200</f>
        <v>-0.14030638197766521</v>
      </c>
      <c r="Z200" s="13">
        <f>'2023 MRI - Alphabetical'!Y200-'2020 MRI'!Y200</f>
        <v>6699</v>
      </c>
      <c r="AA200" s="10">
        <f>'2023 MRI - Alphabetical'!Z200-'2020 MRI'!Z200</f>
        <v>-15</v>
      </c>
      <c r="AB200" s="33">
        <f>'2023 MRI - Alphabetical'!AA200-'2020 MRI'!AA200</f>
        <v>-0.40384382622411374</v>
      </c>
      <c r="AC200" s="11">
        <f>'2023 MRI - Alphabetical'!AB200-'2020 MRI'!AB200</f>
        <v>4.527272727272727E-3</v>
      </c>
      <c r="AD200" s="10">
        <f>'2023 MRI - Alphabetical'!AC200-'2020 MRI'!AC200</f>
        <v>25</v>
      </c>
      <c r="AE200" s="33">
        <f>'2023 MRI - Alphabetical'!AD200-'2020 MRI'!AD200</f>
        <v>0.30775377410684024</v>
      </c>
      <c r="AF200" s="11">
        <f>'2023 MRI - Alphabetical'!AE200-'2020 MRI'!AE200</f>
        <v>2.6806734454125958E-2</v>
      </c>
      <c r="AG200" s="10">
        <f>'2023 MRI - Alphabetical'!AF200-'2020 MRI'!AF200</f>
        <v>11</v>
      </c>
      <c r="AH200" s="33">
        <f>'2023 MRI - Alphabetical'!AG200-'2020 MRI'!AG200</f>
        <v>1.3544221048151915E-2</v>
      </c>
      <c r="AI200" s="14">
        <f>'2023 MRI - Alphabetical'!AH200-'2020 MRI'!AH200</f>
        <v>-0.13700000000000001</v>
      </c>
      <c r="AJ200" s="10">
        <f>'2023 MRI - Alphabetical'!AI200-'2020 MRI'!AI200</f>
        <v>-30</v>
      </c>
      <c r="AK200" s="33">
        <f>'2023 MRI - Alphabetical'!AJ200-'2020 MRI'!AJ200</f>
        <v>6.2198735497804303E-3</v>
      </c>
      <c r="AL200" s="13">
        <f>'2023 MRI - Alphabetical'!AK200-'2020 MRI'!AK200</f>
        <v>4462.3231734486617</v>
      </c>
      <c r="AM200" s="38"/>
    </row>
    <row r="201" spans="1:39" x14ac:dyDescent="0.25">
      <c r="A201" t="s">
        <v>793</v>
      </c>
      <c r="B201" s="5" t="s">
        <v>273</v>
      </c>
      <c r="C201" s="6" t="s">
        <v>91</v>
      </c>
      <c r="D201" s="7" t="s">
        <v>39</v>
      </c>
      <c r="E201" s="8">
        <f>VLOOKUP(A201,'2020 MRI'!$A$7:$F$571,6,FALSE)</f>
        <v>35.610030103700652</v>
      </c>
      <c r="F201" s="36">
        <f>'2023 MRI - Alphabetical'!E201-'2020 MRI'!E201</f>
        <v>-1.8989030385450656</v>
      </c>
      <c r="G201" s="8">
        <f>'2023 MRI - Alphabetical'!F201-'2020 MRI'!F201</f>
        <v>5.8027938936713355</v>
      </c>
      <c r="H201" s="9">
        <f>'2023 MRI - Alphabetical'!G201-'2020 MRI'!G201</f>
        <v>-52</v>
      </c>
      <c r="I201" s="10">
        <f>'2023 MRI - Alphabetical'!H201-'2020 MRI'!H201</f>
        <v>409</v>
      </c>
      <c r="J201" s="33">
        <f>'2023 MRI - Alphabetical'!I201-'2020 MRI'!I201</f>
        <v>1.5725730394251283</v>
      </c>
      <c r="K201" s="11">
        <f>'2023 MRI - Alphabetical'!J201-'2020 MRI'!J201</f>
        <v>0.13487400756709733</v>
      </c>
      <c r="L201" s="10">
        <f>'2023 MRI - Alphabetical'!K201-'2020 MRI'!K201</f>
        <v>100</v>
      </c>
      <c r="M201" s="33">
        <f>'2023 MRI - Alphabetical'!L201-'2020 MRI'!L201</f>
        <v>0.36615448514061216</v>
      </c>
      <c r="N201" s="11">
        <f>'2023 MRI - Alphabetical'!M201-'2020 MRI'!M201</f>
        <v>-3.139710439743814E-2</v>
      </c>
      <c r="O201" s="10">
        <f>'2023 MRI - Alphabetical'!N201-'2020 MRI'!N201</f>
        <v>-91</v>
      </c>
      <c r="P201" s="33">
        <f>'2023 MRI - Alphabetical'!O201-'2020 MRI'!O201</f>
        <v>-1.1136417450645872</v>
      </c>
      <c r="Q201" s="11">
        <f>'2023 MRI - Alphabetical'!P201-'2020 MRI'!P201</f>
        <v>6.4634729086876203E-2</v>
      </c>
      <c r="R201" s="10">
        <f>'2023 MRI - Alphabetical'!Q201-'2020 MRI'!Q201</f>
        <v>50</v>
      </c>
      <c r="S201" s="33">
        <f>'2023 MRI - Alphabetical'!R201-'2020 MRI'!R201</f>
        <v>7.7000705868517261E-2</v>
      </c>
      <c r="T201" s="12">
        <f>'2023 MRI - Alphabetical'!S201-'2020 MRI'!S201</f>
        <v>-0.89400601736836061</v>
      </c>
      <c r="U201" s="10">
        <f>'2023 MRI - Alphabetical'!T201-'2020 MRI'!T201</f>
        <v>-109</v>
      </c>
      <c r="V201" s="33">
        <f>'2023 MRI - Alphabetical'!U201-'2020 MRI'!U201</f>
        <v>-0.97003994811328331</v>
      </c>
      <c r="W201" s="11">
        <f>'2023 MRI - Alphabetical'!V201-'2020 MRI'!V201</f>
        <v>5.7206954167026758E-2</v>
      </c>
      <c r="X201" s="10">
        <f>'2023 MRI - Alphabetical'!W201-'2020 MRI'!W201</f>
        <v>-79</v>
      </c>
      <c r="Y201" s="33">
        <f>'2023 MRI - Alphabetical'!X201-'2020 MRI'!X201</f>
        <v>-0.28069962268417215</v>
      </c>
      <c r="Z201" s="13">
        <f>'2023 MRI - Alphabetical'!Y201-'2020 MRI'!Y201</f>
        <v>770</v>
      </c>
      <c r="AA201" s="10">
        <f>'2023 MRI - Alphabetical'!Z201-'2020 MRI'!Z201</f>
        <v>33</v>
      </c>
      <c r="AB201" s="33">
        <f>'2023 MRI - Alphabetical'!AA201-'2020 MRI'!AA201</f>
        <v>0.26460533798572983</v>
      </c>
      <c r="AC201" s="11">
        <f>'2023 MRI - Alphabetical'!AB201-'2020 MRI'!AB201</f>
        <v>-3.0637119113573405E-3</v>
      </c>
      <c r="AD201" s="10">
        <f>'2023 MRI - Alphabetical'!AC201-'2020 MRI'!AC201</f>
        <v>-67</v>
      </c>
      <c r="AE201" s="33">
        <f>'2023 MRI - Alphabetical'!AD201-'2020 MRI'!AD201</f>
        <v>-0.22561267296018767</v>
      </c>
      <c r="AF201" s="11">
        <f>'2023 MRI - Alphabetical'!AE201-'2020 MRI'!AE201</f>
        <v>-6.8270989677260419E-3</v>
      </c>
      <c r="AG201" s="10">
        <f>'2023 MRI - Alphabetical'!AF201-'2020 MRI'!AF201</f>
        <v>-83</v>
      </c>
      <c r="AH201" s="33">
        <f>'2023 MRI - Alphabetical'!AG201-'2020 MRI'!AG201</f>
        <v>-0.53764657124993875</v>
      </c>
      <c r="AI201" s="14">
        <f>'2023 MRI - Alphabetical'!AH201-'2020 MRI'!AH201</f>
        <v>0.50399999999999956</v>
      </c>
      <c r="AJ201" s="10">
        <f>'2023 MRI - Alphabetical'!AI201-'2020 MRI'!AI201</f>
        <v>-53</v>
      </c>
      <c r="AK201" s="33">
        <f>'2023 MRI - Alphabetical'!AJ201-'2020 MRI'!AJ201</f>
        <v>-3.1413276241289423E-3</v>
      </c>
      <c r="AL201" s="13">
        <f>'2023 MRI - Alphabetical'!AK201-'2020 MRI'!AK201</f>
        <v>-6669.8206429921993</v>
      </c>
      <c r="AM201" s="38"/>
    </row>
    <row r="202" spans="1:39" x14ac:dyDescent="0.25">
      <c r="A202" t="s">
        <v>794</v>
      </c>
      <c r="B202" s="5" t="s">
        <v>376</v>
      </c>
      <c r="C202" s="6" t="s">
        <v>71</v>
      </c>
      <c r="D202" s="7" t="s">
        <v>34</v>
      </c>
      <c r="E202" s="8">
        <f>VLOOKUP(A202,'2020 MRI'!$A$7:$F$571,6,FALSE)</f>
        <v>25.005976167453483</v>
      </c>
      <c r="F202" s="36">
        <f>'2023 MRI - Alphabetical'!E202-'2020 MRI'!E202</f>
        <v>0.10075477376393183</v>
      </c>
      <c r="G202" s="8">
        <f>'2023 MRI - Alphabetical'!F202-'2020 MRI'!F202</f>
        <v>2.9876485952164664</v>
      </c>
      <c r="H202" s="9">
        <f>'2023 MRI - Alphabetical'!G202-'2020 MRI'!G202</f>
        <v>-3</v>
      </c>
      <c r="I202" s="10">
        <f>'2023 MRI - Alphabetical'!H202-'2020 MRI'!H202</f>
        <v>23</v>
      </c>
      <c r="J202" s="33">
        <f>'2023 MRI - Alphabetical'!I202-'2020 MRI'!I202</f>
        <v>0.19466338195877786</v>
      </c>
      <c r="K202" s="11">
        <f>'2023 MRI - Alphabetical'!J202-'2020 MRI'!J202</f>
        <v>3.0316210793082443E-2</v>
      </c>
      <c r="L202" s="10">
        <f>'2023 MRI - Alphabetical'!K202-'2020 MRI'!K202</f>
        <v>227</v>
      </c>
      <c r="M202" s="33">
        <f>'2023 MRI - Alphabetical'!L202-'2020 MRI'!L202</f>
        <v>0.74108192329242684</v>
      </c>
      <c r="N202" s="11">
        <f>'2023 MRI - Alphabetical'!M202-'2020 MRI'!M202</f>
        <v>-4.5300665181313093E-2</v>
      </c>
      <c r="O202" s="10">
        <f>'2023 MRI - Alphabetical'!N202-'2020 MRI'!N202</f>
        <v>-22</v>
      </c>
      <c r="P202" s="33">
        <f>'2023 MRI - Alphabetical'!O202-'2020 MRI'!O202</f>
        <v>-4.61825353393292E-2</v>
      </c>
      <c r="Q202" s="11">
        <f>'2023 MRI - Alphabetical'!P202-'2020 MRI'!P202</f>
        <v>2.3054151057085026E-4</v>
      </c>
      <c r="R202" s="10">
        <f>'2023 MRI - Alphabetical'!Q202-'2020 MRI'!Q202</f>
        <v>19</v>
      </c>
      <c r="S202" s="33">
        <f>'2023 MRI - Alphabetical'!R202-'2020 MRI'!R202</f>
        <v>0.23888270298591624</v>
      </c>
      <c r="T202" s="12">
        <f>'2023 MRI - Alphabetical'!S202-'2020 MRI'!S202</f>
        <v>0</v>
      </c>
      <c r="U202" s="10">
        <f>'2023 MRI - Alphabetical'!T202-'2020 MRI'!T202</f>
        <v>-45</v>
      </c>
      <c r="V202" s="33">
        <f>'2023 MRI - Alphabetical'!U202-'2020 MRI'!U202</f>
        <v>-0.13662322199519542</v>
      </c>
      <c r="W202" s="11">
        <f>'2023 MRI - Alphabetical'!V202-'2020 MRI'!V202</f>
        <v>5.5697443962001505E-3</v>
      </c>
      <c r="X202" s="10">
        <f>'2023 MRI - Alphabetical'!W202-'2020 MRI'!W202</f>
        <v>57</v>
      </c>
      <c r="Y202" s="33">
        <f>'2023 MRI - Alphabetical'!X202-'2020 MRI'!X202</f>
        <v>0.23085825988203162</v>
      </c>
      <c r="Z202" s="13">
        <f>'2023 MRI - Alphabetical'!Y202-'2020 MRI'!Y202</f>
        <v>23991</v>
      </c>
      <c r="AA202" s="10">
        <f>'2023 MRI - Alphabetical'!Z202-'2020 MRI'!Z202</f>
        <v>-122</v>
      </c>
      <c r="AB202" s="33">
        <f>'2023 MRI - Alphabetical'!AA202-'2020 MRI'!AA202</f>
        <v>-0.38965219389675027</v>
      </c>
      <c r="AC202" s="11">
        <f>'2023 MRI - Alphabetical'!AB202-'2020 MRI'!AB202</f>
        <v>6.8937544867193126E-3</v>
      </c>
      <c r="AD202" s="10">
        <f>'2023 MRI - Alphabetical'!AC202-'2020 MRI'!AC202</f>
        <v>-16</v>
      </c>
      <c r="AE202" s="33">
        <f>'2023 MRI - Alphabetical'!AD202-'2020 MRI'!AD202</f>
        <v>-4.1227878365668547E-2</v>
      </c>
      <c r="AF202" s="11">
        <f>'2023 MRI - Alphabetical'!AE202-'2020 MRI'!AE202</f>
        <v>3.331482509716821E-3</v>
      </c>
      <c r="AG202" s="10">
        <f>'2023 MRI - Alphabetical'!AF202-'2020 MRI'!AF202</f>
        <v>15</v>
      </c>
      <c r="AH202" s="33">
        <f>'2023 MRI - Alphabetical'!AG202-'2020 MRI'!AG202</f>
        <v>2.8671481218973689E-2</v>
      </c>
      <c r="AI202" s="14">
        <f>'2023 MRI - Alphabetical'!AH202-'2020 MRI'!AH202</f>
        <v>-0.15333333333333332</v>
      </c>
      <c r="AJ202" s="10">
        <f>'2023 MRI - Alphabetical'!AI202-'2020 MRI'!AI202</f>
        <v>4</v>
      </c>
      <c r="AK202" s="33">
        <f>'2023 MRI - Alphabetical'!AJ202-'2020 MRI'!AJ202</f>
        <v>1.4381775501530331E-2</v>
      </c>
      <c r="AL202" s="13">
        <f>'2023 MRI - Alphabetical'!AK202-'2020 MRI'!AK202</f>
        <v>22392.674499340181</v>
      </c>
      <c r="AM202" s="38"/>
    </row>
    <row r="203" spans="1:39" x14ac:dyDescent="0.25">
      <c r="A203" t="s">
        <v>795</v>
      </c>
      <c r="B203" s="5" t="s">
        <v>488</v>
      </c>
      <c r="C203" s="6" t="s">
        <v>81</v>
      </c>
      <c r="D203" s="7" t="s">
        <v>34</v>
      </c>
      <c r="E203" s="8">
        <f>VLOOKUP(A203,'2020 MRI'!$A$7:$F$571,6,FALSE)</f>
        <v>15.589490293137322</v>
      </c>
      <c r="F203" s="36">
        <f>'2023 MRI - Alphabetical'!E203-'2020 MRI'!E203</f>
        <v>-7.2922947610600808E-2</v>
      </c>
      <c r="G203" s="8">
        <f>'2023 MRI - Alphabetical'!F203-'2020 MRI'!F203</f>
        <v>5.3305354546489543</v>
      </c>
      <c r="H203" s="9">
        <f>'2023 MRI - Alphabetical'!G203-'2020 MRI'!G203</f>
        <v>-5</v>
      </c>
      <c r="I203" s="10">
        <f>'2023 MRI - Alphabetical'!H203-'2020 MRI'!H203</f>
        <v>-94</v>
      </c>
      <c r="J203" s="33">
        <f>'2023 MRI - Alphabetical'!I203-'2020 MRI'!I203</f>
        <v>-0.44596911493094538</v>
      </c>
      <c r="K203" s="11">
        <f>'2023 MRI - Alphabetical'!J203-'2020 MRI'!J203</f>
        <v>4.0030864319502424E-3</v>
      </c>
      <c r="L203" s="10">
        <f>'2023 MRI - Alphabetical'!K203-'2020 MRI'!K203</f>
        <v>124</v>
      </c>
      <c r="M203" s="33">
        <f>'2023 MRI - Alphabetical'!L203-'2020 MRI'!L203</f>
        <v>0.48427067117748684</v>
      </c>
      <c r="N203" s="11">
        <f>'2023 MRI - Alphabetical'!M203-'2020 MRI'!M203</f>
        <v>-2.8251106306100785E-2</v>
      </c>
      <c r="O203" s="10">
        <f>'2023 MRI - Alphabetical'!N203-'2020 MRI'!N203</f>
        <v>-3</v>
      </c>
      <c r="P203" s="33">
        <f>'2023 MRI - Alphabetical'!O203-'2020 MRI'!O203</f>
        <v>-2.0612570069268643E-2</v>
      </c>
      <c r="Q203" s="11">
        <f>'2023 MRI - Alphabetical'!P203-'2020 MRI'!P203</f>
        <v>-8.327505968025832E-4</v>
      </c>
      <c r="R203" s="10">
        <f>'2023 MRI - Alphabetical'!Q203-'2020 MRI'!Q203</f>
        <v>-96</v>
      </c>
      <c r="S203" s="33">
        <f>'2023 MRI - Alphabetical'!R203-'2020 MRI'!R203</f>
        <v>6.3843341692868899E-2</v>
      </c>
      <c r="T203" s="12">
        <f>'2023 MRI - Alphabetical'!S203-'2020 MRI'!S203</f>
        <v>0.26933698719473653</v>
      </c>
      <c r="U203" s="10">
        <f>'2023 MRI - Alphabetical'!T203-'2020 MRI'!T203</f>
        <v>7</v>
      </c>
      <c r="V203" s="33">
        <f>'2023 MRI - Alphabetical'!U203-'2020 MRI'!U203</f>
        <v>-3.8620248668217561E-2</v>
      </c>
      <c r="W203" s="11">
        <f>'2023 MRI - Alphabetical'!V203-'2020 MRI'!V203</f>
        <v>-1.5923636809101263E-3</v>
      </c>
      <c r="X203" s="10">
        <f>'2023 MRI - Alphabetical'!W203-'2020 MRI'!W203</f>
        <v>-10</v>
      </c>
      <c r="Y203" s="33">
        <f>'2023 MRI - Alphabetical'!X203-'2020 MRI'!X203</f>
        <v>-9.6345292881735101E-2</v>
      </c>
      <c r="Z203" s="13">
        <f>'2023 MRI - Alphabetical'!Y203-'2020 MRI'!Y203</f>
        <v>19405</v>
      </c>
      <c r="AA203" s="10">
        <f>'2023 MRI - Alphabetical'!Z203-'2020 MRI'!Z203</f>
        <v>16</v>
      </c>
      <c r="AB203" s="33">
        <f>'2023 MRI - Alphabetical'!AA203-'2020 MRI'!AA203</f>
        <v>-9.4866396020669708E-3</v>
      </c>
      <c r="AC203" s="11">
        <f>'2023 MRI - Alphabetical'!AB203-'2020 MRI'!AB203</f>
        <v>2.4870171812427372E-3</v>
      </c>
      <c r="AD203" s="10">
        <f>'2023 MRI - Alphabetical'!AC203-'2020 MRI'!AC203</f>
        <v>10</v>
      </c>
      <c r="AE203" s="33">
        <f>'2023 MRI - Alphabetical'!AD203-'2020 MRI'!AD203</f>
        <v>2.8763931890981864E-2</v>
      </c>
      <c r="AF203" s="11">
        <f>'2023 MRI - Alphabetical'!AE203-'2020 MRI'!AE203</f>
        <v>7.3339823393011594E-3</v>
      </c>
      <c r="AG203" s="10">
        <f>'2023 MRI - Alphabetical'!AF203-'2020 MRI'!AF203</f>
        <v>1</v>
      </c>
      <c r="AH203" s="33">
        <f>'2023 MRI - Alphabetical'!AG203-'2020 MRI'!AG203</f>
        <v>-5.5192822504138594E-2</v>
      </c>
      <c r="AI203" s="14">
        <f>'2023 MRI - Alphabetical'!AH203-'2020 MRI'!AH203</f>
        <v>-7.333333333333325E-2</v>
      </c>
      <c r="AJ203" s="10">
        <f>'2023 MRI - Alphabetical'!AI203-'2020 MRI'!AI203</f>
        <v>18</v>
      </c>
      <c r="AK203" s="33">
        <f>'2023 MRI - Alphabetical'!AJ203-'2020 MRI'!AJ203</f>
        <v>1.5029386364944216E-2</v>
      </c>
      <c r="AL203" s="13">
        <f>'2023 MRI - Alphabetical'!AK203-'2020 MRI'!AK203</f>
        <v>64991.728158351267</v>
      </c>
      <c r="AM203" s="38"/>
    </row>
    <row r="204" spans="1:39" x14ac:dyDescent="0.25">
      <c r="A204" t="s">
        <v>796</v>
      </c>
      <c r="B204" s="5" t="s">
        <v>585</v>
      </c>
      <c r="C204" s="6" t="s">
        <v>81</v>
      </c>
      <c r="D204" s="7" t="s">
        <v>34</v>
      </c>
      <c r="E204" s="8">
        <f>VLOOKUP(A204,'2020 MRI'!$A$7:$F$571,6,FALSE)</f>
        <v>12.779035116965892</v>
      </c>
      <c r="F204" s="36">
        <f>'2023 MRI - Alphabetical'!E204-'2020 MRI'!E204</f>
        <v>-0.71782190057627915</v>
      </c>
      <c r="G204" s="8">
        <f>'2023 MRI - Alphabetical'!F204-'2020 MRI'!F204</f>
        <v>7.5031085357251204</v>
      </c>
      <c r="H204" s="9">
        <f>'2023 MRI - Alphabetical'!G204-'2020 MRI'!G204</f>
        <v>-41</v>
      </c>
      <c r="I204" s="10">
        <f>'2023 MRI - Alphabetical'!H204-'2020 MRI'!H204</f>
        <v>-45</v>
      </c>
      <c r="J204" s="33">
        <f>'2023 MRI - Alphabetical'!I204-'2020 MRI'!I204</f>
        <v>-8.7777356702573944E-2</v>
      </c>
      <c r="K204" s="11">
        <f>'2023 MRI - Alphabetical'!J204-'2020 MRI'!J204</f>
        <v>2.0406265052918537E-2</v>
      </c>
      <c r="L204" s="10">
        <f>'2023 MRI - Alphabetical'!K204-'2020 MRI'!K204</f>
        <v>266</v>
      </c>
      <c r="M204" s="33">
        <f>'2023 MRI - Alphabetical'!L204-'2020 MRI'!L204</f>
        <v>0.87748338016088168</v>
      </c>
      <c r="N204" s="11">
        <f>'2023 MRI - Alphabetical'!M204-'2020 MRI'!M204</f>
        <v>-5.1448361466644055E-2</v>
      </c>
      <c r="O204" s="10">
        <f>'2023 MRI - Alphabetical'!N204-'2020 MRI'!N204</f>
        <v>14</v>
      </c>
      <c r="P204" s="33">
        <f>'2023 MRI - Alphabetical'!O204-'2020 MRI'!O204</f>
        <v>7.2619008469833934E-2</v>
      </c>
      <c r="Q204" s="11">
        <f>'2023 MRI - Alphabetical'!P204-'2020 MRI'!P204</f>
        <v>-6.2189054726368162E-3</v>
      </c>
      <c r="R204" s="10">
        <f>'2023 MRI - Alphabetical'!Q204-'2020 MRI'!Q204</f>
        <v>19</v>
      </c>
      <c r="S204" s="33">
        <f>'2023 MRI - Alphabetical'!R204-'2020 MRI'!R204</f>
        <v>0.23888270298591624</v>
      </c>
      <c r="T204" s="12">
        <f>'2023 MRI - Alphabetical'!S204-'2020 MRI'!S204</f>
        <v>0</v>
      </c>
      <c r="U204" s="10">
        <f>'2023 MRI - Alphabetical'!T204-'2020 MRI'!T204</f>
        <v>3</v>
      </c>
      <c r="V204" s="33">
        <f>'2023 MRI - Alphabetical'!U204-'2020 MRI'!U204</f>
        <v>3.7126014671864493E-2</v>
      </c>
      <c r="W204" s="11">
        <f>'2023 MRI - Alphabetical'!V204-'2020 MRI'!V204</f>
        <v>-5.2035526135917887E-3</v>
      </c>
      <c r="X204" s="10">
        <f>'2023 MRI - Alphabetical'!W204-'2020 MRI'!W204</f>
        <v>-50</v>
      </c>
      <c r="Y204" s="33">
        <f>'2023 MRI - Alphabetical'!X204-'2020 MRI'!X204</f>
        <v>-0.46675844872354755</v>
      </c>
      <c r="Z204" s="13">
        <f>'2023 MRI - Alphabetical'!Y204-'2020 MRI'!Y204</f>
        <v>6148</v>
      </c>
      <c r="AA204" s="10">
        <f>'2023 MRI - Alphabetical'!Z204-'2020 MRI'!Z204</f>
        <v>-19</v>
      </c>
      <c r="AB204" s="33">
        <f>'2023 MRI - Alphabetical'!AA204-'2020 MRI'!AA204</f>
        <v>-6.4070024414081828E-2</v>
      </c>
      <c r="AC204" s="11">
        <f>'2023 MRI - Alphabetical'!AB204-'2020 MRI'!AB204</f>
        <v>3.5182889026658393E-3</v>
      </c>
      <c r="AD204" s="10">
        <f>'2023 MRI - Alphabetical'!AC204-'2020 MRI'!AC204</f>
        <v>-204</v>
      </c>
      <c r="AE204" s="33">
        <f>'2023 MRI - Alphabetical'!AD204-'2020 MRI'!AD204</f>
        <v>-0.65670404275631444</v>
      </c>
      <c r="AF204" s="11">
        <f>'2023 MRI - Alphabetical'!AE204-'2020 MRI'!AE204</f>
        <v>-3.3477882499450384E-2</v>
      </c>
      <c r="AG204" s="10">
        <f>'2023 MRI - Alphabetical'!AF204-'2020 MRI'!AF204</f>
        <v>-4</v>
      </c>
      <c r="AH204" s="33">
        <f>'2023 MRI - Alphabetical'!AG204-'2020 MRI'!AG204</f>
        <v>-0.15092224786591646</v>
      </c>
      <c r="AI204" s="14">
        <f>'2023 MRI - Alphabetical'!AH204-'2020 MRI'!AH204</f>
        <v>2.6666666666666838E-2</v>
      </c>
      <c r="AJ204" s="10">
        <f>'2023 MRI - Alphabetical'!AI204-'2020 MRI'!AI204</f>
        <v>-4</v>
      </c>
      <c r="AK204" s="33">
        <f>'2023 MRI - Alphabetical'!AJ204-'2020 MRI'!AJ204</f>
        <v>-0.15445221883219101</v>
      </c>
      <c r="AL204" s="13">
        <f>'2023 MRI - Alphabetical'!AK204-'2020 MRI'!AK204</f>
        <v>7543.6581621896476</v>
      </c>
      <c r="AM204" s="38"/>
    </row>
    <row r="205" spans="1:39" x14ac:dyDescent="0.25">
      <c r="A205" t="s">
        <v>797</v>
      </c>
      <c r="B205" s="5" t="s">
        <v>412</v>
      </c>
      <c r="C205" s="6" t="s">
        <v>63</v>
      </c>
      <c r="D205" s="7" t="s">
        <v>34</v>
      </c>
      <c r="E205" s="8">
        <f>VLOOKUP(A205,'2020 MRI'!$A$7:$F$571,6,FALSE)</f>
        <v>27.870510196792093</v>
      </c>
      <c r="F205" s="36">
        <f>'2023 MRI - Alphabetical'!E205-'2020 MRI'!E205</f>
        <v>0.7723559047469637</v>
      </c>
      <c r="G205" s="8">
        <f>'2023 MRI - Alphabetical'!F205-'2020 MRI'!F205</f>
        <v>0.73776348165222672</v>
      </c>
      <c r="H205" s="9">
        <f>'2023 MRI - Alphabetical'!G205-'2020 MRI'!G205</f>
        <v>33</v>
      </c>
      <c r="I205" s="10">
        <f>'2023 MRI - Alphabetical'!H205-'2020 MRI'!H205</f>
        <v>-43</v>
      </c>
      <c r="J205" s="33">
        <f>'2023 MRI - Alphabetical'!I205-'2020 MRI'!I205</f>
        <v>-0.11992156648711227</v>
      </c>
      <c r="K205" s="11">
        <f>'2023 MRI - Alphabetical'!J205-'2020 MRI'!J205</f>
        <v>1.1994757078444995E-2</v>
      </c>
      <c r="L205" s="10">
        <f>'2023 MRI - Alphabetical'!K205-'2020 MRI'!K205</f>
        <v>20</v>
      </c>
      <c r="M205" s="33">
        <f>'2023 MRI - Alphabetical'!L205-'2020 MRI'!L205</f>
        <v>-2.4236103799409547E-2</v>
      </c>
      <c r="N205" s="11">
        <f>'2023 MRI - Alphabetical'!M205-'2020 MRI'!M205</f>
        <v>-2.5528389594317483E-2</v>
      </c>
      <c r="O205" s="10">
        <f>'2023 MRI - Alphabetical'!N205-'2020 MRI'!N205</f>
        <v>134</v>
      </c>
      <c r="P205" s="33">
        <f>'2023 MRI - Alphabetical'!O205-'2020 MRI'!O205</f>
        <v>0.26864827477443376</v>
      </c>
      <c r="Q205" s="11">
        <f>'2023 MRI - Alphabetical'!P205-'2020 MRI'!P205</f>
        <v>-1.8961829677620792E-2</v>
      </c>
      <c r="R205" s="10">
        <f>'2023 MRI - Alphabetical'!Q205-'2020 MRI'!Q205</f>
        <v>19</v>
      </c>
      <c r="S205" s="33">
        <f>'2023 MRI - Alphabetical'!R205-'2020 MRI'!R205</f>
        <v>0.23888270298591624</v>
      </c>
      <c r="T205" s="12">
        <f>'2023 MRI - Alphabetical'!S205-'2020 MRI'!S205</f>
        <v>0</v>
      </c>
      <c r="U205" s="10">
        <f>'2023 MRI - Alphabetical'!T205-'2020 MRI'!T205</f>
        <v>104</v>
      </c>
      <c r="V205" s="33">
        <f>'2023 MRI - Alphabetical'!U205-'2020 MRI'!U205</f>
        <v>0.67051157650137938</v>
      </c>
      <c r="W205" s="11">
        <f>'2023 MRI - Alphabetical'!V205-'2020 MRI'!V205</f>
        <v>-4.1381350454132104E-2</v>
      </c>
      <c r="X205" s="10">
        <f>'2023 MRI - Alphabetical'!W205-'2020 MRI'!W205</f>
        <v>-81</v>
      </c>
      <c r="Y205" s="33">
        <f>'2023 MRI - Alphabetical'!X205-'2020 MRI'!X205</f>
        <v>-0.3673776949704648</v>
      </c>
      <c r="Z205" s="13">
        <f>'2023 MRI - Alphabetical'!Y205-'2020 MRI'!Y205</f>
        <v>3403</v>
      </c>
      <c r="AA205" s="10">
        <f>'2023 MRI - Alphabetical'!Z205-'2020 MRI'!Z205</f>
        <v>46</v>
      </c>
      <c r="AB205" s="33">
        <f>'2023 MRI - Alphabetical'!AA205-'2020 MRI'!AA205</f>
        <v>0.13170666403149089</v>
      </c>
      <c r="AC205" s="11">
        <f>'2023 MRI - Alphabetical'!AB205-'2020 MRI'!AB205</f>
        <v>4.2553191489359821E-5</v>
      </c>
      <c r="AD205" s="10">
        <f>'2023 MRI - Alphabetical'!AC205-'2020 MRI'!AC205</f>
        <v>-41</v>
      </c>
      <c r="AE205" s="33">
        <f>'2023 MRI - Alphabetical'!AD205-'2020 MRI'!AD205</f>
        <v>-0.12971633510008365</v>
      </c>
      <c r="AF205" s="11">
        <f>'2023 MRI - Alphabetical'!AE205-'2020 MRI'!AE205</f>
        <v>-5.0229621125152946E-4</v>
      </c>
      <c r="AG205" s="10">
        <f>'2023 MRI - Alphabetical'!AF205-'2020 MRI'!AF205</f>
        <v>-15</v>
      </c>
      <c r="AH205" s="33">
        <f>'2023 MRI - Alphabetical'!AG205-'2020 MRI'!AG205</f>
        <v>-3.0366563660201514E-2</v>
      </c>
      <c r="AI205" s="14">
        <f>'2023 MRI - Alphabetical'!AH205-'2020 MRI'!AH205</f>
        <v>-8.5666666666666558E-2</v>
      </c>
      <c r="AJ205" s="10">
        <f>'2023 MRI - Alphabetical'!AI205-'2020 MRI'!AI205</f>
        <v>-21</v>
      </c>
      <c r="AK205" s="33">
        <f>'2023 MRI - Alphabetical'!AJ205-'2020 MRI'!AJ205</f>
        <v>1.3327100043890316E-2</v>
      </c>
      <c r="AL205" s="13">
        <f>'2023 MRI - Alphabetical'!AK205-'2020 MRI'!AK205</f>
        <v>16335.578130819355</v>
      </c>
      <c r="AM205" s="38"/>
    </row>
    <row r="206" spans="1:39" x14ac:dyDescent="0.25">
      <c r="A206" t="s">
        <v>798</v>
      </c>
      <c r="B206" s="5" t="s">
        <v>462</v>
      </c>
      <c r="C206" s="6" t="s">
        <v>71</v>
      </c>
      <c r="D206" s="7" t="s">
        <v>34</v>
      </c>
      <c r="E206" s="8">
        <f>VLOOKUP(A206,'2020 MRI'!$A$7:$F$571,6,FALSE)</f>
        <v>23.248321711786559</v>
      </c>
      <c r="F206" s="36">
        <f>'2023 MRI - Alphabetical'!E206-'2020 MRI'!E206</f>
        <v>-0.78280357641853526</v>
      </c>
      <c r="G206" s="8">
        <f>'2023 MRI - Alphabetical'!F206-'2020 MRI'!F206</f>
        <v>5.5394042059617732</v>
      </c>
      <c r="H206" s="9">
        <f>'2023 MRI - Alphabetical'!G206-'2020 MRI'!G206</f>
        <v>-52</v>
      </c>
      <c r="I206" s="10">
        <f>'2023 MRI - Alphabetical'!H206-'2020 MRI'!H206</f>
        <v>154</v>
      </c>
      <c r="J206" s="33">
        <f>'2023 MRI - Alphabetical'!I206-'2020 MRI'!I206</f>
        <v>0.52692484121141447</v>
      </c>
      <c r="K206" s="11">
        <f>'2023 MRI - Alphabetical'!J206-'2020 MRI'!J206</f>
        <v>6.1552169642350552E-2</v>
      </c>
      <c r="L206" s="10">
        <f>'2023 MRI - Alphabetical'!K206-'2020 MRI'!K206</f>
        <v>53</v>
      </c>
      <c r="M206" s="33">
        <f>'2023 MRI - Alphabetical'!L206-'2020 MRI'!L206</f>
        <v>0.26078955812370586</v>
      </c>
      <c r="N206" s="11">
        <f>'2023 MRI - Alphabetical'!M206-'2020 MRI'!M206</f>
        <v>-3.9703866210318642E-2</v>
      </c>
      <c r="O206" s="10">
        <f>'2023 MRI - Alphabetical'!N206-'2020 MRI'!N206</f>
        <v>55</v>
      </c>
      <c r="P206" s="33">
        <f>'2023 MRI - Alphabetical'!O206-'2020 MRI'!O206</f>
        <v>0.1772404883316554</v>
      </c>
      <c r="Q206" s="11">
        <f>'2023 MRI - Alphabetical'!P206-'2020 MRI'!P206</f>
        <v>-1.3808316696425783E-2</v>
      </c>
      <c r="R206" s="10">
        <f>'2023 MRI - Alphabetical'!Q206-'2020 MRI'!Q206</f>
        <v>19</v>
      </c>
      <c r="S206" s="33">
        <f>'2023 MRI - Alphabetical'!R206-'2020 MRI'!R206</f>
        <v>0.23888270298591624</v>
      </c>
      <c r="T206" s="12">
        <f>'2023 MRI - Alphabetical'!S206-'2020 MRI'!S206</f>
        <v>0</v>
      </c>
      <c r="U206" s="10">
        <f>'2023 MRI - Alphabetical'!T206-'2020 MRI'!T206</f>
        <v>-224</v>
      </c>
      <c r="V206" s="33">
        <f>'2023 MRI - Alphabetical'!U206-'2020 MRI'!U206</f>
        <v>-0.7284140652119887</v>
      </c>
      <c r="W206" s="11">
        <f>'2023 MRI - Alphabetical'!V206-'2020 MRI'!V206</f>
        <v>4.0870871539218298E-2</v>
      </c>
      <c r="X206" s="10">
        <f>'2023 MRI - Alphabetical'!W206-'2020 MRI'!W206</f>
        <v>1</v>
      </c>
      <c r="Y206" s="33">
        <f>'2023 MRI - Alphabetical'!X206-'2020 MRI'!X206</f>
        <v>-7.1469018477810481E-2</v>
      </c>
      <c r="Z206" s="13">
        <f>'2023 MRI - Alphabetical'!Y206-'2020 MRI'!Y206</f>
        <v>15204</v>
      </c>
      <c r="AA206" s="10">
        <f>'2023 MRI - Alphabetical'!Z206-'2020 MRI'!Z206</f>
        <v>-4</v>
      </c>
      <c r="AB206" s="33">
        <f>'2023 MRI - Alphabetical'!AA206-'2020 MRI'!AA206</f>
        <v>-6.3621242598178973E-2</v>
      </c>
      <c r="AC206" s="11">
        <f>'2023 MRI - Alphabetical'!AB206-'2020 MRI'!AB206</f>
        <v>2.6254355400696858E-3</v>
      </c>
      <c r="AD206" s="10">
        <f>'2023 MRI - Alphabetical'!AC206-'2020 MRI'!AC206</f>
        <v>-153</v>
      </c>
      <c r="AE206" s="33">
        <f>'2023 MRI - Alphabetical'!AD206-'2020 MRI'!AD206</f>
        <v>-0.52211671221391576</v>
      </c>
      <c r="AF206" s="11">
        <f>'2023 MRI - Alphabetical'!AE206-'2020 MRI'!AE206</f>
        <v>-2.4038437833044157E-2</v>
      </c>
      <c r="AG206" s="10">
        <f>'2023 MRI - Alphabetical'!AF206-'2020 MRI'!AF206</f>
        <v>-17</v>
      </c>
      <c r="AH206" s="33">
        <f>'2023 MRI - Alphabetical'!AG206-'2020 MRI'!AG206</f>
        <v>-4.1264442409919923E-2</v>
      </c>
      <c r="AI206" s="14">
        <f>'2023 MRI - Alphabetical'!AH206-'2020 MRI'!AH206</f>
        <v>-7.2999999999999954E-2</v>
      </c>
      <c r="AJ206" s="10">
        <f>'2023 MRI - Alphabetical'!AI206-'2020 MRI'!AI206</f>
        <v>-21</v>
      </c>
      <c r="AK206" s="33">
        <f>'2023 MRI - Alphabetical'!AJ206-'2020 MRI'!AJ206</f>
        <v>3.2712613794827483E-4</v>
      </c>
      <c r="AL206" s="13">
        <f>'2023 MRI - Alphabetical'!AK206-'2020 MRI'!AK206</f>
        <v>12090.30312368914</v>
      </c>
      <c r="AM206" s="38"/>
    </row>
    <row r="207" spans="1:39" x14ac:dyDescent="0.25">
      <c r="A207" t="s">
        <v>799</v>
      </c>
      <c r="B207" s="5" t="s">
        <v>352</v>
      </c>
      <c r="C207" s="6" t="s">
        <v>63</v>
      </c>
      <c r="D207" s="7" t="s">
        <v>34</v>
      </c>
      <c r="E207" s="8">
        <f>VLOOKUP(A207,'2020 MRI'!$A$7:$F$571,6,FALSE)</f>
        <v>26.130474453403323</v>
      </c>
      <c r="F207" s="36">
        <f>'2023 MRI - Alphabetical'!E207-'2020 MRI'!E207</f>
        <v>0.63274916010239279</v>
      </c>
      <c r="G207" s="8">
        <f>'2023 MRI - Alphabetical'!F207-'2020 MRI'!F207</f>
        <v>1.4377861188402328</v>
      </c>
      <c r="H207" s="9">
        <f>'2023 MRI - Alphabetical'!G207-'2020 MRI'!G207</f>
        <v>31</v>
      </c>
      <c r="I207" s="10">
        <f>'2023 MRI - Alphabetical'!H207-'2020 MRI'!H207</f>
        <v>77</v>
      </c>
      <c r="J207" s="33">
        <f>'2023 MRI - Alphabetical'!I207-'2020 MRI'!I207</f>
        <v>0.54479104314482396</v>
      </c>
      <c r="K207" s="11">
        <f>'2023 MRI - Alphabetical'!J207-'2020 MRI'!J207</f>
        <v>5.4355160718043694E-2</v>
      </c>
      <c r="L207" s="10">
        <f>'2023 MRI - Alphabetical'!K207-'2020 MRI'!K207</f>
        <v>-311</v>
      </c>
      <c r="M207" s="33">
        <f>'2023 MRI - Alphabetical'!L207-'2020 MRI'!L207</f>
        <v>-1.2477696648657903</v>
      </c>
      <c r="N207" s="11">
        <f>'2023 MRI - Alphabetical'!M207-'2020 MRI'!M207</f>
        <v>3.5674569074457867E-2</v>
      </c>
      <c r="O207" s="10">
        <f>'2023 MRI - Alphabetical'!N207-'2020 MRI'!N207</f>
        <v>134</v>
      </c>
      <c r="P207" s="33">
        <f>'2023 MRI - Alphabetical'!O207-'2020 MRI'!O207</f>
        <v>0.31927019058663986</v>
      </c>
      <c r="Q207" s="11">
        <f>'2023 MRI - Alphabetical'!P207-'2020 MRI'!P207</f>
        <v>-2.2391391559794499E-2</v>
      </c>
      <c r="R207" s="10">
        <f>'2023 MRI - Alphabetical'!Q207-'2020 MRI'!Q207</f>
        <v>19</v>
      </c>
      <c r="S207" s="33">
        <f>'2023 MRI - Alphabetical'!R207-'2020 MRI'!R207</f>
        <v>0.23888270298591624</v>
      </c>
      <c r="T207" s="12">
        <f>'2023 MRI - Alphabetical'!S207-'2020 MRI'!S207</f>
        <v>0</v>
      </c>
      <c r="U207" s="10">
        <f>'2023 MRI - Alphabetical'!T207-'2020 MRI'!T207</f>
        <v>14</v>
      </c>
      <c r="V207" s="33">
        <f>'2023 MRI - Alphabetical'!U207-'2020 MRI'!U207</f>
        <v>8.6293608680647504E-2</v>
      </c>
      <c r="W207" s="11">
        <f>'2023 MRI - Alphabetical'!V207-'2020 MRI'!V207</f>
        <v>-7.346390761484467E-3</v>
      </c>
      <c r="X207" s="10">
        <f>'2023 MRI - Alphabetical'!W207-'2020 MRI'!W207</f>
        <v>-78</v>
      </c>
      <c r="Y207" s="33">
        <f>'2023 MRI - Alphabetical'!X207-'2020 MRI'!X207</f>
        <v>-0.29879485062403177</v>
      </c>
      <c r="Z207" s="13">
        <f>'2023 MRI - Alphabetical'!Y207-'2020 MRI'!Y207</f>
        <v>2884</v>
      </c>
      <c r="AA207" s="10">
        <f>'2023 MRI - Alphabetical'!Z207-'2020 MRI'!Z207</f>
        <v>3</v>
      </c>
      <c r="AB207" s="33">
        <f>'2023 MRI - Alphabetical'!AA207-'2020 MRI'!AA207</f>
        <v>-3.2579775393840327E-2</v>
      </c>
      <c r="AC207" s="11">
        <f>'2023 MRI - Alphabetical'!AB207-'2020 MRI'!AB207</f>
        <v>2.5088339222614844E-3</v>
      </c>
      <c r="AD207" s="10">
        <f>'2023 MRI - Alphabetical'!AC207-'2020 MRI'!AC207</f>
        <v>127</v>
      </c>
      <c r="AE207" s="33">
        <f>'2023 MRI - Alphabetical'!AD207-'2020 MRI'!AD207</f>
        <v>0.46348706973798004</v>
      </c>
      <c r="AF207" s="11">
        <f>'2023 MRI - Alphabetical'!AE207-'2020 MRI'!AE207</f>
        <v>3.3382598071348801E-2</v>
      </c>
      <c r="AG207" s="10">
        <f>'2023 MRI - Alphabetical'!AF207-'2020 MRI'!AF207</f>
        <v>45</v>
      </c>
      <c r="AH207" s="33">
        <f>'2023 MRI - Alphabetical'!AG207-'2020 MRI'!AG207</f>
        <v>0.11016049009114409</v>
      </c>
      <c r="AI207" s="14">
        <f>'2023 MRI - Alphabetical'!AH207-'2020 MRI'!AH207</f>
        <v>-0.254</v>
      </c>
      <c r="AJ207" s="10">
        <f>'2023 MRI - Alphabetical'!AI207-'2020 MRI'!AI207</f>
        <v>13</v>
      </c>
      <c r="AK207" s="33">
        <f>'2023 MRI - Alphabetical'!AJ207-'2020 MRI'!AJ207</f>
        <v>1.7578988146146612E-2</v>
      </c>
      <c r="AL207" s="13">
        <f>'2023 MRI - Alphabetical'!AK207-'2020 MRI'!AK207</f>
        <v>48857.446891982749</v>
      </c>
      <c r="AM207" s="38"/>
    </row>
    <row r="208" spans="1:39" x14ac:dyDescent="0.25">
      <c r="A208" t="s">
        <v>800</v>
      </c>
      <c r="B208" s="5" t="s">
        <v>533</v>
      </c>
      <c r="C208" s="6" t="s">
        <v>93</v>
      </c>
      <c r="D208" s="7" t="s">
        <v>34</v>
      </c>
      <c r="E208" s="8">
        <f>VLOOKUP(A208,'2020 MRI'!$A$7:$F$571,6,FALSE)</f>
        <v>15.71229240979558</v>
      </c>
      <c r="F208" s="36">
        <f>'2023 MRI - Alphabetical'!E208-'2020 MRI'!E208</f>
        <v>0.89414541243278656</v>
      </c>
      <c r="G208" s="8">
        <f>'2023 MRI - Alphabetical'!F208-'2020 MRI'!F208</f>
        <v>2.9031753184004785</v>
      </c>
      <c r="H208" s="9">
        <f>'2023 MRI - Alphabetical'!G208-'2020 MRI'!G208</f>
        <v>48</v>
      </c>
      <c r="I208" s="10">
        <f>'2023 MRI - Alphabetical'!H208-'2020 MRI'!H208</f>
        <v>-5</v>
      </c>
      <c r="J208" s="33">
        <f>'2023 MRI - Alphabetical'!I208-'2020 MRI'!I208</f>
        <v>-1.9617824226386693E-3</v>
      </c>
      <c r="K208" s="11">
        <f>'2023 MRI - Alphabetical'!J208-'2020 MRI'!J208</f>
        <v>3.2361128004448902E-2</v>
      </c>
      <c r="L208" s="10">
        <f>'2023 MRI - Alphabetical'!K208-'2020 MRI'!K208</f>
        <v>-280</v>
      </c>
      <c r="M208" s="33">
        <f>'2023 MRI - Alphabetical'!L208-'2020 MRI'!L208</f>
        <v>-0.87688741677432125</v>
      </c>
      <c r="N208" s="11">
        <f>'2023 MRI - Alphabetical'!M208-'2020 MRI'!M208</f>
        <v>3.0534259583187565E-2</v>
      </c>
      <c r="O208" s="10">
        <f>'2023 MRI - Alphabetical'!N208-'2020 MRI'!N208</f>
        <v>71</v>
      </c>
      <c r="P208" s="33">
        <f>'2023 MRI - Alphabetical'!O208-'2020 MRI'!O208</f>
        <v>0.20598690472462866</v>
      </c>
      <c r="Q208" s="11">
        <f>'2023 MRI - Alphabetical'!P208-'2020 MRI'!P208</f>
        <v>-1.4760147601476014E-2</v>
      </c>
      <c r="R208" s="10">
        <f>'2023 MRI - Alphabetical'!Q208-'2020 MRI'!Q208</f>
        <v>19</v>
      </c>
      <c r="S208" s="33">
        <f>'2023 MRI - Alphabetical'!R208-'2020 MRI'!R208</f>
        <v>0.23888270298591624</v>
      </c>
      <c r="T208" s="12">
        <f>'2023 MRI - Alphabetical'!S208-'2020 MRI'!S208</f>
        <v>0</v>
      </c>
      <c r="U208" s="10">
        <f>'2023 MRI - Alphabetical'!T208-'2020 MRI'!T208</f>
        <v>113</v>
      </c>
      <c r="V208" s="33">
        <f>'2023 MRI - Alphabetical'!U208-'2020 MRI'!U208</f>
        <v>0.46049249087709998</v>
      </c>
      <c r="W208" s="11">
        <f>'2023 MRI - Alphabetical'!V208-'2020 MRI'!V208</f>
        <v>-2.9692721825786049E-2</v>
      </c>
      <c r="X208" s="10">
        <f>'2023 MRI - Alphabetical'!W208-'2020 MRI'!W208</f>
        <v>42</v>
      </c>
      <c r="Y208" s="33">
        <f>'2023 MRI - Alphabetical'!X208-'2020 MRI'!X208</f>
        <v>0.53153455700958752</v>
      </c>
      <c r="Z208" s="13">
        <f>'2023 MRI - Alphabetical'!Y208-'2020 MRI'!Y208</f>
        <v>48450</v>
      </c>
      <c r="AA208" s="10">
        <f>'2023 MRI - Alphabetical'!Z208-'2020 MRI'!Z208</f>
        <v>-77</v>
      </c>
      <c r="AB208" s="33">
        <f>'2023 MRI - Alphabetical'!AA208-'2020 MRI'!AA208</f>
        <v>-0.25385011331125595</v>
      </c>
      <c r="AC208" s="11">
        <f>'2023 MRI - Alphabetical'!AB208-'2020 MRI'!AB208</f>
        <v>6.0350128095644738E-3</v>
      </c>
      <c r="AD208" s="10">
        <f>'2023 MRI - Alphabetical'!AC208-'2020 MRI'!AC208</f>
        <v>-7</v>
      </c>
      <c r="AE208" s="33">
        <f>'2023 MRI - Alphabetical'!AD208-'2020 MRI'!AD208</f>
        <v>-5.2962843077649757E-2</v>
      </c>
      <c r="AF208" s="11">
        <f>'2023 MRI - Alphabetical'!AE208-'2020 MRI'!AE208</f>
        <v>1.0796023626788998E-3</v>
      </c>
      <c r="AG208" s="10">
        <f>'2023 MRI - Alphabetical'!AF208-'2020 MRI'!AF208</f>
        <v>-10</v>
      </c>
      <c r="AH208" s="33">
        <f>'2023 MRI - Alphabetical'!AG208-'2020 MRI'!AG208</f>
        <v>-5.6841789098119648E-2</v>
      </c>
      <c r="AI208" s="14">
        <f>'2023 MRI - Alphabetical'!AH208-'2020 MRI'!AH208</f>
        <v>-5.6999999999999496E-2</v>
      </c>
      <c r="AJ208" s="10">
        <f>'2023 MRI - Alphabetical'!AI208-'2020 MRI'!AI208</f>
        <v>-6</v>
      </c>
      <c r="AK208" s="33">
        <f>'2023 MRI - Alphabetical'!AJ208-'2020 MRI'!AJ208</f>
        <v>-8.0621588070812489E-3</v>
      </c>
      <c r="AL208" s="13">
        <f>'2023 MRI - Alphabetical'!AK208-'2020 MRI'!AK208</f>
        <v>24787.474567970377</v>
      </c>
      <c r="AM208" s="38"/>
    </row>
    <row r="209" spans="1:39" x14ac:dyDescent="0.25">
      <c r="A209" t="s">
        <v>801</v>
      </c>
      <c r="B209" s="5" t="s">
        <v>127</v>
      </c>
      <c r="C209" s="6" t="s">
        <v>52</v>
      </c>
      <c r="D209" s="7" t="s">
        <v>34</v>
      </c>
      <c r="E209" s="8">
        <f>VLOOKUP(A209,'2020 MRI'!$A$7:$F$571,6,FALSE)</f>
        <v>34.124470227336154</v>
      </c>
      <c r="F209" s="36">
        <f>'2023 MRI - Alphabetical'!E209-'2020 MRI'!E209</f>
        <v>-0.14796763032207538</v>
      </c>
      <c r="G209" s="8">
        <f>'2023 MRI - Alphabetical'!F209-'2020 MRI'!F209</f>
        <v>1.7545949273611612</v>
      </c>
      <c r="H209" s="9">
        <f>'2023 MRI - Alphabetical'!G209-'2020 MRI'!G209</f>
        <v>-17</v>
      </c>
      <c r="I209" s="10">
        <f>'2023 MRI - Alphabetical'!H209-'2020 MRI'!H209</f>
        <v>-2</v>
      </c>
      <c r="J209" s="33">
        <f>'2023 MRI - Alphabetical'!I209-'2020 MRI'!I209</f>
        <v>-2.1705531868065941</v>
      </c>
      <c r="K209" s="11">
        <f>'2023 MRI - Alphabetical'!J209-'2020 MRI'!J209</f>
        <v>-3.9529723824184293E-2</v>
      </c>
      <c r="L209" s="10">
        <f>'2023 MRI - Alphabetical'!K209-'2020 MRI'!K209</f>
        <v>-198</v>
      </c>
      <c r="M209" s="33">
        <f>'2023 MRI - Alphabetical'!L209-'2020 MRI'!L209</f>
        <v>-0.59591987819436132</v>
      </c>
      <c r="N209" s="11">
        <f>'2023 MRI - Alphabetical'!M209-'2020 MRI'!M209</f>
        <v>1.0899556477804981E-2</v>
      </c>
      <c r="O209" s="10">
        <f>'2023 MRI - Alphabetical'!N209-'2020 MRI'!N209</f>
        <v>-1</v>
      </c>
      <c r="P209" s="33">
        <f>'2023 MRI - Alphabetical'!O209-'2020 MRI'!O209</f>
        <v>-4.9508895890133409E-2</v>
      </c>
      <c r="Q209" s="11">
        <f>'2023 MRI - Alphabetical'!P209-'2020 MRI'!P209</f>
        <v>-1.6250859546677876E-3</v>
      </c>
      <c r="R209" s="10">
        <f>'2023 MRI - Alphabetical'!Q209-'2020 MRI'!Q209</f>
        <v>-13</v>
      </c>
      <c r="S209" s="33">
        <f>'2023 MRI - Alphabetical'!R209-'2020 MRI'!R209</f>
        <v>-0.13078371770131694</v>
      </c>
      <c r="T209" s="12">
        <f>'2023 MRI - Alphabetical'!S209-'2020 MRI'!S209</f>
        <v>0.11605933149789815</v>
      </c>
      <c r="U209" s="10">
        <f>'2023 MRI - Alphabetical'!T209-'2020 MRI'!T209</f>
        <v>16</v>
      </c>
      <c r="V209" s="33">
        <f>'2023 MRI - Alphabetical'!U209-'2020 MRI'!U209</f>
        <v>0.37970508454384566</v>
      </c>
      <c r="W209" s="11">
        <f>'2023 MRI - Alphabetical'!V209-'2020 MRI'!V209</f>
        <v>-2.21019164146673E-2</v>
      </c>
      <c r="X209" s="10">
        <f>'2023 MRI - Alphabetical'!W209-'2020 MRI'!W209</f>
        <v>-50</v>
      </c>
      <c r="Y209" s="33">
        <f>'2023 MRI - Alphabetical'!X209-'2020 MRI'!X209</f>
        <v>-0.2052500004512714</v>
      </c>
      <c r="Z209" s="13">
        <f>'2023 MRI - Alphabetical'!Y209-'2020 MRI'!Y209</f>
        <v>3169</v>
      </c>
      <c r="AA209" s="10">
        <f>'2023 MRI - Alphabetical'!Z209-'2020 MRI'!Z209</f>
        <v>-19</v>
      </c>
      <c r="AB209" s="33">
        <f>'2023 MRI - Alphabetical'!AA209-'2020 MRI'!AA209</f>
        <v>-8.1319317971607241E-2</v>
      </c>
      <c r="AC209" s="11">
        <f>'2023 MRI - Alphabetical'!AB209-'2020 MRI'!AB209</f>
        <v>2.9632733107505804E-3</v>
      </c>
      <c r="AD209" s="10">
        <f>'2023 MRI - Alphabetical'!AC209-'2020 MRI'!AC209</f>
        <v>34</v>
      </c>
      <c r="AE209" s="33">
        <f>'2023 MRI - Alphabetical'!AD209-'2020 MRI'!AD209</f>
        <v>0.58642078621945859</v>
      </c>
      <c r="AF209" s="11">
        <f>'2023 MRI - Alphabetical'!AE209-'2020 MRI'!AE209</f>
        <v>4.4077256943999776E-2</v>
      </c>
      <c r="AG209" s="10">
        <f>'2023 MRI - Alphabetical'!AF209-'2020 MRI'!AF209</f>
        <v>64</v>
      </c>
      <c r="AH209" s="33">
        <f>'2023 MRI - Alphabetical'!AG209-'2020 MRI'!AG209</f>
        <v>0.14913519129232061</v>
      </c>
      <c r="AI209" s="14">
        <f>'2023 MRI - Alphabetical'!AH209-'2020 MRI'!AH209</f>
        <v>-0.29366666666666674</v>
      </c>
      <c r="AJ209" s="10">
        <f>'2023 MRI - Alphabetical'!AI209-'2020 MRI'!AI209</f>
        <v>3</v>
      </c>
      <c r="AK209" s="33">
        <f>'2023 MRI - Alphabetical'!AJ209-'2020 MRI'!AJ209</f>
        <v>2.841159742443583E-2</v>
      </c>
      <c r="AL209" s="13">
        <f>'2023 MRI - Alphabetical'!AK209-'2020 MRI'!AK209</f>
        <v>14686.56900728069</v>
      </c>
      <c r="AM209" s="38">
        <v>1</v>
      </c>
    </row>
    <row r="210" spans="1:39" x14ac:dyDescent="0.25">
      <c r="A210" t="s">
        <v>802</v>
      </c>
      <c r="B210" s="5" t="s">
        <v>511</v>
      </c>
      <c r="C210" s="6" t="s">
        <v>47</v>
      </c>
      <c r="D210" s="7" t="s">
        <v>20</v>
      </c>
      <c r="E210" s="8">
        <f>VLOOKUP(A210,'2020 MRI'!$A$7:$F$571,6,FALSE)</f>
        <v>12.73814102648123</v>
      </c>
      <c r="F210" s="36">
        <f>'2023 MRI - Alphabetical'!E210-'2020 MRI'!E210</f>
        <v>-1.1530168869474817</v>
      </c>
      <c r="G210" s="8">
        <f>'2023 MRI - Alphabetical'!F210-'2020 MRI'!F210</f>
        <v>8.5925396399792362</v>
      </c>
      <c r="H210" s="9">
        <f>'2023 MRI - Alphabetical'!G210-'2020 MRI'!G210</f>
        <v>-74</v>
      </c>
      <c r="I210" s="10">
        <f>'2023 MRI - Alphabetical'!H210-'2020 MRI'!H210</f>
        <v>-22</v>
      </c>
      <c r="J210" s="33">
        <f>'2023 MRI - Alphabetical'!I210-'2020 MRI'!I210</f>
        <v>-0.27794427658298371</v>
      </c>
      <c r="K210" s="11">
        <f>'2023 MRI - Alphabetical'!J210-'2020 MRI'!J210</f>
        <v>2.3045064076418376E-2</v>
      </c>
      <c r="L210" s="10">
        <f>'2023 MRI - Alphabetical'!K210-'2020 MRI'!K210</f>
        <v>-174</v>
      </c>
      <c r="M210" s="33">
        <f>'2023 MRI - Alphabetical'!L210-'2020 MRI'!L210</f>
        <v>-0.40930551845109464</v>
      </c>
      <c r="N210" s="11">
        <f>'2023 MRI - Alphabetical'!M210-'2020 MRI'!M210</f>
        <v>9.7986067579338629E-3</v>
      </c>
      <c r="O210" s="10">
        <f>'2023 MRI - Alphabetical'!N210-'2020 MRI'!N210</f>
        <v>-109</v>
      </c>
      <c r="P210" s="33">
        <f>'2023 MRI - Alphabetical'!O210-'2020 MRI'!O210</f>
        <v>-0.23790663399146561</v>
      </c>
      <c r="Q210" s="11">
        <f>'2023 MRI - Alphabetical'!P210-'2020 MRI'!P210</f>
        <v>1.2721210891942602E-2</v>
      </c>
      <c r="R210" s="10">
        <f>'2023 MRI - Alphabetical'!Q210-'2020 MRI'!Q210</f>
        <v>-118</v>
      </c>
      <c r="S210" s="33">
        <f>'2023 MRI - Alphabetical'!R210-'2020 MRI'!R210</f>
        <v>-0.18701593472174949</v>
      </c>
      <c r="T210" s="12">
        <f>'2023 MRI - Alphabetical'!S210-'2020 MRI'!S210</f>
        <v>0.6341619043144775</v>
      </c>
      <c r="U210" s="10">
        <f>'2023 MRI - Alphabetical'!T210-'2020 MRI'!T210</f>
        <v>-123</v>
      </c>
      <c r="V210" s="33">
        <f>'2023 MRI - Alphabetical'!U210-'2020 MRI'!U210</f>
        <v>-0.36177380715053431</v>
      </c>
      <c r="W210" s="11">
        <f>'2023 MRI - Alphabetical'!V210-'2020 MRI'!V210</f>
        <v>1.7906632131964414E-2</v>
      </c>
      <c r="X210" s="10">
        <f>'2023 MRI - Alphabetical'!W210-'2020 MRI'!W210</f>
        <v>0</v>
      </c>
      <c r="Y210" s="33">
        <f>'2023 MRI - Alphabetical'!X210-'2020 MRI'!X210</f>
        <v>1.4450989684892113E-2</v>
      </c>
      <c r="Z210" s="13">
        <f>'2023 MRI - Alphabetical'!Y210-'2020 MRI'!Y210</f>
        <v>28009</v>
      </c>
      <c r="AA210" s="10">
        <f>'2023 MRI - Alphabetical'!Z210-'2020 MRI'!Z210</f>
        <v>64</v>
      </c>
      <c r="AB210" s="33">
        <f>'2023 MRI - Alphabetical'!AA210-'2020 MRI'!AA210</f>
        <v>0.14734121229443264</v>
      </c>
      <c r="AC210" s="11">
        <f>'2023 MRI - Alphabetical'!AB210-'2020 MRI'!AB210</f>
        <v>7.436107694410235E-4</v>
      </c>
      <c r="AD210" s="10">
        <f>'2023 MRI - Alphabetical'!AC210-'2020 MRI'!AC210</f>
        <v>-123</v>
      </c>
      <c r="AE210" s="33">
        <f>'2023 MRI - Alphabetical'!AD210-'2020 MRI'!AD210</f>
        <v>-0.35451330144038334</v>
      </c>
      <c r="AF210" s="11">
        <f>'2023 MRI - Alphabetical'!AE210-'2020 MRI'!AE210</f>
        <v>-1.5496327879770844E-2</v>
      </c>
      <c r="AG210" s="10">
        <f>'2023 MRI - Alphabetical'!AF210-'2020 MRI'!AF210</f>
        <v>-19</v>
      </c>
      <c r="AH210" s="33">
        <f>'2023 MRI - Alphabetical'!AG210-'2020 MRI'!AG210</f>
        <v>-2.4892976712293291E-2</v>
      </c>
      <c r="AI210" s="14">
        <f>'2023 MRI - Alphabetical'!AH210-'2020 MRI'!AH210</f>
        <v>-9.0000000000000302E-2</v>
      </c>
      <c r="AJ210" s="10">
        <f>'2023 MRI - Alphabetical'!AI210-'2020 MRI'!AI210</f>
        <v>-7</v>
      </c>
      <c r="AK210" s="33">
        <f>'2023 MRI - Alphabetical'!AJ210-'2020 MRI'!AJ210</f>
        <v>1.7745125255677008E-2</v>
      </c>
      <c r="AL210" s="13">
        <f>'2023 MRI - Alphabetical'!AK210-'2020 MRI'!AK210</f>
        <v>19701.528414925691</v>
      </c>
      <c r="AM210" s="38"/>
    </row>
    <row r="211" spans="1:39" x14ac:dyDescent="0.25">
      <c r="A211" t="s">
        <v>803</v>
      </c>
      <c r="B211" s="5" t="s">
        <v>359</v>
      </c>
      <c r="C211" s="6" t="s">
        <v>30</v>
      </c>
      <c r="D211" s="7" t="s">
        <v>20</v>
      </c>
      <c r="E211" s="8">
        <f>VLOOKUP(A211,'2020 MRI'!$A$7:$F$571,6,FALSE)</f>
        <v>14.844956378915818</v>
      </c>
      <c r="F211" s="36">
        <f>'2023 MRI - Alphabetical'!E211-'2020 MRI'!E211</f>
        <v>1.6298865388874937</v>
      </c>
      <c r="G211" s="8">
        <f>'2023 MRI - Alphabetical'!F211-'2020 MRI'!F211</f>
        <v>1.2514739459938333</v>
      </c>
      <c r="H211" s="9">
        <f>'2023 MRI - Alphabetical'!G211-'2020 MRI'!G211</f>
        <v>68</v>
      </c>
      <c r="I211" s="10">
        <f>'2023 MRI - Alphabetical'!H211-'2020 MRI'!H211</f>
        <v>139</v>
      </c>
      <c r="J211" s="33">
        <f>'2023 MRI - Alphabetical'!I211-'2020 MRI'!I211</f>
        <v>1.6503937991956179</v>
      </c>
      <c r="K211" s="11">
        <f>'2023 MRI - Alphabetical'!J211-'2020 MRI'!J211</f>
        <v>0.15825396413463788</v>
      </c>
      <c r="L211" s="10">
        <f>'2023 MRI - Alphabetical'!K211-'2020 MRI'!K211</f>
        <v>-152</v>
      </c>
      <c r="M211" s="33">
        <f>'2023 MRI - Alphabetical'!L211-'2020 MRI'!L211</f>
        <v>-0.36531444146199277</v>
      </c>
      <c r="N211" s="11">
        <f>'2023 MRI - Alphabetical'!M211-'2020 MRI'!M211</f>
        <v>9.4656545221700472E-3</v>
      </c>
      <c r="O211" s="10">
        <f>'2023 MRI - Alphabetical'!N211-'2020 MRI'!N211</f>
        <v>49</v>
      </c>
      <c r="P211" s="33">
        <f>'2023 MRI - Alphabetical'!O211-'2020 MRI'!O211</f>
        <v>0.16288836315318123</v>
      </c>
      <c r="Q211" s="11">
        <f>'2023 MRI - Alphabetical'!P211-'2020 MRI'!P211</f>
        <v>-1.2E-2</v>
      </c>
      <c r="R211" s="10">
        <f>'2023 MRI - Alphabetical'!Q211-'2020 MRI'!Q211</f>
        <v>19</v>
      </c>
      <c r="S211" s="33">
        <f>'2023 MRI - Alphabetical'!R211-'2020 MRI'!R211</f>
        <v>0.23888270298591624</v>
      </c>
      <c r="T211" s="12">
        <f>'2023 MRI - Alphabetical'!S211-'2020 MRI'!S211</f>
        <v>0</v>
      </c>
      <c r="U211" s="10">
        <f>'2023 MRI - Alphabetical'!T211-'2020 MRI'!T211</f>
        <v>166</v>
      </c>
      <c r="V211" s="33">
        <f>'2023 MRI - Alphabetical'!U211-'2020 MRI'!U211</f>
        <v>0.52302311182607253</v>
      </c>
      <c r="W211" s="11">
        <f>'2023 MRI - Alphabetical'!V211-'2020 MRI'!V211</f>
        <v>-3.4000659268212281E-2</v>
      </c>
      <c r="X211" s="10">
        <f>'2023 MRI - Alphabetical'!W211-'2020 MRI'!W211</f>
        <v>63</v>
      </c>
      <c r="Y211" s="33">
        <f>'2023 MRI - Alphabetical'!X211-'2020 MRI'!X211</f>
        <v>0.24568756485817606</v>
      </c>
      <c r="Z211" s="13">
        <f>'2023 MRI - Alphabetical'!Y211-'2020 MRI'!Y211</f>
        <v>28369</v>
      </c>
      <c r="AA211" s="10">
        <f>'2023 MRI - Alphabetical'!Z211-'2020 MRI'!Z211</f>
        <v>129</v>
      </c>
      <c r="AB211" s="33">
        <f>'2023 MRI - Alphabetical'!AA211-'2020 MRI'!AA211</f>
        <v>0.33846321614355129</v>
      </c>
      <c r="AC211" s="11">
        <f>'2023 MRI - Alphabetical'!AB211-'2020 MRI'!AB211</f>
        <v>-1.7891156462585024E-3</v>
      </c>
      <c r="AD211" s="10">
        <f>'2023 MRI - Alphabetical'!AC211-'2020 MRI'!AC211</f>
        <v>-3</v>
      </c>
      <c r="AE211" s="33">
        <f>'2023 MRI - Alphabetical'!AD211-'2020 MRI'!AD211</f>
        <v>-4.4497443651965729E-2</v>
      </c>
      <c r="AF211" s="11">
        <f>'2023 MRI - Alphabetical'!AE211-'2020 MRI'!AE211</f>
        <v>1.9083425902191031E-3</v>
      </c>
      <c r="AG211" s="10">
        <f>'2023 MRI - Alphabetical'!AF211-'2020 MRI'!AF211</f>
        <v>1</v>
      </c>
      <c r="AH211" s="33">
        <f>'2023 MRI - Alphabetical'!AG211-'2020 MRI'!AG211</f>
        <v>-4.7044973603252327E-2</v>
      </c>
      <c r="AI211" s="14">
        <f>'2023 MRI - Alphabetical'!AH211-'2020 MRI'!AH211</f>
        <v>-9.3666666666666565E-2</v>
      </c>
      <c r="AJ211" s="10">
        <f>'2023 MRI - Alphabetical'!AI211-'2020 MRI'!AI211</f>
        <v>0</v>
      </c>
      <c r="AK211" s="33">
        <f>'2023 MRI - Alphabetical'!AJ211-'2020 MRI'!AJ211</f>
        <v>-0.57627828984012375</v>
      </c>
      <c r="AL211" s="13">
        <f>'2023 MRI - Alphabetical'!AK211-'2020 MRI'!AK211</f>
        <v>555803.55310997833</v>
      </c>
      <c r="AM211" s="38"/>
    </row>
    <row r="212" spans="1:39" ht="22.5" x14ac:dyDescent="0.25">
      <c r="A212" t="s">
        <v>804</v>
      </c>
      <c r="B212" s="5" t="s">
        <v>358</v>
      </c>
      <c r="C212" s="6" t="s">
        <v>93</v>
      </c>
      <c r="D212" s="7" t="s">
        <v>34</v>
      </c>
      <c r="E212" s="8">
        <f>VLOOKUP(A212,'2020 MRI'!$A$7:$F$571,6,FALSE)</f>
        <v>25.871237783078733</v>
      </c>
      <c r="F212" s="36">
        <f>'2023 MRI - Alphabetical'!E212-'2020 MRI'!E212</f>
        <v>-0.80205118108895346</v>
      </c>
      <c r="G212" s="8">
        <f>'2023 MRI - Alphabetical'!F212-'2020 MRI'!F212</f>
        <v>5.0548006844502069</v>
      </c>
      <c r="H212" s="9">
        <f>'2023 MRI - Alphabetical'!G212-'2020 MRI'!G212</f>
        <v>-60</v>
      </c>
      <c r="I212" s="10">
        <f>'2023 MRI - Alphabetical'!H212-'2020 MRI'!H212</f>
        <v>-209</v>
      </c>
      <c r="J212" s="33">
        <f>'2023 MRI - Alphabetical'!I212-'2020 MRI'!I212</f>
        <v>-0.65596047583691131</v>
      </c>
      <c r="K212" s="11">
        <f>'2023 MRI - Alphabetical'!J212-'2020 MRI'!J212</f>
        <v>-1.7151551774769569E-2</v>
      </c>
      <c r="L212" s="10">
        <f>'2023 MRI - Alphabetical'!K212-'2020 MRI'!K212</f>
        <v>-198</v>
      </c>
      <c r="M212" s="33">
        <f>'2023 MRI - Alphabetical'!L212-'2020 MRI'!L212</f>
        <v>-0.6095600545701777</v>
      </c>
      <c r="N212" s="11">
        <f>'2023 MRI - Alphabetical'!M212-'2020 MRI'!M212</f>
        <v>1.0968525990791296E-2</v>
      </c>
      <c r="O212" s="10">
        <f>'2023 MRI - Alphabetical'!N212-'2020 MRI'!N212</f>
        <v>73</v>
      </c>
      <c r="P212" s="33">
        <f>'2023 MRI - Alphabetical'!O212-'2020 MRI'!O212</f>
        <v>0.26904913293554877</v>
      </c>
      <c r="Q212" s="11">
        <f>'2023 MRI - Alphabetical'!P212-'2020 MRI'!P212</f>
        <v>-2.0213812182058741E-2</v>
      </c>
      <c r="R212" s="10">
        <f>'2023 MRI - Alphabetical'!Q212-'2020 MRI'!Q212</f>
        <v>-72</v>
      </c>
      <c r="S212" s="33">
        <f>'2023 MRI - Alphabetical'!R212-'2020 MRI'!R212</f>
        <v>-0.2374380050242883</v>
      </c>
      <c r="T212" s="12">
        <f>'2023 MRI - Alphabetical'!S212-'2020 MRI'!S212</f>
        <v>0.5810164006824986</v>
      </c>
      <c r="U212" s="10">
        <f>'2023 MRI - Alphabetical'!T212-'2020 MRI'!T212</f>
        <v>-76</v>
      </c>
      <c r="V212" s="33">
        <f>'2023 MRI - Alphabetical'!U212-'2020 MRI'!U212</f>
        <v>-0.33181167590248029</v>
      </c>
      <c r="W212" s="11">
        <f>'2023 MRI - Alphabetical'!V212-'2020 MRI'!V212</f>
        <v>1.8009970011716281E-2</v>
      </c>
      <c r="X212" s="10">
        <f>'2023 MRI - Alphabetical'!W212-'2020 MRI'!W212</f>
        <v>36</v>
      </c>
      <c r="Y212" s="33">
        <f>'2023 MRI - Alphabetical'!X212-'2020 MRI'!X212</f>
        <v>5.0662071698040143E-2</v>
      </c>
      <c r="Z212" s="13">
        <f>'2023 MRI - Alphabetical'!Y212-'2020 MRI'!Y212</f>
        <v>19418</v>
      </c>
      <c r="AA212" s="10">
        <f>'2023 MRI - Alphabetical'!Z212-'2020 MRI'!Z212</f>
        <v>-38</v>
      </c>
      <c r="AB212" s="33">
        <f>'2023 MRI - Alphabetical'!AA212-'2020 MRI'!AA212</f>
        <v>-0.13419050880139222</v>
      </c>
      <c r="AC212" s="11">
        <f>'2023 MRI - Alphabetical'!AB212-'2020 MRI'!AB212</f>
        <v>3.7205550177476648E-3</v>
      </c>
      <c r="AD212" s="10">
        <f>'2023 MRI - Alphabetical'!AC212-'2020 MRI'!AC212</f>
        <v>-32</v>
      </c>
      <c r="AE212" s="33">
        <f>'2023 MRI - Alphabetical'!AD212-'2020 MRI'!AD212</f>
        <v>-9.9066330338576994E-2</v>
      </c>
      <c r="AF212" s="11">
        <f>'2023 MRI - Alphabetical'!AE212-'2020 MRI'!AE212</f>
        <v>7.3090219214455576E-4</v>
      </c>
      <c r="AG212" s="10">
        <f>'2023 MRI - Alphabetical'!AF212-'2020 MRI'!AF212</f>
        <v>-13</v>
      </c>
      <c r="AH212" s="33">
        <f>'2023 MRI - Alphabetical'!AG212-'2020 MRI'!AG212</f>
        <v>-2.5852094252124314E-2</v>
      </c>
      <c r="AI212" s="14">
        <f>'2023 MRI - Alphabetical'!AH212-'2020 MRI'!AH212</f>
        <v>-9.1000000000000192E-2</v>
      </c>
      <c r="AJ212" s="10">
        <f>'2023 MRI - Alphabetical'!AI212-'2020 MRI'!AI212</f>
        <v>12</v>
      </c>
      <c r="AK212" s="33">
        <f>'2023 MRI - Alphabetical'!AJ212-'2020 MRI'!AJ212</f>
        <v>1.4349162035994567E-2</v>
      </c>
      <c r="AL212" s="13">
        <f>'2023 MRI - Alphabetical'!AK212-'2020 MRI'!AK212</f>
        <v>28146.347424785112</v>
      </c>
      <c r="AM212" s="38"/>
    </row>
    <row r="213" spans="1:39" x14ac:dyDescent="0.25">
      <c r="A213" t="s">
        <v>805</v>
      </c>
      <c r="B213" s="5" t="s">
        <v>582</v>
      </c>
      <c r="C213" s="6" t="s">
        <v>93</v>
      </c>
      <c r="D213" s="7" t="s">
        <v>34</v>
      </c>
      <c r="E213" s="8">
        <f>VLOOKUP(A213,'2020 MRI'!$A$7:$F$571,6,FALSE)</f>
        <v>8.4783946680578914</v>
      </c>
      <c r="F213" s="36">
        <f>'2023 MRI - Alphabetical'!E213-'2020 MRI'!E213</f>
        <v>-0.86600033310591318</v>
      </c>
      <c r="G213" s="8">
        <f>'2023 MRI - Alphabetical'!F213-'2020 MRI'!F213</f>
        <v>8.7441961481022865</v>
      </c>
      <c r="H213" s="9">
        <f>'2023 MRI - Alphabetical'!G213-'2020 MRI'!G213</f>
        <v>-23</v>
      </c>
      <c r="I213" s="10">
        <f>'2023 MRI - Alphabetical'!H213-'2020 MRI'!H213</f>
        <v>-259</v>
      </c>
      <c r="J213" s="33">
        <f>'2023 MRI - Alphabetical'!I213-'2020 MRI'!I213</f>
        <v>-0.83158843121111148</v>
      </c>
      <c r="K213" s="11">
        <f>'2023 MRI - Alphabetical'!J213-'2020 MRI'!J213</f>
        <v>-3.2699668538752391E-2</v>
      </c>
      <c r="L213" s="10">
        <f>'2023 MRI - Alphabetical'!K213-'2020 MRI'!K213</f>
        <v>-446</v>
      </c>
      <c r="M213" s="33">
        <f>'2023 MRI - Alphabetical'!L213-'2020 MRI'!L213</f>
        <v>-1.8463931124722497</v>
      </c>
      <c r="N213" s="11">
        <f>'2023 MRI - Alphabetical'!M213-'2020 MRI'!M213</f>
        <v>6.2870513000046674E-2</v>
      </c>
      <c r="O213" s="10">
        <f>'2023 MRI - Alphabetical'!N213-'2020 MRI'!N213</f>
        <v>67</v>
      </c>
      <c r="P213" s="33">
        <f>'2023 MRI - Alphabetical'!O213-'2020 MRI'!O213</f>
        <v>0.12221145722134363</v>
      </c>
      <c r="Q213" s="11">
        <f>'2023 MRI - Alphabetical'!P213-'2020 MRI'!P213</f>
        <v>-9.6243308732498062E-3</v>
      </c>
      <c r="R213" s="10">
        <f>'2023 MRI - Alphabetical'!Q213-'2020 MRI'!Q213</f>
        <v>19</v>
      </c>
      <c r="S213" s="33">
        <f>'2023 MRI - Alphabetical'!R213-'2020 MRI'!R213</f>
        <v>0.23888270298591624</v>
      </c>
      <c r="T213" s="12">
        <f>'2023 MRI - Alphabetical'!S213-'2020 MRI'!S213</f>
        <v>0</v>
      </c>
      <c r="U213" s="10">
        <f>'2023 MRI - Alphabetical'!T213-'2020 MRI'!T213</f>
        <v>-215</v>
      </c>
      <c r="V213" s="33">
        <f>'2023 MRI - Alphabetical'!U213-'2020 MRI'!U213</f>
        <v>-0.65188950573756466</v>
      </c>
      <c r="W213" s="11">
        <f>'2023 MRI - Alphabetical'!V213-'2020 MRI'!V213</f>
        <v>3.5261800885865266E-2</v>
      </c>
      <c r="X213" s="10">
        <f>'2023 MRI - Alphabetical'!W213-'2020 MRI'!W213</f>
        <v>-2</v>
      </c>
      <c r="Y213" s="33">
        <f>'2023 MRI - Alphabetical'!X213-'2020 MRI'!X213</f>
        <v>7.9849683709035002E-2</v>
      </c>
      <c r="Z213" s="13">
        <f>'2023 MRI - Alphabetical'!Y213-'2020 MRI'!Y213</f>
        <v>37522</v>
      </c>
      <c r="AA213" s="10">
        <f>'2023 MRI - Alphabetical'!Z213-'2020 MRI'!Z213</f>
        <v>40</v>
      </c>
      <c r="AB213" s="33">
        <f>'2023 MRI - Alphabetical'!AA213-'2020 MRI'!AA213</f>
        <v>0.19967241689862303</v>
      </c>
      <c r="AC213" s="11">
        <f>'2023 MRI - Alphabetical'!AB213-'2020 MRI'!AB213</f>
        <v>6.2669816893089203E-4</v>
      </c>
      <c r="AD213" s="10">
        <f>'2023 MRI - Alphabetical'!AC213-'2020 MRI'!AC213</f>
        <v>-52</v>
      </c>
      <c r="AE213" s="33">
        <f>'2023 MRI - Alphabetical'!AD213-'2020 MRI'!AD213</f>
        <v>-0.1650955624820698</v>
      </c>
      <c r="AF213" s="11">
        <f>'2023 MRI - Alphabetical'!AE213-'2020 MRI'!AE213</f>
        <v>-4.9957277346466267E-3</v>
      </c>
      <c r="AG213" s="10">
        <f>'2023 MRI - Alphabetical'!AF213-'2020 MRI'!AF213</f>
        <v>-18</v>
      </c>
      <c r="AH213" s="33">
        <f>'2023 MRI - Alphabetical'!AG213-'2020 MRI'!AG213</f>
        <v>-6.3762716701064648E-2</v>
      </c>
      <c r="AI213" s="14">
        <f>'2023 MRI - Alphabetical'!AH213-'2020 MRI'!AH213</f>
        <v>-4.9999999999999822E-2</v>
      </c>
      <c r="AJ213" s="10">
        <f>'2023 MRI - Alphabetical'!AI213-'2020 MRI'!AI213</f>
        <v>6</v>
      </c>
      <c r="AK213" s="33">
        <f>'2023 MRI - Alphabetical'!AJ213-'2020 MRI'!AJ213</f>
        <v>-1.678184242036692E-2</v>
      </c>
      <c r="AL213" s="13">
        <f>'2023 MRI - Alphabetical'!AK213-'2020 MRI'!AK213</f>
        <v>35219.224385907</v>
      </c>
      <c r="AM213" s="38"/>
    </row>
    <row r="214" spans="1:39" x14ac:dyDescent="0.25">
      <c r="A214" t="s">
        <v>806</v>
      </c>
      <c r="B214" s="5" t="s">
        <v>342</v>
      </c>
      <c r="C214" s="6" t="s">
        <v>33</v>
      </c>
      <c r="D214" s="7" t="s">
        <v>34</v>
      </c>
      <c r="E214" s="8">
        <f>VLOOKUP(A214,'2020 MRI'!$A$7:$F$571,6,FALSE)</f>
        <v>25.977183510968882</v>
      </c>
      <c r="F214" s="36">
        <f>'2023 MRI - Alphabetical'!E214-'2020 MRI'!E214</f>
        <v>0.48242067425231261</v>
      </c>
      <c r="G214" s="8">
        <f>'2023 MRI - Alphabetical'!F214-'2020 MRI'!F214</f>
        <v>1.8423547622938763</v>
      </c>
      <c r="H214" s="9">
        <f>'2023 MRI - Alphabetical'!G214-'2020 MRI'!G214</f>
        <v>19</v>
      </c>
      <c r="I214" s="10">
        <f>'2023 MRI - Alphabetical'!H214-'2020 MRI'!H214</f>
        <v>-64</v>
      </c>
      <c r="J214" s="33">
        <f>'2023 MRI - Alphabetical'!I214-'2020 MRI'!I214</f>
        <v>-0.17733609861060234</v>
      </c>
      <c r="K214" s="11">
        <f>'2023 MRI - Alphabetical'!J214-'2020 MRI'!J214</f>
        <v>1.6410576591612491E-2</v>
      </c>
      <c r="L214" s="10">
        <f>'2023 MRI - Alphabetical'!K214-'2020 MRI'!K214</f>
        <v>-84</v>
      </c>
      <c r="M214" s="33">
        <f>'2023 MRI - Alphabetical'!L214-'2020 MRI'!L214</f>
        <v>-0.14277730112357034</v>
      </c>
      <c r="N214" s="11">
        <f>'2023 MRI - Alphabetical'!M214-'2020 MRI'!M214</f>
        <v>-2.6178199320830292E-4</v>
      </c>
      <c r="O214" s="10">
        <f>'2023 MRI - Alphabetical'!N214-'2020 MRI'!N214</f>
        <v>103</v>
      </c>
      <c r="P214" s="33">
        <f>'2023 MRI - Alphabetical'!O214-'2020 MRI'!O214</f>
        <v>0.32624339670719338</v>
      </c>
      <c r="Q214" s="11">
        <f>'2023 MRI - Alphabetical'!P214-'2020 MRI'!P214</f>
        <v>-2.3408488567241023E-2</v>
      </c>
      <c r="R214" s="10">
        <f>'2023 MRI - Alphabetical'!Q214-'2020 MRI'!Q214</f>
        <v>-88</v>
      </c>
      <c r="S214" s="33">
        <f>'2023 MRI - Alphabetical'!R214-'2020 MRI'!R214</f>
        <v>5.152270228269476E-2</v>
      </c>
      <c r="T214" s="12">
        <f>'2023 MRI - Alphabetical'!S214-'2020 MRI'!S214</f>
        <v>0.25469517860693147</v>
      </c>
      <c r="U214" s="10">
        <f>'2023 MRI - Alphabetical'!T214-'2020 MRI'!T214</f>
        <v>13</v>
      </c>
      <c r="V214" s="33">
        <f>'2023 MRI - Alphabetical'!U214-'2020 MRI'!U214</f>
        <v>4.8733056014475529E-2</v>
      </c>
      <c r="W214" s="11">
        <f>'2023 MRI - Alphabetical'!V214-'2020 MRI'!V214</f>
        <v>-5.7792397784124094E-3</v>
      </c>
      <c r="X214" s="10">
        <f>'2023 MRI - Alphabetical'!W214-'2020 MRI'!W214</f>
        <v>-56</v>
      </c>
      <c r="Y214" s="33">
        <f>'2023 MRI - Alphabetical'!X214-'2020 MRI'!X214</f>
        <v>-0.23601235701901946</v>
      </c>
      <c r="Z214" s="13">
        <f>'2023 MRI - Alphabetical'!Y214-'2020 MRI'!Y214</f>
        <v>7476</v>
      </c>
      <c r="AA214" s="10">
        <f>'2023 MRI - Alphabetical'!Z214-'2020 MRI'!Z214</f>
        <v>-38</v>
      </c>
      <c r="AB214" s="33">
        <f>'2023 MRI - Alphabetical'!AA214-'2020 MRI'!AA214</f>
        <v>-0.19495654488248526</v>
      </c>
      <c r="AC214" s="11">
        <f>'2023 MRI - Alphabetical'!AB214-'2020 MRI'!AB214</f>
        <v>4.0648400112602012E-3</v>
      </c>
      <c r="AD214" s="10">
        <f>'2023 MRI - Alphabetical'!AC214-'2020 MRI'!AC214</f>
        <v>134</v>
      </c>
      <c r="AE214" s="33">
        <f>'2023 MRI - Alphabetical'!AD214-'2020 MRI'!AD214</f>
        <v>0.5517186440755425</v>
      </c>
      <c r="AF214" s="11">
        <f>'2023 MRI - Alphabetical'!AE214-'2020 MRI'!AE214</f>
        <v>3.9035697272832737E-2</v>
      </c>
      <c r="AG214" s="10">
        <f>'2023 MRI - Alphabetical'!AF214-'2020 MRI'!AF214</f>
        <v>4</v>
      </c>
      <c r="AH214" s="33">
        <f>'2023 MRI - Alphabetical'!AG214-'2020 MRI'!AG214</f>
        <v>4.9558509137599432E-2</v>
      </c>
      <c r="AI214" s="14">
        <f>'2023 MRI - Alphabetical'!AH214-'2020 MRI'!AH214</f>
        <v>-0.17433333333333323</v>
      </c>
      <c r="AJ214" s="10">
        <f>'2023 MRI - Alphabetical'!AI214-'2020 MRI'!AI214</f>
        <v>-7</v>
      </c>
      <c r="AK214" s="33">
        <f>'2023 MRI - Alphabetical'!AJ214-'2020 MRI'!AJ214</f>
        <v>1.1241998892218663E-2</v>
      </c>
      <c r="AL214" s="13">
        <f>'2023 MRI - Alphabetical'!AK214-'2020 MRI'!AK214</f>
        <v>19342.157920069643</v>
      </c>
      <c r="AM214" s="38"/>
    </row>
    <row r="215" spans="1:39" x14ac:dyDescent="0.25">
      <c r="A215" t="s">
        <v>807</v>
      </c>
      <c r="B215" s="5" t="s">
        <v>310</v>
      </c>
      <c r="C215" s="6" t="s">
        <v>54</v>
      </c>
      <c r="D215" s="7" t="s">
        <v>39</v>
      </c>
      <c r="E215" s="8">
        <f>VLOOKUP(A215,'2020 MRI'!$A$7:$F$571,6,FALSE)</f>
        <v>24.963335934508599</v>
      </c>
      <c r="F215" s="36">
        <f>'2023 MRI - Alphabetical'!E215-'2020 MRI'!E215</f>
        <v>0.59606719933617214</v>
      </c>
      <c r="G215" s="8">
        <f>'2023 MRI - Alphabetical'!F215-'2020 MRI'!F215</f>
        <v>1.7658275871360765</v>
      </c>
      <c r="H215" s="9">
        <f>'2023 MRI - Alphabetical'!G215-'2020 MRI'!G215</f>
        <v>27</v>
      </c>
      <c r="I215" s="10">
        <f>'2023 MRI - Alphabetical'!H215-'2020 MRI'!H215</f>
        <v>138</v>
      </c>
      <c r="J215" s="33">
        <f>'2023 MRI - Alphabetical'!I215-'2020 MRI'!I215</f>
        <v>0.4618414726015313</v>
      </c>
      <c r="K215" s="11">
        <f>'2023 MRI - Alphabetical'!J215-'2020 MRI'!J215</f>
        <v>5.7054879978444273E-2</v>
      </c>
      <c r="L215" s="10">
        <f>'2023 MRI - Alphabetical'!K215-'2020 MRI'!K215</f>
        <v>85</v>
      </c>
      <c r="M215" s="33">
        <f>'2023 MRI - Alphabetical'!L215-'2020 MRI'!L215</f>
        <v>0.3808482327262126</v>
      </c>
      <c r="N215" s="11">
        <f>'2023 MRI - Alphabetical'!M215-'2020 MRI'!M215</f>
        <v>-2.1659197066484288E-2</v>
      </c>
      <c r="O215" s="10">
        <f>'2023 MRI - Alphabetical'!N215-'2020 MRI'!N215</f>
        <v>13</v>
      </c>
      <c r="P215" s="33">
        <f>'2023 MRI - Alphabetical'!O215-'2020 MRI'!O215</f>
        <v>6.8342987303217057E-2</v>
      </c>
      <c r="Q215" s="11">
        <f>'2023 MRI - Alphabetical'!P215-'2020 MRI'!P215</f>
        <v>-7.7410462400774316E-3</v>
      </c>
      <c r="R215" s="10">
        <f>'2023 MRI - Alphabetical'!Q215-'2020 MRI'!Q215</f>
        <v>-23</v>
      </c>
      <c r="S215" s="33">
        <f>'2023 MRI - Alphabetical'!R215-'2020 MRI'!R215</f>
        <v>0.1140105468481282</v>
      </c>
      <c r="T215" s="12">
        <f>'2023 MRI - Alphabetical'!S215-'2020 MRI'!S215</f>
        <v>8.2959648158728028E-2</v>
      </c>
      <c r="U215" s="10">
        <f>'2023 MRI - Alphabetical'!T215-'2020 MRI'!T215</f>
        <v>9</v>
      </c>
      <c r="V215" s="33">
        <f>'2023 MRI - Alphabetical'!U215-'2020 MRI'!U215</f>
        <v>4.0405118515594918E-2</v>
      </c>
      <c r="W215" s="11">
        <f>'2023 MRI - Alphabetical'!V215-'2020 MRI'!V215</f>
        <v>-5.6303173684621177E-3</v>
      </c>
      <c r="X215" s="10">
        <f>'2023 MRI - Alphabetical'!W215-'2020 MRI'!W215</f>
        <v>13</v>
      </c>
      <c r="Y215" s="33">
        <f>'2023 MRI - Alphabetical'!X215-'2020 MRI'!X215</f>
        <v>-4.2905278036240169E-3</v>
      </c>
      <c r="Z215" s="13">
        <f>'2023 MRI - Alphabetical'!Y215-'2020 MRI'!Y215</f>
        <v>18113</v>
      </c>
      <c r="AA215" s="10">
        <f>'2023 MRI - Alphabetical'!Z215-'2020 MRI'!Z215</f>
        <v>24</v>
      </c>
      <c r="AB215" s="33">
        <f>'2023 MRI - Alphabetical'!AA215-'2020 MRI'!AA215</f>
        <v>4.6041626337356506E-2</v>
      </c>
      <c r="AC215" s="11">
        <f>'2023 MRI - Alphabetical'!AB215-'2020 MRI'!AB215</f>
        <v>1.0641198098825175E-3</v>
      </c>
      <c r="AD215" s="10">
        <f>'2023 MRI - Alphabetical'!AC215-'2020 MRI'!AC215</f>
        <v>23</v>
      </c>
      <c r="AE215" s="33">
        <f>'2023 MRI - Alphabetical'!AD215-'2020 MRI'!AD215</f>
        <v>0.11540639769820943</v>
      </c>
      <c r="AF215" s="11">
        <f>'2023 MRI - Alphabetical'!AE215-'2020 MRI'!AE215</f>
        <v>1.3075631821382494E-2</v>
      </c>
      <c r="AG215" s="10">
        <f>'2023 MRI - Alphabetical'!AF215-'2020 MRI'!AF215</f>
        <v>9</v>
      </c>
      <c r="AH215" s="33">
        <f>'2023 MRI - Alphabetical'!AG215-'2020 MRI'!AG215</f>
        <v>-1.5639708237555616E-3</v>
      </c>
      <c r="AI215" s="14">
        <f>'2023 MRI - Alphabetical'!AH215-'2020 MRI'!AH215</f>
        <v>-0.12266666666666648</v>
      </c>
      <c r="AJ215" s="10">
        <f>'2023 MRI - Alphabetical'!AI215-'2020 MRI'!AI215</f>
        <v>20</v>
      </c>
      <c r="AK215" s="33">
        <f>'2023 MRI - Alphabetical'!AJ215-'2020 MRI'!AJ215</f>
        <v>2.3478467245171164E-2</v>
      </c>
      <c r="AL215" s="13">
        <f>'2023 MRI - Alphabetical'!AK215-'2020 MRI'!AK215</f>
        <v>27874.068839811429</v>
      </c>
      <c r="AM215" s="38"/>
    </row>
    <row r="216" spans="1:39" x14ac:dyDescent="0.25">
      <c r="A216" t="s">
        <v>808</v>
      </c>
      <c r="B216" s="5" t="s">
        <v>322</v>
      </c>
      <c r="C216" s="6" t="s">
        <v>49</v>
      </c>
      <c r="D216" s="7" t="s">
        <v>39</v>
      </c>
      <c r="E216" s="8">
        <f>VLOOKUP(A216,'2020 MRI'!$A$7:$F$571,6,FALSE)</f>
        <v>23.93433068921145</v>
      </c>
      <c r="F216" s="36">
        <f>'2023 MRI - Alphabetical'!E216-'2020 MRI'!E216</f>
        <v>0.28013140710133078</v>
      </c>
      <c r="G216" s="8">
        <f>'2023 MRI - Alphabetical'!F216-'2020 MRI'!F216</f>
        <v>2.7595641096200509</v>
      </c>
      <c r="H216" s="9">
        <f>'2023 MRI - Alphabetical'!G216-'2020 MRI'!G216</f>
        <v>14</v>
      </c>
      <c r="I216" s="10">
        <f>'2023 MRI - Alphabetical'!H216-'2020 MRI'!H216</f>
        <v>199</v>
      </c>
      <c r="J216" s="33">
        <f>'2023 MRI - Alphabetical'!I216-'2020 MRI'!I216</f>
        <v>1.1567689538789996</v>
      </c>
      <c r="K216" s="11">
        <f>'2023 MRI - Alphabetical'!J216-'2020 MRI'!J216</f>
        <v>0.11741328740493162</v>
      </c>
      <c r="L216" s="10">
        <f>'2023 MRI - Alphabetical'!K216-'2020 MRI'!K216</f>
        <v>-28</v>
      </c>
      <c r="M216" s="33">
        <f>'2023 MRI - Alphabetical'!L216-'2020 MRI'!L216</f>
        <v>3.042287785254405E-2</v>
      </c>
      <c r="N216" s="11">
        <f>'2023 MRI - Alphabetical'!M216-'2020 MRI'!M216</f>
        <v>-7.7907993315848301E-3</v>
      </c>
      <c r="O216" s="10">
        <f>'2023 MRI - Alphabetical'!N216-'2020 MRI'!N216</f>
        <v>-123</v>
      </c>
      <c r="P216" s="33">
        <f>'2023 MRI - Alphabetical'!O216-'2020 MRI'!O216</f>
        <v>-0.43787785819001734</v>
      </c>
      <c r="Q216" s="11">
        <f>'2023 MRI - Alphabetical'!P216-'2020 MRI'!P216</f>
        <v>2.433953456205263E-2</v>
      </c>
      <c r="R216" s="10">
        <f>'2023 MRI - Alphabetical'!Q216-'2020 MRI'!Q216</f>
        <v>-21</v>
      </c>
      <c r="S216" s="33">
        <f>'2023 MRI - Alphabetical'!R216-'2020 MRI'!R216</f>
        <v>-0.26440029238148288</v>
      </c>
      <c r="T216" s="12">
        <f>'2023 MRI - Alphabetical'!S216-'2020 MRI'!S216</f>
        <v>0.24790503125448882</v>
      </c>
      <c r="U216" s="10">
        <f>'2023 MRI - Alphabetical'!T216-'2020 MRI'!T216</f>
        <v>7</v>
      </c>
      <c r="V216" s="33">
        <f>'2023 MRI - Alphabetical'!U216-'2020 MRI'!U216</f>
        <v>1.7297579036705812E-3</v>
      </c>
      <c r="W216" s="11">
        <f>'2023 MRI - Alphabetical'!V216-'2020 MRI'!V216</f>
        <v>-3.7436045950381309E-3</v>
      </c>
      <c r="X216" s="10">
        <f>'2023 MRI - Alphabetical'!W216-'2020 MRI'!W216</f>
        <v>-22</v>
      </c>
      <c r="Y216" s="33">
        <f>'2023 MRI - Alphabetical'!X216-'2020 MRI'!X216</f>
        <v>-0.1238321109964889</v>
      </c>
      <c r="Z216" s="13">
        <f>'2023 MRI - Alphabetical'!Y216-'2020 MRI'!Y216</f>
        <v>11444</v>
      </c>
      <c r="AA216" s="10">
        <f>'2023 MRI - Alphabetical'!Z216-'2020 MRI'!Z216</f>
        <v>133</v>
      </c>
      <c r="AB216" s="33">
        <f>'2023 MRI - Alphabetical'!AA216-'2020 MRI'!AA216</f>
        <v>0.31514524302687852</v>
      </c>
      <c r="AC216" s="11">
        <f>'2023 MRI - Alphabetical'!AB216-'2020 MRI'!AB216</f>
        <v>-1.7646176911544215E-3</v>
      </c>
      <c r="AD216" s="10">
        <f>'2023 MRI - Alphabetical'!AC216-'2020 MRI'!AC216</f>
        <v>131</v>
      </c>
      <c r="AE216" s="33">
        <f>'2023 MRI - Alphabetical'!AD216-'2020 MRI'!AD216</f>
        <v>0.45861538347306963</v>
      </c>
      <c r="AF216" s="11">
        <f>'2023 MRI - Alphabetical'!AE216-'2020 MRI'!AE216</f>
        <v>3.2879456063520607E-2</v>
      </c>
      <c r="AG216" s="10">
        <f>'2023 MRI - Alphabetical'!AF216-'2020 MRI'!AF216</f>
        <v>50</v>
      </c>
      <c r="AH216" s="33">
        <f>'2023 MRI - Alphabetical'!AG216-'2020 MRI'!AG216</f>
        <v>0.12220132279096896</v>
      </c>
      <c r="AI216" s="14">
        <f>'2023 MRI - Alphabetical'!AH216-'2020 MRI'!AH216</f>
        <v>-0.26033333333333308</v>
      </c>
      <c r="AJ216" s="10">
        <f>'2023 MRI - Alphabetical'!AI216-'2020 MRI'!AI216</f>
        <v>-10</v>
      </c>
      <c r="AK216" s="33">
        <f>'2023 MRI - Alphabetical'!AJ216-'2020 MRI'!AJ216</f>
        <v>1.3611982540292861E-2</v>
      </c>
      <c r="AL216" s="13">
        <f>'2023 MRI - Alphabetical'!AK216-'2020 MRI'!AK216</f>
        <v>9656.2364760956116</v>
      </c>
      <c r="AM216" s="38"/>
    </row>
    <row r="217" spans="1:39" x14ac:dyDescent="0.25">
      <c r="A217" t="s">
        <v>809</v>
      </c>
      <c r="B217" s="5" t="s">
        <v>304</v>
      </c>
      <c r="C217" s="6" t="s">
        <v>91</v>
      </c>
      <c r="D217" s="7" t="s">
        <v>39</v>
      </c>
      <c r="E217" s="8">
        <f>VLOOKUP(A217,'2020 MRI'!$A$7:$F$571,6,FALSE)</f>
        <v>34.87541883074163</v>
      </c>
      <c r="F217" s="36">
        <f>'2023 MRI - Alphabetical'!E217-'2020 MRI'!E217</f>
        <v>0.60880283169663407</v>
      </c>
      <c r="G217" s="8">
        <f>'2023 MRI - Alphabetical'!F217-'2020 MRI'!F217</f>
        <v>-0.27784002290999865</v>
      </c>
      <c r="H217" s="9">
        <f>'2023 MRI - Alphabetical'!G217-'2020 MRI'!G217</f>
        <v>17</v>
      </c>
      <c r="I217" s="10">
        <f>'2023 MRI - Alphabetical'!H217-'2020 MRI'!H217</f>
        <v>158</v>
      </c>
      <c r="J217" s="33">
        <f>'2023 MRI - Alphabetical'!I217-'2020 MRI'!I217</f>
        <v>0.74541126950210235</v>
      </c>
      <c r="K217" s="11">
        <f>'2023 MRI - Alphabetical'!J217-'2020 MRI'!J217</f>
        <v>7.1300113899009587E-2</v>
      </c>
      <c r="L217" s="10">
        <f>'2023 MRI - Alphabetical'!K217-'2020 MRI'!K217</f>
        <v>153</v>
      </c>
      <c r="M217" s="33">
        <f>'2023 MRI - Alphabetical'!L217-'2020 MRI'!L217</f>
        <v>0.54650998897017899</v>
      </c>
      <c r="N217" s="11">
        <f>'2023 MRI - Alphabetical'!M217-'2020 MRI'!M217</f>
        <v>-3.2734379522501592E-2</v>
      </c>
      <c r="O217" s="10">
        <f>'2023 MRI - Alphabetical'!N217-'2020 MRI'!N217</f>
        <v>85</v>
      </c>
      <c r="P217" s="33">
        <f>'2023 MRI - Alphabetical'!O217-'2020 MRI'!O217</f>
        <v>0.60959750832635684</v>
      </c>
      <c r="Q217" s="11">
        <f>'2023 MRI - Alphabetical'!P217-'2020 MRI'!P217</f>
        <v>-4.2901593985522776E-2</v>
      </c>
      <c r="R217" s="10">
        <f>'2023 MRI - Alphabetical'!Q217-'2020 MRI'!Q217</f>
        <v>-145</v>
      </c>
      <c r="S217" s="33">
        <f>'2023 MRI - Alphabetical'!R217-'2020 MRI'!R217</f>
        <v>-0.75404094058400439</v>
      </c>
      <c r="T217" s="12">
        <f>'2023 MRI - Alphabetical'!S217-'2020 MRI'!S217</f>
        <v>1.6394218451410549</v>
      </c>
      <c r="U217" s="10">
        <f>'2023 MRI - Alphabetical'!T217-'2020 MRI'!T217</f>
        <v>40</v>
      </c>
      <c r="V217" s="33">
        <f>'2023 MRI - Alphabetical'!U217-'2020 MRI'!U217</f>
        <v>0.47311888182669337</v>
      </c>
      <c r="W217" s="11">
        <f>'2023 MRI - Alphabetical'!V217-'2020 MRI'!V217</f>
        <v>-2.8603174603174603E-2</v>
      </c>
      <c r="X217" s="10">
        <f>'2023 MRI - Alphabetical'!W217-'2020 MRI'!W217</f>
        <v>-38</v>
      </c>
      <c r="Y217" s="33">
        <f>'2023 MRI - Alphabetical'!X217-'2020 MRI'!X217</f>
        <v>-0.17114781007256008</v>
      </c>
      <c r="Z217" s="13">
        <f>'2023 MRI - Alphabetical'!Y217-'2020 MRI'!Y217</f>
        <v>9993</v>
      </c>
      <c r="AA217" s="10">
        <f>'2023 MRI - Alphabetical'!Z217-'2020 MRI'!Z217</f>
        <v>6</v>
      </c>
      <c r="AB217" s="33">
        <f>'2023 MRI - Alphabetical'!AA217-'2020 MRI'!AA217</f>
        <v>4.0006600937986803E-2</v>
      </c>
      <c r="AC217" s="11">
        <f>'2023 MRI - Alphabetical'!AB217-'2020 MRI'!AB217</f>
        <v>6.2894450489663078E-4</v>
      </c>
      <c r="AD217" s="10">
        <f>'2023 MRI - Alphabetical'!AC217-'2020 MRI'!AC217</f>
        <v>40</v>
      </c>
      <c r="AE217" s="33">
        <f>'2023 MRI - Alphabetical'!AD217-'2020 MRI'!AD217</f>
        <v>0.12496933956558365</v>
      </c>
      <c r="AF217" s="11">
        <f>'2023 MRI - Alphabetical'!AE217-'2020 MRI'!AE217</f>
        <v>1.307462010932825E-2</v>
      </c>
      <c r="AG217" s="10">
        <f>'2023 MRI - Alphabetical'!AF217-'2020 MRI'!AF217</f>
        <v>-23</v>
      </c>
      <c r="AH217" s="33">
        <f>'2023 MRI - Alphabetical'!AG217-'2020 MRI'!AG217</f>
        <v>-0.16357696094613972</v>
      </c>
      <c r="AI217" s="14">
        <f>'2023 MRI - Alphabetical'!AH217-'2020 MRI'!AH217</f>
        <v>8.2666666666666444E-2</v>
      </c>
      <c r="AJ217" s="10">
        <f>'2023 MRI - Alphabetical'!AI217-'2020 MRI'!AI217</f>
        <v>2</v>
      </c>
      <c r="AK217" s="33">
        <f>'2023 MRI - Alphabetical'!AJ217-'2020 MRI'!AJ217</f>
        <v>1.6852709260171517E-2</v>
      </c>
      <c r="AL217" s="13">
        <f>'2023 MRI - Alphabetical'!AK217-'2020 MRI'!AK217</f>
        <v>13493.66836940682</v>
      </c>
      <c r="AM217" s="38"/>
    </row>
    <row r="218" spans="1:39" x14ac:dyDescent="0.25">
      <c r="A218" t="s">
        <v>810</v>
      </c>
      <c r="B218" s="5" t="s">
        <v>307</v>
      </c>
      <c r="C218" s="6" t="s">
        <v>49</v>
      </c>
      <c r="D218" s="7" t="s">
        <v>39</v>
      </c>
      <c r="E218" s="8">
        <f>VLOOKUP(A218,'2020 MRI'!$A$7:$F$571,6,FALSE)</f>
        <v>27.2958362806603</v>
      </c>
      <c r="F218" s="36">
        <f>'2023 MRI - Alphabetical'!E218-'2020 MRI'!E218</f>
        <v>-1.2565253402572059</v>
      </c>
      <c r="G218" s="8">
        <f>'2023 MRI - Alphabetical'!F218-'2020 MRI'!F218</f>
        <v>5.8946492217558522</v>
      </c>
      <c r="H218" s="9">
        <f>'2023 MRI - Alphabetical'!G218-'2020 MRI'!G218</f>
        <v>-63</v>
      </c>
      <c r="I218" s="10">
        <f>'2023 MRI - Alphabetical'!H218-'2020 MRI'!H218</f>
        <v>212</v>
      </c>
      <c r="J218" s="33">
        <f>'2023 MRI - Alphabetical'!I218-'2020 MRI'!I218</f>
        <v>0.7355545691161034</v>
      </c>
      <c r="K218" s="11">
        <f>'2023 MRI - Alphabetical'!J218-'2020 MRI'!J218</f>
        <v>8.1145770626329439E-2</v>
      </c>
      <c r="L218" s="10">
        <f>'2023 MRI - Alphabetical'!K218-'2020 MRI'!K218</f>
        <v>-66</v>
      </c>
      <c r="M218" s="33">
        <f>'2023 MRI - Alphabetical'!L218-'2020 MRI'!L218</f>
        <v>-0.19334351873905037</v>
      </c>
      <c r="N218" s="11">
        <f>'2023 MRI - Alphabetical'!M218-'2020 MRI'!M218</f>
        <v>-7.8742428935763067E-3</v>
      </c>
      <c r="O218" s="10">
        <f>'2023 MRI - Alphabetical'!N218-'2020 MRI'!N218</f>
        <v>-48</v>
      </c>
      <c r="P218" s="33">
        <f>'2023 MRI - Alphabetical'!O218-'2020 MRI'!O218</f>
        <v>-0.31217346568966742</v>
      </c>
      <c r="Q218" s="11">
        <f>'2023 MRI - Alphabetical'!P218-'2020 MRI'!P218</f>
        <v>1.5481351461879359E-2</v>
      </c>
      <c r="R218" s="10">
        <f>'2023 MRI - Alphabetical'!Q218-'2020 MRI'!Q218</f>
        <v>-48</v>
      </c>
      <c r="S218" s="33">
        <f>'2023 MRI - Alphabetical'!R218-'2020 MRI'!R218</f>
        <v>-0.50114743416291752</v>
      </c>
      <c r="T218" s="12">
        <f>'2023 MRI - Alphabetical'!S218-'2020 MRI'!S218</f>
        <v>0.75550679524486553</v>
      </c>
      <c r="U218" s="10">
        <f>'2023 MRI - Alphabetical'!T218-'2020 MRI'!T218</f>
        <v>-24</v>
      </c>
      <c r="V218" s="33">
        <f>'2023 MRI - Alphabetical'!U218-'2020 MRI'!U218</f>
        <v>-0.11480140878091116</v>
      </c>
      <c r="W218" s="11">
        <f>'2023 MRI - Alphabetical'!V218-'2020 MRI'!V218</f>
        <v>5.7148442398639171E-3</v>
      </c>
      <c r="X218" s="10">
        <f>'2023 MRI - Alphabetical'!W218-'2020 MRI'!W218</f>
        <v>-12</v>
      </c>
      <c r="Y218" s="33">
        <f>'2023 MRI - Alphabetical'!X218-'2020 MRI'!X218</f>
        <v>-4.5417568516893547E-2</v>
      </c>
      <c r="Z218" s="13">
        <f>'2023 MRI - Alphabetical'!Y218-'2020 MRI'!Y218</f>
        <v>12525</v>
      </c>
      <c r="AA218" s="10">
        <f>'2023 MRI - Alphabetical'!Z218-'2020 MRI'!Z218</f>
        <v>-72</v>
      </c>
      <c r="AB218" s="33">
        <f>'2023 MRI - Alphabetical'!AA218-'2020 MRI'!AA218</f>
        <v>-0.23397903089605143</v>
      </c>
      <c r="AC218" s="11">
        <f>'2023 MRI - Alphabetical'!AB218-'2020 MRI'!AB218</f>
        <v>5.7980475899938981E-3</v>
      </c>
      <c r="AD218" s="10">
        <f>'2023 MRI - Alphabetical'!AC218-'2020 MRI'!AC218</f>
        <v>-40</v>
      </c>
      <c r="AE218" s="33">
        <f>'2023 MRI - Alphabetical'!AD218-'2020 MRI'!AD218</f>
        <v>-0.1101590405807098</v>
      </c>
      <c r="AF218" s="11">
        <f>'2023 MRI - Alphabetical'!AE218-'2020 MRI'!AE218</f>
        <v>-1.1998109095892051E-3</v>
      </c>
      <c r="AG218" s="10">
        <f>'2023 MRI - Alphabetical'!AF218-'2020 MRI'!AF218</f>
        <v>-56</v>
      </c>
      <c r="AH218" s="33">
        <f>'2023 MRI - Alphabetical'!AG218-'2020 MRI'!AG218</f>
        <v>-0.28181036990329</v>
      </c>
      <c r="AI218" s="14">
        <f>'2023 MRI - Alphabetical'!AH218-'2020 MRI'!AH218</f>
        <v>0.21133333333333271</v>
      </c>
      <c r="AJ218" s="10">
        <f>'2023 MRI - Alphabetical'!AI218-'2020 MRI'!AI218</f>
        <v>-97</v>
      </c>
      <c r="AK218" s="33">
        <f>'2023 MRI - Alphabetical'!AJ218-'2020 MRI'!AJ218</f>
        <v>-1.5790246993982876E-2</v>
      </c>
      <c r="AL218" s="13">
        <f>'2023 MRI - Alphabetical'!AK218-'2020 MRI'!AK218</f>
        <v>-11336.909809908553</v>
      </c>
      <c r="AM218" s="38"/>
    </row>
    <row r="219" spans="1:39" x14ac:dyDescent="0.25">
      <c r="A219" t="s">
        <v>811</v>
      </c>
      <c r="B219" s="5" t="s">
        <v>227</v>
      </c>
      <c r="C219" s="6" t="s">
        <v>54</v>
      </c>
      <c r="D219" s="7" t="s">
        <v>39</v>
      </c>
      <c r="E219" s="8">
        <f>VLOOKUP(A219,'2020 MRI'!$A$7:$F$571,6,FALSE)</f>
        <v>34.444176356642657</v>
      </c>
      <c r="F219" s="36">
        <f>'2023 MRI - Alphabetical'!E219-'2020 MRI'!E219</f>
        <v>1.2294299555375003</v>
      </c>
      <c r="G219" s="8">
        <f>'2023 MRI - Alphabetical'!F219-'2020 MRI'!F219</f>
        <v>-1.7320917891010055</v>
      </c>
      <c r="H219" s="9">
        <f>'2023 MRI - Alphabetical'!G219-'2020 MRI'!G219</f>
        <v>43</v>
      </c>
      <c r="I219" s="10">
        <f>'2023 MRI - Alphabetical'!H219-'2020 MRI'!H219</f>
        <v>-30</v>
      </c>
      <c r="J219" s="33">
        <f>'2023 MRI - Alphabetical'!I219-'2020 MRI'!I219</f>
        <v>-0.33332456288391643</v>
      </c>
      <c r="K219" s="11">
        <f>'2023 MRI - Alphabetical'!J219-'2020 MRI'!J219</f>
        <v>-8.7189880410860621E-3</v>
      </c>
      <c r="L219" s="10">
        <f>'2023 MRI - Alphabetical'!K219-'2020 MRI'!K219</f>
        <v>-35</v>
      </c>
      <c r="M219" s="33">
        <f>'2023 MRI - Alphabetical'!L219-'2020 MRI'!L219</f>
        <v>-0.2028992915744886</v>
      </c>
      <c r="N219" s="11">
        <f>'2023 MRI - Alphabetical'!M219-'2020 MRI'!M219</f>
        <v>-1.2310234956655779E-2</v>
      </c>
      <c r="O219" s="10">
        <f>'2023 MRI - Alphabetical'!N219-'2020 MRI'!N219</f>
        <v>76</v>
      </c>
      <c r="P219" s="33">
        <f>'2023 MRI - Alphabetical'!O219-'2020 MRI'!O219</f>
        <v>0.6096701516993045</v>
      </c>
      <c r="Q219" s="11">
        <f>'2023 MRI - Alphabetical'!P219-'2020 MRI'!P219</f>
        <v>-4.3050676156152878E-2</v>
      </c>
      <c r="R219" s="10">
        <f>'2023 MRI - Alphabetical'!Q219-'2020 MRI'!Q219</f>
        <v>154</v>
      </c>
      <c r="S219" s="33">
        <f>'2023 MRI - Alphabetical'!R219-'2020 MRI'!R219</f>
        <v>0.33977212205043972</v>
      </c>
      <c r="T219" s="12">
        <f>'2023 MRI - Alphabetical'!S219-'2020 MRI'!S219</f>
        <v>-0.4242681374628765</v>
      </c>
      <c r="U219" s="10">
        <f>'2023 MRI - Alphabetical'!T219-'2020 MRI'!T219</f>
        <v>36</v>
      </c>
      <c r="V219" s="33">
        <f>'2023 MRI - Alphabetical'!U219-'2020 MRI'!U219</f>
        <v>0.14850477409692558</v>
      </c>
      <c r="W219" s="11">
        <f>'2023 MRI - Alphabetical'!V219-'2020 MRI'!V219</f>
        <v>-1.1240545377852643E-2</v>
      </c>
      <c r="X219" s="10">
        <f>'2023 MRI - Alphabetical'!W219-'2020 MRI'!W219</f>
        <v>88</v>
      </c>
      <c r="Y219" s="33">
        <f>'2023 MRI - Alphabetical'!X219-'2020 MRI'!X219</f>
        <v>0.36467836147021693</v>
      </c>
      <c r="Z219" s="13">
        <f>'2023 MRI - Alphabetical'!Y219-'2020 MRI'!Y219</f>
        <v>26263</v>
      </c>
      <c r="AA219" s="10">
        <f>'2023 MRI - Alphabetical'!Z219-'2020 MRI'!Z219</f>
        <v>32</v>
      </c>
      <c r="AB219" s="33">
        <f>'2023 MRI - Alphabetical'!AA219-'2020 MRI'!AA219</f>
        <v>5.7458868364037602E-2</v>
      </c>
      <c r="AC219" s="11">
        <f>'2023 MRI - Alphabetical'!AB219-'2020 MRI'!AB219</f>
        <v>8.0118178658324102E-4</v>
      </c>
      <c r="AD219" s="10">
        <f>'2023 MRI - Alphabetical'!AC219-'2020 MRI'!AC219</f>
        <v>-53</v>
      </c>
      <c r="AE219" s="33">
        <f>'2023 MRI - Alphabetical'!AD219-'2020 MRI'!AD219</f>
        <v>-0.20022697356515864</v>
      </c>
      <c r="AF219" s="11">
        <f>'2023 MRI - Alphabetical'!AE219-'2020 MRI'!AE219</f>
        <v>-4.1524921404286763E-3</v>
      </c>
      <c r="AG219" s="10">
        <f>'2023 MRI - Alphabetical'!AF219-'2020 MRI'!AF219</f>
        <v>61</v>
      </c>
      <c r="AH219" s="33">
        <f>'2023 MRI - Alphabetical'!AG219-'2020 MRI'!AG219</f>
        <v>0.12858079207786044</v>
      </c>
      <c r="AI219" s="14">
        <f>'2023 MRI - Alphabetical'!AH219-'2020 MRI'!AH219</f>
        <v>-0.26966666666666672</v>
      </c>
      <c r="AJ219" s="10">
        <f>'2023 MRI - Alphabetical'!AI219-'2020 MRI'!AI219</f>
        <v>55</v>
      </c>
      <c r="AK219" s="33">
        <f>'2023 MRI - Alphabetical'!AJ219-'2020 MRI'!AJ219</f>
        <v>4.5933668067482475E-2</v>
      </c>
      <c r="AL219" s="13">
        <f>'2023 MRI - Alphabetical'!AK219-'2020 MRI'!AK219</f>
        <v>52976.827313041926</v>
      </c>
      <c r="AM219" s="38"/>
    </row>
    <row r="220" spans="1:39" x14ac:dyDescent="0.25">
      <c r="A220" t="s">
        <v>812</v>
      </c>
      <c r="B220" s="5" t="s">
        <v>241</v>
      </c>
      <c r="C220" s="6" t="s">
        <v>38</v>
      </c>
      <c r="D220" s="7" t="s">
        <v>39</v>
      </c>
      <c r="E220" s="8">
        <f>VLOOKUP(A220,'2020 MRI'!$A$7:$F$571,6,FALSE)</f>
        <v>33.702119580881622</v>
      </c>
      <c r="F220" s="36">
        <f>'2023 MRI - Alphabetical'!E220-'2020 MRI'!E220</f>
        <v>3.3487187216270029</v>
      </c>
      <c r="G220" s="8">
        <f>'2023 MRI - Alphabetical'!F220-'2020 MRI'!F220</f>
        <v>-6.8462918756674007</v>
      </c>
      <c r="H220" s="9">
        <f>'2023 MRI - Alphabetical'!G220-'2020 MRI'!G220</f>
        <v>150</v>
      </c>
      <c r="I220" s="10">
        <f>'2023 MRI - Alphabetical'!H220-'2020 MRI'!H220</f>
        <v>271</v>
      </c>
      <c r="J220" s="33">
        <f>'2023 MRI - Alphabetical'!I220-'2020 MRI'!I220</f>
        <v>0.91139692353261403</v>
      </c>
      <c r="K220" s="11">
        <f>'2023 MRI - Alphabetical'!J220-'2020 MRI'!J220</f>
        <v>9.1754274271426572E-2</v>
      </c>
      <c r="L220" s="10">
        <f>'2023 MRI - Alphabetical'!K220-'2020 MRI'!K220</f>
        <v>-19</v>
      </c>
      <c r="M220" s="33">
        <f>'2023 MRI - Alphabetical'!L220-'2020 MRI'!L220</f>
        <v>-7.4134134893681161E-2</v>
      </c>
      <c r="N220" s="11">
        <f>'2023 MRI - Alphabetical'!M220-'2020 MRI'!M220</f>
        <v>-1.4114061799540556E-2</v>
      </c>
      <c r="O220" s="10">
        <f>'2023 MRI - Alphabetical'!N220-'2020 MRI'!N220</f>
        <v>200</v>
      </c>
      <c r="P220" s="33">
        <f>'2023 MRI - Alphabetical'!O220-'2020 MRI'!O220</f>
        <v>0.77229821760349227</v>
      </c>
      <c r="Q220" s="11">
        <f>'2023 MRI - Alphabetical'!P220-'2020 MRI'!P220</f>
        <v>-5.2002299240989203E-2</v>
      </c>
      <c r="R220" s="10">
        <f>'2023 MRI - Alphabetical'!Q220-'2020 MRI'!Q220</f>
        <v>-222</v>
      </c>
      <c r="S220" s="33">
        <f>'2023 MRI - Alphabetical'!R220-'2020 MRI'!R220</f>
        <v>-0.19555610760534817</v>
      </c>
      <c r="T220" s="12">
        <f>'2023 MRI - Alphabetical'!S220-'2020 MRI'!S220</f>
        <v>0.85397096498719038</v>
      </c>
      <c r="U220" s="10">
        <f>'2023 MRI - Alphabetical'!T220-'2020 MRI'!T220</f>
        <v>432</v>
      </c>
      <c r="V220" s="33">
        <f>'2023 MRI - Alphabetical'!U220-'2020 MRI'!U220</f>
        <v>1.5405728178933753</v>
      </c>
      <c r="W220" s="11">
        <f>'2023 MRI - Alphabetical'!V220-'2020 MRI'!V220</f>
        <v>-9.4528226244213684E-2</v>
      </c>
      <c r="X220" s="10">
        <f>'2023 MRI - Alphabetical'!W220-'2020 MRI'!W220</f>
        <v>50</v>
      </c>
      <c r="Y220" s="33">
        <f>'2023 MRI - Alphabetical'!X220-'2020 MRI'!X220</f>
        <v>0.18764571792380452</v>
      </c>
      <c r="Z220" s="13">
        <f>'2023 MRI - Alphabetical'!Y220-'2020 MRI'!Y220</f>
        <v>22507</v>
      </c>
      <c r="AA220" s="10">
        <f>'2023 MRI - Alphabetical'!Z220-'2020 MRI'!Z220</f>
        <v>43</v>
      </c>
      <c r="AB220" s="33">
        <f>'2023 MRI - Alphabetical'!AA220-'2020 MRI'!AA220</f>
        <v>0.24646676560567671</v>
      </c>
      <c r="AC220" s="11">
        <f>'2023 MRI - Alphabetical'!AB220-'2020 MRI'!AB220</f>
        <v>6.8669527896997318E-5</v>
      </c>
      <c r="AD220" s="10">
        <f>'2023 MRI - Alphabetical'!AC220-'2020 MRI'!AC220</f>
        <v>40</v>
      </c>
      <c r="AE220" s="33">
        <f>'2023 MRI - Alphabetical'!AD220-'2020 MRI'!AD220</f>
        <v>0.56871530345132626</v>
      </c>
      <c r="AF220" s="11">
        <f>'2023 MRI - Alphabetical'!AE220-'2020 MRI'!AE220</f>
        <v>4.2477342698475362E-2</v>
      </c>
      <c r="AG220" s="10">
        <f>'2023 MRI - Alphabetical'!AF220-'2020 MRI'!AF220</f>
        <v>-4</v>
      </c>
      <c r="AH220" s="33">
        <f>'2023 MRI - Alphabetical'!AG220-'2020 MRI'!AG220</f>
        <v>6.4246826518740141E-2</v>
      </c>
      <c r="AI220" s="14">
        <f>'2023 MRI - Alphabetical'!AH220-'2020 MRI'!AH220</f>
        <v>-0.17600000000000104</v>
      </c>
      <c r="AJ220" s="10">
        <f>'2023 MRI - Alphabetical'!AI220-'2020 MRI'!AI220</f>
        <v>-21</v>
      </c>
      <c r="AK220" s="33">
        <f>'2023 MRI - Alphabetical'!AJ220-'2020 MRI'!AJ220</f>
        <v>1.2794411861031751E-2</v>
      </c>
      <c r="AL220" s="13">
        <f>'2023 MRI - Alphabetical'!AK220-'2020 MRI'!AK220</f>
        <v>5092.413408889799</v>
      </c>
      <c r="AM220" s="38"/>
    </row>
    <row r="221" spans="1:39" x14ac:dyDescent="0.25">
      <c r="A221" t="s">
        <v>813</v>
      </c>
      <c r="B221" s="5" t="s">
        <v>515</v>
      </c>
      <c r="C221" s="6" t="s">
        <v>172</v>
      </c>
      <c r="D221" s="7" t="s">
        <v>39</v>
      </c>
      <c r="E221" s="8">
        <f>VLOOKUP(A221,'2020 MRI'!$A$7:$F$571,6,FALSE)</f>
        <v>14.74033307097476</v>
      </c>
      <c r="F221" s="36">
        <f>'2023 MRI - Alphabetical'!E221-'2020 MRI'!E221</f>
        <v>-6.0547433515599991E-2</v>
      </c>
      <c r="G221" s="8">
        <f>'2023 MRI - Alphabetical'!F221-'2020 MRI'!F221</f>
        <v>5.4721599953266313</v>
      </c>
      <c r="H221" s="9">
        <f>'2023 MRI - Alphabetical'!G221-'2020 MRI'!G221</f>
        <v>-2</v>
      </c>
      <c r="I221" s="10">
        <f>'2023 MRI - Alphabetical'!H221-'2020 MRI'!H221</f>
        <v>31</v>
      </c>
      <c r="J221" s="33">
        <f>'2023 MRI - Alphabetical'!I221-'2020 MRI'!I221</f>
        <v>0.31325189479355897</v>
      </c>
      <c r="K221" s="11">
        <f>'2023 MRI - Alphabetical'!J221-'2020 MRI'!J221</f>
        <v>6.236259185243509E-2</v>
      </c>
      <c r="L221" s="10">
        <f>'2023 MRI - Alphabetical'!K221-'2020 MRI'!K221</f>
        <v>224</v>
      </c>
      <c r="M221" s="33">
        <f>'2023 MRI - Alphabetical'!L221-'2020 MRI'!L221</f>
        <v>0.74685571247424254</v>
      </c>
      <c r="N221" s="11">
        <f>'2023 MRI - Alphabetical'!M221-'2020 MRI'!M221</f>
        <v>-4.3262475030154901E-2</v>
      </c>
      <c r="O221" s="10">
        <f>'2023 MRI - Alphabetical'!N221-'2020 MRI'!N221</f>
        <v>-65</v>
      </c>
      <c r="P221" s="33">
        <f>'2023 MRI - Alphabetical'!O221-'2020 MRI'!O221</f>
        <v>-0.15126446615156275</v>
      </c>
      <c r="Q221" s="11">
        <f>'2023 MRI - Alphabetical'!P221-'2020 MRI'!P221</f>
        <v>7.2751564517620146E-3</v>
      </c>
      <c r="R221" s="10">
        <f>'2023 MRI - Alphabetical'!Q221-'2020 MRI'!Q221</f>
        <v>0</v>
      </c>
      <c r="S221" s="33">
        <f>'2023 MRI - Alphabetical'!R221-'2020 MRI'!R221</f>
        <v>0.14541595941372523</v>
      </c>
      <c r="T221" s="12">
        <f>'2023 MRI - Alphabetical'!S221-'2020 MRI'!S221</f>
        <v>5.0418116566314952E-2</v>
      </c>
      <c r="U221" s="10">
        <f>'2023 MRI - Alphabetical'!T221-'2020 MRI'!T221</f>
        <v>-48</v>
      </c>
      <c r="V221" s="33">
        <f>'2023 MRI - Alphabetical'!U221-'2020 MRI'!U221</f>
        <v>-0.14069603136070719</v>
      </c>
      <c r="W221" s="11">
        <f>'2023 MRI - Alphabetical'!V221-'2020 MRI'!V221</f>
        <v>4.6858041904973176E-3</v>
      </c>
      <c r="X221" s="10">
        <f>'2023 MRI - Alphabetical'!W221-'2020 MRI'!W221</f>
        <v>-10</v>
      </c>
      <c r="Y221" s="33">
        <f>'2023 MRI - Alphabetical'!X221-'2020 MRI'!X221</f>
        <v>-1.3923047938141031E-2</v>
      </c>
      <c r="Z221" s="13">
        <f>'2023 MRI - Alphabetical'!Y221-'2020 MRI'!Y221</f>
        <v>23534</v>
      </c>
      <c r="AA221" s="10">
        <f>'2023 MRI - Alphabetical'!Z221-'2020 MRI'!Z221</f>
        <v>62</v>
      </c>
      <c r="AB221" s="33">
        <f>'2023 MRI - Alphabetical'!AA221-'2020 MRI'!AA221</f>
        <v>0.13599250702589483</v>
      </c>
      <c r="AC221" s="11">
        <f>'2023 MRI - Alphabetical'!AB221-'2020 MRI'!AB221</f>
        <v>8.7894554283731927E-4</v>
      </c>
      <c r="AD221" s="10">
        <f>'2023 MRI - Alphabetical'!AC221-'2020 MRI'!AC221</f>
        <v>-101</v>
      </c>
      <c r="AE221" s="33">
        <f>'2023 MRI - Alphabetical'!AD221-'2020 MRI'!AD221</f>
        <v>-0.29140817606361835</v>
      </c>
      <c r="AF221" s="11">
        <f>'2023 MRI - Alphabetical'!AE221-'2020 MRI'!AE221</f>
        <v>-1.2020939983806711E-2</v>
      </c>
      <c r="AG221" s="10">
        <f>'2023 MRI - Alphabetical'!AF221-'2020 MRI'!AF221</f>
        <v>9</v>
      </c>
      <c r="AH221" s="33">
        <f>'2023 MRI - Alphabetical'!AG221-'2020 MRI'!AG221</f>
        <v>-3.6373713994089729E-2</v>
      </c>
      <c r="AI221" s="14">
        <f>'2023 MRI - Alphabetical'!AH221-'2020 MRI'!AH221</f>
        <v>-8.6666666666666892E-2</v>
      </c>
      <c r="AJ221" s="10">
        <f>'2023 MRI - Alphabetical'!AI221-'2020 MRI'!AI221</f>
        <v>-17</v>
      </c>
      <c r="AK221" s="33">
        <f>'2023 MRI - Alphabetical'!AJ221-'2020 MRI'!AJ221</f>
        <v>-2.3906070384721867E-3</v>
      </c>
      <c r="AL221" s="13">
        <f>'2023 MRI - Alphabetical'!AK221-'2020 MRI'!AK221</f>
        <v>15702.659355034906</v>
      </c>
      <c r="AM221" s="38"/>
    </row>
    <row r="222" spans="1:39" x14ac:dyDescent="0.25">
      <c r="A222" t="s">
        <v>814</v>
      </c>
      <c r="B222" s="5" t="s">
        <v>449</v>
      </c>
      <c r="C222" s="6" t="s">
        <v>93</v>
      </c>
      <c r="D222" s="7" t="s">
        <v>34</v>
      </c>
      <c r="E222" s="8">
        <f>VLOOKUP(A222,'2020 MRI'!$A$7:$F$571,6,FALSE)</f>
        <v>17.145303754859661</v>
      </c>
      <c r="F222" s="36">
        <f>'2023 MRI - Alphabetical'!E222-'2020 MRI'!E222</f>
        <v>0.1725787969358592</v>
      </c>
      <c r="G222" s="8">
        <f>'2023 MRI - Alphabetical'!F222-'2020 MRI'!F222</f>
        <v>4.4048387270255631</v>
      </c>
      <c r="H222" s="9">
        <f>'2023 MRI - Alphabetical'!G222-'2020 MRI'!G222</f>
        <v>-1</v>
      </c>
      <c r="I222" s="10">
        <f>'2023 MRI - Alphabetical'!H222-'2020 MRI'!H222</f>
        <v>-295</v>
      </c>
      <c r="J222" s="33">
        <f>'2023 MRI - Alphabetical'!I222-'2020 MRI'!I222</f>
        <v>-0.93841808022414808</v>
      </c>
      <c r="K222" s="11">
        <f>'2023 MRI - Alphabetical'!J222-'2020 MRI'!J222</f>
        <v>-3.9538931125114418E-2</v>
      </c>
      <c r="L222" s="10">
        <f>'2023 MRI - Alphabetical'!K222-'2020 MRI'!K222</f>
        <v>-129</v>
      </c>
      <c r="M222" s="33">
        <f>'2023 MRI - Alphabetical'!L222-'2020 MRI'!L222</f>
        <v>-0.42689328813589889</v>
      </c>
      <c r="N222" s="11">
        <f>'2023 MRI - Alphabetical'!M222-'2020 MRI'!M222</f>
        <v>1.4876909854812628E-2</v>
      </c>
      <c r="O222" s="10">
        <f>'2023 MRI - Alphabetical'!N222-'2020 MRI'!N222</f>
        <v>7</v>
      </c>
      <c r="P222" s="33">
        <f>'2023 MRI - Alphabetical'!O222-'2020 MRI'!O222</f>
        <v>1.4557893060764854E-2</v>
      </c>
      <c r="Q222" s="11">
        <f>'2023 MRI - Alphabetical'!P222-'2020 MRI'!P222</f>
        <v>-3.9772384128624466E-3</v>
      </c>
      <c r="R222" s="10">
        <f>'2023 MRI - Alphabetical'!Q222-'2020 MRI'!Q222</f>
        <v>77</v>
      </c>
      <c r="S222" s="33">
        <f>'2023 MRI - Alphabetical'!R222-'2020 MRI'!R222</f>
        <v>0.28502539450334752</v>
      </c>
      <c r="T222" s="12">
        <f>'2023 MRI - Alphabetical'!S222-'2020 MRI'!S222</f>
        <v>-0.19404288347724846</v>
      </c>
      <c r="U222" s="10">
        <f>'2023 MRI - Alphabetical'!T222-'2020 MRI'!T222</f>
        <v>81</v>
      </c>
      <c r="V222" s="33">
        <f>'2023 MRI - Alphabetical'!U222-'2020 MRI'!U222</f>
        <v>0.20756158931240948</v>
      </c>
      <c r="W222" s="11">
        <f>'2023 MRI - Alphabetical'!V222-'2020 MRI'!V222</f>
        <v>-1.5708983902242537E-2</v>
      </c>
      <c r="X222" s="10">
        <f>'2023 MRI - Alphabetical'!W222-'2020 MRI'!W222</f>
        <v>2</v>
      </c>
      <c r="Y222" s="33">
        <f>'2023 MRI - Alphabetical'!X222-'2020 MRI'!X222</f>
        <v>5.0374585682557926E-2</v>
      </c>
      <c r="Z222" s="13">
        <f>'2023 MRI - Alphabetical'!Y222-'2020 MRI'!Y222</f>
        <v>29722</v>
      </c>
      <c r="AA222" s="10">
        <f>'2023 MRI - Alphabetical'!Z222-'2020 MRI'!Z222</f>
        <v>-37</v>
      </c>
      <c r="AB222" s="33">
        <f>'2023 MRI - Alphabetical'!AA222-'2020 MRI'!AA222</f>
        <v>-0.13914113434130049</v>
      </c>
      <c r="AC222" s="11">
        <f>'2023 MRI - Alphabetical'!AB222-'2020 MRI'!AB222</f>
        <v>4.0331637459958547E-3</v>
      </c>
      <c r="AD222" s="10">
        <f>'2023 MRI - Alphabetical'!AC222-'2020 MRI'!AC222</f>
        <v>35</v>
      </c>
      <c r="AE222" s="33">
        <f>'2023 MRI - Alphabetical'!AD222-'2020 MRI'!AD222</f>
        <v>0.11320867818155406</v>
      </c>
      <c r="AF222" s="11">
        <f>'2023 MRI - Alphabetical'!AE222-'2020 MRI'!AE222</f>
        <v>1.2005927717045117E-2</v>
      </c>
      <c r="AG222" s="10">
        <f>'2023 MRI - Alphabetical'!AF222-'2020 MRI'!AF222</f>
        <v>-29</v>
      </c>
      <c r="AH222" s="33">
        <f>'2023 MRI - Alphabetical'!AG222-'2020 MRI'!AG222</f>
        <v>-7.8827092312060393E-2</v>
      </c>
      <c r="AI222" s="14">
        <f>'2023 MRI - Alphabetical'!AH222-'2020 MRI'!AH222</f>
        <v>-3.1333333333332991E-2</v>
      </c>
      <c r="AJ222" s="10">
        <f>'2023 MRI - Alphabetical'!AI222-'2020 MRI'!AI222</f>
        <v>5</v>
      </c>
      <c r="AK222" s="33">
        <f>'2023 MRI - Alphabetical'!AJ222-'2020 MRI'!AJ222</f>
        <v>8.1056228182076751E-3</v>
      </c>
      <c r="AL222" s="13">
        <f>'2023 MRI - Alphabetical'!AK222-'2020 MRI'!AK222</f>
        <v>28986.693163662887</v>
      </c>
      <c r="AM222" s="38"/>
    </row>
    <row r="223" spans="1:39" x14ac:dyDescent="0.25">
      <c r="A223" t="s">
        <v>815</v>
      </c>
      <c r="B223" s="5" t="s">
        <v>154</v>
      </c>
      <c r="C223" s="6" t="s">
        <v>61</v>
      </c>
      <c r="D223" s="7" t="s">
        <v>39</v>
      </c>
      <c r="E223" s="8">
        <f>VLOOKUP(A223,'2020 MRI'!$A$7:$F$571,6,FALSE)</f>
        <v>36.746187754290311</v>
      </c>
      <c r="F223" s="36">
        <f>'2023 MRI - Alphabetical'!E223-'2020 MRI'!E223</f>
        <v>-1.8877608418363607</v>
      </c>
      <c r="G223" s="8">
        <f>'2023 MRI - Alphabetical'!F223-'2020 MRI'!F223</f>
        <v>5.5444881362315783</v>
      </c>
      <c r="H223" s="9">
        <f>'2023 MRI - Alphabetical'!G223-'2020 MRI'!G223</f>
        <v>-47</v>
      </c>
      <c r="I223" s="10">
        <f>'2023 MRI - Alphabetical'!H223-'2020 MRI'!H223</f>
        <v>-187</v>
      </c>
      <c r="J223" s="33">
        <f>'2023 MRI - Alphabetical'!I223-'2020 MRI'!I223</f>
        <v>-0.63005408703513344</v>
      </c>
      <c r="K223" s="11">
        <f>'2023 MRI - Alphabetical'!J223-'2020 MRI'!J223</f>
        <v>-1.2483756569658722E-2</v>
      </c>
      <c r="L223" s="10">
        <f>'2023 MRI - Alphabetical'!K223-'2020 MRI'!K223</f>
        <v>-172</v>
      </c>
      <c r="M223" s="33">
        <f>'2023 MRI - Alphabetical'!L223-'2020 MRI'!L223</f>
        <v>-0.67878227339919484</v>
      </c>
      <c r="N223" s="11">
        <f>'2023 MRI - Alphabetical'!M223-'2020 MRI'!M223</f>
        <v>1.0787524296450621E-2</v>
      </c>
      <c r="O223" s="10">
        <f>'2023 MRI - Alphabetical'!N223-'2020 MRI'!N223</f>
        <v>-117</v>
      </c>
      <c r="P223" s="33">
        <f>'2023 MRI - Alphabetical'!O223-'2020 MRI'!O223</f>
        <v>-0.53745925445224962</v>
      </c>
      <c r="Q223" s="11">
        <f>'2023 MRI - Alphabetical'!P223-'2020 MRI'!P223</f>
        <v>3.003922817284569E-2</v>
      </c>
      <c r="R223" s="10">
        <f>'2023 MRI - Alphabetical'!Q223-'2020 MRI'!Q223</f>
        <v>-172</v>
      </c>
      <c r="S223" s="33">
        <f>'2023 MRI - Alphabetical'!R223-'2020 MRI'!R223</f>
        <v>-0.23809494803966669</v>
      </c>
      <c r="T223" s="12">
        <f>'2023 MRI - Alphabetical'!S223-'2020 MRI'!S223</f>
        <v>0.8163693293312283</v>
      </c>
      <c r="U223" s="10">
        <f>'2023 MRI - Alphabetical'!T223-'2020 MRI'!T223</f>
        <v>-52</v>
      </c>
      <c r="V223" s="33">
        <f>'2023 MRI - Alphabetical'!U223-'2020 MRI'!U223</f>
        <v>-0.31883352923794156</v>
      </c>
      <c r="W223" s="11">
        <f>'2023 MRI - Alphabetical'!V223-'2020 MRI'!V223</f>
        <v>1.7724571480443152E-2</v>
      </c>
      <c r="X223" s="10">
        <f>'2023 MRI - Alphabetical'!W223-'2020 MRI'!W223</f>
        <v>5</v>
      </c>
      <c r="Y223" s="33">
        <f>'2023 MRI - Alphabetical'!X223-'2020 MRI'!X223</f>
        <v>2.9661659983628463E-2</v>
      </c>
      <c r="Z223" s="13">
        <f>'2023 MRI - Alphabetical'!Y223-'2020 MRI'!Y223</f>
        <v>14565</v>
      </c>
      <c r="AA223" s="10">
        <f>'2023 MRI - Alphabetical'!Z223-'2020 MRI'!Z223</f>
        <v>-3</v>
      </c>
      <c r="AB223" s="33">
        <f>'2023 MRI - Alphabetical'!AA223-'2020 MRI'!AA223</f>
        <v>-0.22834661522206079</v>
      </c>
      <c r="AC223" s="11">
        <f>'2023 MRI - Alphabetical'!AB223-'2020 MRI'!AB223</f>
        <v>1.9273021001615515E-3</v>
      </c>
      <c r="AD223" s="10">
        <f>'2023 MRI - Alphabetical'!AC223-'2020 MRI'!AC223</f>
        <v>-26</v>
      </c>
      <c r="AE223" s="33">
        <f>'2023 MRI - Alphabetical'!AD223-'2020 MRI'!AD223</f>
        <v>-0.40692589317763717</v>
      </c>
      <c r="AF223" s="11">
        <f>'2023 MRI - Alphabetical'!AE223-'2020 MRI'!AE223</f>
        <v>-1.377832613911889E-2</v>
      </c>
      <c r="AG223" s="10">
        <f>'2023 MRI - Alphabetical'!AF223-'2020 MRI'!AF223</f>
        <v>77</v>
      </c>
      <c r="AH223" s="33">
        <f>'2023 MRI - Alphabetical'!AG223-'2020 MRI'!AG223</f>
        <v>0.52106674949305265</v>
      </c>
      <c r="AI223" s="14">
        <f>'2023 MRI - Alphabetical'!AH223-'2020 MRI'!AH223</f>
        <v>-0.70166666666666666</v>
      </c>
      <c r="AJ223" s="10">
        <f>'2023 MRI - Alphabetical'!AI223-'2020 MRI'!AI223</f>
        <v>45</v>
      </c>
      <c r="AK223" s="33">
        <f>'2023 MRI - Alphabetical'!AJ223-'2020 MRI'!AJ223</f>
        <v>3.6720564179541726E-2</v>
      </c>
      <c r="AL223" s="13">
        <f>'2023 MRI - Alphabetical'!AK223-'2020 MRI'!AK223</f>
        <v>27625.292243098476</v>
      </c>
      <c r="AM223" s="38">
        <v>1</v>
      </c>
    </row>
    <row r="224" spans="1:39" x14ac:dyDescent="0.25">
      <c r="A224" t="s">
        <v>816</v>
      </c>
      <c r="B224" s="5" t="s">
        <v>124</v>
      </c>
      <c r="C224" s="6" t="s">
        <v>19</v>
      </c>
      <c r="D224" s="7" t="s">
        <v>20</v>
      </c>
      <c r="E224" s="8">
        <f>VLOOKUP(A224,'2020 MRI'!$A$7:$F$571,6,FALSE)</f>
        <v>39.918506720968253</v>
      </c>
      <c r="F224" s="36">
        <f>'2023 MRI - Alphabetical'!E224-'2020 MRI'!E224</f>
        <v>1.8190316902710664</v>
      </c>
      <c r="G224" s="8">
        <f>'2023 MRI - Alphabetical'!F224-'2020 MRI'!F224</f>
        <v>-4.3080265801497859</v>
      </c>
      <c r="H224" s="9">
        <f>'2023 MRI - Alphabetical'!G224-'2020 MRI'!G224</f>
        <v>50</v>
      </c>
      <c r="I224" s="10">
        <f>'2023 MRI - Alphabetical'!H224-'2020 MRI'!H224</f>
        <v>207</v>
      </c>
      <c r="J224" s="33">
        <f>'2023 MRI - Alphabetical'!I224-'2020 MRI'!I224</f>
        <v>0.78251740547521309</v>
      </c>
      <c r="K224" s="11">
        <f>'2023 MRI - Alphabetical'!J224-'2020 MRI'!J224</f>
        <v>8.541920772127054E-2</v>
      </c>
      <c r="L224" s="10">
        <f>'2023 MRI - Alphabetical'!K224-'2020 MRI'!K224</f>
        <v>-309</v>
      </c>
      <c r="M224" s="33">
        <f>'2023 MRI - Alphabetical'!L224-'2020 MRI'!L224</f>
        <v>-0.94317654462418887</v>
      </c>
      <c r="N224" s="11">
        <f>'2023 MRI - Alphabetical'!M224-'2020 MRI'!M224</f>
        <v>2.9986522911051208E-2</v>
      </c>
      <c r="O224" s="10">
        <f>'2023 MRI - Alphabetical'!N224-'2020 MRI'!N224</f>
        <v>-10</v>
      </c>
      <c r="P224" s="33">
        <f>'2023 MRI - Alphabetical'!O224-'2020 MRI'!O224</f>
        <v>-7.8625526471182816E-2</v>
      </c>
      <c r="Q224" s="11">
        <f>'2023 MRI - Alphabetical'!P224-'2020 MRI'!P224</f>
        <v>7.9755719624471921E-5</v>
      </c>
      <c r="R224" s="10">
        <f>'2023 MRI - Alphabetical'!Q224-'2020 MRI'!Q224</f>
        <v>-66</v>
      </c>
      <c r="S224" s="33">
        <f>'2023 MRI - Alphabetical'!R224-'2020 MRI'!R224</f>
        <v>-0.58391746348458995</v>
      </c>
      <c r="T224" s="12">
        <f>'2023 MRI - Alphabetical'!S224-'2020 MRI'!S224</f>
        <v>0.99666099666099628</v>
      </c>
      <c r="U224" s="10">
        <f>'2023 MRI - Alphabetical'!T224-'2020 MRI'!T224</f>
        <v>308</v>
      </c>
      <c r="V224" s="33">
        <f>'2023 MRI - Alphabetical'!U224-'2020 MRI'!U224</f>
        <v>1.4940269881510126</v>
      </c>
      <c r="W224" s="11">
        <f>'2023 MRI - Alphabetical'!V224-'2020 MRI'!V224</f>
        <v>-9.0929202525435474E-2</v>
      </c>
      <c r="X224" s="10">
        <f>'2023 MRI - Alphabetical'!W224-'2020 MRI'!W224</f>
        <v>17</v>
      </c>
      <c r="Y224" s="33">
        <f>'2023 MRI - Alphabetical'!X224-'2020 MRI'!X224</f>
        <v>0.12735560469982166</v>
      </c>
      <c r="Z224" s="13">
        <f>'2023 MRI - Alphabetical'!Y224-'2020 MRI'!Y224</f>
        <v>13867</v>
      </c>
      <c r="AA224" s="10">
        <f>'2023 MRI - Alphabetical'!Z224-'2020 MRI'!Z224</f>
        <v>74</v>
      </c>
      <c r="AB224" s="33">
        <f>'2023 MRI - Alphabetical'!AA224-'2020 MRI'!AA224</f>
        <v>0.44607385561516832</v>
      </c>
      <c r="AC224" s="11">
        <f>'2023 MRI - Alphabetical'!AB224-'2020 MRI'!AB224</f>
        <v>-4.8473895582329257E-3</v>
      </c>
      <c r="AD224" s="10">
        <f>'2023 MRI - Alphabetical'!AC224-'2020 MRI'!AC224</f>
        <v>128</v>
      </c>
      <c r="AE224" s="33">
        <f>'2023 MRI - Alphabetical'!AD224-'2020 MRI'!AD224</f>
        <v>0.45320181209607019</v>
      </c>
      <c r="AF224" s="11">
        <f>'2023 MRI - Alphabetical'!AE224-'2020 MRI'!AE224</f>
        <v>3.2416769651350097E-2</v>
      </c>
      <c r="AG224" s="10">
        <f>'2023 MRI - Alphabetical'!AF224-'2020 MRI'!AF224</f>
        <v>-3</v>
      </c>
      <c r="AH224" s="33">
        <f>'2023 MRI - Alphabetical'!AG224-'2020 MRI'!AG224</f>
        <v>-2.2035844486930412E-2</v>
      </c>
      <c r="AI224" s="14">
        <f>'2023 MRI - Alphabetical'!AH224-'2020 MRI'!AH224</f>
        <v>-5.8333333333331794E-2</v>
      </c>
      <c r="AJ224" s="10">
        <f>'2023 MRI - Alphabetical'!AI224-'2020 MRI'!AI224</f>
        <v>-2</v>
      </c>
      <c r="AK224" s="33">
        <f>'2023 MRI - Alphabetical'!AJ224-'2020 MRI'!AJ224</f>
        <v>2.6360662294970361E-2</v>
      </c>
      <c r="AL224" s="13">
        <f>'2023 MRI - Alphabetical'!AK224-'2020 MRI'!AK224</f>
        <v>4381.3038253638297</v>
      </c>
      <c r="AM224" s="38"/>
    </row>
    <row r="225" spans="1:39" x14ac:dyDescent="0.25">
      <c r="A225" t="s">
        <v>817</v>
      </c>
      <c r="B225" s="5" t="s">
        <v>457</v>
      </c>
      <c r="C225" s="6" t="s">
        <v>52</v>
      </c>
      <c r="D225" s="7" t="s">
        <v>34</v>
      </c>
      <c r="E225" s="8">
        <f>VLOOKUP(A225,'2020 MRI'!$A$7:$F$571,6,FALSE)</f>
        <v>16.419239380884321</v>
      </c>
      <c r="F225" s="36">
        <f>'2023 MRI - Alphabetical'!E225-'2020 MRI'!E225</f>
        <v>-4.6063788922587001E-2</v>
      </c>
      <c r="G225" s="8">
        <f>'2023 MRI - Alphabetical'!F225-'2020 MRI'!F225</f>
        <v>5.0953820605926055</v>
      </c>
      <c r="H225" s="9">
        <f>'2023 MRI - Alphabetical'!G225-'2020 MRI'!G225</f>
        <v>-15</v>
      </c>
      <c r="I225" s="10">
        <f>'2023 MRI - Alphabetical'!H225-'2020 MRI'!H225</f>
        <v>-2</v>
      </c>
      <c r="J225" s="33">
        <f>'2023 MRI - Alphabetical'!I225-'2020 MRI'!I225</f>
        <v>-2.9415639186717524E-2</v>
      </c>
      <c r="K225" s="11">
        <f>'2023 MRI - Alphabetical'!J225-'2020 MRI'!J225</f>
        <v>4.2738960647114244E-2</v>
      </c>
      <c r="L225" s="10">
        <f>'2023 MRI - Alphabetical'!K225-'2020 MRI'!K225</f>
        <v>-65</v>
      </c>
      <c r="M225" s="33">
        <f>'2023 MRI - Alphabetical'!L225-'2020 MRI'!L225</f>
        <v>-0.43556042511963611</v>
      </c>
      <c r="N225" s="11">
        <f>'2023 MRI - Alphabetical'!M225-'2020 MRI'!M225</f>
        <v>-5.20121254234511E-3</v>
      </c>
      <c r="O225" s="10">
        <f>'2023 MRI - Alphabetical'!N225-'2020 MRI'!N225</f>
        <v>7</v>
      </c>
      <c r="P225" s="33">
        <f>'2023 MRI - Alphabetical'!O225-'2020 MRI'!O225</f>
        <v>5.0039588563560063E-2</v>
      </c>
      <c r="Q225" s="11">
        <f>'2023 MRI - Alphabetical'!P225-'2020 MRI'!P225</f>
        <v>-6.6488779932388151E-3</v>
      </c>
      <c r="R225" s="10">
        <f>'2023 MRI - Alphabetical'!Q225-'2020 MRI'!Q225</f>
        <v>-33</v>
      </c>
      <c r="S225" s="33">
        <f>'2023 MRI - Alphabetical'!R225-'2020 MRI'!R225</f>
        <v>4.7893930722802125E-2</v>
      </c>
      <c r="T225" s="12">
        <f>'2023 MRI - Alphabetical'!S225-'2020 MRI'!S225</f>
        <v>9.2343093553990174E-2</v>
      </c>
      <c r="U225" s="10">
        <f>'2023 MRI - Alphabetical'!T225-'2020 MRI'!T225</f>
        <v>12</v>
      </c>
      <c r="V225" s="33">
        <f>'2023 MRI - Alphabetical'!U225-'2020 MRI'!U225</f>
        <v>9.4995872761152053E-2</v>
      </c>
      <c r="W225" s="11">
        <f>'2023 MRI - Alphabetical'!V225-'2020 MRI'!V225</f>
        <v>-7.4826001407251735E-3</v>
      </c>
      <c r="X225" s="10">
        <f>'2023 MRI - Alphabetical'!W225-'2020 MRI'!W225</f>
        <v>-14</v>
      </c>
      <c r="Y225" s="33">
        <f>'2023 MRI - Alphabetical'!X225-'2020 MRI'!X225</f>
        <v>-0.16742631738404379</v>
      </c>
      <c r="Z225" s="13">
        <f>'2023 MRI - Alphabetical'!Y225-'2020 MRI'!Y225</f>
        <v>20517</v>
      </c>
      <c r="AA225" s="10">
        <f>'2023 MRI - Alphabetical'!Z225-'2020 MRI'!Z225</f>
        <v>4</v>
      </c>
      <c r="AB225" s="33">
        <f>'2023 MRI - Alphabetical'!AA225-'2020 MRI'!AA225</f>
        <v>0.13815593854930852</v>
      </c>
      <c r="AC225" s="11">
        <f>'2023 MRI - Alphabetical'!AB225-'2020 MRI'!AB225</f>
        <v>1.9942198050497857E-3</v>
      </c>
      <c r="AD225" s="10">
        <f>'2023 MRI - Alphabetical'!AC225-'2020 MRI'!AC225</f>
        <v>-16</v>
      </c>
      <c r="AE225" s="33">
        <f>'2023 MRI - Alphabetical'!AD225-'2020 MRI'!AD225</f>
        <v>-3.4201838804560181E-2</v>
      </c>
      <c r="AF225" s="11">
        <f>'2023 MRI - Alphabetical'!AE225-'2020 MRI'!AE225</f>
        <v>3.3560206210581089E-3</v>
      </c>
      <c r="AG225" s="10">
        <f>'2023 MRI - Alphabetical'!AF225-'2020 MRI'!AF225</f>
        <v>-5</v>
      </c>
      <c r="AH225" s="33">
        <f>'2023 MRI - Alphabetical'!AG225-'2020 MRI'!AG225</f>
        <v>-0.13874882910871511</v>
      </c>
      <c r="AI225" s="14">
        <f>'2023 MRI - Alphabetical'!AH225-'2020 MRI'!AH225</f>
        <v>1.3666666666666716E-2</v>
      </c>
      <c r="AJ225" s="10">
        <f>'2023 MRI - Alphabetical'!AI225-'2020 MRI'!AI225</f>
        <v>-21</v>
      </c>
      <c r="AK225" s="33">
        <f>'2023 MRI - Alphabetical'!AJ225-'2020 MRI'!AJ225</f>
        <v>-9.8358959908155089E-2</v>
      </c>
      <c r="AL225" s="13">
        <f>'2023 MRI - Alphabetical'!AK225-'2020 MRI'!AK225</f>
        <v>-20441.596956288675</v>
      </c>
      <c r="AM225" s="38">
        <v>1</v>
      </c>
    </row>
    <row r="226" spans="1:39" x14ac:dyDescent="0.25">
      <c r="A226" t="s">
        <v>818</v>
      </c>
      <c r="B226" s="5" t="s">
        <v>579</v>
      </c>
      <c r="C226" s="6" t="s">
        <v>93</v>
      </c>
      <c r="D226" s="7" t="s">
        <v>34</v>
      </c>
      <c r="E226" s="8">
        <f>VLOOKUP(A226,'2020 MRI'!$A$7:$F$571,6,FALSE)</f>
        <v>3.7945369456733644</v>
      </c>
      <c r="F226" s="36">
        <f>'2023 MRI - Alphabetical'!E226-'2020 MRI'!E226</f>
        <v>-0.2613176246392328</v>
      </c>
      <c r="G226" s="8">
        <f>'2023 MRI - Alphabetical'!F226-'2020 MRI'!F226</f>
        <v>8.1927820413774981</v>
      </c>
      <c r="H226" s="9">
        <f>'2023 MRI - Alphabetical'!G226-'2020 MRI'!G226</f>
        <v>-4</v>
      </c>
      <c r="I226" s="10">
        <f>'2023 MRI - Alphabetical'!H226-'2020 MRI'!H226</f>
        <v>-28</v>
      </c>
      <c r="J226" s="33">
        <f>'2023 MRI - Alphabetical'!I226-'2020 MRI'!I226</f>
        <v>-7.5644084666160197E-2</v>
      </c>
      <c r="K226" s="11">
        <f>'2023 MRI - Alphabetical'!J226-'2020 MRI'!J226</f>
        <v>2.3556880021474713E-2</v>
      </c>
      <c r="L226" s="10">
        <f>'2023 MRI - Alphabetical'!K226-'2020 MRI'!K226</f>
        <v>-89</v>
      </c>
      <c r="M226" s="33">
        <f>'2023 MRI - Alphabetical'!L226-'2020 MRI'!L226</f>
        <v>-0.62000055582271585</v>
      </c>
      <c r="N226" s="11">
        <f>'2023 MRI - Alphabetical'!M226-'2020 MRI'!M226</f>
        <v>1.5731247498555756E-3</v>
      </c>
      <c r="O226" s="10">
        <f>'2023 MRI - Alphabetical'!N226-'2020 MRI'!N226</f>
        <v>-9</v>
      </c>
      <c r="P226" s="33">
        <f>'2023 MRI - Alphabetical'!O226-'2020 MRI'!O226</f>
        <v>-1.6074867936277548E-2</v>
      </c>
      <c r="Q226" s="11">
        <f>'2023 MRI - Alphabetical'!P226-'2020 MRI'!P226</f>
        <v>-6.3815862856601369E-4</v>
      </c>
      <c r="R226" s="10">
        <f>'2023 MRI - Alphabetical'!Q226-'2020 MRI'!Q226</f>
        <v>19</v>
      </c>
      <c r="S226" s="33">
        <f>'2023 MRI - Alphabetical'!R226-'2020 MRI'!R226</f>
        <v>0.23888270298591624</v>
      </c>
      <c r="T226" s="12">
        <f>'2023 MRI - Alphabetical'!S226-'2020 MRI'!S226</f>
        <v>0</v>
      </c>
      <c r="U226" s="10">
        <f>'2023 MRI - Alphabetical'!T226-'2020 MRI'!T226</f>
        <v>-1</v>
      </c>
      <c r="V226" s="33">
        <f>'2023 MRI - Alphabetical'!U226-'2020 MRI'!U226</f>
        <v>-8.1037902118962002E-2</v>
      </c>
      <c r="W226" s="11">
        <f>'2023 MRI - Alphabetical'!V226-'2020 MRI'!V226</f>
        <v>2.2003004962041072E-4</v>
      </c>
      <c r="X226" s="10">
        <f>'2023 MRI - Alphabetical'!W226-'2020 MRI'!W226</f>
        <v>-3</v>
      </c>
      <c r="Y226" s="33">
        <f>'2023 MRI - Alphabetical'!X226-'2020 MRI'!X226</f>
        <v>-0.19775781734823727</v>
      </c>
      <c r="Z226" s="13">
        <f>'2023 MRI - Alphabetical'!Y226-'2020 MRI'!Y226</f>
        <v>33125</v>
      </c>
      <c r="AA226" s="10">
        <f>'2023 MRI - Alphabetical'!Z226-'2020 MRI'!Z226</f>
        <v>6</v>
      </c>
      <c r="AB226" s="33">
        <f>'2023 MRI - Alphabetical'!AA226-'2020 MRI'!AA226</f>
        <v>2.7784919017413756E-2</v>
      </c>
      <c r="AC226" s="11">
        <f>'2023 MRI - Alphabetical'!AB226-'2020 MRI'!AB226</f>
        <v>2.9300506212609281E-3</v>
      </c>
      <c r="AD226" s="10">
        <f>'2023 MRI - Alphabetical'!AC226-'2020 MRI'!AC226</f>
        <v>7</v>
      </c>
      <c r="AE226" s="33">
        <f>'2023 MRI - Alphabetical'!AD226-'2020 MRI'!AD226</f>
        <v>-2.1839483530974313E-2</v>
      </c>
      <c r="AF226" s="11">
        <f>'2023 MRI - Alphabetical'!AE226-'2020 MRI'!AE226</f>
        <v>2.9905600610704575E-3</v>
      </c>
      <c r="AG226" s="10">
        <f>'2023 MRI - Alphabetical'!AF226-'2020 MRI'!AF226</f>
        <v>-13</v>
      </c>
      <c r="AH226" s="33">
        <f>'2023 MRI - Alphabetical'!AG226-'2020 MRI'!AG226</f>
        <v>-0.11417236889575022</v>
      </c>
      <c r="AI226" s="14">
        <f>'2023 MRI - Alphabetical'!AH226-'2020 MRI'!AH226</f>
        <v>-1.6666666666669272E-3</v>
      </c>
      <c r="AJ226" s="10">
        <f>'2023 MRI - Alphabetical'!AI226-'2020 MRI'!AI226</f>
        <v>-1</v>
      </c>
      <c r="AK226" s="33">
        <f>'2023 MRI - Alphabetical'!AJ226-'2020 MRI'!AJ226</f>
        <v>-3.5283693447821632E-2</v>
      </c>
      <c r="AL226" s="13">
        <f>'2023 MRI - Alphabetical'!AK226-'2020 MRI'!AK226</f>
        <v>31995.324875656748</v>
      </c>
      <c r="AM226" s="38"/>
    </row>
    <row r="227" spans="1:39" x14ac:dyDescent="0.25">
      <c r="A227" t="s">
        <v>819</v>
      </c>
      <c r="B227" s="5" t="s">
        <v>439</v>
      </c>
      <c r="C227" s="6" t="s">
        <v>91</v>
      </c>
      <c r="D227" s="7" t="s">
        <v>39</v>
      </c>
      <c r="E227" s="8">
        <f>VLOOKUP(A227,'2020 MRI'!$A$7:$F$571,6,FALSE)</f>
        <v>20.136922504771711</v>
      </c>
      <c r="F227" s="36">
        <f>'2023 MRI - Alphabetical'!E227-'2020 MRI'!E227</f>
        <v>0.54028414949589365</v>
      </c>
      <c r="G227" s="8">
        <f>'2023 MRI - Alphabetical'!F227-'2020 MRI'!F227</f>
        <v>2.8841079712146183</v>
      </c>
      <c r="H227" s="9">
        <f>'2023 MRI - Alphabetical'!G227-'2020 MRI'!G227</f>
        <v>17</v>
      </c>
      <c r="I227" s="10">
        <f>'2023 MRI - Alphabetical'!H227-'2020 MRI'!H227</f>
        <v>39</v>
      </c>
      <c r="J227" s="33">
        <f>'2023 MRI - Alphabetical'!I227-'2020 MRI'!I227</f>
        <v>0.17630457522933463</v>
      </c>
      <c r="K227" s="11">
        <f>'2023 MRI - Alphabetical'!J227-'2020 MRI'!J227</f>
        <v>3.4629888873346282E-2</v>
      </c>
      <c r="L227" s="10">
        <f>'2023 MRI - Alphabetical'!K227-'2020 MRI'!K227</f>
        <v>399</v>
      </c>
      <c r="M227" s="33">
        <f>'2023 MRI - Alphabetical'!L227-'2020 MRI'!L227</f>
        <v>1.5707570231407533</v>
      </c>
      <c r="N227" s="11">
        <f>'2023 MRI - Alphabetical'!M227-'2020 MRI'!M227</f>
        <v>-8.6995852701310994E-2</v>
      </c>
      <c r="O227" s="10">
        <f>'2023 MRI - Alphabetical'!N227-'2020 MRI'!N227</f>
        <v>-74</v>
      </c>
      <c r="P227" s="33">
        <f>'2023 MRI - Alphabetical'!O227-'2020 MRI'!O227</f>
        <v>-0.16162971519072789</v>
      </c>
      <c r="Q227" s="11">
        <f>'2023 MRI - Alphabetical'!P227-'2020 MRI'!P227</f>
        <v>7.9906247440576002E-3</v>
      </c>
      <c r="R227" s="10">
        <f>'2023 MRI - Alphabetical'!Q227-'2020 MRI'!Q227</f>
        <v>19</v>
      </c>
      <c r="S227" s="33">
        <f>'2023 MRI - Alphabetical'!R227-'2020 MRI'!R227</f>
        <v>0.23888270298591624</v>
      </c>
      <c r="T227" s="12">
        <f>'2023 MRI - Alphabetical'!S227-'2020 MRI'!S227</f>
        <v>0</v>
      </c>
      <c r="U227" s="10">
        <f>'2023 MRI - Alphabetical'!T227-'2020 MRI'!T227</f>
        <v>-36</v>
      </c>
      <c r="V227" s="33">
        <f>'2023 MRI - Alphabetical'!U227-'2020 MRI'!U227</f>
        <v>-9.2070106836312671E-2</v>
      </c>
      <c r="W227" s="11">
        <f>'2023 MRI - Alphabetical'!V227-'2020 MRI'!V227</f>
        <v>2.0910473735936408E-3</v>
      </c>
      <c r="X227" s="10">
        <f>'2023 MRI - Alphabetical'!W227-'2020 MRI'!W227</f>
        <v>27</v>
      </c>
      <c r="Y227" s="33">
        <f>'2023 MRI - Alphabetical'!X227-'2020 MRI'!X227</f>
        <v>0.10790698934192403</v>
      </c>
      <c r="Z227" s="13">
        <f>'2023 MRI - Alphabetical'!Y227-'2020 MRI'!Y227</f>
        <v>23312</v>
      </c>
      <c r="AA227" s="10">
        <f>'2023 MRI - Alphabetical'!Z227-'2020 MRI'!Z227</f>
        <v>-22</v>
      </c>
      <c r="AB227" s="33">
        <f>'2023 MRI - Alphabetical'!AA227-'2020 MRI'!AA227</f>
        <v>-0.11007468713640173</v>
      </c>
      <c r="AC227" s="11">
        <f>'2023 MRI - Alphabetical'!AB227-'2020 MRI'!AB227</f>
        <v>3.8133285560730881E-3</v>
      </c>
      <c r="AD227" s="10">
        <f>'2023 MRI - Alphabetical'!AC227-'2020 MRI'!AC227</f>
        <v>46</v>
      </c>
      <c r="AE227" s="33">
        <f>'2023 MRI - Alphabetical'!AD227-'2020 MRI'!AD227</f>
        <v>0.15377643534794416</v>
      </c>
      <c r="AF227" s="11">
        <f>'2023 MRI - Alphabetical'!AE227-'2020 MRI'!AE227</f>
        <v>1.4017441940062159E-2</v>
      </c>
      <c r="AG227" s="10">
        <f>'2023 MRI - Alphabetical'!AF227-'2020 MRI'!AF227</f>
        <v>-46</v>
      </c>
      <c r="AH227" s="33">
        <f>'2023 MRI - Alphabetical'!AG227-'2020 MRI'!AG227</f>
        <v>-0.14512571121396711</v>
      </c>
      <c r="AI227" s="14">
        <f>'2023 MRI - Alphabetical'!AH227-'2020 MRI'!AH227</f>
        <v>4.3000000000000149E-2</v>
      </c>
      <c r="AJ227" s="10">
        <f>'2023 MRI - Alphabetical'!AI227-'2020 MRI'!AI227</f>
        <v>3</v>
      </c>
      <c r="AK227" s="33">
        <f>'2023 MRI - Alphabetical'!AJ227-'2020 MRI'!AJ227</f>
        <v>1.2034236778087293E-2</v>
      </c>
      <c r="AL227" s="13">
        <f>'2023 MRI - Alphabetical'!AK227-'2020 MRI'!AK227</f>
        <v>18894.696289003681</v>
      </c>
      <c r="AM227" s="38"/>
    </row>
    <row r="228" spans="1:39" x14ac:dyDescent="0.25">
      <c r="A228" t="s">
        <v>820</v>
      </c>
      <c r="B228" s="5" t="s">
        <v>527</v>
      </c>
      <c r="C228" s="6" t="s">
        <v>54</v>
      </c>
      <c r="D228" s="7" t="s">
        <v>39</v>
      </c>
      <c r="E228" s="8">
        <f>VLOOKUP(A228,'2020 MRI'!$A$7:$F$571,6,FALSE)</f>
        <v>14.953735464405481</v>
      </c>
      <c r="F228" s="36">
        <f>'2023 MRI - Alphabetical'!E228-'2020 MRI'!E228</f>
        <v>0.26023054625609809</v>
      </c>
      <c r="G228" s="8">
        <f>'2023 MRI - Alphabetical'!F228-'2020 MRI'!F228</f>
        <v>4.6319515088768259</v>
      </c>
      <c r="H228" s="9">
        <f>'2023 MRI - Alphabetical'!G228-'2020 MRI'!G228</f>
        <v>15</v>
      </c>
      <c r="I228" s="10">
        <f>'2023 MRI - Alphabetical'!H228-'2020 MRI'!H228</f>
        <v>35</v>
      </c>
      <c r="J228" s="33">
        <f>'2023 MRI - Alphabetical'!I228-'2020 MRI'!I228</f>
        <v>0.13345608188831734</v>
      </c>
      <c r="K228" s="11">
        <f>'2023 MRI - Alphabetical'!J228-'2020 MRI'!J228</f>
        <v>3.9891699727932384E-2</v>
      </c>
      <c r="L228" s="10">
        <f>'2023 MRI - Alphabetical'!K228-'2020 MRI'!K228</f>
        <v>47</v>
      </c>
      <c r="M228" s="33">
        <f>'2023 MRI - Alphabetical'!L228-'2020 MRI'!L228</f>
        <v>0.25110948354935791</v>
      </c>
      <c r="N228" s="11">
        <f>'2023 MRI - Alphabetical'!M228-'2020 MRI'!M228</f>
        <v>-1.7384223543977825E-2</v>
      </c>
      <c r="O228" s="10">
        <f>'2023 MRI - Alphabetical'!N228-'2020 MRI'!N228</f>
        <v>-59</v>
      </c>
      <c r="P228" s="33">
        <f>'2023 MRI - Alphabetical'!O228-'2020 MRI'!O228</f>
        <v>-0.11568653140567264</v>
      </c>
      <c r="Q228" s="11">
        <f>'2023 MRI - Alphabetical'!P228-'2020 MRI'!P228</f>
        <v>5.2286950992313595E-3</v>
      </c>
      <c r="R228" s="10">
        <f>'2023 MRI - Alphabetical'!Q228-'2020 MRI'!Q228</f>
        <v>-24</v>
      </c>
      <c r="S228" s="33">
        <f>'2023 MRI - Alphabetical'!R228-'2020 MRI'!R228</f>
        <v>0.15025197391810879</v>
      </c>
      <c r="T228" s="12">
        <f>'2023 MRI - Alphabetical'!S228-'2020 MRI'!S228</f>
        <v>0.11055805951200479</v>
      </c>
      <c r="U228" s="10">
        <f>'2023 MRI - Alphabetical'!T228-'2020 MRI'!T228</f>
        <v>-37</v>
      </c>
      <c r="V228" s="33">
        <f>'2023 MRI - Alphabetical'!U228-'2020 MRI'!U228</f>
        <v>-7.5795079126021903E-2</v>
      </c>
      <c r="W228" s="11">
        <f>'2023 MRI - Alphabetical'!V228-'2020 MRI'!V228</f>
        <v>1.3289632110032104E-3</v>
      </c>
      <c r="X228" s="10">
        <f>'2023 MRI - Alphabetical'!W228-'2020 MRI'!W228</f>
        <v>-19</v>
      </c>
      <c r="Y228" s="33">
        <f>'2023 MRI - Alphabetical'!X228-'2020 MRI'!X228</f>
        <v>-0.19195476737327577</v>
      </c>
      <c r="Z228" s="13">
        <f>'2023 MRI - Alphabetical'!Y228-'2020 MRI'!Y228</f>
        <v>19810</v>
      </c>
      <c r="AA228" s="10">
        <f>'2023 MRI - Alphabetical'!Z228-'2020 MRI'!Z228</f>
        <v>59</v>
      </c>
      <c r="AB228" s="33">
        <f>'2023 MRI - Alphabetical'!AA228-'2020 MRI'!AA228</f>
        <v>0.10579607894998055</v>
      </c>
      <c r="AC228" s="11">
        <f>'2023 MRI - Alphabetical'!AB228-'2020 MRI'!AB228</f>
        <v>1.1122559003234715E-3</v>
      </c>
      <c r="AD228" s="10">
        <f>'2023 MRI - Alphabetical'!AC228-'2020 MRI'!AC228</f>
        <v>101</v>
      </c>
      <c r="AE228" s="33">
        <f>'2023 MRI - Alphabetical'!AD228-'2020 MRI'!AD228</f>
        <v>0.301075121767855</v>
      </c>
      <c r="AF228" s="11">
        <f>'2023 MRI - Alphabetical'!AE228-'2020 MRI'!AE228</f>
        <v>2.2731657932519966E-2</v>
      </c>
      <c r="AG228" s="10">
        <f>'2023 MRI - Alphabetical'!AF228-'2020 MRI'!AF228</f>
        <v>3</v>
      </c>
      <c r="AH228" s="33">
        <f>'2023 MRI - Alphabetical'!AG228-'2020 MRI'!AG228</f>
        <v>-2.4597347331315689E-2</v>
      </c>
      <c r="AI228" s="14">
        <f>'2023 MRI - Alphabetical'!AH228-'2020 MRI'!AH228</f>
        <v>-0.10266666666666691</v>
      </c>
      <c r="AJ228" s="10">
        <f>'2023 MRI - Alphabetical'!AI228-'2020 MRI'!AI228</f>
        <v>-4</v>
      </c>
      <c r="AK228" s="33">
        <f>'2023 MRI - Alphabetical'!AJ228-'2020 MRI'!AJ228</f>
        <v>-1.3793220005862018E-2</v>
      </c>
      <c r="AL228" s="13">
        <f>'2023 MRI - Alphabetical'!AK228-'2020 MRI'!AK228</f>
        <v>32632.11638656244</v>
      </c>
      <c r="AM228" s="38"/>
    </row>
    <row r="229" spans="1:39" x14ac:dyDescent="0.25">
      <c r="A229" t="s">
        <v>821</v>
      </c>
      <c r="B229" s="5" t="s">
        <v>314</v>
      </c>
      <c r="C229" s="6" t="s">
        <v>71</v>
      </c>
      <c r="D229" s="7" t="s">
        <v>34</v>
      </c>
      <c r="E229" s="8">
        <f>VLOOKUP(A229,'2020 MRI'!$A$7:$F$571,6,FALSE)</f>
        <v>23.429279157727102</v>
      </c>
      <c r="F229" s="36">
        <f>'2023 MRI - Alphabetical'!E229-'2020 MRI'!E229</f>
        <v>-0.27419054253741804</v>
      </c>
      <c r="G229" s="8">
        <f>'2023 MRI - Alphabetical'!F229-'2020 MRI'!F229</f>
        <v>4.2391537142291043</v>
      </c>
      <c r="H229" s="9">
        <f>'2023 MRI - Alphabetical'!G229-'2020 MRI'!G229</f>
        <v>-20</v>
      </c>
      <c r="I229" s="10">
        <f>'2023 MRI - Alphabetical'!H229-'2020 MRI'!H229</f>
        <v>63</v>
      </c>
      <c r="J229" s="33">
        <f>'2023 MRI - Alphabetical'!I229-'2020 MRI'!I229</f>
        <v>0.40156662758430839</v>
      </c>
      <c r="K229" s="11">
        <f>'2023 MRI - Alphabetical'!J229-'2020 MRI'!J229</f>
        <v>4.5400640153437699E-2</v>
      </c>
      <c r="L229" s="10">
        <f>'2023 MRI - Alphabetical'!K229-'2020 MRI'!K229</f>
        <v>77</v>
      </c>
      <c r="M229" s="33">
        <f>'2023 MRI - Alphabetical'!L229-'2020 MRI'!L229</f>
        <v>0.29250606910445609</v>
      </c>
      <c r="N229" s="11">
        <f>'2023 MRI - Alphabetical'!M229-'2020 MRI'!M229</f>
        <v>-3.5470187749790875E-2</v>
      </c>
      <c r="O229" s="10">
        <f>'2023 MRI - Alphabetical'!N229-'2020 MRI'!N229</f>
        <v>-48</v>
      </c>
      <c r="P229" s="33">
        <f>'2023 MRI - Alphabetical'!O229-'2020 MRI'!O229</f>
        <v>-0.13457650121836451</v>
      </c>
      <c r="Q229" s="11">
        <f>'2023 MRI - Alphabetical'!P229-'2020 MRI'!P229</f>
        <v>6.0097464452049422E-3</v>
      </c>
      <c r="R229" s="10">
        <f>'2023 MRI - Alphabetical'!Q229-'2020 MRI'!Q229</f>
        <v>84</v>
      </c>
      <c r="S229" s="33">
        <f>'2023 MRI - Alphabetical'!R229-'2020 MRI'!R229</f>
        <v>0.2891709507093933</v>
      </c>
      <c r="T229" s="12">
        <f>'2023 MRI - Alphabetical'!S229-'2020 MRI'!S229</f>
        <v>-0.21147610320033836</v>
      </c>
      <c r="U229" s="10">
        <f>'2023 MRI - Alphabetical'!T229-'2020 MRI'!T229</f>
        <v>-132</v>
      </c>
      <c r="V229" s="33">
        <f>'2023 MRI - Alphabetical'!U229-'2020 MRI'!U229</f>
        <v>-0.33123124977625584</v>
      </c>
      <c r="W229" s="11">
        <f>'2023 MRI - Alphabetical'!V229-'2020 MRI'!V229</f>
        <v>1.6354959361077271E-2</v>
      </c>
      <c r="X229" s="10">
        <f>'2023 MRI - Alphabetical'!W229-'2020 MRI'!W229</f>
        <v>16</v>
      </c>
      <c r="Y229" s="33">
        <f>'2023 MRI - Alphabetical'!X229-'2020 MRI'!X229</f>
        <v>4.9256571809533717E-2</v>
      </c>
      <c r="Z229" s="13">
        <f>'2023 MRI - Alphabetical'!Y229-'2020 MRI'!Y229</f>
        <v>18270</v>
      </c>
      <c r="AA229" s="10">
        <f>'2023 MRI - Alphabetical'!Z229-'2020 MRI'!Z229</f>
        <v>-33</v>
      </c>
      <c r="AB229" s="33">
        <f>'2023 MRI - Alphabetical'!AA229-'2020 MRI'!AA229</f>
        <v>-0.2070715682609007</v>
      </c>
      <c r="AC229" s="11">
        <f>'2023 MRI - Alphabetical'!AB229-'2020 MRI'!AB229</f>
        <v>3.828955406230905E-3</v>
      </c>
      <c r="AD229" s="10">
        <f>'2023 MRI - Alphabetical'!AC229-'2020 MRI'!AC229</f>
        <v>-59</v>
      </c>
      <c r="AE229" s="33">
        <f>'2023 MRI - Alphabetical'!AD229-'2020 MRI'!AD229</f>
        <v>-0.15448137474091972</v>
      </c>
      <c r="AF229" s="11">
        <f>'2023 MRI - Alphabetical'!AE229-'2020 MRI'!AE229</f>
        <v>-3.8930321050326677E-3</v>
      </c>
      <c r="AG229" s="10">
        <f>'2023 MRI - Alphabetical'!AF229-'2020 MRI'!AF229</f>
        <v>46</v>
      </c>
      <c r="AH229" s="33">
        <f>'2023 MRI - Alphabetical'!AG229-'2020 MRI'!AG229</f>
        <v>0.14341967100236785</v>
      </c>
      <c r="AI229" s="14">
        <f>'2023 MRI - Alphabetical'!AH229-'2020 MRI'!AH229</f>
        <v>-0.28133333333333299</v>
      </c>
      <c r="AJ229" s="10">
        <f>'2023 MRI - Alphabetical'!AI229-'2020 MRI'!AI229</f>
        <v>0</v>
      </c>
      <c r="AK229" s="33">
        <f>'2023 MRI - Alphabetical'!AJ229-'2020 MRI'!AJ229</f>
        <v>2.1478148069248582E-2</v>
      </c>
      <c r="AL229" s="13">
        <f>'2023 MRI - Alphabetical'!AK229-'2020 MRI'!AK229</f>
        <v>22146.13606201623</v>
      </c>
      <c r="AM229" s="38"/>
    </row>
    <row r="230" spans="1:39" x14ac:dyDescent="0.25">
      <c r="A230" t="s">
        <v>822</v>
      </c>
      <c r="B230" s="5" t="s">
        <v>355</v>
      </c>
      <c r="C230" s="6" t="s">
        <v>63</v>
      </c>
      <c r="D230" s="7" t="s">
        <v>34</v>
      </c>
      <c r="E230" s="8">
        <f>VLOOKUP(A230,'2020 MRI'!$A$7:$F$571,6,FALSE)</f>
        <v>22.105541376867123</v>
      </c>
      <c r="F230" s="36">
        <f>'2023 MRI - Alphabetical'!E230-'2020 MRI'!E230</f>
        <v>-1.5398723228581166</v>
      </c>
      <c r="G230" s="8">
        <f>'2023 MRI - Alphabetical'!F230-'2020 MRI'!F230</f>
        <v>7.652117121784844</v>
      </c>
      <c r="H230" s="9">
        <f>'2023 MRI - Alphabetical'!G230-'2020 MRI'!G230</f>
        <v>-99</v>
      </c>
      <c r="I230" s="10">
        <f>'2023 MRI - Alphabetical'!H230-'2020 MRI'!H230</f>
        <v>-15</v>
      </c>
      <c r="J230" s="33">
        <f>'2023 MRI - Alphabetical'!I230-'2020 MRI'!I230</f>
        <v>-2.9865209287050387E-2</v>
      </c>
      <c r="K230" s="11">
        <f>'2023 MRI - Alphabetical'!J230-'2020 MRI'!J230</f>
        <v>1.6543646515261301E-2</v>
      </c>
      <c r="L230" s="10">
        <f>'2023 MRI - Alphabetical'!K230-'2020 MRI'!K230</f>
        <v>-67</v>
      </c>
      <c r="M230" s="33">
        <f>'2023 MRI - Alphabetical'!L230-'2020 MRI'!L230</f>
        <v>-0.49126216397637679</v>
      </c>
      <c r="N230" s="11">
        <f>'2023 MRI - Alphabetical'!M230-'2020 MRI'!M230</f>
        <v>-3.5309405386028531E-3</v>
      </c>
      <c r="O230" s="10">
        <f>'2023 MRI - Alphabetical'!N230-'2020 MRI'!N230</f>
        <v>69</v>
      </c>
      <c r="P230" s="33">
        <f>'2023 MRI - Alphabetical'!O230-'2020 MRI'!O230</f>
        <v>0.18659887630949668</v>
      </c>
      <c r="Q230" s="11">
        <f>'2023 MRI - Alphabetical'!P230-'2020 MRI'!P230</f>
        <v>-1.4140078249848458E-2</v>
      </c>
      <c r="R230" s="10">
        <f>'2023 MRI - Alphabetical'!Q230-'2020 MRI'!Q230</f>
        <v>-291</v>
      </c>
      <c r="S230" s="33">
        <f>'2023 MRI - Alphabetical'!R230-'2020 MRI'!R230</f>
        <v>-0.58876563844961083</v>
      </c>
      <c r="T230" s="12">
        <f>'2023 MRI - Alphabetical'!S230-'2020 MRI'!S230</f>
        <v>1.6268980477223427</v>
      </c>
      <c r="U230" s="10">
        <f>'2023 MRI - Alphabetical'!T230-'2020 MRI'!T230</f>
        <v>-281</v>
      </c>
      <c r="V230" s="33">
        <f>'2023 MRI - Alphabetical'!U230-'2020 MRI'!U230</f>
        <v>-0.80699385589478512</v>
      </c>
      <c r="W230" s="11">
        <f>'2023 MRI - Alphabetical'!V230-'2020 MRI'!V230</f>
        <v>4.4976286427063632E-2</v>
      </c>
      <c r="X230" s="10">
        <f>'2023 MRI - Alphabetical'!W230-'2020 MRI'!W230</f>
        <v>-64</v>
      </c>
      <c r="Y230" s="33">
        <f>'2023 MRI - Alphabetical'!X230-'2020 MRI'!X230</f>
        <v>-0.27444841338249348</v>
      </c>
      <c r="Z230" s="13">
        <f>'2023 MRI - Alphabetical'!Y230-'2020 MRI'!Y230</f>
        <v>5884</v>
      </c>
      <c r="AA230" s="10">
        <f>'2023 MRI - Alphabetical'!Z230-'2020 MRI'!Z230</f>
        <v>20</v>
      </c>
      <c r="AB230" s="33">
        <f>'2023 MRI - Alphabetical'!AA230-'2020 MRI'!AA230</f>
        <v>1.7226001067902563E-2</v>
      </c>
      <c r="AC230" s="11">
        <f>'2023 MRI - Alphabetical'!AB230-'2020 MRI'!AB230</f>
        <v>1.9148936170212752E-3</v>
      </c>
      <c r="AD230" s="10">
        <f>'2023 MRI - Alphabetical'!AC230-'2020 MRI'!AC230</f>
        <v>11</v>
      </c>
      <c r="AE230" s="33">
        <f>'2023 MRI - Alphabetical'!AD230-'2020 MRI'!AD230</f>
        <v>3.5951328422991313E-2</v>
      </c>
      <c r="AF230" s="11">
        <f>'2023 MRI - Alphabetical'!AE230-'2020 MRI'!AE230</f>
        <v>8.3266265537372819E-3</v>
      </c>
      <c r="AG230" s="10">
        <f>'2023 MRI - Alphabetical'!AF230-'2020 MRI'!AF230</f>
        <v>27</v>
      </c>
      <c r="AH230" s="33">
        <f>'2023 MRI - Alphabetical'!AG230-'2020 MRI'!AG230</f>
        <v>5.6113719126795192E-2</v>
      </c>
      <c r="AI230" s="14">
        <f>'2023 MRI - Alphabetical'!AH230-'2020 MRI'!AH230</f>
        <v>-0.18399999999999928</v>
      </c>
      <c r="AJ230" s="10">
        <f>'2023 MRI - Alphabetical'!AI230-'2020 MRI'!AI230</f>
        <v>30</v>
      </c>
      <c r="AK230" s="33">
        <f>'2023 MRI - Alphabetical'!AJ230-'2020 MRI'!AJ230</f>
        <v>2.7251170410162145E-2</v>
      </c>
      <c r="AL230" s="13">
        <f>'2023 MRI - Alphabetical'!AK230-'2020 MRI'!AK230</f>
        <v>31159.385296240871</v>
      </c>
      <c r="AM230" s="38"/>
    </row>
    <row r="231" spans="1:39" x14ac:dyDescent="0.25">
      <c r="A231" t="s">
        <v>823</v>
      </c>
      <c r="B231" s="5" t="s">
        <v>493</v>
      </c>
      <c r="C231" s="6" t="s">
        <v>38</v>
      </c>
      <c r="D231" s="7" t="s">
        <v>39</v>
      </c>
      <c r="E231" s="8">
        <f>VLOOKUP(A231,'2020 MRI'!$A$7:$F$571,6,FALSE)</f>
        <v>16.253432401144277</v>
      </c>
      <c r="F231" s="36">
        <f>'2023 MRI - Alphabetical'!E231-'2020 MRI'!E231</f>
        <v>-0.13699673300952675</v>
      </c>
      <c r="G231" s="8">
        <f>'2023 MRI - Alphabetical'!F231-'2020 MRI'!F231</f>
        <v>5.3549383425619688</v>
      </c>
      <c r="H231" s="9">
        <f>'2023 MRI - Alphabetical'!G231-'2020 MRI'!G231</f>
        <v>-21</v>
      </c>
      <c r="I231" s="10">
        <f>'2023 MRI - Alphabetical'!H231-'2020 MRI'!H231</f>
        <v>-142</v>
      </c>
      <c r="J231" s="33">
        <f>'2023 MRI - Alphabetical'!I231-'2020 MRI'!I231</f>
        <v>-0.4210811909150991</v>
      </c>
      <c r="K231" s="11">
        <f>'2023 MRI - Alphabetical'!J231-'2020 MRI'!J231</f>
        <v>-5.6906363166063789E-3</v>
      </c>
      <c r="L231" s="10">
        <f>'2023 MRI - Alphabetical'!K231-'2020 MRI'!K231</f>
        <v>-387</v>
      </c>
      <c r="M231" s="33">
        <f>'2023 MRI - Alphabetical'!L231-'2020 MRI'!L231</f>
        <v>-1.3593652690657225</v>
      </c>
      <c r="N231" s="11">
        <f>'2023 MRI - Alphabetical'!M231-'2020 MRI'!M231</f>
        <v>4.5640893510017579E-2</v>
      </c>
      <c r="O231" s="10">
        <f>'2023 MRI - Alphabetical'!N231-'2020 MRI'!N231</f>
        <v>-33</v>
      </c>
      <c r="P231" s="33">
        <f>'2023 MRI - Alphabetical'!O231-'2020 MRI'!O231</f>
        <v>-7.0920242412600643E-2</v>
      </c>
      <c r="Q231" s="11">
        <f>'2023 MRI - Alphabetical'!P231-'2020 MRI'!P231</f>
        <v>2.416950786312275E-3</v>
      </c>
      <c r="R231" s="10">
        <f>'2023 MRI - Alphabetical'!Q231-'2020 MRI'!Q231</f>
        <v>-247</v>
      </c>
      <c r="S231" s="33">
        <f>'2023 MRI - Alphabetical'!R231-'2020 MRI'!R231</f>
        <v>-0.29803323073690241</v>
      </c>
      <c r="T231" s="12">
        <f>'2023 MRI - Alphabetical'!S231-'2020 MRI'!S231</f>
        <v>1.0554089709762533</v>
      </c>
      <c r="U231" s="10">
        <f>'2023 MRI - Alphabetical'!T231-'2020 MRI'!T231</f>
        <v>242</v>
      </c>
      <c r="V231" s="33">
        <f>'2023 MRI - Alphabetical'!U231-'2020 MRI'!U231</f>
        <v>0.63392775726912609</v>
      </c>
      <c r="W231" s="11">
        <f>'2023 MRI - Alphabetical'!V231-'2020 MRI'!V231</f>
        <v>-4.1017982147220744E-2</v>
      </c>
      <c r="X231" s="10">
        <f>'2023 MRI - Alphabetical'!W231-'2020 MRI'!W231</f>
        <v>21</v>
      </c>
      <c r="Y231" s="33">
        <f>'2023 MRI - Alphabetical'!X231-'2020 MRI'!X231</f>
        <v>0.17852722957909045</v>
      </c>
      <c r="Z231" s="13">
        <f>'2023 MRI - Alphabetical'!Y231-'2020 MRI'!Y231</f>
        <v>27907</v>
      </c>
      <c r="AA231" s="10">
        <f>'2023 MRI - Alphabetical'!Z231-'2020 MRI'!Z231</f>
        <v>-7</v>
      </c>
      <c r="AB231" s="33">
        <f>'2023 MRI - Alphabetical'!AA231-'2020 MRI'!AA231</f>
        <v>-0.12932175732548101</v>
      </c>
      <c r="AC231" s="11">
        <f>'2023 MRI - Alphabetical'!AB231-'2020 MRI'!AB231</f>
        <v>5.1839258114374023E-3</v>
      </c>
      <c r="AD231" s="10">
        <f>'2023 MRI - Alphabetical'!AC231-'2020 MRI'!AC231</f>
        <v>15</v>
      </c>
      <c r="AE231" s="33">
        <f>'2023 MRI - Alphabetical'!AD231-'2020 MRI'!AD231</f>
        <v>2.559468930895592E-2</v>
      </c>
      <c r="AF231" s="11">
        <f>'2023 MRI - Alphabetical'!AE231-'2020 MRI'!AE231</f>
        <v>5.6746043284001679E-3</v>
      </c>
      <c r="AG231" s="10">
        <f>'2023 MRI - Alphabetical'!AF231-'2020 MRI'!AF231</f>
        <v>-47</v>
      </c>
      <c r="AH231" s="33">
        <f>'2023 MRI - Alphabetical'!AG231-'2020 MRI'!AG231</f>
        <v>-0.12731479979137683</v>
      </c>
      <c r="AI231" s="14">
        <f>'2023 MRI - Alphabetical'!AH231-'2020 MRI'!AH231</f>
        <v>2.6333333333333542E-2</v>
      </c>
      <c r="AJ231" s="10">
        <f>'2023 MRI - Alphabetical'!AI231-'2020 MRI'!AI231</f>
        <v>-4</v>
      </c>
      <c r="AK231" s="33">
        <f>'2023 MRI - Alphabetical'!AJ231-'2020 MRI'!AJ231</f>
        <v>6.7654500533678719E-4</v>
      </c>
      <c r="AL231" s="13">
        <f>'2023 MRI - Alphabetical'!AK231-'2020 MRI'!AK231</f>
        <v>20827.613600434124</v>
      </c>
      <c r="AM231" s="38"/>
    </row>
    <row r="232" spans="1:39" x14ac:dyDescent="0.25">
      <c r="A232" t="s">
        <v>824</v>
      </c>
      <c r="B232" s="5" t="s">
        <v>238</v>
      </c>
      <c r="C232" s="6" t="s">
        <v>26</v>
      </c>
      <c r="D232" s="7" t="s">
        <v>20</v>
      </c>
      <c r="E232" s="8">
        <f>VLOOKUP(A232,'2020 MRI'!$A$7:$F$571,6,FALSE)</f>
        <v>29.428276746582601</v>
      </c>
      <c r="F232" s="36">
        <f>'2023 MRI - Alphabetical'!E232-'2020 MRI'!E232</f>
        <v>7.2772826583414996E-2</v>
      </c>
      <c r="G232" s="8">
        <f>'2023 MRI - Alphabetical'!F232-'2020 MRI'!F232</f>
        <v>2.1594906901564563</v>
      </c>
      <c r="H232" s="9">
        <f>'2023 MRI - Alphabetical'!G232-'2020 MRI'!G232</f>
        <v>-2</v>
      </c>
      <c r="I232" s="10">
        <f>'2023 MRI - Alphabetical'!H232-'2020 MRI'!H232</f>
        <v>-41</v>
      </c>
      <c r="J232" s="33">
        <f>'2023 MRI - Alphabetical'!I232-'2020 MRI'!I232</f>
        <v>-0.21208289840618555</v>
      </c>
      <c r="K232" s="11">
        <f>'2023 MRI - Alphabetical'!J232-'2020 MRI'!J232</f>
        <v>3.2851624971854676E-3</v>
      </c>
      <c r="L232" s="10">
        <f>'2023 MRI - Alphabetical'!K232-'2020 MRI'!K232</f>
        <v>-266</v>
      </c>
      <c r="M232" s="33">
        <f>'2023 MRI - Alphabetical'!L232-'2020 MRI'!L232</f>
        <v>-1.2252572853640276</v>
      </c>
      <c r="N232" s="11">
        <f>'2023 MRI - Alphabetical'!M232-'2020 MRI'!M232</f>
        <v>3.1187391771333374E-2</v>
      </c>
      <c r="O232" s="10">
        <f>'2023 MRI - Alphabetical'!N232-'2020 MRI'!N232</f>
        <v>106</v>
      </c>
      <c r="P232" s="33">
        <f>'2023 MRI - Alphabetical'!O232-'2020 MRI'!O232</f>
        <v>0.28637598590515667</v>
      </c>
      <c r="Q232" s="11">
        <f>'2023 MRI - Alphabetical'!P232-'2020 MRI'!P232</f>
        <v>-2.066504612316131E-2</v>
      </c>
      <c r="R232" s="10">
        <f>'2023 MRI - Alphabetical'!Q232-'2020 MRI'!Q232</f>
        <v>19</v>
      </c>
      <c r="S232" s="33">
        <f>'2023 MRI - Alphabetical'!R232-'2020 MRI'!R232</f>
        <v>0.23888270298591624</v>
      </c>
      <c r="T232" s="12">
        <f>'2023 MRI - Alphabetical'!S232-'2020 MRI'!S232</f>
        <v>0</v>
      </c>
      <c r="U232" s="10">
        <f>'2023 MRI - Alphabetical'!T232-'2020 MRI'!T232</f>
        <v>15</v>
      </c>
      <c r="V232" s="33">
        <f>'2023 MRI - Alphabetical'!U232-'2020 MRI'!U232</f>
        <v>9.0252775848083291E-2</v>
      </c>
      <c r="W232" s="11">
        <f>'2023 MRI - Alphabetical'!V232-'2020 MRI'!V232</f>
        <v>-7.7973285046974219E-3</v>
      </c>
      <c r="X232" s="10">
        <f>'2023 MRI - Alphabetical'!W232-'2020 MRI'!W232</f>
        <v>-35</v>
      </c>
      <c r="Y232" s="33">
        <f>'2023 MRI - Alphabetical'!X232-'2020 MRI'!X232</f>
        <v>-0.10214174432355294</v>
      </c>
      <c r="Z232" s="13">
        <f>'2023 MRI - Alphabetical'!Y232-'2020 MRI'!Y232</f>
        <v>9817</v>
      </c>
      <c r="AA232" s="10">
        <f>'2023 MRI - Alphabetical'!Z232-'2020 MRI'!Z232</f>
        <v>76</v>
      </c>
      <c r="AB232" s="33">
        <f>'2023 MRI - Alphabetical'!AA232-'2020 MRI'!AA232</f>
        <v>0.27056209590607116</v>
      </c>
      <c r="AC232" s="11">
        <f>'2023 MRI - Alphabetical'!AB232-'2020 MRI'!AB232</f>
        <v>-1.9936735554618376E-3</v>
      </c>
      <c r="AD232" s="10">
        <f>'2023 MRI - Alphabetical'!AC232-'2020 MRI'!AC232</f>
        <v>-54</v>
      </c>
      <c r="AE232" s="33">
        <f>'2023 MRI - Alphabetical'!AD232-'2020 MRI'!AD232</f>
        <v>-0.32171856301742496</v>
      </c>
      <c r="AF232" s="11">
        <f>'2023 MRI - Alphabetical'!AE232-'2020 MRI'!AE232</f>
        <v>-1.0860061152665579E-2</v>
      </c>
      <c r="AG232" s="10">
        <f>'2023 MRI - Alphabetical'!AF232-'2020 MRI'!AF232</f>
        <v>-39</v>
      </c>
      <c r="AH232" s="33">
        <f>'2023 MRI - Alphabetical'!AG232-'2020 MRI'!AG232</f>
        <v>-0.14364135641516868</v>
      </c>
      <c r="AI232" s="14">
        <f>'2023 MRI - Alphabetical'!AH232-'2020 MRI'!AH232</f>
        <v>4.8999999999999932E-2</v>
      </c>
      <c r="AJ232" s="10">
        <f>'2023 MRI - Alphabetical'!AI232-'2020 MRI'!AI232</f>
        <v>-8</v>
      </c>
      <c r="AK232" s="33">
        <f>'2023 MRI - Alphabetical'!AJ232-'2020 MRI'!AJ232</f>
        <v>2.3219833302044468E-2</v>
      </c>
      <c r="AL232" s="13">
        <f>'2023 MRI - Alphabetical'!AK232-'2020 MRI'!AK232</f>
        <v>11118.160825871601</v>
      </c>
      <c r="AM232" s="38"/>
    </row>
    <row r="233" spans="1:39" x14ac:dyDescent="0.25">
      <c r="A233" t="s">
        <v>825</v>
      </c>
      <c r="B233" s="5" t="s">
        <v>238</v>
      </c>
      <c r="C233" s="6" t="s">
        <v>38</v>
      </c>
      <c r="D233" s="7" t="s">
        <v>39</v>
      </c>
      <c r="E233" s="8">
        <f>VLOOKUP(A233,'2020 MRI'!$A$7:$F$571,6,FALSE)</f>
        <v>14.296720263768901</v>
      </c>
      <c r="F233" s="36">
        <f>'2023 MRI - Alphabetical'!E233-'2020 MRI'!E233</f>
        <v>0.25353185899344144</v>
      </c>
      <c r="G233" s="8">
        <f>'2023 MRI - Alphabetical'!F233-'2020 MRI'!F233</f>
        <v>4.7819585674653737</v>
      </c>
      <c r="H233" s="9">
        <f>'2023 MRI - Alphabetical'!G233-'2020 MRI'!G233</f>
        <v>10</v>
      </c>
      <c r="I233" s="10">
        <f>'2023 MRI - Alphabetical'!H233-'2020 MRI'!H233</f>
        <v>-399</v>
      </c>
      <c r="J233" s="33">
        <f>'2023 MRI - Alphabetical'!I233-'2020 MRI'!I233</f>
        <v>-1.4314245742565692</v>
      </c>
      <c r="K233" s="11">
        <f>'2023 MRI - Alphabetical'!J233-'2020 MRI'!J233</f>
        <v>-7.4002804643727993E-2</v>
      </c>
      <c r="L233" s="10">
        <f>'2023 MRI - Alphabetical'!K233-'2020 MRI'!K233</f>
        <v>-177</v>
      </c>
      <c r="M233" s="33">
        <f>'2023 MRI - Alphabetical'!L233-'2020 MRI'!L233</f>
        <v>-0.56058470659966231</v>
      </c>
      <c r="N233" s="11">
        <f>'2023 MRI - Alphabetical'!M233-'2020 MRI'!M233</f>
        <v>7.6257690120570126E-3</v>
      </c>
      <c r="O233" s="10">
        <f>'2023 MRI - Alphabetical'!N233-'2020 MRI'!N233</f>
        <v>-53</v>
      </c>
      <c r="P233" s="33">
        <f>'2023 MRI - Alphabetical'!O233-'2020 MRI'!O233</f>
        <v>-0.13538848987292662</v>
      </c>
      <c r="Q233" s="11">
        <f>'2023 MRI - Alphabetical'!P233-'2020 MRI'!P233</f>
        <v>6.2681037877572454E-3</v>
      </c>
      <c r="R233" s="10">
        <f>'2023 MRI - Alphabetical'!Q233-'2020 MRI'!Q233</f>
        <v>30</v>
      </c>
      <c r="S233" s="33">
        <f>'2023 MRI - Alphabetical'!R233-'2020 MRI'!R233</f>
        <v>0.25229857665221139</v>
      </c>
      <c r="T233" s="12">
        <f>'2023 MRI - Alphabetical'!S233-'2020 MRI'!S233</f>
        <v>-5.6417489421720729E-2</v>
      </c>
      <c r="U233" s="10">
        <f>'2023 MRI - Alphabetical'!T233-'2020 MRI'!T233</f>
        <v>-21</v>
      </c>
      <c r="V233" s="33">
        <f>'2023 MRI - Alphabetical'!U233-'2020 MRI'!U233</f>
        <v>-8.1089928903810282E-2</v>
      </c>
      <c r="W233" s="11">
        <f>'2023 MRI - Alphabetical'!V233-'2020 MRI'!V233</f>
        <v>1.0893391372066123E-3</v>
      </c>
      <c r="X233" s="10">
        <f>'2023 MRI - Alphabetical'!W233-'2020 MRI'!W233</f>
        <v>32</v>
      </c>
      <c r="Y233" s="33">
        <f>'2023 MRI - Alphabetical'!X233-'2020 MRI'!X233</f>
        <v>0.38593996523355201</v>
      </c>
      <c r="Z233" s="13">
        <f>'2023 MRI - Alphabetical'!Y233-'2020 MRI'!Y233</f>
        <v>42400</v>
      </c>
      <c r="AA233" s="10">
        <f>'2023 MRI - Alphabetical'!Z233-'2020 MRI'!Z233</f>
        <v>5</v>
      </c>
      <c r="AB233" s="33">
        <f>'2023 MRI - Alphabetical'!AA233-'2020 MRI'!AA233</f>
        <v>0.16844869785897609</v>
      </c>
      <c r="AC233" s="11">
        <f>'2023 MRI - Alphabetical'!AB233-'2020 MRI'!AB233</f>
        <v>1.5061888047293547E-3</v>
      </c>
      <c r="AD233" s="10">
        <f>'2023 MRI - Alphabetical'!AC233-'2020 MRI'!AC233</f>
        <v>68</v>
      </c>
      <c r="AE233" s="33">
        <f>'2023 MRI - Alphabetical'!AD233-'2020 MRI'!AD233</f>
        <v>0.19834860898443235</v>
      </c>
      <c r="AF233" s="11">
        <f>'2023 MRI - Alphabetical'!AE233-'2020 MRI'!AE233</f>
        <v>1.7457253180315879E-2</v>
      </c>
      <c r="AG233" s="10">
        <f>'2023 MRI - Alphabetical'!AF233-'2020 MRI'!AF233</f>
        <v>-49</v>
      </c>
      <c r="AH233" s="33">
        <f>'2023 MRI - Alphabetical'!AG233-'2020 MRI'!AG233</f>
        <v>-0.13314819427090774</v>
      </c>
      <c r="AI233" s="14">
        <f>'2023 MRI - Alphabetical'!AH233-'2020 MRI'!AH233</f>
        <v>3.0999999999999694E-2</v>
      </c>
      <c r="AJ233" s="10">
        <f>'2023 MRI - Alphabetical'!AI233-'2020 MRI'!AI233</f>
        <v>-2</v>
      </c>
      <c r="AK233" s="33">
        <f>'2023 MRI - Alphabetical'!AJ233-'2020 MRI'!AJ233</f>
        <v>-1.4944808708832934E-2</v>
      </c>
      <c r="AL233" s="13">
        <f>'2023 MRI - Alphabetical'!AK233-'2020 MRI'!AK233</f>
        <v>25470.387646983989</v>
      </c>
      <c r="AM233" s="38"/>
    </row>
    <row r="234" spans="1:39" x14ac:dyDescent="0.25">
      <c r="A234" t="s">
        <v>826</v>
      </c>
      <c r="B234" s="5" t="s">
        <v>406</v>
      </c>
      <c r="C234" s="6" t="s">
        <v>54</v>
      </c>
      <c r="D234" s="7" t="s">
        <v>39</v>
      </c>
      <c r="E234" s="8">
        <f>VLOOKUP(A234,'2020 MRI'!$A$7:$F$571,6,FALSE)</f>
        <v>21.454697033167761</v>
      </c>
      <c r="F234" s="36">
        <f>'2023 MRI - Alphabetical'!E234-'2020 MRI'!E234</f>
        <v>0.4130320132862848</v>
      </c>
      <c r="G234" s="8">
        <f>'2023 MRI - Alphabetical'!F234-'2020 MRI'!F234</f>
        <v>2.9327414103991991</v>
      </c>
      <c r="H234" s="9">
        <f>'2023 MRI - Alphabetical'!G234-'2020 MRI'!G234</f>
        <v>21</v>
      </c>
      <c r="I234" s="10">
        <f>'2023 MRI - Alphabetical'!H234-'2020 MRI'!H234</f>
        <v>-21</v>
      </c>
      <c r="J234" s="33">
        <f>'2023 MRI - Alphabetical'!I234-'2020 MRI'!I234</f>
        <v>-3.1716615905356904E-2</v>
      </c>
      <c r="K234" s="11">
        <f>'2023 MRI - Alphabetical'!J234-'2020 MRI'!J234</f>
        <v>3.0997294172956158E-2</v>
      </c>
      <c r="L234" s="10">
        <f>'2023 MRI - Alphabetical'!K234-'2020 MRI'!K234</f>
        <v>50</v>
      </c>
      <c r="M234" s="33">
        <f>'2023 MRI - Alphabetical'!L234-'2020 MRI'!L234</f>
        <v>0.22212244967335182</v>
      </c>
      <c r="N234" s="11">
        <f>'2023 MRI - Alphabetical'!M234-'2020 MRI'!M234</f>
        <v>-1.8847890726193375E-2</v>
      </c>
      <c r="O234" s="10">
        <f>'2023 MRI - Alphabetical'!N234-'2020 MRI'!N234</f>
        <v>113</v>
      </c>
      <c r="P234" s="33">
        <f>'2023 MRI - Alphabetical'!O234-'2020 MRI'!O234</f>
        <v>0.28767649937664136</v>
      </c>
      <c r="Q234" s="11">
        <f>'2023 MRI - Alphabetical'!P234-'2020 MRI'!P234</f>
        <v>-2.0768361399051076E-2</v>
      </c>
      <c r="R234" s="10">
        <f>'2023 MRI - Alphabetical'!Q234-'2020 MRI'!Q234</f>
        <v>61</v>
      </c>
      <c r="S234" s="33">
        <f>'2023 MRI - Alphabetical'!R234-'2020 MRI'!R234</f>
        <v>0.25655564291712463</v>
      </c>
      <c r="T234" s="12">
        <f>'2023 MRI - Alphabetical'!S234-'2020 MRI'!S234</f>
        <v>-0.11674850990101798</v>
      </c>
      <c r="U234" s="10">
        <f>'2023 MRI - Alphabetical'!T234-'2020 MRI'!T234</f>
        <v>-63</v>
      </c>
      <c r="V234" s="33">
        <f>'2023 MRI - Alphabetical'!U234-'2020 MRI'!U234</f>
        <v>-0.17245844539169897</v>
      </c>
      <c r="W234" s="11">
        <f>'2023 MRI - Alphabetical'!V234-'2020 MRI'!V234</f>
        <v>7.4536406845791617E-3</v>
      </c>
      <c r="X234" s="10">
        <f>'2023 MRI - Alphabetical'!W234-'2020 MRI'!W234</f>
        <v>23</v>
      </c>
      <c r="Y234" s="33">
        <f>'2023 MRI - Alphabetical'!X234-'2020 MRI'!X234</f>
        <v>8.7484455169491854E-2</v>
      </c>
      <c r="Z234" s="13">
        <f>'2023 MRI - Alphabetical'!Y234-'2020 MRI'!Y234</f>
        <v>23095</v>
      </c>
      <c r="AA234" s="10">
        <f>'2023 MRI - Alphabetical'!Z234-'2020 MRI'!Z234</f>
        <v>27</v>
      </c>
      <c r="AB234" s="33">
        <f>'2023 MRI - Alphabetical'!AA234-'2020 MRI'!AA234</f>
        <v>2.9379300122230001E-2</v>
      </c>
      <c r="AC234" s="11">
        <f>'2023 MRI - Alphabetical'!AB234-'2020 MRI'!AB234</f>
        <v>1.5163920785488394E-3</v>
      </c>
      <c r="AD234" s="10">
        <f>'2023 MRI - Alphabetical'!AC234-'2020 MRI'!AC234</f>
        <v>-46</v>
      </c>
      <c r="AE234" s="33">
        <f>'2023 MRI - Alphabetical'!AD234-'2020 MRI'!AD234</f>
        <v>-0.13757458078201407</v>
      </c>
      <c r="AF234" s="11">
        <f>'2023 MRI - Alphabetical'!AE234-'2020 MRI'!AE234</f>
        <v>-2.4108383536441957E-3</v>
      </c>
      <c r="AG234" s="10">
        <f>'2023 MRI - Alphabetical'!AF234-'2020 MRI'!AF234</f>
        <v>27</v>
      </c>
      <c r="AH234" s="33">
        <f>'2023 MRI - Alphabetical'!AG234-'2020 MRI'!AG234</f>
        <v>3.8482503281833558E-2</v>
      </c>
      <c r="AI234" s="14">
        <f>'2023 MRI - Alphabetical'!AH234-'2020 MRI'!AH234</f>
        <v>-0.17266666666666652</v>
      </c>
      <c r="AJ234" s="10">
        <f>'2023 MRI - Alphabetical'!AI234-'2020 MRI'!AI234</f>
        <v>16</v>
      </c>
      <c r="AK234" s="33">
        <f>'2023 MRI - Alphabetical'!AJ234-'2020 MRI'!AJ234</f>
        <v>1.8988230448211768E-2</v>
      </c>
      <c r="AL234" s="13">
        <f>'2023 MRI - Alphabetical'!AK234-'2020 MRI'!AK234</f>
        <v>28652.428948688466</v>
      </c>
      <c r="AM234" s="38"/>
    </row>
    <row r="235" spans="1:39" x14ac:dyDescent="0.25">
      <c r="A235" t="s">
        <v>827</v>
      </c>
      <c r="B235" s="5" t="s">
        <v>386</v>
      </c>
      <c r="C235" s="6" t="s">
        <v>63</v>
      </c>
      <c r="D235" s="7" t="s">
        <v>34</v>
      </c>
      <c r="E235" s="8">
        <f>VLOOKUP(A235,'2020 MRI'!$A$7:$F$571,6,FALSE)</f>
        <v>23.900197599401398</v>
      </c>
      <c r="F235" s="36">
        <f>'2023 MRI - Alphabetical'!E235-'2020 MRI'!E235</f>
        <v>0.52153937742641965</v>
      </c>
      <c r="G235" s="8">
        <f>'2023 MRI - Alphabetical'!F235-'2020 MRI'!F235</f>
        <v>2.1667766321805786</v>
      </c>
      <c r="H235" s="9">
        <f>'2023 MRI - Alphabetical'!G235-'2020 MRI'!G235</f>
        <v>31</v>
      </c>
      <c r="I235" s="10">
        <f>'2023 MRI - Alphabetical'!H235-'2020 MRI'!H235</f>
        <v>52</v>
      </c>
      <c r="J235" s="33">
        <f>'2023 MRI - Alphabetical'!I235-'2020 MRI'!I235</f>
        <v>0.23431518239767568</v>
      </c>
      <c r="K235" s="11">
        <f>'2023 MRI - Alphabetical'!J235-'2020 MRI'!J235</f>
        <v>3.7255629553819669E-2</v>
      </c>
      <c r="L235" s="10">
        <f>'2023 MRI - Alphabetical'!K235-'2020 MRI'!K235</f>
        <v>231</v>
      </c>
      <c r="M235" s="33">
        <f>'2023 MRI - Alphabetical'!L235-'2020 MRI'!L235</f>
        <v>0.90818705579370373</v>
      </c>
      <c r="N235" s="11">
        <f>'2023 MRI - Alphabetical'!M235-'2020 MRI'!M235</f>
        <v>-4.6644516627161264E-2</v>
      </c>
      <c r="O235" s="10">
        <f>'2023 MRI - Alphabetical'!N235-'2020 MRI'!N235</f>
        <v>55</v>
      </c>
      <c r="P235" s="33">
        <f>'2023 MRI - Alphabetical'!O235-'2020 MRI'!O235</f>
        <v>0.11746609080811066</v>
      </c>
      <c r="Q235" s="11">
        <f>'2023 MRI - Alphabetical'!P235-'2020 MRI'!P235</f>
        <v>-9.5365348054517202E-3</v>
      </c>
      <c r="R235" s="10">
        <f>'2023 MRI - Alphabetical'!Q235-'2020 MRI'!Q235</f>
        <v>-37</v>
      </c>
      <c r="S235" s="33">
        <f>'2023 MRI - Alphabetical'!R235-'2020 MRI'!R235</f>
        <v>0.14653784054221125</v>
      </c>
      <c r="T235" s="12">
        <f>'2023 MRI - Alphabetical'!S235-'2020 MRI'!S235</f>
        <v>0.18152114721365037</v>
      </c>
      <c r="U235" s="10">
        <f>'2023 MRI - Alphabetical'!T235-'2020 MRI'!T235</f>
        <v>114</v>
      </c>
      <c r="V235" s="33">
        <f>'2023 MRI - Alphabetical'!U235-'2020 MRI'!U235</f>
        <v>0.39380022451023472</v>
      </c>
      <c r="W235" s="11">
        <f>'2023 MRI - Alphabetical'!V235-'2020 MRI'!V235</f>
        <v>-2.619220993281144E-2</v>
      </c>
      <c r="X235" s="10">
        <f>'2023 MRI - Alphabetical'!W235-'2020 MRI'!W235</f>
        <v>-102</v>
      </c>
      <c r="Y235" s="33">
        <f>'2023 MRI - Alphabetical'!X235-'2020 MRI'!X235</f>
        <v>-0.43052649163304069</v>
      </c>
      <c r="Z235" s="13">
        <f>'2023 MRI - Alphabetical'!Y235-'2020 MRI'!Y235</f>
        <v>-1714</v>
      </c>
      <c r="AA235" s="10">
        <f>'2023 MRI - Alphabetical'!Z235-'2020 MRI'!Z235</f>
        <v>-11</v>
      </c>
      <c r="AB235" s="33">
        <f>'2023 MRI - Alphabetical'!AA235-'2020 MRI'!AA235</f>
        <v>-5.1818335696380557E-2</v>
      </c>
      <c r="AC235" s="11">
        <f>'2023 MRI - Alphabetical'!AB235-'2020 MRI'!AB235</f>
        <v>2.8650421743205284E-3</v>
      </c>
      <c r="AD235" s="10">
        <f>'2023 MRI - Alphabetical'!AC235-'2020 MRI'!AC235</f>
        <v>19</v>
      </c>
      <c r="AE235" s="33">
        <f>'2023 MRI - Alphabetical'!AD235-'2020 MRI'!AD235</f>
        <v>6.4153175313366839E-2</v>
      </c>
      <c r="AF235" s="11">
        <f>'2023 MRI - Alphabetical'!AE235-'2020 MRI'!AE235</f>
        <v>9.653631003980423E-3</v>
      </c>
      <c r="AG235" s="10">
        <f>'2023 MRI - Alphabetical'!AF235-'2020 MRI'!AF235</f>
        <v>-21</v>
      </c>
      <c r="AH235" s="33">
        <f>'2023 MRI - Alphabetical'!AG235-'2020 MRI'!AG235</f>
        <v>-3.3434138430753879E-2</v>
      </c>
      <c r="AI235" s="14">
        <f>'2023 MRI - Alphabetical'!AH235-'2020 MRI'!AH235</f>
        <v>-7.9333333333333034E-2</v>
      </c>
      <c r="AJ235" s="10">
        <f>'2023 MRI - Alphabetical'!AI235-'2020 MRI'!AI235</f>
        <v>5</v>
      </c>
      <c r="AK235" s="33">
        <f>'2023 MRI - Alphabetical'!AJ235-'2020 MRI'!AJ235</f>
        <v>1.8639394567045053E-2</v>
      </c>
      <c r="AL235" s="13">
        <f>'2023 MRI - Alphabetical'!AK235-'2020 MRI'!AK235</f>
        <v>16954.850034413874</v>
      </c>
      <c r="AM235" s="38"/>
    </row>
    <row r="236" spans="1:39" x14ac:dyDescent="0.25">
      <c r="A236" t="s">
        <v>828</v>
      </c>
      <c r="B236" s="5" t="s">
        <v>547</v>
      </c>
      <c r="C236" s="6" t="s">
        <v>54</v>
      </c>
      <c r="D236" s="7" t="s">
        <v>39</v>
      </c>
      <c r="E236" s="8">
        <f>VLOOKUP(A236,'2020 MRI'!$A$7:$F$571,6,FALSE)</f>
        <v>17.113176680022548</v>
      </c>
      <c r="F236" s="36">
        <f>'2023 MRI - Alphabetical'!E236-'2020 MRI'!E236</f>
        <v>0.14701067148182423</v>
      </c>
      <c r="G236" s="8">
        <f>'2023 MRI - Alphabetical'!F236-'2020 MRI'!F236</f>
        <v>4.4748775601138959</v>
      </c>
      <c r="H236" s="9">
        <f>'2023 MRI - Alphabetical'!G236-'2020 MRI'!G236</f>
        <v>-3</v>
      </c>
      <c r="I236" s="10">
        <f>'2023 MRI - Alphabetical'!H236-'2020 MRI'!H236</f>
        <v>113</v>
      </c>
      <c r="J236" s="33">
        <f>'2023 MRI - Alphabetical'!I236-'2020 MRI'!I236</f>
        <v>0.43575550970970356</v>
      </c>
      <c r="K236" s="11">
        <f>'2023 MRI - Alphabetical'!J236-'2020 MRI'!J236</f>
        <v>5.3464373464373494E-2</v>
      </c>
      <c r="L236" s="10">
        <f>'2023 MRI - Alphabetical'!K236-'2020 MRI'!K236</f>
        <v>-62</v>
      </c>
      <c r="M236" s="33">
        <f>'2023 MRI - Alphabetical'!L236-'2020 MRI'!L236</f>
        <v>-0.34699979616465054</v>
      </c>
      <c r="N236" s="11">
        <f>'2023 MRI - Alphabetical'!M236-'2020 MRI'!M236</f>
        <v>-5.9779077322936885E-3</v>
      </c>
      <c r="O236" s="10">
        <f>'2023 MRI - Alphabetical'!N236-'2020 MRI'!N236</f>
        <v>-200</v>
      </c>
      <c r="P236" s="33">
        <f>'2023 MRI - Alphabetical'!O236-'2020 MRI'!O236</f>
        <v>-0.45940791554680904</v>
      </c>
      <c r="Q236" s="11">
        <f>'2023 MRI - Alphabetical'!P236-'2020 MRI'!P236</f>
        <v>2.6713474908137389E-2</v>
      </c>
      <c r="R236" s="10">
        <f>'2023 MRI - Alphabetical'!Q236-'2020 MRI'!Q236</f>
        <v>19</v>
      </c>
      <c r="S236" s="33">
        <f>'2023 MRI - Alphabetical'!R236-'2020 MRI'!R236</f>
        <v>0.23888270298591624</v>
      </c>
      <c r="T236" s="12">
        <f>'2023 MRI - Alphabetical'!S236-'2020 MRI'!S236</f>
        <v>0</v>
      </c>
      <c r="U236" s="10">
        <f>'2023 MRI - Alphabetical'!T236-'2020 MRI'!T236</f>
        <v>171</v>
      </c>
      <c r="V236" s="33">
        <f>'2023 MRI - Alphabetical'!U236-'2020 MRI'!U236</f>
        <v>0.45229025894705921</v>
      </c>
      <c r="W236" s="11">
        <f>'2023 MRI - Alphabetical'!V236-'2020 MRI'!V236</f>
        <v>-2.9964712354880879E-2</v>
      </c>
      <c r="X236" s="10">
        <f>'2023 MRI - Alphabetical'!W236-'2020 MRI'!W236</f>
        <v>48</v>
      </c>
      <c r="Y236" s="33">
        <f>'2023 MRI - Alphabetical'!X236-'2020 MRI'!X236</f>
        <v>0.47801192155246697</v>
      </c>
      <c r="Z236" s="13">
        <f>'2023 MRI - Alphabetical'!Y236-'2020 MRI'!Y236</f>
        <v>42000</v>
      </c>
      <c r="AA236" s="10">
        <f>'2023 MRI - Alphabetical'!Z236-'2020 MRI'!Z236</f>
        <v>-198</v>
      </c>
      <c r="AB236" s="33">
        <f>'2023 MRI - Alphabetical'!AA236-'2020 MRI'!AA236</f>
        <v>-0.58096612128193881</v>
      </c>
      <c r="AC236" s="11">
        <f>'2023 MRI - Alphabetical'!AB236-'2020 MRI'!AB236</f>
        <v>9.5555555555555532E-3</v>
      </c>
      <c r="AD236" s="10">
        <f>'2023 MRI - Alphabetical'!AC236-'2020 MRI'!AC236</f>
        <v>11</v>
      </c>
      <c r="AE236" s="33">
        <f>'2023 MRI - Alphabetical'!AD236-'2020 MRI'!AD236</f>
        <v>-9.9579947414836223E-3</v>
      </c>
      <c r="AF236" s="11">
        <f>'2023 MRI - Alphabetical'!AE236-'2020 MRI'!AE236</f>
        <v>3.7268685079611119E-3</v>
      </c>
      <c r="AG236" s="10">
        <f>'2023 MRI - Alphabetical'!AF236-'2020 MRI'!AF236</f>
        <v>1</v>
      </c>
      <c r="AH236" s="33">
        <f>'2023 MRI - Alphabetical'!AG236-'2020 MRI'!AG236</f>
        <v>-5.0651821064013447E-2</v>
      </c>
      <c r="AI236" s="14">
        <f>'2023 MRI - Alphabetical'!AH236-'2020 MRI'!AH236</f>
        <v>-8.7000000000000188E-2</v>
      </c>
      <c r="AJ236" s="10">
        <f>'2023 MRI - Alphabetical'!AI236-'2020 MRI'!AI236</f>
        <v>8</v>
      </c>
      <c r="AK236" s="33">
        <f>'2023 MRI - Alphabetical'!AJ236-'2020 MRI'!AJ236</f>
        <v>7.4527385785413958E-2</v>
      </c>
      <c r="AL236" s="13">
        <f>'2023 MRI - Alphabetical'!AK236-'2020 MRI'!AK236</f>
        <v>149933.75386935321</v>
      </c>
      <c r="AM236" s="38"/>
    </row>
    <row r="237" spans="1:39" x14ac:dyDescent="0.25">
      <c r="A237" t="s">
        <v>829</v>
      </c>
      <c r="B237" s="5" t="s">
        <v>57</v>
      </c>
      <c r="C237" s="6" t="s">
        <v>41</v>
      </c>
      <c r="D237" s="7" t="s">
        <v>34</v>
      </c>
      <c r="E237" s="8">
        <f>VLOOKUP(A237,'2020 MRI'!$A$7:$F$571,6,FALSE)</f>
        <v>58.253178216339904</v>
      </c>
      <c r="F237" s="36">
        <f>'2023 MRI - Alphabetical'!E237-'2020 MRI'!E237</f>
        <v>0.38884344843919294</v>
      </c>
      <c r="G237" s="8">
        <f>'2023 MRI - Alphabetical'!F237-'2020 MRI'!F237</f>
        <v>-4.4768010439457271</v>
      </c>
      <c r="H237" s="9">
        <f>'2023 MRI - Alphabetical'!G237-'2020 MRI'!G237</f>
        <v>1</v>
      </c>
      <c r="I237" s="10">
        <f>'2023 MRI - Alphabetical'!H237-'2020 MRI'!H237</f>
        <v>198</v>
      </c>
      <c r="J237" s="33">
        <f>'2023 MRI - Alphabetical'!I237-'2020 MRI'!I237</f>
        <v>1.1050216112714644</v>
      </c>
      <c r="K237" s="11">
        <f>'2023 MRI - Alphabetical'!J237-'2020 MRI'!J237</f>
        <v>0.11341589378221539</v>
      </c>
      <c r="L237" s="10">
        <f>'2023 MRI - Alphabetical'!K237-'2020 MRI'!K237</f>
        <v>31</v>
      </c>
      <c r="M237" s="33">
        <f>'2023 MRI - Alphabetical'!L237-'2020 MRI'!L237</f>
        <v>0.38870554471591712</v>
      </c>
      <c r="N237" s="11">
        <f>'2023 MRI - Alphabetical'!M237-'2020 MRI'!M237</f>
        <v>-6.127877380697444E-2</v>
      </c>
      <c r="O237" s="10">
        <f>'2023 MRI - Alphabetical'!N237-'2020 MRI'!N237</f>
        <v>-6</v>
      </c>
      <c r="P237" s="33">
        <f>'2023 MRI - Alphabetical'!O237-'2020 MRI'!O237</f>
        <v>-0.1795631518375147</v>
      </c>
      <c r="Q237" s="11">
        <f>'2023 MRI - Alphabetical'!P237-'2020 MRI'!P237</f>
        <v>3.7302247853572279E-3</v>
      </c>
      <c r="R237" s="10">
        <f>'2023 MRI - Alphabetical'!Q237-'2020 MRI'!Q237</f>
        <v>15</v>
      </c>
      <c r="S237" s="33">
        <f>'2023 MRI - Alphabetical'!R237-'2020 MRI'!R237</f>
        <v>-0.30334049824874226</v>
      </c>
      <c r="T237" s="12">
        <f>'2023 MRI - Alphabetical'!S237-'2020 MRI'!S237</f>
        <v>-0.49326335884935002</v>
      </c>
      <c r="U237" s="10">
        <f>'2023 MRI - Alphabetical'!T237-'2020 MRI'!T237</f>
        <v>-1</v>
      </c>
      <c r="V237" s="33">
        <f>'2023 MRI - Alphabetical'!U237-'2020 MRI'!U237</f>
        <v>4.0842813705956882E-2</v>
      </c>
      <c r="W237" s="11">
        <f>'2023 MRI - Alphabetical'!V237-'2020 MRI'!V237</f>
        <v>-5.9370339773373582E-4</v>
      </c>
      <c r="X237" s="10">
        <f>'2023 MRI - Alphabetical'!W237-'2020 MRI'!W237</f>
        <v>7</v>
      </c>
      <c r="Y237" s="33">
        <f>'2023 MRI - Alphabetical'!X237-'2020 MRI'!X237</f>
        <v>0.11207319893626377</v>
      </c>
      <c r="Z237" s="13">
        <f>'2023 MRI - Alphabetical'!Y237-'2020 MRI'!Y237</f>
        <v>12117</v>
      </c>
      <c r="AA237" s="10">
        <f>'2023 MRI - Alphabetical'!Z237-'2020 MRI'!Z237</f>
        <v>1</v>
      </c>
      <c r="AB237" s="33">
        <f>'2023 MRI - Alphabetical'!AA237-'2020 MRI'!AA237</f>
        <v>-0.16531699180281145</v>
      </c>
      <c r="AC237" s="11">
        <f>'2023 MRI - Alphabetical'!AB237-'2020 MRI'!AB237</f>
        <v>6.6852195423623695E-4</v>
      </c>
      <c r="AD237" s="10">
        <f>'2023 MRI - Alphabetical'!AC237-'2020 MRI'!AC237</f>
        <v>19</v>
      </c>
      <c r="AE237" s="33">
        <f>'2023 MRI - Alphabetical'!AD237-'2020 MRI'!AD237</f>
        <v>0.33768044325915403</v>
      </c>
      <c r="AF237" s="11">
        <f>'2023 MRI - Alphabetical'!AE237-'2020 MRI'!AE237</f>
        <v>3.0031693670797499E-2</v>
      </c>
      <c r="AG237" s="10">
        <f>'2023 MRI - Alphabetical'!AF237-'2020 MRI'!AF237</f>
        <v>8</v>
      </c>
      <c r="AH237" s="33">
        <f>'2023 MRI - Alphabetical'!AG237-'2020 MRI'!AG237</f>
        <v>0.65459041748290803</v>
      </c>
      <c r="AI237" s="14">
        <f>'2023 MRI - Alphabetical'!AH237-'2020 MRI'!AH237</f>
        <v>-0.83166666666666611</v>
      </c>
      <c r="AJ237" s="10">
        <f>'2023 MRI - Alphabetical'!AI237-'2020 MRI'!AI237</f>
        <v>1</v>
      </c>
      <c r="AK237" s="33">
        <f>'2023 MRI - Alphabetical'!AJ237-'2020 MRI'!AJ237</f>
        <v>3.7552964237259068E-2</v>
      </c>
      <c r="AL237" s="13">
        <f>'2023 MRI - Alphabetical'!AK237-'2020 MRI'!AK237</f>
        <v>12620.156294262481</v>
      </c>
      <c r="AM237" s="38">
        <v>1</v>
      </c>
    </row>
    <row r="238" spans="1:39" x14ac:dyDescent="0.25">
      <c r="A238" t="s">
        <v>830</v>
      </c>
      <c r="B238" s="5" t="s">
        <v>341</v>
      </c>
      <c r="C238" s="6" t="s">
        <v>30</v>
      </c>
      <c r="D238" s="7" t="s">
        <v>20</v>
      </c>
      <c r="E238" s="8">
        <f>VLOOKUP(A238,'2020 MRI'!$A$7:$F$571,6,FALSE)</f>
        <v>19.119749461513269</v>
      </c>
      <c r="F238" s="36">
        <f>'2023 MRI - Alphabetical'!E238-'2020 MRI'!E238</f>
        <v>0.52184596922243864</v>
      </c>
      <c r="G238" s="8">
        <f>'2023 MRI - Alphabetical'!F238-'2020 MRI'!F238</f>
        <v>3.1363863337036371</v>
      </c>
      <c r="H238" s="9">
        <f>'2023 MRI - Alphabetical'!G238-'2020 MRI'!G238</f>
        <v>11</v>
      </c>
      <c r="I238" s="10">
        <f>'2023 MRI - Alphabetical'!H238-'2020 MRI'!H238</f>
        <v>66</v>
      </c>
      <c r="J238" s="33">
        <f>'2023 MRI - Alphabetical'!I238-'2020 MRI'!I238</f>
        <v>0.22615766327215814</v>
      </c>
      <c r="K238" s="11">
        <f>'2023 MRI - Alphabetical'!J238-'2020 MRI'!J238</f>
        <v>4.5160393341123539E-2</v>
      </c>
      <c r="L238" s="10">
        <f>'2023 MRI - Alphabetical'!K238-'2020 MRI'!K238</f>
        <v>-4</v>
      </c>
      <c r="M238" s="33">
        <f>'2023 MRI - Alphabetical'!L238-'2020 MRI'!L238</f>
        <v>5.7985647673172741E-2</v>
      </c>
      <c r="N238" s="11">
        <f>'2023 MRI - Alphabetical'!M238-'2020 MRI'!M238</f>
        <v>-1.7158349416413934E-2</v>
      </c>
      <c r="O238" s="10">
        <f>'2023 MRI - Alphabetical'!N238-'2020 MRI'!N238</f>
        <v>137</v>
      </c>
      <c r="P238" s="33">
        <f>'2023 MRI - Alphabetical'!O238-'2020 MRI'!O238</f>
        <v>0.33392815194044162</v>
      </c>
      <c r="Q238" s="11">
        <f>'2023 MRI - Alphabetical'!P238-'2020 MRI'!P238</f>
        <v>-2.3242968081534511E-2</v>
      </c>
      <c r="R238" s="10">
        <f>'2023 MRI - Alphabetical'!Q238-'2020 MRI'!Q238</f>
        <v>19</v>
      </c>
      <c r="S238" s="33">
        <f>'2023 MRI - Alphabetical'!R238-'2020 MRI'!R238</f>
        <v>0.23888270298591624</v>
      </c>
      <c r="T238" s="12">
        <f>'2023 MRI - Alphabetical'!S238-'2020 MRI'!S238</f>
        <v>0</v>
      </c>
      <c r="U238" s="10">
        <f>'2023 MRI - Alphabetical'!T238-'2020 MRI'!T238</f>
        <v>-4</v>
      </c>
      <c r="V238" s="33">
        <f>'2023 MRI - Alphabetical'!U238-'2020 MRI'!U238</f>
        <v>-0.10683508022289545</v>
      </c>
      <c r="W238" s="11">
        <f>'2023 MRI - Alphabetical'!V238-'2020 MRI'!V238</f>
        <v>1.9091437312494814E-3</v>
      </c>
      <c r="X238" s="10">
        <f>'2023 MRI - Alphabetical'!W238-'2020 MRI'!W238</f>
        <v>-30</v>
      </c>
      <c r="Y238" s="33">
        <f>'2023 MRI - Alphabetical'!X238-'2020 MRI'!X238</f>
        <v>-0.14906379300446271</v>
      </c>
      <c r="Z238" s="13">
        <f>'2023 MRI - Alphabetical'!Y238-'2020 MRI'!Y238</f>
        <v>10625</v>
      </c>
      <c r="AA238" s="10">
        <f>'2023 MRI - Alphabetical'!Z238-'2020 MRI'!Z238</f>
        <v>46</v>
      </c>
      <c r="AB238" s="33">
        <f>'2023 MRI - Alphabetical'!AA238-'2020 MRI'!AA238</f>
        <v>9.9803913072808476E-2</v>
      </c>
      <c r="AC238" s="11">
        <f>'2023 MRI - Alphabetical'!AB238-'2020 MRI'!AB238</f>
        <v>5.4978354978355015E-4</v>
      </c>
      <c r="AD238" s="10">
        <f>'2023 MRI - Alphabetical'!AC238-'2020 MRI'!AC238</f>
        <v>15</v>
      </c>
      <c r="AE238" s="33">
        <f>'2023 MRI - Alphabetical'!AD238-'2020 MRI'!AD238</f>
        <v>3.9751047845399179E-2</v>
      </c>
      <c r="AF238" s="11">
        <f>'2023 MRI - Alphabetical'!AE238-'2020 MRI'!AE238</f>
        <v>7.0577345828994886E-3</v>
      </c>
      <c r="AG238" s="10">
        <f>'2023 MRI - Alphabetical'!AF238-'2020 MRI'!AF238</f>
        <v>-3</v>
      </c>
      <c r="AH238" s="33">
        <f>'2023 MRI - Alphabetical'!AG238-'2020 MRI'!AG238</f>
        <v>-5.2594632968920974E-2</v>
      </c>
      <c r="AI238" s="14">
        <f>'2023 MRI - Alphabetical'!AH238-'2020 MRI'!AH238</f>
        <v>-7.2666666666666879E-2</v>
      </c>
      <c r="AJ238" s="10">
        <f>'2023 MRI - Alphabetical'!AI238-'2020 MRI'!AI238</f>
        <v>19</v>
      </c>
      <c r="AK238" s="33">
        <f>'2023 MRI - Alphabetical'!AJ238-'2020 MRI'!AJ238</f>
        <v>2.9967428444513146E-2</v>
      </c>
      <c r="AL238" s="13">
        <f>'2023 MRI - Alphabetical'!AK238-'2020 MRI'!AK238</f>
        <v>60986.543671696709</v>
      </c>
      <c r="AM238" s="38"/>
    </row>
    <row r="239" spans="1:39" x14ac:dyDescent="0.25">
      <c r="A239" t="s">
        <v>831</v>
      </c>
      <c r="B239" s="5" t="s">
        <v>383</v>
      </c>
      <c r="C239" s="6" t="s">
        <v>30</v>
      </c>
      <c r="D239" s="7" t="s">
        <v>20</v>
      </c>
      <c r="E239" s="8">
        <f>VLOOKUP(A239,'2020 MRI'!$A$7:$F$571,6,FALSE)</f>
        <v>22.251347611065995</v>
      </c>
      <c r="F239" s="36">
        <f>'2023 MRI - Alphabetical'!E239-'2020 MRI'!E239</f>
        <v>-0.65960644099285681</v>
      </c>
      <c r="G239" s="8">
        <f>'2023 MRI - Alphabetical'!F239-'2020 MRI'!F239</f>
        <v>5.4357258884503032</v>
      </c>
      <c r="H239" s="9">
        <f>'2023 MRI - Alphabetical'!G239-'2020 MRI'!G239</f>
        <v>-53</v>
      </c>
      <c r="I239" s="10">
        <f>'2023 MRI - Alphabetical'!H239-'2020 MRI'!H239</f>
        <v>-24</v>
      </c>
      <c r="J239" s="33">
        <f>'2023 MRI - Alphabetical'!I239-'2020 MRI'!I239</f>
        <v>-0.30504863797394011</v>
      </c>
      <c r="K239" s="11">
        <f>'2023 MRI - Alphabetical'!J239-'2020 MRI'!J239</f>
        <v>1.9573374548384592E-2</v>
      </c>
      <c r="L239" s="10">
        <f>'2023 MRI - Alphabetical'!K239-'2020 MRI'!K239</f>
        <v>-16</v>
      </c>
      <c r="M239" s="33">
        <f>'2023 MRI - Alphabetical'!L239-'2020 MRI'!L239</f>
        <v>2.4051646722007047E-2</v>
      </c>
      <c r="N239" s="11">
        <f>'2023 MRI - Alphabetical'!M239-'2020 MRI'!M239</f>
        <v>-1.5963567944372967E-2</v>
      </c>
      <c r="O239" s="10">
        <f>'2023 MRI - Alphabetical'!N239-'2020 MRI'!N239</f>
        <v>-69</v>
      </c>
      <c r="P239" s="33">
        <f>'2023 MRI - Alphabetical'!O239-'2020 MRI'!O239</f>
        <v>-0.20389077294238378</v>
      </c>
      <c r="Q239" s="11">
        <f>'2023 MRI - Alphabetical'!P239-'2020 MRI'!P239</f>
        <v>9.8606389671950928E-3</v>
      </c>
      <c r="R239" s="10">
        <f>'2023 MRI - Alphabetical'!Q239-'2020 MRI'!Q239</f>
        <v>-88</v>
      </c>
      <c r="S239" s="33">
        <f>'2023 MRI - Alphabetical'!R239-'2020 MRI'!R239</f>
        <v>9.0497442137391082E-3</v>
      </c>
      <c r="T239" s="12">
        <f>'2023 MRI - Alphabetical'!S239-'2020 MRI'!S239</f>
        <v>0.30418029281659448</v>
      </c>
      <c r="U239" s="10">
        <f>'2023 MRI - Alphabetical'!T239-'2020 MRI'!T239</f>
        <v>-121</v>
      </c>
      <c r="V239" s="33">
        <f>'2023 MRI - Alphabetical'!U239-'2020 MRI'!U239</f>
        <v>-0.3713004586878203</v>
      </c>
      <c r="W239" s="11">
        <f>'2023 MRI - Alphabetical'!V239-'2020 MRI'!V239</f>
        <v>1.9701242497429258E-2</v>
      </c>
      <c r="X239" s="10">
        <f>'2023 MRI - Alphabetical'!W239-'2020 MRI'!W239</f>
        <v>-17</v>
      </c>
      <c r="Y239" s="33">
        <f>'2023 MRI - Alphabetical'!X239-'2020 MRI'!X239</f>
        <v>-0.1011470972064801</v>
      </c>
      <c r="Z239" s="13">
        <f>'2023 MRI - Alphabetical'!Y239-'2020 MRI'!Y239</f>
        <v>12840</v>
      </c>
      <c r="AA239" s="10">
        <f>'2023 MRI - Alphabetical'!Z239-'2020 MRI'!Z239</f>
        <v>91</v>
      </c>
      <c r="AB239" s="33">
        <f>'2023 MRI - Alphabetical'!AA239-'2020 MRI'!AA239</f>
        <v>0.20358135111591225</v>
      </c>
      <c r="AC239" s="11">
        <f>'2023 MRI - Alphabetical'!AB239-'2020 MRI'!AB239</f>
        <v>-5.6098983758558207E-4</v>
      </c>
      <c r="AD239" s="10">
        <f>'2023 MRI - Alphabetical'!AC239-'2020 MRI'!AC239</f>
        <v>-46</v>
      </c>
      <c r="AE239" s="33">
        <f>'2023 MRI - Alphabetical'!AD239-'2020 MRI'!AD239</f>
        <v>-0.13395226581464265</v>
      </c>
      <c r="AF239" s="11">
        <f>'2023 MRI - Alphabetical'!AE239-'2020 MRI'!AE239</f>
        <v>-1.8945099562441836E-3</v>
      </c>
      <c r="AG239" s="10">
        <f>'2023 MRI - Alphabetical'!AF239-'2020 MRI'!AF239</f>
        <v>14</v>
      </c>
      <c r="AH239" s="33">
        <f>'2023 MRI - Alphabetical'!AG239-'2020 MRI'!AG239</f>
        <v>8.0614455793507345E-3</v>
      </c>
      <c r="AI239" s="14">
        <f>'2023 MRI - Alphabetical'!AH239-'2020 MRI'!AH239</f>
        <v>-0.13966666666666638</v>
      </c>
      <c r="AJ239" s="10">
        <f>'2023 MRI - Alphabetical'!AI239-'2020 MRI'!AI239</f>
        <v>29</v>
      </c>
      <c r="AK239" s="33">
        <f>'2023 MRI - Alphabetical'!AJ239-'2020 MRI'!AJ239</f>
        <v>2.5147778987856445E-2</v>
      </c>
      <c r="AL239" s="13">
        <f>'2023 MRI - Alphabetical'!AK239-'2020 MRI'!AK239</f>
        <v>30652.321037435642</v>
      </c>
      <c r="AM239" s="38"/>
    </row>
    <row r="240" spans="1:39" x14ac:dyDescent="0.25">
      <c r="A240" t="s">
        <v>832</v>
      </c>
      <c r="B240" s="5" t="s">
        <v>205</v>
      </c>
      <c r="C240" s="6" t="s">
        <v>49</v>
      </c>
      <c r="D240" s="7" t="s">
        <v>39</v>
      </c>
      <c r="E240" s="8">
        <f>VLOOKUP(A240,'2020 MRI'!$A$7:$F$571,6,FALSE)</f>
        <v>30.995224105380835</v>
      </c>
      <c r="F240" s="36">
        <f>'2023 MRI - Alphabetical'!E240-'2020 MRI'!E240</f>
        <v>-3.4410110856051279E-2</v>
      </c>
      <c r="G240" s="8">
        <f>'2023 MRI - Alphabetical'!F240-'2020 MRI'!F240</f>
        <v>2.1076883851924961</v>
      </c>
      <c r="H240" s="9">
        <f>'2023 MRI - Alphabetical'!G240-'2020 MRI'!G240</f>
        <v>-3</v>
      </c>
      <c r="I240" s="10">
        <f>'2023 MRI - Alphabetical'!H240-'2020 MRI'!H240</f>
        <v>-223</v>
      </c>
      <c r="J240" s="33">
        <f>'2023 MRI - Alphabetical'!I240-'2020 MRI'!I240</f>
        <v>-0.73066132622346425</v>
      </c>
      <c r="K240" s="11">
        <f>'2023 MRI - Alphabetical'!J240-'2020 MRI'!J240</f>
        <v>-2.7023350439012939E-2</v>
      </c>
      <c r="L240" s="10">
        <f>'2023 MRI - Alphabetical'!K240-'2020 MRI'!K240</f>
        <v>127</v>
      </c>
      <c r="M240" s="33">
        <f>'2023 MRI - Alphabetical'!L240-'2020 MRI'!L240</f>
        <v>0.54448627216159529</v>
      </c>
      <c r="N240" s="11">
        <f>'2023 MRI - Alphabetical'!M240-'2020 MRI'!M240</f>
        <v>-4.741620287196753E-2</v>
      </c>
      <c r="O240" s="10">
        <f>'2023 MRI - Alphabetical'!N240-'2020 MRI'!N240</f>
        <v>-14</v>
      </c>
      <c r="P240" s="33">
        <f>'2023 MRI - Alphabetical'!O240-'2020 MRI'!O240</f>
        <v>-0.10491529865733956</v>
      </c>
      <c r="Q240" s="11">
        <f>'2023 MRI - Alphabetical'!P240-'2020 MRI'!P240</f>
        <v>2.3032207332548543E-3</v>
      </c>
      <c r="R240" s="10">
        <f>'2023 MRI - Alphabetical'!Q240-'2020 MRI'!Q240</f>
        <v>197</v>
      </c>
      <c r="S240" s="33">
        <f>'2023 MRI - Alphabetical'!R240-'2020 MRI'!R240</f>
        <v>0.3927127845156092</v>
      </c>
      <c r="T240" s="12">
        <f>'2023 MRI - Alphabetical'!S240-'2020 MRI'!S240</f>
        <v>-0.84535552452014961</v>
      </c>
      <c r="U240" s="10">
        <f>'2023 MRI - Alphabetical'!T240-'2020 MRI'!T240</f>
        <v>24</v>
      </c>
      <c r="V240" s="33">
        <f>'2023 MRI - Alphabetical'!U240-'2020 MRI'!U240</f>
        <v>8.755517460359219E-2</v>
      </c>
      <c r="W240" s="11">
        <f>'2023 MRI - Alphabetical'!V240-'2020 MRI'!V240</f>
        <v>-7.8021928181544603E-3</v>
      </c>
      <c r="X240" s="10">
        <f>'2023 MRI - Alphabetical'!W240-'2020 MRI'!W240</f>
        <v>87</v>
      </c>
      <c r="Y240" s="33">
        <f>'2023 MRI - Alphabetical'!X240-'2020 MRI'!X240</f>
        <v>0.27256784097187731</v>
      </c>
      <c r="Z240" s="13">
        <f>'2023 MRI - Alphabetical'!Y240-'2020 MRI'!Y240</f>
        <v>27253</v>
      </c>
      <c r="AA240" s="10">
        <f>'2023 MRI - Alphabetical'!Z240-'2020 MRI'!Z240</f>
        <v>4</v>
      </c>
      <c r="AB240" s="33">
        <f>'2023 MRI - Alphabetical'!AA240-'2020 MRI'!AA240</f>
        <v>-5.0289310907342025E-2</v>
      </c>
      <c r="AC240" s="11">
        <f>'2023 MRI - Alphabetical'!AB240-'2020 MRI'!AB240</f>
        <v>2.0860927152317882E-3</v>
      </c>
      <c r="AD240" s="10">
        <f>'2023 MRI - Alphabetical'!AC240-'2020 MRI'!AC240</f>
        <v>-99</v>
      </c>
      <c r="AE240" s="33">
        <f>'2023 MRI - Alphabetical'!AD240-'2020 MRI'!AD240</f>
        <v>-0.61227472839337671</v>
      </c>
      <c r="AF240" s="11">
        <f>'2023 MRI - Alphabetical'!AE240-'2020 MRI'!AE240</f>
        <v>-2.7541676997179465E-2</v>
      </c>
      <c r="AG240" s="10">
        <f>'2023 MRI - Alphabetical'!AF240-'2020 MRI'!AF240</f>
        <v>3</v>
      </c>
      <c r="AH240" s="33">
        <f>'2023 MRI - Alphabetical'!AG240-'2020 MRI'!AG240</f>
        <v>7.6065715851605264E-2</v>
      </c>
      <c r="AI240" s="14">
        <f>'2023 MRI - Alphabetical'!AH240-'2020 MRI'!AH240</f>
        <v>-0.19766666666666666</v>
      </c>
      <c r="AJ240" s="10">
        <f>'2023 MRI - Alphabetical'!AI240-'2020 MRI'!AI240</f>
        <v>14</v>
      </c>
      <c r="AK240" s="33">
        <f>'2023 MRI - Alphabetical'!AJ240-'2020 MRI'!AJ240</f>
        <v>3.104304625397647E-2</v>
      </c>
      <c r="AL240" s="13">
        <f>'2023 MRI - Alphabetical'!AK240-'2020 MRI'!AK240</f>
        <v>17665.699383512911</v>
      </c>
      <c r="AM240" s="38"/>
    </row>
    <row r="241" spans="1:39" x14ac:dyDescent="0.25">
      <c r="A241" t="s">
        <v>833</v>
      </c>
      <c r="B241" s="5" t="s">
        <v>385</v>
      </c>
      <c r="C241" s="6" t="s">
        <v>81</v>
      </c>
      <c r="D241" s="7" t="s">
        <v>34</v>
      </c>
      <c r="E241" s="8">
        <f>VLOOKUP(A241,'2020 MRI'!$A$7:$F$571,6,FALSE)</f>
        <v>23.010473838578672</v>
      </c>
      <c r="F241" s="36">
        <f>'2023 MRI - Alphabetical'!E241-'2020 MRI'!E241</f>
        <v>-0.68490324598478458</v>
      </c>
      <c r="G241" s="8">
        <f>'2023 MRI - Alphabetical'!F241-'2020 MRI'!F241</f>
        <v>5.3444761437351147</v>
      </c>
      <c r="H241" s="9">
        <f>'2023 MRI - Alphabetical'!G241-'2020 MRI'!G241</f>
        <v>-47</v>
      </c>
      <c r="I241" s="10">
        <f>'2023 MRI - Alphabetical'!H241-'2020 MRI'!H241</f>
        <v>-147</v>
      </c>
      <c r="J241" s="33">
        <f>'2023 MRI - Alphabetical'!I241-'2020 MRI'!I241</f>
        <v>-0.54854474196142577</v>
      </c>
      <c r="K241" s="11">
        <f>'2023 MRI - Alphabetical'!J241-'2020 MRI'!J241</f>
        <v>-1.7215628342513445E-2</v>
      </c>
      <c r="L241" s="10">
        <f>'2023 MRI - Alphabetical'!K241-'2020 MRI'!K241</f>
        <v>118</v>
      </c>
      <c r="M241" s="33">
        <f>'2023 MRI - Alphabetical'!L241-'2020 MRI'!L241</f>
        <v>0.42089094690263867</v>
      </c>
      <c r="N241" s="11">
        <f>'2023 MRI - Alphabetical'!M241-'2020 MRI'!M241</f>
        <v>-3.392615224386232E-2</v>
      </c>
      <c r="O241" s="10">
        <f>'2023 MRI - Alphabetical'!N241-'2020 MRI'!N241</f>
        <v>-113</v>
      </c>
      <c r="P241" s="33">
        <f>'2023 MRI - Alphabetical'!O241-'2020 MRI'!O241</f>
        <v>-0.34390875670118554</v>
      </c>
      <c r="Q241" s="11">
        <f>'2023 MRI - Alphabetical'!P241-'2020 MRI'!P241</f>
        <v>1.8846734384993138E-2</v>
      </c>
      <c r="R241" s="10">
        <f>'2023 MRI - Alphabetical'!Q241-'2020 MRI'!Q241</f>
        <v>4</v>
      </c>
      <c r="S241" s="33">
        <f>'2023 MRI - Alphabetical'!R241-'2020 MRI'!R241</f>
        <v>0.18745416021053518</v>
      </c>
      <c r="T241" s="12">
        <f>'2023 MRI - Alphabetical'!S241-'2020 MRI'!S241</f>
        <v>4.9676473321051656E-2</v>
      </c>
      <c r="U241" s="10">
        <f>'2023 MRI - Alphabetical'!T241-'2020 MRI'!T241</f>
        <v>-66</v>
      </c>
      <c r="V241" s="33">
        <f>'2023 MRI - Alphabetical'!U241-'2020 MRI'!U241</f>
        <v>-0.19423750433063094</v>
      </c>
      <c r="W241" s="11">
        <f>'2023 MRI - Alphabetical'!V241-'2020 MRI'!V241</f>
        <v>8.8084591525517536E-3</v>
      </c>
      <c r="X241" s="10">
        <f>'2023 MRI - Alphabetical'!W241-'2020 MRI'!W241</f>
        <v>-22</v>
      </c>
      <c r="Y241" s="33">
        <f>'2023 MRI - Alphabetical'!X241-'2020 MRI'!X241</f>
        <v>-0.14808694645585468</v>
      </c>
      <c r="Z241" s="13">
        <f>'2023 MRI - Alphabetical'!Y241-'2020 MRI'!Y241</f>
        <v>13168</v>
      </c>
      <c r="AA241" s="10">
        <f>'2023 MRI - Alphabetical'!Z241-'2020 MRI'!Z241</f>
        <v>-5</v>
      </c>
      <c r="AB241" s="33">
        <f>'2023 MRI - Alphabetical'!AA241-'2020 MRI'!AA241</f>
        <v>-6.3274921021196612E-2</v>
      </c>
      <c r="AC241" s="11">
        <f>'2023 MRI - Alphabetical'!AB241-'2020 MRI'!AB241</f>
        <v>2.1141618497109785E-3</v>
      </c>
      <c r="AD241" s="10">
        <f>'2023 MRI - Alphabetical'!AC241-'2020 MRI'!AC241</f>
        <v>-27</v>
      </c>
      <c r="AE241" s="33">
        <f>'2023 MRI - Alphabetical'!AD241-'2020 MRI'!AD241</f>
        <v>-7.201523351430289E-2</v>
      </c>
      <c r="AF241" s="11">
        <f>'2023 MRI - Alphabetical'!AE241-'2020 MRI'!AE241</f>
        <v>1.5792139865158372E-3</v>
      </c>
      <c r="AG241" s="10">
        <f>'2023 MRI - Alphabetical'!AF241-'2020 MRI'!AF241</f>
        <v>-34</v>
      </c>
      <c r="AH241" s="33">
        <f>'2023 MRI - Alphabetical'!AG241-'2020 MRI'!AG241</f>
        <v>-8.6575012235545493E-2</v>
      </c>
      <c r="AI241" s="14">
        <f>'2023 MRI - Alphabetical'!AH241-'2020 MRI'!AH241</f>
        <v>-2.1333333333333648E-2</v>
      </c>
      <c r="AJ241" s="10">
        <f>'2023 MRI - Alphabetical'!AI241-'2020 MRI'!AI241</f>
        <v>-2</v>
      </c>
      <c r="AK241" s="33">
        <f>'2023 MRI - Alphabetical'!AJ241-'2020 MRI'!AJ241</f>
        <v>1.0892630605736614E-2</v>
      </c>
      <c r="AL241" s="13">
        <f>'2023 MRI - Alphabetical'!AK241-'2020 MRI'!AK241</f>
        <v>17333.882865421619</v>
      </c>
      <c r="AM241" s="38"/>
    </row>
    <row r="242" spans="1:39" x14ac:dyDescent="0.25">
      <c r="A242" t="s">
        <v>834</v>
      </c>
      <c r="B242" s="5" t="s">
        <v>104</v>
      </c>
      <c r="C242" s="6" t="s">
        <v>52</v>
      </c>
      <c r="D242" s="7" t="s">
        <v>34</v>
      </c>
      <c r="E242" s="8">
        <f>VLOOKUP(A242,'2020 MRI'!$A$7:$F$571,6,FALSE)</f>
        <v>43.454696583422148</v>
      </c>
      <c r="F242" s="36">
        <f>'2023 MRI - Alphabetical'!E242-'2020 MRI'!E242</f>
        <v>-8.5327885686046656E-2</v>
      </c>
      <c r="G242" s="8">
        <f>'2023 MRI - Alphabetical'!F242-'2020 MRI'!F242</f>
        <v>-0.29493700532901812</v>
      </c>
      <c r="H242" s="9">
        <f>'2023 MRI - Alphabetical'!G242-'2020 MRI'!G242</f>
        <v>-1</v>
      </c>
      <c r="I242" s="10">
        <f>'2023 MRI - Alphabetical'!H242-'2020 MRI'!H242</f>
        <v>12</v>
      </c>
      <c r="J242" s="33">
        <f>'2023 MRI - Alphabetical'!I242-'2020 MRI'!I242</f>
        <v>0.12349255649376789</v>
      </c>
      <c r="K242" s="11">
        <f>'2023 MRI - Alphabetical'!J242-'2020 MRI'!J242</f>
        <v>5.217888847708374E-2</v>
      </c>
      <c r="L242" s="10">
        <f>'2023 MRI - Alphabetical'!K242-'2020 MRI'!K242</f>
        <v>2</v>
      </c>
      <c r="M242" s="33">
        <f>'2023 MRI - Alphabetical'!L242-'2020 MRI'!L242</f>
        <v>-0.10457607840262317</v>
      </c>
      <c r="N242" s="11">
        <f>'2023 MRI - Alphabetical'!M242-'2020 MRI'!M242</f>
        <v>-2.0757433368134001E-2</v>
      </c>
      <c r="O242" s="10">
        <f>'2023 MRI - Alphabetical'!N242-'2020 MRI'!N242</f>
        <v>10</v>
      </c>
      <c r="P242" s="33">
        <f>'2023 MRI - Alphabetical'!O242-'2020 MRI'!O242</f>
        <v>0.25777982178862846</v>
      </c>
      <c r="Q242" s="11">
        <f>'2023 MRI - Alphabetical'!P242-'2020 MRI'!P242</f>
        <v>-2.2983845432723055E-2</v>
      </c>
      <c r="R242" s="10">
        <f>'2023 MRI - Alphabetical'!Q242-'2020 MRI'!Q242</f>
        <v>-12</v>
      </c>
      <c r="S242" s="33">
        <f>'2023 MRI - Alphabetical'!R242-'2020 MRI'!R242</f>
        <v>-1.0630334948666311</v>
      </c>
      <c r="T242" s="12">
        <f>'2023 MRI - Alphabetical'!S242-'2020 MRI'!S242</f>
        <v>0.78512369922095404</v>
      </c>
      <c r="U242" s="10">
        <f>'2023 MRI - Alphabetical'!T242-'2020 MRI'!T242</f>
        <v>13</v>
      </c>
      <c r="V242" s="33">
        <f>'2023 MRI - Alphabetical'!U242-'2020 MRI'!U242</f>
        <v>0.35361715695828022</v>
      </c>
      <c r="W242" s="11">
        <f>'2023 MRI - Alphabetical'!V242-'2020 MRI'!V242</f>
        <v>-2.0239694922366519E-2</v>
      </c>
      <c r="X242" s="10">
        <f>'2023 MRI - Alphabetical'!W242-'2020 MRI'!W242</f>
        <v>49</v>
      </c>
      <c r="Y242" s="33">
        <f>'2023 MRI - Alphabetical'!X242-'2020 MRI'!X242</f>
        <v>0.1838697497952545</v>
      </c>
      <c r="Z242" s="13">
        <f>'2023 MRI - Alphabetical'!Y242-'2020 MRI'!Y242</f>
        <v>20399</v>
      </c>
      <c r="AA242" s="10">
        <f>'2023 MRI - Alphabetical'!Z242-'2020 MRI'!Z242</f>
        <v>-3</v>
      </c>
      <c r="AB242" s="33">
        <f>'2023 MRI - Alphabetical'!AA242-'2020 MRI'!AA242</f>
        <v>-7.1642953038228319E-2</v>
      </c>
      <c r="AC242" s="11">
        <f>'2023 MRI - Alphabetical'!AB242-'2020 MRI'!AB242</f>
        <v>2.3407376505426708E-3</v>
      </c>
      <c r="AD242" s="10">
        <f>'2023 MRI - Alphabetical'!AC242-'2020 MRI'!AC242</f>
        <v>25</v>
      </c>
      <c r="AE242" s="33">
        <f>'2023 MRI - Alphabetical'!AD242-'2020 MRI'!AD242</f>
        <v>0.26290733774936348</v>
      </c>
      <c r="AF242" s="11">
        <f>'2023 MRI - Alphabetical'!AE242-'2020 MRI'!AE242</f>
        <v>2.4039570831639101E-2</v>
      </c>
      <c r="AG242" s="10">
        <f>'2023 MRI - Alphabetical'!AF242-'2020 MRI'!AF242</f>
        <v>-3</v>
      </c>
      <c r="AH242" s="33">
        <f>'2023 MRI - Alphabetical'!AG242-'2020 MRI'!AG242</f>
        <v>-7.5898415236803962E-2</v>
      </c>
      <c r="AI242" s="14">
        <f>'2023 MRI - Alphabetical'!AH242-'2020 MRI'!AH242</f>
        <v>-5.1333333333333009E-2</v>
      </c>
      <c r="AJ242" s="10">
        <f>'2023 MRI - Alphabetical'!AI242-'2020 MRI'!AI242</f>
        <v>22</v>
      </c>
      <c r="AK242" s="33">
        <f>'2023 MRI - Alphabetical'!AJ242-'2020 MRI'!AJ242</f>
        <v>2.167992085480222E-2</v>
      </c>
      <c r="AL242" s="13">
        <f>'2023 MRI - Alphabetical'!AK242-'2020 MRI'!AK242</f>
        <v>32839.520873249567</v>
      </c>
      <c r="AM242" s="38">
        <v>1</v>
      </c>
    </row>
    <row r="243" spans="1:39" x14ac:dyDescent="0.25">
      <c r="A243" t="s">
        <v>835</v>
      </c>
      <c r="B243" s="5" t="s">
        <v>76</v>
      </c>
      <c r="C243" s="6" t="s">
        <v>54</v>
      </c>
      <c r="D243" s="7" t="s">
        <v>39</v>
      </c>
      <c r="E243" s="8">
        <f>VLOOKUP(A243,'2020 MRI'!$A$7:$F$571,6,FALSE)</f>
        <v>64.650780863013765</v>
      </c>
      <c r="F243" s="36">
        <f>'2023 MRI - Alphabetical'!E243-'2020 MRI'!E243</f>
        <v>2.5165182508752633</v>
      </c>
      <c r="G243" s="8">
        <f>'2023 MRI - Alphabetical'!F243-'2020 MRI'!F243</f>
        <v>-11.061095899545933</v>
      </c>
      <c r="H243" s="9">
        <f>'2023 MRI - Alphabetical'!G243-'2020 MRI'!G243</f>
        <v>10</v>
      </c>
      <c r="I243" s="10">
        <f>'2023 MRI - Alphabetical'!H243-'2020 MRI'!H243</f>
        <v>-3</v>
      </c>
      <c r="J243" s="33">
        <f>'2023 MRI - Alphabetical'!I243-'2020 MRI'!I243</f>
        <v>2.9973815539545035E-2</v>
      </c>
      <c r="K243" s="11">
        <f>'2023 MRI - Alphabetical'!J243-'2020 MRI'!J243</f>
        <v>2.1277831500307931E-2</v>
      </c>
      <c r="L243" s="10">
        <f>'2023 MRI - Alphabetical'!K243-'2020 MRI'!K243</f>
        <v>16</v>
      </c>
      <c r="M243" s="33">
        <f>'2023 MRI - Alphabetical'!L243-'2020 MRI'!L243</f>
        <v>0.36354630173028157</v>
      </c>
      <c r="N243" s="11">
        <f>'2023 MRI - Alphabetical'!M243-'2020 MRI'!M243</f>
        <v>-7.2216649081034825E-2</v>
      </c>
      <c r="O243" s="10">
        <f>'2023 MRI - Alphabetical'!N243-'2020 MRI'!N243</f>
        <v>22</v>
      </c>
      <c r="P243" s="33">
        <f>'2023 MRI - Alphabetical'!O243-'2020 MRI'!O243</f>
        <v>1.5032312287576888</v>
      </c>
      <c r="Q243" s="11">
        <f>'2023 MRI - Alphabetical'!P243-'2020 MRI'!P243</f>
        <v>-0.10402170421746487</v>
      </c>
      <c r="R243" s="10">
        <f>'2023 MRI - Alphabetical'!Q243-'2020 MRI'!Q243</f>
        <v>-31</v>
      </c>
      <c r="S243" s="33">
        <f>'2023 MRI - Alphabetical'!R243-'2020 MRI'!R243</f>
        <v>-1.2928769941319296</v>
      </c>
      <c r="T243" s="12">
        <f>'2023 MRI - Alphabetical'!S243-'2020 MRI'!S243</f>
        <v>1.62867627175847</v>
      </c>
      <c r="U243" s="10">
        <f>'2023 MRI - Alphabetical'!T243-'2020 MRI'!T243</f>
        <v>36</v>
      </c>
      <c r="V243" s="33">
        <f>'2023 MRI - Alphabetical'!U243-'2020 MRI'!U243</f>
        <v>1.8261609112477819</v>
      </c>
      <c r="W243" s="11">
        <f>'2023 MRI - Alphabetical'!V243-'2020 MRI'!V243</f>
        <v>-0.10649503863465259</v>
      </c>
      <c r="X243" s="10">
        <f>'2023 MRI - Alphabetical'!W243-'2020 MRI'!W243</f>
        <v>78</v>
      </c>
      <c r="Y243" s="33">
        <f>'2023 MRI - Alphabetical'!X243-'2020 MRI'!X243</f>
        <v>0.43868978999495656</v>
      </c>
      <c r="Z243" s="13">
        <f>'2023 MRI - Alphabetical'!Y243-'2020 MRI'!Y243</f>
        <v>27823</v>
      </c>
      <c r="AA243" s="10">
        <f>'2023 MRI - Alphabetical'!Z243-'2020 MRI'!Z243</f>
        <v>-1</v>
      </c>
      <c r="AB243" s="33">
        <f>'2023 MRI - Alphabetical'!AA243-'2020 MRI'!AA243</f>
        <v>-0.10182094552072707</v>
      </c>
      <c r="AC243" s="11">
        <f>'2023 MRI - Alphabetical'!AB243-'2020 MRI'!AB243</f>
        <v>1.0523968784838314E-3</v>
      </c>
      <c r="AD243" s="10">
        <f>'2023 MRI - Alphabetical'!AC243-'2020 MRI'!AC243</f>
        <v>-4</v>
      </c>
      <c r="AE243" s="33">
        <f>'2023 MRI - Alphabetical'!AD243-'2020 MRI'!AD243</f>
        <v>-6.2615606774044652E-2</v>
      </c>
      <c r="AF243" s="11">
        <f>'2023 MRI - Alphabetical'!AE243-'2020 MRI'!AE243</f>
        <v>7.6175208474796863E-3</v>
      </c>
      <c r="AG243" s="10">
        <f>'2023 MRI - Alphabetical'!AF243-'2020 MRI'!AF243</f>
        <v>86</v>
      </c>
      <c r="AH243" s="33">
        <f>'2023 MRI - Alphabetical'!AG243-'2020 MRI'!AG243</f>
        <v>0.38440732924495746</v>
      </c>
      <c r="AI243" s="14">
        <f>'2023 MRI - Alphabetical'!AH243-'2020 MRI'!AH243</f>
        <v>-0.55166666666666675</v>
      </c>
      <c r="AJ243" s="10">
        <f>'2023 MRI - Alphabetical'!AI243-'2020 MRI'!AI243</f>
        <v>38</v>
      </c>
      <c r="AK243" s="33">
        <f>'2023 MRI - Alphabetical'!AJ243-'2020 MRI'!AJ243</f>
        <v>4.507202269136229E-2</v>
      </c>
      <c r="AL243" s="13">
        <f>'2023 MRI - Alphabetical'!AK243-'2020 MRI'!AK243</f>
        <v>26058.93048882579</v>
      </c>
      <c r="AM243" s="38"/>
    </row>
    <row r="244" spans="1:39" x14ac:dyDescent="0.25">
      <c r="A244" t="s">
        <v>836</v>
      </c>
      <c r="B244" s="5" t="s">
        <v>146</v>
      </c>
      <c r="C244" s="6" t="s">
        <v>52</v>
      </c>
      <c r="D244" s="7" t="s">
        <v>34</v>
      </c>
      <c r="E244" s="8">
        <f>VLOOKUP(A244,'2020 MRI'!$A$7:$F$571,6,FALSE)</f>
        <v>40.539457711766588</v>
      </c>
      <c r="F244" s="36">
        <f>'2023 MRI - Alphabetical'!E244-'2020 MRI'!E244</f>
        <v>-0.63932009560316239</v>
      </c>
      <c r="G244" s="8">
        <f>'2023 MRI - Alphabetical'!F244-'2020 MRI'!F244</f>
        <v>1.6730714157780255</v>
      </c>
      <c r="H244" s="9">
        <f>'2023 MRI - Alphabetical'!G244-'2020 MRI'!G244</f>
        <v>-4</v>
      </c>
      <c r="I244" s="10">
        <f>'2023 MRI - Alphabetical'!H244-'2020 MRI'!H244</f>
        <v>-327</v>
      </c>
      <c r="J244" s="33">
        <f>'2023 MRI - Alphabetical'!I244-'2020 MRI'!I244</f>
        <v>-1.1205360868577192</v>
      </c>
      <c r="K244" s="11">
        <f>'2023 MRI - Alphabetical'!J244-'2020 MRI'!J244</f>
        <v>-5.298200689733179E-2</v>
      </c>
      <c r="L244" s="10">
        <f>'2023 MRI - Alphabetical'!K244-'2020 MRI'!K244</f>
        <v>26</v>
      </c>
      <c r="M244" s="33">
        <f>'2023 MRI - Alphabetical'!L244-'2020 MRI'!L244</f>
        <v>0.12329710479355332</v>
      </c>
      <c r="N244" s="11">
        <f>'2023 MRI - Alphabetical'!M244-'2020 MRI'!M244</f>
        <v>-2.0370225538256306E-2</v>
      </c>
      <c r="O244" s="10">
        <f>'2023 MRI - Alphabetical'!N244-'2020 MRI'!N244</f>
        <v>5</v>
      </c>
      <c r="P244" s="33">
        <f>'2023 MRI - Alphabetical'!O244-'2020 MRI'!O244</f>
        <v>8.097949997369891E-2</v>
      </c>
      <c r="Q244" s="11">
        <f>'2023 MRI - Alphabetical'!P244-'2020 MRI'!P244</f>
        <v>-1.038539740559577E-2</v>
      </c>
      <c r="R244" s="10">
        <f>'2023 MRI - Alphabetical'!Q244-'2020 MRI'!Q244</f>
        <v>-45</v>
      </c>
      <c r="S244" s="33">
        <f>'2023 MRI - Alphabetical'!R244-'2020 MRI'!R244</f>
        <v>-0.11758752276972384</v>
      </c>
      <c r="T244" s="12">
        <f>'2023 MRI - Alphabetical'!S244-'2020 MRI'!S244</f>
        <v>0.29860557038593516</v>
      </c>
      <c r="U244" s="10">
        <f>'2023 MRI - Alphabetical'!T244-'2020 MRI'!T244</f>
        <v>-20</v>
      </c>
      <c r="V244" s="33">
        <f>'2023 MRI - Alphabetical'!U244-'2020 MRI'!U244</f>
        <v>-0.10839469445922761</v>
      </c>
      <c r="W244" s="11">
        <f>'2023 MRI - Alphabetical'!V244-'2020 MRI'!V244</f>
        <v>5.4522821535648858E-3</v>
      </c>
      <c r="X244" s="10">
        <f>'2023 MRI - Alphabetical'!W244-'2020 MRI'!W244</f>
        <v>-15</v>
      </c>
      <c r="Y244" s="33">
        <f>'2023 MRI - Alphabetical'!X244-'2020 MRI'!X244</f>
        <v>-4.0091405416295967E-2</v>
      </c>
      <c r="Z244" s="13">
        <f>'2023 MRI - Alphabetical'!Y244-'2020 MRI'!Y244</f>
        <v>10605</v>
      </c>
      <c r="AA244" s="10">
        <f>'2023 MRI - Alphabetical'!Z244-'2020 MRI'!Z244</f>
        <v>-64</v>
      </c>
      <c r="AB244" s="33">
        <f>'2023 MRI - Alphabetical'!AA244-'2020 MRI'!AA244</f>
        <v>-0.46872787913165415</v>
      </c>
      <c r="AC244" s="11">
        <f>'2023 MRI - Alphabetical'!AB244-'2020 MRI'!AB244</f>
        <v>6.6956687655027672E-3</v>
      </c>
      <c r="AD244" s="10">
        <f>'2023 MRI - Alphabetical'!AC244-'2020 MRI'!AC244</f>
        <v>9</v>
      </c>
      <c r="AE244" s="33">
        <f>'2023 MRI - Alphabetical'!AD244-'2020 MRI'!AD244</f>
        <v>0.16555544638052799</v>
      </c>
      <c r="AF244" s="11">
        <f>'2023 MRI - Alphabetical'!AE244-'2020 MRI'!AE244</f>
        <v>2.1322041629919908E-2</v>
      </c>
      <c r="AG244" s="10">
        <f>'2023 MRI - Alphabetical'!AF244-'2020 MRI'!AF244</f>
        <v>128</v>
      </c>
      <c r="AH244" s="33">
        <f>'2023 MRI - Alphabetical'!AG244-'2020 MRI'!AG244</f>
        <v>0.35035095166343566</v>
      </c>
      <c r="AI244" s="14">
        <f>'2023 MRI - Alphabetical'!AH244-'2020 MRI'!AH244</f>
        <v>-0.51866666666666639</v>
      </c>
      <c r="AJ244" s="10">
        <f>'2023 MRI - Alphabetical'!AI244-'2020 MRI'!AI244</f>
        <v>66</v>
      </c>
      <c r="AK244" s="33">
        <f>'2023 MRI - Alphabetical'!AJ244-'2020 MRI'!AJ244</f>
        <v>4.2673869678777065E-2</v>
      </c>
      <c r="AL244" s="13">
        <f>'2023 MRI - Alphabetical'!AK244-'2020 MRI'!AK244</f>
        <v>36933.018589673869</v>
      </c>
      <c r="AM244" s="38">
        <v>1</v>
      </c>
    </row>
    <row r="245" spans="1:39" x14ac:dyDescent="0.25">
      <c r="A245" t="s">
        <v>837</v>
      </c>
      <c r="B245" s="5" t="s">
        <v>350</v>
      </c>
      <c r="C245" s="6" t="s">
        <v>61</v>
      </c>
      <c r="D245" s="7" t="s">
        <v>39</v>
      </c>
      <c r="E245" s="8">
        <f>VLOOKUP(A245,'2020 MRI'!$A$7:$F$571,6,FALSE)</f>
        <v>27.900509448463065</v>
      </c>
      <c r="F245" s="36">
        <f>'2023 MRI - Alphabetical'!E245-'2020 MRI'!E245</f>
        <v>-1.1754301769842845</v>
      </c>
      <c r="G245" s="8">
        <f>'2023 MRI - Alphabetical'!F245-'2020 MRI'!F245</f>
        <v>5.5704480156365115</v>
      </c>
      <c r="H245" s="9">
        <f>'2023 MRI - Alphabetical'!G245-'2020 MRI'!G245</f>
        <v>-59</v>
      </c>
      <c r="I245" s="10">
        <f>'2023 MRI - Alphabetical'!H245-'2020 MRI'!H245</f>
        <v>-149</v>
      </c>
      <c r="J245" s="33">
        <f>'2023 MRI - Alphabetical'!I245-'2020 MRI'!I245</f>
        <v>-0.61078350167333673</v>
      </c>
      <c r="K245" s="11">
        <f>'2023 MRI - Alphabetical'!J245-'2020 MRI'!J245</f>
        <v>-8.5487137035151761E-3</v>
      </c>
      <c r="L245" s="10">
        <f>'2023 MRI - Alphabetical'!K245-'2020 MRI'!K245</f>
        <v>-19</v>
      </c>
      <c r="M245" s="33">
        <f>'2023 MRI - Alphabetical'!L245-'2020 MRI'!L245</f>
        <v>6.3537346729214628E-2</v>
      </c>
      <c r="N245" s="11">
        <f>'2023 MRI - Alphabetical'!M245-'2020 MRI'!M245</f>
        <v>-1.4267337405677323E-2</v>
      </c>
      <c r="O245" s="10">
        <f>'2023 MRI - Alphabetical'!N245-'2020 MRI'!N245</f>
        <v>-56</v>
      </c>
      <c r="P245" s="33">
        <f>'2023 MRI - Alphabetical'!O245-'2020 MRI'!O245</f>
        <v>-0.23334114952918614</v>
      </c>
      <c r="Q245" s="11">
        <f>'2023 MRI - Alphabetical'!P245-'2020 MRI'!P245</f>
        <v>1.1337753886004276E-2</v>
      </c>
      <c r="R245" s="10">
        <f>'2023 MRI - Alphabetical'!Q245-'2020 MRI'!Q245</f>
        <v>-190</v>
      </c>
      <c r="S245" s="33">
        <f>'2023 MRI - Alphabetical'!R245-'2020 MRI'!R245</f>
        <v>-0.37914559150799415</v>
      </c>
      <c r="T245" s="12">
        <f>'2023 MRI - Alphabetical'!S245-'2020 MRI'!S245</f>
        <v>1.0848135004152919</v>
      </c>
      <c r="U245" s="10">
        <f>'2023 MRI - Alphabetical'!T245-'2020 MRI'!T245</f>
        <v>-29</v>
      </c>
      <c r="V245" s="33">
        <f>'2023 MRI - Alphabetical'!U245-'2020 MRI'!U245</f>
        <v>-8.8298389827054374E-2</v>
      </c>
      <c r="W245" s="11">
        <f>'2023 MRI - Alphabetical'!V245-'2020 MRI'!V245</f>
        <v>3.3081093991106508E-3</v>
      </c>
      <c r="X245" s="10">
        <f>'2023 MRI - Alphabetical'!W245-'2020 MRI'!W245</f>
        <v>-67</v>
      </c>
      <c r="Y245" s="33">
        <f>'2023 MRI - Alphabetical'!X245-'2020 MRI'!X245</f>
        <v>-0.28595725675459882</v>
      </c>
      <c r="Z245" s="13">
        <f>'2023 MRI - Alphabetical'!Y245-'2020 MRI'!Y245</f>
        <v>4392</v>
      </c>
      <c r="AA245" s="10">
        <f>'2023 MRI - Alphabetical'!Z245-'2020 MRI'!Z245</f>
        <v>-62</v>
      </c>
      <c r="AB245" s="33">
        <f>'2023 MRI - Alphabetical'!AA245-'2020 MRI'!AA245</f>
        <v>-0.2805592508287813</v>
      </c>
      <c r="AC245" s="11">
        <f>'2023 MRI - Alphabetical'!AB245-'2020 MRI'!AB245</f>
        <v>5.2124492557510116E-3</v>
      </c>
      <c r="AD245" s="10">
        <f>'2023 MRI - Alphabetical'!AC245-'2020 MRI'!AC245</f>
        <v>21</v>
      </c>
      <c r="AE245" s="33">
        <f>'2023 MRI - Alphabetical'!AD245-'2020 MRI'!AD245</f>
        <v>0.17390256374790825</v>
      </c>
      <c r="AF245" s="11">
        <f>'2023 MRI - Alphabetical'!AE245-'2020 MRI'!AE245</f>
        <v>1.857196082014767E-2</v>
      </c>
      <c r="AG245" s="10">
        <f>'2023 MRI - Alphabetical'!AF245-'2020 MRI'!AF245</f>
        <v>68</v>
      </c>
      <c r="AH245" s="33">
        <f>'2023 MRI - Alphabetical'!AG245-'2020 MRI'!AG245</f>
        <v>0.17573663186740393</v>
      </c>
      <c r="AI245" s="14">
        <f>'2023 MRI - Alphabetical'!AH245-'2020 MRI'!AH245</f>
        <v>-0.32133333333333391</v>
      </c>
      <c r="AJ245" s="10">
        <f>'2023 MRI - Alphabetical'!AI245-'2020 MRI'!AI245</f>
        <v>42</v>
      </c>
      <c r="AK245" s="33">
        <f>'2023 MRI - Alphabetical'!AJ245-'2020 MRI'!AJ245</f>
        <v>4.3385113938405648E-2</v>
      </c>
      <c r="AL245" s="13">
        <f>'2023 MRI - Alphabetical'!AK245-'2020 MRI'!AK245</f>
        <v>64314.278580614307</v>
      </c>
      <c r="AM245" s="38"/>
    </row>
    <row r="246" spans="1:39" x14ac:dyDescent="0.25">
      <c r="A246" t="s">
        <v>838</v>
      </c>
      <c r="B246" s="5" t="s">
        <v>177</v>
      </c>
      <c r="C246" s="6" t="s">
        <v>54</v>
      </c>
      <c r="D246" s="7" t="s">
        <v>39</v>
      </c>
      <c r="E246" s="8">
        <f>VLOOKUP(A246,'2020 MRI'!$A$7:$F$571,6,FALSE)</f>
        <v>37.662032541965459</v>
      </c>
      <c r="F246" s="36">
        <f>'2023 MRI - Alphabetical'!E246-'2020 MRI'!E246</f>
        <v>1.2967947824240929</v>
      </c>
      <c r="G246" s="8">
        <f>'2023 MRI - Alphabetical'!F246-'2020 MRI'!F246</f>
        <v>-2.5526270635161765</v>
      </c>
      <c r="H246" s="9">
        <f>'2023 MRI - Alphabetical'!G246-'2020 MRI'!G246</f>
        <v>40</v>
      </c>
      <c r="I246" s="10">
        <f>'2023 MRI - Alphabetical'!H246-'2020 MRI'!H246</f>
        <v>57</v>
      </c>
      <c r="J246" s="33">
        <f>'2023 MRI - Alphabetical'!I246-'2020 MRI'!I246</f>
        <v>0.21614266770331353</v>
      </c>
      <c r="K246" s="11">
        <f>'2023 MRI - Alphabetical'!J246-'2020 MRI'!J246</f>
        <v>3.7732410467371191E-2</v>
      </c>
      <c r="L246" s="10">
        <f>'2023 MRI - Alphabetical'!K246-'2020 MRI'!K246</f>
        <v>-203</v>
      </c>
      <c r="M246" s="33">
        <f>'2023 MRI - Alphabetical'!L246-'2020 MRI'!L246</f>
        <v>-1.0687395564597117</v>
      </c>
      <c r="N246" s="11">
        <f>'2023 MRI - Alphabetical'!M246-'2020 MRI'!M246</f>
        <v>2.289687106618165E-2</v>
      </c>
      <c r="O246" s="10">
        <f>'2023 MRI - Alphabetical'!N246-'2020 MRI'!N246</f>
        <v>27</v>
      </c>
      <c r="P246" s="33">
        <f>'2023 MRI - Alphabetical'!O246-'2020 MRI'!O246</f>
        <v>0.27184216739838651</v>
      </c>
      <c r="Q246" s="11">
        <f>'2023 MRI - Alphabetical'!P246-'2020 MRI'!P246</f>
        <v>-2.195597286285203E-2</v>
      </c>
      <c r="R246" s="10">
        <f>'2023 MRI - Alphabetical'!Q246-'2020 MRI'!Q246</f>
        <v>-9</v>
      </c>
      <c r="S246" s="33">
        <f>'2023 MRI - Alphabetical'!R246-'2020 MRI'!R246</f>
        <v>9.1048471048419927E-2</v>
      </c>
      <c r="T246" s="12">
        <f>'2023 MRI - Alphabetical'!S246-'2020 MRI'!S246</f>
        <v>-1.4731108139403593E-2</v>
      </c>
      <c r="U246" s="10">
        <f>'2023 MRI - Alphabetical'!T246-'2020 MRI'!T246</f>
        <v>53</v>
      </c>
      <c r="V246" s="33">
        <f>'2023 MRI - Alphabetical'!U246-'2020 MRI'!U246</f>
        <v>0.37436475297250155</v>
      </c>
      <c r="W246" s="11">
        <f>'2023 MRI - Alphabetical'!V246-'2020 MRI'!V246</f>
        <v>-2.396750063085501E-2</v>
      </c>
      <c r="X246" s="10">
        <f>'2023 MRI - Alphabetical'!W246-'2020 MRI'!W246</f>
        <v>18</v>
      </c>
      <c r="Y246" s="33">
        <f>'2023 MRI - Alphabetical'!X246-'2020 MRI'!X246</f>
        <v>9.9934517920864607E-2</v>
      </c>
      <c r="Z246" s="13">
        <f>'2023 MRI - Alphabetical'!Y246-'2020 MRI'!Y246</f>
        <v>14760</v>
      </c>
      <c r="AA246" s="10">
        <f>'2023 MRI - Alphabetical'!Z246-'2020 MRI'!Z246</f>
        <v>87</v>
      </c>
      <c r="AB246" s="33">
        <f>'2023 MRI - Alphabetical'!AA246-'2020 MRI'!AA246</f>
        <v>0.42569400571104271</v>
      </c>
      <c r="AC246" s="11">
        <f>'2023 MRI - Alphabetical'!AB246-'2020 MRI'!AB246</f>
        <v>-4.3507853403141339E-3</v>
      </c>
      <c r="AD246" s="10">
        <f>'2023 MRI - Alphabetical'!AC246-'2020 MRI'!AC246</f>
        <v>29</v>
      </c>
      <c r="AE246" s="33">
        <f>'2023 MRI - Alphabetical'!AD246-'2020 MRI'!AD246</f>
        <v>0.22037872318875576</v>
      </c>
      <c r="AF246" s="11">
        <f>'2023 MRI - Alphabetical'!AE246-'2020 MRI'!AE246</f>
        <v>2.0640247150314206E-2</v>
      </c>
      <c r="AG246" s="10">
        <f>'2023 MRI - Alphabetical'!AF246-'2020 MRI'!AF246</f>
        <v>37</v>
      </c>
      <c r="AH246" s="33">
        <f>'2023 MRI - Alphabetical'!AG246-'2020 MRI'!AG246</f>
        <v>7.1897494202568579E-2</v>
      </c>
      <c r="AI246" s="14">
        <f>'2023 MRI - Alphabetical'!AH246-'2020 MRI'!AH246</f>
        <v>-0.20500000000000007</v>
      </c>
      <c r="AJ246" s="10">
        <f>'2023 MRI - Alphabetical'!AI246-'2020 MRI'!AI246</f>
        <v>45</v>
      </c>
      <c r="AK246" s="33">
        <f>'2023 MRI - Alphabetical'!AJ246-'2020 MRI'!AJ246</f>
        <v>3.4827971290317256E-2</v>
      </c>
      <c r="AL246" s="13">
        <f>'2023 MRI - Alphabetical'!AK246-'2020 MRI'!AK246</f>
        <v>32095.599184981431</v>
      </c>
      <c r="AM246" s="38"/>
    </row>
    <row r="247" spans="1:39" x14ac:dyDescent="0.25">
      <c r="A247" t="s">
        <v>839</v>
      </c>
      <c r="B247" s="5" t="s">
        <v>510</v>
      </c>
      <c r="C247" s="6" t="s">
        <v>91</v>
      </c>
      <c r="D247" s="7" t="s">
        <v>39</v>
      </c>
      <c r="E247" s="8">
        <f>VLOOKUP(A247,'2020 MRI'!$A$7:$F$571,6,FALSE)</f>
        <v>20.539260137663764</v>
      </c>
      <c r="F247" s="36">
        <f>'2023 MRI - Alphabetical'!E247-'2020 MRI'!E247</f>
        <v>1.4916486481843605</v>
      </c>
      <c r="G247" s="8">
        <f>'2023 MRI - Alphabetical'!F247-'2020 MRI'!F247</f>
        <v>0.43901781974776455</v>
      </c>
      <c r="H247" s="9">
        <f>'2023 MRI - Alphabetical'!G247-'2020 MRI'!G247</f>
        <v>77</v>
      </c>
      <c r="I247" s="10">
        <f>'2023 MRI - Alphabetical'!H247-'2020 MRI'!H247</f>
        <v>39</v>
      </c>
      <c r="J247" s="33">
        <f>'2023 MRI - Alphabetical'!I247-'2020 MRI'!I247</f>
        <v>0.1854309698692817</v>
      </c>
      <c r="K247" s="11">
        <f>'2023 MRI - Alphabetical'!J247-'2020 MRI'!J247</f>
        <v>3.7172979768032022E-2</v>
      </c>
      <c r="L247" s="10">
        <f>'2023 MRI - Alphabetical'!K247-'2020 MRI'!K247</f>
        <v>289</v>
      </c>
      <c r="M247" s="33">
        <f>'2023 MRI - Alphabetical'!L247-'2020 MRI'!L247</f>
        <v>0.9374343380893253</v>
      </c>
      <c r="N247" s="11">
        <f>'2023 MRI - Alphabetical'!M247-'2020 MRI'!M247</f>
        <v>-5.2907636199677331E-2</v>
      </c>
      <c r="O247" s="10">
        <f>'2023 MRI - Alphabetical'!N247-'2020 MRI'!N247</f>
        <v>-80</v>
      </c>
      <c r="P247" s="33">
        <f>'2023 MRI - Alphabetical'!O247-'2020 MRI'!O247</f>
        <v>-0.22234092179961173</v>
      </c>
      <c r="Q247" s="11">
        <f>'2023 MRI - Alphabetical'!P247-'2020 MRI'!P247</f>
        <v>1.2242268041237113E-2</v>
      </c>
      <c r="R247" s="10">
        <f>'2023 MRI - Alphabetical'!Q247-'2020 MRI'!Q247</f>
        <v>19</v>
      </c>
      <c r="S247" s="33">
        <f>'2023 MRI - Alphabetical'!R247-'2020 MRI'!R247</f>
        <v>0.23888270298591624</v>
      </c>
      <c r="T247" s="12">
        <f>'2023 MRI - Alphabetical'!S247-'2020 MRI'!S247</f>
        <v>0</v>
      </c>
      <c r="U247" s="10">
        <f>'2023 MRI - Alphabetical'!T247-'2020 MRI'!T247</f>
        <v>-27</v>
      </c>
      <c r="V247" s="33">
        <f>'2023 MRI - Alphabetical'!U247-'2020 MRI'!U247</f>
        <v>-0.22977333436683078</v>
      </c>
      <c r="W247" s="11">
        <f>'2023 MRI - Alphabetical'!V247-'2020 MRI'!V247</f>
        <v>9.5702524768797505E-3</v>
      </c>
      <c r="X247" s="10">
        <f>'2023 MRI - Alphabetical'!W247-'2020 MRI'!W247</f>
        <v>21</v>
      </c>
      <c r="Y247" s="33">
        <f>'2023 MRI - Alphabetical'!X247-'2020 MRI'!X247</f>
        <v>0.18732228151781083</v>
      </c>
      <c r="Z247" s="13">
        <f>'2023 MRI - Alphabetical'!Y247-'2020 MRI'!Y247</f>
        <v>29850</v>
      </c>
      <c r="AA247" s="10">
        <f>'2023 MRI - Alphabetical'!Z247-'2020 MRI'!Z247</f>
        <v>114</v>
      </c>
      <c r="AB247" s="33">
        <f>'2023 MRI - Alphabetical'!AA247-'2020 MRI'!AA247</f>
        <v>0.25400823939860617</v>
      </c>
      <c r="AC247" s="11">
        <f>'2023 MRI - Alphabetical'!AB247-'2020 MRI'!AB247</f>
        <v>-1.0355510411376341E-3</v>
      </c>
      <c r="AD247" s="10">
        <f>'2023 MRI - Alphabetical'!AC247-'2020 MRI'!AC247</f>
        <v>219</v>
      </c>
      <c r="AE247" s="33">
        <f>'2023 MRI - Alphabetical'!AD247-'2020 MRI'!AD247</f>
        <v>0.99612244027258345</v>
      </c>
      <c r="AF247" s="11">
        <f>'2023 MRI - Alphabetical'!AE247-'2020 MRI'!AE247</f>
        <v>6.5249309239174269E-2</v>
      </c>
      <c r="AG247" s="10">
        <f>'2023 MRI - Alphabetical'!AF247-'2020 MRI'!AF247</f>
        <v>-5</v>
      </c>
      <c r="AH247" s="33">
        <f>'2023 MRI - Alphabetical'!AG247-'2020 MRI'!AG247</f>
        <v>-6.347608988365544E-2</v>
      </c>
      <c r="AI247" s="14">
        <f>'2023 MRI - Alphabetical'!AH247-'2020 MRI'!AH247</f>
        <v>-5.400000000000027E-2</v>
      </c>
      <c r="AJ247" s="10">
        <f>'2023 MRI - Alphabetical'!AI247-'2020 MRI'!AI247</f>
        <v>4</v>
      </c>
      <c r="AK247" s="33">
        <f>'2023 MRI - Alphabetical'!AJ247-'2020 MRI'!AJ247</f>
        <v>1.0319742628594281E-2</v>
      </c>
      <c r="AL247" s="13">
        <f>'2023 MRI - Alphabetical'!AK247-'2020 MRI'!AK247</f>
        <v>26856.0512298166</v>
      </c>
      <c r="AM247" s="38"/>
    </row>
    <row r="248" spans="1:39" x14ac:dyDescent="0.25">
      <c r="A248" t="s">
        <v>840</v>
      </c>
      <c r="B248" s="5" t="s">
        <v>559</v>
      </c>
      <c r="C248" s="6" t="s">
        <v>81</v>
      </c>
      <c r="D248" s="7" t="s">
        <v>34</v>
      </c>
      <c r="E248" s="8">
        <f>VLOOKUP(A248,'2020 MRI'!$A$7:$F$571,6,FALSE)</f>
        <v>13.133103507127281</v>
      </c>
      <c r="F248" s="36">
        <f>'2023 MRI - Alphabetical'!E248-'2020 MRI'!E248</f>
        <v>-0.21821918678478003</v>
      </c>
      <c r="G248" s="8">
        <f>'2023 MRI - Alphabetical'!F248-'2020 MRI'!F248</f>
        <v>6.190102506291062</v>
      </c>
      <c r="H248" s="9">
        <f>'2023 MRI - Alphabetical'!G248-'2020 MRI'!G248</f>
        <v>-17</v>
      </c>
      <c r="I248" s="10">
        <f>'2023 MRI - Alphabetical'!H248-'2020 MRI'!H248</f>
        <v>-57</v>
      </c>
      <c r="J248" s="33">
        <f>'2023 MRI - Alphabetical'!I248-'2020 MRI'!I248</f>
        <v>-0.16241218308434463</v>
      </c>
      <c r="K248" s="11">
        <f>'2023 MRI - Alphabetical'!J248-'2020 MRI'!J248</f>
        <v>1.0640091713390976E-2</v>
      </c>
      <c r="L248" s="10">
        <f>'2023 MRI - Alphabetical'!K248-'2020 MRI'!K248</f>
        <v>50</v>
      </c>
      <c r="M248" s="33">
        <f>'2023 MRI - Alphabetical'!L248-'2020 MRI'!L248</f>
        <v>0.26823010724188556</v>
      </c>
      <c r="N248" s="11">
        <f>'2023 MRI - Alphabetical'!M248-'2020 MRI'!M248</f>
        <v>-1.6924741645967484E-2</v>
      </c>
      <c r="O248" s="10">
        <f>'2023 MRI - Alphabetical'!N248-'2020 MRI'!N248</f>
        <v>-7</v>
      </c>
      <c r="P248" s="33">
        <f>'2023 MRI - Alphabetical'!O248-'2020 MRI'!O248</f>
        <v>-1.0711929832901035E-2</v>
      </c>
      <c r="Q248" s="11">
        <f>'2023 MRI - Alphabetical'!P248-'2020 MRI'!P248</f>
        <v>-1.1647599220800438E-3</v>
      </c>
      <c r="R248" s="10">
        <f>'2023 MRI - Alphabetical'!Q248-'2020 MRI'!Q248</f>
        <v>-4</v>
      </c>
      <c r="S248" s="33">
        <f>'2023 MRI - Alphabetical'!R248-'2020 MRI'!R248</f>
        <v>0.18793349445287966</v>
      </c>
      <c r="T248" s="12">
        <f>'2023 MRI - Alphabetical'!S248-'2020 MRI'!S248</f>
        <v>0.10015022533800702</v>
      </c>
      <c r="U248" s="10">
        <f>'2023 MRI - Alphabetical'!T248-'2020 MRI'!T248</f>
        <v>29</v>
      </c>
      <c r="V248" s="33">
        <f>'2023 MRI - Alphabetical'!U248-'2020 MRI'!U248</f>
        <v>3.6410689181838762E-2</v>
      </c>
      <c r="W248" s="11">
        <f>'2023 MRI - Alphabetical'!V248-'2020 MRI'!V248</f>
        <v>-5.9080723755250558E-3</v>
      </c>
      <c r="X248" s="10">
        <f>'2023 MRI - Alphabetical'!W248-'2020 MRI'!W248</f>
        <v>-29</v>
      </c>
      <c r="Y248" s="33">
        <f>'2023 MRI - Alphabetical'!X248-'2020 MRI'!X248</f>
        <v>-0.3894728545552697</v>
      </c>
      <c r="Z248" s="13">
        <f>'2023 MRI - Alphabetical'!Y248-'2020 MRI'!Y248</f>
        <v>12905</v>
      </c>
      <c r="AA248" s="10">
        <f>'2023 MRI - Alphabetical'!Z248-'2020 MRI'!Z248</f>
        <v>26</v>
      </c>
      <c r="AB248" s="33">
        <f>'2023 MRI - Alphabetical'!AA248-'2020 MRI'!AA248</f>
        <v>2.7882684114766743E-2</v>
      </c>
      <c r="AC248" s="11">
        <f>'2023 MRI - Alphabetical'!AB248-'2020 MRI'!AB248</f>
        <v>1.7878112978335706E-3</v>
      </c>
      <c r="AD248" s="10">
        <f>'2023 MRI - Alphabetical'!AC248-'2020 MRI'!AC248</f>
        <v>2</v>
      </c>
      <c r="AE248" s="33">
        <f>'2023 MRI - Alphabetical'!AD248-'2020 MRI'!AD248</f>
        <v>-4.1882969350317878E-2</v>
      </c>
      <c r="AF248" s="11">
        <f>'2023 MRI - Alphabetical'!AE248-'2020 MRI'!AE248</f>
        <v>1.9380231256068692E-3</v>
      </c>
      <c r="AG248" s="10">
        <f>'2023 MRI - Alphabetical'!AF248-'2020 MRI'!AF248</f>
        <v>-71</v>
      </c>
      <c r="AH248" s="33">
        <f>'2023 MRI - Alphabetical'!AG248-'2020 MRI'!AG248</f>
        <v>-0.19161584757766559</v>
      </c>
      <c r="AI248" s="14">
        <f>'2023 MRI - Alphabetical'!AH248-'2020 MRI'!AH248</f>
        <v>9.6999999999999531E-2</v>
      </c>
      <c r="AJ248" s="10">
        <f>'2023 MRI - Alphabetical'!AI248-'2020 MRI'!AI248</f>
        <v>-28</v>
      </c>
      <c r="AK248" s="33">
        <f>'2023 MRI - Alphabetical'!AJ248-'2020 MRI'!AJ248</f>
        <v>-2.771527976298091E-2</v>
      </c>
      <c r="AL248" s="13">
        <f>'2023 MRI - Alphabetical'!AK248-'2020 MRI'!AK248</f>
        <v>8015.9392761939962</v>
      </c>
      <c r="AM248" s="38"/>
    </row>
    <row r="249" spans="1:39" x14ac:dyDescent="0.25">
      <c r="A249" t="s">
        <v>841</v>
      </c>
      <c r="B249" s="5" t="s">
        <v>320</v>
      </c>
      <c r="C249" s="6" t="s">
        <v>63</v>
      </c>
      <c r="D249" s="7" t="s">
        <v>34</v>
      </c>
      <c r="E249" s="8">
        <f>VLOOKUP(A249,'2020 MRI'!$A$7:$F$571,6,FALSE)</f>
        <v>28.848174899926104</v>
      </c>
      <c r="F249" s="36">
        <f>'2023 MRI - Alphabetical'!E249-'2020 MRI'!E249</f>
        <v>0.20014806684623065</v>
      </c>
      <c r="G249" s="8">
        <f>'2023 MRI - Alphabetical'!F249-'2020 MRI'!F249</f>
        <v>1.9608130764741958</v>
      </c>
      <c r="H249" s="9">
        <f>'2023 MRI - Alphabetical'!G249-'2020 MRI'!G249</f>
        <v>-3</v>
      </c>
      <c r="I249" s="10">
        <f>'2023 MRI - Alphabetical'!H249-'2020 MRI'!H249</f>
        <v>-40</v>
      </c>
      <c r="J249" s="33">
        <f>'2023 MRI - Alphabetical'!I249-'2020 MRI'!I249</f>
        <v>-0.11659699818711411</v>
      </c>
      <c r="K249" s="11">
        <f>'2023 MRI - Alphabetical'!J249-'2020 MRI'!J249</f>
        <v>1.130670084616725E-2</v>
      </c>
      <c r="L249" s="10">
        <f>'2023 MRI - Alphabetical'!K249-'2020 MRI'!K249</f>
        <v>64</v>
      </c>
      <c r="M249" s="33">
        <f>'2023 MRI - Alphabetical'!L249-'2020 MRI'!L249</f>
        <v>0.4376156297396821</v>
      </c>
      <c r="N249" s="11">
        <f>'2023 MRI - Alphabetical'!M249-'2020 MRI'!M249</f>
        <v>-4.9293639350754634E-2</v>
      </c>
      <c r="O249" s="10">
        <f>'2023 MRI - Alphabetical'!N249-'2020 MRI'!N249</f>
        <v>-9</v>
      </c>
      <c r="P249" s="33">
        <f>'2023 MRI - Alphabetical'!O249-'2020 MRI'!O249</f>
        <v>-2.4438400702229107E-2</v>
      </c>
      <c r="Q249" s="11">
        <f>'2023 MRI - Alphabetical'!P249-'2020 MRI'!P249</f>
        <v>-1.4801106865382982E-3</v>
      </c>
      <c r="R249" s="10">
        <f>'2023 MRI - Alphabetical'!Q249-'2020 MRI'!Q249</f>
        <v>130</v>
      </c>
      <c r="S249" s="33">
        <f>'2023 MRI - Alphabetical'!R249-'2020 MRI'!R249</f>
        <v>0.30848346109119573</v>
      </c>
      <c r="T249" s="12">
        <f>'2023 MRI - Alphabetical'!S249-'2020 MRI'!S249</f>
        <v>-0.68247589776952711</v>
      </c>
      <c r="U249" s="10">
        <f>'2023 MRI - Alphabetical'!T249-'2020 MRI'!T249</f>
        <v>-76</v>
      </c>
      <c r="V249" s="33">
        <f>'2023 MRI - Alphabetical'!U249-'2020 MRI'!U249</f>
        <v>-0.23900769242654352</v>
      </c>
      <c r="W249" s="11">
        <f>'2023 MRI - Alphabetical'!V249-'2020 MRI'!V249</f>
        <v>1.0433066345652959E-2</v>
      </c>
      <c r="X249" s="10">
        <f>'2023 MRI - Alphabetical'!W249-'2020 MRI'!W249</f>
        <v>-103</v>
      </c>
      <c r="Y249" s="33">
        <f>'2023 MRI - Alphabetical'!X249-'2020 MRI'!X249</f>
        <v>-0.42210702572270253</v>
      </c>
      <c r="Z249" s="13">
        <f>'2023 MRI - Alphabetical'!Y249-'2020 MRI'!Y249</f>
        <v>146</v>
      </c>
      <c r="AA249" s="10">
        <f>'2023 MRI - Alphabetical'!Z249-'2020 MRI'!Z249</f>
        <v>56</v>
      </c>
      <c r="AB249" s="33">
        <f>'2023 MRI - Alphabetical'!AA249-'2020 MRI'!AA249</f>
        <v>0.37330378112820478</v>
      </c>
      <c r="AC249" s="11">
        <f>'2023 MRI - Alphabetical'!AB249-'2020 MRI'!AB249</f>
        <v>-4.1063829787234066E-3</v>
      </c>
      <c r="AD249" s="10">
        <f>'2023 MRI - Alphabetical'!AC249-'2020 MRI'!AC249</f>
        <v>7</v>
      </c>
      <c r="AE249" s="33">
        <f>'2023 MRI - Alphabetical'!AD249-'2020 MRI'!AD249</f>
        <v>0.11589161350836857</v>
      </c>
      <c r="AF249" s="11">
        <f>'2023 MRI - Alphabetical'!AE249-'2020 MRI'!AE249</f>
        <v>1.4680179269368376E-2</v>
      </c>
      <c r="AG249" s="10">
        <f>'2023 MRI - Alphabetical'!AF249-'2020 MRI'!AF249</f>
        <v>-10</v>
      </c>
      <c r="AH249" s="33">
        <f>'2023 MRI - Alphabetical'!AG249-'2020 MRI'!AG249</f>
        <v>9.3338931053899565E-3</v>
      </c>
      <c r="AI249" s="14">
        <f>'2023 MRI - Alphabetical'!AH249-'2020 MRI'!AH249</f>
        <v>-0.12833333333333297</v>
      </c>
      <c r="AJ249" s="10">
        <f>'2023 MRI - Alphabetical'!AI249-'2020 MRI'!AI249</f>
        <v>4</v>
      </c>
      <c r="AK249" s="33">
        <f>'2023 MRI - Alphabetical'!AJ249-'2020 MRI'!AJ249</f>
        <v>2.1736795221789756E-2</v>
      </c>
      <c r="AL249" s="13">
        <f>'2023 MRI - Alphabetical'!AK249-'2020 MRI'!AK249</f>
        <v>20646.376819468365</v>
      </c>
      <c r="AM249" s="38"/>
    </row>
    <row r="250" spans="1:39" x14ac:dyDescent="0.25">
      <c r="A250" t="s">
        <v>842</v>
      </c>
      <c r="B250" s="5" t="s">
        <v>276</v>
      </c>
      <c r="C250" s="6" t="s">
        <v>30</v>
      </c>
      <c r="D250" s="7" t="s">
        <v>20</v>
      </c>
      <c r="E250" s="8">
        <f>VLOOKUP(A250,'2020 MRI'!$A$7:$F$571,6,FALSE)</f>
        <v>25.508573785177372</v>
      </c>
      <c r="F250" s="36">
        <f>'2023 MRI - Alphabetical'!E250-'2020 MRI'!E250</f>
        <v>0.60442742184384635</v>
      </c>
      <c r="G250" s="8">
        <f>'2023 MRI - Alphabetical'!F250-'2020 MRI'!F250</f>
        <v>1.6343822791391069</v>
      </c>
      <c r="H250" s="9">
        <f>'2023 MRI - Alphabetical'!G250-'2020 MRI'!G250</f>
        <v>28</v>
      </c>
      <c r="I250" s="10">
        <f>'2023 MRI - Alphabetical'!H250-'2020 MRI'!H250</f>
        <v>-61</v>
      </c>
      <c r="J250" s="33">
        <f>'2023 MRI - Alphabetical'!I250-'2020 MRI'!I250</f>
        <v>-0.56908454968197653</v>
      </c>
      <c r="K250" s="11">
        <f>'2023 MRI - Alphabetical'!J250-'2020 MRI'!J250</f>
        <v>-1.3339859142931232E-3</v>
      </c>
      <c r="L250" s="10">
        <f>'2023 MRI - Alphabetical'!K250-'2020 MRI'!K250</f>
        <v>37</v>
      </c>
      <c r="M250" s="33">
        <f>'2023 MRI - Alphabetical'!L250-'2020 MRI'!L250</f>
        <v>0.20009370114874037</v>
      </c>
      <c r="N250" s="11">
        <f>'2023 MRI - Alphabetical'!M250-'2020 MRI'!M250</f>
        <v>-2.1978420552676632E-2</v>
      </c>
      <c r="O250" s="10">
        <f>'2023 MRI - Alphabetical'!N250-'2020 MRI'!N250</f>
        <v>47</v>
      </c>
      <c r="P250" s="33">
        <f>'2023 MRI - Alphabetical'!O250-'2020 MRI'!O250</f>
        <v>8.3985756920917476E-2</v>
      </c>
      <c r="Q250" s="11">
        <f>'2023 MRI - Alphabetical'!P250-'2020 MRI'!P250</f>
        <v>-7.5554944589415335E-3</v>
      </c>
      <c r="R250" s="10">
        <f>'2023 MRI - Alphabetical'!Q250-'2020 MRI'!Q250</f>
        <v>54</v>
      </c>
      <c r="S250" s="33">
        <f>'2023 MRI - Alphabetical'!R250-'2020 MRI'!R250</f>
        <v>0.19521044540767174</v>
      </c>
      <c r="T250" s="12">
        <f>'2023 MRI - Alphabetical'!S250-'2020 MRI'!S250</f>
        <v>-0.27774275753792232</v>
      </c>
      <c r="U250" s="10">
        <f>'2023 MRI - Alphabetical'!T250-'2020 MRI'!T250</f>
        <v>225</v>
      </c>
      <c r="V250" s="33">
        <f>'2023 MRI - Alphabetical'!U250-'2020 MRI'!U250</f>
        <v>0.6695180185300672</v>
      </c>
      <c r="W250" s="11">
        <f>'2023 MRI - Alphabetical'!V250-'2020 MRI'!V250</f>
        <v>-4.2682832240715875E-2</v>
      </c>
      <c r="X250" s="10">
        <f>'2023 MRI - Alphabetical'!W250-'2020 MRI'!W250</f>
        <v>-12</v>
      </c>
      <c r="Y250" s="33">
        <f>'2023 MRI - Alphabetical'!X250-'2020 MRI'!X250</f>
        <v>-7.2972239436230157E-2</v>
      </c>
      <c r="Z250" s="13">
        <f>'2023 MRI - Alphabetical'!Y250-'2020 MRI'!Y250</f>
        <v>11958</v>
      </c>
      <c r="AA250" s="10">
        <f>'2023 MRI - Alphabetical'!Z250-'2020 MRI'!Z250</f>
        <v>42</v>
      </c>
      <c r="AB250" s="33">
        <f>'2023 MRI - Alphabetical'!AA250-'2020 MRI'!AA250</f>
        <v>0.11259007057196393</v>
      </c>
      <c r="AC250" s="11">
        <f>'2023 MRI - Alphabetical'!AB250-'2020 MRI'!AB250</f>
        <v>1.6949152542369839E-5</v>
      </c>
      <c r="AD250" s="10">
        <f>'2023 MRI - Alphabetical'!AC250-'2020 MRI'!AC250</f>
        <v>-88</v>
      </c>
      <c r="AE250" s="33">
        <f>'2023 MRI - Alphabetical'!AD250-'2020 MRI'!AD250</f>
        <v>-0.30611885001649741</v>
      </c>
      <c r="AF250" s="11">
        <f>'2023 MRI - Alphabetical'!AE250-'2020 MRI'!AE250</f>
        <v>-1.1354903301853514E-2</v>
      </c>
      <c r="AG250" s="10">
        <f>'2023 MRI - Alphabetical'!AF250-'2020 MRI'!AF250</f>
        <v>14</v>
      </c>
      <c r="AH250" s="33">
        <f>'2023 MRI - Alphabetical'!AG250-'2020 MRI'!AG250</f>
        <v>2.2085397587184419E-2</v>
      </c>
      <c r="AI250" s="14">
        <f>'2023 MRI - Alphabetical'!AH250-'2020 MRI'!AH250</f>
        <v>-0.15466666666666629</v>
      </c>
      <c r="AJ250" s="10">
        <f>'2023 MRI - Alphabetical'!AI250-'2020 MRI'!AI250</f>
        <v>45</v>
      </c>
      <c r="AK250" s="33">
        <f>'2023 MRI - Alphabetical'!AJ250-'2020 MRI'!AJ250</f>
        <v>3.5762330409865456E-2</v>
      </c>
      <c r="AL250" s="13">
        <f>'2023 MRI - Alphabetical'!AK250-'2020 MRI'!AK250</f>
        <v>39722.182848402095</v>
      </c>
      <c r="AM250" s="38"/>
    </row>
    <row r="251" spans="1:39" x14ac:dyDescent="0.25">
      <c r="A251" t="s">
        <v>843</v>
      </c>
      <c r="B251" s="5" t="s">
        <v>407</v>
      </c>
      <c r="C251" s="6" t="s">
        <v>71</v>
      </c>
      <c r="D251" s="7" t="s">
        <v>34</v>
      </c>
      <c r="E251" s="8">
        <f>VLOOKUP(A251,'2020 MRI'!$A$7:$F$571,6,FALSE)</f>
        <v>23.719401649743077</v>
      </c>
      <c r="F251" s="36">
        <f>'2023 MRI - Alphabetical'!E251-'2020 MRI'!E251</f>
        <v>-0.46086487418222788</v>
      </c>
      <c r="G251" s="8">
        <f>'2023 MRI - Alphabetical'!F251-'2020 MRI'!F251</f>
        <v>4.6440068750388441</v>
      </c>
      <c r="H251" s="9">
        <f>'2023 MRI - Alphabetical'!G251-'2020 MRI'!G251</f>
        <v>-30</v>
      </c>
      <c r="I251" s="10">
        <f>'2023 MRI - Alphabetical'!H251-'2020 MRI'!H251</f>
        <v>27</v>
      </c>
      <c r="J251" s="33">
        <f>'2023 MRI - Alphabetical'!I251-'2020 MRI'!I251</f>
        <v>0.22386577648533001</v>
      </c>
      <c r="K251" s="11">
        <f>'2023 MRI - Alphabetical'!J251-'2020 MRI'!J251</f>
        <v>3.2746456099952193E-2</v>
      </c>
      <c r="L251" s="10">
        <f>'2023 MRI - Alphabetical'!K251-'2020 MRI'!K251</f>
        <v>32</v>
      </c>
      <c r="M251" s="33">
        <f>'2023 MRI - Alphabetical'!L251-'2020 MRI'!L251</f>
        <v>0.15097690971120115</v>
      </c>
      <c r="N251" s="11">
        <f>'2023 MRI - Alphabetical'!M251-'2020 MRI'!M251</f>
        <v>-2.2094961578659117E-2</v>
      </c>
      <c r="O251" s="10">
        <f>'2023 MRI - Alphabetical'!N251-'2020 MRI'!N251</f>
        <v>-66</v>
      </c>
      <c r="P251" s="33">
        <f>'2023 MRI - Alphabetical'!O251-'2020 MRI'!O251</f>
        <v>-0.1521561654930339</v>
      </c>
      <c r="Q251" s="11">
        <f>'2023 MRI - Alphabetical'!P251-'2020 MRI'!P251</f>
        <v>7.2728062177065712E-3</v>
      </c>
      <c r="R251" s="10">
        <f>'2023 MRI - Alphabetical'!Q251-'2020 MRI'!Q251</f>
        <v>229</v>
      </c>
      <c r="S251" s="33">
        <f>'2023 MRI - Alphabetical'!R251-'2020 MRI'!R251</f>
        <v>0.44014919535585428</v>
      </c>
      <c r="T251" s="12">
        <f>'2023 MRI - Alphabetical'!S251-'2020 MRI'!S251</f>
        <v>-0.84638171815488783</v>
      </c>
      <c r="U251" s="10">
        <f>'2023 MRI - Alphabetical'!T251-'2020 MRI'!T251</f>
        <v>-61</v>
      </c>
      <c r="V251" s="33">
        <f>'2023 MRI - Alphabetical'!U251-'2020 MRI'!U251</f>
        <v>-0.20332146559339487</v>
      </c>
      <c r="W251" s="11">
        <f>'2023 MRI - Alphabetical'!V251-'2020 MRI'!V251</f>
        <v>9.7588768395942757E-3</v>
      </c>
      <c r="X251" s="10">
        <f>'2023 MRI - Alphabetical'!W251-'2020 MRI'!W251</f>
        <v>-17</v>
      </c>
      <c r="Y251" s="33">
        <f>'2023 MRI - Alphabetical'!X251-'2020 MRI'!X251</f>
        <v>-0.13370467314750803</v>
      </c>
      <c r="Z251" s="13">
        <f>'2023 MRI - Alphabetical'!Y251-'2020 MRI'!Y251</f>
        <v>12896</v>
      </c>
      <c r="AA251" s="10">
        <f>'2023 MRI - Alphabetical'!Z251-'2020 MRI'!Z251</f>
        <v>16</v>
      </c>
      <c r="AB251" s="33">
        <f>'2023 MRI - Alphabetical'!AA251-'2020 MRI'!AA251</f>
        <v>9.0666339376114236E-3</v>
      </c>
      <c r="AC251" s="11">
        <f>'2023 MRI - Alphabetical'!AB251-'2020 MRI'!AB251</f>
        <v>2.0121951219512213E-3</v>
      </c>
      <c r="AD251" s="10">
        <f>'2023 MRI - Alphabetical'!AC251-'2020 MRI'!AC251</f>
        <v>-121</v>
      </c>
      <c r="AE251" s="33">
        <f>'2023 MRI - Alphabetical'!AD251-'2020 MRI'!AD251</f>
        <v>-0.48541805339224697</v>
      </c>
      <c r="AF251" s="11">
        <f>'2023 MRI - Alphabetical'!AE251-'2020 MRI'!AE251</f>
        <v>-2.1365992288708058E-2</v>
      </c>
      <c r="AG251" s="10">
        <f>'2023 MRI - Alphabetical'!AF251-'2020 MRI'!AF251</f>
        <v>-46</v>
      </c>
      <c r="AH251" s="33">
        <f>'2023 MRI - Alphabetical'!AG251-'2020 MRI'!AG251</f>
        <v>-0.11831741105437107</v>
      </c>
      <c r="AI251" s="14">
        <f>'2023 MRI - Alphabetical'!AH251-'2020 MRI'!AH251</f>
        <v>1.3666666666666938E-2</v>
      </c>
      <c r="AJ251" s="10">
        <f>'2023 MRI - Alphabetical'!AI251-'2020 MRI'!AI251</f>
        <v>-13</v>
      </c>
      <c r="AK251" s="33">
        <f>'2023 MRI - Alphabetical'!AJ251-'2020 MRI'!AJ251</f>
        <v>1.5533414598005446E-3</v>
      </c>
      <c r="AL251" s="13">
        <f>'2023 MRI - Alphabetical'!AK251-'2020 MRI'!AK251</f>
        <v>14562.46264466783</v>
      </c>
      <c r="AM251" s="38"/>
    </row>
    <row r="252" spans="1:39" x14ac:dyDescent="0.25">
      <c r="A252" t="s">
        <v>844</v>
      </c>
      <c r="B252" s="5" t="s">
        <v>192</v>
      </c>
      <c r="C252" s="6" t="s">
        <v>54</v>
      </c>
      <c r="D252" s="7" t="s">
        <v>39</v>
      </c>
      <c r="E252" s="8">
        <f>VLOOKUP(A252,'2020 MRI'!$A$7:$F$571,6,FALSE)</f>
        <v>31.046462447262162</v>
      </c>
      <c r="F252" s="36">
        <f>'2023 MRI - Alphabetical'!E252-'2020 MRI'!E252</f>
        <v>0.99944305503571917</v>
      </c>
      <c r="G252" s="8">
        <f>'2023 MRI - Alphabetical'!F252-'2020 MRI'!F252</f>
        <v>-0.47105488611947166</v>
      </c>
      <c r="H252" s="9">
        <f>'2023 MRI - Alphabetical'!G252-'2020 MRI'!G252</f>
        <v>37</v>
      </c>
      <c r="I252" s="10">
        <f>'2023 MRI - Alphabetical'!H252-'2020 MRI'!H252</f>
        <v>-33</v>
      </c>
      <c r="J252" s="33">
        <f>'2023 MRI - Alphabetical'!I252-'2020 MRI'!I252</f>
        <v>-7.3267908175290053E-2</v>
      </c>
      <c r="K252" s="11">
        <f>'2023 MRI - Alphabetical'!J252-'2020 MRI'!J252</f>
        <v>1.4505777137716613E-2</v>
      </c>
      <c r="L252" s="10">
        <f>'2023 MRI - Alphabetical'!K252-'2020 MRI'!K252</f>
        <v>55</v>
      </c>
      <c r="M252" s="33">
        <f>'2023 MRI - Alphabetical'!L252-'2020 MRI'!L252</f>
        <v>0.41326125215144738</v>
      </c>
      <c r="N252" s="11">
        <f>'2023 MRI - Alphabetical'!M252-'2020 MRI'!M252</f>
        <v>-4.9838755984055863E-2</v>
      </c>
      <c r="O252" s="10">
        <f>'2023 MRI - Alphabetical'!N252-'2020 MRI'!N252</f>
        <v>58</v>
      </c>
      <c r="P252" s="33">
        <f>'2023 MRI - Alphabetical'!O252-'2020 MRI'!O252</f>
        <v>0.29461753403654406</v>
      </c>
      <c r="Q252" s="11">
        <f>'2023 MRI - Alphabetical'!P252-'2020 MRI'!P252</f>
        <v>-2.266784750337382E-2</v>
      </c>
      <c r="R252" s="10">
        <f>'2023 MRI - Alphabetical'!Q252-'2020 MRI'!Q252</f>
        <v>-183</v>
      </c>
      <c r="S252" s="33">
        <f>'2023 MRI - Alphabetical'!R252-'2020 MRI'!R252</f>
        <v>-6.1606279413593867E-2</v>
      </c>
      <c r="T252" s="12">
        <f>'2023 MRI - Alphabetical'!S252-'2020 MRI'!S252</f>
        <v>0.59066745422327227</v>
      </c>
      <c r="U252" s="10">
        <f>'2023 MRI - Alphabetical'!T252-'2020 MRI'!T252</f>
        <v>142</v>
      </c>
      <c r="V252" s="33">
        <f>'2023 MRI - Alphabetical'!U252-'2020 MRI'!U252</f>
        <v>0.68282499915547268</v>
      </c>
      <c r="W252" s="11">
        <f>'2023 MRI - Alphabetical'!V252-'2020 MRI'!V252</f>
        <v>-4.265981044565436E-2</v>
      </c>
      <c r="X252" s="10">
        <f>'2023 MRI - Alphabetical'!W252-'2020 MRI'!W252</f>
        <v>-185</v>
      </c>
      <c r="Y252" s="33">
        <f>'2023 MRI - Alphabetical'!X252-'2020 MRI'!X252</f>
        <v>-0.69635963999595318</v>
      </c>
      <c r="Z252" s="13">
        <f>'2023 MRI - Alphabetical'!Y252-'2020 MRI'!Y252</f>
        <v>-13063</v>
      </c>
      <c r="AA252" s="10">
        <f>'2023 MRI - Alphabetical'!Z252-'2020 MRI'!Z252</f>
        <v>34</v>
      </c>
      <c r="AB252" s="33">
        <f>'2023 MRI - Alphabetical'!AA252-'2020 MRI'!AA252</f>
        <v>9.5789021983863173E-2</v>
      </c>
      <c r="AC252" s="11">
        <f>'2023 MRI - Alphabetical'!AB252-'2020 MRI'!AB252</f>
        <v>2.1730382293762285E-4</v>
      </c>
      <c r="AD252" s="10">
        <f>'2023 MRI - Alphabetical'!AC252-'2020 MRI'!AC252</f>
        <v>166</v>
      </c>
      <c r="AE252" s="33">
        <f>'2023 MRI - Alphabetical'!AD252-'2020 MRI'!AD252</f>
        <v>0.5818736654715736</v>
      </c>
      <c r="AF252" s="11">
        <f>'2023 MRI - Alphabetical'!AE252-'2020 MRI'!AE252</f>
        <v>3.999185154489826E-2</v>
      </c>
      <c r="AG252" s="10">
        <f>'2023 MRI - Alphabetical'!AF252-'2020 MRI'!AF252</f>
        <v>4</v>
      </c>
      <c r="AH252" s="33">
        <f>'2023 MRI - Alphabetical'!AG252-'2020 MRI'!AG252</f>
        <v>3.1537489332873592E-2</v>
      </c>
      <c r="AI252" s="14">
        <f>'2023 MRI - Alphabetical'!AH252-'2020 MRI'!AH252</f>
        <v>-0.17399999999999971</v>
      </c>
      <c r="AJ252" s="10">
        <f>'2023 MRI - Alphabetical'!AI252-'2020 MRI'!AI252</f>
        <v>33</v>
      </c>
      <c r="AK252" s="33">
        <f>'2023 MRI - Alphabetical'!AJ252-'2020 MRI'!AJ252</f>
        <v>3.7684181882220454E-2</v>
      </c>
      <c r="AL252" s="13">
        <f>'2023 MRI - Alphabetical'!AK252-'2020 MRI'!AK252</f>
        <v>77724.62148084052</v>
      </c>
      <c r="AM252" s="38"/>
    </row>
    <row r="253" spans="1:39" x14ac:dyDescent="0.25">
      <c r="A253" t="s">
        <v>845</v>
      </c>
      <c r="B253" s="5" t="s">
        <v>147</v>
      </c>
      <c r="C253" s="6" t="s">
        <v>30</v>
      </c>
      <c r="D253" s="7" t="s">
        <v>20</v>
      </c>
      <c r="E253" s="8">
        <f>VLOOKUP(A253,'2020 MRI'!$A$7:$F$571,6,FALSE)</f>
        <v>38.187570935362018</v>
      </c>
      <c r="F253" s="36">
        <f>'2023 MRI - Alphabetical'!E253-'2020 MRI'!E253</f>
        <v>-2.1953599601782274</v>
      </c>
      <c r="G253" s="8">
        <f>'2023 MRI - Alphabetical'!F253-'2020 MRI'!F253</f>
        <v>6.0160562948860488</v>
      </c>
      <c r="H253" s="9">
        <f>'2023 MRI - Alphabetical'!G253-'2020 MRI'!G253</f>
        <v>-43</v>
      </c>
      <c r="I253" s="10">
        <f>'2023 MRI - Alphabetical'!H253-'2020 MRI'!H253</f>
        <v>-143</v>
      </c>
      <c r="J253" s="33">
        <f>'2023 MRI - Alphabetical'!I253-'2020 MRI'!I253</f>
        <v>-0.4293165906338865</v>
      </c>
      <c r="K253" s="11">
        <f>'2023 MRI - Alphabetical'!J253-'2020 MRI'!J253</f>
        <v>4.7465685671177482E-4</v>
      </c>
      <c r="L253" s="10">
        <f>'2023 MRI - Alphabetical'!K253-'2020 MRI'!K253</f>
        <v>-301</v>
      </c>
      <c r="M253" s="33">
        <f>'2023 MRI - Alphabetical'!L253-'2020 MRI'!L253</f>
        <v>-1.2505933765269892</v>
      </c>
      <c r="N253" s="11">
        <f>'2023 MRI - Alphabetical'!M253-'2020 MRI'!M253</f>
        <v>3.4015184071049989E-2</v>
      </c>
      <c r="O253" s="10">
        <f>'2023 MRI - Alphabetical'!N253-'2020 MRI'!N253</f>
        <v>43</v>
      </c>
      <c r="P253" s="33">
        <f>'2023 MRI - Alphabetical'!O253-'2020 MRI'!O253</f>
        <v>0.52475468912730094</v>
      </c>
      <c r="Q253" s="11">
        <f>'2023 MRI - Alphabetical'!P253-'2020 MRI'!P253</f>
        <v>-3.8256512607122303E-2</v>
      </c>
      <c r="R253" s="10">
        <f>'2023 MRI - Alphabetical'!Q253-'2020 MRI'!Q253</f>
        <v>-352</v>
      </c>
      <c r="S253" s="33">
        <f>'2023 MRI - Alphabetical'!R253-'2020 MRI'!R253</f>
        <v>-1.4593927513246683</v>
      </c>
      <c r="T253" s="12">
        <f>'2023 MRI - Alphabetical'!S253-'2020 MRI'!S253</f>
        <v>3.3382789317507418</v>
      </c>
      <c r="U253" s="10">
        <f>'2023 MRI - Alphabetical'!T253-'2020 MRI'!T253</f>
        <v>-94</v>
      </c>
      <c r="V253" s="33">
        <f>'2023 MRI - Alphabetical'!U253-'2020 MRI'!U253</f>
        <v>-0.54140342276107223</v>
      </c>
      <c r="W253" s="11">
        <f>'2023 MRI - Alphabetical'!V253-'2020 MRI'!V253</f>
        <v>3.090955912212115E-2</v>
      </c>
      <c r="X253" s="10">
        <f>'2023 MRI - Alphabetical'!W253-'2020 MRI'!W253</f>
        <v>-22</v>
      </c>
      <c r="Y253" s="33">
        <f>'2023 MRI - Alphabetical'!X253-'2020 MRI'!X253</f>
        <v>-3.8332942682855586E-2</v>
      </c>
      <c r="Z253" s="13">
        <f>'2023 MRI - Alphabetical'!Y253-'2020 MRI'!Y253</f>
        <v>10203</v>
      </c>
      <c r="AA253" s="10">
        <f>'2023 MRI - Alphabetical'!Z253-'2020 MRI'!Z253</f>
        <v>-6</v>
      </c>
      <c r="AB253" s="33">
        <f>'2023 MRI - Alphabetical'!AA253-'2020 MRI'!AA253</f>
        <v>-0.13484533724394054</v>
      </c>
      <c r="AC253" s="11">
        <f>'2023 MRI - Alphabetical'!AB253-'2020 MRI'!AB253</f>
        <v>1.9533607681755799E-3</v>
      </c>
      <c r="AD253" s="10">
        <f>'2023 MRI - Alphabetical'!AC253-'2020 MRI'!AC253</f>
        <v>-13</v>
      </c>
      <c r="AE253" s="33">
        <f>'2023 MRI - Alphabetical'!AD253-'2020 MRI'!AD253</f>
        <v>-0.16780425725084691</v>
      </c>
      <c r="AF253" s="11">
        <f>'2023 MRI - Alphabetical'!AE253-'2020 MRI'!AE253</f>
        <v>2.1048346432650522E-4</v>
      </c>
      <c r="AG253" s="10">
        <f>'2023 MRI - Alphabetical'!AF253-'2020 MRI'!AF253</f>
        <v>48</v>
      </c>
      <c r="AH253" s="33">
        <f>'2023 MRI - Alphabetical'!AG253-'2020 MRI'!AG253</f>
        <v>0.13276086353229366</v>
      </c>
      <c r="AI253" s="14">
        <f>'2023 MRI - Alphabetical'!AH253-'2020 MRI'!AH253</f>
        <v>-0.27033333333333331</v>
      </c>
      <c r="AJ253" s="10">
        <f>'2023 MRI - Alphabetical'!AI253-'2020 MRI'!AI253</f>
        <v>11</v>
      </c>
      <c r="AK253" s="33">
        <f>'2023 MRI - Alphabetical'!AJ253-'2020 MRI'!AJ253</f>
        <v>3.3805351460003796E-2</v>
      </c>
      <c r="AL253" s="13">
        <f>'2023 MRI - Alphabetical'!AK253-'2020 MRI'!AK253</f>
        <v>15680.384806091643</v>
      </c>
      <c r="AM253" s="38"/>
    </row>
    <row r="254" spans="1:39" x14ac:dyDescent="0.25">
      <c r="A254" t="s">
        <v>846</v>
      </c>
      <c r="B254" s="5" t="s">
        <v>74</v>
      </c>
      <c r="C254" s="6" t="s">
        <v>30</v>
      </c>
      <c r="D254" s="7" t="s">
        <v>20</v>
      </c>
      <c r="E254" s="8">
        <f>VLOOKUP(A254,'2020 MRI'!$A$7:$F$571,6,FALSE)</f>
        <v>45.348965228901491</v>
      </c>
      <c r="F254" s="36">
        <f>'2023 MRI - Alphabetical'!E254-'2020 MRI'!E254</f>
        <v>1.4592983494496981</v>
      </c>
      <c r="G254" s="8">
        <f>'2023 MRI - Alphabetical'!F254-'2020 MRI'!F254</f>
        <v>-4.5166768818474026</v>
      </c>
      <c r="H254" s="9">
        <f>'2023 MRI - Alphabetical'!G254-'2020 MRI'!G254</f>
        <v>43</v>
      </c>
      <c r="I254" s="10">
        <f>'2023 MRI - Alphabetical'!H254-'2020 MRI'!H254</f>
        <v>7</v>
      </c>
      <c r="J254" s="33">
        <f>'2023 MRI - Alphabetical'!I254-'2020 MRI'!I254</f>
        <v>3.0580848551908479</v>
      </c>
      <c r="K254" s="11">
        <f>'2023 MRI - Alphabetical'!J254-'2020 MRI'!J254</f>
        <v>0.29671292821504602</v>
      </c>
      <c r="L254" s="10">
        <f>'2023 MRI - Alphabetical'!K254-'2020 MRI'!K254</f>
        <v>-63</v>
      </c>
      <c r="M254" s="33">
        <f>'2023 MRI - Alphabetical'!L254-'2020 MRI'!L254</f>
        <v>-0.30067628661523987</v>
      </c>
      <c r="N254" s="11">
        <f>'2023 MRI - Alphabetical'!M254-'2020 MRI'!M254</f>
        <v>-7.0005811426914963E-3</v>
      </c>
      <c r="O254" s="10">
        <f>'2023 MRI - Alphabetical'!N254-'2020 MRI'!N254</f>
        <v>10</v>
      </c>
      <c r="P254" s="33">
        <f>'2023 MRI - Alphabetical'!O254-'2020 MRI'!O254</f>
        <v>0.34262013119585766</v>
      </c>
      <c r="Q254" s="11">
        <f>'2023 MRI - Alphabetical'!P254-'2020 MRI'!P254</f>
        <v>-2.9042409469417108E-2</v>
      </c>
      <c r="R254" s="10">
        <f>'2023 MRI - Alphabetical'!Q254-'2020 MRI'!Q254</f>
        <v>-18</v>
      </c>
      <c r="S254" s="33">
        <f>'2023 MRI - Alphabetical'!R254-'2020 MRI'!R254</f>
        <v>0.12001509752371267</v>
      </c>
      <c r="T254" s="12">
        <f>'2023 MRI - Alphabetical'!S254-'2020 MRI'!S254</f>
        <v>8.3355542461823917E-2</v>
      </c>
      <c r="U254" s="10">
        <f>'2023 MRI - Alphabetical'!T254-'2020 MRI'!T254</f>
        <v>-5</v>
      </c>
      <c r="V254" s="33">
        <f>'2023 MRI - Alphabetical'!U254-'2020 MRI'!U254</f>
        <v>-0.12835300659970583</v>
      </c>
      <c r="W254" s="11">
        <f>'2023 MRI - Alphabetical'!V254-'2020 MRI'!V254</f>
        <v>1.1487453089584376E-2</v>
      </c>
      <c r="X254" s="10">
        <f>'2023 MRI - Alphabetical'!W254-'2020 MRI'!W254</f>
        <v>-2</v>
      </c>
      <c r="Y254" s="33">
        <f>'2023 MRI - Alphabetical'!X254-'2020 MRI'!X254</f>
        <v>-3.9318063468873232E-2</v>
      </c>
      <c r="Z254" s="13">
        <f>'2023 MRI - Alphabetical'!Y254-'2020 MRI'!Y254</f>
        <v>6906</v>
      </c>
      <c r="AA254" s="10">
        <f>'2023 MRI - Alphabetical'!Z254-'2020 MRI'!Z254</f>
        <v>104</v>
      </c>
      <c r="AB254" s="33">
        <f>'2023 MRI - Alphabetical'!AA254-'2020 MRI'!AA254</f>
        <v>0.23782872171096459</v>
      </c>
      <c r="AC254" s="11">
        <f>'2023 MRI - Alphabetical'!AB254-'2020 MRI'!AB254</f>
        <v>-8.4260820685778601E-4</v>
      </c>
      <c r="AD254" s="10">
        <f>'2023 MRI - Alphabetical'!AC254-'2020 MRI'!AC254</f>
        <v>23</v>
      </c>
      <c r="AE254" s="33">
        <f>'2023 MRI - Alphabetical'!AD254-'2020 MRI'!AD254</f>
        <v>0.24033800116081516</v>
      </c>
      <c r="AF254" s="11">
        <f>'2023 MRI - Alphabetical'!AE254-'2020 MRI'!AE254</f>
        <v>2.2646241924863864E-2</v>
      </c>
      <c r="AG254" s="10">
        <f>'2023 MRI - Alphabetical'!AF254-'2020 MRI'!AF254</f>
        <v>7</v>
      </c>
      <c r="AH254" s="33">
        <f>'2023 MRI - Alphabetical'!AG254-'2020 MRI'!AG254</f>
        <v>-1.0006943805814905E-2</v>
      </c>
      <c r="AI254" s="14">
        <f>'2023 MRI - Alphabetical'!AH254-'2020 MRI'!AH254</f>
        <v>-0.12133333333333374</v>
      </c>
      <c r="AJ254" s="10">
        <f>'2023 MRI - Alphabetical'!AI254-'2020 MRI'!AI254</f>
        <v>-56</v>
      </c>
      <c r="AK254" s="33">
        <f>'2023 MRI - Alphabetical'!AJ254-'2020 MRI'!AJ254</f>
        <v>-2.7317530620877828E-3</v>
      </c>
      <c r="AL254" s="13">
        <f>'2023 MRI - Alphabetical'!AK254-'2020 MRI'!AK254</f>
        <v>-1733.5454330206849</v>
      </c>
      <c r="AM254" s="38">
        <v>1</v>
      </c>
    </row>
    <row r="255" spans="1:39" x14ac:dyDescent="0.25">
      <c r="A255" t="s">
        <v>847</v>
      </c>
      <c r="B255" s="5" t="s">
        <v>420</v>
      </c>
      <c r="C255" s="6" t="s">
        <v>91</v>
      </c>
      <c r="D255" s="7" t="s">
        <v>39</v>
      </c>
      <c r="E255" s="8">
        <f>VLOOKUP(A255,'2020 MRI'!$A$7:$F$571,6,FALSE)</f>
        <v>25.874505525912578</v>
      </c>
      <c r="F255" s="36">
        <f>'2023 MRI - Alphabetical'!E255-'2020 MRI'!E255</f>
        <v>1.129086706633684</v>
      </c>
      <c r="G255" s="8">
        <f>'2023 MRI - Alphabetical'!F255-'2020 MRI'!F255</f>
        <v>0.25672152550598781</v>
      </c>
      <c r="H255" s="9">
        <f>'2023 MRI - Alphabetical'!G255-'2020 MRI'!G255</f>
        <v>58</v>
      </c>
      <c r="I255" s="10">
        <f>'2023 MRI - Alphabetical'!H255-'2020 MRI'!H255</f>
        <v>288</v>
      </c>
      <c r="J255" s="33">
        <f>'2023 MRI - Alphabetical'!I255-'2020 MRI'!I255</f>
        <v>1.0542376796043629</v>
      </c>
      <c r="K255" s="11">
        <f>'2023 MRI - Alphabetical'!J255-'2020 MRI'!J255</f>
        <v>0.10318772136953946</v>
      </c>
      <c r="L255" s="10">
        <f>'2023 MRI - Alphabetical'!K255-'2020 MRI'!K255</f>
        <v>12</v>
      </c>
      <c r="M255" s="33">
        <f>'2023 MRI - Alphabetical'!L255-'2020 MRI'!L255</f>
        <v>-0.11042178785119161</v>
      </c>
      <c r="N255" s="11">
        <f>'2023 MRI - Alphabetical'!M255-'2020 MRI'!M255</f>
        <v>-2.4652013288376934E-2</v>
      </c>
      <c r="O255" s="10">
        <f>'2023 MRI - Alphabetical'!N255-'2020 MRI'!N255</f>
        <v>-70</v>
      </c>
      <c r="P255" s="33">
        <f>'2023 MRI - Alphabetical'!O255-'2020 MRI'!O255</f>
        <v>-0.31125669804798206</v>
      </c>
      <c r="Q255" s="11">
        <f>'2023 MRI - Alphabetical'!P255-'2020 MRI'!P255</f>
        <v>1.5945390459177297E-2</v>
      </c>
      <c r="R255" s="10">
        <f>'2023 MRI - Alphabetical'!Q255-'2020 MRI'!Q255</f>
        <v>-63</v>
      </c>
      <c r="S255" s="33">
        <f>'2023 MRI - Alphabetical'!R255-'2020 MRI'!R255</f>
        <v>0.11641572002915873</v>
      </c>
      <c r="T255" s="12">
        <f>'2023 MRI - Alphabetical'!S255-'2020 MRI'!S255</f>
        <v>0.24073182474723159</v>
      </c>
      <c r="U255" s="10">
        <f>'2023 MRI - Alphabetical'!T255-'2020 MRI'!T255</f>
        <v>245</v>
      </c>
      <c r="V255" s="33">
        <f>'2023 MRI - Alphabetical'!U255-'2020 MRI'!U255</f>
        <v>0.82232084995499544</v>
      </c>
      <c r="W255" s="11">
        <f>'2023 MRI - Alphabetical'!V255-'2020 MRI'!V255</f>
        <v>-5.160775311622557E-2</v>
      </c>
      <c r="X255" s="10">
        <f>'2023 MRI - Alphabetical'!W255-'2020 MRI'!W255</f>
        <v>88</v>
      </c>
      <c r="Y255" s="33">
        <f>'2023 MRI - Alphabetical'!X255-'2020 MRI'!X255</f>
        <v>0.31549797214989311</v>
      </c>
      <c r="Z255" s="13">
        <f>'2023 MRI - Alphabetical'!Y255-'2020 MRI'!Y255</f>
        <v>27084</v>
      </c>
      <c r="AA255" s="10">
        <f>'2023 MRI - Alphabetical'!Z255-'2020 MRI'!Z255</f>
        <v>3</v>
      </c>
      <c r="AB255" s="33">
        <f>'2023 MRI - Alphabetical'!AA255-'2020 MRI'!AA255</f>
        <v>1.767330588972027E-2</v>
      </c>
      <c r="AC255" s="11">
        <f>'2023 MRI - Alphabetical'!AB255-'2020 MRI'!AB255</f>
        <v>3.0506329113924036E-3</v>
      </c>
      <c r="AD255" s="10">
        <f>'2023 MRI - Alphabetical'!AC255-'2020 MRI'!AC255</f>
        <v>-15</v>
      </c>
      <c r="AE255" s="33">
        <f>'2023 MRI - Alphabetical'!AD255-'2020 MRI'!AD255</f>
        <v>-3.2521907904357494E-2</v>
      </c>
      <c r="AF255" s="11">
        <f>'2023 MRI - Alphabetical'!AE255-'2020 MRI'!AE255</f>
        <v>4.1876111342367128E-3</v>
      </c>
      <c r="AG255" s="10">
        <f>'2023 MRI - Alphabetical'!AF255-'2020 MRI'!AF255</f>
        <v>-25</v>
      </c>
      <c r="AH255" s="33">
        <f>'2023 MRI - Alphabetical'!AG255-'2020 MRI'!AG255</f>
        <v>-0.12439840371845684</v>
      </c>
      <c r="AI255" s="14">
        <f>'2023 MRI - Alphabetical'!AH255-'2020 MRI'!AH255</f>
        <v>1.1000000000000121E-2</v>
      </c>
      <c r="AJ255" s="10">
        <f>'2023 MRI - Alphabetical'!AI255-'2020 MRI'!AI255</f>
        <v>-14</v>
      </c>
      <c r="AK255" s="33">
        <f>'2023 MRI - Alphabetical'!AJ255-'2020 MRI'!AJ255</f>
        <v>-1.5587629785690893E-2</v>
      </c>
      <c r="AL255" s="13">
        <f>'2023 MRI - Alphabetical'!AK255-'2020 MRI'!AK255</f>
        <v>17359.399895651208</v>
      </c>
      <c r="AM255" s="38"/>
    </row>
    <row r="256" spans="1:39" x14ac:dyDescent="0.25">
      <c r="A256" t="s">
        <v>848</v>
      </c>
      <c r="B256" s="5" t="s">
        <v>217</v>
      </c>
      <c r="C256" s="6" t="s">
        <v>19</v>
      </c>
      <c r="D256" s="7" t="s">
        <v>20</v>
      </c>
      <c r="E256" s="8">
        <f>VLOOKUP(A256,'2020 MRI'!$A$7:$F$571,6,FALSE)</f>
        <v>28.007344810405201</v>
      </c>
      <c r="F256" s="36">
        <f>'2023 MRI - Alphabetical'!E256-'2020 MRI'!E256</f>
        <v>-0.89415202748998612</v>
      </c>
      <c r="G256" s="8">
        <f>'2023 MRI - Alphabetical'!F256-'2020 MRI'!F256</f>
        <v>4.849998485735469</v>
      </c>
      <c r="H256" s="9">
        <f>'2023 MRI - Alphabetical'!G256-'2020 MRI'!G256</f>
        <v>-40</v>
      </c>
      <c r="I256" s="10">
        <f>'2023 MRI - Alphabetical'!H256-'2020 MRI'!H256</f>
        <v>177</v>
      </c>
      <c r="J256" s="33">
        <f>'2023 MRI - Alphabetical'!I256-'2020 MRI'!I256</f>
        <v>0.59044049649124342</v>
      </c>
      <c r="K256" s="11">
        <f>'2023 MRI - Alphabetical'!J256-'2020 MRI'!J256</f>
        <v>6.8882081935257911E-2</v>
      </c>
      <c r="L256" s="10">
        <f>'2023 MRI - Alphabetical'!K256-'2020 MRI'!K256</f>
        <v>43</v>
      </c>
      <c r="M256" s="33">
        <f>'2023 MRI - Alphabetical'!L256-'2020 MRI'!L256</f>
        <v>0.10086975761271749</v>
      </c>
      <c r="N256" s="11">
        <f>'2023 MRI - Alphabetical'!M256-'2020 MRI'!M256</f>
        <v>-3.0279235077263197E-2</v>
      </c>
      <c r="O256" s="10">
        <f>'2023 MRI - Alphabetical'!N256-'2020 MRI'!N256</f>
        <v>-54</v>
      </c>
      <c r="P256" s="33">
        <f>'2023 MRI - Alphabetical'!O256-'2020 MRI'!O256</f>
        <v>-0.29967484421053664</v>
      </c>
      <c r="Q256" s="11">
        <f>'2023 MRI - Alphabetical'!P256-'2020 MRI'!P256</f>
        <v>1.4790398918187966E-2</v>
      </c>
      <c r="R256" s="10">
        <f>'2023 MRI - Alphabetical'!Q256-'2020 MRI'!Q256</f>
        <v>-67</v>
      </c>
      <c r="S256" s="33">
        <f>'2023 MRI - Alphabetical'!R256-'2020 MRI'!R256</f>
        <v>-0.53605791180135187</v>
      </c>
      <c r="T256" s="12">
        <f>'2023 MRI - Alphabetical'!S256-'2020 MRI'!S256</f>
        <v>0.95248013677527976</v>
      </c>
      <c r="U256" s="10">
        <f>'2023 MRI - Alphabetical'!T256-'2020 MRI'!T256</f>
        <v>-143</v>
      </c>
      <c r="V256" s="33">
        <f>'2023 MRI - Alphabetical'!U256-'2020 MRI'!U256</f>
        <v>-0.41379915997392225</v>
      </c>
      <c r="W256" s="11">
        <f>'2023 MRI - Alphabetical'!V256-'2020 MRI'!V256</f>
        <v>2.1956851992798482E-2</v>
      </c>
      <c r="X256" s="10">
        <f>'2023 MRI - Alphabetical'!W256-'2020 MRI'!W256</f>
        <v>61</v>
      </c>
      <c r="Y256" s="33">
        <f>'2023 MRI - Alphabetical'!X256-'2020 MRI'!X256</f>
        <v>0.18339669350034746</v>
      </c>
      <c r="Z256" s="13">
        <f>'2023 MRI - Alphabetical'!Y256-'2020 MRI'!Y256</f>
        <v>24125</v>
      </c>
      <c r="AA256" s="10">
        <f>'2023 MRI - Alphabetical'!Z256-'2020 MRI'!Z256</f>
        <v>148</v>
      </c>
      <c r="AB256" s="33">
        <f>'2023 MRI - Alphabetical'!AA256-'2020 MRI'!AA256</f>
        <v>0.4848515842867247</v>
      </c>
      <c r="AC256" s="11">
        <f>'2023 MRI - Alphabetical'!AB256-'2020 MRI'!AB256</f>
        <v>-4.5491033304867687E-3</v>
      </c>
      <c r="AD256" s="10">
        <f>'2023 MRI - Alphabetical'!AC256-'2020 MRI'!AC256</f>
        <v>-175</v>
      </c>
      <c r="AE256" s="33">
        <f>'2023 MRI - Alphabetical'!AD256-'2020 MRI'!AD256</f>
        <v>-0.52075766042945026</v>
      </c>
      <c r="AF256" s="11">
        <f>'2023 MRI - Alphabetical'!AE256-'2020 MRI'!AE256</f>
        <v>-2.4900502392646406E-2</v>
      </c>
      <c r="AG256" s="10">
        <f>'2023 MRI - Alphabetical'!AF256-'2020 MRI'!AF256</f>
        <v>-1</v>
      </c>
      <c r="AH256" s="33">
        <f>'2023 MRI - Alphabetical'!AG256-'2020 MRI'!AG256</f>
        <v>0.12252424285386554</v>
      </c>
      <c r="AI256" s="14">
        <f>'2023 MRI - Alphabetical'!AH256-'2020 MRI'!AH256</f>
        <v>-0.22566666666666713</v>
      </c>
      <c r="AJ256" s="10">
        <f>'2023 MRI - Alphabetical'!AI256-'2020 MRI'!AI256</f>
        <v>-23</v>
      </c>
      <c r="AK256" s="33">
        <f>'2023 MRI - Alphabetical'!AJ256-'2020 MRI'!AJ256</f>
        <v>1.7722587594984407E-2</v>
      </c>
      <c r="AL256" s="13">
        <f>'2023 MRI - Alphabetical'!AK256-'2020 MRI'!AK256</f>
        <v>3402.5731283439818</v>
      </c>
      <c r="AM256" s="38"/>
    </row>
    <row r="257" spans="1:39" x14ac:dyDescent="0.25">
      <c r="A257" t="s">
        <v>849</v>
      </c>
      <c r="B257" s="5" t="s">
        <v>300</v>
      </c>
      <c r="C257" s="6" t="s">
        <v>30</v>
      </c>
      <c r="D257" s="7" t="s">
        <v>20</v>
      </c>
      <c r="E257" s="8">
        <f>VLOOKUP(A257,'2020 MRI'!$A$7:$F$571,6,FALSE)</f>
        <v>23.041989618641015</v>
      </c>
      <c r="F257" s="36">
        <f>'2023 MRI - Alphabetical'!E257-'2020 MRI'!E257</f>
        <v>2.0069965269146008</v>
      </c>
      <c r="G257" s="8">
        <f>'2023 MRI - Alphabetical'!F257-'2020 MRI'!F257</f>
        <v>-1.3492544292773303</v>
      </c>
      <c r="H257" s="9">
        <f>'2023 MRI - Alphabetical'!G257-'2020 MRI'!G257</f>
        <v>95</v>
      </c>
      <c r="I257" s="10">
        <f>'2023 MRI - Alphabetical'!H257-'2020 MRI'!H257</f>
        <v>-26</v>
      </c>
      <c r="J257" s="33">
        <f>'2023 MRI - Alphabetical'!I257-'2020 MRI'!I257</f>
        <v>-5.544784651632062E-2</v>
      </c>
      <c r="K257" s="11">
        <f>'2023 MRI - Alphabetical'!J257-'2020 MRI'!J257</f>
        <v>1.8128374834300742E-2</v>
      </c>
      <c r="L257" s="10">
        <f>'2023 MRI - Alphabetical'!K257-'2020 MRI'!K257</f>
        <v>66</v>
      </c>
      <c r="M257" s="33">
        <f>'2023 MRI - Alphabetical'!L257-'2020 MRI'!L257</f>
        <v>0.26694277899899654</v>
      </c>
      <c r="N257" s="11">
        <f>'2023 MRI - Alphabetical'!M257-'2020 MRI'!M257</f>
        <v>-2.4947758678800135E-2</v>
      </c>
      <c r="O257" s="10">
        <f>'2023 MRI - Alphabetical'!N257-'2020 MRI'!N257</f>
        <v>123</v>
      </c>
      <c r="P257" s="33">
        <f>'2023 MRI - Alphabetical'!O257-'2020 MRI'!O257</f>
        <v>0.25288486664521803</v>
      </c>
      <c r="Q257" s="11">
        <f>'2023 MRI - Alphabetical'!P257-'2020 MRI'!P257</f>
        <v>-1.8016162403392062E-2</v>
      </c>
      <c r="R257" s="10">
        <f>'2023 MRI - Alphabetical'!Q257-'2020 MRI'!Q257</f>
        <v>19</v>
      </c>
      <c r="S257" s="33">
        <f>'2023 MRI - Alphabetical'!R257-'2020 MRI'!R257</f>
        <v>0.23888270298591624</v>
      </c>
      <c r="T257" s="12">
        <f>'2023 MRI - Alphabetical'!S257-'2020 MRI'!S257</f>
        <v>0</v>
      </c>
      <c r="U257" s="10">
        <f>'2023 MRI - Alphabetical'!T257-'2020 MRI'!T257</f>
        <v>277</v>
      </c>
      <c r="V257" s="33">
        <f>'2023 MRI - Alphabetical'!U257-'2020 MRI'!U257</f>
        <v>0.79651944154325161</v>
      </c>
      <c r="W257" s="11">
        <f>'2023 MRI - Alphabetical'!V257-'2020 MRI'!V257</f>
        <v>-5.0475359610919535E-2</v>
      </c>
      <c r="X257" s="10">
        <f>'2023 MRI - Alphabetical'!W257-'2020 MRI'!W257</f>
        <v>104</v>
      </c>
      <c r="Y257" s="33">
        <f>'2023 MRI - Alphabetical'!X257-'2020 MRI'!X257</f>
        <v>0.38350043292355684</v>
      </c>
      <c r="Z257" s="13">
        <f>'2023 MRI - Alphabetical'!Y257-'2020 MRI'!Y257</f>
        <v>30607</v>
      </c>
      <c r="AA257" s="10">
        <f>'2023 MRI - Alphabetical'!Z257-'2020 MRI'!Z257</f>
        <v>57</v>
      </c>
      <c r="AB257" s="33">
        <f>'2023 MRI - Alphabetical'!AA257-'2020 MRI'!AA257</f>
        <v>0.15072298137979684</v>
      </c>
      <c r="AC257" s="11">
        <f>'2023 MRI - Alphabetical'!AB257-'2020 MRI'!AB257</f>
        <v>-3.1100478468899795E-4</v>
      </c>
      <c r="AD257" s="10">
        <f>'2023 MRI - Alphabetical'!AC257-'2020 MRI'!AC257</f>
        <v>38</v>
      </c>
      <c r="AE257" s="33">
        <f>'2023 MRI - Alphabetical'!AD257-'2020 MRI'!AD257</f>
        <v>9.9089341335307668E-2</v>
      </c>
      <c r="AF257" s="11">
        <f>'2023 MRI - Alphabetical'!AE257-'2020 MRI'!AE257</f>
        <v>1.049461995873946E-2</v>
      </c>
      <c r="AG257" s="10">
        <f>'2023 MRI - Alphabetical'!AF257-'2020 MRI'!AF257</f>
        <v>0</v>
      </c>
      <c r="AH257" s="33">
        <f>'2023 MRI - Alphabetical'!AG257-'2020 MRI'!AG257</f>
        <v>-3.0300326558743818E-2</v>
      </c>
      <c r="AI257" s="14">
        <f>'2023 MRI - Alphabetical'!AH257-'2020 MRI'!AH257</f>
        <v>-0.11433333333333329</v>
      </c>
      <c r="AJ257" s="10">
        <f>'2023 MRI - Alphabetical'!AI257-'2020 MRI'!AI257</f>
        <v>1</v>
      </c>
      <c r="AK257" s="33">
        <f>'2023 MRI - Alphabetical'!AJ257-'2020 MRI'!AJ257</f>
        <v>0.16039243448228357</v>
      </c>
      <c r="AL257" s="13">
        <f>'2023 MRI - Alphabetical'!AK257-'2020 MRI'!AK257</f>
        <v>480050.82063662563</v>
      </c>
      <c r="AM257" s="38"/>
    </row>
    <row r="258" spans="1:39" x14ac:dyDescent="0.25">
      <c r="A258" t="s">
        <v>850</v>
      </c>
      <c r="B258" s="5" t="s">
        <v>84</v>
      </c>
      <c r="C258" s="6" t="s">
        <v>19</v>
      </c>
      <c r="D258" s="7" t="s">
        <v>20</v>
      </c>
      <c r="E258" s="8">
        <f>VLOOKUP(A258,'2020 MRI'!$A$7:$F$571,6,FALSE)</f>
        <v>47.177774155210713</v>
      </c>
      <c r="F258" s="36">
        <f>'2023 MRI - Alphabetical'!E258-'2020 MRI'!E258</f>
        <v>-0.33202874295303797</v>
      </c>
      <c r="G258" s="8">
        <f>'2023 MRI - Alphabetical'!F258-'2020 MRI'!F258</f>
        <v>-0.4378104315503748</v>
      </c>
      <c r="H258" s="9">
        <f>'2023 MRI - Alphabetical'!G258-'2020 MRI'!G258</f>
        <v>-3</v>
      </c>
      <c r="I258" s="10">
        <f>'2023 MRI - Alphabetical'!H258-'2020 MRI'!H258</f>
        <v>283</v>
      </c>
      <c r="J258" s="33">
        <f>'2023 MRI - Alphabetical'!I258-'2020 MRI'!I258</f>
        <v>1.487003749127604</v>
      </c>
      <c r="K258" s="11">
        <f>'2023 MRI - Alphabetical'!J258-'2020 MRI'!J258</f>
        <v>0.13886045718184914</v>
      </c>
      <c r="L258" s="10">
        <f>'2023 MRI - Alphabetical'!K258-'2020 MRI'!K258</f>
        <v>-10</v>
      </c>
      <c r="M258" s="33">
        <f>'2023 MRI - Alphabetical'!L258-'2020 MRI'!L258</f>
        <v>-5.9305682733396009E-2</v>
      </c>
      <c r="N258" s="11">
        <f>'2023 MRI - Alphabetical'!M258-'2020 MRI'!M258</f>
        <v>-1.55031939512216E-2</v>
      </c>
      <c r="O258" s="10">
        <f>'2023 MRI - Alphabetical'!N258-'2020 MRI'!N258</f>
        <v>-16</v>
      </c>
      <c r="P258" s="33">
        <f>'2023 MRI - Alphabetical'!O258-'2020 MRI'!O258</f>
        <v>-0.28697828972513717</v>
      </c>
      <c r="Q258" s="11">
        <f>'2023 MRI - Alphabetical'!P258-'2020 MRI'!P258</f>
        <v>1.1919765941331734E-2</v>
      </c>
      <c r="R258" s="10">
        <f>'2023 MRI - Alphabetical'!Q258-'2020 MRI'!Q258</f>
        <v>-2</v>
      </c>
      <c r="S258" s="33">
        <f>'2023 MRI - Alphabetical'!R258-'2020 MRI'!R258</f>
        <v>-0.69925784112945721</v>
      </c>
      <c r="T258" s="12">
        <f>'2023 MRI - Alphabetical'!S258-'2020 MRI'!S258</f>
        <v>-0.55818724919289098</v>
      </c>
      <c r="U258" s="10">
        <f>'2023 MRI - Alphabetical'!T258-'2020 MRI'!T258</f>
        <v>84</v>
      </c>
      <c r="V258" s="33">
        <f>'2023 MRI - Alphabetical'!U258-'2020 MRI'!U258</f>
        <v>0.75610972072488558</v>
      </c>
      <c r="W258" s="11">
        <f>'2023 MRI - Alphabetical'!V258-'2020 MRI'!V258</f>
        <v>-4.5825620504147346E-2</v>
      </c>
      <c r="X258" s="10">
        <f>'2023 MRI - Alphabetical'!W258-'2020 MRI'!W258</f>
        <v>-22</v>
      </c>
      <c r="Y258" s="33">
        <f>'2023 MRI - Alphabetical'!X258-'2020 MRI'!X258</f>
        <v>-5.2355489227764673E-2</v>
      </c>
      <c r="Z258" s="13">
        <f>'2023 MRI - Alphabetical'!Y258-'2020 MRI'!Y258</f>
        <v>8977</v>
      </c>
      <c r="AA258" s="10">
        <f>'2023 MRI - Alphabetical'!Z258-'2020 MRI'!Z258</f>
        <v>-6</v>
      </c>
      <c r="AB258" s="33">
        <f>'2023 MRI - Alphabetical'!AA258-'2020 MRI'!AA258</f>
        <v>-0.34654265401130147</v>
      </c>
      <c r="AC258" s="11">
        <f>'2023 MRI - Alphabetical'!AB258-'2020 MRI'!AB258</f>
        <v>2.7028753993610238E-3</v>
      </c>
      <c r="AD258" s="10">
        <f>'2023 MRI - Alphabetical'!AC258-'2020 MRI'!AC258</f>
        <v>2</v>
      </c>
      <c r="AE258" s="33">
        <f>'2023 MRI - Alphabetical'!AD258-'2020 MRI'!AD258</f>
        <v>8.6607419288716181E-3</v>
      </c>
      <c r="AF258" s="11">
        <f>'2023 MRI - Alphabetical'!AE258-'2020 MRI'!AE258</f>
        <v>7.8179336077744965E-3</v>
      </c>
      <c r="AG258" s="10">
        <f>'2023 MRI - Alphabetical'!AF258-'2020 MRI'!AF258</f>
        <v>-17</v>
      </c>
      <c r="AH258" s="33">
        <f>'2023 MRI - Alphabetical'!AG258-'2020 MRI'!AG258</f>
        <v>-0.27633812100792143</v>
      </c>
      <c r="AI258" s="14">
        <f>'2023 MRI - Alphabetical'!AH258-'2020 MRI'!AH258</f>
        <v>0.21800000000000086</v>
      </c>
      <c r="AJ258" s="10">
        <f>'2023 MRI - Alphabetical'!AI258-'2020 MRI'!AI258</f>
        <v>-59</v>
      </c>
      <c r="AK258" s="33">
        <f>'2023 MRI - Alphabetical'!AJ258-'2020 MRI'!AJ258</f>
        <v>1.9803285611709187E-3</v>
      </c>
      <c r="AL258" s="13">
        <f>'2023 MRI - Alphabetical'!AK258-'2020 MRI'!AK258</f>
        <v>-7735.3001585205348</v>
      </c>
      <c r="AM258" s="38"/>
    </row>
    <row r="259" spans="1:39" x14ac:dyDescent="0.25">
      <c r="A259" t="s">
        <v>851</v>
      </c>
      <c r="B259" s="5" t="s">
        <v>85</v>
      </c>
      <c r="C259" s="6" t="s">
        <v>26</v>
      </c>
      <c r="D259" s="7" t="s">
        <v>20</v>
      </c>
      <c r="E259" s="8">
        <f>VLOOKUP(A259,'2020 MRI'!$A$7:$F$571,6,FALSE)</f>
        <v>53.50823281858483</v>
      </c>
      <c r="F259" s="36">
        <f>'2023 MRI - Alphabetical'!E259-'2020 MRI'!E259</f>
        <v>1.7382493905570291</v>
      </c>
      <c r="G259" s="8">
        <f>'2023 MRI - Alphabetical'!F259-'2020 MRI'!F259</f>
        <v>-6.8658886209305052</v>
      </c>
      <c r="H259" s="9">
        <f>'2023 MRI - Alphabetical'!G259-'2020 MRI'!G259</f>
        <v>13</v>
      </c>
      <c r="I259" s="10">
        <f>'2023 MRI - Alphabetical'!H259-'2020 MRI'!H259</f>
        <v>-32</v>
      </c>
      <c r="J259" s="33">
        <f>'2023 MRI - Alphabetical'!I259-'2020 MRI'!I259</f>
        <v>-0.34027826511071879</v>
      </c>
      <c r="K259" s="11">
        <f>'2023 MRI - Alphabetical'!J259-'2020 MRI'!J259</f>
        <v>-8.4949215143120815E-3</v>
      </c>
      <c r="L259" s="10">
        <f>'2023 MRI - Alphabetical'!K259-'2020 MRI'!K259</f>
        <v>-4</v>
      </c>
      <c r="M259" s="33">
        <f>'2023 MRI - Alphabetical'!L259-'2020 MRI'!L259</f>
        <v>-0.58107242249465374</v>
      </c>
      <c r="N259" s="11">
        <f>'2023 MRI - Alphabetical'!M259-'2020 MRI'!M259</f>
        <v>-2.5486973010668962E-2</v>
      </c>
      <c r="O259" s="10">
        <f>'2023 MRI - Alphabetical'!N259-'2020 MRI'!N259</f>
        <v>-1</v>
      </c>
      <c r="P259" s="33">
        <f>'2023 MRI - Alphabetical'!O259-'2020 MRI'!O259</f>
        <v>1.7634496151031298E-2</v>
      </c>
      <c r="Q259" s="11">
        <f>'2023 MRI - Alphabetical'!P259-'2020 MRI'!P259</f>
        <v>-7.8718789028386638E-3</v>
      </c>
      <c r="R259" s="10">
        <f>'2023 MRI - Alphabetical'!Q259-'2020 MRI'!Q259</f>
        <v>67</v>
      </c>
      <c r="S259" s="33">
        <f>'2023 MRI - Alphabetical'!R259-'2020 MRI'!R259</f>
        <v>0.20508993883501717</v>
      </c>
      <c r="T259" s="12">
        <f>'2023 MRI - Alphabetical'!S259-'2020 MRI'!S259</f>
        <v>-0.97782232158918603</v>
      </c>
      <c r="U259" s="10">
        <f>'2023 MRI - Alphabetical'!T259-'2020 MRI'!T259</f>
        <v>101</v>
      </c>
      <c r="V259" s="33">
        <f>'2023 MRI - Alphabetical'!U259-'2020 MRI'!U259</f>
        <v>0.91204597088341566</v>
      </c>
      <c r="W259" s="11">
        <f>'2023 MRI - Alphabetical'!V259-'2020 MRI'!V259</f>
        <v>-5.5088615937500959E-2</v>
      </c>
      <c r="X259" s="10">
        <f>'2023 MRI - Alphabetical'!W259-'2020 MRI'!W259</f>
        <v>-18</v>
      </c>
      <c r="Y259" s="33">
        <f>'2023 MRI - Alphabetical'!X259-'2020 MRI'!X259</f>
        <v>-3.3229039592955756E-2</v>
      </c>
      <c r="Z259" s="13">
        <f>'2023 MRI - Alphabetical'!Y259-'2020 MRI'!Y259</f>
        <v>11518</v>
      </c>
      <c r="AA259" s="10">
        <f>'2023 MRI - Alphabetical'!Z259-'2020 MRI'!Z259</f>
        <v>-10</v>
      </c>
      <c r="AB259" s="33">
        <f>'2023 MRI - Alphabetical'!AA259-'2020 MRI'!AA259</f>
        <v>-0.56502150622201675</v>
      </c>
      <c r="AC259" s="11">
        <f>'2023 MRI - Alphabetical'!AB259-'2020 MRI'!AB259</f>
        <v>5.0546919976971749E-3</v>
      </c>
      <c r="AD259" s="10">
        <f>'2023 MRI - Alphabetical'!AC259-'2020 MRI'!AC259</f>
        <v>79</v>
      </c>
      <c r="AE259" s="33">
        <f>'2023 MRI - Alphabetical'!AD259-'2020 MRI'!AD259</f>
        <v>1.4735787289142848</v>
      </c>
      <c r="AF259" s="11">
        <f>'2023 MRI - Alphabetical'!AE259-'2020 MRI'!AE259</f>
        <v>9.6413925545060564E-2</v>
      </c>
      <c r="AG259" s="10">
        <f>'2023 MRI - Alphabetical'!AF259-'2020 MRI'!AF259</f>
        <v>-65</v>
      </c>
      <c r="AH259" s="33">
        <f>'2023 MRI - Alphabetical'!AG259-'2020 MRI'!AG259</f>
        <v>-0.18530278652898446</v>
      </c>
      <c r="AI259" s="14">
        <f>'2023 MRI - Alphabetical'!AH259-'2020 MRI'!AH259</f>
        <v>9.3666666666667009E-2</v>
      </c>
      <c r="AJ259" s="10">
        <f>'2023 MRI - Alphabetical'!AI259-'2020 MRI'!AI259</f>
        <v>-18</v>
      </c>
      <c r="AK259" s="33">
        <f>'2023 MRI - Alphabetical'!AJ259-'2020 MRI'!AJ259</f>
        <v>1.9256680487372613E-2</v>
      </c>
      <c r="AL259" s="13">
        <f>'2023 MRI - Alphabetical'!AK259-'2020 MRI'!AK259</f>
        <v>7060.4688878609595</v>
      </c>
      <c r="AM259" s="38"/>
    </row>
    <row r="260" spans="1:39" x14ac:dyDescent="0.25">
      <c r="A260" t="s">
        <v>852</v>
      </c>
      <c r="B260" s="5" t="s">
        <v>85</v>
      </c>
      <c r="C260" s="6" t="s">
        <v>38</v>
      </c>
      <c r="D260" s="7" t="s">
        <v>39</v>
      </c>
      <c r="E260" s="8">
        <f>VLOOKUP(A260,'2020 MRI'!$A$7:$F$571,6,FALSE)</f>
        <v>21.011196607995984</v>
      </c>
      <c r="F260" s="36">
        <f>'2023 MRI - Alphabetical'!E260-'2020 MRI'!E260</f>
        <v>9.3880435382919458E-2</v>
      </c>
      <c r="G260" s="8">
        <f>'2023 MRI - Alphabetical'!F260-'2020 MRI'!F260</f>
        <v>3.815616549986764</v>
      </c>
      <c r="H260" s="9">
        <f>'2023 MRI - Alphabetical'!G260-'2020 MRI'!G260</f>
        <v>-1</v>
      </c>
      <c r="I260" s="10">
        <f>'2023 MRI - Alphabetical'!H260-'2020 MRI'!H260</f>
        <v>-161</v>
      </c>
      <c r="J260" s="33">
        <f>'2023 MRI - Alphabetical'!I260-'2020 MRI'!I260</f>
        <v>-0.61880763864531807</v>
      </c>
      <c r="K260" s="11">
        <f>'2023 MRI - Alphabetical'!J260-'2020 MRI'!J260</f>
        <v>-2.2158700783510898E-2</v>
      </c>
      <c r="L260" s="10">
        <f>'2023 MRI - Alphabetical'!K260-'2020 MRI'!K260</f>
        <v>59</v>
      </c>
      <c r="M260" s="33">
        <f>'2023 MRI - Alphabetical'!L260-'2020 MRI'!L260</f>
        <v>0.23634433522786508</v>
      </c>
      <c r="N260" s="11">
        <f>'2023 MRI - Alphabetical'!M260-'2020 MRI'!M260</f>
        <v>-2.5888704959076643E-2</v>
      </c>
      <c r="O260" s="10">
        <f>'2023 MRI - Alphabetical'!N260-'2020 MRI'!N260</f>
        <v>18</v>
      </c>
      <c r="P260" s="33">
        <f>'2023 MRI - Alphabetical'!O260-'2020 MRI'!O260</f>
        <v>2.109131160224198E-2</v>
      </c>
      <c r="Q260" s="11">
        <f>'2023 MRI - Alphabetical'!P260-'2020 MRI'!P260</f>
        <v>-3.5017057412196594E-3</v>
      </c>
      <c r="R260" s="10">
        <f>'2023 MRI - Alphabetical'!Q260-'2020 MRI'!Q260</f>
        <v>57</v>
      </c>
      <c r="S260" s="33">
        <f>'2023 MRI - Alphabetical'!R260-'2020 MRI'!R260</f>
        <v>0.19491845367454091</v>
      </c>
      <c r="T260" s="12">
        <f>'2023 MRI - Alphabetical'!S260-'2020 MRI'!S260</f>
        <v>-0.20913111627992087</v>
      </c>
      <c r="U260" s="10">
        <f>'2023 MRI - Alphabetical'!T260-'2020 MRI'!T260</f>
        <v>60</v>
      </c>
      <c r="V260" s="33">
        <f>'2023 MRI - Alphabetical'!U260-'2020 MRI'!U260</f>
        <v>0.21050855167624632</v>
      </c>
      <c r="W260" s="11">
        <f>'2023 MRI - Alphabetical'!V260-'2020 MRI'!V260</f>
        <v>-1.5423081488499822E-2</v>
      </c>
      <c r="X260" s="10">
        <f>'2023 MRI - Alphabetical'!W260-'2020 MRI'!W260</f>
        <v>5</v>
      </c>
      <c r="Y260" s="33">
        <f>'2023 MRI - Alphabetical'!X260-'2020 MRI'!X260</f>
        <v>-2.0398237496656313E-2</v>
      </c>
      <c r="Z260" s="13">
        <f>'2023 MRI - Alphabetical'!Y260-'2020 MRI'!Y260</f>
        <v>18102</v>
      </c>
      <c r="AA260" s="10">
        <f>'2023 MRI - Alphabetical'!Z260-'2020 MRI'!Z260</f>
        <v>12</v>
      </c>
      <c r="AB260" s="33">
        <f>'2023 MRI - Alphabetical'!AA260-'2020 MRI'!AA260</f>
        <v>5.5305084996519316E-2</v>
      </c>
      <c r="AC260" s="11">
        <f>'2023 MRI - Alphabetical'!AB260-'2020 MRI'!AB260</f>
        <v>2.3482972136222927E-3</v>
      </c>
      <c r="AD260" s="10">
        <f>'2023 MRI - Alphabetical'!AC260-'2020 MRI'!AC260</f>
        <v>-78</v>
      </c>
      <c r="AE260" s="33">
        <f>'2023 MRI - Alphabetical'!AD260-'2020 MRI'!AD260</f>
        <v>-0.25307142094332191</v>
      </c>
      <c r="AF260" s="11">
        <f>'2023 MRI - Alphabetical'!AE260-'2020 MRI'!AE260</f>
        <v>-8.4564038349089765E-3</v>
      </c>
      <c r="AG260" s="10">
        <f>'2023 MRI - Alphabetical'!AF260-'2020 MRI'!AF260</f>
        <v>-33</v>
      </c>
      <c r="AH260" s="33">
        <f>'2023 MRI - Alphabetical'!AG260-'2020 MRI'!AG260</f>
        <v>-8.5032790924021287E-2</v>
      </c>
      <c r="AI260" s="14">
        <f>'2023 MRI - Alphabetical'!AH260-'2020 MRI'!AH260</f>
        <v>-2.3333333333333428E-2</v>
      </c>
      <c r="AJ260" s="10">
        <f>'2023 MRI - Alphabetical'!AI260-'2020 MRI'!AI260</f>
        <v>-1</v>
      </c>
      <c r="AK260" s="33">
        <f>'2023 MRI - Alphabetical'!AJ260-'2020 MRI'!AJ260</f>
        <v>9.6028618348713568E-3</v>
      </c>
      <c r="AL260" s="13">
        <f>'2023 MRI - Alphabetical'!AK260-'2020 MRI'!AK260</f>
        <v>21483.026755907922</v>
      </c>
      <c r="AM260" s="38"/>
    </row>
    <row r="261" spans="1:39" x14ac:dyDescent="0.25">
      <c r="A261" t="s">
        <v>853</v>
      </c>
      <c r="B261" s="5" t="s">
        <v>465</v>
      </c>
      <c r="C261" s="6" t="s">
        <v>91</v>
      </c>
      <c r="D261" s="7" t="s">
        <v>39</v>
      </c>
      <c r="E261" s="8">
        <f>VLOOKUP(A261,'2020 MRI'!$A$7:$F$571,6,FALSE)</f>
        <v>18.781216100388821</v>
      </c>
      <c r="F261" s="36">
        <f>'2023 MRI - Alphabetical'!E261-'2020 MRI'!E261</f>
        <v>-0.78422917590624763</v>
      </c>
      <c r="G261" s="8">
        <f>'2023 MRI - Alphabetical'!F261-'2020 MRI'!F261</f>
        <v>6.4497124667599302</v>
      </c>
      <c r="H261" s="9">
        <f>'2023 MRI - Alphabetical'!G261-'2020 MRI'!G261</f>
        <v>-55</v>
      </c>
      <c r="I261" s="10">
        <f>'2023 MRI - Alphabetical'!H261-'2020 MRI'!H261</f>
        <v>-430</v>
      </c>
      <c r="J261" s="33">
        <f>'2023 MRI - Alphabetical'!I261-'2020 MRI'!I261</f>
        <v>-4.1353498332258996</v>
      </c>
      <c r="K261" s="11">
        <f>'2023 MRI - Alphabetical'!J261-'2020 MRI'!J261</f>
        <v>-0.23976913761200402</v>
      </c>
      <c r="L261" s="10">
        <f>'2023 MRI - Alphabetical'!K261-'2020 MRI'!K261</f>
        <v>174</v>
      </c>
      <c r="M261" s="33">
        <f>'2023 MRI - Alphabetical'!L261-'2020 MRI'!L261</f>
        <v>0.58319703311634052</v>
      </c>
      <c r="N261" s="11">
        <f>'2023 MRI - Alphabetical'!M261-'2020 MRI'!M261</f>
        <v>-3.624428494802176E-2</v>
      </c>
      <c r="O261" s="10">
        <f>'2023 MRI - Alphabetical'!N261-'2020 MRI'!N261</f>
        <v>96</v>
      </c>
      <c r="P261" s="33">
        <f>'2023 MRI - Alphabetical'!O261-'2020 MRI'!O261</f>
        <v>0.26457332248058979</v>
      </c>
      <c r="Q261" s="11">
        <f>'2023 MRI - Alphabetical'!P261-'2020 MRI'!P261</f>
        <v>-1.9230769230769228E-2</v>
      </c>
      <c r="R261" s="10">
        <f>'2023 MRI - Alphabetical'!Q261-'2020 MRI'!Q261</f>
        <v>-257</v>
      </c>
      <c r="S261" s="33">
        <f>'2023 MRI - Alphabetical'!R261-'2020 MRI'!R261</f>
        <v>-0.36964343003127353</v>
      </c>
      <c r="T261" s="12">
        <f>'2023 MRI - Alphabetical'!S261-'2020 MRI'!S261</f>
        <v>1.1961722488038278</v>
      </c>
      <c r="U261" s="10">
        <f>'2023 MRI - Alphabetical'!T261-'2020 MRI'!T261</f>
        <v>67</v>
      </c>
      <c r="V261" s="33">
        <f>'2023 MRI - Alphabetical'!U261-'2020 MRI'!U261</f>
        <v>0.21336993851785863</v>
      </c>
      <c r="W261" s="11">
        <f>'2023 MRI - Alphabetical'!V261-'2020 MRI'!V261</f>
        <v>-1.5824252562679463E-2</v>
      </c>
      <c r="X261" s="10">
        <f>'2023 MRI - Alphabetical'!W261-'2020 MRI'!W261</f>
        <v>-10</v>
      </c>
      <c r="Y261" s="33">
        <f>'2023 MRI - Alphabetical'!X261-'2020 MRI'!X261</f>
        <v>-6.9483233472048309E-2</v>
      </c>
      <c r="Z261" s="13">
        <f>'2023 MRI - Alphabetical'!Y261-'2020 MRI'!Y261</f>
        <v>13737</v>
      </c>
      <c r="AA261" s="10">
        <f>'2023 MRI - Alphabetical'!Z261-'2020 MRI'!Z261</f>
        <v>32</v>
      </c>
      <c r="AB261" s="33">
        <f>'2023 MRI - Alphabetical'!AA261-'2020 MRI'!AA261</f>
        <v>7.7859340245136743E-2</v>
      </c>
      <c r="AC261" s="11">
        <f>'2023 MRI - Alphabetical'!AB261-'2020 MRI'!AB261</f>
        <v>8.1147540983606686E-4</v>
      </c>
      <c r="AD261" s="10">
        <f>'2023 MRI - Alphabetical'!AC261-'2020 MRI'!AC261</f>
        <v>16</v>
      </c>
      <c r="AE261" s="33">
        <f>'2023 MRI - Alphabetical'!AD261-'2020 MRI'!AD261</f>
        <v>5.5990646394741495E-2</v>
      </c>
      <c r="AF261" s="11">
        <f>'2023 MRI - Alphabetical'!AE261-'2020 MRI'!AE261</f>
        <v>7.0505092496362387E-3</v>
      </c>
      <c r="AG261" s="10">
        <f>'2023 MRI - Alphabetical'!AF261-'2020 MRI'!AF261</f>
        <v>-86</v>
      </c>
      <c r="AH261" s="33">
        <f>'2023 MRI - Alphabetical'!AG261-'2020 MRI'!AG261</f>
        <v>-0.25504651797944317</v>
      </c>
      <c r="AI261" s="14">
        <f>'2023 MRI - Alphabetical'!AH261-'2020 MRI'!AH261</f>
        <v>0.16566666666666663</v>
      </c>
      <c r="AJ261" s="10">
        <f>'2023 MRI - Alphabetical'!AI261-'2020 MRI'!AI261</f>
        <v>-41</v>
      </c>
      <c r="AK261" s="33">
        <f>'2023 MRI - Alphabetical'!AJ261-'2020 MRI'!AJ261</f>
        <v>-2.0383722076008026E-2</v>
      </c>
      <c r="AL261" s="13">
        <f>'2023 MRI - Alphabetical'!AK261-'2020 MRI'!AK261</f>
        <v>1228.7089692545997</v>
      </c>
      <c r="AM261" s="38"/>
    </row>
    <row r="262" spans="1:39" x14ac:dyDescent="0.25">
      <c r="A262" t="s">
        <v>854</v>
      </c>
      <c r="B262" s="5" t="s">
        <v>479</v>
      </c>
      <c r="C262" s="6" t="s">
        <v>91</v>
      </c>
      <c r="D262" s="7" t="s">
        <v>39</v>
      </c>
      <c r="E262" s="8">
        <f>VLOOKUP(A262,'2020 MRI'!$A$7:$F$571,6,FALSE)</f>
        <v>18.597115564101088</v>
      </c>
      <c r="F262" s="36">
        <f>'2023 MRI - Alphabetical'!E262-'2020 MRI'!E262</f>
        <v>-0.37958339117132667</v>
      </c>
      <c r="G262" s="8">
        <f>'2023 MRI - Alphabetical'!F262-'2020 MRI'!F262</f>
        <v>5.4818441069998087</v>
      </c>
      <c r="H262" s="9">
        <f>'2023 MRI - Alphabetical'!G262-'2020 MRI'!G262</f>
        <v>-26</v>
      </c>
      <c r="I262" s="10">
        <f>'2023 MRI - Alphabetical'!H262-'2020 MRI'!H262</f>
        <v>144</v>
      </c>
      <c r="J262" s="33">
        <f>'2023 MRI - Alphabetical'!I262-'2020 MRI'!I262</f>
        <v>0.70703554173627747</v>
      </c>
      <c r="K262" s="11">
        <f>'2023 MRI - Alphabetical'!J262-'2020 MRI'!J262</f>
        <v>6.834690076560801E-2</v>
      </c>
      <c r="L262" s="10">
        <f>'2023 MRI - Alphabetical'!K262-'2020 MRI'!K262</f>
        <v>90</v>
      </c>
      <c r="M262" s="33">
        <f>'2023 MRI - Alphabetical'!L262-'2020 MRI'!L262</f>
        <v>0.46675367622854824</v>
      </c>
      <c r="N262" s="11">
        <f>'2023 MRI - Alphabetical'!M262-'2020 MRI'!M262</f>
        <v>-4.688090580906483E-2</v>
      </c>
      <c r="O262" s="10">
        <f>'2023 MRI - Alphabetical'!N262-'2020 MRI'!N262</f>
        <v>-6</v>
      </c>
      <c r="P262" s="33">
        <f>'2023 MRI - Alphabetical'!O262-'2020 MRI'!O262</f>
        <v>-1.1850333481271402E-2</v>
      </c>
      <c r="Q262" s="11">
        <f>'2023 MRI - Alphabetical'!P262-'2020 MRI'!P262</f>
        <v>-1.0452590620520169E-3</v>
      </c>
      <c r="R262" s="10">
        <f>'2023 MRI - Alphabetical'!Q262-'2020 MRI'!Q262</f>
        <v>-26</v>
      </c>
      <c r="S262" s="33">
        <f>'2023 MRI - Alphabetical'!R262-'2020 MRI'!R262</f>
        <v>0.15715935403774428</v>
      </c>
      <c r="T262" s="12">
        <f>'2023 MRI - Alphabetical'!S262-'2020 MRI'!S262</f>
        <v>0.1606425702811245</v>
      </c>
      <c r="U262" s="10">
        <f>'2023 MRI - Alphabetical'!T262-'2020 MRI'!T262</f>
        <v>-221</v>
      </c>
      <c r="V262" s="33">
        <f>'2023 MRI - Alphabetical'!U262-'2020 MRI'!U262</f>
        <v>-0.60905675358636935</v>
      </c>
      <c r="W262" s="11">
        <f>'2023 MRI - Alphabetical'!V262-'2020 MRI'!V262</f>
        <v>3.3082708456094276E-2</v>
      </c>
      <c r="X262" s="10">
        <f>'2023 MRI - Alphabetical'!W262-'2020 MRI'!W262</f>
        <v>-19</v>
      </c>
      <c r="Y262" s="33">
        <f>'2023 MRI - Alphabetical'!X262-'2020 MRI'!X262</f>
        <v>-0.19077030886142454</v>
      </c>
      <c r="Z262" s="13">
        <f>'2023 MRI - Alphabetical'!Y262-'2020 MRI'!Y262</f>
        <v>13453</v>
      </c>
      <c r="AA262" s="10">
        <f>'2023 MRI - Alphabetical'!Z262-'2020 MRI'!Z262</f>
        <v>10</v>
      </c>
      <c r="AB262" s="33">
        <f>'2023 MRI - Alphabetical'!AA262-'2020 MRI'!AA262</f>
        <v>-1.8709441582960507E-2</v>
      </c>
      <c r="AC262" s="11">
        <f>'2023 MRI - Alphabetical'!AB262-'2020 MRI'!AB262</f>
        <v>2.3434284034107647E-3</v>
      </c>
      <c r="AD262" s="10">
        <f>'2023 MRI - Alphabetical'!AC262-'2020 MRI'!AC262</f>
        <v>5</v>
      </c>
      <c r="AE262" s="33">
        <f>'2023 MRI - Alphabetical'!AD262-'2020 MRI'!AD262</f>
        <v>5.613252694019355E-3</v>
      </c>
      <c r="AF262" s="11">
        <f>'2023 MRI - Alphabetical'!AE262-'2020 MRI'!AE262</f>
        <v>5.4223657758075694E-3</v>
      </c>
      <c r="AG262" s="10">
        <f>'2023 MRI - Alphabetical'!AF262-'2020 MRI'!AF262</f>
        <v>-1</v>
      </c>
      <c r="AH262" s="33">
        <f>'2023 MRI - Alphabetical'!AG262-'2020 MRI'!AG262</f>
        <v>-3.363659712243125E-2</v>
      </c>
      <c r="AI262" s="14">
        <f>'2023 MRI - Alphabetical'!AH262-'2020 MRI'!AH262</f>
        <v>-8.6333333333333151E-2</v>
      </c>
      <c r="AJ262" s="10">
        <f>'2023 MRI - Alphabetical'!AI262-'2020 MRI'!AI262</f>
        <v>5</v>
      </c>
      <c r="AK262" s="33">
        <f>'2023 MRI - Alphabetical'!AJ262-'2020 MRI'!AJ262</f>
        <v>1.1970737593345993E-2</v>
      </c>
      <c r="AL262" s="13">
        <f>'2023 MRI - Alphabetical'!AK262-'2020 MRI'!AK262</f>
        <v>23931.860957158671</v>
      </c>
      <c r="AM262" s="38"/>
    </row>
    <row r="263" spans="1:39" x14ac:dyDescent="0.25">
      <c r="A263" t="s">
        <v>855</v>
      </c>
      <c r="B263" s="5" t="s">
        <v>340</v>
      </c>
      <c r="C263" s="6" t="s">
        <v>93</v>
      </c>
      <c r="D263" s="7" t="s">
        <v>34</v>
      </c>
      <c r="E263" s="8">
        <f>VLOOKUP(A263,'2020 MRI'!$A$7:$F$571,6,FALSE)</f>
        <v>20.521251195720321</v>
      </c>
      <c r="F263" s="36">
        <f>'2023 MRI - Alphabetical'!E263-'2020 MRI'!E263</f>
        <v>-0.16496926113572474</v>
      </c>
      <c r="G263" s="8">
        <f>'2023 MRI - Alphabetical'!F263-'2020 MRI'!F263</f>
        <v>4.5581149138433474</v>
      </c>
      <c r="H263" s="9">
        <f>'2023 MRI - Alphabetical'!G263-'2020 MRI'!G263</f>
        <v>-15</v>
      </c>
      <c r="I263" s="10">
        <f>'2023 MRI - Alphabetical'!H263-'2020 MRI'!H263</f>
        <v>-104</v>
      </c>
      <c r="J263" s="33">
        <f>'2023 MRI - Alphabetical'!I263-'2020 MRI'!I263</f>
        <v>-0.31129699038983721</v>
      </c>
      <c r="K263" s="11">
        <f>'2023 MRI - Alphabetical'!J263-'2020 MRI'!J263</f>
        <v>8.418680077584284E-3</v>
      </c>
      <c r="L263" s="10">
        <f>'2023 MRI - Alphabetical'!K263-'2020 MRI'!K263</f>
        <v>-75</v>
      </c>
      <c r="M263" s="33">
        <f>'2023 MRI - Alphabetical'!L263-'2020 MRI'!L263</f>
        <v>-9.7739950751657756E-2</v>
      </c>
      <c r="N263" s="11">
        <f>'2023 MRI - Alphabetical'!M263-'2020 MRI'!M263</f>
        <v>-3.5835311988656714E-3</v>
      </c>
      <c r="O263" s="10">
        <f>'2023 MRI - Alphabetical'!N263-'2020 MRI'!N263</f>
        <v>106</v>
      </c>
      <c r="P263" s="33">
        <f>'2023 MRI - Alphabetical'!O263-'2020 MRI'!O263</f>
        <v>0.27379769813502497</v>
      </c>
      <c r="Q263" s="11">
        <f>'2023 MRI - Alphabetical'!P263-'2020 MRI'!P263</f>
        <v>-1.9909070505738334E-2</v>
      </c>
      <c r="R263" s="10">
        <f>'2023 MRI - Alphabetical'!Q263-'2020 MRI'!Q263</f>
        <v>86</v>
      </c>
      <c r="S263" s="33">
        <f>'2023 MRI - Alphabetical'!R263-'2020 MRI'!R263</f>
        <v>0.29152163175959234</v>
      </c>
      <c r="T263" s="12">
        <f>'2023 MRI - Alphabetical'!S263-'2020 MRI'!S263</f>
        <v>-0.22136137244050913</v>
      </c>
      <c r="U263" s="10">
        <f>'2023 MRI - Alphabetical'!T263-'2020 MRI'!T263</f>
        <v>37</v>
      </c>
      <c r="V263" s="33">
        <f>'2023 MRI - Alphabetical'!U263-'2020 MRI'!U263</f>
        <v>0.12825797018860269</v>
      </c>
      <c r="W263" s="11">
        <f>'2023 MRI - Alphabetical'!V263-'2020 MRI'!V263</f>
        <v>-1.0617697724826729E-2</v>
      </c>
      <c r="X263" s="10">
        <f>'2023 MRI - Alphabetical'!W263-'2020 MRI'!W263</f>
        <v>-50</v>
      </c>
      <c r="Y263" s="33">
        <f>'2023 MRI - Alphabetical'!X263-'2020 MRI'!X263</f>
        <v>-0.23518830703732863</v>
      </c>
      <c r="Z263" s="13">
        <f>'2023 MRI - Alphabetical'!Y263-'2020 MRI'!Y263</f>
        <v>8429</v>
      </c>
      <c r="AA263" s="10">
        <f>'2023 MRI - Alphabetical'!Z263-'2020 MRI'!Z263</f>
        <v>-57</v>
      </c>
      <c r="AB263" s="33">
        <f>'2023 MRI - Alphabetical'!AA263-'2020 MRI'!AA263</f>
        <v>-0.24927639866262274</v>
      </c>
      <c r="AC263" s="11">
        <f>'2023 MRI - Alphabetical'!AB263-'2020 MRI'!AB263</f>
        <v>6.2340425531914878E-3</v>
      </c>
      <c r="AD263" s="10">
        <f>'2023 MRI - Alphabetical'!AC263-'2020 MRI'!AC263</f>
        <v>-77</v>
      </c>
      <c r="AE263" s="33">
        <f>'2023 MRI - Alphabetical'!AD263-'2020 MRI'!AD263</f>
        <v>-0.27561969410390663</v>
      </c>
      <c r="AF263" s="11">
        <f>'2023 MRI - Alphabetical'!AE263-'2020 MRI'!AE263</f>
        <v>-9.4781852747193307E-3</v>
      </c>
      <c r="AG263" s="10">
        <f>'2023 MRI - Alphabetical'!AF263-'2020 MRI'!AF263</f>
        <v>6</v>
      </c>
      <c r="AH263" s="33">
        <f>'2023 MRI - Alphabetical'!AG263-'2020 MRI'!AG263</f>
        <v>8.733274685790382E-3</v>
      </c>
      <c r="AI263" s="14">
        <f>'2023 MRI - Alphabetical'!AH263-'2020 MRI'!AH263</f>
        <v>-0.13266666666666671</v>
      </c>
      <c r="AJ263" s="10">
        <f>'2023 MRI - Alphabetical'!AI263-'2020 MRI'!AI263</f>
        <v>2</v>
      </c>
      <c r="AK263" s="33">
        <f>'2023 MRI - Alphabetical'!AJ263-'2020 MRI'!AJ263</f>
        <v>6.4550207953585625E-3</v>
      </c>
      <c r="AL263" s="13">
        <f>'2023 MRI - Alphabetical'!AK263-'2020 MRI'!AK263</f>
        <v>23052.88589204353</v>
      </c>
      <c r="AM263" s="38"/>
    </row>
    <row r="264" spans="1:39" x14ac:dyDescent="0.25">
      <c r="A264" t="s">
        <v>856</v>
      </c>
      <c r="B264" s="5" t="s">
        <v>290</v>
      </c>
      <c r="C264" s="6" t="s">
        <v>63</v>
      </c>
      <c r="D264" s="7" t="s">
        <v>34</v>
      </c>
      <c r="E264" s="8">
        <f>VLOOKUP(A264,'2020 MRI'!$A$7:$F$571,6,FALSE)</f>
        <v>21.333982460704814</v>
      </c>
      <c r="F264" s="36">
        <f>'2023 MRI - Alphabetical'!E264-'2020 MRI'!E264</f>
        <v>-1.278952403055625</v>
      </c>
      <c r="G264" s="8">
        <f>'2023 MRI - Alphabetical'!F264-'2020 MRI'!F264</f>
        <v>7.1605454652957938</v>
      </c>
      <c r="H264" s="9">
        <f>'2023 MRI - Alphabetical'!G264-'2020 MRI'!G264</f>
        <v>-82</v>
      </c>
      <c r="I264" s="10">
        <f>'2023 MRI - Alphabetical'!H264-'2020 MRI'!H264</f>
        <v>-73</v>
      </c>
      <c r="J264" s="33">
        <f>'2023 MRI - Alphabetical'!I264-'2020 MRI'!I264</f>
        <v>-0.55364450634340756</v>
      </c>
      <c r="K264" s="11">
        <f>'2023 MRI - Alphabetical'!J264-'2020 MRI'!J264</f>
        <v>-2.2512639186675898E-2</v>
      </c>
      <c r="L264" s="10">
        <f>'2023 MRI - Alphabetical'!K264-'2020 MRI'!K264</f>
        <v>30</v>
      </c>
      <c r="M264" s="33">
        <f>'2023 MRI - Alphabetical'!L264-'2020 MRI'!L264</f>
        <v>5.6023779251850758E-2</v>
      </c>
      <c r="N264" s="11">
        <f>'2023 MRI - Alphabetical'!M264-'2020 MRI'!M264</f>
        <v>-2.9407064879235251E-2</v>
      </c>
      <c r="O264" s="10">
        <f>'2023 MRI - Alphabetical'!N264-'2020 MRI'!N264</f>
        <v>172</v>
      </c>
      <c r="P264" s="33">
        <f>'2023 MRI - Alphabetical'!O264-'2020 MRI'!O264</f>
        <v>0.44406115399004858</v>
      </c>
      <c r="Q264" s="11">
        <f>'2023 MRI - Alphabetical'!P264-'2020 MRI'!P264</f>
        <v>-3.0480920588394946E-2</v>
      </c>
      <c r="R264" s="10">
        <f>'2023 MRI - Alphabetical'!Q264-'2020 MRI'!Q264</f>
        <v>19</v>
      </c>
      <c r="S264" s="33">
        <f>'2023 MRI - Alphabetical'!R264-'2020 MRI'!R264</f>
        <v>0.23888270298591624</v>
      </c>
      <c r="T264" s="12">
        <f>'2023 MRI - Alphabetical'!S264-'2020 MRI'!S264</f>
        <v>0</v>
      </c>
      <c r="U264" s="10">
        <f>'2023 MRI - Alphabetical'!T264-'2020 MRI'!T264</f>
        <v>-358</v>
      </c>
      <c r="V264" s="33">
        <f>'2023 MRI - Alphabetical'!U264-'2020 MRI'!U264</f>
        <v>-1.1600476430875988</v>
      </c>
      <c r="W264" s="11">
        <f>'2023 MRI - Alphabetical'!V264-'2020 MRI'!V264</f>
        <v>6.6406156726218621E-2</v>
      </c>
      <c r="X264" s="10">
        <f>'2023 MRI - Alphabetical'!W264-'2020 MRI'!W264</f>
        <v>-29</v>
      </c>
      <c r="Y264" s="33">
        <f>'2023 MRI - Alphabetical'!X264-'2020 MRI'!X264</f>
        <v>-0.19152472448347996</v>
      </c>
      <c r="Z264" s="13">
        <f>'2023 MRI - Alphabetical'!Y264-'2020 MRI'!Y264</f>
        <v>10764</v>
      </c>
      <c r="AA264" s="10">
        <f>'2023 MRI - Alphabetical'!Z264-'2020 MRI'!Z264</f>
        <v>-48</v>
      </c>
      <c r="AB264" s="33">
        <f>'2023 MRI - Alphabetical'!AA264-'2020 MRI'!AA264</f>
        <v>-0.19572999026698507</v>
      </c>
      <c r="AC264" s="11">
        <f>'2023 MRI - Alphabetical'!AB264-'2020 MRI'!AB264</f>
        <v>4.3276353276353249E-3</v>
      </c>
      <c r="AD264" s="10">
        <f>'2023 MRI - Alphabetical'!AC264-'2020 MRI'!AC264</f>
        <v>-106</v>
      </c>
      <c r="AE264" s="33">
        <f>'2023 MRI - Alphabetical'!AD264-'2020 MRI'!AD264</f>
        <v>-0.30015427887395169</v>
      </c>
      <c r="AF264" s="11">
        <f>'2023 MRI - Alphabetical'!AE264-'2020 MRI'!AE264</f>
        <v>-1.2032002915271622E-2</v>
      </c>
      <c r="AG264" s="10">
        <f>'2023 MRI - Alphabetical'!AF264-'2020 MRI'!AF264</f>
        <v>-6</v>
      </c>
      <c r="AH264" s="33">
        <f>'2023 MRI - Alphabetical'!AG264-'2020 MRI'!AG264</f>
        <v>1.4850433920329836E-2</v>
      </c>
      <c r="AI264" s="14">
        <f>'2023 MRI - Alphabetical'!AH264-'2020 MRI'!AH264</f>
        <v>-0.13499999999999979</v>
      </c>
      <c r="AJ264" s="10">
        <f>'2023 MRI - Alphabetical'!AI264-'2020 MRI'!AI264</f>
        <v>19</v>
      </c>
      <c r="AK264" s="33">
        <f>'2023 MRI - Alphabetical'!AJ264-'2020 MRI'!AJ264</f>
        <v>2.5011799892930481E-2</v>
      </c>
      <c r="AL264" s="13">
        <f>'2023 MRI - Alphabetical'!AK264-'2020 MRI'!AK264</f>
        <v>21643.268906380341</v>
      </c>
      <c r="AM264" s="38"/>
    </row>
    <row r="265" spans="1:39" x14ac:dyDescent="0.25">
      <c r="A265" t="s">
        <v>857</v>
      </c>
      <c r="B265" s="5" t="s">
        <v>396</v>
      </c>
      <c r="C265" s="6" t="s">
        <v>81</v>
      </c>
      <c r="D265" s="7" t="s">
        <v>34</v>
      </c>
      <c r="E265" s="8">
        <f>VLOOKUP(A265,'2020 MRI'!$A$7:$F$571,6,FALSE)</f>
        <v>22.711861756936329</v>
      </c>
      <c r="F265" s="36">
        <f>'2023 MRI - Alphabetical'!E265-'2020 MRI'!E265</f>
        <v>9.192180124202487E-2</v>
      </c>
      <c r="G265" s="8">
        <f>'2023 MRI - Alphabetical'!F265-'2020 MRI'!F265</f>
        <v>3.4752684587368101</v>
      </c>
      <c r="H265" s="9">
        <f>'2023 MRI - Alphabetical'!G265-'2020 MRI'!G265</f>
        <v>-1</v>
      </c>
      <c r="I265" s="10">
        <f>'2023 MRI - Alphabetical'!H265-'2020 MRI'!H265</f>
        <v>230</v>
      </c>
      <c r="J265" s="33">
        <f>'2023 MRI - Alphabetical'!I265-'2020 MRI'!I265</f>
        <v>0.79840165161565024</v>
      </c>
      <c r="K265" s="11">
        <f>'2023 MRI - Alphabetical'!J265-'2020 MRI'!J265</f>
        <v>8.1361280520097501E-2</v>
      </c>
      <c r="L265" s="10">
        <f>'2023 MRI - Alphabetical'!K265-'2020 MRI'!K265</f>
        <v>88</v>
      </c>
      <c r="M265" s="33">
        <f>'2023 MRI - Alphabetical'!L265-'2020 MRI'!L265</f>
        <v>0.35287762189638716</v>
      </c>
      <c r="N265" s="11">
        <f>'2023 MRI - Alphabetical'!M265-'2020 MRI'!M265</f>
        <v>-2.71438982080363E-2</v>
      </c>
      <c r="O265" s="10">
        <f>'2023 MRI - Alphabetical'!N265-'2020 MRI'!N265</f>
        <v>-57</v>
      </c>
      <c r="P265" s="33">
        <f>'2023 MRI - Alphabetical'!O265-'2020 MRI'!O265</f>
        <v>-0.13909485239334896</v>
      </c>
      <c r="Q265" s="11">
        <f>'2023 MRI - Alphabetical'!P265-'2020 MRI'!P265</f>
        <v>6.4548982332196178E-3</v>
      </c>
      <c r="R265" s="10">
        <f>'2023 MRI - Alphabetical'!Q265-'2020 MRI'!Q265</f>
        <v>43</v>
      </c>
      <c r="S265" s="33">
        <f>'2023 MRI - Alphabetical'!R265-'2020 MRI'!R265</f>
        <v>0.26240128282323028</v>
      </c>
      <c r="T265" s="12">
        <f>'2023 MRI - Alphabetical'!S265-'2020 MRI'!S265</f>
        <v>-9.890218573830481E-2</v>
      </c>
      <c r="U265" s="10">
        <f>'2023 MRI - Alphabetical'!T265-'2020 MRI'!T265</f>
        <v>53</v>
      </c>
      <c r="V265" s="33">
        <f>'2023 MRI - Alphabetical'!U265-'2020 MRI'!U265</f>
        <v>0.10559591123581391</v>
      </c>
      <c r="W265" s="11">
        <f>'2023 MRI - Alphabetical'!V265-'2020 MRI'!V265</f>
        <v>-1.0063529430487637E-2</v>
      </c>
      <c r="X265" s="10">
        <f>'2023 MRI - Alphabetical'!W265-'2020 MRI'!W265</f>
        <v>-4</v>
      </c>
      <c r="Y265" s="33">
        <f>'2023 MRI - Alphabetical'!X265-'2020 MRI'!X265</f>
        <v>-5.9396574070702035E-2</v>
      </c>
      <c r="Z265" s="13">
        <f>'2023 MRI - Alphabetical'!Y265-'2020 MRI'!Y265</f>
        <v>15053</v>
      </c>
      <c r="AA265" s="10">
        <f>'2023 MRI - Alphabetical'!Z265-'2020 MRI'!Z265</f>
        <v>-65</v>
      </c>
      <c r="AB265" s="33">
        <f>'2023 MRI - Alphabetical'!AA265-'2020 MRI'!AA265</f>
        <v>-0.28750052264373904</v>
      </c>
      <c r="AC265" s="11">
        <f>'2023 MRI - Alphabetical'!AB265-'2020 MRI'!AB265</f>
        <v>5.2952248170094127E-3</v>
      </c>
      <c r="AD265" s="10">
        <f>'2023 MRI - Alphabetical'!AC265-'2020 MRI'!AC265</f>
        <v>-29</v>
      </c>
      <c r="AE265" s="33">
        <f>'2023 MRI - Alphabetical'!AD265-'2020 MRI'!AD265</f>
        <v>-6.5296953887545431E-2</v>
      </c>
      <c r="AF265" s="11">
        <f>'2023 MRI - Alphabetical'!AE265-'2020 MRI'!AE265</f>
        <v>3.0533128363835482E-3</v>
      </c>
      <c r="AG265" s="10">
        <f>'2023 MRI - Alphabetical'!AF265-'2020 MRI'!AF265</f>
        <v>-16</v>
      </c>
      <c r="AH265" s="33">
        <f>'2023 MRI - Alphabetical'!AG265-'2020 MRI'!AG265</f>
        <v>-4.8715439361608333E-2</v>
      </c>
      <c r="AI265" s="14">
        <f>'2023 MRI - Alphabetical'!AH265-'2020 MRI'!AH265</f>
        <v>-6.566666666666654E-2</v>
      </c>
      <c r="AJ265" s="10">
        <f>'2023 MRI - Alphabetical'!AI265-'2020 MRI'!AI265</f>
        <v>-30</v>
      </c>
      <c r="AK265" s="33">
        <f>'2023 MRI - Alphabetical'!AJ265-'2020 MRI'!AJ265</f>
        <v>-1.7097934371663737E-3</v>
      </c>
      <c r="AL265" s="13">
        <f>'2023 MRI - Alphabetical'!AK265-'2020 MRI'!AK265</f>
        <v>8686.3820114444534</v>
      </c>
      <c r="AM265" s="38"/>
    </row>
    <row r="266" spans="1:39" x14ac:dyDescent="0.25">
      <c r="A266" t="s">
        <v>858</v>
      </c>
      <c r="B266" s="5" t="s">
        <v>166</v>
      </c>
      <c r="C266" s="6" t="s">
        <v>61</v>
      </c>
      <c r="D266" s="7" t="s">
        <v>39</v>
      </c>
      <c r="E266" s="8">
        <f>VLOOKUP(A266,'2020 MRI'!$A$7:$F$571,6,FALSE)</f>
        <v>37.098363421939304</v>
      </c>
      <c r="F266" s="36">
        <f>'2023 MRI - Alphabetical'!E266-'2020 MRI'!E266</f>
        <v>-0.73684879365720324</v>
      </c>
      <c r="G266" s="8">
        <f>'2023 MRI - Alphabetical'!F266-'2020 MRI'!F266</f>
        <v>2.613855628040703</v>
      </c>
      <c r="H266" s="9">
        <f>'2023 MRI - Alphabetical'!G266-'2020 MRI'!G266</f>
        <v>-16</v>
      </c>
      <c r="I266" s="10">
        <f>'2023 MRI - Alphabetical'!H266-'2020 MRI'!H266</f>
        <v>-51</v>
      </c>
      <c r="J266" s="33">
        <f>'2023 MRI - Alphabetical'!I266-'2020 MRI'!I266</f>
        <v>-0.42794820895889396</v>
      </c>
      <c r="K266" s="11">
        <f>'2023 MRI - Alphabetical'!J266-'2020 MRI'!J266</f>
        <v>7.5672032825324642E-3</v>
      </c>
      <c r="L266" s="10">
        <f>'2023 MRI - Alphabetical'!K266-'2020 MRI'!K266</f>
        <v>36</v>
      </c>
      <c r="M266" s="33">
        <f>'2023 MRI - Alphabetical'!L266-'2020 MRI'!L266</f>
        <v>0.10194800934288395</v>
      </c>
      <c r="N266" s="11">
        <f>'2023 MRI - Alphabetical'!M266-'2020 MRI'!M266</f>
        <v>-2.4352476017388443E-2</v>
      </c>
      <c r="O266" s="10">
        <f>'2023 MRI - Alphabetical'!N266-'2020 MRI'!N266</f>
        <v>-32</v>
      </c>
      <c r="P266" s="33">
        <f>'2023 MRI - Alphabetical'!O266-'2020 MRI'!O266</f>
        <v>-0.39211947422050952</v>
      </c>
      <c r="Q266" s="11">
        <f>'2023 MRI - Alphabetical'!P266-'2020 MRI'!P266</f>
        <v>1.9292773067884475E-2</v>
      </c>
      <c r="R266" s="10">
        <f>'2023 MRI - Alphabetical'!Q266-'2020 MRI'!Q266</f>
        <v>-39</v>
      </c>
      <c r="S266" s="33">
        <f>'2023 MRI - Alphabetical'!R266-'2020 MRI'!R266</f>
        <v>-4.9860487728780017E-2</v>
      </c>
      <c r="T266" s="12">
        <f>'2023 MRI - Alphabetical'!S266-'2020 MRI'!S266</f>
        <v>0.2155601478080178</v>
      </c>
      <c r="U266" s="10">
        <f>'2023 MRI - Alphabetical'!T266-'2020 MRI'!T266</f>
        <v>-3</v>
      </c>
      <c r="V266" s="33">
        <f>'2023 MRI - Alphabetical'!U266-'2020 MRI'!U266</f>
        <v>6.7797969643043354E-3</v>
      </c>
      <c r="W266" s="11">
        <f>'2023 MRI - Alphabetical'!V266-'2020 MRI'!V266</f>
        <v>-2.2614084336777113E-3</v>
      </c>
      <c r="X266" s="10">
        <f>'2023 MRI - Alphabetical'!W266-'2020 MRI'!W266</f>
        <v>1</v>
      </c>
      <c r="Y266" s="33">
        <f>'2023 MRI - Alphabetical'!X266-'2020 MRI'!X266</f>
        <v>1.1870914253805265E-2</v>
      </c>
      <c r="Z266" s="13">
        <f>'2023 MRI - Alphabetical'!Y266-'2020 MRI'!Y266</f>
        <v>13415</v>
      </c>
      <c r="AA266" s="10">
        <f>'2023 MRI - Alphabetical'!Z266-'2020 MRI'!Z266</f>
        <v>-27</v>
      </c>
      <c r="AB266" s="33">
        <f>'2023 MRI - Alphabetical'!AA266-'2020 MRI'!AA266</f>
        <v>-0.23894550987489194</v>
      </c>
      <c r="AC266" s="11">
        <f>'2023 MRI - Alphabetical'!AB266-'2020 MRI'!AB266</f>
        <v>3.7019125082435669E-3</v>
      </c>
      <c r="AD266" s="10">
        <f>'2023 MRI - Alphabetical'!AC266-'2020 MRI'!AC266</f>
        <v>-5</v>
      </c>
      <c r="AE266" s="33">
        <f>'2023 MRI - Alphabetical'!AD266-'2020 MRI'!AD266</f>
        <v>-8.9514254428648021E-2</v>
      </c>
      <c r="AF266" s="11">
        <f>'2023 MRI - Alphabetical'!AE266-'2020 MRI'!AE266</f>
        <v>5.2044603724511473E-3</v>
      </c>
      <c r="AG266" s="10">
        <f>'2023 MRI - Alphabetical'!AF266-'2020 MRI'!AF266</f>
        <v>101</v>
      </c>
      <c r="AH266" s="33">
        <f>'2023 MRI - Alphabetical'!AG266-'2020 MRI'!AG266</f>
        <v>0.35376999301802525</v>
      </c>
      <c r="AI266" s="14">
        <f>'2023 MRI - Alphabetical'!AH266-'2020 MRI'!AH266</f>
        <v>-0.51866666666666639</v>
      </c>
      <c r="AJ266" s="10">
        <f>'2023 MRI - Alphabetical'!AI266-'2020 MRI'!AI266</f>
        <v>39</v>
      </c>
      <c r="AK266" s="33">
        <f>'2023 MRI - Alphabetical'!AJ266-'2020 MRI'!AJ266</f>
        <v>3.199109210805115E-2</v>
      </c>
      <c r="AL266" s="13">
        <f>'2023 MRI - Alphabetical'!AK266-'2020 MRI'!AK266</f>
        <v>40523.620891023194</v>
      </c>
      <c r="AM266" s="38"/>
    </row>
    <row r="267" spans="1:39" x14ac:dyDescent="0.25">
      <c r="A267" t="s">
        <v>859</v>
      </c>
      <c r="B267" s="5" t="s">
        <v>68</v>
      </c>
      <c r="C267" s="6" t="s">
        <v>19</v>
      </c>
      <c r="D267" s="7" t="s">
        <v>20</v>
      </c>
      <c r="E267" s="8">
        <f>VLOOKUP(A267,'2020 MRI'!$A$7:$F$571,6,FALSE)</f>
        <v>52.231173432637618</v>
      </c>
      <c r="F267" s="36">
        <f>'2023 MRI - Alphabetical'!E267-'2020 MRI'!E267</f>
        <v>-1.7216382083777662</v>
      </c>
      <c r="G267" s="8">
        <f>'2023 MRI - Alphabetical'!F267-'2020 MRI'!F267</f>
        <v>1.9885401776820402</v>
      </c>
      <c r="H267" s="9">
        <f>'2023 MRI - Alphabetical'!G267-'2020 MRI'!G267</f>
        <v>-16</v>
      </c>
      <c r="I267" s="10">
        <f>'2023 MRI - Alphabetical'!H267-'2020 MRI'!H267</f>
        <v>330</v>
      </c>
      <c r="J267" s="33">
        <f>'2023 MRI - Alphabetical'!I267-'2020 MRI'!I267</f>
        <v>3.0000384307586945</v>
      </c>
      <c r="K267" s="11">
        <f>'2023 MRI - Alphabetical'!J267-'2020 MRI'!J267</f>
        <v>0.25321904914345383</v>
      </c>
      <c r="L267" s="10">
        <f>'2023 MRI - Alphabetical'!K267-'2020 MRI'!K267</f>
        <v>104</v>
      </c>
      <c r="M267" s="33">
        <f>'2023 MRI - Alphabetical'!L267-'2020 MRI'!L267</f>
        <v>0.72645066617214848</v>
      </c>
      <c r="N267" s="11">
        <f>'2023 MRI - Alphabetical'!M267-'2020 MRI'!M267</f>
        <v>-6.1151262750397853E-2</v>
      </c>
      <c r="O267" s="10">
        <f>'2023 MRI - Alphabetical'!N267-'2020 MRI'!N267</f>
        <v>2</v>
      </c>
      <c r="P267" s="33">
        <f>'2023 MRI - Alphabetical'!O267-'2020 MRI'!O267</f>
        <v>6.8969638361684238E-2</v>
      </c>
      <c r="Q267" s="11">
        <f>'2023 MRI - Alphabetical'!P267-'2020 MRI'!P267</f>
        <v>-1.0843840897159202E-2</v>
      </c>
      <c r="R267" s="10">
        <f>'2023 MRI - Alphabetical'!Q267-'2020 MRI'!Q267</f>
        <v>-1</v>
      </c>
      <c r="S267" s="33">
        <f>'2023 MRI - Alphabetical'!R267-'2020 MRI'!R267</f>
        <v>-0.70245533080721312</v>
      </c>
      <c r="T267" s="12">
        <f>'2023 MRI - Alphabetical'!S267-'2020 MRI'!S267</f>
        <v>-0.89528953197899241</v>
      </c>
      <c r="U267" s="10">
        <f>'2023 MRI - Alphabetical'!T267-'2020 MRI'!T267</f>
        <v>-39</v>
      </c>
      <c r="V267" s="33">
        <f>'2023 MRI - Alphabetical'!U267-'2020 MRI'!U267</f>
        <v>-1.4227110527434255</v>
      </c>
      <c r="W267" s="11">
        <f>'2023 MRI - Alphabetical'!V267-'2020 MRI'!V267</f>
        <v>8.662208754003381E-2</v>
      </c>
      <c r="X267" s="10">
        <f>'2023 MRI - Alphabetical'!W267-'2020 MRI'!W267</f>
        <v>-2</v>
      </c>
      <c r="Y267" s="33">
        <f>'2023 MRI - Alphabetical'!X267-'2020 MRI'!X267</f>
        <v>1.1712943958864797E-2</v>
      </c>
      <c r="Z267" s="13">
        <f>'2023 MRI - Alphabetical'!Y267-'2020 MRI'!Y267</f>
        <v>7856</v>
      </c>
      <c r="AA267" s="10">
        <f>'2023 MRI - Alphabetical'!Z267-'2020 MRI'!Z267</f>
        <v>15</v>
      </c>
      <c r="AB267" s="33">
        <f>'2023 MRI - Alphabetical'!AA267-'2020 MRI'!AA267</f>
        <v>0.11167494690451019</v>
      </c>
      <c r="AC267" s="11">
        <f>'2023 MRI - Alphabetical'!AB267-'2020 MRI'!AB267</f>
        <v>-1.8739269831419963E-3</v>
      </c>
      <c r="AD267" s="10">
        <f>'2023 MRI - Alphabetical'!AC267-'2020 MRI'!AC267</f>
        <v>-52</v>
      </c>
      <c r="AE267" s="33">
        <f>'2023 MRI - Alphabetical'!AD267-'2020 MRI'!AD267</f>
        <v>-0.78938452424018701</v>
      </c>
      <c r="AF267" s="11">
        <f>'2023 MRI - Alphabetical'!AE267-'2020 MRI'!AE267</f>
        <v>-3.5879094789254773E-2</v>
      </c>
      <c r="AG267" s="10">
        <f>'2023 MRI - Alphabetical'!AF267-'2020 MRI'!AF267</f>
        <v>0</v>
      </c>
      <c r="AH267" s="33">
        <f>'2023 MRI - Alphabetical'!AG267-'2020 MRI'!AG267</f>
        <v>0.25209445852984302</v>
      </c>
      <c r="AI267" s="14">
        <f>'2023 MRI - Alphabetical'!AH267-'2020 MRI'!AH267</f>
        <v>-0.37466666666666626</v>
      </c>
      <c r="AJ267" s="10">
        <f>'2023 MRI - Alphabetical'!AI267-'2020 MRI'!AI267</f>
        <v>0</v>
      </c>
      <c r="AK267" s="33">
        <f>'2023 MRI - Alphabetical'!AJ267-'2020 MRI'!AJ267</f>
        <v>2.3637125291322558E-2</v>
      </c>
      <c r="AL267" s="13">
        <f>'2023 MRI - Alphabetical'!AK267-'2020 MRI'!AK267</f>
        <v>-888.11715870206535</v>
      </c>
      <c r="AM267" s="38">
        <v>1</v>
      </c>
    </row>
    <row r="268" spans="1:39" x14ac:dyDescent="0.25">
      <c r="A268" t="s">
        <v>860</v>
      </c>
      <c r="B268" s="5" t="s">
        <v>353</v>
      </c>
      <c r="C268" s="6" t="s">
        <v>24</v>
      </c>
      <c r="D268" s="7" t="s">
        <v>20</v>
      </c>
      <c r="E268" s="8">
        <f>VLOOKUP(A268,'2020 MRI'!$A$7:$F$571,6,FALSE)</f>
        <v>21.93037156973897</v>
      </c>
      <c r="F268" s="36">
        <f>'2023 MRI - Alphabetical'!E268-'2020 MRI'!E268</f>
        <v>-9.8585952253119835E-2</v>
      </c>
      <c r="G268" s="8">
        <f>'2023 MRI - Alphabetical'!F268-'2020 MRI'!F268</f>
        <v>4.1071687797653347</v>
      </c>
      <c r="H268" s="9">
        <f>'2023 MRI - Alphabetical'!G268-'2020 MRI'!G268</f>
        <v>-13</v>
      </c>
      <c r="I268" s="10">
        <f>'2023 MRI - Alphabetical'!H268-'2020 MRI'!H268</f>
        <v>93</v>
      </c>
      <c r="J268" s="33">
        <f>'2023 MRI - Alphabetical'!I268-'2020 MRI'!I268</f>
        <v>0.50214264982616041</v>
      </c>
      <c r="K268" s="11">
        <f>'2023 MRI - Alphabetical'!J268-'2020 MRI'!J268</f>
        <v>5.4024684266779865E-2</v>
      </c>
      <c r="L268" s="10">
        <f>'2023 MRI - Alphabetical'!K268-'2020 MRI'!K268</f>
        <v>-71</v>
      </c>
      <c r="M268" s="33">
        <f>'2023 MRI - Alphabetical'!L268-'2020 MRI'!L268</f>
        <v>-0.54033083215139455</v>
      </c>
      <c r="N268" s="11">
        <f>'2023 MRI - Alphabetical'!M268-'2020 MRI'!M268</f>
        <v>-2.3295626059991331E-3</v>
      </c>
      <c r="O268" s="10">
        <f>'2023 MRI - Alphabetical'!N268-'2020 MRI'!N268</f>
        <v>-94</v>
      </c>
      <c r="P268" s="33">
        <f>'2023 MRI - Alphabetical'!O268-'2020 MRI'!O268</f>
        <v>-0.19597646243238109</v>
      </c>
      <c r="Q268" s="11">
        <f>'2023 MRI - Alphabetical'!P268-'2020 MRI'!P268</f>
        <v>1.0111845942178779E-2</v>
      </c>
      <c r="R268" s="10">
        <f>'2023 MRI - Alphabetical'!Q268-'2020 MRI'!Q268</f>
        <v>-16</v>
      </c>
      <c r="S268" s="33">
        <f>'2023 MRI - Alphabetical'!R268-'2020 MRI'!R268</f>
        <v>0.16581061921654389</v>
      </c>
      <c r="T268" s="12">
        <f>'2023 MRI - Alphabetical'!S268-'2020 MRI'!S268</f>
        <v>0.14363688595231255</v>
      </c>
      <c r="U268" s="10">
        <f>'2023 MRI - Alphabetical'!T268-'2020 MRI'!T268</f>
        <v>11</v>
      </c>
      <c r="V268" s="33">
        <f>'2023 MRI - Alphabetical'!U268-'2020 MRI'!U268</f>
        <v>2.7437461385076078E-2</v>
      </c>
      <c r="W268" s="11">
        <f>'2023 MRI - Alphabetical'!V268-'2020 MRI'!V268</f>
        <v>-5.2064642411648564E-3</v>
      </c>
      <c r="X268" s="10">
        <f>'2023 MRI - Alphabetical'!W268-'2020 MRI'!W268</f>
        <v>16</v>
      </c>
      <c r="Y268" s="33">
        <f>'2023 MRI - Alphabetical'!X268-'2020 MRI'!X268</f>
        <v>0.10094743747781137</v>
      </c>
      <c r="Z268" s="13">
        <f>'2023 MRI - Alphabetical'!Y268-'2020 MRI'!Y268</f>
        <v>24474</v>
      </c>
      <c r="AA268" s="10">
        <f>'2023 MRI - Alphabetical'!Z268-'2020 MRI'!Z268</f>
        <v>-67</v>
      </c>
      <c r="AB268" s="33">
        <f>'2023 MRI - Alphabetical'!AA268-'2020 MRI'!AA268</f>
        <v>-0.25889371747074136</v>
      </c>
      <c r="AC268" s="11">
        <f>'2023 MRI - Alphabetical'!AB268-'2020 MRI'!AB268</f>
        <v>5.0808709175738723E-3</v>
      </c>
      <c r="AD268" s="10">
        <f>'2023 MRI - Alphabetical'!AC268-'2020 MRI'!AC268</f>
        <v>20</v>
      </c>
      <c r="AE268" s="33">
        <f>'2023 MRI - Alphabetical'!AD268-'2020 MRI'!AD268</f>
        <v>5.9313749326623588E-2</v>
      </c>
      <c r="AF268" s="11">
        <f>'2023 MRI - Alphabetical'!AE268-'2020 MRI'!AE268</f>
        <v>9.4743535659082001E-3</v>
      </c>
      <c r="AG268" s="10">
        <f>'2023 MRI - Alphabetical'!AF268-'2020 MRI'!AF268</f>
        <v>-12</v>
      </c>
      <c r="AH268" s="33">
        <f>'2023 MRI - Alphabetical'!AG268-'2020 MRI'!AG268</f>
        <v>4.3652335499647865E-2</v>
      </c>
      <c r="AI268" s="14">
        <f>'2023 MRI - Alphabetical'!AH268-'2020 MRI'!AH268</f>
        <v>-0.15600000000000014</v>
      </c>
      <c r="AJ268" s="10">
        <f>'2023 MRI - Alphabetical'!AI268-'2020 MRI'!AI268</f>
        <v>-16</v>
      </c>
      <c r="AK268" s="33">
        <f>'2023 MRI - Alphabetical'!AJ268-'2020 MRI'!AJ268</f>
        <v>5.635687801374939E-3</v>
      </c>
      <c r="AL268" s="13">
        <f>'2023 MRI - Alphabetical'!AK268-'2020 MRI'!AK268</f>
        <v>13956.08694130581</v>
      </c>
      <c r="AM268" s="38"/>
    </row>
    <row r="269" spans="1:39" x14ac:dyDescent="0.25">
      <c r="A269" t="s">
        <v>861</v>
      </c>
      <c r="B269" s="5" t="s">
        <v>180</v>
      </c>
      <c r="C269" s="6" t="s">
        <v>30</v>
      </c>
      <c r="D269" s="7" t="s">
        <v>20</v>
      </c>
      <c r="E269" s="8">
        <f>VLOOKUP(A269,'2020 MRI'!$A$7:$F$571,6,FALSE)</f>
        <v>32.375782468051455</v>
      </c>
      <c r="F269" s="36">
        <f>'2023 MRI - Alphabetical'!E269-'2020 MRI'!E269</f>
        <v>0.4941499719066873</v>
      </c>
      <c r="G269" s="8">
        <f>'2023 MRI - Alphabetical'!F269-'2020 MRI'!F269</f>
        <v>0.51438055157245799</v>
      </c>
      <c r="H269" s="9">
        <f>'2023 MRI - Alphabetical'!G269-'2020 MRI'!G269</f>
        <v>16</v>
      </c>
      <c r="I269" s="10">
        <f>'2023 MRI - Alphabetical'!H269-'2020 MRI'!H269</f>
        <v>-125</v>
      </c>
      <c r="J269" s="33">
        <f>'2023 MRI - Alphabetical'!I269-'2020 MRI'!I269</f>
        <v>-1.1897991503537186</v>
      </c>
      <c r="K269" s="11">
        <f>'2023 MRI - Alphabetical'!J269-'2020 MRI'!J269</f>
        <v>-4.1896065934659887E-2</v>
      </c>
      <c r="L269" s="10">
        <f>'2023 MRI - Alphabetical'!K269-'2020 MRI'!K269</f>
        <v>29</v>
      </c>
      <c r="M269" s="33">
        <f>'2023 MRI - Alphabetical'!L269-'2020 MRI'!L269</f>
        <v>0.13624494839081322</v>
      </c>
      <c r="N269" s="11">
        <f>'2023 MRI - Alphabetical'!M269-'2020 MRI'!M269</f>
        <v>-2.1760514116576479E-2</v>
      </c>
      <c r="O269" s="10">
        <f>'2023 MRI - Alphabetical'!N269-'2020 MRI'!N269</f>
        <v>42</v>
      </c>
      <c r="P269" s="33">
        <f>'2023 MRI - Alphabetical'!O269-'2020 MRI'!O269</f>
        <v>0.1412487379520973</v>
      </c>
      <c r="Q269" s="11">
        <f>'2023 MRI - Alphabetical'!P269-'2020 MRI'!P269</f>
        <v>-1.2008058988865367E-2</v>
      </c>
      <c r="R269" s="10">
        <f>'2023 MRI - Alphabetical'!Q269-'2020 MRI'!Q269</f>
        <v>43</v>
      </c>
      <c r="S269" s="33">
        <f>'2023 MRI - Alphabetical'!R269-'2020 MRI'!R269</f>
        <v>0.10894949270603929</v>
      </c>
      <c r="T269" s="12">
        <f>'2023 MRI - Alphabetical'!S269-'2020 MRI'!S269</f>
        <v>-0.6276243055783266</v>
      </c>
      <c r="U269" s="10">
        <f>'2023 MRI - Alphabetical'!T269-'2020 MRI'!T269</f>
        <v>-35</v>
      </c>
      <c r="V269" s="33">
        <f>'2023 MRI - Alphabetical'!U269-'2020 MRI'!U269</f>
        <v>-0.1968228974774725</v>
      </c>
      <c r="W269" s="11">
        <f>'2023 MRI - Alphabetical'!V269-'2020 MRI'!V269</f>
        <v>9.9976757691266072E-3</v>
      </c>
      <c r="X269" s="10">
        <f>'2023 MRI - Alphabetical'!W269-'2020 MRI'!W269</f>
        <v>25</v>
      </c>
      <c r="Y269" s="33">
        <f>'2023 MRI - Alphabetical'!X269-'2020 MRI'!X269</f>
        <v>0.13149760094683249</v>
      </c>
      <c r="Z269" s="13">
        <f>'2023 MRI - Alphabetical'!Y269-'2020 MRI'!Y269</f>
        <v>17351</v>
      </c>
      <c r="AA269" s="10">
        <f>'2023 MRI - Alphabetical'!Z269-'2020 MRI'!Z269</f>
        <v>27</v>
      </c>
      <c r="AB269" s="33">
        <f>'2023 MRI - Alphabetical'!AA269-'2020 MRI'!AA269</f>
        <v>0.17715283195576326</v>
      </c>
      <c r="AC269" s="11">
        <f>'2023 MRI - Alphabetical'!AB269-'2020 MRI'!AB269</f>
        <v>-2.1476154428463276E-3</v>
      </c>
      <c r="AD269" s="10">
        <f>'2023 MRI - Alphabetical'!AC269-'2020 MRI'!AC269</f>
        <v>107</v>
      </c>
      <c r="AE269" s="33">
        <f>'2023 MRI - Alphabetical'!AD269-'2020 MRI'!AD269</f>
        <v>0.39166903784997087</v>
      </c>
      <c r="AF269" s="11">
        <f>'2023 MRI - Alphabetical'!AE269-'2020 MRI'!AE269</f>
        <v>2.9092425996381288E-2</v>
      </c>
      <c r="AG269" s="10">
        <f>'2023 MRI - Alphabetical'!AF269-'2020 MRI'!AF269</f>
        <v>11</v>
      </c>
      <c r="AH269" s="33">
        <f>'2023 MRI - Alphabetical'!AG269-'2020 MRI'!AG269</f>
        <v>-2.6617495603658281E-2</v>
      </c>
      <c r="AI269" s="14">
        <f>'2023 MRI - Alphabetical'!AH269-'2020 MRI'!AH269</f>
        <v>-9.5666666666666789E-2</v>
      </c>
      <c r="AJ269" s="10">
        <f>'2023 MRI - Alphabetical'!AI269-'2020 MRI'!AI269</f>
        <v>63</v>
      </c>
      <c r="AK269" s="33">
        <f>'2023 MRI - Alphabetical'!AJ269-'2020 MRI'!AJ269</f>
        <v>4.1992369460390949E-2</v>
      </c>
      <c r="AL269" s="13">
        <f>'2023 MRI - Alphabetical'!AK269-'2020 MRI'!AK269</f>
        <v>38973.817165059663</v>
      </c>
      <c r="AM269" s="38"/>
    </row>
    <row r="270" spans="1:39" x14ac:dyDescent="0.25">
      <c r="A270" t="s">
        <v>862</v>
      </c>
      <c r="B270" s="5" t="s">
        <v>317</v>
      </c>
      <c r="C270" s="6" t="s">
        <v>33</v>
      </c>
      <c r="D270" s="7" t="s">
        <v>34</v>
      </c>
      <c r="E270" s="43">
        <f>VLOOKUP(A270,'2020 MRI'!$A$7:$F$571,6,FALSE)</f>
        <v>21.692729732907168</v>
      </c>
      <c r="F270" s="36">
        <f>'2023 MRI - Alphabetical'!E270-'2020 MRI'!E270</f>
        <v>-0.34041368108544456</v>
      </c>
      <c r="G270" s="8">
        <f>'2023 MRI - Alphabetical'!F270-'2020 MRI'!F270</f>
        <v>4.7561659598738331</v>
      </c>
      <c r="H270" s="9">
        <f>'2023 MRI - Alphabetical'!G270-'2020 MRI'!G270</f>
        <v>-30</v>
      </c>
      <c r="I270" s="10">
        <f>'2023 MRI - Alphabetical'!H270-'2020 MRI'!H270</f>
        <v>-344</v>
      </c>
      <c r="J270" s="33">
        <f>'2023 MRI - Alphabetical'!I270-'2020 MRI'!I270</f>
        <v>-1.104558843196181</v>
      </c>
      <c r="K270" s="11">
        <f>'2023 MRI - Alphabetical'!J270-'2020 MRI'!J270</f>
        <v>-5.0642939001634191E-2</v>
      </c>
      <c r="L270" s="10">
        <f>'2023 MRI - Alphabetical'!K270-'2020 MRI'!K270</f>
        <v>-96</v>
      </c>
      <c r="M270" s="33">
        <f>'2023 MRI - Alphabetical'!L270-'2020 MRI'!L270</f>
        <v>-0.16424759645690767</v>
      </c>
      <c r="N270" s="11">
        <f>'2023 MRI - Alphabetical'!M270-'2020 MRI'!M270</f>
        <v>-1.3408464160858113E-3</v>
      </c>
      <c r="O270" s="10">
        <f>'2023 MRI - Alphabetical'!N270-'2020 MRI'!N270</f>
        <v>-110</v>
      </c>
      <c r="P270" s="33">
        <f>'2023 MRI - Alphabetical'!O270-'2020 MRI'!O270</f>
        <v>-0.2950122887691265</v>
      </c>
      <c r="Q270" s="11">
        <f>'2023 MRI - Alphabetical'!P270-'2020 MRI'!P270</f>
        <v>1.6123211116025746E-2</v>
      </c>
      <c r="R270" s="10">
        <f>'2023 MRI - Alphabetical'!Q270-'2020 MRI'!Q270</f>
        <v>19</v>
      </c>
      <c r="S270" s="33">
        <f>'2023 MRI - Alphabetical'!R270-'2020 MRI'!R270</f>
        <v>0.15633866788339074</v>
      </c>
      <c r="T270" s="12">
        <f>'2023 MRI - Alphabetical'!S270-'2020 MRI'!S270</f>
        <v>-5.8512485306941309E-2</v>
      </c>
      <c r="U270" s="10">
        <f>'2023 MRI - Alphabetical'!T270-'2020 MRI'!T270</f>
        <v>31</v>
      </c>
      <c r="V270" s="33">
        <f>'2023 MRI - Alphabetical'!U270-'2020 MRI'!U270</f>
        <v>8.1992786586417066E-2</v>
      </c>
      <c r="W270" s="11">
        <f>'2023 MRI - Alphabetical'!V270-'2020 MRI'!V270</f>
        <v>-8.1414541335822002E-3</v>
      </c>
      <c r="X270" s="10">
        <f>'2023 MRI - Alphabetical'!W270-'2020 MRI'!W270</f>
        <v>7</v>
      </c>
      <c r="Y270" s="33">
        <f>'2023 MRI - Alphabetical'!X270-'2020 MRI'!X270</f>
        <v>-2.3758225569639135E-2</v>
      </c>
      <c r="Z270" s="13">
        <f>'2023 MRI - Alphabetical'!Y270-'2020 MRI'!Y270</f>
        <v>17545</v>
      </c>
      <c r="AA270" s="10">
        <f>'2023 MRI - Alphabetical'!Z270-'2020 MRI'!Z270</f>
        <v>-27</v>
      </c>
      <c r="AB270" s="33">
        <f>'2023 MRI - Alphabetical'!AA270-'2020 MRI'!AA270</f>
        <v>-0.14594830743410991</v>
      </c>
      <c r="AC270" s="11">
        <f>'2023 MRI - Alphabetical'!AB270-'2020 MRI'!AB270</f>
        <v>3.6071964017991009E-3</v>
      </c>
      <c r="AD270" s="10">
        <f>'2023 MRI - Alphabetical'!AC270-'2020 MRI'!AC270</f>
        <v>63</v>
      </c>
      <c r="AE270" s="33">
        <f>'2023 MRI - Alphabetical'!AD270-'2020 MRI'!AD270</f>
        <v>0.18497727845563977</v>
      </c>
      <c r="AF270" s="11">
        <f>'2023 MRI - Alphabetical'!AE270-'2020 MRI'!AE270</f>
        <v>1.6625794055950993E-2</v>
      </c>
      <c r="AG270" s="10">
        <f>'2023 MRI - Alphabetical'!AF270-'2020 MRI'!AF270</f>
        <v>7</v>
      </c>
      <c r="AH270" s="33">
        <f>'2023 MRI - Alphabetical'!AG270-'2020 MRI'!AG270</f>
        <v>4.8106566811830093E-2</v>
      </c>
      <c r="AI270" s="14">
        <f>'2023 MRI - Alphabetical'!AH270-'2020 MRI'!AH270</f>
        <v>-0.17166666666666774</v>
      </c>
      <c r="AJ270" s="10">
        <f>'2023 MRI - Alphabetical'!AI270-'2020 MRI'!AI270</f>
        <v>14</v>
      </c>
      <c r="AK270" s="33">
        <f>'2023 MRI - Alphabetical'!AJ270-'2020 MRI'!AJ270</f>
        <v>2.4685503889191746E-2</v>
      </c>
      <c r="AL270" s="13">
        <f>'2023 MRI - Alphabetical'!AK270-'2020 MRI'!AK270</f>
        <v>24134.23546331242</v>
      </c>
      <c r="AM270" s="38"/>
    </row>
    <row r="271" spans="1:39" x14ac:dyDescent="0.25">
      <c r="A271" t="s">
        <v>863</v>
      </c>
      <c r="B271" s="5" t="s">
        <v>242</v>
      </c>
      <c r="C271" s="6" t="s">
        <v>93</v>
      </c>
      <c r="D271" s="7" t="s">
        <v>34</v>
      </c>
      <c r="E271" s="8">
        <f>VLOOKUP(A271,'2020 MRI'!$A$7:$F$571,6,FALSE)</f>
        <v>34.02748110118501</v>
      </c>
      <c r="F271" s="36">
        <f>'2023 MRI - Alphabetical'!E271-'2020 MRI'!E271</f>
        <v>-0.12157065450366167</v>
      </c>
      <c r="G271" s="8">
        <f>'2023 MRI - Alphabetical'!F271-'2020 MRI'!F271</f>
        <v>1.7087060069861124</v>
      </c>
      <c r="H271" s="9">
        <f>'2023 MRI - Alphabetical'!G271-'2020 MRI'!G271</f>
        <v>-18</v>
      </c>
      <c r="I271" s="10">
        <f>'2023 MRI - Alphabetical'!H271-'2020 MRI'!H271</f>
        <v>-136</v>
      </c>
      <c r="J271" s="33">
        <f>'2023 MRI - Alphabetical'!I271-'2020 MRI'!I271</f>
        <v>-0.42025536608923797</v>
      </c>
      <c r="K271" s="11">
        <f>'2023 MRI - Alphabetical'!J271-'2020 MRI'!J271</f>
        <v>-1.8382889783974399E-4</v>
      </c>
      <c r="L271" s="10">
        <f>'2023 MRI - Alphabetical'!K271-'2020 MRI'!K271</f>
        <v>135</v>
      </c>
      <c r="M271" s="33">
        <f>'2023 MRI - Alphabetical'!L271-'2020 MRI'!L271</f>
        <v>0.46401519444572814</v>
      </c>
      <c r="N271" s="11">
        <f>'2023 MRI - Alphabetical'!M271-'2020 MRI'!M271</f>
        <v>-3.2714412024756855E-2</v>
      </c>
      <c r="O271" s="10">
        <f>'2023 MRI - Alphabetical'!N271-'2020 MRI'!N271</f>
        <v>-20</v>
      </c>
      <c r="P271" s="33">
        <f>'2023 MRI - Alphabetical'!O271-'2020 MRI'!O271</f>
        <v>-0.15167662797959769</v>
      </c>
      <c r="Q271" s="11">
        <f>'2023 MRI - Alphabetical'!P271-'2020 MRI'!P271</f>
        <v>4.9447771256345141E-3</v>
      </c>
      <c r="R271" s="10">
        <f>'2023 MRI - Alphabetical'!Q271-'2020 MRI'!Q271</f>
        <v>-57</v>
      </c>
      <c r="S271" s="33">
        <f>'2023 MRI - Alphabetical'!R271-'2020 MRI'!R271</f>
        <v>7.177965468441172E-2</v>
      </c>
      <c r="T271" s="12">
        <f>'2023 MRI - Alphabetical'!S271-'2020 MRI'!S271</f>
        <v>0.17969689590390253</v>
      </c>
      <c r="U271" s="10">
        <f>'2023 MRI - Alphabetical'!T271-'2020 MRI'!T271</f>
        <v>29</v>
      </c>
      <c r="V271" s="33">
        <f>'2023 MRI - Alphabetical'!U271-'2020 MRI'!U271</f>
        <v>0.20341002721940166</v>
      </c>
      <c r="W271" s="11">
        <f>'2023 MRI - Alphabetical'!V271-'2020 MRI'!V271</f>
        <v>-1.348869339675024E-2</v>
      </c>
      <c r="X271" s="10">
        <f>'2023 MRI - Alphabetical'!W271-'2020 MRI'!W271</f>
        <v>-30</v>
      </c>
      <c r="Y271" s="33">
        <f>'2023 MRI - Alphabetical'!X271-'2020 MRI'!X271</f>
        <v>-0.11001662284962066</v>
      </c>
      <c r="Z271" s="13">
        <f>'2023 MRI - Alphabetical'!Y271-'2020 MRI'!Y271</f>
        <v>6624</v>
      </c>
      <c r="AA271" s="10">
        <f>'2023 MRI - Alphabetical'!Z271-'2020 MRI'!Z271</f>
        <v>-88</v>
      </c>
      <c r="AB271" s="33">
        <f>'2023 MRI - Alphabetical'!AA271-'2020 MRI'!AA271</f>
        <v>-0.31382385792194389</v>
      </c>
      <c r="AC271" s="11">
        <f>'2023 MRI - Alphabetical'!AB271-'2020 MRI'!AB271</f>
        <v>5.8627058642450394E-3</v>
      </c>
      <c r="AD271" s="10">
        <f>'2023 MRI - Alphabetical'!AC271-'2020 MRI'!AC271</f>
        <v>7</v>
      </c>
      <c r="AE271" s="33">
        <f>'2023 MRI - Alphabetical'!AD271-'2020 MRI'!AD271</f>
        <v>8.0333258661846263E-2</v>
      </c>
      <c r="AF271" s="11">
        <f>'2023 MRI - Alphabetical'!AE271-'2020 MRI'!AE271</f>
        <v>1.3201724768195477E-2</v>
      </c>
      <c r="AG271" s="10">
        <f>'2023 MRI - Alphabetical'!AF271-'2020 MRI'!AF271</f>
        <v>80</v>
      </c>
      <c r="AH271" s="33">
        <f>'2023 MRI - Alphabetical'!AG271-'2020 MRI'!AG271</f>
        <v>0.31516034781461599</v>
      </c>
      <c r="AI271" s="14">
        <f>'2023 MRI - Alphabetical'!AH271-'2020 MRI'!AH271</f>
        <v>-0.47433333333333394</v>
      </c>
      <c r="AJ271" s="10">
        <f>'2023 MRI - Alphabetical'!AI271-'2020 MRI'!AI271</f>
        <v>47</v>
      </c>
      <c r="AK271" s="33">
        <f>'2023 MRI - Alphabetical'!AJ271-'2020 MRI'!AJ271</f>
        <v>3.4773878556257493E-2</v>
      </c>
      <c r="AL271" s="13">
        <f>'2023 MRI - Alphabetical'!AK271-'2020 MRI'!AK271</f>
        <v>31307.663075775141</v>
      </c>
      <c r="AM271" s="38"/>
    </row>
    <row r="272" spans="1:39" x14ac:dyDescent="0.25">
      <c r="A272" t="s">
        <v>864</v>
      </c>
      <c r="B272" s="5" t="s">
        <v>567</v>
      </c>
      <c r="C272" s="6" t="s">
        <v>54</v>
      </c>
      <c r="D272" s="7" t="s">
        <v>39</v>
      </c>
      <c r="E272" s="8">
        <f>VLOOKUP(A272,'2020 MRI'!$A$7:$F$571,6,FALSE)</f>
        <v>6.3672170679663154</v>
      </c>
      <c r="F272" s="36">
        <f>'2023 MRI - Alphabetical'!E272-'2020 MRI'!E272</f>
        <v>0.4261684786206521</v>
      </c>
      <c r="G272" s="8">
        <f>'2023 MRI - Alphabetical'!F272-'2020 MRI'!F272</f>
        <v>5.9626774991845615</v>
      </c>
      <c r="H272" s="9">
        <f>'2023 MRI - Alphabetical'!G272-'2020 MRI'!G272</f>
        <v>0</v>
      </c>
      <c r="I272" s="10">
        <f>'2023 MRI - Alphabetical'!H272-'2020 MRI'!H272</f>
        <v>106</v>
      </c>
      <c r="J272" s="33">
        <f>'2023 MRI - Alphabetical'!I272-'2020 MRI'!I272</f>
        <v>0.37690714635683453</v>
      </c>
      <c r="K272" s="11">
        <f>'2023 MRI - Alphabetical'!J272-'2020 MRI'!J272</f>
        <v>5.1711049604229675E-2</v>
      </c>
      <c r="L272" s="10">
        <f>'2023 MRI - Alphabetical'!K272-'2020 MRI'!K272</f>
        <v>26</v>
      </c>
      <c r="M272" s="33">
        <f>'2023 MRI - Alphabetical'!L272-'2020 MRI'!L272</f>
        <v>0.24390170596694571</v>
      </c>
      <c r="N272" s="11">
        <f>'2023 MRI - Alphabetical'!M272-'2020 MRI'!M272</f>
        <v>-1.3977348284740744E-2</v>
      </c>
      <c r="O272" s="10">
        <f>'2023 MRI - Alphabetical'!N272-'2020 MRI'!N272</f>
        <v>-10</v>
      </c>
      <c r="P272" s="33">
        <f>'2023 MRI - Alphabetical'!O272-'2020 MRI'!O272</f>
        <v>-2.4486579614661941E-2</v>
      </c>
      <c r="Q272" s="11">
        <f>'2023 MRI - Alphabetical'!P272-'2020 MRI'!P272</f>
        <v>0</v>
      </c>
      <c r="R272" s="10">
        <f>'2023 MRI - Alphabetical'!Q272-'2020 MRI'!Q272</f>
        <v>19</v>
      </c>
      <c r="S272" s="33">
        <f>'2023 MRI - Alphabetical'!R272-'2020 MRI'!R272</f>
        <v>0.23888270298591624</v>
      </c>
      <c r="T272" s="12">
        <f>'2023 MRI - Alphabetical'!S272-'2020 MRI'!S272</f>
        <v>0</v>
      </c>
      <c r="U272" s="10">
        <f>'2023 MRI - Alphabetical'!T272-'2020 MRI'!T272</f>
        <v>1</v>
      </c>
      <c r="V272" s="33">
        <f>'2023 MRI - Alphabetical'!U272-'2020 MRI'!U272</f>
        <v>-2.9943616974321463E-2</v>
      </c>
      <c r="W272" s="11">
        <f>'2023 MRI - Alphabetical'!V272-'2020 MRI'!V272</f>
        <v>-2.4070570526121271E-3</v>
      </c>
      <c r="X272" s="10">
        <f>'2023 MRI - Alphabetical'!W272-'2020 MRI'!W272</f>
        <v>-3</v>
      </c>
      <c r="Y272" s="33">
        <f>'2023 MRI - Alphabetical'!X272-'2020 MRI'!X272</f>
        <v>7.6912465615934789E-2</v>
      </c>
      <c r="Z272" s="13">
        <f>'2023 MRI - Alphabetical'!Y272-'2020 MRI'!Y272</f>
        <v>37583</v>
      </c>
      <c r="AA272" s="10">
        <f>'2023 MRI - Alphabetical'!Z272-'2020 MRI'!Z272</f>
        <v>8</v>
      </c>
      <c r="AB272" s="33">
        <f>'2023 MRI - Alphabetical'!AA272-'2020 MRI'!AA272</f>
        <v>0.14756038168942265</v>
      </c>
      <c r="AC272" s="11">
        <f>'2023 MRI - Alphabetical'!AB272-'2020 MRI'!AB272</f>
        <v>1.6284987277353676E-3</v>
      </c>
      <c r="AD272" s="10">
        <f>'2023 MRI - Alphabetical'!AC272-'2020 MRI'!AC272</f>
        <v>-10</v>
      </c>
      <c r="AE272" s="33">
        <f>'2023 MRI - Alphabetical'!AD272-'2020 MRI'!AD272</f>
        <v>-0.10566799080222911</v>
      </c>
      <c r="AF272" s="11">
        <f>'2023 MRI - Alphabetical'!AE272-'2020 MRI'!AE272</f>
        <v>-2.4114141369713238E-3</v>
      </c>
      <c r="AG272" s="10">
        <f>'2023 MRI - Alphabetical'!AF272-'2020 MRI'!AF272</f>
        <v>-12</v>
      </c>
      <c r="AH272" s="33">
        <f>'2023 MRI - Alphabetical'!AG272-'2020 MRI'!AG272</f>
        <v>-8.1186857363043652E-2</v>
      </c>
      <c r="AI272" s="14">
        <f>'2023 MRI - Alphabetical'!AH272-'2020 MRI'!AH272</f>
        <v>-3.8666666666666405E-2</v>
      </c>
      <c r="AJ272" s="10">
        <f>'2023 MRI - Alphabetical'!AI272-'2020 MRI'!AI272</f>
        <v>-8</v>
      </c>
      <c r="AK272" s="33">
        <f>'2023 MRI - Alphabetical'!AJ272-'2020 MRI'!AJ272</f>
        <v>-4.7977532078369724E-2</v>
      </c>
      <c r="AL272" s="13">
        <f>'2023 MRI - Alphabetical'!AK272-'2020 MRI'!AK272</f>
        <v>17230.257470347336</v>
      </c>
      <c r="AM272" s="38"/>
    </row>
    <row r="273" spans="1:39" x14ac:dyDescent="0.25">
      <c r="A273" t="s">
        <v>865</v>
      </c>
      <c r="B273" s="5" t="s">
        <v>552</v>
      </c>
      <c r="C273" s="6" t="s">
        <v>41</v>
      </c>
      <c r="D273" s="7" t="s">
        <v>34</v>
      </c>
      <c r="E273" s="8">
        <f>VLOOKUP(A273,'2020 MRI'!$A$7:$F$571,6,FALSE)</f>
        <v>10.606344452819883</v>
      </c>
      <c r="F273" s="36">
        <f>'2023 MRI - Alphabetical'!E273-'2020 MRI'!E273</f>
        <v>5.1341464299293094E-2</v>
      </c>
      <c r="G273" s="8">
        <f>'2023 MRI - Alphabetical'!F273-'2020 MRI'!F273</f>
        <v>6.0333489104146523</v>
      </c>
      <c r="H273" s="9">
        <f>'2023 MRI - Alphabetical'!G273-'2020 MRI'!G273</f>
        <v>-5</v>
      </c>
      <c r="I273" s="10">
        <f>'2023 MRI - Alphabetical'!H273-'2020 MRI'!H273</f>
        <v>-68</v>
      </c>
      <c r="J273" s="33">
        <f>'2023 MRI - Alphabetical'!I273-'2020 MRI'!I273</f>
        <v>-0.34114459718451123</v>
      </c>
      <c r="K273" s="11">
        <f>'2023 MRI - Alphabetical'!J273-'2020 MRI'!J273</f>
        <v>1.1506173074767645E-2</v>
      </c>
      <c r="L273" s="10">
        <f>'2023 MRI - Alphabetical'!K273-'2020 MRI'!K273</f>
        <v>-16</v>
      </c>
      <c r="M273" s="33">
        <f>'2023 MRI - Alphabetical'!L273-'2020 MRI'!L273</f>
        <v>3.8568171768809001E-2</v>
      </c>
      <c r="N273" s="11">
        <f>'2023 MRI - Alphabetical'!M273-'2020 MRI'!M273</f>
        <v>-5.261913331927888E-3</v>
      </c>
      <c r="O273" s="10">
        <f>'2023 MRI - Alphabetical'!N273-'2020 MRI'!N273</f>
        <v>43</v>
      </c>
      <c r="P273" s="33">
        <f>'2023 MRI - Alphabetical'!O273-'2020 MRI'!O273</f>
        <v>9.3950027361156208E-2</v>
      </c>
      <c r="Q273" s="11">
        <f>'2023 MRI - Alphabetical'!P273-'2020 MRI'!P273</f>
        <v>-7.8314150537553348E-3</v>
      </c>
      <c r="R273" s="10">
        <f>'2023 MRI - Alphabetical'!Q273-'2020 MRI'!Q273</f>
        <v>54</v>
      </c>
      <c r="S273" s="33">
        <f>'2023 MRI - Alphabetical'!R273-'2020 MRI'!R273</f>
        <v>0.25386127827589261</v>
      </c>
      <c r="T273" s="12">
        <f>'2023 MRI - Alphabetical'!S273-'2020 MRI'!S273</f>
        <v>-9.9742067484002966E-2</v>
      </c>
      <c r="U273" s="10">
        <f>'2023 MRI - Alphabetical'!T273-'2020 MRI'!T273</f>
        <v>-72</v>
      </c>
      <c r="V273" s="33">
        <f>'2023 MRI - Alphabetical'!U273-'2020 MRI'!U273</f>
        <v>-0.22244062606530968</v>
      </c>
      <c r="W273" s="11">
        <f>'2023 MRI - Alphabetical'!V273-'2020 MRI'!V273</f>
        <v>9.6819864859661597E-3</v>
      </c>
      <c r="X273" s="10">
        <f>'2023 MRI - Alphabetical'!W273-'2020 MRI'!W273</f>
        <v>-1</v>
      </c>
      <c r="Y273" s="33">
        <f>'2023 MRI - Alphabetical'!X273-'2020 MRI'!X273</f>
        <v>9.9219931630643687E-2</v>
      </c>
      <c r="Z273" s="13">
        <f>'2023 MRI - Alphabetical'!Y273-'2020 MRI'!Y273</f>
        <v>35990</v>
      </c>
      <c r="AA273" s="10">
        <f>'2023 MRI - Alphabetical'!Z273-'2020 MRI'!Z273</f>
        <v>44</v>
      </c>
      <c r="AB273" s="33">
        <f>'2023 MRI - Alphabetical'!AA273-'2020 MRI'!AA273</f>
        <v>0.16657974700862899</v>
      </c>
      <c r="AC273" s="11">
        <f>'2023 MRI - Alphabetical'!AB273-'2020 MRI'!AB273</f>
        <v>7.6776064320548121E-4</v>
      </c>
      <c r="AD273" s="10">
        <f>'2023 MRI - Alphabetical'!AC273-'2020 MRI'!AC273</f>
        <v>-85</v>
      </c>
      <c r="AE273" s="33">
        <f>'2023 MRI - Alphabetical'!AD273-'2020 MRI'!AD273</f>
        <v>-0.2461635817007567</v>
      </c>
      <c r="AF273" s="11">
        <f>'2023 MRI - Alphabetical'!AE273-'2020 MRI'!AE273</f>
        <v>-9.2454322034384306E-3</v>
      </c>
      <c r="AG273" s="10">
        <f>'2023 MRI - Alphabetical'!AF273-'2020 MRI'!AF273</f>
        <v>4</v>
      </c>
      <c r="AH273" s="33">
        <f>'2023 MRI - Alphabetical'!AG273-'2020 MRI'!AG273</f>
        <v>-4.9957444441994514E-2</v>
      </c>
      <c r="AI273" s="14">
        <f>'2023 MRI - Alphabetical'!AH273-'2020 MRI'!AH273</f>
        <v>-6.9333333333333691E-2</v>
      </c>
      <c r="AJ273" s="10">
        <f>'2023 MRI - Alphabetical'!AI273-'2020 MRI'!AI273</f>
        <v>-1</v>
      </c>
      <c r="AK273" s="33">
        <f>'2023 MRI - Alphabetical'!AJ273-'2020 MRI'!AJ273</f>
        <v>-2.212737898615199E-2</v>
      </c>
      <c r="AL273" s="13">
        <f>'2023 MRI - Alphabetical'!AK273-'2020 MRI'!AK273</f>
        <v>31068.954799944186</v>
      </c>
      <c r="AM273" s="38"/>
    </row>
    <row r="274" spans="1:39" x14ac:dyDescent="0.25">
      <c r="A274" t="s">
        <v>866</v>
      </c>
      <c r="B274" s="5" t="s">
        <v>460</v>
      </c>
      <c r="C274" s="6" t="s">
        <v>54</v>
      </c>
      <c r="D274" s="7" t="s">
        <v>39</v>
      </c>
      <c r="E274" s="8">
        <f>VLOOKUP(A274,'2020 MRI'!$A$7:$F$571,6,FALSE)</f>
        <v>16.909916575098904</v>
      </c>
      <c r="F274" s="36">
        <f>'2023 MRI - Alphabetical'!E274-'2020 MRI'!E274</f>
        <v>1.8824355076089425</v>
      </c>
      <c r="G274" s="8">
        <f>'2023 MRI - Alphabetical'!F274-'2020 MRI'!F274</f>
        <v>0.2049197637973279</v>
      </c>
      <c r="H274" s="9">
        <f>'2023 MRI - Alphabetical'!G274-'2020 MRI'!G274</f>
        <v>90</v>
      </c>
      <c r="I274" s="10">
        <f>'2023 MRI - Alphabetical'!H274-'2020 MRI'!H274</f>
        <v>541</v>
      </c>
      <c r="J274" s="33">
        <f>'2023 MRI - Alphabetical'!I274-'2020 MRI'!I274</f>
        <v>3.8710105895003446</v>
      </c>
      <c r="K274" s="11">
        <f>'2023 MRI - Alphabetical'!J274-'2020 MRI'!J274</f>
        <v>0.30239427860696522</v>
      </c>
      <c r="L274" s="10">
        <f>'2023 MRI - Alphabetical'!K274-'2020 MRI'!K274</f>
        <v>-125</v>
      </c>
      <c r="M274" s="33">
        <f>'2023 MRI - Alphabetical'!L274-'2020 MRI'!L274</f>
        <v>-1.2561393490231385</v>
      </c>
      <c r="N274" s="11">
        <f>'2023 MRI - Alphabetical'!M274-'2020 MRI'!M274</f>
        <v>2.3362658846529827E-2</v>
      </c>
      <c r="O274" s="10">
        <f>'2023 MRI - Alphabetical'!N274-'2020 MRI'!N274</f>
        <v>133</v>
      </c>
      <c r="P274" s="33">
        <f>'2023 MRI - Alphabetical'!O274-'2020 MRI'!O274</f>
        <v>0.33039020593049573</v>
      </c>
      <c r="Q274" s="11">
        <f>'2023 MRI - Alphabetical'!P274-'2020 MRI'!P274</f>
        <v>-2.2727272727272728E-2</v>
      </c>
      <c r="R274" s="10">
        <f>'2023 MRI - Alphabetical'!Q274-'2020 MRI'!Q274</f>
        <v>19</v>
      </c>
      <c r="S274" s="33">
        <f>'2023 MRI - Alphabetical'!R274-'2020 MRI'!R274</f>
        <v>0.23888270298591624</v>
      </c>
      <c r="T274" s="12">
        <f>'2023 MRI - Alphabetical'!S274-'2020 MRI'!S274</f>
        <v>0</v>
      </c>
      <c r="U274" s="10">
        <f>'2023 MRI - Alphabetical'!T274-'2020 MRI'!T274</f>
        <v>52</v>
      </c>
      <c r="V274" s="33">
        <f>'2023 MRI - Alphabetical'!U274-'2020 MRI'!U274</f>
        <v>0.42466720492424481</v>
      </c>
      <c r="W274" s="11">
        <f>'2023 MRI - Alphabetical'!V274-'2020 MRI'!V274</f>
        <v>-2.6284584980237155E-2</v>
      </c>
      <c r="X274" s="10">
        <f>'2023 MRI - Alphabetical'!W274-'2020 MRI'!W274</f>
        <v>-93</v>
      </c>
      <c r="Y274" s="33">
        <f>'2023 MRI - Alphabetical'!X274-'2020 MRI'!X274</f>
        <v>-0.76198002740682724</v>
      </c>
      <c r="Z274" s="13">
        <f>'2023 MRI - Alphabetical'!Y274-'2020 MRI'!Y274</f>
        <v>-8750</v>
      </c>
      <c r="AA274" s="10">
        <f>'2023 MRI - Alphabetical'!Z274-'2020 MRI'!Z274</f>
        <v>6</v>
      </c>
      <c r="AB274" s="33">
        <f>'2023 MRI - Alphabetical'!AA274-'2020 MRI'!AA274</f>
        <v>1.072708710111993</v>
      </c>
      <c r="AC274" s="11">
        <f>'2023 MRI - Alphabetical'!AB274-'2020 MRI'!AB274</f>
        <v>-9.1504424778761084E-3</v>
      </c>
      <c r="AD274" s="10">
        <f>'2023 MRI - Alphabetical'!AC274-'2020 MRI'!AC274</f>
        <v>-1</v>
      </c>
      <c r="AE274" s="33">
        <f>'2023 MRI - Alphabetical'!AD274-'2020 MRI'!AD274</f>
        <v>-5.6227282792485456E-2</v>
      </c>
      <c r="AF274" s="11">
        <f>'2023 MRI - Alphabetical'!AE274-'2020 MRI'!AE274</f>
        <v>0</v>
      </c>
      <c r="AG274" s="10">
        <f>'2023 MRI - Alphabetical'!AF274-'2020 MRI'!AF274</f>
        <v>12</v>
      </c>
      <c r="AH274" s="33">
        <f>'2023 MRI - Alphabetical'!AG274-'2020 MRI'!AG274</f>
        <v>0.18535244337324941</v>
      </c>
      <c r="AI274" s="14">
        <f>'2023 MRI - Alphabetical'!AH274-'2020 MRI'!AH274</f>
        <v>-0.3556666666666668</v>
      </c>
      <c r="AJ274" s="10">
        <f>'2023 MRI - Alphabetical'!AI274-'2020 MRI'!AI274</f>
        <v>-5</v>
      </c>
      <c r="AK274" s="33">
        <f>'2023 MRI - Alphabetical'!AJ274-'2020 MRI'!AJ274</f>
        <v>-0.26424770842803547</v>
      </c>
      <c r="AL274" s="13">
        <f>'2023 MRI - Alphabetical'!AK274-'2020 MRI'!AK274</f>
        <v>-102.58188405795954</v>
      </c>
      <c r="AM274" s="38"/>
    </row>
    <row r="275" spans="1:39" x14ac:dyDescent="0.25">
      <c r="A275" t="s">
        <v>867</v>
      </c>
      <c r="B275" s="5" t="s">
        <v>117</v>
      </c>
      <c r="C275" s="6" t="s">
        <v>93</v>
      </c>
      <c r="D275" s="7" t="s">
        <v>34</v>
      </c>
      <c r="E275" s="8">
        <f>VLOOKUP(A275,'2020 MRI'!$A$7:$F$571,6,FALSE)</f>
        <v>40.079682239393357</v>
      </c>
      <c r="F275" s="36">
        <f>'2023 MRI - Alphabetical'!E275-'2020 MRI'!E275</f>
        <v>-1.1636686521622717</v>
      </c>
      <c r="G275" s="8">
        <f>'2023 MRI - Alphabetical'!F275-'2020 MRI'!F275</f>
        <v>3.0690093520679298</v>
      </c>
      <c r="H275" s="9">
        <f>'2023 MRI - Alphabetical'!G275-'2020 MRI'!G275</f>
        <v>-19</v>
      </c>
      <c r="I275" s="10">
        <f>'2023 MRI - Alphabetical'!H275-'2020 MRI'!H275</f>
        <v>53</v>
      </c>
      <c r="J275" s="33">
        <f>'2023 MRI - Alphabetical'!I275-'2020 MRI'!I275</f>
        <v>0.20870971267195959</v>
      </c>
      <c r="K275" s="11">
        <f>'2023 MRI - Alphabetical'!J275-'2020 MRI'!J275</f>
        <v>4.7591997222100835E-2</v>
      </c>
      <c r="L275" s="10">
        <f>'2023 MRI - Alphabetical'!K275-'2020 MRI'!K275</f>
        <v>-195</v>
      </c>
      <c r="M275" s="33">
        <f>'2023 MRI - Alphabetical'!L275-'2020 MRI'!L275</f>
        <v>-0.5774614871015169</v>
      </c>
      <c r="N275" s="11">
        <f>'2023 MRI - Alphabetical'!M275-'2020 MRI'!M275</f>
        <v>1.1322170253841725E-2</v>
      </c>
      <c r="O275" s="10">
        <f>'2023 MRI - Alphabetical'!N275-'2020 MRI'!N275</f>
        <v>-50</v>
      </c>
      <c r="P275" s="33">
        <f>'2023 MRI - Alphabetical'!O275-'2020 MRI'!O275</f>
        <v>-0.80591861291314426</v>
      </c>
      <c r="Q275" s="11">
        <f>'2023 MRI - Alphabetical'!P275-'2020 MRI'!P275</f>
        <v>4.4891718454211332E-2</v>
      </c>
      <c r="R275" s="10">
        <f>'2023 MRI - Alphabetical'!Q275-'2020 MRI'!Q275</f>
        <v>60</v>
      </c>
      <c r="S275" s="33">
        <f>'2023 MRI - Alphabetical'!R275-'2020 MRI'!R275</f>
        <v>0.1980606970609019</v>
      </c>
      <c r="T275" s="12">
        <f>'2023 MRI - Alphabetical'!S275-'2020 MRI'!S275</f>
        <v>-0.22599290600716421</v>
      </c>
      <c r="U275" s="10">
        <f>'2023 MRI - Alphabetical'!T275-'2020 MRI'!T275</f>
        <v>-41</v>
      </c>
      <c r="V275" s="33">
        <f>'2023 MRI - Alphabetical'!U275-'2020 MRI'!U275</f>
        <v>-0.28774402912332292</v>
      </c>
      <c r="W275" s="11">
        <f>'2023 MRI - Alphabetical'!V275-'2020 MRI'!V275</f>
        <v>1.6365146831220437E-2</v>
      </c>
      <c r="X275" s="10">
        <f>'2023 MRI - Alphabetical'!W275-'2020 MRI'!W275</f>
        <v>2</v>
      </c>
      <c r="Y275" s="33">
        <f>'2023 MRI - Alphabetical'!X275-'2020 MRI'!X275</f>
        <v>4.39235221672859E-2</v>
      </c>
      <c r="Z275" s="13">
        <f>'2023 MRI - Alphabetical'!Y275-'2020 MRI'!Y275</f>
        <v>13449</v>
      </c>
      <c r="AA275" s="10">
        <f>'2023 MRI - Alphabetical'!Z275-'2020 MRI'!Z275</f>
        <v>-30</v>
      </c>
      <c r="AB275" s="33">
        <f>'2023 MRI - Alphabetical'!AA275-'2020 MRI'!AA275</f>
        <v>-0.37747624696082938</v>
      </c>
      <c r="AC275" s="11">
        <f>'2023 MRI - Alphabetical'!AB275-'2020 MRI'!AB275</f>
        <v>5.1003375268487208E-3</v>
      </c>
      <c r="AD275" s="10">
        <f>'2023 MRI - Alphabetical'!AC275-'2020 MRI'!AC275</f>
        <v>8</v>
      </c>
      <c r="AE275" s="33">
        <f>'2023 MRI - Alphabetical'!AD275-'2020 MRI'!AD275</f>
        <v>0.1342912510861205</v>
      </c>
      <c r="AF275" s="11">
        <f>'2023 MRI - Alphabetical'!AE275-'2020 MRI'!AE275</f>
        <v>1.9030802996806373E-2</v>
      </c>
      <c r="AG275" s="10">
        <f>'2023 MRI - Alphabetical'!AF275-'2020 MRI'!AF275</f>
        <v>36</v>
      </c>
      <c r="AH275" s="33">
        <f>'2023 MRI - Alphabetical'!AG275-'2020 MRI'!AG275</f>
        <v>8.9268184065229683E-2</v>
      </c>
      <c r="AI275" s="14">
        <f>'2023 MRI - Alphabetical'!AH275-'2020 MRI'!AH275</f>
        <v>-0.22399999999999975</v>
      </c>
      <c r="AJ275" s="10">
        <f>'2023 MRI - Alphabetical'!AI275-'2020 MRI'!AI275</f>
        <v>-32</v>
      </c>
      <c r="AK275" s="33">
        <f>'2023 MRI - Alphabetical'!AJ275-'2020 MRI'!AJ275</f>
        <v>4.2626564471933415E-3</v>
      </c>
      <c r="AL275" s="13">
        <f>'2023 MRI - Alphabetical'!AK275-'2020 MRI'!AK275</f>
        <v>4190.9125880875945</v>
      </c>
      <c r="AM275" s="38">
        <v>1</v>
      </c>
    </row>
    <row r="276" spans="1:39" x14ac:dyDescent="0.25">
      <c r="A276" t="s">
        <v>868</v>
      </c>
      <c r="B276" s="5" t="s">
        <v>364</v>
      </c>
      <c r="C276" s="6" t="s">
        <v>47</v>
      </c>
      <c r="D276" s="7" t="s">
        <v>20</v>
      </c>
      <c r="E276" s="8">
        <f>VLOOKUP(A276,'2020 MRI'!$A$7:$F$571,6,FALSE)</f>
        <v>18.995432787832144</v>
      </c>
      <c r="F276" s="36">
        <f>'2023 MRI - Alphabetical'!E276-'2020 MRI'!E276</f>
        <v>-1.1731783834835674</v>
      </c>
      <c r="G276" s="8">
        <f>'2023 MRI - Alphabetical'!F276-'2020 MRI'!F276</f>
        <v>7.3724735109624326</v>
      </c>
      <c r="H276" s="9">
        <f>'2023 MRI - Alphabetical'!G276-'2020 MRI'!G276</f>
        <v>-73</v>
      </c>
      <c r="I276" s="10">
        <f>'2023 MRI - Alphabetical'!H276-'2020 MRI'!H276</f>
        <v>51</v>
      </c>
      <c r="J276" s="33">
        <f>'2023 MRI - Alphabetical'!I276-'2020 MRI'!I276</f>
        <v>0.20202032576720941</v>
      </c>
      <c r="K276" s="11">
        <f>'2023 MRI - Alphabetical'!J276-'2020 MRI'!J276</f>
        <v>3.7921662612160678E-2</v>
      </c>
      <c r="L276" s="10">
        <f>'2023 MRI - Alphabetical'!K276-'2020 MRI'!K276</f>
        <v>158</v>
      </c>
      <c r="M276" s="33">
        <f>'2023 MRI - Alphabetical'!L276-'2020 MRI'!L276</f>
        <v>0.52701551540006519</v>
      </c>
      <c r="N276" s="11">
        <f>'2023 MRI - Alphabetical'!M276-'2020 MRI'!M276</f>
        <v>-3.5989450259622524E-2</v>
      </c>
      <c r="O276" s="10">
        <f>'2023 MRI - Alphabetical'!N276-'2020 MRI'!N276</f>
        <v>-183</v>
      </c>
      <c r="P276" s="33">
        <f>'2023 MRI - Alphabetical'!O276-'2020 MRI'!O276</f>
        <v>-0.57332579720976407</v>
      </c>
      <c r="Q276" s="11">
        <f>'2023 MRI - Alphabetical'!P276-'2020 MRI'!P276</f>
        <v>3.3169343392029253E-2</v>
      </c>
      <c r="R276" s="10">
        <f>'2023 MRI - Alphabetical'!Q276-'2020 MRI'!Q276</f>
        <v>86</v>
      </c>
      <c r="S276" s="33">
        <f>'2023 MRI - Alphabetical'!R276-'2020 MRI'!R276</f>
        <v>0.2358306257143028</v>
      </c>
      <c r="T276" s="12">
        <f>'2023 MRI - Alphabetical'!S276-'2020 MRI'!S276</f>
        <v>-0.17533072024206664</v>
      </c>
      <c r="U276" s="10">
        <f>'2023 MRI - Alphabetical'!T276-'2020 MRI'!T276</f>
        <v>-133</v>
      </c>
      <c r="V276" s="33">
        <f>'2023 MRI - Alphabetical'!U276-'2020 MRI'!U276</f>
        <v>-0.391411115058657</v>
      </c>
      <c r="W276" s="11">
        <f>'2023 MRI - Alphabetical'!V276-'2020 MRI'!V276</f>
        <v>2.040105828519502E-2</v>
      </c>
      <c r="X276" s="10">
        <f>'2023 MRI - Alphabetical'!W276-'2020 MRI'!W276</f>
        <v>-105</v>
      </c>
      <c r="Y276" s="33">
        <f>'2023 MRI - Alphabetical'!X276-'2020 MRI'!X276</f>
        <v>-0.51016390076904017</v>
      </c>
      <c r="Z276" s="13">
        <f>'2023 MRI - Alphabetical'!Y276-'2020 MRI'!Y276</f>
        <v>-1758</v>
      </c>
      <c r="AA276" s="10">
        <f>'2023 MRI - Alphabetical'!Z276-'2020 MRI'!Z276</f>
        <v>7</v>
      </c>
      <c r="AB276" s="33">
        <f>'2023 MRI - Alphabetical'!AA276-'2020 MRI'!AA276</f>
        <v>-2.935587110369664E-2</v>
      </c>
      <c r="AC276" s="11">
        <f>'2023 MRI - Alphabetical'!AB276-'2020 MRI'!AB276</f>
        <v>2.8507462686567127E-3</v>
      </c>
      <c r="AD276" s="10">
        <f>'2023 MRI - Alphabetical'!AC276-'2020 MRI'!AC276</f>
        <v>-39</v>
      </c>
      <c r="AE276" s="33">
        <f>'2023 MRI - Alphabetical'!AD276-'2020 MRI'!AD276</f>
        <v>-0.11328888641899187</v>
      </c>
      <c r="AF276" s="11">
        <f>'2023 MRI - Alphabetical'!AE276-'2020 MRI'!AE276</f>
        <v>-1.2500390332250699E-3</v>
      </c>
      <c r="AG276" s="10">
        <f>'2023 MRI - Alphabetical'!AF276-'2020 MRI'!AF276</f>
        <v>29</v>
      </c>
      <c r="AH276" s="33">
        <f>'2023 MRI - Alphabetical'!AG276-'2020 MRI'!AG276</f>
        <v>5.9231049881530717E-2</v>
      </c>
      <c r="AI276" s="14">
        <f>'2023 MRI - Alphabetical'!AH276-'2020 MRI'!AH276</f>
        <v>-0.19699999999999984</v>
      </c>
      <c r="AJ276" s="10">
        <f>'2023 MRI - Alphabetical'!AI276-'2020 MRI'!AI276</f>
        <v>37</v>
      </c>
      <c r="AK276" s="33">
        <f>'2023 MRI - Alphabetical'!AJ276-'2020 MRI'!AJ276</f>
        <v>4.5879354400312773E-2</v>
      </c>
      <c r="AL276" s="13">
        <f>'2023 MRI - Alphabetical'!AK276-'2020 MRI'!AK276</f>
        <v>82760.050393720943</v>
      </c>
      <c r="AM276" s="38"/>
    </row>
    <row r="277" spans="1:39" x14ac:dyDescent="0.25">
      <c r="A277" t="s">
        <v>869</v>
      </c>
      <c r="B277" s="5" t="s">
        <v>431</v>
      </c>
      <c r="C277" s="6" t="s">
        <v>30</v>
      </c>
      <c r="D277" s="7" t="s">
        <v>20</v>
      </c>
      <c r="E277" s="8">
        <f>VLOOKUP(A277,'2020 MRI'!$A$7:$F$571,6,FALSE)</f>
        <v>20.546440913194481</v>
      </c>
      <c r="F277" s="36">
        <f>'2023 MRI - Alphabetical'!E277-'2020 MRI'!E277</f>
        <v>1.0449999559571737</v>
      </c>
      <c r="G277" s="8">
        <f>'2023 MRI - Alphabetical'!F277-'2020 MRI'!F277</f>
        <v>1.5471441147942002</v>
      </c>
      <c r="H277" s="9">
        <f>'2023 MRI - Alphabetical'!G277-'2020 MRI'!G277</f>
        <v>43</v>
      </c>
      <c r="I277" s="10">
        <f>'2023 MRI - Alphabetical'!H277-'2020 MRI'!H277</f>
        <v>1</v>
      </c>
      <c r="J277" s="33">
        <f>'2023 MRI - Alphabetical'!I277-'2020 MRI'!I277</f>
        <v>2.756671987231786E-2</v>
      </c>
      <c r="K277" s="11">
        <f>'2023 MRI - Alphabetical'!J277-'2020 MRI'!J277</f>
        <v>3.0730401892036463E-2</v>
      </c>
      <c r="L277" s="10">
        <f>'2023 MRI - Alphabetical'!K277-'2020 MRI'!K277</f>
        <v>-33</v>
      </c>
      <c r="M277" s="33">
        <f>'2023 MRI - Alphabetical'!L277-'2020 MRI'!L277</f>
        <v>1.6050564167635395E-2</v>
      </c>
      <c r="N277" s="11">
        <f>'2023 MRI - Alphabetical'!M277-'2020 MRI'!M277</f>
        <v>-5.9605639245384479E-3</v>
      </c>
      <c r="O277" s="10">
        <f>'2023 MRI - Alphabetical'!N277-'2020 MRI'!N277</f>
        <v>-9</v>
      </c>
      <c r="P277" s="33">
        <f>'2023 MRI - Alphabetical'!O277-'2020 MRI'!O277</f>
        <v>-3.3427164145943378E-2</v>
      </c>
      <c r="Q277" s="11">
        <f>'2023 MRI - Alphabetical'!P277-'2020 MRI'!P277</f>
        <v>-5.8748587935704422E-6</v>
      </c>
      <c r="R277" s="10">
        <f>'2023 MRI - Alphabetical'!Q277-'2020 MRI'!Q277</f>
        <v>19</v>
      </c>
      <c r="S277" s="33">
        <f>'2023 MRI - Alphabetical'!R277-'2020 MRI'!R277</f>
        <v>0.23888270298591624</v>
      </c>
      <c r="T277" s="12">
        <f>'2023 MRI - Alphabetical'!S277-'2020 MRI'!S277</f>
        <v>0</v>
      </c>
      <c r="U277" s="10">
        <f>'2023 MRI - Alphabetical'!T277-'2020 MRI'!T277</f>
        <v>301</v>
      </c>
      <c r="V277" s="33">
        <f>'2023 MRI - Alphabetical'!U277-'2020 MRI'!U277</f>
        <v>1.1232268250544071</v>
      </c>
      <c r="W277" s="11">
        <f>'2023 MRI - Alphabetical'!V277-'2020 MRI'!V277</f>
        <v>-6.930534332022345E-2</v>
      </c>
      <c r="X277" s="10">
        <f>'2023 MRI - Alphabetical'!W277-'2020 MRI'!W277</f>
        <v>68</v>
      </c>
      <c r="Y277" s="33">
        <f>'2023 MRI - Alphabetical'!X277-'2020 MRI'!X277</f>
        <v>0.20655119864761939</v>
      </c>
      <c r="Z277" s="13">
        <f>'2023 MRI - Alphabetical'!Y277-'2020 MRI'!Y277</f>
        <v>24538</v>
      </c>
      <c r="AA277" s="10">
        <f>'2023 MRI - Alphabetical'!Z277-'2020 MRI'!Z277</f>
        <v>-37</v>
      </c>
      <c r="AB277" s="33">
        <f>'2023 MRI - Alphabetical'!AA277-'2020 MRI'!AA277</f>
        <v>-0.30121166575594327</v>
      </c>
      <c r="AC277" s="11">
        <f>'2023 MRI - Alphabetical'!AB277-'2020 MRI'!AB277</f>
        <v>4.4444444444444453E-3</v>
      </c>
      <c r="AD277" s="10">
        <f>'2023 MRI - Alphabetical'!AC277-'2020 MRI'!AC277</f>
        <v>-61</v>
      </c>
      <c r="AE277" s="33">
        <f>'2023 MRI - Alphabetical'!AD277-'2020 MRI'!AD277</f>
        <v>-0.28533244873373398</v>
      </c>
      <c r="AF277" s="11">
        <f>'2023 MRI - Alphabetical'!AE277-'2020 MRI'!AE277</f>
        <v>-1.2544485099317049E-2</v>
      </c>
      <c r="AG277" s="10">
        <f>'2023 MRI - Alphabetical'!AF277-'2020 MRI'!AF277</f>
        <v>2</v>
      </c>
      <c r="AH277" s="33">
        <f>'2023 MRI - Alphabetical'!AG277-'2020 MRI'!AG277</f>
        <v>-2.9674499339060745E-2</v>
      </c>
      <c r="AI277" s="14">
        <f>'2023 MRI - Alphabetical'!AH277-'2020 MRI'!AH277</f>
        <v>-0.1143333333333334</v>
      </c>
      <c r="AJ277" s="10">
        <f>'2023 MRI - Alphabetical'!AI277-'2020 MRI'!AI277</f>
        <v>1</v>
      </c>
      <c r="AK277" s="33">
        <f>'2023 MRI - Alphabetical'!AJ277-'2020 MRI'!AJ277</f>
        <v>0.37129924691851501</v>
      </c>
      <c r="AL277" s="13">
        <f>'2023 MRI - Alphabetical'!AK277-'2020 MRI'!AK277</f>
        <v>1177331.0108599602</v>
      </c>
      <c r="AM277" s="38"/>
    </row>
    <row r="278" spans="1:39" x14ac:dyDescent="0.25">
      <c r="A278" t="s">
        <v>870</v>
      </c>
      <c r="B278" s="5" t="s">
        <v>118</v>
      </c>
      <c r="C278" s="6" t="s">
        <v>54</v>
      </c>
      <c r="D278" s="7" t="s">
        <v>39</v>
      </c>
      <c r="E278" s="8">
        <f>VLOOKUP(A278,'2020 MRI'!$A$7:$F$571,6,FALSE)</f>
        <v>45.490808105265508</v>
      </c>
      <c r="F278" s="36">
        <f>'2023 MRI - Alphabetical'!E278-'2020 MRI'!E278</f>
        <v>0.56477982594222809</v>
      </c>
      <c r="G278" s="8">
        <f>'2023 MRI - Alphabetical'!F278-'2020 MRI'!F278</f>
        <v>-2.3232678046510742</v>
      </c>
      <c r="H278" s="9">
        <f>'2023 MRI - Alphabetical'!G278-'2020 MRI'!G278</f>
        <v>18</v>
      </c>
      <c r="I278" s="10">
        <f>'2023 MRI - Alphabetical'!H278-'2020 MRI'!H278</f>
        <v>183</v>
      </c>
      <c r="J278" s="33">
        <f>'2023 MRI - Alphabetical'!I278-'2020 MRI'!I278</f>
        <v>0.66128654296512979</v>
      </c>
      <c r="K278" s="11">
        <f>'2023 MRI - Alphabetical'!J278-'2020 MRI'!J278</f>
        <v>7.6170197443178211E-2</v>
      </c>
      <c r="L278" s="10">
        <f>'2023 MRI - Alphabetical'!K278-'2020 MRI'!K278</f>
        <v>13</v>
      </c>
      <c r="M278" s="33">
        <f>'2023 MRI - Alphabetical'!L278-'2020 MRI'!L278</f>
        <v>-1.8377772711652973E-2</v>
      </c>
      <c r="N278" s="11">
        <f>'2023 MRI - Alphabetical'!M278-'2020 MRI'!M278</f>
        <v>-2.2743907233893267E-2</v>
      </c>
      <c r="O278" s="10">
        <f>'2023 MRI - Alphabetical'!N278-'2020 MRI'!N278</f>
        <v>-7</v>
      </c>
      <c r="P278" s="33">
        <f>'2023 MRI - Alphabetical'!O278-'2020 MRI'!O278</f>
        <v>-3.1455645006523092E-2</v>
      </c>
      <c r="Q278" s="11">
        <f>'2023 MRI - Alphabetical'!P278-'2020 MRI'!P278</f>
        <v>-3.8051057893329771E-3</v>
      </c>
      <c r="R278" s="10">
        <f>'2023 MRI - Alphabetical'!Q278-'2020 MRI'!Q278</f>
        <v>23</v>
      </c>
      <c r="S278" s="33">
        <f>'2023 MRI - Alphabetical'!R278-'2020 MRI'!R278</f>
        <v>0.14514821752968357</v>
      </c>
      <c r="T278" s="12">
        <f>'2023 MRI - Alphabetical'!S278-'2020 MRI'!S278</f>
        <v>-0.13274076517581473</v>
      </c>
      <c r="U278" s="10">
        <f>'2023 MRI - Alphabetical'!T278-'2020 MRI'!T278</f>
        <v>-4</v>
      </c>
      <c r="V278" s="33">
        <f>'2023 MRI - Alphabetical'!U278-'2020 MRI'!U278</f>
        <v>-2.6600857097701436E-2</v>
      </c>
      <c r="W278" s="11">
        <f>'2023 MRI - Alphabetical'!V278-'2020 MRI'!V278</f>
        <v>3.3994343167310925E-3</v>
      </c>
      <c r="X278" s="10">
        <f>'2023 MRI - Alphabetical'!W278-'2020 MRI'!W278</f>
        <v>5</v>
      </c>
      <c r="Y278" s="33">
        <f>'2023 MRI - Alphabetical'!X278-'2020 MRI'!X278</f>
        <v>4.945258981741818E-2</v>
      </c>
      <c r="Z278" s="13">
        <f>'2023 MRI - Alphabetical'!Y278-'2020 MRI'!Y278</f>
        <v>12342</v>
      </c>
      <c r="AA278" s="10">
        <f>'2023 MRI - Alphabetical'!Z278-'2020 MRI'!Z278</f>
        <v>62</v>
      </c>
      <c r="AB278" s="33">
        <f>'2023 MRI - Alphabetical'!AA278-'2020 MRI'!AA278</f>
        <v>0.18913028390905015</v>
      </c>
      <c r="AC278" s="11">
        <f>'2023 MRI - Alphabetical'!AB278-'2020 MRI'!AB278</f>
        <v>-8.9580275902553796E-4</v>
      </c>
      <c r="AD278" s="10">
        <f>'2023 MRI - Alphabetical'!AC278-'2020 MRI'!AC278</f>
        <v>3</v>
      </c>
      <c r="AE278" s="33">
        <f>'2023 MRI - Alphabetical'!AD278-'2020 MRI'!AD278</f>
        <v>5.6529565837265316E-2</v>
      </c>
      <c r="AF278" s="11">
        <f>'2023 MRI - Alphabetical'!AE278-'2020 MRI'!AE278</f>
        <v>1.4769852392769622E-2</v>
      </c>
      <c r="AG278" s="10">
        <f>'2023 MRI - Alphabetical'!AF278-'2020 MRI'!AF278</f>
        <v>19</v>
      </c>
      <c r="AH278" s="33">
        <f>'2023 MRI - Alphabetical'!AG278-'2020 MRI'!AG278</f>
        <v>5.2832527116297934E-2</v>
      </c>
      <c r="AI278" s="14">
        <f>'2023 MRI - Alphabetical'!AH278-'2020 MRI'!AH278</f>
        <v>-0.19266666666666676</v>
      </c>
      <c r="AJ278" s="10">
        <f>'2023 MRI - Alphabetical'!AI278-'2020 MRI'!AI278</f>
        <v>35</v>
      </c>
      <c r="AK278" s="33">
        <f>'2023 MRI - Alphabetical'!AJ278-'2020 MRI'!AJ278</f>
        <v>3.456138644236427E-2</v>
      </c>
      <c r="AL278" s="13">
        <f>'2023 MRI - Alphabetical'!AK278-'2020 MRI'!AK278</f>
        <v>50441.94233820666</v>
      </c>
      <c r="AM278" s="38">
        <v>1</v>
      </c>
    </row>
    <row r="279" spans="1:39" x14ac:dyDescent="0.25">
      <c r="A279" t="s">
        <v>871</v>
      </c>
      <c r="B279" s="5" t="s">
        <v>514</v>
      </c>
      <c r="C279" s="6" t="s">
        <v>81</v>
      </c>
      <c r="D279" s="7" t="s">
        <v>34</v>
      </c>
      <c r="E279" s="8">
        <f>VLOOKUP(A279,'2020 MRI'!$A$7:$F$571,6,FALSE)</f>
        <v>13.628860728469608</v>
      </c>
      <c r="F279" s="36">
        <f>'2023 MRI - Alphabetical'!E279-'2020 MRI'!E279</f>
        <v>-0.4961471669843851</v>
      </c>
      <c r="G279" s="8">
        <f>'2023 MRI - Alphabetical'!F279-'2020 MRI'!F279</f>
        <v>6.7799106226057511</v>
      </c>
      <c r="H279" s="9">
        <f>'2023 MRI - Alphabetical'!G279-'2020 MRI'!G279</f>
        <v>-30</v>
      </c>
      <c r="I279" s="10">
        <f>'2023 MRI - Alphabetical'!H279-'2020 MRI'!H279</f>
        <v>-31</v>
      </c>
      <c r="J279" s="33">
        <f>'2023 MRI - Alphabetical'!I279-'2020 MRI'!I279</f>
        <v>-6.4559672967227699E-2</v>
      </c>
      <c r="K279" s="11">
        <f>'2023 MRI - Alphabetical'!J279-'2020 MRI'!J279</f>
        <v>1.7742018683919447E-2</v>
      </c>
      <c r="L279" s="10">
        <f>'2023 MRI - Alphabetical'!K279-'2020 MRI'!K279</f>
        <v>-13</v>
      </c>
      <c r="M279" s="33">
        <f>'2023 MRI - Alphabetical'!L279-'2020 MRI'!L279</f>
        <v>6.9132678299490213E-2</v>
      </c>
      <c r="N279" s="11">
        <f>'2023 MRI - Alphabetical'!M279-'2020 MRI'!M279</f>
        <v>-7.2604513013548727E-3</v>
      </c>
      <c r="O279" s="10">
        <f>'2023 MRI - Alphabetical'!N279-'2020 MRI'!N279</f>
        <v>-28</v>
      </c>
      <c r="P279" s="33">
        <f>'2023 MRI - Alphabetical'!O279-'2020 MRI'!O279</f>
        <v>-0.12005067964592442</v>
      </c>
      <c r="Q279" s="11">
        <f>'2023 MRI - Alphabetical'!P279-'2020 MRI'!P279</f>
        <v>5.9130434782608699E-3</v>
      </c>
      <c r="R279" s="10">
        <f>'2023 MRI - Alphabetical'!Q279-'2020 MRI'!Q279</f>
        <v>-26</v>
      </c>
      <c r="S279" s="33">
        <f>'2023 MRI - Alphabetical'!R279-'2020 MRI'!R279</f>
        <v>0.14907043764615888</v>
      </c>
      <c r="T279" s="12">
        <f>'2023 MRI - Alphabetical'!S279-'2020 MRI'!S279</f>
        <v>0.113367686260329</v>
      </c>
      <c r="U279" s="10">
        <f>'2023 MRI - Alphabetical'!T279-'2020 MRI'!T279</f>
        <v>-132</v>
      </c>
      <c r="V279" s="33">
        <f>'2023 MRI - Alphabetical'!U279-'2020 MRI'!U279</f>
        <v>-0.33422206755713552</v>
      </c>
      <c r="W279" s="11">
        <f>'2023 MRI - Alphabetical'!V279-'2020 MRI'!V279</f>
        <v>1.6583765477828343E-2</v>
      </c>
      <c r="X279" s="10">
        <f>'2023 MRI - Alphabetical'!W279-'2020 MRI'!W279</f>
        <v>-21</v>
      </c>
      <c r="Y279" s="33">
        <f>'2023 MRI - Alphabetical'!X279-'2020 MRI'!X279</f>
        <v>-0.1608872245099533</v>
      </c>
      <c r="Z279" s="13">
        <f>'2023 MRI - Alphabetical'!Y279-'2020 MRI'!Y279</f>
        <v>18686</v>
      </c>
      <c r="AA279" s="10">
        <f>'2023 MRI - Alphabetical'!Z279-'2020 MRI'!Z279</f>
        <v>39</v>
      </c>
      <c r="AB279" s="33">
        <f>'2023 MRI - Alphabetical'!AA279-'2020 MRI'!AA279</f>
        <v>0.10913928130585726</v>
      </c>
      <c r="AC279" s="11">
        <f>'2023 MRI - Alphabetical'!AB279-'2020 MRI'!AB279</f>
        <v>1.3259596616785919E-3</v>
      </c>
      <c r="AD279" s="10">
        <f>'2023 MRI - Alphabetical'!AC279-'2020 MRI'!AC279</f>
        <v>-38</v>
      </c>
      <c r="AE279" s="33">
        <f>'2023 MRI - Alphabetical'!AD279-'2020 MRI'!AD279</f>
        <v>-0.11117450676342089</v>
      </c>
      <c r="AF279" s="11">
        <f>'2023 MRI - Alphabetical'!AE279-'2020 MRI'!AE279</f>
        <v>-1.7407930611322842E-3</v>
      </c>
      <c r="AG279" s="10">
        <f>'2023 MRI - Alphabetical'!AF279-'2020 MRI'!AF279</f>
        <v>-21</v>
      </c>
      <c r="AH279" s="33">
        <f>'2023 MRI - Alphabetical'!AG279-'2020 MRI'!AG279</f>
        <v>-0.1046788917546102</v>
      </c>
      <c r="AI279" s="14">
        <f>'2023 MRI - Alphabetical'!AH279-'2020 MRI'!AH279</f>
        <v>-7.0000000000001172E-3</v>
      </c>
      <c r="AJ279" s="10">
        <f>'2023 MRI - Alphabetical'!AI279-'2020 MRI'!AI279</f>
        <v>-16</v>
      </c>
      <c r="AK279" s="33">
        <f>'2023 MRI - Alphabetical'!AJ279-'2020 MRI'!AJ279</f>
        <v>-1.1983743417517762E-2</v>
      </c>
      <c r="AL279" s="13">
        <f>'2023 MRI - Alphabetical'!AK279-'2020 MRI'!AK279</f>
        <v>18733.646593293437</v>
      </c>
      <c r="AM279" s="38"/>
    </row>
    <row r="280" spans="1:39" x14ac:dyDescent="0.25">
      <c r="A280" t="s">
        <v>872</v>
      </c>
      <c r="B280" s="5" t="s">
        <v>478</v>
      </c>
      <c r="C280" s="6" t="s">
        <v>24</v>
      </c>
      <c r="D280" s="7" t="s">
        <v>20</v>
      </c>
      <c r="E280" s="8">
        <f>VLOOKUP(A280,'2020 MRI'!$A$7:$F$571,6,FALSE)</f>
        <v>12.958661193694054</v>
      </c>
      <c r="F280" s="36">
        <f>'2023 MRI - Alphabetical'!E280-'2020 MRI'!E280</f>
        <v>-0.94612629231643774</v>
      </c>
      <c r="G280" s="8">
        <f>'2023 MRI - Alphabetical'!F280-'2020 MRI'!F280</f>
        <v>8.0338102775764089</v>
      </c>
      <c r="H280" s="9">
        <f>'2023 MRI - Alphabetical'!G280-'2020 MRI'!G280</f>
        <v>-56</v>
      </c>
      <c r="I280" s="10">
        <f>'2023 MRI - Alphabetical'!H280-'2020 MRI'!H280</f>
        <v>115</v>
      </c>
      <c r="J280" s="33">
        <f>'2023 MRI - Alphabetical'!I280-'2020 MRI'!I280</f>
        <v>0.56775324088149681</v>
      </c>
      <c r="K280" s="11">
        <f>'2023 MRI - Alphabetical'!J280-'2020 MRI'!J280</f>
        <v>5.9210867872285133E-2</v>
      </c>
      <c r="L280" s="10">
        <f>'2023 MRI - Alphabetical'!K280-'2020 MRI'!K280</f>
        <v>51</v>
      </c>
      <c r="M280" s="33">
        <f>'2023 MRI - Alphabetical'!L280-'2020 MRI'!L280</f>
        <v>0.32262478353067925</v>
      </c>
      <c r="N280" s="11">
        <f>'2023 MRI - Alphabetical'!M280-'2020 MRI'!M280</f>
        <v>-1.8006483733385106E-2</v>
      </c>
      <c r="O280" s="10">
        <f>'2023 MRI - Alphabetical'!N280-'2020 MRI'!N280</f>
        <v>-7</v>
      </c>
      <c r="P280" s="33">
        <f>'2023 MRI - Alphabetical'!O280-'2020 MRI'!O280</f>
        <v>1.2690988394830738E-2</v>
      </c>
      <c r="Q280" s="11">
        <f>'2023 MRI - Alphabetical'!P280-'2020 MRI'!P280</f>
        <v>-2.3809523809523812E-3</v>
      </c>
      <c r="R280" s="10">
        <f>'2023 MRI - Alphabetical'!Q280-'2020 MRI'!Q280</f>
        <v>19</v>
      </c>
      <c r="S280" s="33">
        <f>'2023 MRI - Alphabetical'!R280-'2020 MRI'!R280</f>
        <v>0.23888270298591624</v>
      </c>
      <c r="T280" s="12">
        <f>'2023 MRI - Alphabetical'!S280-'2020 MRI'!S280</f>
        <v>0</v>
      </c>
      <c r="U280" s="10">
        <f>'2023 MRI - Alphabetical'!T280-'2020 MRI'!T280</f>
        <v>-150</v>
      </c>
      <c r="V280" s="33">
        <f>'2023 MRI - Alphabetical'!U280-'2020 MRI'!U280</f>
        <v>-0.42632905611784511</v>
      </c>
      <c r="W280" s="11">
        <f>'2023 MRI - Alphabetical'!V280-'2020 MRI'!V280</f>
        <v>2.2454414957351142E-2</v>
      </c>
      <c r="X280" s="10">
        <f>'2023 MRI - Alphabetical'!W280-'2020 MRI'!W280</f>
        <v>-173</v>
      </c>
      <c r="Y280" s="33">
        <f>'2023 MRI - Alphabetical'!X280-'2020 MRI'!X280</f>
        <v>-0.84284191942212205</v>
      </c>
      <c r="Z280" s="13">
        <f>'2023 MRI - Alphabetical'!Y280-'2020 MRI'!Y280</f>
        <v>-15250</v>
      </c>
      <c r="AA280" s="10">
        <f>'2023 MRI - Alphabetical'!Z280-'2020 MRI'!Z280</f>
        <v>-76</v>
      </c>
      <c r="AB280" s="33">
        <f>'2023 MRI - Alphabetical'!AA280-'2020 MRI'!AA280</f>
        <v>-0.22738300742204232</v>
      </c>
      <c r="AC280" s="11">
        <f>'2023 MRI - Alphabetical'!AB280-'2020 MRI'!AB280</f>
        <v>5.3390313390313388E-3</v>
      </c>
      <c r="AD280" s="10">
        <f>'2023 MRI - Alphabetical'!AC280-'2020 MRI'!AC280</f>
        <v>58</v>
      </c>
      <c r="AE280" s="33">
        <f>'2023 MRI - Alphabetical'!AD280-'2020 MRI'!AD280</f>
        <v>0.17775749954495701</v>
      </c>
      <c r="AF280" s="11">
        <f>'2023 MRI - Alphabetical'!AE280-'2020 MRI'!AE280</f>
        <v>1.4663372098569938E-2</v>
      </c>
      <c r="AG280" s="10">
        <f>'2023 MRI - Alphabetical'!AF280-'2020 MRI'!AF280</f>
        <v>-6</v>
      </c>
      <c r="AH280" s="33">
        <f>'2023 MRI - Alphabetical'!AG280-'2020 MRI'!AG280</f>
        <v>-9.2179802726573223E-2</v>
      </c>
      <c r="AI280" s="14">
        <f>'2023 MRI - Alphabetical'!AH280-'2020 MRI'!AH280</f>
        <v>-4.2333333333333223E-2</v>
      </c>
      <c r="AJ280" s="10">
        <f>'2023 MRI - Alphabetical'!AI280-'2020 MRI'!AI280</f>
        <v>0</v>
      </c>
      <c r="AK280" s="33">
        <f>'2023 MRI - Alphabetical'!AJ280-'2020 MRI'!AJ280</f>
        <v>-0.31381222280613041</v>
      </c>
      <c r="AL280" s="13">
        <f>'2023 MRI - Alphabetical'!AK280-'2020 MRI'!AK280</f>
        <v>390586.11299588997</v>
      </c>
      <c r="AM280" s="38"/>
    </row>
    <row r="281" spans="1:39" x14ac:dyDescent="0.25">
      <c r="A281" t="s">
        <v>873</v>
      </c>
      <c r="B281" s="5" t="s">
        <v>275</v>
      </c>
      <c r="C281" s="6" t="s">
        <v>63</v>
      </c>
      <c r="D281" s="7" t="s">
        <v>34</v>
      </c>
      <c r="E281" s="8">
        <f>VLOOKUP(A281,'2020 MRI'!$A$7:$F$571,6,FALSE)</f>
        <v>26.066116350117273</v>
      </c>
      <c r="F281" s="36">
        <f>'2023 MRI - Alphabetical'!E281-'2020 MRI'!E281</f>
        <v>-0.36086240410816489</v>
      </c>
      <c r="G281" s="8">
        <f>'2023 MRI - Alphabetical'!F281-'2020 MRI'!F281</f>
        <v>3.9192226193787079</v>
      </c>
      <c r="H281" s="9">
        <f>'2023 MRI - Alphabetical'!G281-'2020 MRI'!G281</f>
        <v>-25</v>
      </c>
      <c r="I281" s="10">
        <f>'2023 MRI - Alphabetical'!H281-'2020 MRI'!H281</f>
        <v>32</v>
      </c>
      <c r="J281" s="33">
        <f>'2023 MRI - Alphabetical'!I281-'2020 MRI'!I281</f>
        <v>0.57850201514746269</v>
      </c>
      <c r="K281" s="11">
        <f>'2023 MRI - Alphabetical'!J281-'2020 MRI'!J281</f>
        <v>8.6262479886036525E-2</v>
      </c>
      <c r="L281" s="10">
        <f>'2023 MRI - Alphabetical'!K281-'2020 MRI'!K281</f>
        <v>1</v>
      </c>
      <c r="M281" s="33">
        <f>'2023 MRI - Alphabetical'!L281-'2020 MRI'!L281</f>
        <v>9.7033962470049584E-2</v>
      </c>
      <c r="N281" s="11">
        <f>'2023 MRI - Alphabetical'!M281-'2020 MRI'!M281</f>
        <v>-1.1076115141831898E-2</v>
      </c>
      <c r="O281" s="10">
        <f>'2023 MRI - Alphabetical'!N281-'2020 MRI'!N281</f>
        <v>22</v>
      </c>
      <c r="P281" s="33">
        <f>'2023 MRI - Alphabetical'!O281-'2020 MRI'!O281</f>
        <v>6.3565745240930158E-2</v>
      </c>
      <c r="Q281" s="11">
        <f>'2023 MRI - Alphabetical'!P281-'2020 MRI'!P281</f>
        <v>-7.8532705400722602E-3</v>
      </c>
      <c r="R281" s="10">
        <f>'2023 MRI - Alphabetical'!Q281-'2020 MRI'!Q281</f>
        <v>58</v>
      </c>
      <c r="S281" s="33">
        <f>'2023 MRI - Alphabetical'!R281-'2020 MRI'!R281</f>
        <v>0.19570972973843082</v>
      </c>
      <c r="T281" s="12">
        <f>'2023 MRI - Alphabetical'!S281-'2020 MRI'!S281</f>
        <v>-0.42312793793934578</v>
      </c>
      <c r="U281" s="10">
        <f>'2023 MRI - Alphabetical'!T281-'2020 MRI'!T281</f>
        <v>-145</v>
      </c>
      <c r="V281" s="33">
        <f>'2023 MRI - Alphabetical'!U281-'2020 MRI'!U281</f>
        <v>-0.69850697002194351</v>
      </c>
      <c r="W281" s="11">
        <f>'2023 MRI - Alphabetical'!V281-'2020 MRI'!V281</f>
        <v>3.9978885552266086E-2</v>
      </c>
      <c r="X281" s="10">
        <f>'2023 MRI - Alphabetical'!W281-'2020 MRI'!W281</f>
        <v>-77</v>
      </c>
      <c r="Y281" s="33">
        <f>'2023 MRI - Alphabetical'!X281-'2020 MRI'!X281</f>
        <v>-0.29801035126827824</v>
      </c>
      <c r="Z281" s="13">
        <f>'2023 MRI - Alphabetical'!Y281-'2020 MRI'!Y281</f>
        <v>3008</v>
      </c>
      <c r="AA281" s="10">
        <f>'2023 MRI - Alphabetical'!Z281-'2020 MRI'!Z281</f>
        <v>11</v>
      </c>
      <c r="AB281" s="33">
        <f>'2023 MRI - Alphabetical'!AA281-'2020 MRI'!AA281</f>
        <v>-3.1521806310631506E-2</v>
      </c>
      <c r="AC281" s="11">
        <f>'2023 MRI - Alphabetical'!AB281-'2020 MRI'!AB281</f>
        <v>2.749789385004215E-3</v>
      </c>
      <c r="AD281" s="10">
        <f>'2023 MRI - Alphabetical'!AC281-'2020 MRI'!AC281</f>
        <v>59</v>
      </c>
      <c r="AE281" s="33">
        <f>'2023 MRI - Alphabetical'!AD281-'2020 MRI'!AD281</f>
        <v>0.22711224763405691</v>
      </c>
      <c r="AF281" s="11">
        <f>'2023 MRI - Alphabetical'!AE281-'2020 MRI'!AE281</f>
        <v>1.9595861677057069E-2</v>
      </c>
      <c r="AG281" s="10">
        <f>'2023 MRI - Alphabetical'!AF281-'2020 MRI'!AF281</f>
        <v>-1</v>
      </c>
      <c r="AH281" s="33">
        <f>'2023 MRI - Alphabetical'!AG281-'2020 MRI'!AG281</f>
        <v>4.0360401317249356E-2</v>
      </c>
      <c r="AI281" s="14">
        <f>'2023 MRI - Alphabetical'!AH281-'2020 MRI'!AH281</f>
        <v>-0.16233333333333411</v>
      </c>
      <c r="AJ281" s="10">
        <f>'2023 MRI - Alphabetical'!AI281-'2020 MRI'!AI281</f>
        <v>-21</v>
      </c>
      <c r="AK281" s="33">
        <f>'2023 MRI - Alphabetical'!AJ281-'2020 MRI'!AJ281</f>
        <v>7.2596245823199623E-3</v>
      </c>
      <c r="AL281" s="13">
        <f>'2023 MRI - Alphabetical'!AK281-'2020 MRI'!AK281</f>
        <v>6854.4188803196739</v>
      </c>
      <c r="AM281" s="38"/>
    </row>
    <row r="282" spans="1:39" ht="22.5" x14ac:dyDescent="0.25">
      <c r="A282" t="s">
        <v>874</v>
      </c>
      <c r="B282" s="5" t="s">
        <v>254</v>
      </c>
      <c r="C282" s="6" t="s">
        <v>22</v>
      </c>
      <c r="D282" s="7" t="s">
        <v>20</v>
      </c>
      <c r="E282" s="8">
        <f>VLOOKUP(A282,'2020 MRI'!$A$7:$F$571,6,FALSE)</f>
        <v>25.049495703305837</v>
      </c>
      <c r="F282" s="36">
        <f>'2023 MRI - Alphabetical'!E282-'2020 MRI'!E282</f>
        <v>-2.1019327830288255</v>
      </c>
      <c r="G282" s="8">
        <f>'2023 MRI - Alphabetical'!F282-'2020 MRI'!F282</f>
        <v>8.4508258942632395</v>
      </c>
      <c r="H282" s="9">
        <f>'2023 MRI - Alphabetical'!G282-'2020 MRI'!G282</f>
        <v>-109</v>
      </c>
      <c r="I282" s="10">
        <f>'2023 MRI - Alphabetical'!H282-'2020 MRI'!H282</f>
        <v>71</v>
      </c>
      <c r="J282" s="33">
        <f>'2023 MRI - Alphabetical'!I282-'2020 MRI'!I282</f>
        <v>0.39028766889167998</v>
      </c>
      <c r="K282" s="11">
        <f>'2023 MRI - Alphabetical'!J282-'2020 MRI'!J282</f>
        <v>4.6343779677113117E-2</v>
      </c>
      <c r="L282" s="10">
        <f>'2023 MRI - Alphabetical'!K282-'2020 MRI'!K282</f>
        <v>32</v>
      </c>
      <c r="M282" s="33">
        <f>'2023 MRI - Alphabetical'!L282-'2020 MRI'!L282</f>
        <v>0.16535233381230002</v>
      </c>
      <c r="N282" s="11">
        <f>'2023 MRI - Alphabetical'!M282-'2020 MRI'!M282</f>
        <v>-2.1218228641809424E-2</v>
      </c>
      <c r="O282" s="10">
        <f>'2023 MRI - Alphabetical'!N282-'2020 MRI'!N282</f>
        <v>-164</v>
      </c>
      <c r="P282" s="33">
        <f>'2023 MRI - Alphabetical'!O282-'2020 MRI'!O282</f>
        <v>-0.40575098974295198</v>
      </c>
      <c r="Q282" s="11">
        <f>'2023 MRI - Alphabetical'!P282-'2020 MRI'!P282</f>
        <v>2.3171654626762985E-2</v>
      </c>
      <c r="R282" s="10">
        <f>'2023 MRI - Alphabetical'!Q282-'2020 MRI'!Q282</f>
        <v>19</v>
      </c>
      <c r="S282" s="33">
        <f>'2023 MRI - Alphabetical'!R282-'2020 MRI'!R282</f>
        <v>0.23888270298591624</v>
      </c>
      <c r="T282" s="12">
        <f>'2023 MRI - Alphabetical'!S282-'2020 MRI'!S282</f>
        <v>0</v>
      </c>
      <c r="U282" s="10">
        <f>'2023 MRI - Alphabetical'!T282-'2020 MRI'!T282</f>
        <v>-241</v>
      </c>
      <c r="V282" s="33">
        <f>'2023 MRI - Alphabetical'!U282-'2020 MRI'!U282</f>
        <v>-0.7263739176177455</v>
      </c>
      <c r="W282" s="11">
        <f>'2023 MRI - Alphabetical'!V282-'2020 MRI'!V282</f>
        <v>4.0635780494571234E-2</v>
      </c>
      <c r="X282" s="10">
        <f>'2023 MRI - Alphabetical'!W282-'2020 MRI'!W282</f>
        <v>-230</v>
      </c>
      <c r="Y282" s="33">
        <f>'2023 MRI - Alphabetical'!X282-'2020 MRI'!X282</f>
        <v>-0.87641169412071673</v>
      </c>
      <c r="Z282" s="13">
        <f>'2023 MRI - Alphabetical'!Y282-'2020 MRI'!Y282</f>
        <v>-21042</v>
      </c>
      <c r="AA282" s="10">
        <f>'2023 MRI - Alphabetical'!Z282-'2020 MRI'!Z282</f>
        <v>-17</v>
      </c>
      <c r="AB282" s="33">
        <f>'2023 MRI - Alphabetical'!AA282-'2020 MRI'!AA282</f>
        <v>-0.2997016726374373</v>
      </c>
      <c r="AC282" s="11">
        <f>'2023 MRI - Alphabetical'!AB282-'2020 MRI'!AB282</f>
        <v>3.919293820933159E-3</v>
      </c>
      <c r="AD282" s="10">
        <f>'2023 MRI - Alphabetical'!AC282-'2020 MRI'!AC282</f>
        <v>-46</v>
      </c>
      <c r="AE282" s="33">
        <f>'2023 MRI - Alphabetical'!AD282-'2020 MRI'!AD282</f>
        <v>-0.15539909046687761</v>
      </c>
      <c r="AF282" s="11">
        <f>'2023 MRI - Alphabetical'!AE282-'2020 MRI'!AE282</f>
        <v>-1.8547945712555913E-3</v>
      </c>
      <c r="AG282" s="10">
        <f>'2023 MRI - Alphabetical'!AF282-'2020 MRI'!AF282</f>
        <v>-5</v>
      </c>
      <c r="AH282" s="33">
        <f>'2023 MRI - Alphabetical'!AG282-'2020 MRI'!AG282</f>
        <v>-7.7547998985048716E-2</v>
      </c>
      <c r="AI282" s="14">
        <f>'2023 MRI - Alphabetical'!AH282-'2020 MRI'!AH282</f>
        <v>-5.4000000000000048E-2</v>
      </c>
      <c r="AJ282" s="10">
        <f>'2023 MRI - Alphabetical'!AI282-'2020 MRI'!AI282</f>
        <v>9</v>
      </c>
      <c r="AK282" s="33">
        <f>'2023 MRI - Alphabetical'!AJ282-'2020 MRI'!AJ282</f>
        <v>1.3195510565019719E-2</v>
      </c>
      <c r="AL282" s="13">
        <f>'2023 MRI - Alphabetical'!AK282-'2020 MRI'!AK282</f>
        <v>26665.383038166736</v>
      </c>
      <c r="AM282" s="38"/>
    </row>
    <row r="283" spans="1:39" x14ac:dyDescent="0.25">
      <c r="A283" t="s">
        <v>875</v>
      </c>
      <c r="B283" s="5" t="s">
        <v>114</v>
      </c>
      <c r="C283" s="6" t="s">
        <v>28</v>
      </c>
      <c r="D283" s="7" t="s">
        <v>20</v>
      </c>
      <c r="E283" s="8">
        <f>VLOOKUP(A283,'2020 MRI'!$A$7:$F$571,6,FALSE)</f>
        <v>42.862024663317527</v>
      </c>
      <c r="F283" s="36">
        <f>'2023 MRI - Alphabetical'!E283-'2020 MRI'!E283</f>
        <v>0.84492341393059878</v>
      </c>
      <c r="G283" s="8">
        <f>'2023 MRI - Alphabetical'!F283-'2020 MRI'!F283</f>
        <v>-2.485602309586767</v>
      </c>
      <c r="H283" s="9">
        <f>'2023 MRI - Alphabetical'!G283-'2020 MRI'!G283</f>
        <v>26</v>
      </c>
      <c r="I283" s="10">
        <f>'2023 MRI - Alphabetical'!H283-'2020 MRI'!H283</f>
        <v>67</v>
      </c>
      <c r="J283" s="33">
        <f>'2023 MRI - Alphabetical'!I283-'2020 MRI'!I283</f>
        <v>0.37483605031678713</v>
      </c>
      <c r="K283" s="11">
        <f>'2023 MRI - Alphabetical'!J283-'2020 MRI'!J283</f>
        <v>4.4967467619851931E-2</v>
      </c>
      <c r="L283" s="10">
        <f>'2023 MRI - Alphabetical'!K283-'2020 MRI'!K283</f>
        <v>122</v>
      </c>
      <c r="M283" s="33">
        <f>'2023 MRI - Alphabetical'!L283-'2020 MRI'!L283</f>
        <v>0.43666510892720156</v>
      </c>
      <c r="N283" s="11">
        <f>'2023 MRI - Alphabetical'!M283-'2020 MRI'!M283</f>
        <v>-2.9215852966994946E-2</v>
      </c>
      <c r="O283" s="10">
        <f>'2023 MRI - Alphabetical'!N283-'2020 MRI'!N283</f>
        <v>-16</v>
      </c>
      <c r="P283" s="33">
        <f>'2023 MRI - Alphabetical'!O283-'2020 MRI'!O283</f>
        <v>-6.6785917477188594E-2</v>
      </c>
      <c r="Q283" s="11">
        <f>'2023 MRI - Alphabetical'!P283-'2020 MRI'!P283</f>
        <v>4.0553010454996707E-5</v>
      </c>
      <c r="R283" s="10">
        <f>'2023 MRI - Alphabetical'!Q283-'2020 MRI'!Q283</f>
        <v>68</v>
      </c>
      <c r="S283" s="33">
        <f>'2023 MRI - Alphabetical'!R283-'2020 MRI'!R283</f>
        <v>0.20466624486806476</v>
      </c>
      <c r="T283" s="12">
        <f>'2023 MRI - Alphabetical'!S283-'2020 MRI'!S283</f>
        <v>-0.731378974104678</v>
      </c>
      <c r="U283" s="10">
        <f>'2023 MRI - Alphabetical'!T283-'2020 MRI'!T283</f>
        <v>-11</v>
      </c>
      <c r="V283" s="33">
        <f>'2023 MRI - Alphabetical'!U283-'2020 MRI'!U283</f>
        <v>-6.3758201615883747E-2</v>
      </c>
      <c r="W283" s="11">
        <f>'2023 MRI - Alphabetical'!V283-'2020 MRI'!V283</f>
        <v>2.7988910843537718E-3</v>
      </c>
      <c r="X283" s="10">
        <f>'2023 MRI - Alphabetical'!W283-'2020 MRI'!W283</f>
        <v>-5</v>
      </c>
      <c r="Y283" s="33">
        <f>'2023 MRI - Alphabetical'!X283-'2020 MRI'!X283</f>
        <v>-8.0110414728196133E-3</v>
      </c>
      <c r="Z283" s="13">
        <f>'2023 MRI - Alphabetical'!Y283-'2020 MRI'!Y283</f>
        <v>10706</v>
      </c>
      <c r="AA283" s="10">
        <f>'2023 MRI - Alphabetical'!Z283-'2020 MRI'!Z283</f>
        <v>6</v>
      </c>
      <c r="AB283" s="33">
        <f>'2023 MRI - Alphabetical'!AA283-'2020 MRI'!AA283</f>
        <v>0.47076302300859796</v>
      </c>
      <c r="AC283" s="11">
        <f>'2023 MRI - Alphabetical'!AB283-'2020 MRI'!AB283</f>
        <v>-9.4525330300113675E-3</v>
      </c>
      <c r="AD283" s="10">
        <f>'2023 MRI - Alphabetical'!AC283-'2020 MRI'!AC283</f>
        <v>12</v>
      </c>
      <c r="AE283" s="33">
        <f>'2023 MRI - Alphabetical'!AD283-'2020 MRI'!AD283</f>
        <v>8.9981235214812078E-2</v>
      </c>
      <c r="AF283" s="11">
        <f>'2023 MRI - Alphabetical'!AE283-'2020 MRI'!AE283</f>
        <v>1.176377659643324E-2</v>
      </c>
      <c r="AG283" s="10">
        <f>'2023 MRI - Alphabetical'!AF283-'2020 MRI'!AF283</f>
        <v>4</v>
      </c>
      <c r="AH283" s="33">
        <f>'2023 MRI - Alphabetical'!AG283-'2020 MRI'!AG283</f>
        <v>2.2606940031017708E-2</v>
      </c>
      <c r="AI283" s="14">
        <f>'2023 MRI - Alphabetical'!AH283-'2020 MRI'!AH283</f>
        <v>-0.16400000000000037</v>
      </c>
      <c r="AJ283" s="10">
        <f>'2023 MRI - Alphabetical'!AI283-'2020 MRI'!AI283</f>
        <v>38</v>
      </c>
      <c r="AK283" s="33">
        <f>'2023 MRI - Alphabetical'!AJ283-'2020 MRI'!AJ283</f>
        <v>3.8164186345055667E-2</v>
      </c>
      <c r="AL283" s="13">
        <f>'2023 MRI - Alphabetical'!AK283-'2020 MRI'!AK283</f>
        <v>60398.756051501085</v>
      </c>
      <c r="AM283" s="38"/>
    </row>
    <row r="284" spans="1:39" x14ac:dyDescent="0.25">
      <c r="A284" t="s">
        <v>876</v>
      </c>
      <c r="B284" s="5" t="s">
        <v>288</v>
      </c>
      <c r="C284" s="6" t="s">
        <v>44</v>
      </c>
      <c r="D284" s="7" t="s">
        <v>20</v>
      </c>
      <c r="E284" s="8">
        <f>VLOOKUP(A284,'2020 MRI'!$A$7:$F$571,6,FALSE)</f>
        <v>28.891098916173164</v>
      </c>
      <c r="F284" s="36">
        <f>'2023 MRI - Alphabetical'!E284-'2020 MRI'!E284</f>
        <v>1.245199157186434</v>
      </c>
      <c r="G284" s="8">
        <f>'2023 MRI - Alphabetical'!F284-'2020 MRI'!F284</f>
        <v>-0.64406085625217457</v>
      </c>
      <c r="H284" s="9">
        <f>'2023 MRI - Alphabetical'!G284-'2020 MRI'!G284</f>
        <v>60</v>
      </c>
      <c r="I284" s="10">
        <f>'2023 MRI - Alphabetical'!H284-'2020 MRI'!H284</f>
        <v>66</v>
      </c>
      <c r="J284" s="33">
        <f>'2023 MRI - Alphabetical'!I284-'2020 MRI'!I284</f>
        <v>0.25590686551768599</v>
      </c>
      <c r="K284" s="11">
        <f>'2023 MRI - Alphabetical'!J284-'2020 MRI'!J284</f>
        <v>4.4968923889271095E-2</v>
      </c>
      <c r="L284" s="10">
        <f>'2023 MRI - Alphabetical'!K284-'2020 MRI'!K284</f>
        <v>55</v>
      </c>
      <c r="M284" s="33">
        <f>'2023 MRI - Alphabetical'!L284-'2020 MRI'!L284</f>
        <v>0.19568361131996365</v>
      </c>
      <c r="N284" s="11">
        <f>'2023 MRI - Alphabetical'!M284-'2020 MRI'!M284</f>
        <v>-2.48041475388181E-2</v>
      </c>
      <c r="O284" s="10">
        <f>'2023 MRI - Alphabetical'!N284-'2020 MRI'!N284</f>
        <v>25</v>
      </c>
      <c r="P284" s="33">
        <f>'2023 MRI - Alphabetical'!O284-'2020 MRI'!O284</f>
        <v>7.83045578253002E-2</v>
      </c>
      <c r="Q284" s="11">
        <f>'2023 MRI - Alphabetical'!P284-'2020 MRI'!P284</f>
        <v>-8.7087728150441052E-3</v>
      </c>
      <c r="R284" s="10">
        <f>'2023 MRI - Alphabetical'!Q284-'2020 MRI'!Q284</f>
        <v>56</v>
      </c>
      <c r="S284" s="33">
        <f>'2023 MRI - Alphabetical'!R284-'2020 MRI'!R284</f>
        <v>0.19699928606852557</v>
      </c>
      <c r="T284" s="12">
        <f>'2023 MRI - Alphabetical'!S284-'2020 MRI'!S284</f>
        <v>-0.26712347231105921</v>
      </c>
      <c r="U284" s="10">
        <f>'2023 MRI - Alphabetical'!T284-'2020 MRI'!T284</f>
        <v>92</v>
      </c>
      <c r="V284" s="33">
        <f>'2023 MRI - Alphabetical'!U284-'2020 MRI'!U284</f>
        <v>0.30119791430051635</v>
      </c>
      <c r="W284" s="11">
        <f>'2023 MRI - Alphabetical'!V284-'2020 MRI'!V284</f>
        <v>-2.0504176978241952E-2</v>
      </c>
      <c r="X284" s="10">
        <f>'2023 MRI - Alphabetical'!W284-'2020 MRI'!W284</f>
        <v>67</v>
      </c>
      <c r="Y284" s="33">
        <f>'2023 MRI - Alphabetical'!X284-'2020 MRI'!X284</f>
        <v>0.19876113197408904</v>
      </c>
      <c r="Z284" s="13">
        <f>'2023 MRI - Alphabetical'!Y284-'2020 MRI'!Y284</f>
        <v>24523</v>
      </c>
      <c r="AA284" s="10">
        <f>'2023 MRI - Alphabetical'!Z284-'2020 MRI'!Z284</f>
        <v>98</v>
      </c>
      <c r="AB284" s="33">
        <f>'2023 MRI - Alphabetical'!AA284-'2020 MRI'!AA284</f>
        <v>0.30888940863725917</v>
      </c>
      <c r="AC284" s="11">
        <f>'2023 MRI - Alphabetical'!AB284-'2020 MRI'!AB284</f>
        <v>-2.3239457606914066E-3</v>
      </c>
      <c r="AD284" s="10">
        <f>'2023 MRI - Alphabetical'!AC284-'2020 MRI'!AC284</f>
        <v>12</v>
      </c>
      <c r="AE284" s="33">
        <f>'2023 MRI - Alphabetical'!AD284-'2020 MRI'!AD284</f>
        <v>5.7398256169435419E-2</v>
      </c>
      <c r="AF284" s="11">
        <f>'2023 MRI - Alphabetical'!AE284-'2020 MRI'!AE284</f>
        <v>9.7495292817176837E-3</v>
      </c>
      <c r="AG284" s="10">
        <f>'2023 MRI - Alphabetical'!AF284-'2020 MRI'!AF284</f>
        <v>-1</v>
      </c>
      <c r="AH284" s="33">
        <f>'2023 MRI - Alphabetical'!AG284-'2020 MRI'!AG284</f>
        <v>-4.5299230428273635E-2</v>
      </c>
      <c r="AI284" s="14">
        <f>'2023 MRI - Alphabetical'!AH284-'2020 MRI'!AH284</f>
        <v>-7.333333333333325E-2</v>
      </c>
      <c r="AJ284" s="10">
        <f>'2023 MRI - Alphabetical'!AI284-'2020 MRI'!AI284</f>
        <v>-26</v>
      </c>
      <c r="AK284" s="33">
        <f>'2023 MRI - Alphabetical'!AJ284-'2020 MRI'!AJ284</f>
        <v>8.3031624358579081E-3</v>
      </c>
      <c r="AL284" s="13">
        <f>'2023 MRI - Alphabetical'!AK284-'2020 MRI'!AK284</f>
        <v>9576.7711504658655</v>
      </c>
      <c r="AM284" s="38"/>
    </row>
    <row r="285" spans="1:39" x14ac:dyDescent="0.25">
      <c r="A285" t="s">
        <v>877</v>
      </c>
      <c r="B285" s="5" t="s">
        <v>243</v>
      </c>
      <c r="C285" s="6" t="s">
        <v>93</v>
      </c>
      <c r="D285" s="7" t="s">
        <v>34</v>
      </c>
      <c r="E285" s="8">
        <f>VLOOKUP(A285,'2020 MRI'!$A$7:$F$571,6,FALSE)</f>
        <v>28.788296038929037</v>
      </c>
      <c r="F285" s="36">
        <f>'2023 MRI - Alphabetical'!E285-'2020 MRI'!E285</f>
        <v>-0.3696297154705791</v>
      </c>
      <c r="G285" s="8">
        <f>'2023 MRI - Alphabetical'!F285-'2020 MRI'!F285</f>
        <v>3.3884342258713538</v>
      </c>
      <c r="H285" s="9">
        <f>'2023 MRI - Alphabetical'!G285-'2020 MRI'!G285</f>
        <v>-21</v>
      </c>
      <c r="I285" s="10">
        <f>'2023 MRI - Alphabetical'!H285-'2020 MRI'!H285</f>
        <v>-84</v>
      </c>
      <c r="J285" s="33">
        <f>'2023 MRI - Alphabetical'!I285-'2020 MRI'!I285</f>
        <v>-1.3807262320999611</v>
      </c>
      <c r="K285" s="11">
        <f>'2023 MRI - Alphabetical'!J285-'2020 MRI'!J285</f>
        <v>-5.0775443714504709E-2</v>
      </c>
      <c r="L285" s="10">
        <f>'2023 MRI - Alphabetical'!K285-'2020 MRI'!K285</f>
        <v>-63</v>
      </c>
      <c r="M285" s="33">
        <f>'2023 MRI - Alphabetical'!L285-'2020 MRI'!L285</f>
        <v>-0.14479547949941982</v>
      </c>
      <c r="N285" s="11">
        <f>'2023 MRI - Alphabetical'!M285-'2020 MRI'!M285</f>
        <v>-8.4555363903551506E-3</v>
      </c>
      <c r="O285" s="10">
        <f>'2023 MRI - Alphabetical'!N285-'2020 MRI'!N285</f>
        <v>-21</v>
      </c>
      <c r="P285" s="33">
        <f>'2023 MRI - Alphabetical'!O285-'2020 MRI'!O285</f>
        <v>-7.5289446180666561E-2</v>
      </c>
      <c r="Q285" s="11">
        <f>'2023 MRI - Alphabetical'!P285-'2020 MRI'!P285</f>
        <v>1.4197841602505701E-3</v>
      </c>
      <c r="R285" s="10">
        <f>'2023 MRI - Alphabetical'!Q285-'2020 MRI'!Q285</f>
        <v>-73</v>
      </c>
      <c r="S285" s="33">
        <f>'2023 MRI - Alphabetical'!R285-'2020 MRI'!R285</f>
        <v>2.3090759169174802E-3</v>
      </c>
      <c r="T285" s="12">
        <f>'2023 MRI - Alphabetical'!S285-'2020 MRI'!S285</f>
        <v>0.2791264748677274</v>
      </c>
      <c r="U285" s="10">
        <f>'2023 MRI - Alphabetical'!T285-'2020 MRI'!T285</f>
        <v>86</v>
      </c>
      <c r="V285" s="33">
        <f>'2023 MRI - Alphabetical'!U285-'2020 MRI'!U285</f>
        <v>0.34423863806102595</v>
      </c>
      <c r="W285" s="11">
        <f>'2023 MRI - Alphabetical'!V285-'2020 MRI'!V285</f>
        <v>-2.2773476466304406E-2</v>
      </c>
      <c r="X285" s="10">
        <f>'2023 MRI - Alphabetical'!W285-'2020 MRI'!W285</f>
        <v>63</v>
      </c>
      <c r="Y285" s="33">
        <f>'2023 MRI - Alphabetical'!X285-'2020 MRI'!X285</f>
        <v>0.23185916747265256</v>
      </c>
      <c r="Z285" s="13">
        <f>'2023 MRI - Alphabetical'!Y285-'2020 MRI'!Y285</f>
        <v>24353</v>
      </c>
      <c r="AA285" s="10">
        <f>'2023 MRI - Alphabetical'!Z285-'2020 MRI'!Z285</f>
        <v>-63</v>
      </c>
      <c r="AB285" s="33">
        <f>'2023 MRI - Alphabetical'!AA285-'2020 MRI'!AA285</f>
        <v>-0.34561355897127366</v>
      </c>
      <c r="AC285" s="11">
        <f>'2023 MRI - Alphabetical'!AB285-'2020 MRI'!AB285</f>
        <v>5.6078724464374632E-3</v>
      </c>
      <c r="AD285" s="10">
        <f>'2023 MRI - Alphabetical'!AC285-'2020 MRI'!AC285</f>
        <v>-29</v>
      </c>
      <c r="AE285" s="33">
        <f>'2023 MRI - Alphabetical'!AD285-'2020 MRI'!AD285</f>
        <v>-0.18658782607522517</v>
      </c>
      <c r="AF285" s="11">
        <f>'2023 MRI - Alphabetical'!AE285-'2020 MRI'!AE285</f>
        <v>-2.3445473290293339E-3</v>
      </c>
      <c r="AG285" s="10">
        <f>'2023 MRI - Alphabetical'!AF285-'2020 MRI'!AF285</f>
        <v>54</v>
      </c>
      <c r="AH285" s="33">
        <f>'2023 MRI - Alphabetical'!AG285-'2020 MRI'!AG285</f>
        <v>0.11943199422417974</v>
      </c>
      <c r="AI285" s="14">
        <f>'2023 MRI - Alphabetical'!AH285-'2020 MRI'!AH285</f>
        <v>-0.26066666666666682</v>
      </c>
      <c r="AJ285" s="10">
        <f>'2023 MRI - Alphabetical'!AI285-'2020 MRI'!AI285</f>
        <v>62</v>
      </c>
      <c r="AK285" s="33">
        <f>'2023 MRI - Alphabetical'!AJ285-'2020 MRI'!AJ285</f>
        <v>4.3906654599162043E-2</v>
      </c>
      <c r="AL285" s="13">
        <f>'2023 MRI - Alphabetical'!AK285-'2020 MRI'!AK285</f>
        <v>47844.09884415046</v>
      </c>
      <c r="AM285" s="38"/>
    </row>
    <row r="286" spans="1:39" x14ac:dyDescent="0.25">
      <c r="A286" t="s">
        <v>878</v>
      </c>
      <c r="B286" s="5" t="s">
        <v>480</v>
      </c>
      <c r="C286" s="6" t="s">
        <v>81</v>
      </c>
      <c r="D286" s="7" t="s">
        <v>34</v>
      </c>
      <c r="E286" s="8">
        <f>VLOOKUP(A286,'2020 MRI'!$A$7:$F$571,6,FALSE)</f>
        <v>13.995088263508345</v>
      </c>
      <c r="F286" s="36">
        <f>'2023 MRI - Alphabetical'!E286-'2020 MRI'!E286</f>
        <v>-0.27823574638420556</v>
      </c>
      <c r="G286" s="8">
        <f>'2023 MRI - Alphabetical'!F286-'2020 MRI'!F286</f>
        <v>6.1642260716444053</v>
      </c>
      <c r="H286" s="9">
        <f>'2023 MRI - Alphabetical'!G286-'2020 MRI'!G286</f>
        <v>-14</v>
      </c>
      <c r="I286" s="10">
        <f>'2023 MRI - Alphabetical'!H286-'2020 MRI'!H286</f>
        <v>-283</v>
      </c>
      <c r="J286" s="33">
        <f>'2023 MRI - Alphabetical'!I286-'2020 MRI'!I286</f>
        <v>-1.9983372743159533</v>
      </c>
      <c r="K286" s="11">
        <f>'2023 MRI - Alphabetical'!J286-'2020 MRI'!J286</f>
        <v>-9.9398133862841798E-2</v>
      </c>
      <c r="L286" s="10">
        <f>'2023 MRI - Alphabetical'!K286-'2020 MRI'!K286</f>
        <v>-140</v>
      </c>
      <c r="M286" s="33">
        <f>'2023 MRI - Alphabetical'!L286-'2020 MRI'!L286</f>
        <v>-0.32102115687650512</v>
      </c>
      <c r="N286" s="11">
        <f>'2023 MRI - Alphabetical'!M286-'2020 MRI'!M286</f>
        <v>3.8485979064924944E-3</v>
      </c>
      <c r="O286" s="10">
        <f>'2023 MRI - Alphabetical'!N286-'2020 MRI'!N286</f>
        <v>-10</v>
      </c>
      <c r="P286" s="33">
        <f>'2023 MRI - Alphabetical'!O286-'2020 MRI'!O286</f>
        <v>-3.7542293874470389E-2</v>
      </c>
      <c r="Q286" s="11">
        <f>'2023 MRI - Alphabetical'!P286-'2020 MRI'!P286</f>
        <v>3.7366742314859369E-5</v>
      </c>
      <c r="R286" s="10">
        <f>'2023 MRI - Alphabetical'!Q286-'2020 MRI'!Q286</f>
        <v>-39</v>
      </c>
      <c r="S286" s="33">
        <f>'2023 MRI - Alphabetical'!R286-'2020 MRI'!R286</f>
        <v>0.14502724873297285</v>
      </c>
      <c r="T286" s="12">
        <f>'2023 MRI - Alphabetical'!S286-'2020 MRI'!S286</f>
        <v>0.18449049873931495</v>
      </c>
      <c r="U286" s="10">
        <f>'2023 MRI - Alphabetical'!T286-'2020 MRI'!T286</f>
        <v>86</v>
      </c>
      <c r="V286" s="33">
        <f>'2023 MRI - Alphabetical'!U286-'2020 MRI'!U286</f>
        <v>0.20977639213331656</v>
      </c>
      <c r="W286" s="11">
        <f>'2023 MRI - Alphabetical'!V286-'2020 MRI'!V286</f>
        <v>-1.5699388473380621E-2</v>
      </c>
      <c r="X286" s="10">
        <f>'2023 MRI - Alphabetical'!W286-'2020 MRI'!W286</f>
        <v>-21</v>
      </c>
      <c r="Y286" s="33">
        <f>'2023 MRI - Alphabetical'!X286-'2020 MRI'!X286</f>
        <v>-0.23181019513747114</v>
      </c>
      <c r="Z286" s="13">
        <f>'2023 MRI - Alphabetical'!Y286-'2020 MRI'!Y286</f>
        <v>17410</v>
      </c>
      <c r="AA286" s="10">
        <f>'2023 MRI - Alphabetical'!Z286-'2020 MRI'!Z286</f>
        <v>35</v>
      </c>
      <c r="AB286" s="33">
        <f>'2023 MRI - Alphabetical'!AA286-'2020 MRI'!AA286</f>
        <v>5.6545987947351772E-2</v>
      </c>
      <c r="AC286" s="11">
        <f>'2023 MRI - Alphabetical'!AB286-'2020 MRI'!AB286</f>
        <v>1.8263555250514728E-3</v>
      </c>
      <c r="AD286" s="10">
        <f>'2023 MRI - Alphabetical'!AC286-'2020 MRI'!AC286</f>
        <v>73</v>
      </c>
      <c r="AE286" s="33">
        <f>'2023 MRI - Alphabetical'!AD286-'2020 MRI'!AD286</f>
        <v>0.20701588004832328</v>
      </c>
      <c r="AF286" s="11">
        <f>'2023 MRI - Alphabetical'!AE286-'2020 MRI'!AE286</f>
        <v>1.7165867541501512E-2</v>
      </c>
      <c r="AG286" s="10">
        <f>'2023 MRI - Alphabetical'!AF286-'2020 MRI'!AF286</f>
        <v>-13</v>
      </c>
      <c r="AH286" s="33">
        <f>'2023 MRI - Alphabetical'!AG286-'2020 MRI'!AG286</f>
        <v>-0.16498807574843222</v>
      </c>
      <c r="AI286" s="14">
        <f>'2023 MRI - Alphabetical'!AH286-'2020 MRI'!AH286</f>
        <v>5.2333333333333343E-2</v>
      </c>
      <c r="AJ286" s="10">
        <f>'2023 MRI - Alphabetical'!AI286-'2020 MRI'!AI286</f>
        <v>-10</v>
      </c>
      <c r="AK286" s="33">
        <f>'2023 MRI - Alphabetical'!AJ286-'2020 MRI'!AJ286</f>
        <v>-2.4648557996024695E-2</v>
      </c>
      <c r="AL286" s="13">
        <f>'2023 MRI - Alphabetical'!AK286-'2020 MRI'!AK286</f>
        <v>20689.727134163229</v>
      </c>
      <c r="AM286" s="38"/>
    </row>
    <row r="287" spans="1:39" x14ac:dyDescent="0.25">
      <c r="A287" t="s">
        <v>879</v>
      </c>
      <c r="B287" s="5" t="s">
        <v>158</v>
      </c>
      <c r="C287" s="6" t="s">
        <v>19</v>
      </c>
      <c r="D287" s="7" t="s">
        <v>20</v>
      </c>
      <c r="E287" s="8">
        <f>VLOOKUP(A287,'2020 MRI'!$A$7:$F$571,6,FALSE)</f>
        <v>37.629887707827578</v>
      </c>
      <c r="F287" s="36">
        <f>'2023 MRI - Alphabetical'!E287-'2020 MRI'!E287</f>
        <v>0.91281428403279863</v>
      </c>
      <c r="G287" s="8">
        <f>'2023 MRI - Alphabetical'!F287-'2020 MRI'!F287</f>
        <v>-1.5922011842532626</v>
      </c>
      <c r="H287" s="9">
        <f>'2023 MRI - Alphabetical'!G287-'2020 MRI'!G287</f>
        <v>20</v>
      </c>
      <c r="I287" s="10">
        <f>'2023 MRI - Alphabetical'!H287-'2020 MRI'!H287</f>
        <v>-41</v>
      </c>
      <c r="J287" s="33">
        <f>'2023 MRI - Alphabetical'!I287-'2020 MRI'!I287</f>
        <v>-7.5701117740968632E-2</v>
      </c>
      <c r="K287" s="11">
        <f>'2023 MRI - Alphabetical'!J287-'2020 MRI'!J287</f>
        <v>1.9773635421580837E-2</v>
      </c>
      <c r="L287" s="10">
        <f>'2023 MRI - Alphabetical'!K287-'2020 MRI'!K287</f>
        <v>-25</v>
      </c>
      <c r="M287" s="33">
        <f>'2023 MRI - Alphabetical'!L287-'2020 MRI'!L287</f>
        <v>-0.358479360118861</v>
      </c>
      <c r="N287" s="11">
        <f>'2023 MRI - Alphabetical'!M287-'2020 MRI'!M287</f>
        <v>-1.2903765923900162E-2</v>
      </c>
      <c r="O287" s="10">
        <f>'2023 MRI - Alphabetical'!N287-'2020 MRI'!N287</f>
        <v>66</v>
      </c>
      <c r="P287" s="33">
        <f>'2023 MRI - Alphabetical'!O287-'2020 MRI'!O287</f>
        <v>0.55328414547410709</v>
      </c>
      <c r="Q287" s="11">
        <f>'2023 MRI - Alphabetical'!P287-'2020 MRI'!P287</f>
        <v>-3.9456544949818498E-2</v>
      </c>
      <c r="R287" s="10">
        <f>'2023 MRI - Alphabetical'!Q287-'2020 MRI'!Q287</f>
        <v>-33</v>
      </c>
      <c r="S287" s="33">
        <f>'2023 MRI - Alphabetical'!R287-'2020 MRI'!R287</f>
        <v>-0.60531235295590391</v>
      </c>
      <c r="T287" s="12">
        <f>'2023 MRI - Alphabetical'!S287-'2020 MRI'!S287</f>
        <v>0.66234128991276253</v>
      </c>
      <c r="U287" s="10">
        <f>'2023 MRI - Alphabetical'!T287-'2020 MRI'!T287</f>
        <v>227</v>
      </c>
      <c r="V287" s="33">
        <f>'2023 MRI - Alphabetical'!U287-'2020 MRI'!U287</f>
        <v>0.72681225270117678</v>
      </c>
      <c r="W287" s="11">
        <f>'2023 MRI - Alphabetical'!V287-'2020 MRI'!V287</f>
        <v>-4.6002952807986809E-2</v>
      </c>
      <c r="X287" s="10">
        <f>'2023 MRI - Alphabetical'!W287-'2020 MRI'!W287</f>
        <v>14</v>
      </c>
      <c r="Y287" s="33">
        <f>'2023 MRI - Alphabetical'!X287-'2020 MRI'!X287</f>
        <v>9.3660739322779074E-2</v>
      </c>
      <c r="Z287" s="13">
        <f>'2023 MRI - Alphabetical'!Y287-'2020 MRI'!Y287</f>
        <v>14295</v>
      </c>
      <c r="AA287" s="10">
        <f>'2023 MRI - Alphabetical'!Z287-'2020 MRI'!Z287</f>
        <v>46</v>
      </c>
      <c r="AB287" s="33">
        <f>'2023 MRI - Alphabetical'!AA287-'2020 MRI'!AA287</f>
        <v>0.26744155932796521</v>
      </c>
      <c r="AC287" s="11">
        <f>'2023 MRI - Alphabetical'!AB287-'2020 MRI'!AB287</f>
        <v>-2.4636045153756253E-3</v>
      </c>
      <c r="AD287" s="10">
        <f>'2023 MRI - Alphabetical'!AC287-'2020 MRI'!AC287</f>
        <v>-27</v>
      </c>
      <c r="AE287" s="33">
        <f>'2023 MRI - Alphabetical'!AD287-'2020 MRI'!AD287</f>
        <v>-6.0471107914865395E-2</v>
      </c>
      <c r="AF287" s="11">
        <f>'2023 MRI - Alphabetical'!AE287-'2020 MRI'!AE287</f>
        <v>3.2304863532013339E-3</v>
      </c>
      <c r="AG287" s="10">
        <f>'2023 MRI - Alphabetical'!AF287-'2020 MRI'!AF287</f>
        <v>0</v>
      </c>
      <c r="AH287" s="33">
        <f>'2023 MRI - Alphabetical'!AG287-'2020 MRI'!AG287</f>
        <v>0.15239773138027179</v>
      </c>
      <c r="AI287" s="14">
        <f>'2023 MRI - Alphabetical'!AH287-'2020 MRI'!AH287</f>
        <v>-0.27266666666666728</v>
      </c>
      <c r="AJ287" s="10">
        <f>'2023 MRI - Alphabetical'!AI287-'2020 MRI'!AI287</f>
        <v>6</v>
      </c>
      <c r="AK287" s="33">
        <f>'2023 MRI - Alphabetical'!AJ287-'2020 MRI'!AJ287</f>
        <v>3.1378938789718924E-2</v>
      </c>
      <c r="AL287" s="13">
        <f>'2023 MRI - Alphabetical'!AK287-'2020 MRI'!AK287</f>
        <v>15198.322485146797</v>
      </c>
      <c r="AM287" s="38"/>
    </row>
    <row r="288" spans="1:39" x14ac:dyDescent="0.25">
      <c r="A288" t="s">
        <v>880</v>
      </c>
      <c r="B288" s="5" t="s">
        <v>513</v>
      </c>
      <c r="C288" s="6" t="s">
        <v>93</v>
      </c>
      <c r="D288" s="7" t="s">
        <v>34</v>
      </c>
      <c r="E288" s="8">
        <f>VLOOKUP(A288,'2020 MRI'!$A$7:$F$571,6,FALSE)</f>
        <v>17.332231416894217</v>
      </c>
      <c r="F288" s="36">
        <f>'2023 MRI - Alphabetical'!E288-'2020 MRI'!E288</f>
        <v>-0.53467654779188623</v>
      </c>
      <c r="G288" s="8">
        <f>'2023 MRI - Alphabetical'!F288-'2020 MRI'!F288</f>
        <v>6.1238889073661333</v>
      </c>
      <c r="H288" s="9">
        <f>'2023 MRI - Alphabetical'!G288-'2020 MRI'!G288</f>
        <v>-31</v>
      </c>
      <c r="I288" s="10">
        <f>'2023 MRI - Alphabetical'!H288-'2020 MRI'!H288</f>
        <v>-352</v>
      </c>
      <c r="J288" s="33">
        <f>'2023 MRI - Alphabetical'!I288-'2020 MRI'!I288</f>
        <v>-1.1464679416416834</v>
      </c>
      <c r="K288" s="11">
        <f>'2023 MRI - Alphabetical'!J288-'2020 MRI'!J288</f>
        <v>-5.3751004885561282E-2</v>
      </c>
      <c r="L288" s="10">
        <f>'2023 MRI - Alphabetical'!K288-'2020 MRI'!K288</f>
        <v>-72</v>
      </c>
      <c r="M288" s="33">
        <f>'2023 MRI - Alphabetical'!L288-'2020 MRI'!L288</f>
        <v>-0.22875055436656466</v>
      </c>
      <c r="N288" s="11">
        <f>'2023 MRI - Alphabetical'!M288-'2020 MRI'!M288</f>
        <v>7.8640745122805656E-3</v>
      </c>
      <c r="O288" s="10">
        <f>'2023 MRI - Alphabetical'!N288-'2020 MRI'!N288</f>
        <v>49</v>
      </c>
      <c r="P288" s="33">
        <f>'2023 MRI - Alphabetical'!O288-'2020 MRI'!O288</f>
        <v>0.12301894472319275</v>
      </c>
      <c r="Q288" s="11">
        <f>'2023 MRI - Alphabetical'!P288-'2020 MRI'!P288</f>
        <v>-9.5665245004847976E-3</v>
      </c>
      <c r="R288" s="10">
        <f>'2023 MRI - Alphabetical'!Q288-'2020 MRI'!Q288</f>
        <v>-115</v>
      </c>
      <c r="S288" s="33">
        <f>'2023 MRI - Alphabetical'!R288-'2020 MRI'!R288</f>
        <v>5.5885341210841988E-2</v>
      </c>
      <c r="T288" s="12">
        <f>'2023 MRI - Alphabetical'!S288-'2020 MRI'!S288</f>
        <v>0.31906169439631088</v>
      </c>
      <c r="U288" s="10">
        <f>'2023 MRI - Alphabetical'!T288-'2020 MRI'!T288</f>
        <v>56</v>
      </c>
      <c r="V288" s="33">
        <f>'2023 MRI - Alphabetical'!U288-'2020 MRI'!U288</f>
        <v>0.15885600999341914</v>
      </c>
      <c r="W288" s="11">
        <f>'2023 MRI - Alphabetical'!V288-'2020 MRI'!V288</f>
        <v>-1.2659292378266379E-2</v>
      </c>
      <c r="X288" s="10">
        <f>'2023 MRI - Alphabetical'!W288-'2020 MRI'!W288</f>
        <v>-20</v>
      </c>
      <c r="Y288" s="33">
        <f>'2023 MRI - Alphabetical'!X288-'2020 MRI'!X288</f>
        <v>-0.14051067607709719</v>
      </c>
      <c r="Z288" s="13">
        <f>'2023 MRI - Alphabetical'!Y288-'2020 MRI'!Y288</f>
        <v>13537</v>
      </c>
      <c r="AA288" s="10">
        <f>'2023 MRI - Alphabetical'!Z288-'2020 MRI'!Z288</f>
        <v>-64</v>
      </c>
      <c r="AB288" s="33">
        <f>'2023 MRI - Alphabetical'!AA288-'2020 MRI'!AA288</f>
        <v>-0.2041729409718922</v>
      </c>
      <c r="AC288" s="11">
        <f>'2023 MRI - Alphabetical'!AB288-'2020 MRI'!AB288</f>
        <v>4.9354623641576084E-3</v>
      </c>
      <c r="AD288" s="10">
        <f>'2023 MRI - Alphabetical'!AC288-'2020 MRI'!AC288</f>
        <v>-55</v>
      </c>
      <c r="AE288" s="33">
        <f>'2023 MRI - Alphabetical'!AD288-'2020 MRI'!AD288</f>
        <v>-0.16458952977202596</v>
      </c>
      <c r="AF288" s="11">
        <f>'2023 MRI - Alphabetical'!AE288-'2020 MRI'!AE288</f>
        <v>-4.3146810841108163E-3</v>
      </c>
      <c r="AG288" s="10">
        <f>'2023 MRI - Alphabetical'!AF288-'2020 MRI'!AF288</f>
        <v>-6</v>
      </c>
      <c r="AH288" s="33">
        <f>'2023 MRI - Alphabetical'!AG288-'2020 MRI'!AG288</f>
        <v>-9.1021519754405422E-2</v>
      </c>
      <c r="AI288" s="14">
        <f>'2023 MRI - Alphabetical'!AH288-'2020 MRI'!AH288</f>
        <v>-3.1333333333333213E-2</v>
      </c>
      <c r="AJ288" s="10">
        <f>'2023 MRI - Alphabetical'!AI288-'2020 MRI'!AI288</f>
        <v>12</v>
      </c>
      <c r="AK288" s="33">
        <f>'2023 MRI - Alphabetical'!AJ288-'2020 MRI'!AJ288</f>
        <v>1.3585228169355021E-2</v>
      </c>
      <c r="AL288" s="13">
        <f>'2023 MRI - Alphabetical'!AK288-'2020 MRI'!AK288</f>
        <v>52227.559728284919</v>
      </c>
      <c r="AM288" s="38"/>
    </row>
    <row r="289" spans="1:39" x14ac:dyDescent="0.25">
      <c r="A289" t="s">
        <v>881</v>
      </c>
      <c r="B289" s="5" t="s">
        <v>463</v>
      </c>
      <c r="C289" s="6" t="s">
        <v>54</v>
      </c>
      <c r="D289" s="7" t="s">
        <v>39</v>
      </c>
      <c r="E289" s="8">
        <f>VLOOKUP(A289,'2020 MRI'!$A$7:$F$571,6,FALSE)</f>
        <v>16.470220420045443</v>
      </c>
      <c r="F289" s="36">
        <f>'2023 MRI - Alphabetical'!E289-'2020 MRI'!E289</f>
        <v>0.10635953934897469</v>
      </c>
      <c r="G289" s="8">
        <f>'2023 MRI - Alphabetical'!F289-'2020 MRI'!F289</f>
        <v>4.7063769537946172</v>
      </c>
      <c r="H289" s="9">
        <f>'2023 MRI - Alphabetical'!G289-'2020 MRI'!G289</f>
        <v>0</v>
      </c>
      <c r="I289" s="10">
        <f>'2023 MRI - Alphabetical'!H289-'2020 MRI'!H289</f>
        <v>-118</v>
      </c>
      <c r="J289" s="33">
        <f>'2023 MRI - Alphabetical'!I289-'2020 MRI'!I289</f>
        <v>-0.34195157418579053</v>
      </c>
      <c r="K289" s="11">
        <f>'2023 MRI - Alphabetical'!J289-'2020 MRI'!J289</f>
        <v>7.8537668905089841E-3</v>
      </c>
      <c r="L289" s="10">
        <f>'2023 MRI - Alphabetical'!K289-'2020 MRI'!K289</f>
        <v>-34</v>
      </c>
      <c r="M289" s="33">
        <f>'2023 MRI - Alphabetical'!L289-'2020 MRI'!L289</f>
        <v>-0.10655228796565563</v>
      </c>
      <c r="N289" s="11">
        <f>'2023 MRI - Alphabetical'!M289-'2020 MRI'!M289</f>
        <v>3.4590408661115749E-3</v>
      </c>
      <c r="O289" s="10">
        <f>'2023 MRI - Alphabetical'!N289-'2020 MRI'!N289</f>
        <v>6</v>
      </c>
      <c r="P289" s="33">
        <f>'2023 MRI - Alphabetical'!O289-'2020 MRI'!O289</f>
        <v>2.6234401572085564E-2</v>
      </c>
      <c r="Q289" s="11">
        <f>'2023 MRI - Alphabetical'!P289-'2020 MRI'!P289</f>
        <v>-4.1373655021675997E-3</v>
      </c>
      <c r="R289" s="10">
        <f>'2023 MRI - Alphabetical'!Q289-'2020 MRI'!Q289</f>
        <v>-50</v>
      </c>
      <c r="S289" s="33">
        <f>'2023 MRI - Alphabetical'!R289-'2020 MRI'!R289</f>
        <v>0.13232665327931414</v>
      </c>
      <c r="T289" s="12">
        <f>'2023 MRI - Alphabetical'!S289-'2020 MRI'!S289</f>
        <v>0.19591320185367195</v>
      </c>
      <c r="U289" s="10">
        <f>'2023 MRI - Alphabetical'!T289-'2020 MRI'!T289</f>
        <v>-71</v>
      </c>
      <c r="V289" s="33">
        <f>'2023 MRI - Alphabetical'!U289-'2020 MRI'!U289</f>
        <v>-0.18663154623168865</v>
      </c>
      <c r="W289" s="11">
        <f>'2023 MRI - Alphabetical'!V289-'2020 MRI'!V289</f>
        <v>7.6399481541448364E-3</v>
      </c>
      <c r="X289" s="10">
        <f>'2023 MRI - Alphabetical'!W289-'2020 MRI'!W289</f>
        <v>11</v>
      </c>
      <c r="Y289" s="33">
        <f>'2023 MRI - Alphabetical'!X289-'2020 MRI'!X289</f>
        <v>6.1233277342364056E-2</v>
      </c>
      <c r="Z289" s="13">
        <f>'2023 MRI - Alphabetical'!Y289-'2020 MRI'!Y289</f>
        <v>25413</v>
      </c>
      <c r="AA289" s="10">
        <f>'2023 MRI - Alphabetical'!Z289-'2020 MRI'!Z289</f>
        <v>22</v>
      </c>
      <c r="AB289" s="33">
        <f>'2023 MRI - Alphabetical'!AA289-'2020 MRI'!AA289</f>
        <v>7.5546788483048521E-3</v>
      </c>
      <c r="AC289" s="11">
        <f>'2023 MRI - Alphabetical'!AB289-'2020 MRI'!AB289</f>
        <v>2.2837972617644406E-3</v>
      </c>
      <c r="AD289" s="10">
        <f>'2023 MRI - Alphabetical'!AC289-'2020 MRI'!AC289</f>
        <v>61</v>
      </c>
      <c r="AE289" s="33">
        <f>'2023 MRI - Alphabetical'!AD289-'2020 MRI'!AD289</f>
        <v>0.18503700893811925</v>
      </c>
      <c r="AF289" s="11">
        <f>'2023 MRI - Alphabetical'!AE289-'2020 MRI'!AE289</f>
        <v>1.5840913974685678E-2</v>
      </c>
      <c r="AG289" s="10">
        <f>'2023 MRI - Alphabetical'!AF289-'2020 MRI'!AF289</f>
        <v>1</v>
      </c>
      <c r="AH289" s="33">
        <f>'2023 MRI - Alphabetical'!AG289-'2020 MRI'!AG289</f>
        <v>-3.9395257236739534E-2</v>
      </c>
      <c r="AI289" s="14">
        <f>'2023 MRI - Alphabetical'!AH289-'2020 MRI'!AH289</f>
        <v>-8.7333333333333485E-2</v>
      </c>
      <c r="AJ289" s="10">
        <f>'2023 MRI - Alphabetical'!AI289-'2020 MRI'!AI289</f>
        <v>11</v>
      </c>
      <c r="AK289" s="33">
        <f>'2023 MRI - Alphabetical'!AJ289-'2020 MRI'!AJ289</f>
        <v>1.0319381790087775E-2</v>
      </c>
      <c r="AL289" s="13">
        <f>'2023 MRI - Alphabetical'!AK289-'2020 MRI'!AK289</f>
        <v>32610.450599045318</v>
      </c>
      <c r="AM289" s="38"/>
    </row>
    <row r="290" spans="1:39" x14ac:dyDescent="0.25">
      <c r="A290" t="s">
        <v>882</v>
      </c>
      <c r="B290" s="5" t="s">
        <v>436</v>
      </c>
      <c r="C290" s="6" t="s">
        <v>54</v>
      </c>
      <c r="D290" s="7" t="s">
        <v>39</v>
      </c>
      <c r="E290" s="8">
        <f>VLOOKUP(A290,'2020 MRI'!$A$7:$F$571,6,FALSE)</f>
        <v>13.524426187766018</v>
      </c>
      <c r="F290" s="36">
        <f>'2023 MRI - Alphabetical'!E290-'2020 MRI'!E290</f>
        <v>4.9827496654739178E-2</v>
      </c>
      <c r="G290" s="8">
        <f>'2023 MRI - Alphabetical'!F290-'2020 MRI'!F290</f>
        <v>5.4447757762257218</v>
      </c>
      <c r="H290" s="9">
        <f>'2023 MRI - Alphabetical'!G290-'2020 MRI'!G290</f>
        <v>-2</v>
      </c>
      <c r="I290" s="10">
        <f>'2023 MRI - Alphabetical'!H290-'2020 MRI'!H290</f>
        <v>-13</v>
      </c>
      <c r="J290" s="33">
        <f>'2023 MRI - Alphabetical'!I290-'2020 MRI'!I290</f>
        <v>1.1230001909169673E-2</v>
      </c>
      <c r="K290" s="11">
        <f>'2023 MRI - Alphabetical'!J290-'2020 MRI'!J290</f>
        <v>2.6048364658042944E-2</v>
      </c>
      <c r="L290" s="10">
        <f>'2023 MRI - Alphabetical'!K290-'2020 MRI'!K290</f>
        <v>-81</v>
      </c>
      <c r="M290" s="33">
        <f>'2023 MRI - Alphabetical'!L290-'2020 MRI'!L290</f>
        <v>-0.1628490350499352</v>
      </c>
      <c r="N290" s="11">
        <f>'2023 MRI - Alphabetical'!M290-'2020 MRI'!M290</f>
        <v>1.3045333052922881E-3</v>
      </c>
      <c r="O290" s="10">
        <f>'2023 MRI - Alphabetical'!N290-'2020 MRI'!N290</f>
        <v>47</v>
      </c>
      <c r="P290" s="33">
        <f>'2023 MRI - Alphabetical'!O290-'2020 MRI'!O290</f>
        <v>0.159134335554174</v>
      </c>
      <c r="Q290" s="11">
        <f>'2023 MRI - Alphabetical'!P290-'2020 MRI'!P290</f>
        <v>-1.1759581881533102E-2</v>
      </c>
      <c r="R290" s="10">
        <f>'2023 MRI - Alphabetical'!Q290-'2020 MRI'!Q290</f>
        <v>-33</v>
      </c>
      <c r="S290" s="33">
        <f>'2023 MRI - Alphabetical'!R290-'2020 MRI'!R290</f>
        <v>0.15294894501254286</v>
      </c>
      <c r="T290" s="12">
        <f>'2023 MRI - Alphabetical'!S290-'2020 MRI'!S290</f>
        <v>0.16891891891891891</v>
      </c>
      <c r="U290" s="10">
        <f>'2023 MRI - Alphabetical'!T290-'2020 MRI'!T290</f>
        <v>48</v>
      </c>
      <c r="V290" s="33">
        <f>'2023 MRI - Alphabetical'!U290-'2020 MRI'!U290</f>
        <v>8.7035374844653624E-2</v>
      </c>
      <c r="W290" s="11">
        <f>'2023 MRI - Alphabetical'!V290-'2020 MRI'!V290</f>
        <v>-8.9269972520035559E-3</v>
      </c>
      <c r="X290" s="10">
        <f>'2023 MRI - Alphabetical'!W290-'2020 MRI'!W290</f>
        <v>-36</v>
      </c>
      <c r="Y290" s="33">
        <f>'2023 MRI - Alphabetical'!X290-'2020 MRI'!X290</f>
        <v>-0.39054719553803613</v>
      </c>
      <c r="Z290" s="13">
        <f>'2023 MRI - Alphabetical'!Y290-'2020 MRI'!Y290</f>
        <v>6055</v>
      </c>
      <c r="AA290" s="10">
        <f>'2023 MRI - Alphabetical'!Z290-'2020 MRI'!Z290</f>
        <v>-14</v>
      </c>
      <c r="AB290" s="33">
        <f>'2023 MRI - Alphabetical'!AA290-'2020 MRI'!AA290</f>
        <v>-5.1495267508941511E-2</v>
      </c>
      <c r="AC290" s="11">
        <f>'2023 MRI - Alphabetical'!AB290-'2020 MRI'!AB290</f>
        <v>3.2415473652147413E-3</v>
      </c>
      <c r="AD290" s="10">
        <f>'2023 MRI - Alphabetical'!AC290-'2020 MRI'!AC290</f>
        <v>19</v>
      </c>
      <c r="AE290" s="33">
        <f>'2023 MRI - Alphabetical'!AD290-'2020 MRI'!AD290</f>
        <v>0.1282022762901649</v>
      </c>
      <c r="AF290" s="11">
        <f>'2023 MRI - Alphabetical'!AE290-'2020 MRI'!AE290</f>
        <v>1.1147435196018129E-2</v>
      </c>
      <c r="AG290" s="10">
        <f>'2023 MRI - Alphabetical'!AF290-'2020 MRI'!AF290</f>
        <v>-2</v>
      </c>
      <c r="AH290" s="33">
        <f>'2023 MRI - Alphabetical'!AG290-'2020 MRI'!AG290</f>
        <v>-8.8808280670598094E-3</v>
      </c>
      <c r="AI290" s="14">
        <f>'2023 MRI - Alphabetical'!AH290-'2020 MRI'!AH290</f>
        <v>-0.13133333333333308</v>
      </c>
      <c r="AJ290" s="10">
        <f>'2023 MRI - Alphabetical'!AI290-'2020 MRI'!AI290</f>
        <v>1</v>
      </c>
      <c r="AK290" s="33">
        <f>'2023 MRI - Alphabetical'!AJ290-'2020 MRI'!AJ290</f>
        <v>1.8695973208550848E-2</v>
      </c>
      <c r="AL290" s="13">
        <f>'2023 MRI - Alphabetical'!AK290-'2020 MRI'!AK290</f>
        <v>106571.37935953948</v>
      </c>
      <c r="AM290" s="38"/>
    </row>
    <row r="291" spans="1:39" x14ac:dyDescent="0.25">
      <c r="A291" t="s">
        <v>883</v>
      </c>
      <c r="B291" s="5" t="s">
        <v>168</v>
      </c>
      <c r="C291" s="6" t="s">
        <v>30</v>
      </c>
      <c r="D291" s="7" t="s">
        <v>20</v>
      </c>
      <c r="E291" s="8">
        <f>VLOOKUP(A291,'2020 MRI'!$A$7:$F$571,6,FALSE)</f>
        <v>38.122829395447908</v>
      </c>
      <c r="F291" s="36">
        <f>'2023 MRI - Alphabetical'!E291-'2020 MRI'!E291</f>
        <v>0.56269700173764647</v>
      </c>
      <c r="G291" s="8">
        <f>'2023 MRI - Alphabetical'!F291-'2020 MRI'!F291</f>
        <v>-0.82248577874973705</v>
      </c>
      <c r="H291" s="9">
        <f>'2023 MRI - Alphabetical'!G291-'2020 MRI'!G291</f>
        <v>14</v>
      </c>
      <c r="I291" s="10">
        <f>'2023 MRI - Alphabetical'!H291-'2020 MRI'!H291</f>
        <v>48</v>
      </c>
      <c r="J291" s="33">
        <f>'2023 MRI - Alphabetical'!I291-'2020 MRI'!I291</f>
        <v>0.28174196087523057</v>
      </c>
      <c r="K291" s="11">
        <f>'2023 MRI - Alphabetical'!J291-'2020 MRI'!J291</f>
        <v>5.4624128828484109E-2</v>
      </c>
      <c r="L291" s="10">
        <f>'2023 MRI - Alphabetical'!K291-'2020 MRI'!K291</f>
        <v>-53</v>
      </c>
      <c r="M291" s="33">
        <f>'2023 MRI - Alphabetical'!L291-'2020 MRI'!L291</f>
        <v>-0.4763076353311273</v>
      </c>
      <c r="N291" s="11">
        <f>'2023 MRI - Alphabetical'!M291-'2020 MRI'!M291</f>
        <v>-6.31728085551507E-3</v>
      </c>
      <c r="O291" s="10">
        <f>'2023 MRI - Alphabetical'!N291-'2020 MRI'!N291</f>
        <v>-7</v>
      </c>
      <c r="P291" s="33">
        <f>'2023 MRI - Alphabetical'!O291-'2020 MRI'!O291</f>
        <v>-5.6212617045682284E-2</v>
      </c>
      <c r="Q291" s="11">
        <f>'2023 MRI - Alphabetical'!P291-'2020 MRI'!P291</f>
        <v>-3.5411762522270795E-4</v>
      </c>
      <c r="R291" s="10">
        <f>'2023 MRI - Alphabetical'!Q291-'2020 MRI'!Q291</f>
        <v>-51</v>
      </c>
      <c r="S291" s="33">
        <f>'2023 MRI - Alphabetical'!R291-'2020 MRI'!R291</f>
        <v>4.9839501843229245E-2</v>
      </c>
      <c r="T291" s="12">
        <f>'2023 MRI - Alphabetical'!S291-'2020 MRI'!S291</f>
        <v>0.17671236230101645</v>
      </c>
      <c r="U291" s="10">
        <f>'2023 MRI - Alphabetical'!T291-'2020 MRI'!T291</f>
        <v>-16</v>
      </c>
      <c r="V291" s="33">
        <f>'2023 MRI - Alphabetical'!U291-'2020 MRI'!U291</f>
        <v>-4.0293855534654463E-2</v>
      </c>
      <c r="W291" s="11">
        <f>'2023 MRI - Alphabetical'!V291-'2020 MRI'!V291</f>
        <v>4.2875838595733684E-4</v>
      </c>
      <c r="X291" s="10">
        <f>'2023 MRI - Alphabetical'!W291-'2020 MRI'!W291</f>
        <v>1</v>
      </c>
      <c r="Y291" s="33">
        <f>'2023 MRI - Alphabetical'!X291-'2020 MRI'!X291</f>
        <v>5.9610895472163694E-2</v>
      </c>
      <c r="Z291" s="13">
        <f>'2023 MRI - Alphabetical'!Y291-'2020 MRI'!Y291</f>
        <v>9564</v>
      </c>
      <c r="AA291" s="10">
        <f>'2023 MRI - Alphabetical'!Z291-'2020 MRI'!Z291</f>
        <v>5</v>
      </c>
      <c r="AB291" s="33">
        <f>'2023 MRI - Alphabetical'!AA291-'2020 MRI'!AA291</f>
        <v>-4.003339474783929E-2</v>
      </c>
      <c r="AC291" s="11">
        <f>'2023 MRI - Alphabetical'!AB291-'2020 MRI'!AB291</f>
        <v>-6.4785450779883402E-5</v>
      </c>
      <c r="AD291" s="10">
        <f>'2023 MRI - Alphabetical'!AC291-'2020 MRI'!AC291</f>
        <v>99</v>
      </c>
      <c r="AE291" s="33">
        <f>'2023 MRI - Alphabetical'!AD291-'2020 MRI'!AD291</f>
        <v>0.589879966871663</v>
      </c>
      <c r="AF291" s="11">
        <f>'2023 MRI - Alphabetical'!AE291-'2020 MRI'!AE291</f>
        <v>4.211752753213216E-2</v>
      </c>
      <c r="AG291" s="10">
        <f>'2023 MRI - Alphabetical'!AF291-'2020 MRI'!AF291</f>
        <v>61</v>
      </c>
      <c r="AH291" s="33">
        <f>'2023 MRI - Alphabetical'!AG291-'2020 MRI'!AG291</f>
        <v>0.15484523269708722</v>
      </c>
      <c r="AI291" s="14">
        <f>'2023 MRI - Alphabetical'!AH291-'2020 MRI'!AH291</f>
        <v>-0.30566666666666653</v>
      </c>
      <c r="AJ291" s="10">
        <f>'2023 MRI - Alphabetical'!AI291-'2020 MRI'!AI291</f>
        <v>50</v>
      </c>
      <c r="AK291" s="33">
        <f>'2023 MRI - Alphabetical'!AJ291-'2020 MRI'!AJ291</f>
        <v>3.9346461273873229E-2</v>
      </c>
      <c r="AL291" s="13">
        <f>'2023 MRI - Alphabetical'!AK291-'2020 MRI'!AK291</f>
        <v>30598.086055378299</v>
      </c>
      <c r="AM291" s="38"/>
    </row>
    <row r="292" spans="1:39" x14ac:dyDescent="0.25">
      <c r="A292" t="s">
        <v>884</v>
      </c>
      <c r="B292" s="5" t="s">
        <v>163</v>
      </c>
      <c r="C292" s="6" t="s">
        <v>22</v>
      </c>
      <c r="D292" s="7" t="s">
        <v>20</v>
      </c>
      <c r="E292" s="8">
        <f>VLOOKUP(A292,'2020 MRI'!$A$7:$F$571,6,FALSE)</f>
        <v>35.198776029812102</v>
      </c>
      <c r="F292" s="36">
        <f>'2023 MRI - Alphabetical'!E292-'2020 MRI'!E292</f>
        <v>-0.10974042112680538</v>
      </c>
      <c r="G292" s="8">
        <f>'2023 MRI - Alphabetical'!F292-'2020 MRI'!F292</f>
        <v>1.4415585700373157</v>
      </c>
      <c r="H292" s="9">
        <f>'2023 MRI - Alphabetical'!G292-'2020 MRI'!G292</f>
        <v>-10</v>
      </c>
      <c r="I292" s="10">
        <f>'2023 MRI - Alphabetical'!H292-'2020 MRI'!H292</f>
        <v>-115</v>
      </c>
      <c r="J292" s="33">
        <f>'2023 MRI - Alphabetical'!I292-'2020 MRI'!I292</f>
        <v>-1.9365480046486967</v>
      </c>
      <c r="K292" s="11">
        <f>'2023 MRI - Alphabetical'!J292-'2020 MRI'!J292</f>
        <v>-0.12669864309872769</v>
      </c>
      <c r="L292" s="10">
        <f>'2023 MRI - Alphabetical'!K292-'2020 MRI'!K292</f>
        <v>-22</v>
      </c>
      <c r="M292" s="33">
        <f>'2023 MRI - Alphabetical'!L292-'2020 MRI'!L292</f>
        <v>-1.1724606740547701</v>
      </c>
      <c r="N292" s="11">
        <f>'2023 MRI - Alphabetical'!M292-'2020 MRI'!M292</f>
        <v>1.5283680011928535E-3</v>
      </c>
      <c r="O292" s="10">
        <f>'2023 MRI - Alphabetical'!N292-'2020 MRI'!N292</f>
        <v>107</v>
      </c>
      <c r="P292" s="33">
        <f>'2023 MRI - Alphabetical'!O292-'2020 MRI'!O292</f>
        <v>0.36831564812050871</v>
      </c>
      <c r="Q292" s="11">
        <f>'2023 MRI - Alphabetical'!P292-'2020 MRI'!P292</f>
        <v>-2.6265706018293748E-2</v>
      </c>
      <c r="R292" s="10">
        <f>'2023 MRI - Alphabetical'!Q292-'2020 MRI'!Q292</f>
        <v>19</v>
      </c>
      <c r="S292" s="33">
        <f>'2023 MRI - Alphabetical'!R292-'2020 MRI'!R292</f>
        <v>0.23888270298591624</v>
      </c>
      <c r="T292" s="12">
        <f>'2023 MRI - Alphabetical'!S292-'2020 MRI'!S292</f>
        <v>0</v>
      </c>
      <c r="U292" s="10">
        <f>'2023 MRI - Alphabetical'!T292-'2020 MRI'!T292</f>
        <v>176</v>
      </c>
      <c r="V292" s="33">
        <f>'2023 MRI - Alphabetical'!U292-'2020 MRI'!U292</f>
        <v>1.058148579636645</v>
      </c>
      <c r="W292" s="11">
        <f>'2023 MRI - Alphabetical'!V292-'2020 MRI'!V292</f>
        <v>-6.4558979365357511E-2</v>
      </c>
      <c r="X292" s="10">
        <f>'2023 MRI - Alphabetical'!W292-'2020 MRI'!W292</f>
        <v>6</v>
      </c>
      <c r="Y292" s="33">
        <f>'2023 MRI - Alphabetical'!X292-'2020 MRI'!X292</f>
        <v>1.1011114527505417E-2</v>
      </c>
      <c r="Z292" s="13">
        <f>'2023 MRI - Alphabetical'!Y292-'2020 MRI'!Y292</f>
        <v>15714</v>
      </c>
      <c r="AA292" s="10">
        <f>'2023 MRI - Alphabetical'!Z292-'2020 MRI'!Z292</f>
        <v>-47</v>
      </c>
      <c r="AB292" s="33">
        <f>'2023 MRI - Alphabetical'!AA292-'2020 MRI'!AA292</f>
        <v>-0.37192832527740782</v>
      </c>
      <c r="AC292" s="11">
        <f>'2023 MRI - Alphabetical'!AB292-'2020 MRI'!AB292</f>
        <v>5.4145356662180372E-3</v>
      </c>
      <c r="AD292" s="10">
        <f>'2023 MRI - Alphabetical'!AC292-'2020 MRI'!AC292</f>
        <v>-62</v>
      </c>
      <c r="AE292" s="33">
        <f>'2023 MRI - Alphabetical'!AD292-'2020 MRI'!AD292</f>
        <v>-0.57293407937257856</v>
      </c>
      <c r="AF292" s="11">
        <f>'2023 MRI - Alphabetical'!AE292-'2020 MRI'!AE292</f>
        <v>-2.4486861603016497E-2</v>
      </c>
      <c r="AG292" s="10">
        <f>'2023 MRI - Alphabetical'!AF292-'2020 MRI'!AF292</f>
        <v>-76</v>
      </c>
      <c r="AH292" s="33">
        <f>'2023 MRI - Alphabetical'!AG292-'2020 MRI'!AG292</f>
        <v>-0.27248012204307565</v>
      </c>
      <c r="AI292" s="14">
        <f>'2023 MRI - Alphabetical'!AH292-'2020 MRI'!AH292</f>
        <v>0.19633333333333258</v>
      </c>
      <c r="AJ292" s="10">
        <f>'2023 MRI - Alphabetical'!AI292-'2020 MRI'!AI292</f>
        <v>-4</v>
      </c>
      <c r="AK292" s="33">
        <f>'2023 MRI - Alphabetical'!AJ292-'2020 MRI'!AJ292</f>
        <v>1.654455375696362E-2</v>
      </c>
      <c r="AL292" s="13">
        <f>'2023 MRI - Alphabetical'!AK292-'2020 MRI'!AK292</f>
        <v>15187.004540235881</v>
      </c>
      <c r="AM292" s="38"/>
    </row>
    <row r="293" spans="1:39" x14ac:dyDescent="0.25">
      <c r="A293" t="s">
        <v>885</v>
      </c>
      <c r="B293" s="5" t="s">
        <v>283</v>
      </c>
      <c r="C293" s="6" t="s">
        <v>63</v>
      </c>
      <c r="D293" s="7" t="s">
        <v>34</v>
      </c>
      <c r="E293" s="8">
        <f>VLOOKUP(A293,'2020 MRI'!$A$7:$F$571,6,FALSE)</f>
        <v>27.754411964237004</v>
      </c>
      <c r="F293" s="36">
        <f>'2023 MRI - Alphabetical'!E293-'2020 MRI'!E293</f>
        <v>0.51051801693267773</v>
      </c>
      <c r="G293" s="8">
        <f>'2023 MRI - Alphabetical'!F293-'2020 MRI'!F293</f>
        <v>1.4117989240765709</v>
      </c>
      <c r="H293" s="9">
        <f>'2023 MRI - Alphabetical'!G293-'2020 MRI'!G293</f>
        <v>18</v>
      </c>
      <c r="I293" s="10">
        <f>'2023 MRI - Alphabetical'!H293-'2020 MRI'!H293</f>
        <v>250</v>
      </c>
      <c r="J293" s="33">
        <f>'2023 MRI - Alphabetical'!I293-'2020 MRI'!I293</f>
        <v>0.92151365575010213</v>
      </c>
      <c r="K293" s="11">
        <f>'2023 MRI - Alphabetical'!J293-'2020 MRI'!J293</f>
        <v>8.8238310131937281E-2</v>
      </c>
      <c r="L293" s="10">
        <f>'2023 MRI - Alphabetical'!K293-'2020 MRI'!K293</f>
        <v>340</v>
      </c>
      <c r="M293" s="33">
        <f>'2023 MRI - Alphabetical'!L293-'2020 MRI'!L293</f>
        <v>1.2060647064567003</v>
      </c>
      <c r="N293" s="11">
        <f>'2023 MRI - Alphabetical'!M293-'2020 MRI'!M293</f>
        <v>-6.8985557469077571E-2</v>
      </c>
      <c r="O293" s="10">
        <f>'2023 MRI - Alphabetical'!N293-'2020 MRI'!N293</f>
        <v>-26</v>
      </c>
      <c r="P293" s="33">
        <f>'2023 MRI - Alphabetical'!O293-'2020 MRI'!O293</f>
        <v>-6.364225023665987E-2</v>
      </c>
      <c r="Q293" s="11">
        <f>'2023 MRI - Alphabetical'!P293-'2020 MRI'!P293</f>
        <v>1.0504910636236556E-3</v>
      </c>
      <c r="R293" s="10">
        <f>'2023 MRI - Alphabetical'!Q293-'2020 MRI'!Q293</f>
        <v>-70</v>
      </c>
      <c r="S293" s="33">
        <f>'2023 MRI - Alphabetical'!R293-'2020 MRI'!R293</f>
        <v>0.10908863557875442</v>
      </c>
      <c r="T293" s="12">
        <f>'2023 MRI - Alphabetical'!S293-'2020 MRI'!S293</f>
        <v>0.25513458349279244</v>
      </c>
      <c r="U293" s="10">
        <f>'2023 MRI - Alphabetical'!T293-'2020 MRI'!T293</f>
        <v>-34</v>
      </c>
      <c r="V293" s="33">
        <f>'2023 MRI - Alphabetical'!U293-'2020 MRI'!U293</f>
        <v>-9.2292754664705434E-2</v>
      </c>
      <c r="W293" s="11">
        <f>'2023 MRI - Alphabetical'!V293-'2020 MRI'!V293</f>
        <v>2.9807092475362049E-3</v>
      </c>
      <c r="X293" s="10">
        <f>'2023 MRI - Alphabetical'!W293-'2020 MRI'!W293</f>
        <v>0</v>
      </c>
      <c r="Y293" s="33">
        <f>'2023 MRI - Alphabetical'!X293-'2020 MRI'!X293</f>
        <v>-4.0572579903101424E-2</v>
      </c>
      <c r="Z293" s="13">
        <f>'2023 MRI - Alphabetical'!Y293-'2020 MRI'!Y293</f>
        <v>12625</v>
      </c>
      <c r="AA293" s="10">
        <f>'2023 MRI - Alphabetical'!Z293-'2020 MRI'!Z293</f>
        <v>40</v>
      </c>
      <c r="AB293" s="33">
        <f>'2023 MRI - Alphabetical'!AA293-'2020 MRI'!AA293</f>
        <v>6.8501507844796583E-2</v>
      </c>
      <c r="AC293" s="11">
        <f>'2023 MRI - Alphabetical'!AB293-'2020 MRI'!AB293</f>
        <v>1.6837844089752467E-3</v>
      </c>
      <c r="AD293" s="10">
        <f>'2023 MRI - Alphabetical'!AC293-'2020 MRI'!AC293</f>
        <v>0</v>
      </c>
      <c r="AE293" s="33">
        <f>'2023 MRI - Alphabetical'!AD293-'2020 MRI'!AD293</f>
        <v>-5.3764617646300805E-3</v>
      </c>
      <c r="AF293" s="11">
        <f>'2023 MRI - Alphabetical'!AE293-'2020 MRI'!AE293</f>
        <v>7.5587580732479065E-3</v>
      </c>
      <c r="AG293" s="10">
        <f>'2023 MRI - Alphabetical'!AF293-'2020 MRI'!AF293</f>
        <v>-10</v>
      </c>
      <c r="AH293" s="33">
        <f>'2023 MRI - Alphabetical'!AG293-'2020 MRI'!AG293</f>
        <v>-6.4700430822196564E-3</v>
      </c>
      <c r="AI293" s="14">
        <f>'2023 MRI - Alphabetical'!AH293-'2020 MRI'!AH293</f>
        <v>-0.10666666666666647</v>
      </c>
      <c r="AJ293" s="10">
        <f>'2023 MRI - Alphabetical'!AI293-'2020 MRI'!AI293</f>
        <v>0</v>
      </c>
      <c r="AK293" s="33">
        <f>'2023 MRI - Alphabetical'!AJ293-'2020 MRI'!AJ293</f>
        <v>1.813936118831086E-2</v>
      </c>
      <c r="AL293" s="13">
        <f>'2023 MRI - Alphabetical'!AK293-'2020 MRI'!AK293</f>
        <v>14359.530175400781</v>
      </c>
      <c r="AM293" s="38"/>
    </row>
    <row r="294" spans="1:39" x14ac:dyDescent="0.25">
      <c r="A294" t="s">
        <v>886</v>
      </c>
      <c r="B294" s="5" t="s">
        <v>283</v>
      </c>
      <c r="C294" s="6" t="s">
        <v>44</v>
      </c>
      <c r="D294" s="7" t="s">
        <v>20</v>
      </c>
      <c r="E294" s="8">
        <f>VLOOKUP(A294,'2020 MRI'!$A$7:$F$571,6,FALSE)</f>
        <v>19.098622290943325</v>
      </c>
      <c r="F294" s="36">
        <f>'2023 MRI - Alphabetical'!E294-'2020 MRI'!E294</f>
        <v>-0.12418609832115379</v>
      </c>
      <c r="G294" s="8">
        <f>'2023 MRI - Alphabetical'!F294-'2020 MRI'!F294</f>
        <v>4.7455755502480415</v>
      </c>
      <c r="H294" s="9">
        <f>'2023 MRI - Alphabetical'!G294-'2020 MRI'!G294</f>
        <v>-16</v>
      </c>
      <c r="I294" s="10">
        <f>'2023 MRI - Alphabetical'!H294-'2020 MRI'!H294</f>
        <v>-97</v>
      </c>
      <c r="J294" s="33">
        <f>'2023 MRI - Alphabetical'!I294-'2020 MRI'!I294</f>
        <v>-0.31879726212599779</v>
      </c>
      <c r="K294" s="11">
        <f>'2023 MRI - Alphabetical'!J294-'2020 MRI'!J294</f>
        <v>1.0599177571976481E-2</v>
      </c>
      <c r="L294" s="10">
        <f>'2023 MRI - Alphabetical'!K294-'2020 MRI'!K294</f>
        <v>-93</v>
      </c>
      <c r="M294" s="33">
        <f>'2023 MRI - Alphabetical'!L294-'2020 MRI'!L294</f>
        <v>-0.28511398636534613</v>
      </c>
      <c r="N294" s="11">
        <f>'2023 MRI - Alphabetical'!M294-'2020 MRI'!M294</f>
        <v>9.4805075516015153E-3</v>
      </c>
      <c r="O294" s="10">
        <f>'2023 MRI - Alphabetical'!N294-'2020 MRI'!N294</f>
        <v>8</v>
      </c>
      <c r="P294" s="33">
        <f>'2023 MRI - Alphabetical'!O294-'2020 MRI'!O294</f>
        <v>2.5731792603182591E-2</v>
      </c>
      <c r="Q294" s="11">
        <f>'2023 MRI - Alphabetical'!P294-'2020 MRI'!P294</f>
        <v>-3.3722052467546337E-3</v>
      </c>
      <c r="R294" s="10">
        <f>'2023 MRI - Alphabetical'!Q294-'2020 MRI'!Q294</f>
        <v>-23</v>
      </c>
      <c r="S294" s="33">
        <f>'2023 MRI - Alphabetical'!R294-'2020 MRI'!R294</f>
        <v>0.15299208944842457</v>
      </c>
      <c r="T294" s="12">
        <f>'2023 MRI - Alphabetical'!S294-'2020 MRI'!S294</f>
        <v>0.10642151789107925</v>
      </c>
      <c r="U294" s="10">
        <f>'2023 MRI - Alphabetical'!T294-'2020 MRI'!T294</f>
        <v>-33</v>
      </c>
      <c r="V294" s="33">
        <f>'2023 MRI - Alphabetical'!U294-'2020 MRI'!U294</f>
        <v>-0.12213577956550137</v>
      </c>
      <c r="W294" s="11">
        <f>'2023 MRI - Alphabetical'!V294-'2020 MRI'!V294</f>
        <v>3.4929625246862689E-3</v>
      </c>
      <c r="X294" s="10">
        <f>'2023 MRI - Alphabetical'!W294-'2020 MRI'!W294</f>
        <v>0</v>
      </c>
      <c r="Y294" s="33">
        <f>'2023 MRI - Alphabetical'!X294-'2020 MRI'!X294</f>
        <v>-5.1548030435227155E-2</v>
      </c>
      <c r="Z294" s="13">
        <f>'2023 MRI - Alphabetical'!Y294-'2020 MRI'!Y294</f>
        <v>14467</v>
      </c>
      <c r="AA294" s="10">
        <f>'2023 MRI - Alphabetical'!Z294-'2020 MRI'!Z294</f>
        <v>46</v>
      </c>
      <c r="AB294" s="33">
        <f>'2023 MRI - Alphabetical'!AA294-'2020 MRI'!AA294</f>
        <v>6.9828226706905527E-2</v>
      </c>
      <c r="AC294" s="11">
        <f>'2023 MRI - Alphabetical'!AB294-'2020 MRI'!AB294</f>
        <v>1.2876052948255154E-3</v>
      </c>
      <c r="AD294" s="10">
        <f>'2023 MRI - Alphabetical'!AC294-'2020 MRI'!AC294</f>
        <v>0</v>
      </c>
      <c r="AE294" s="33">
        <f>'2023 MRI - Alphabetical'!AD294-'2020 MRI'!AD294</f>
        <v>-1.5488926317966167E-2</v>
      </c>
      <c r="AF294" s="11">
        <f>'2023 MRI - Alphabetical'!AE294-'2020 MRI'!AE294</f>
        <v>4.8762792559392532E-3</v>
      </c>
      <c r="AG294" s="10">
        <f>'2023 MRI - Alphabetical'!AF294-'2020 MRI'!AF294</f>
        <v>-44</v>
      </c>
      <c r="AH294" s="33">
        <f>'2023 MRI - Alphabetical'!AG294-'2020 MRI'!AG294</f>
        <v>-0.12440631346910282</v>
      </c>
      <c r="AI294" s="14">
        <f>'2023 MRI - Alphabetical'!AH294-'2020 MRI'!AH294</f>
        <v>2.0999999999999908E-2</v>
      </c>
      <c r="AJ294" s="10">
        <f>'2023 MRI - Alphabetical'!AI294-'2020 MRI'!AI294</f>
        <v>0</v>
      </c>
      <c r="AK294" s="33">
        <f>'2023 MRI - Alphabetical'!AJ294-'2020 MRI'!AJ294</f>
        <v>-5.9443210834389526E-3</v>
      </c>
      <c r="AL294" s="13">
        <f>'2023 MRI - Alphabetical'!AK294-'2020 MRI'!AK294</f>
        <v>6102.3570251802739</v>
      </c>
      <c r="AM294" s="38"/>
    </row>
    <row r="295" spans="1:39" x14ac:dyDescent="0.25">
      <c r="A295" t="s">
        <v>887</v>
      </c>
      <c r="B295" s="5" t="s">
        <v>566</v>
      </c>
      <c r="C295" s="6" t="s">
        <v>30</v>
      </c>
      <c r="D295" s="7" t="s">
        <v>20</v>
      </c>
      <c r="E295" s="8">
        <f>VLOOKUP(A295,'2020 MRI'!$A$7:$F$571,6,FALSE)</f>
        <v>14.808765163684379</v>
      </c>
      <c r="F295" s="36">
        <f>'2023 MRI - Alphabetical'!E295-'2020 MRI'!E295</f>
        <v>4.8933121505993693</v>
      </c>
      <c r="G295" s="8">
        <f>'2023 MRI - Alphabetical'!F295-'2020 MRI'!F295</f>
        <v>-6.8483220360192885</v>
      </c>
      <c r="H295" s="9">
        <f>'2023 MRI - Alphabetical'!G295-'2020 MRI'!G295</f>
        <v>90</v>
      </c>
      <c r="I295" s="10">
        <f>'2023 MRI - Alphabetical'!H295-'2020 MRI'!H295</f>
        <v>534</v>
      </c>
      <c r="J295" s="33">
        <f>'2023 MRI - Alphabetical'!I295-'2020 MRI'!I295</f>
        <v>4.4662584601202155</v>
      </c>
      <c r="K295" s="11">
        <f>'2023 MRI - Alphabetical'!J295-'2020 MRI'!J295</f>
        <v>0.33110209601081819</v>
      </c>
      <c r="L295" s="10">
        <f>'2023 MRI - Alphabetical'!K295-'2020 MRI'!K295</f>
        <v>-89</v>
      </c>
      <c r="M295" s="33">
        <f>'2023 MRI - Alphabetical'!L295-'2020 MRI'!L295</f>
        <v>-0.14536722298129062</v>
      </c>
      <c r="N295" s="11">
        <f>'2023 MRI - Alphabetical'!M295-'2020 MRI'!M295</f>
        <v>-4.3794942690010205E-3</v>
      </c>
      <c r="O295" s="10">
        <f>'2023 MRI - Alphabetical'!N295-'2020 MRI'!N295</f>
        <v>43</v>
      </c>
      <c r="P295" s="33">
        <f>'2023 MRI - Alphabetical'!O295-'2020 MRI'!O295</f>
        <v>0.14805020009790093</v>
      </c>
      <c r="Q295" s="11">
        <f>'2023 MRI - Alphabetical'!P295-'2020 MRI'!P295</f>
        <v>-1.1049723756906077E-2</v>
      </c>
      <c r="R295" s="10">
        <f>'2023 MRI - Alphabetical'!Q295-'2020 MRI'!Q295</f>
        <v>19</v>
      </c>
      <c r="S295" s="33">
        <f>'2023 MRI - Alphabetical'!R295-'2020 MRI'!R295</f>
        <v>0.23888270298591624</v>
      </c>
      <c r="T295" s="12">
        <f>'2023 MRI - Alphabetical'!S295-'2020 MRI'!S295</f>
        <v>0</v>
      </c>
      <c r="U295" s="10">
        <f>'2023 MRI - Alphabetical'!T295-'2020 MRI'!T295</f>
        <v>132</v>
      </c>
      <c r="V295" s="33">
        <f>'2023 MRI - Alphabetical'!U295-'2020 MRI'!U295</f>
        <v>0.33295138396249985</v>
      </c>
      <c r="W295" s="11">
        <f>'2023 MRI - Alphabetical'!V295-'2020 MRI'!V295</f>
        <v>-2.3288147375738612E-2</v>
      </c>
      <c r="X295" s="10">
        <f>'2023 MRI - Alphabetical'!W295-'2020 MRI'!W295</f>
        <v>124</v>
      </c>
      <c r="Y295" s="33">
        <f>'2023 MRI - Alphabetical'!X295-'2020 MRI'!X295</f>
        <v>2.2866400100805482</v>
      </c>
      <c r="Z295" s="13">
        <f>'2023 MRI - Alphabetical'!Y295-'2020 MRI'!Y295</f>
        <v>121875</v>
      </c>
      <c r="AA295" s="10">
        <f>'2023 MRI - Alphabetical'!Z295-'2020 MRI'!Z295</f>
        <v>205</v>
      </c>
      <c r="AB295" s="33">
        <f>'2023 MRI - Alphabetical'!AA295-'2020 MRI'!AA295</f>
        <v>0.99665115103252777</v>
      </c>
      <c r="AC295" s="11">
        <f>'2023 MRI - Alphabetical'!AB295-'2020 MRI'!AB295</f>
        <v>-1.1666666666666665E-2</v>
      </c>
      <c r="AD295" s="10">
        <f>'2023 MRI - Alphabetical'!AC295-'2020 MRI'!AC295</f>
        <v>34</v>
      </c>
      <c r="AE295" s="33">
        <f>'2023 MRI - Alphabetical'!AD295-'2020 MRI'!AD295</f>
        <v>0.2421473247182806</v>
      </c>
      <c r="AF295" s="11">
        <f>'2023 MRI - Alphabetical'!AE295-'2020 MRI'!AE295</f>
        <v>1.7804154302670572E-2</v>
      </c>
      <c r="AG295" s="10">
        <f>'2023 MRI - Alphabetical'!AF295-'2020 MRI'!AF295</f>
        <v>0</v>
      </c>
      <c r="AH295" s="33">
        <f>'2023 MRI - Alphabetical'!AG295-'2020 MRI'!AG295</f>
        <v>-7.688752920477504E-2</v>
      </c>
      <c r="AI295" s="14">
        <f>'2023 MRI - Alphabetical'!AH295-'2020 MRI'!AH295</f>
        <v>-6.3666666666666538E-2</v>
      </c>
      <c r="AJ295" s="10">
        <f>'2023 MRI - Alphabetical'!AI295-'2020 MRI'!AI295</f>
        <v>-1</v>
      </c>
      <c r="AK295" s="33">
        <f>'2023 MRI - Alphabetical'!AJ295-'2020 MRI'!AJ295</f>
        <v>-1.6520461970473672</v>
      </c>
      <c r="AL295" s="13">
        <f>'2023 MRI - Alphabetical'!AK295-'2020 MRI'!AK295</f>
        <v>305940.96084337309</v>
      </c>
      <c r="AM295" s="38"/>
    </row>
    <row r="296" spans="1:39" x14ac:dyDescent="0.25">
      <c r="A296" t="s">
        <v>888</v>
      </c>
      <c r="B296" s="5" t="s">
        <v>326</v>
      </c>
      <c r="C296" s="6" t="s">
        <v>47</v>
      </c>
      <c r="D296" s="7" t="s">
        <v>20</v>
      </c>
      <c r="E296" s="8">
        <f>VLOOKUP(A296,'2020 MRI'!$A$7:$F$571,6,FALSE)</f>
        <v>25.36040277971339</v>
      </c>
      <c r="F296" s="36">
        <f>'2023 MRI - Alphabetical'!E296-'2020 MRI'!E296</f>
        <v>0.2224470848687069</v>
      </c>
      <c r="G296" s="8">
        <f>'2023 MRI - Alphabetical'!F296-'2020 MRI'!F296</f>
        <v>2.6133911370306322</v>
      </c>
      <c r="H296" s="9">
        <f>'2023 MRI - Alphabetical'!G296-'2020 MRI'!G296</f>
        <v>5</v>
      </c>
      <c r="I296" s="10">
        <f>'2023 MRI - Alphabetical'!H296-'2020 MRI'!H296</f>
        <v>48</v>
      </c>
      <c r="J296" s="33">
        <f>'2023 MRI - Alphabetical'!I296-'2020 MRI'!I296</f>
        <v>0.18683056335268802</v>
      </c>
      <c r="K296" s="11">
        <f>'2023 MRI - Alphabetical'!J296-'2020 MRI'!J296</f>
        <v>3.8248735359933783E-2</v>
      </c>
      <c r="L296" s="10">
        <f>'2023 MRI - Alphabetical'!K296-'2020 MRI'!K296</f>
        <v>-101</v>
      </c>
      <c r="M296" s="33">
        <f>'2023 MRI - Alphabetical'!L296-'2020 MRI'!L296</f>
        <v>-0.19004695815623818</v>
      </c>
      <c r="N296" s="11">
        <f>'2023 MRI - Alphabetical'!M296-'2020 MRI'!M296</f>
        <v>-2.7989653696232908E-3</v>
      </c>
      <c r="O296" s="10">
        <f>'2023 MRI - Alphabetical'!N296-'2020 MRI'!N296</f>
        <v>5</v>
      </c>
      <c r="P296" s="33">
        <f>'2023 MRI - Alphabetical'!O296-'2020 MRI'!O296</f>
        <v>5.0322991072926371E-4</v>
      </c>
      <c r="Q296" s="11">
        <f>'2023 MRI - Alphabetical'!P296-'2020 MRI'!P296</f>
        <v>-3.0504943294612508E-3</v>
      </c>
      <c r="R296" s="10">
        <f>'2023 MRI - Alphabetical'!Q296-'2020 MRI'!Q296</f>
        <v>50</v>
      </c>
      <c r="S296" s="33">
        <f>'2023 MRI - Alphabetical'!R296-'2020 MRI'!R296</f>
        <v>0.12881098362999663</v>
      </c>
      <c r="T296" s="12">
        <f>'2023 MRI - Alphabetical'!S296-'2020 MRI'!S296</f>
        <v>-0.57315268641905814</v>
      </c>
      <c r="U296" s="10">
        <f>'2023 MRI - Alphabetical'!T296-'2020 MRI'!T296</f>
        <v>2</v>
      </c>
      <c r="V296" s="33">
        <f>'2023 MRI - Alphabetical'!U296-'2020 MRI'!U296</f>
        <v>3.358057744321169E-2</v>
      </c>
      <c r="W296" s="11">
        <f>'2023 MRI - Alphabetical'!V296-'2020 MRI'!V296</f>
        <v>-5.0757302043581282E-3</v>
      </c>
      <c r="X296" s="10">
        <f>'2023 MRI - Alphabetical'!W296-'2020 MRI'!W296</f>
        <v>16</v>
      </c>
      <c r="Y296" s="33">
        <f>'2023 MRI - Alphabetical'!X296-'2020 MRI'!X296</f>
        <v>2.592005948230211E-2</v>
      </c>
      <c r="Z296" s="13">
        <f>'2023 MRI - Alphabetical'!Y296-'2020 MRI'!Y296</f>
        <v>17637</v>
      </c>
      <c r="AA296" s="10">
        <f>'2023 MRI - Alphabetical'!Z296-'2020 MRI'!Z296</f>
        <v>41</v>
      </c>
      <c r="AB296" s="33">
        <f>'2023 MRI - Alphabetical'!AA296-'2020 MRI'!AA296</f>
        <v>9.2462344486501535E-2</v>
      </c>
      <c r="AC296" s="11">
        <f>'2023 MRI - Alphabetical'!AB296-'2020 MRI'!AB296</f>
        <v>6.3733270164633565E-4</v>
      </c>
      <c r="AD296" s="10">
        <f>'2023 MRI - Alphabetical'!AC296-'2020 MRI'!AC296</f>
        <v>-33</v>
      </c>
      <c r="AE296" s="33">
        <f>'2023 MRI - Alphabetical'!AD296-'2020 MRI'!AD296</f>
        <v>-9.7672516635605833E-2</v>
      </c>
      <c r="AF296" s="11">
        <f>'2023 MRI - Alphabetical'!AE296-'2020 MRI'!AE296</f>
        <v>8.4498926780196548E-5</v>
      </c>
      <c r="AG296" s="10">
        <f>'2023 MRI - Alphabetical'!AF296-'2020 MRI'!AF296</f>
        <v>18</v>
      </c>
      <c r="AH296" s="33">
        <f>'2023 MRI - Alphabetical'!AG296-'2020 MRI'!AG296</f>
        <v>0.12442260652302356</v>
      </c>
      <c r="AI296" s="14">
        <f>'2023 MRI - Alphabetical'!AH296-'2020 MRI'!AH296</f>
        <v>-0.25633333333333308</v>
      </c>
      <c r="AJ296" s="10">
        <f>'2023 MRI - Alphabetical'!AI296-'2020 MRI'!AI296</f>
        <v>39</v>
      </c>
      <c r="AK296" s="33">
        <f>'2023 MRI - Alphabetical'!AJ296-'2020 MRI'!AJ296</f>
        <v>3.4163414486812038E-2</v>
      </c>
      <c r="AL296" s="13">
        <f>'2023 MRI - Alphabetical'!AK296-'2020 MRI'!AK296</f>
        <v>27291.678214893225</v>
      </c>
      <c r="AM296" s="38"/>
    </row>
    <row r="297" spans="1:39" x14ac:dyDescent="0.25">
      <c r="A297" t="s">
        <v>889</v>
      </c>
      <c r="B297" s="5" t="s">
        <v>171</v>
      </c>
      <c r="C297" s="6" t="s">
        <v>172</v>
      </c>
      <c r="D297" s="7" t="s">
        <v>39</v>
      </c>
      <c r="E297" s="8">
        <f>VLOOKUP(A297,'2020 MRI'!$A$7:$F$571,6,FALSE)</f>
        <v>36.289132982911248</v>
      </c>
      <c r="F297" s="36">
        <f>'2023 MRI - Alphabetical'!E297-'2020 MRI'!E297</f>
        <v>1.3381569648956293</v>
      </c>
      <c r="G297" s="8">
        <f>'2023 MRI - Alphabetical'!F297-'2020 MRI'!F297</f>
        <v>-2.3766992896170365</v>
      </c>
      <c r="H297" s="9">
        <f>'2023 MRI - Alphabetical'!G297-'2020 MRI'!G297</f>
        <v>41</v>
      </c>
      <c r="I297" s="10">
        <f>'2023 MRI - Alphabetical'!H297-'2020 MRI'!H297</f>
        <v>168</v>
      </c>
      <c r="J297" s="33">
        <f>'2023 MRI - Alphabetical'!I297-'2020 MRI'!I297</f>
        <v>0.56082754313408234</v>
      </c>
      <c r="K297" s="11">
        <f>'2023 MRI - Alphabetical'!J297-'2020 MRI'!J297</f>
        <v>6.7426604530466894E-2</v>
      </c>
      <c r="L297" s="10">
        <f>'2023 MRI - Alphabetical'!K297-'2020 MRI'!K297</f>
        <v>161</v>
      </c>
      <c r="M297" s="33">
        <f>'2023 MRI - Alphabetical'!L297-'2020 MRI'!L297</f>
        <v>0.78753143267856884</v>
      </c>
      <c r="N297" s="11">
        <f>'2023 MRI - Alphabetical'!M297-'2020 MRI'!M297</f>
        <v>-5.8588916405396034E-2</v>
      </c>
      <c r="O297" s="10">
        <f>'2023 MRI - Alphabetical'!N297-'2020 MRI'!N297</f>
        <v>203</v>
      </c>
      <c r="P297" s="33">
        <f>'2023 MRI - Alphabetical'!O297-'2020 MRI'!O297</f>
        <v>0.63925510595100987</v>
      </c>
      <c r="Q297" s="11">
        <f>'2023 MRI - Alphabetical'!P297-'2020 MRI'!P297</f>
        <v>-4.3201901159771156E-2</v>
      </c>
      <c r="R297" s="10">
        <f>'2023 MRI - Alphabetical'!Q297-'2020 MRI'!Q297</f>
        <v>-16</v>
      </c>
      <c r="S297" s="33">
        <f>'2023 MRI - Alphabetical'!R297-'2020 MRI'!R297</f>
        <v>-0.227435229653806</v>
      </c>
      <c r="T297" s="12">
        <f>'2023 MRI - Alphabetical'!S297-'2020 MRI'!S297</f>
        <v>0.17995586733853708</v>
      </c>
      <c r="U297" s="10">
        <f>'2023 MRI - Alphabetical'!T297-'2020 MRI'!T297</f>
        <v>6</v>
      </c>
      <c r="V297" s="33">
        <f>'2023 MRI - Alphabetical'!U297-'2020 MRI'!U297</f>
        <v>7.7578437390617538E-2</v>
      </c>
      <c r="W297" s="11">
        <f>'2023 MRI - Alphabetical'!V297-'2020 MRI'!V297</f>
        <v>-5.5675576324054621E-3</v>
      </c>
      <c r="X297" s="10">
        <f>'2023 MRI - Alphabetical'!W297-'2020 MRI'!W297</f>
        <v>22</v>
      </c>
      <c r="Y297" s="33">
        <f>'2023 MRI - Alphabetical'!X297-'2020 MRI'!X297</f>
        <v>9.5230939975765927E-2</v>
      </c>
      <c r="Z297" s="13">
        <f>'2023 MRI - Alphabetical'!Y297-'2020 MRI'!Y297</f>
        <v>16300</v>
      </c>
      <c r="AA297" s="10">
        <f>'2023 MRI - Alphabetical'!Z297-'2020 MRI'!Z297</f>
        <v>-6</v>
      </c>
      <c r="AB297" s="33">
        <f>'2023 MRI - Alphabetical'!AA297-'2020 MRI'!AA297</f>
        <v>-4.1662963525463059E-2</v>
      </c>
      <c r="AC297" s="11">
        <f>'2023 MRI - Alphabetical'!AB297-'2020 MRI'!AB297</f>
        <v>1.3492927094668136E-3</v>
      </c>
      <c r="AD297" s="10">
        <f>'2023 MRI - Alphabetical'!AC297-'2020 MRI'!AC297</f>
        <v>89</v>
      </c>
      <c r="AE297" s="33">
        <f>'2023 MRI - Alphabetical'!AD297-'2020 MRI'!AD297</f>
        <v>0.41564146207475922</v>
      </c>
      <c r="AF297" s="11">
        <f>'2023 MRI - Alphabetical'!AE297-'2020 MRI'!AE297</f>
        <v>3.1420789142929784E-2</v>
      </c>
      <c r="AG297" s="10">
        <f>'2023 MRI - Alphabetical'!AF297-'2020 MRI'!AF297</f>
        <v>31</v>
      </c>
      <c r="AH297" s="33">
        <f>'2023 MRI - Alphabetical'!AG297-'2020 MRI'!AG297</f>
        <v>0.15290920808875774</v>
      </c>
      <c r="AI297" s="14">
        <f>'2023 MRI - Alphabetical'!AH297-'2020 MRI'!AH297</f>
        <v>-0.2886666666666664</v>
      </c>
      <c r="AJ297" s="10">
        <f>'2023 MRI - Alphabetical'!AI297-'2020 MRI'!AI297</f>
        <v>-12</v>
      </c>
      <c r="AK297" s="33">
        <f>'2023 MRI - Alphabetical'!AJ297-'2020 MRI'!AJ297</f>
        <v>1.6928666829573613E-2</v>
      </c>
      <c r="AL297" s="13">
        <f>'2023 MRI - Alphabetical'!AK297-'2020 MRI'!AK297</f>
        <v>10214.512124098415</v>
      </c>
      <c r="AM297" s="38"/>
    </row>
    <row r="298" spans="1:39" x14ac:dyDescent="0.25">
      <c r="A298" t="s">
        <v>890</v>
      </c>
      <c r="B298" s="5" t="s">
        <v>223</v>
      </c>
      <c r="C298" s="6" t="s">
        <v>44</v>
      </c>
      <c r="D298" s="7" t="s">
        <v>20</v>
      </c>
      <c r="E298" s="8">
        <f>VLOOKUP(A298,'2020 MRI'!$A$7:$F$571,6,FALSE)</f>
        <v>32.738211395032344</v>
      </c>
      <c r="F298" s="36">
        <f>'2023 MRI - Alphabetical'!E298-'2020 MRI'!E298</f>
        <v>-0.30250361399320758</v>
      </c>
      <c r="G298" s="8">
        <f>'2023 MRI - Alphabetical'!F298-'2020 MRI'!F298</f>
        <v>2.4198931219932831</v>
      </c>
      <c r="H298" s="9">
        <f>'2023 MRI - Alphabetical'!G298-'2020 MRI'!G298</f>
        <v>-17</v>
      </c>
      <c r="I298" s="10">
        <f>'2023 MRI - Alphabetical'!H298-'2020 MRI'!H298</f>
        <v>238</v>
      </c>
      <c r="J298" s="33">
        <f>'2023 MRI - Alphabetical'!I298-'2020 MRI'!I298</f>
        <v>0.78874521756269944</v>
      </c>
      <c r="K298" s="11">
        <f>'2023 MRI - Alphabetical'!J298-'2020 MRI'!J298</f>
        <v>8.2017690097520246E-2</v>
      </c>
      <c r="L298" s="10">
        <f>'2023 MRI - Alphabetical'!K298-'2020 MRI'!K298</f>
        <v>-13</v>
      </c>
      <c r="M298" s="33">
        <f>'2023 MRI - Alphabetical'!L298-'2020 MRI'!L298</f>
        <v>-0.15688767134555454</v>
      </c>
      <c r="N298" s="11">
        <f>'2023 MRI - Alphabetical'!M298-'2020 MRI'!M298</f>
        <v>-1.7661361626878869E-2</v>
      </c>
      <c r="O298" s="10">
        <f>'2023 MRI - Alphabetical'!N298-'2020 MRI'!N298</f>
        <v>-49</v>
      </c>
      <c r="P298" s="33">
        <f>'2023 MRI - Alphabetical'!O298-'2020 MRI'!O298</f>
        <v>-0.34312289235876042</v>
      </c>
      <c r="Q298" s="11">
        <f>'2023 MRI - Alphabetical'!P298-'2020 MRI'!P298</f>
        <v>1.708482933734555E-2</v>
      </c>
      <c r="R298" s="10">
        <f>'2023 MRI - Alphabetical'!Q298-'2020 MRI'!Q298</f>
        <v>-2</v>
      </c>
      <c r="S298" s="33">
        <f>'2023 MRI - Alphabetical'!R298-'2020 MRI'!R298</f>
        <v>-1.2497249989931857E-2</v>
      </c>
      <c r="T298" s="12">
        <f>'2023 MRI - Alphabetical'!S298-'2020 MRI'!S298</f>
        <v>-2.4711610421245478E-2</v>
      </c>
      <c r="U298" s="10">
        <f>'2023 MRI - Alphabetical'!T298-'2020 MRI'!T298</f>
        <v>-51</v>
      </c>
      <c r="V298" s="33">
        <f>'2023 MRI - Alphabetical'!U298-'2020 MRI'!U298</f>
        <v>-0.29535357403963475</v>
      </c>
      <c r="W298" s="11">
        <f>'2023 MRI - Alphabetical'!V298-'2020 MRI'!V298</f>
        <v>1.6394629212530751E-2</v>
      </c>
      <c r="X298" s="10">
        <f>'2023 MRI - Alphabetical'!W298-'2020 MRI'!W298</f>
        <v>-6</v>
      </c>
      <c r="Y298" s="33">
        <f>'2023 MRI - Alphabetical'!X298-'2020 MRI'!X298</f>
        <v>-1.3489422531073325E-3</v>
      </c>
      <c r="Z298" s="13">
        <f>'2023 MRI - Alphabetical'!Y298-'2020 MRI'!Y298</f>
        <v>10413</v>
      </c>
      <c r="AA298" s="10">
        <f>'2023 MRI - Alphabetical'!Z298-'2020 MRI'!Z298</f>
        <v>-11</v>
      </c>
      <c r="AB298" s="33">
        <f>'2023 MRI - Alphabetical'!AA298-'2020 MRI'!AA298</f>
        <v>-9.1995322926065159E-2</v>
      </c>
      <c r="AC298" s="11">
        <f>'2023 MRI - Alphabetical'!AB298-'2020 MRI'!AB298</f>
        <v>2.9638001059509103E-3</v>
      </c>
      <c r="AD298" s="10">
        <f>'2023 MRI - Alphabetical'!AC298-'2020 MRI'!AC298</f>
        <v>93</v>
      </c>
      <c r="AE298" s="33">
        <f>'2023 MRI - Alphabetical'!AD298-'2020 MRI'!AD298</f>
        <v>0.27817316025955957</v>
      </c>
      <c r="AF298" s="11">
        <f>'2023 MRI - Alphabetical'!AE298-'2020 MRI'!AE298</f>
        <v>2.2046656477856863E-2</v>
      </c>
      <c r="AG298" s="10">
        <f>'2023 MRI - Alphabetical'!AF298-'2020 MRI'!AF298</f>
        <v>-12</v>
      </c>
      <c r="AH298" s="33">
        <f>'2023 MRI - Alphabetical'!AG298-'2020 MRI'!AG298</f>
        <v>2.8987577521901731E-3</v>
      </c>
      <c r="AI298" s="14">
        <f>'2023 MRI - Alphabetical'!AH298-'2020 MRI'!AH298</f>
        <v>-0.11533333333333262</v>
      </c>
      <c r="AJ298" s="10">
        <f>'2023 MRI - Alphabetical'!AI298-'2020 MRI'!AI298</f>
        <v>-20</v>
      </c>
      <c r="AK298" s="33">
        <f>'2023 MRI - Alphabetical'!AJ298-'2020 MRI'!AJ298</f>
        <v>1.9808525289592482E-2</v>
      </c>
      <c r="AL298" s="13">
        <f>'2023 MRI - Alphabetical'!AK298-'2020 MRI'!AK298</f>
        <v>7722.9626337729569</v>
      </c>
      <c r="AM298" s="38"/>
    </row>
    <row r="299" spans="1:39" x14ac:dyDescent="0.25">
      <c r="A299" t="s">
        <v>891</v>
      </c>
      <c r="B299" s="5" t="s">
        <v>443</v>
      </c>
      <c r="C299" s="6" t="s">
        <v>41</v>
      </c>
      <c r="D299" s="7" t="s">
        <v>34</v>
      </c>
      <c r="E299" s="8">
        <f>VLOOKUP(A299,'2020 MRI'!$A$7:$F$571,6,FALSE)</f>
        <v>17.067013484775629</v>
      </c>
      <c r="F299" s="36">
        <f>'2023 MRI - Alphabetical'!E299-'2020 MRI'!E299</f>
        <v>0.29900286791954533</v>
      </c>
      <c r="G299" s="8">
        <f>'2023 MRI - Alphabetical'!F299-'2020 MRI'!F299</f>
        <v>4.1066625575696349</v>
      </c>
      <c r="H299" s="9">
        <f>'2023 MRI - Alphabetical'!G299-'2020 MRI'!G299</f>
        <v>9</v>
      </c>
      <c r="I299" s="10">
        <f>'2023 MRI - Alphabetical'!H299-'2020 MRI'!H299</f>
        <v>-89</v>
      </c>
      <c r="J299" s="33">
        <f>'2023 MRI - Alphabetical'!I299-'2020 MRI'!I299</f>
        <v>-0.7001916023143715</v>
      </c>
      <c r="K299" s="11">
        <f>'2023 MRI - Alphabetical'!J299-'2020 MRI'!J299</f>
        <v>-1.0503323746725801E-2</v>
      </c>
      <c r="L299" s="10">
        <f>'2023 MRI - Alphabetical'!K299-'2020 MRI'!K299</f>
        <v>-63</v>
      </c>
      <c r="M299" s="33">
        <f>'2023 MRI - Alphabetical'!L299-'2020 MRI'!L299</f>
        <v>-6.0091465088597196E-2</v>
      </c>
      <c r="N299" s="11">
        <f>'2023 MRI - Alphabetical'!M299-'2020 MRI'!M299</f>
        <v>-8.6591131619901188E-3</v>
      </c>
      <c r="O299" s="10">
        <f>'2023 MRI - Alphabetical'!N299-'2020 MRI'!N299</f>
        <v>20</v>
      </c>
      <c r="P299" s="33">
        <f>'2023 MRI - Alphabetical'!O299-'2020 MRI'!O299</f>
        <v>3.7953417726983685E-2</v>
      </c>
      <c r="Q299" s="11">
        <f>'2023 MRI - Alphabetical'!P299-'2020 MRI'!P299</f>
        <v>-4.8202938165466183E-3</v>
      </c>
      <c r="R299" s="10">
        <f>'2023 MRI - Alphabetical'!Q299-'2020 MRI'!Q299</f>
        <v>101</v>
      </c>
      <c r="S299" s="33">
        <f>'2023 MRI - Alphabetical'!R299-'2020 MRI'!R299</f>
        <v>0.2490252257382031</v>
      </c>
      <c r="T299" s="12">
        <f>'2023 MRI - Alphabetical'!S299-'2020 MRI'!S299</f>
        <v>-0.3137090217590327</v>
      </c>
      <c r="U299" s="10">
        <f>'2023 MRI - Alphabetical'!T299-'2020 MRI'!T299</f>
        <v>132</v>
      </c>
      <c r="V299" s="33">
        <f>'2023 MRI - Alphabetical'!U299-'2020 MRI'!U299</f>
        <v>0.32656493377094342</v>
      </c>
      <c r="W299" s="11">
        <f>'2023 MRI - Alphabetical'!V299-'2020 MRI'!V299</f>
        <v>-2.2598378964247989E-2</v>
      </c>
      <c r="X299" s="10">
        <f>'2023 MRI - Alphabetical'!W299-'2020 MRI'!W299</f>
        <v>0</v>
      </c>
      <c r="Y299" s="33">
        <f>'2023 MRI - Alphabetical'!X299-'2020 MRI'!X299</f>
        <v>1.1142070029907858E-2</v>
      </c>
      <c r="Z299" s="13">
        <f>'2023 MRI - Alphabetical'!Y299-'2020 MRI'!Y299</f>
        <v>26600</v>
      </c>
      <c r="AA299" s="10">
        <f>'2023 MRI - Alphabetical'!Z299-'2020 MRI'!Z299</f>
        <v>57</v>
      </c>
      <c r="AB299" s="33">
        <f>'2023 MRI - Alphabetical'!AA299-'2020 MRI'!AA299</f>
        <v>0.1053385954493149</v>
      </c>
      <c r="AC299" s="11">
        <f>'2023 MRI - Alphabetical'!AB299-'2020 MRI'!AB299</f>
        <v>1.1177114500474372E-3</v>
      </c>
      <c r="AD299" s="10">
        <f>'2023 MRI - Alphabetical'!AC299-'2020 MRI'!AC299</f>
        <v>-80</v>
      </c>
      <c r="AE299" s="33">
        <f>'2023 MRI - Alphabetical'!AD299-'2020 MRI'!AD299</f>
        <v>-0.220329076459716</v>
      </c>
      <c r="AF299" s="11">
        <f>'2023 MRI - Alphabetical'!AE299-'2020 MRI'!AE299</f>
        <v>-7.5293817713512068E-3</v>
      </c>
      <c r="AG299" s="10">
        <f>'2023 MRI - Alphabetical'!AF299-'2020 MRI'!AF299</f>
        <v>-33</v>
      </c>
      <c r="AH299" s="33">
        <f>'2023 MRI - Alphabetical'!AG299-'2020 MRI'!AG299</f>
        <v>-9.1574857517001396E-2</v>
      </c>
      <c r="AI299" s="14">
        <f>'2023 MRI - Alphabetical'!AH299-'2020 MRI'!AH299</f>
        <v>-1.1666666666666714E-2</v>
      </c>
      <c r="AJ299" s="10">
        <f>'2023 MRI - Alphabetical'!AI299-'2020 MRI'!AI299</f>
        <v>2</v>
      </c>
      <c r="AK299" s="33">
        <f>'2023 MRI - Alphabetical'!AJ299-'2020 MRI'!AJ299</f>
        <v>9.0887315756005282E-3</v>
      </c>
      <c r="AL299" s="13">
        <f>'2023 MRI - Alphabetical'!AK299-'2020 MRI'!AK299</f>
        <v>26901.532688480074</v>
      </c>
      <c r="AM299" s="38"/>
    </row>
    <row r="300" spans="1:39" x14ac:dyDescent="0.25">
      <c r="A300" t="s">
        <v>892</v>
      </c>
      <c r="B300" s="5" t="s">
        <v>260</v>
      </c>
      <c r="C300" s="6" t="s">
        <v>24</v>
      </c>
      <c r="D300" s="7" t="s">
        <v>20</v>
      </c>
      <c r="E300" s="8">
        <f>VLOOKUP(A300,'2020 MRI'!$A$7:$F$571,6,FALSE)</f>
        <v>23.05980710364388</v>
      </c>
      <c r="F300" s="36">
        <f>'2023 MRI - Alphabetical'!E300-'2020 MRI'!E300</f>
        <v>0.45108176198702221</v>
      </c>
      <c r="G300" s="8">
        <f>'2023 MRI - Alphabetical'!F300-'2020 MRI'!F300</f>
        <v>2.5123992618803008</v>
      </c>
      <c r="H300" s="9">
        <f>'2023 MRI - Alphabetical'!G300-'2020 MRI'!G300</f>
        <v>21</v>
      </c>
      <c r="I300" s="10">
        <f>'2023 MRI - Alphabetical'!H300-'2020 MRI'!H300</f>
        <v>-3</v>
      </c>
      <c r="J300" s="33">
        <f>'2023 MRI - Alphabetical'!I300-'2020 MRI'!I300</f>
        <v>-1.0921306254232734</v>
      </c>
      <c r="K300" s="11">
        <f>'2023 MRI - Alphabetical'!J300-'2020 MRI'!J300</f>
        <v>-7.4122168125527632E-2</v>
      </c>
      <c r="L300" s="10">
        <f>'2023 MRI - Alphabetical'!K300-'2020 MRI'!K300</f>
        <v>-148</v>
      </c>
      <c r="M300" s="33">
        <f>'2023 MRI - Alphabetical'!L300-'2020 MRI'!L300</f>
        <v>-0.38078677913624415</v>
      </c>
      <c r="N300" s="11">
        <f>'2023 MRI - Alphabetical'!M300-'2020 MRI'!M300</f>
        <v>3.0548143161768584E-3</v>
      </c>
      <c r="O300" s="10">
        <f>'2023 MRI - Alphabetical'!N300-'2020 MRI'!N300</f>
        <v>91</v>
      </c>
      <c r="P300" s="33">
        <f>'2023 MRI - Alphabetical'!O300-'2020 MRI'!O300</f>
        <v>0.20566364173898455</v>
      </c>
      <c r="Q300" s="11">
        <f>'2023 MRI - Alphabetical'!P300-'2020 MRI'!P300</f>
        <v>-1.5186824635644988E-2</v>
      </c>
      <c r="R300" s="10">
        <f>'2023 MRI - Alphabetical'!Q300-'2020 MRI'!Q300</f>
        <v>232</v>
      </c>
      <c r="S300" s="33">
        <f>'2023 MRI - Alphabetical'!R300-'2020 MRI'!R300</f>
        <v>0.44160764819911474</v>
      </c>
      <c r="T300" s="12">
        <f>'2023 MRI - Alphabetical'!S300-'2020 MRI'!S300</f>
        <v>-0.85251491901108267</v>
      </c>
      <c r="U300" s="10">
        <f>'2023 MRI - Alphabetical'!T300-'2020 MRI'!T300</f>
        <v>-50</v>
      </c>
      <c r="V300" s="33">
        <f>'2023 MRI - Alphabetical'!U300-'2020 MRI'!U300</f>
        <v>-0.13480866139314418</v>
      </c>
      <c r="W300" s="11">
        <f>'2023 MRI - Alphabetical'!V300-'2020 MRI'!V300</f>
        <v>5.1658731260208965E-3</v>
      </c>
      <c r="X300" s="10">
        <f>'2023 MRI - Alphabetical'!W300-'2020 MRI'!W300</f>
        <v>99</v>
      </c>
      <c r="Y300" s="33">
        <f>'2023 MRI - Alphabetical'!X300-'2020 MRI'!X300</f>
        <v>0.3382407718378338</v>
      </c>
      <c r="Z300" s="13">
        <f>'2023 MRI - Alphabetical'!Y300-'2020 MRI'!Y300</f>
        <v>29616</v>
      </c>
      <c r="AA300" s="10">
        <f>'2023 MRI - Alphabetical'!Z300-'2020 MRI'!Z300</f>
        <v>-33</v>
      </c>
      <c r="AB300" s="33">
        <f>'2023 MRI - Alphabetical'!AA300-'2020 MRI'!AA300</f>
        <v>-0.14252001429637379</v>
      </c>
      <c r="AC300" s="11">
        <f>'2023 MRI - Alphabetical'!AB300-'2020 MRI'!AB300</f>
        <v>3.6930995043842896E-3</v>
      </c>
      <c r="AD300" s="10">
        <f>'2023 MRI - Alphabetical'!AC300-'2020 MRI'!AC300</f>
        <v>17</v>
      </c>
      <c r="AE300" s="33">
        <f>'2023 MRI - Alphabetical'!AD300-'2020 MRI'!AD300</f>
        <v>5.626249966604735E-2</v>
      </c>
      <c r="AF300" s="11">
        <f>'2023 MRI - Alphabetical'!AE300-'2020 MRI'!AE300</f>
        <v>8.4766082451718239E-3</v>
      </c>
      <c r="AG300" s="10">
        <f>'2023 MRI - Alphabetical'!AF300-'2020 MRI'!AF300</f>
        <v>3</v>
      </c>
      <c r="AH300" s="33">
        <f>'2023 MRI - Alphabetical'!AG300-'2020 MRI'!AG300</f>
        <v>2.4002569495069848E-2</v>
      </c>
      <c r="AI300" s="14">
        <f>'2023 MRI - Alphabetical'!AH300-'2020 MRI'!AH300</f>
        <v>-0.16800000000000015</v>
      </c>
      <c r="AJ300" s="10">
        <f>'2023 MRI - Alphabetical'!AI300-'2020 MRI'!AI300</f>
        <v>6</v>
      </c>
      <c r="AK300" s="33">
        <f>'2023 MRI - Alphabetical'!AJ300-'2020 MRI'!AJ300</f>
        <v>0.19545834000268736</v>
      </c>
      <c r="AL300" s="13">
        <f>'2023 MRI - Alphabetical'!AK300-'2020 MRI'!AK300</f>
        <v>358450.0011334396</v>
      </c>
      <c r="AM300" s="38"/>
    </row>
    <row r="301" spans="1:39" x14ac:dyDescent="0.25">
      <c r="A301" t="s">
        <v>893</v>
      </c>
      <c r="B301" s="5" t="s">
        <v>546</v>
      </c>
      <c r="C301" s="6" t="s">
        <v>54</v>
      </c>
      <c r="D301" s="7" t="s">
        <v>39</v>
      </c>
      <c r="E301" s="8">
        <f>VLOOKUP(A301,'2020 MRI'!$A$7:$F$571,6,FALSE)</f>
        <v>12.239434117609605</v>
      </c>
      <c r="F301" s="36">
        <f>'2023 MRI - Alphabetical'!E301-'2020 MRI'!E301</f>
        <v>-0.304874782223858</v>
      </c>
      <c r="G301" s="8">
        <f>'2023 MRI - Alphabetical'!F301-'2020 MRI'!F301</f>
        <v>6.586779805928856</v>
      </c>
      <c r="H301" s="9">
        <f>'2023 MRI - Alphabetical'!G301-'2020 MRI'!G301</f>
        <v>-18</v>
      </c>
      <c r="I301" s="10">
        <f>'2023 MRI - Alphabetical'!H301-'2020 MRI'!H301</f>
        <v>20</v>
      </c>
      <c r="J301" s="33">
        <f>'2023 MRI - Alphabetical'!I301-'2020 MRI'!I301</f>
        <v>7.3768169841043715E-2</v>
      </c>
      <c r="K301" s="11">
        <f>'2023 MRI - Alphabetical'!J301-'2020 MRI'!J301</f>
        <v>3.382447313281689E-2</v>
      </c>
      <c r="L301" s="10">
        <f>'2023 MRI - Alphabetical'!K301-'2020 MRI'!K301</f>
        <v>43</v>
      </c>
      <c r="M301" s="33">
        <f>'2023 MRI - Alphabetical'!L301-'2020 MRI'!L301</f>
        <v>0.33976900832656931</v>
      </c>
      <c r="N301" s="11">
        <f>'2023 MRI - Alphabetical'!M301-'2020 MRI'!M301</f>
        <v>-1.7585957514663277E-2</v>
      </c>
      <c r="O301" s="10">
        <f>'2023 MRI - Alphabetical'!N301-'2020 MRI'!N301</f>
        <v>14</v>
      </c>
      <c r="P301" s="33">
        <f>'2023 MRI - Alphabetical'!O301-'2020 MRI'!O301</f>
        <v>2.5506274883208446E-2</v>
      </c>
      <c r="Q301" s="11">
        <f>'2023 MRI - Alphabetical'!P301-'2020 MRI'!P301</f>
        <v>-3.6719625083983416E-3</v>
      </c>
      <c r="R301" s="10">
        <f>'2023 MRI - Alphabetical'!Q301-'2020 MRI'!Q301</f>
        <v>-18</v>
      </c>
      <c r="S301" s="33">
        <f>'2023 MRI - Alphabetical'!R301-'2020 MRI'!R301</f>
        <v>0.16529267735270775</v>
      </c>
      <c r="T301" s="12">
        <f>'2023 MRI - Alphabetical'!S301-'2020 MRI'!S301</f>
        <v>0.14465499783017502</v>
      </c>
      <c r="U301" s="10">
        <f>'2023 MRI - Alphabetical'!T301-'2020 MRI'!T301</f>
        <v>-109</v>
      </c>
      <c r="V301" s="33">
        <f>'2023 MRI - Alphabetical'!U301-'2020 MRI'!U301</f>
        <v>-0.33956307534996144</v>
      </c>
      <c r="W301" s="11">
        <f>'2023 MRI - Alphabetical'!V301-'2020 MRI'!V301</f>
        <v>1.6534038992274624E-2</v>
      </c>
      <c r="X301" s="10">
        <f>'2023 MRI - Alphabetical'!W301-'2020 MRI'!W301</f>
        <v>-23</v>
      </c>
      <c r="Y301" s="33">
        <f>'2023 MRI - Alphabetical'!X301-'2020 MRI'!X301</f>
        <v>-0.25048676895557875</v>
      </c>
      <c r="Z301" s="13">
        <f>'2023 MRI - Alphabetical'!Y301-'2020 MRI'!Y301</f>
        <v>17868</v>
      </c>
      <c r="AA301" s="10">
        <f>'2023 MRI - Alphabetical'!Z301-'2020 MRI'!Z301</f>
        <v>54</v>
      </c>
      <c r="AB301" s="33">
        <f>'2023 MRI - Alphabetical'!AA301-'2020 MRI'!AA301</f>
        <v>0.10332152321154475</v>
      </c>
      <c r="AC301" s="11">
        <f>'2023 MRI - Alphabetical'!AB301-'2020 MRI'!AB301</f>
        <v>1.2685512367491131E-3</v>
      </c>
      <c r="AD301" s="10">
        <f>'2023 MRI - Alphabetical'!AC301-'2020 MRI'!AC301</f>
        <v>-39</v>
      </c>
      <c r="AE301" s="33">
        <f>'2023 MRI - Alphabetical'!AD301-'2020 MRI'!AD301</f>
        <v>-0.10780226630106737</v>
      </c>
      <c r="AF301" s="11">
        <f>'2023 MRI - Alphabetical'!AE301-'2020 MRI'!AE301</f>
        <v>-1.5607817859635276E-3</v>
      </c>
      <c r="AG301" s="10">
        <f>'2023 MRI - Alphabetical'!AF301-'2020 MRI'!AF301</f>
        <v>4</v>
      </c>
      <c r="AH301" s="33">
        <f>'2023 MRI - Alphabetical'!AG301-'2020 MRI'!AG301</f>
        <v>-1.2334742401283405E-2</v>
      </c>
      <c r="AI301" s="14">
        <f>'2023 MRI - Alphabetical'!AH301-'2020 MRI'!AH301</f>
        <v>-0.1163333333333334</v>
      </c>
      <c r="AJ301" s="10">
        <f>'2023 MRI - Alphabetical'!AI301-'2020 MRI'!AI301</f>
        <v>-11</v>
      </c>
      <c r="AK301" s="33">
        <f>'2023 MRI - Alphabetical'!AJ301-'2020 MRI'!AJ301</f>
        <v>-5.7750240251786961E-3</v>
      </c>
      <c r="AL301" s="13">
        <f>'2023 MRI - Alphabetical'!AK301-'2020 MRI'!AK301</f>
        <v>23861.058660347044</v>
      </c>
      <c r="AM301" s="38"/>
    </row>
    <row r="302" spans="1:39" x14ac:dyDescent="0.25">
      <c r="A302" t="s">
        <v>894</v>
      </c>
      <c r="B302" s="5" t="s">
        <v>303</v>
      </c>
      <c r="C302" s="6" t="s">
        <v>54</v>
      </c>
      <c r="D302" s="7" t="s">
        <v>39</v>
      </c>
      <c r="E302" s="8">
        <f>VLOOKUP(A302,'2020 MRI'!$A$7:$F$571,6,FALSE)</f>
        <v>24.619043873803864</v>
      </c>
      <c r="F302" s="36">
        <f>'2023 MRI - Alphabetical'!E302-'2020 MRI'!E302</f>
        <v>0.19757039020570955</v>
      </c>
      <c r="G302" s="8">
        <f>'2023 MRI - Alphabetical'!F302-'2020 MRI'!F302</f>
        <v>2.825677504132738</v>
      </c>
      <c r="H302" s="9">
        <f>'2023 MRI - Alphabetical'!G302-'2020 MRI'!G302</f>
        <v>5</v>
      </c>
      <c r="I302" s="10">
        <f>'2023 MRI - Alphabetical'!H302-'2020 MRI'!H302</f>
        <v>227</v>
      </c>
      <c r="J302" s="33">
        <f>'2023 MRI - Alphabetical'!I302-'2020 MRI'!I302</f>
        <v>0.87546187632729611</v>
      </c>
      <c r="K302" s="11">
        <f>'2023 MRI - Alphabetical'!J302-'2020 MRI'!J302</f>
        <v>9.2351038205182645E-2</v>
      </c>
      <c r="L302" s="10">
        <f>'2023 MRI - Alphabetical'!K302-'2020 MRI'!K302</f>
        <v>-87</v>
      </c>
      <c r="M302" s="33">
        <f>'2023 MRI - Alphabetical'!L302-'2020 MRI'!L302</f>
        <v>-0.13485955571397434</v>
      </c>
      <c r="N302" s="11">
        <f>'2023 MRI - Alphabetical'!M302-'2020 MRI'!M302</f>
        <v>-1.171224027869424E-3</v>
      </c>
      <c r="O302" s="10">
        <f>'2023 MRI - Alphabetical'!N302-'2020 MRI'!N302</f>
        <v>-160</v>
      </c>
      <c r="P302" s="33">
        <f>'2023 MRI - Alphabetical'!O302-'2020 MRI'!O302</f>
        <v>-0.59129650385239141</v>
      </c>
      <c r="Q302" s="11">
        <f>'2023 MRI - Alphabetical'!P302-'2020 MRI'!P302</f>
        <v>3.3859463103822006E-2</v>
      </c>
      <c r="R302" s="10">
        <f>'2023 MRI - Alphabetical'!Q302-'2020 MRI'!Q302</f>
        <v>-19</v>
      </c>
      <c r="S302" s="33">
        <f>'2023 MRI - Alphabetical'!R302-'2020 MRI'!R302</f>
        <v>5.8574550021968513E-2</v>
      </c>
      <c r="T302" s="12">
        <f>'2023 MRI - Alphabetical'!S302-'2020 MRI'!S302</f>
        <v>4.623119891060723E-2</v>
      </c>
      <c r="U302" s="10">
        <f>'2023 MRI - Alphabetical'!T302-'2020 MRI'!T302</f>
        <v>-56</v>
      </c>
      <c r="V302" s="33">
        <f>'2023 MRI - Alphabetical'!U302-'2020 MRI'!U302</f>
        <v>-0.18482893049700641</v>
      </c>
      <c r="W302" s="11">
        <f>'2023 MRI - Alphabetical'!V302-'2020 MRI'!V302</f>
        <v>8.6514755026867105E-3</v>
      </c>
      <c r="X302" s="10">
        <f>'2023 MRI - Alphabetical'!W302-'2020 MRI'!W302</f>
        <v>44</v>
      </c>
      <c r="Y302" s="33">
        <f>'2023 MRI - Alphabetical'!X302-'2020 MRI'!X302</f>
        <v>0.15191879572685296</v>
      </c>
      <c r="Z302" s="13">
        <f>'2023 MRI - Alphabetical'!Y302-'2020 MRI'!Y302</f>
        <v>24913</v>
      </c>
      <c r="AA302" s="10">
        <f>'2023 MRI - Alphabetical'!Z302-'2020 MRI'!Z302</f>
        <v>23</v>
      </c>
      <c r="AB302" s="33">
        <f>'2023 MRI - Alphabetical'!AA302-'2020 MRI'!AA302</f>
        <v>3.4541334012066924E-2</v>
      </c>
      <c r="AC302" s="11">
        <f>'2023 MRI - Alphabetical'!AB302-'2020 MRI'!AB302</f>
        <v>1.0744763382466993E-3</v>
      </c>
      <c r="AD302" s="10">
        <f>'2023 MRI - Alphabetical'!AC302-'2020 MRI'!AC302</f>
        <v>186</v>
      </c>
      <c r="AE302" s="33">
        <f>'2023 MRI - Alphabetical'!AD302-'2020 MRI'!AD302</f>
        <v>0.53516255227197151</v>
      </c>
      <c r="AF302" s="11">
        <f>'2023 MRI - Alphabetical'!AE302-'2020 MRI'!AE302</f>
        <v>3.6533835533226977E-2</v>
      </c>
      <c r="AG302" s="10">
        <f>'2023 MRI - Alphabetical'!AF302-'2020 MRI'!AF302</f>
        <v>16</v>
      </c>
      <c r="AH302" s="33">
        <f>'2023 MRI - Alphabetical'!AG302-'2020 MRI'!AG302</f>
        <v>3.3032341063957665E-2</v>
      </c>
      <c r="AI302" s="14">
        <f>'2023 MRI - Alphabetical'!AH302-'2020 MRI'!AH302</f>
        <v>-0.15799999999999992</v>
      </c>
      <c r="AJ302" s="10">
        <f>'2023 MRI - Alphabetical'!AI302-'2020 MRI'!AI302</f>
        <v>-29</v>
      </c>
      <c r="AK302" s="33">
        <f>'2023 MRI - Alphabetical'!AJ302-'2020 MRI'!AJ302</f>
        <v>3.5970841170945844E-4</v>
      </c>
      <c r="AL302" s="13">
        <f>'2023 MRI - Alphabetical'!AK302-'2020 MRI'!AK302</f>
        <v>8835.8836839309661</v>
      </c>
      <c r="AM302" s="38"/>
    </row>
    <row r="303" spans="1:39" x14ac:dyDescent="0.25">
      <c r="A303" t="s">
        <v>895</v>
      </c>
      <c r="B303" s="5" t="s">
        <v>102</v>
      </c>
      <c r="C303" s="6" t="s">
        <v>26</v>
      </c>
      <c r="D303" s="7" t="s">
        <v>20</v>
      </c>
      <c r="E303" s="8">
        <f>VLOOKUP(A303,'2020 MRI'!$A$7:$F$571,6,FALSE)</f>
        <v>49.795786685146723</v>
      </c>
      <c r="F303" s="36">
        <f>'2023 MRI - Alphabetical'!E303-'2020 MRI'!E303</f>
        <v>-1.6409378142542952</v>
      </c>
      <c r="G303" s="8">
        <f>'2023 MRI - Alphabetical'!F303-'2020 MRI'!F303</f>
        <v>2.2824139211324308</v>
      </c>
      <c r="H303" s="9">
        <f>'2023 MRI - Alphabetical'!G303-'2020 MRI'!G303</f>
        <v>-11</v>
      </c>
      <c r="I303" s="10">
        <f>'2023 MRI - Alphabetical'!H303-'2020 MRI'!H303</f>
        <v>-2</v>
      </c>
      <c r="J303" s="33">
        <f>'2023 MRI - Alphabetical'!I303-'2020 MRI'!I303</f>
        <v>-0.73033241474483557</v>
      </c>
      <c r="K303" s="11">
        <f>'2023 MRI - Alphabetical'!J303-'2020 MRI'!J303</f>
        <v>-7.9461581691055438E-2</v>
      </c>
      <c r="L303" s="10">
        <f>'2023 MRI - Alphabetical'!K303-'2020 MRI'!K303</f>
        <v>53</v>
      </c>
      <c r="M303" s="33">
        <f>'2023 MRI - Alphabetical'!L303-'2020 MRI'!L303</f>
        <v>1.1515901314211185</v>
      </c>
      <c r="N303" s="11">
        <f>'2023 MRI - Alphabetical'!M303-'2020 MRI'!M303</f>
        <v>-9.678193647693227E-2</v>
      </c>
      <c r="O303" s="10">
        <f>'2023 MRI - Alphabetical'!N303-'2020 MRI'!N303</f>
        <v>-87</v>
      </c>
      <c r="P303" s="33">
        <f>'2023 MRI - Alphabetical'!O303-'2020 MRI'!O303</f>
        <v>-0.43448262336043392</v>
      </c>
      <c r="Q303" s="11">
        <f>'2023 MRI - Alphabetical'!P303-'2020 MRI'!P303</f>
        <v>2.3470688190314358E-2</v>
      </c>
      <c r="R303" s="10">
        <f>'2023 MRI - Alphabetical'!Q303-'2020 MRI'!Q303</f>
        <v>108</v>
      </c>
      <c r="S303" s="33">
        <f>'2023 MRI - Alphabetical'!R303-'2020 MRI'!R303</f>
        <v>0.25683027869685976</v>
      </c>
      <c r="T303" s="12">
        <f>'2023 MRI - Alphabetical'!S303-'2020 MRI'!S303</f>
        <v>-0.30384546456061129</v>
      </c>
      <c r="U303" s="10">
        <f>'2023 MRI - Alphabetical'!T303-'2020 MRI'!T303</f>
        <v>-193</v>
      </c>
      <c r="V303" s="33">
        <f>'2023 MRI - Alphabetical'!U303-'2020 MRI'!U303</f>
        <v>-1.4092944207449989</v>
      </c>
      <c r="W303" s="11">
        <f>'2023 MRI - Alphabetical'!V303-'2020 MRI'!V303</f>
        <v>8.3226107937417831E-2</v>
      </c>
      <c r="X303" s="10">
        <f>'2023 MRI - Alphabetical'!W303-'2020 MRI'!W303</f>
        <v>-103</v>
      </c>
      <c r="Y303" s="33">
        <f>'2023 MRI - Alphabetical'!X303-'2020 MRI'!X303</f>
        <v>-0.39122739012915719</v>
      </c>
      <c r="Z303" s="13">
        <f>'2023 MRI - Alphabetical'!Y303-'2020 MRI'!Y303</f>
        <v>-4041</v>
      </c>
      <c r="AA303" s="10">
        <f>'2023 MRI - Alphabetical'!Z303-'2020 MRI'!Z303</f>
        <v>-6</v>
      </c>
      <c r="AB303" s="33">
        <f>'2023 MRI - Alphabetical'!AA303-'2020 MRI'!AA303</f>
        <v>-0.55246999583053391</v>
      </c>
      <c r="AC303" s="11">
        <f>'2023 MRI - Alphabetical'!AB303-'2020 MRI'!AB303</f>
        <v>3.8907260963335633E-3</v>
      </c>
      <c r="AD303" s="10">
        <f>'2023 MRI - Alphabetical'!AC303-'2020 MRI'!AC303</f>
        <v>15</v>
      </c>
      <c r="AE303" s="33">
        <f>'2023 MRI - Alphabetical'!AD303-'2020 MRI'!AD303</f>
        <v>0.77971674726199569</v>
      </c>
      <c r="AF303" s="11">
        <f>'2023 MRI - Alphabetical'!AE303-'2020 MRI'!AE303</f>
        <v>5.8397450986727217E-2</v>
      </c>
      <c r="AG303" s="10">
        <f>'2023 MRI - Alphabetical'!AF303-'2020 MRI'!AF303</f>
        <v>-17</v>
      </c>
      <c r="AH303" s="33">
        <f>'2023 MRI - Alphabetical'!AG303-'2020 MRI'!AG303</f>
        <v>-2.2261252249980143E-2</v>
      </c>
      <c r="AI303" s="14">
        <f>'2023 MRI - Alphabetical'!AH303-'2020 MRI'!AH303</f>
        <v>-9.3333333333333268E-2</v>
      </c>
      <c r="AJ303" s="10">
        <f>'2023 MRI - Alphabetical'!AI303-'2020 MRI'!AI303</f>
        <v>14</v>
      </c>
      <c r="AK303" s="33">
        <f>'2023 MRI - Alphabetical'!AJ303-'2020 MRI'!AJ303</f>
        <v>4.0961894981593194E-2</v>
      </c>
      <c r="AL303" s="13">
        <f>'2023 MRI - Alphabetical'!AK303-'2020 MRI'!AK303</f>
        <v>18259.188179501711</v>
      </c>
      <c r="AM303" s="38"/>
    </row>
    <row r="304" spans="1:39" x14ac:dyDescent="0.25">
      <c r="A304" t="s">
        <v>896</v>
      </c>
      <c r="B304" s="5" t="s">
        <v>332</v>
      </c>
      <c r="C304" s="6" t="s">
        <v>93</v>
      </c>
      <c r="D304" s="7" t="s">
        <v>34</v>
      </c>
      <c r="E304" s="8">
        <f>VLOOKUP(A304,'2020 MRI'!$A$7:$F$571,6,FALSE)</f>
        <v>25.862225105944447</v>
      </c>
      <c r="F304" s="36">
        <f>'2023 MRI - Alphabetical'!E304-'2020 MRI'!E304</f>
        <v>0.51456748736242708</v>
      </c>
      <c r="G304" s="8">
        <f>'2023 MRI - Alphabetical'!F304-'2020 MRI'!F304</f>
        <v>1.7858293881701783</v>
      </c>
      <c r="H304" s="9">
        <f>'2023 MRI - Alphabetical'!G304-'2020 MRI'!G304</f>
        <v>18</v>
      </c>
      <c r="I304" s="10">
        <f>'2023 MRI - Alphabetical'!H304-'2020 MRI'!H304</f>
        <v>-13</v>
      </c>
      <c r="J304" s="33">
        <f>'2023 MRI - Alphabetical'!I304-'2020 MRI'!I304</f>
        <v>6.6551106459593889E-3</v>
      </c>
      <c r="K304" s="11">
        <f>'2023 MRI - Alphabetical'!J304-'2020 MRI'!J304</f>
        <v>3.1686626746507018E-2</v>
      </c>
      <c r="L304" s="10">
        <f>'2023 MRI - Alphabetical'!K304-'2020 MRI'!K304</f>
        <v>-35</v>
      </c>
      <c r="M304" s="33">
        <f>'2023 MRI - Alphabetical'!L304-'2020 MRI'!L304</f>
        <v>-5.1787005799274199E-3</v>
      </c>
      <c r="N304" s="11">
        <f>'2023 MRI - Alphabetical'!M304-'2020 MRI'!M304</f>
        <v>-8.403012195031874E-3</v>
      </c>
      <c r="O304" s="10">
        <f>'2023 MRI - Alphabetical'!N304-'2020 MRI'!N304</f>
        <v>65</v>
      </c>
      <c r="P304" s="33">
        <f>'2023 MRI - Alphabetical'!O304-'2020 MRI'!O304</f>
        <v>0.32728170737138734</v>
      </c>
      <c r="Q304" s="11">
        <f>'2023 MRI - Alphabetical'!P304-'2020 MRI'!P304</f>
        <v>-2.4638394327867602E-2</v>
      </c>
      <c r="R304" s="10">
        <f>'2023 MRI - Alphabetical'!Q304-'2020 MRI'!Q304</f>
        <v>-133</v>
      </c>
      <c r="S304" s="33">
        <f>'2023 MRI - Alphabetical'!R304-'2020 MRI'!R304</f>
        <v>9.2531626523700283E-3</v>
      </c>
      <c r="T304" s="12">
        <f>'2023 MRI - Alphabetical'!S304-'2020 MRI'!S304</f>
        <v>0.39598502184314543</v>
      </c>
      <c r="U304" s="10">
        <f>'2023 MRI - Alphabetical'!T304-'2020 MRI'!T304</f>
        <v>56</v>
      </c>
      <c r="V304" s="33">
        <f>'2023 MRI - Alphabetical'!U304-'2020 MRI'!U304</f>
        <v>0.17991428671731524</v>
      </c>
      <c r="W304" s="11">
        <f>'2023 MRI - Alphabetical'!V304-'2020 MRI'!V304</f>
        <v>-1.3748298990127167E-2</v>
      </c>
      <c r="X304" s="10">
        <f>'2023 MRI - Alphabetical'!W304-'2020 MRI'!W304</f>
        <v>59</v>
      </c>
      <c r="Y304" s="33">
        <f>'2023 MRI - Alphabetical'!X304-'2020 MRI'!X304</f>
        <v>0.17471527019451291</v>
      </c>
      <c r="Z304" s="13">
        <f>'2023 MRI - Alphabetical'!Y304-'2020 MRI'!Y304</f>
        <v>24740</v>
      </c>
      <c r="AA304" s="10">
        <f>'2023 MRI - Alphabetical'!Z304-'2020 MRI'!Z304</f>
        <v>-70</v>
      </c>
      <c r="AB304" s="33">
        <f>'2023 MRI - Alphabetical'!AA304-'2020 MRI'!AA304</f>
        <v>-0.20703795393763644</v>
      </c>
      <c r="AC304" s="11">
        <f>'2023 MRI - Alphabetical'!AB304-'2020 MRI'!AB304</f>
        <v>4.7160561326772404E-3</v>
      </c>
      <c r="AD304" s="10">
        <f>'2023 MRI - Alphabetical'!AC304-'2020 MRI'!AC304</f>
        <v>-7</v>
      </c>
      <c r="AE304" s="33">
        <f>'2023 MRI - Alphabetical'!AD304-'2020 MRI'!AD304</f>
        <v>6.7335019067543697E-3</v>
      </c>
      <c r="AF304" s="11">
        <f>'2023 MRI - Alphabetical'!AE304-'2020 MRI'!AE304</f>
        <v>7.2666778343221106E-3</v>
      </c>
      <c r="AG304" s="10">
        <f>'2023 MRI - Alphabetical'!AF304-'2020 MRI'!AF304</f>
        <v>37</v>
      </c>
      <c r="AH304" s="33">
        <f>'2023 MRI - Alphabetical'!AG304-'2020 MRI'!AG304</f>
        <v>7.2292145072680086E-2</v>
      </c>
      <c r="AI304" s="14">
        <f>'2023 MRI - Alphabetical'!AH304-'2020 MRI'!AH304</f>
        <v>-0.20633333333333281</v>
      </c>
      <c r="AJ304" s="10">
        <f>'2023 MRI - Alphabetical'!AI304-'2020 MRI'!AI304</f>
        <v>17</v>
      </c>
      <c r="AK304" s="33">
        <f>'2023 MRI - Alphabetical'!AJ304-'2020 MRI'!AJ304</f>
        <v>2.1061494692181548E-2</v>
      </c>
      <c r="AL304" s="13">
        <f>'2023 MRI - Alphabetical'!AK304-'2020 MRI'!AK304</f>
        <v>32728.109931350133</v>
      </c>
      <c r="AM304" s="38"/>
    </row>
    <row r="305" spans="1:39" x14ac:dyDescent="0.25">
      <c r="A305" t="s">
        <v>897</v>
      </c>
      <c r="B305" s="5" t="s">
        <v>454</v>
      </c>
      <c r="C305" s="6" t="s">
        <v>44</v>
      </c>
      <c r="D305" s="7" t="s">
        <v>20</v>
      </c>
      <c r="E305" s="8">
        <f>VLOOKUP(A305,'2020 MRI'!$A$7:$F$571,6,FALSE)</f>
        <v>15.210086407444628</v>
      </c>
      <c r="F305" s="36">
        <f>'2023 MRI - Alphabetical'!E305-'2020 MRI'!E305</f>
        <v>0.5103471956132184</v>
      </c>
      <c r="G305" s="8">
        <f>'2023 MRI - Alphabetical'!F305-'2020 MRI'!F305</f>
        <v>3.9585649204645215</v>
      </c>
      <c r="H305" s="9">
        <f>'2023 MRI - Alphabetical'!G305-'2020 MRI'!G305</f>
        <v>25</v>
      </c>
      <c r="I305" s="10">
        <f>'2023 MRI - Alphabetical'!H305-'2020 MRI'!H305</f>
        <v>274</v>
      </c>
      <c r="J305" s="33">
        <f>'2023 MRI - Alphabetical'!I305-'2020 MRI'!I305</f>
        <v>0.99639196133997798</v>
      </c>
      <c r="K305" s="11">
        <f>'2023 MRI - Alphabetical'!J305-'2020 MRI'!J305</f>
        <v>9.332950584413835E-2</v>
      </c>
      <c r="L305" s="10">
        <f>'2023 MRI - Alphabetical'!K305-'2020 MRI'!K305</f>
        <v>-139</v>
      </c>
      <c r="M305" s="33">
        <f>'2023 MRI - Alphabetical'!L305-'2020 MRI'!L305</f>
        <v>-0.66985414643763186</v>
      </c>
      <c r="N305" s="11">
        <f>'2023 MRI - Alphabetical'!M305-'2020 MRI'!M305</f>
        <v>2.7833001988071572E-2</v>
      </c>
      <c r="O305" s="10">
        <f>'2023 MRI - Alphabetical'!N305-'2020 MRI'!N305</f>
        <v>-55</v>
      </c>
      <c r="P305" s="33">
        <f>'2023 MRI - Alphabetical'!O305-'2020 MRI'!O305</f>
        <v>-0.10554555302145119</v>
      </c>
      <c r="Q305" s="11">
        <f>'2023 MRI - Alphabetical'!P305-'2020 MRI'!P305</f>
        <v>4.761406227098558E-3</v>
      </c>
      <c r="R305" s="10">
        <f>'2023 MRI - Alphabetical'!Q305-'2020 MRI'!Q305</f>
        <v>-77</v>
      </c>
      <c r="S305" s="33">
        <f>'2023 MRI - Alphabetical'!R305-'2020 MRI'!R305</f>
        <v>-0.11427689377825044</v>
      </c>
      <c r="T305" s="12">
        <f>'2023 MRI - Alphabetical'!S305-'2020 MRI'!S305</f>
        <v>0.42206721393563207</v>
      </c>
      <c r="U305" s="10">
        <f>'2023 MRI - Alphabetical'!T305-'2020 MRI'!T305</f>
        <v>18</v>
      </c>
      <c r="V305" s="33">
        <f>'2023 MRI - Alphabetical'!U305-'2020 MRI'!U305</f>
        <v>0.13376641120109589</v>
      </c>
      <c r="W305" s="11">
        <f>'2023 MRI - Alphabetical'!V305-'2020 MRI'!V305</f>
        <v>-1.2294604173202309E-2</v>
      </c>
      <c r="X305" s="10">
        <f>'2023 MRI - Alphabetical'!W305-'2020 MRI'!W305</f>
        <v>19</v>
      </c>
      <c r="Y305" s="33">
        <f>'2023 MRI - Alphabetical'!X305-'2020 MRI'!X305</f>
        <v>0.19834943209313161</v>
      </c>
      <c r="Z305" s="13">
        <f>'2023 MRI - Alphabetical'!Y305-'2020 MRI'!Y305</f>
        <v>29087</v>
      </c>
      <c r="AA305" s="10">
        <f>'2023 MRI - Alphabetical'!Z305-'2020 MRI'!Z305</f>
        <v>51</v>
      </c>
      <c r="AB305" s="33">
        <f>'2023 MRI - Alphabetical'!AA305-'2020 MRI'!AA305</f>
        <v>0.19575164665311384</v>
      </c>
      <c r="AC305" s="11">
        <f>'2023 MRI - Alphabetical'!AB305-'2020 MRI'!AB305</f>
        <v>4.1988197911937974E-4</v>
      </c>
      <c r="AD305" s="10">
        <f>'2023 MRI - Alphabetical'!AC305-'2020 MRI'!AC305</f>
        <v>11</v>
      </c>
      <c r="AE305" s="33">
        <f>'2023 MRI - Alphabetical'!AD305-'2020 MRI'!AD305</f>
        <v>9.8169341264678023E-2</v>
      </c>
      <c r="AF305" s="11">
        <f>'2023 MRI - Alphabetical'!AE305-'2020 MRI'!AE305</f>
        <v>9.2981207956052137E-3</v>
      </c>
      <c r="AG305" s="10">
        <f>'2023 MRI - Alphabetical'!AF305-'2020 MRI'!AF305</f>
        <v>14</v>
      </c>
      <c r="AH305" s="33">
        <f>'2023 MRI - Alphabetical'!AG305-'2020 MRI'!AG305</f>
        <v>7.7715976036405399E-2</v>
      </c>
      <c r="AI305" s="14">
        <f>'2023 MRI - Alphabetical'!AH305-'2020 MRI'!AH305</f>
        <v>-0.20399999999999974</v>
      </c>
      <c r="AJ305" s="10">
        <f>'2023 MRI - Alphabetical'!AI305-'2020 MRI'!AI305</f>
        <v>-18</v>
      </c>
      <c r="AK305" s="33">
        <f>'2023 MRI - Alphabetical'!AJ305-'2020 MRI'!AJ305</f>
        <v>1.2277453864851601E-2</v>
      </c>
      <c r="AL305" s="13">
        <f>'2023 MRI - Alphabetical'!AK305-'2020 MRI'!AK305</f>
        <v>16429.110830309073</v>
      </c>
      <c r="AM305" s="38"/>
    </row>
    <row r="306" spans="1:39" x14ac:dyDescent="0.25">
      <c r="A306" t="s">
        <v>898</v>
      </c>
      <c r="B306" s="5" t="s">
        <v>491</v>
      </c>
      <c r="C306" s="6" t="s">
        <v>44</v>
      </c>
      <c r="D306" s="7" t="s">
        <v>20</v>
      </c>
      <c r="E306" s="8">
        <f>VLOOKUP(A306,'2020 MRI'!$A$7:$F$571,6,FALSE)</f>
        <v>14.943063467989802</v>
      </c>
      <c r="F306" s="36">
        <f>'2023 MRI - Alphabetical'!E306-'2020 MRI'!E306</f>
        <v>0.57355721262598891</v>
      </c>
      <c r="G306" s="8">
        <f>'2023 MRI - Alphabetical'!F306-'2020 MRI'!F306</f>
        <v>3.8557382023241331</v>
      </c>
      <c r="H306" s="9">
        <f>'2023 MRI - Alphabetical'!G306-'2020 MRI'!G306</f>
        <v>35</v>
      </c>
      <c r="I306" s="10">
        <f>'2023 MRI - Alphabetical'!H306-'2020 MRI'!H306</f>
        <v>39</v>
      </c>
      <c r="J306" s="33">
        <f>'2023 MRI - Alphabetical'!I306-'2020 MRI'!I306</f>
        <v>0.15411958241297224</v>
      </c>
      <c r="K306" s="11">
        <f>'2023 MRI - Alphabetical'!J306-'2020 MRI'!J306</f>
        <v>4.4295067300236912E-2</v>
      </c>
      <c r="L306" s="10">
        <f>'2023 MRI - Alphabetical'!K306-'2020 MRI'!K306</f>
        <v>-75</v>
      </c>
      <c r="M306" s="33">
        <f>'2023 MRI - Alphabetical'!L306-'2020 MRI'!L306</f>
        <v>-0.12634565559311223</v>
      </c>
      <c r="N306" s="11">
        <f>'2023 MRI - Alphabetical'!M306-'2020 MRI'!M306</f>
        <v>-3.9897140944425286E-3</v>
      </c>
      <c r="O306" s="10">
        <f>'2023 MRI - Alphabetical'!N306-'2020 MRI'!N306</f>
        <v>75</v>
      </c>
      <c r="P306" s="33">
        <f>'2023 MRI - Alphabetical'!O306-'2020 MRI'!O306</f>
        <v>0.15542148258822186</v>
      </c>
      <c r="Q306" s="11">
        <f>'2023 MRI - Alphabetical'!P306-'2020 MRI'!P306</f>
        <v>-1.1873387524714309E-2</v>
      </c>
      <c r="R306" s="10">
        <f>'2023 MRI - Alphabetical'!Q306-'2020 MRI'!Q306</f>
        <v>19</v>
      </c>
      <c r="S306" s="33">
        <f>'2023 MRI - Alphabetical'!R306-'2020 MRI'!R306</f>
        <v>0.23888270298591624</v>
      </c>
      <c r="T306" s="12">
        <f>'2023 MRI - Alphabetical'!S306-'2020 MRI'!S306</f>
        <v>0</v>
      </c>
      <c r="U306" s="10">
        <f>'2023 MRI - Alphabetical'!T306-'2020 MRI'!T306</f>
        <v>-18</v>
      </c>
      <c r="V306" s="33">
        <f>'2023 MRI - Alphabetical'!U306-'2020 MRI'!U306</f>
        <v>-7.6743592761943424E-2</v>
      </c>
      <c r="W306" s="11">
        <f>'2023 MRI - Alphabetical'!V306-'2020 MRI'!V306</f>
        <v>8.2512614372471857E-4</v>
      </c>
      <c r="X306" s="10">
        <f>'2023 MRI - Alphabetical'!W306-'2020 MRI'!W306</f>
        <v>17</v>
      </c>
      <c r="Y306" s="33">
        <f>'2023 MRI - Alphabetical'!X306-'2020 MRI'!X306</f>
        <v>0.15568100566904519</v>
      </c>
      <c r="Z306" s="13">
        <f>'2023 MRI - Alphabetical'!Y306-'2020 MRI'!Y306</f>
        <v>29975</v>
      </c>
      <c r="AA306" s="10">
        <f>'2023 MRI - Alphabetical'!Z306-'2020 MRI'!Z306</f>
        <v>39</v>
      </c>
      <c r="AB306" s="33">
        <f>'2023 MRI - Alphabetical'!AA306-'2020 MRI'!AA306</f>
        <v>0.13533785009749344</v>
      </c>
      <c r="AC306" s="11">
        <f>'2023 MRI - Alphabetical'!AB306-'2020 MRI'!AB306</f>
        <v>1.1403242915593269E-3</v>
      </c>
      <c r="AD306" s="10">
        <f>'2023 MRI - Alphabetical'!AC306-'2020 MRI'!AC306</f>
        <v>1</v>
      </c>
      <c r="AE306" s="33">
        <f>'2023 MRI - Alphabetical'!AD306-'2020 MRI'!AD306</f>
        <v>-5.5360519969902655E-2</v>
      </c>
      <c r="AF306" s="11">
        <f>'2023 MRI - Alphabetical'!AE306-'2020 MRI'!AE306</f>
        <v>1.0836223289777402E-3</v>
      </c>
      <c r="AG306" s="10">
        <f>'2023 MRI - Alphabetical'!AF306-'2020 MRI'!AF306</f>
        <v>1</v>
      </c>
      <c r="AH306" s="33">
        <f>'2023 MRI - Alphabetical'!AG306-'2020 MRI'!AG306</f>
        <v>4.1610747345221022E-2</v>
      </c>
      <c r="AI306" s="14">
        <f>'2023 MRI - Alphabetical'!AH306-'2020 MRI'!AH306</f>
        <v>-0.16533333333333289</v>
      </c>
      <c r="AJ306" s="10">
        <f>'2023 MRI - Alphabetical'!AI306-'2020 MRI'!AI306</f>
        <v>4</v>
      </c>
      <c r="AK306" s="33">
        <f>'2023 MRI - Alphabetical'!AJ306-'2020 MRI'!AJ306</f>
        <v>1.1968461903554689E-2</v>
      </c>
      <c r="AL306" s="13">
        <f>'2023 MRI - Alphabetical'!AK306-'2020 MRI'!AK306</f>
        <v>21746.010151115071</v>
      </c>
      <c r="AM306" s="38"/>
    </row>
    <row r="307" spans="1:39" x14ac:dyDescent="0.25">
      <c r="A307" t="s">
        <v>899</v>
      </c>
      <c r="B307" s="5" t="s">
        <v>558</v>
      </c>
      <c r="C307" s="6" t="s">
        <v>81</v>
      </c>
      <c r="D307" s="7" t="s">
        <v>34</v>
      </c>
      <c r="E307" s="8">
        <f>VLOOKUP(A307,'2020 MRI'!$A$7:$F$571,6,FALSE)</f>
        <v>12.267952734146384</v>
      </c>
      <c r="F307" s="36">
        <f>'2023 MRI - Alphabetical'!E307-'2020 MRI'!E307</f>
        <v>1.0075200252322265</v>
      </c>
      <c r="G307" s="8">
        <f>'2023 MRI - Alphabetical'!F307-'2020 MRI'!F307</f>
        <v>3.3206832223852611</v>
      </c>
      <c r="H307" s="9">
        <f>'2023 MRI - Alphabetical'!G307-'2020 MRI'!G307</f>
        <v>24</v>
      </c>
      <c r="I307" s="10">
        <f>'2023 MRI - Alphabetical'!H307-'2020 MRI'!H307</f>
        <v>-37</v>
      </c>
      <c r="J307" s="33">
        <f>'2023 MRI - Alphabetical'!I307-'2020 MRI'!I307</f>
        <v>-7.3621645349931986E-2</v>
      </c>
      <c r="K307" s="11">
        <f>'2023 MRI - Alphabetical'!J307-'2020 MRI'!J307</f>
        <v>1.7680572065853717E-2</v>
      </c>
      <c r="L307" s="10">
        <f>'2023 MRI - Alphabetical'!K307-'2020 MRI'!K307</f>
        <v>-77</v>
      </c>
      <c r="M307" s="33">
        <f>'2023 MRI - Alphabetical'!L307-'2020 MRI'!L307</f>
        <v>-0.15523860068049422</v>
      </c>
      <c r="N307" s="11">
        <f>'2023 MRI - Alphabetical'!M307-'2020 MRI'!M307</f>
        <v>1.2518031639113733E-3</v>
      </c>
      <c r="O307" s="10">
        <f>'2023 MRI - Alphabetical'!N307-'2020 MRI'!N307</f>
        <v>-31</v>
      </c>
      <c r="P307" s="33">
        <f>'2023 MRI - Alphabetical'!O307-'2020 MRI'!O307</f>
        <v>-0.12671621339637151</v>
      </c>
      <c r="Q307" s="11">
        <f>'2023 MRI - Alphabetical'!P307-'2020 MRI'!P307</f>
        <v>6.3254744105807935E-3</v>
      </c>
      <c r="R307" s="10">
        <f>'2023 MRI - Alphabetical'!Q307-'2020 MRI'!Q307</f>
        <v>19</v>
      </c>
      <c r="S307" s="33">
        <f>'2023 MRI - Alphabetical'!R307-'2020 MRI'!R307</f>
        <v>0.23888270298591624</v>
      </c>
      <c r="T307" s="12">
        <f>'2023 MRI - Alphabetical'!S307-'2020 MRI'!S307</f>
        <v>0</v>
      </c>
      <c r="U307" s="10">
        <f>'2023 MRI - Alphabetical'!T307-'2020 MRI'!T307</f>
        <v>20</v>
      </c>
      <c r="V307" s="33">
        <f>'2023 MRI - Alphabetical'!U307-'2020 MRI'!U307</f>
        <v>-2.2701221155495555E-3</v>
      </c>
      <c r="W307" s="11">
        <f>'2023 MRI - Alphabetical'!V307-'2020 MRI'!V307</f>
        <v>-3.7472181475033013E-3</v>
      </c>
      <c r="X307" s="10">
        <f>'2023 MRI - Alphabetical'!W307-'2020 MRI'!W307</f>
        <v>18</v>
      </c>
      <c r="Y307" s="33">
        <f>'2023 MRI - Alphabetical'!X307-'2020 MRI'!X307</f>
        <v>0.73222262951585337</v>
      </c>
      <c r="Z307" s="13">
        <f>'2023 MRI - Alphabetical'!Y307-'2020 MRI'!Y307</f>
        <v>60675</v>
      </c>
      <c r="AA307" s="10">
        <f>'2023 MRI - Alphabetical'!Z307-'2020 MRI'!Z307</f>
        <v>75</v>
      </c>
      <c r="AB307" s="33">
        <f>'2023 MRI - Alphabetical'!AA307-'2020 MRI'!AA307</f>
        <v>0.15479534961847724</v>
      </c>
      <c r="AC307" s="11">
        <f>'2023 MRI - Alphabetical'!AB307-'2020 MRI'!AB307</f>
        <v>2.7436140018921584E-4</v>
      </c>
      <c r="AD307" s="10">
        <f>'2023 MRI - Alphabetical'!AC307-'2020 MRI'!AC307</f>
        <v>39</v>
      </c>
      <c r="AE307" s="33">
        <f>'2023 MRI - Alphabetical'!AD307-'2020 MRI'!AD307</f>
        <v>0.13094604961232481</v>
      </c>
      <c r="AF307" s="11">
        <f>'2023 MRI - Alphabetical'!AE307-'2020 MRI'!AE307</f>
        <v>1.1655469173877275E-2</v>
      </c>
      <c r="AG307" s="10">
        <f>'2023 MRI - Alphabetical'!AF307-'2020 MRI'!AF307</f>
        <v>-49</v>
      </c>
      <c r="AH307" s="33">
        <f>'2023 MRI - Alphabetical'!AG307-'2020 MRI'!AG307</f>
        <v>-0.19923139704224535</v>
      </c>
      <c r="AI307" s="14">
        <f>'2023 MRI - Alphabetical'!AH307-'2020 MRI'!AH307</f>
        <v>9.8666666666666458E-2</v>
      </c>
      <c r="AJ307" s="10">
        <f>'2023 MRI - Alphabetical'!AI307-'2020 MRI'!AI307</f>
        <v>-23</v>
      </c>
      <c r="AK307" s="33">
        <f>'2023 MRI - Alphabetical'!AJ307-'2020 MRI'!AJ307</f>
        <v>-5.3269840881025307E-2</v>
      </c>
      <c r="AL307" s="13">
        <f>'2023 MRI - Alphabetical'!AK307-'2020 MRI'!AK307</f>
        <v>4654.3185398569331</v>
      </c>
      <c r="AM307" s="38"/>
    </row>
    <row r="308" spans="1:39" x14ac:dyDescent="0.25">
      <c r="A308" t="s">
        <v>900</v>
      </c>
      <c r="B308" s="5" t="s">
        <v>573</v>
      </c>
      <c r="C308" s="6" t="s">
        <v>81</v>
      </c>
      <c r="D308" s="7" t="s">
        <v>34</v>
      </c>
      <c r="E308" s="8">
        <f>VLOOKUP(A308,'2020 MRI'!$A$7:$F$571,6,FALSE)</f>
        <v>7.6298543451557528</v>
      </c>
      <c r="F308" s="36">
        <f>'2023 MRI - Alphabetical'!E308-'2020 MRI'!E308</f>
        <v>0.67364622061278912</v>
      </c>
      <c r="G308" s="8">
        <f>'2023 MRI - Alphabetical'!F308-'2020 MRI'!F308</f>
        <v>5.0915830226243024</v>
      </c>
      <c r="H308" s="9">
        <f>'2023 MRI - Alphabetical'!G308-'2020 MRI'!G308</f>
        <v>1</v>
      </c>
      <c r="I308" s="10">
        <f>'2023 MRI - Alphabetical'!H308-'2020 MRI'!H308</f>
        <v>108</v>
      </c>
      <c r="J308" s="33">
        <f>'2023 MRI - Alphabetical'!I308-'2020 MRI'!I308</f>
        <v>0.38284916418949266</v>
      </c>
      <c r="K308" s="11">
        <f>'2023 MRI - Alphabetical'!J308-'2020 MRI'!J308</f>
        <v>5.2037380574056158E-2</v>
      </c>
      <c r="L308" s="10">
        <f>'2023 MRI - Alphabetical'!K308-'2020 MRI'!K308</f>
        <v>-6</v>
      </c>
      <c r="M308" s="33">
        <f>'2023 MRI - Alphabetical'!L308-'2020 MRI'!L308</f>
        <v>9.984325770297664E-2</v>
      </c>
      <c r="N308" s="11">
        <f>'2023 MRI - Alphabetical'!M308-'2020 MRI'!M308</f>
        <v>-1.0824450947994401E-2</v>
      </c>
      <c r="O308" s="10">
        <f>'2023 MRI - Alphabetical'!N308-'2020 MRI'!N308</f>
        <v>-1</v>
      </c>
      <c r="P308" s="33">
        <f>'2023 MRI - Alphabetical'!O308-'2020 MRI'!O308</f>
        <v>2.7144326190197132E-3</v>
      </c>
      <c r="Q308" s="11">
        <f>'2023 MRI - Alphabetical'!P308-'2020 MRI'!P308</f>
        <v>-2.0003687315634216E-3</v>
      </c>
      <c r="R308" s="10">
        <f>'2023 MRI - Alphabetical'!Q308-'2020 MRI'!Q308</f>
        <v>19</v>
      </c>
      <c r="S308" s="33">
        <f>'2023 MRI - Alphabetical'!R308-'2020 MRI'!R308</f>
        <v>0.23888270298591624</v>
      </c>
      <c r="T308" s="12">
        <f>'2023 MRI - Alphabetical'!S308-'2020 MRI'!S308</f>
        <v>0</v>
      </c>
      <c r="U308" s="10">
        <f>'2023 MRI - Alphabetical'!T308-'2020 MRI'!T308</f>
        <v>36</v>
      </c>
      <c r="V308" s="33">
        <f>'2023 MRI - Alphabetical'!U308-'2020 MRI'!U308</f>
        <v>6.5300389364778888E-2</v>
      </c>
      <c r="W308" s="11">
        <f>'2023 MRI - Alphabetical'!V308-'2020 MRI'!V308</f>
        <v>-7.8404110099388677E-3</v>
      </c>
      <c r="X308" s="10">
        <f>'2023 MRI - Alphabetical'!W308-'2020 MRI'!W308</f>
        <v>-2</v>
      </c>
      <c r="Y308" s="33">
        <f>'2023 MRI - Alphabetical'!X308-'2020 MRI'!X308</f>
        <v>0.16119529342044414</v>
      </c>
      <c r="Z308" s="13">
        <f>'2023 MRI - Alphabetical'!Y308-'2020 MRI'!Y308</f>
        <v>44666</v>
      </c>
      <c r="AA308" s="10">
        <f>'2023 MRI - Alphabetical'!Z308-'2020 MRI'!Z308</f>
        <v>2</v>
      </c>
      <c r="AB308" s="33">
        <f>'2023 MRI - Alphabetical'!AA308-'2020 MRI'!AA308</f>
        <v>7.992974902884753E-3</v>
      </c>
      <c r="AC308" s="11">
        <f>'2023 MRI - Alphabetical'!AB308-'2020 MRI'!AB308</f>
        <v>2.7857142857142837E-3</v>
      </c>
      <c r="AD308" s="10">
        <f>'2023 MRI - Alphabetical'!AC308-'2020 MRI'!AC308</f>
        <v>32</v>
      </c>
      <c r="AE308" s="33">
        <f>'2023 MRI - Alphabetical'!AD308-'2020 MRI'!AD308</f>
        <v>0.13385818118608395</v>
      </c>
      <c r="AF308" s="11">
        <f>'2023 MRI - Alphabetical'!AE308-'2020 MRI'!AE308</f>
        <v>1.1787752690425535E-2</v>
      </c>
      <c r="AG308" s="10">
        <f>'2023 MRI - Alphabetical'!AF308-'2020 MRI'!AF308</f>
        <v>-38</v>
      </c>
      <c r="AH308" s="33">
        <f>'2023 MRI - Alphabetical'!AG308-'2020 MRI'!AG308</f>
        <v>-0.16632696115382695</v>
      </c>
      <c r="AI308" s="14">
        <f>'2023 MRI - Alphabetical'!AH308-'2020 MRI'!AH308</f>
        <v>6.1000000000000387E-2</v>
      </c>
      <c r="AJ308" s="10">
        <f>'2023 MRI - Alphabetical'!AI308-'2020 MRI'!AI308</f>
        <v>-7</v>
      </c>
      <c r="AK308" s="33">
        <f>'2023 MRI - Alphabetical'!AJ308-'2020 MRI'!AJ308</f>
        <v>-6.1556476203995923E-2</v>
      </c>
      <c r="AL308" s="13">
        <f>'2023 MRI - Alphabetical'!AK308-'2020 MRI'!AK308</f>
        <v>12721.655492770486</v>
      </c>
      <c r="AM308" s="38"/>
    </row>
    <row r="309" spans="1:39" x14ac:dyDescent="0.25">
      <c r="A309" t="s">
        <v>901</v>
      </c>
      <c r="B309" s="5" t="s">
        <v>169</v>
      </c>
      <c r="C309" s="6" t="s">
        <v>19</v>
      </c>
      <c r="D309" s="7" t="s">
        <v>20</v>
      </c>
      <c r="E309" s="8">
        <f>VLOOKUP(A309,'2020 MRI'!$A$7:$F$571,6,FALSE)</f>
        <v>32.97833325394592</v>
      </c>
      <c r="F309" s="36">
        <f>'2023 MRI - Alphabetical'!E309-'2020 MRI'!E309</f>
        <v>-2.1724148685043332</v>
      </c>
      <c r="G309" s="8">
        <f>'2023 MRI - Alphabetical'!F309-'2020 MRI'!F309</f>
        <v>7.0164653902127725</v>
      </c>
      <c r="H309" s="9">
        <f>'2023 MRI - Alphabetical'!G309-'2020 MRI'!G309</f>
        <v>-62</v>
      </c>
      <c r="I309" s="10">
        <f>'2023 MRI - Alphabetical'!H309-'2020 MRI'!H309</f>
        <v>97</v>
      </c>
      <c r="J309" s="33">
        <f>'2023 MRI - Alphabetical'!I309-'2020 MRI'!I309</f>
        <v>0.32622743822565869</v>
      </c>
      <c r="K309" s="11">
        <f>'2023 MRI - Alphabetical'!J309-'2020 MRI'!J309</f>
        <v>4.7301912045729533E-2</v>
      </c>
      <c r="L309" s="10">
        <f>'2023 MRI - Alphabetical'!K309-'2020 MRI'!K309</f>
        <v>14</v>
      </c>
      <c r="M309" s="33">
        <f>'2023 MRI - Alphabetical'!L309-'2020 MRI'!L309</f>
        <v>-2.0763819631020253E-2</v>
      </c>
      <c r="N309" s="11">
        <f>'2023 MRI - Alphabetical'!M309-'2020 MRI'!M309</f>
        <v>-3.5481512645612487E-2</v>
      </c>
      <c r="O309" s="10">
        <f>'2023 MRI - Alphabetical'!N309-'2020 MRI'!N309</f>
        <v>5</v>
      </c>
      <c r="P309" s="33">
        <f>'2023 MRI - Alphabetical'!O309-'2020 MRI'!O309</f>
        <v>3.9668793462112495E-2</v>
      </c>
      <c r="Q309" s="11">
        <f>'2023 MRI - Alphabetical'!P309-'2020 MRI'!P309</f>
        <v>-6.7960731237288879E-3</v>
      </c>
      <c r="R309" s="10">
        <f>'2023 MRI - Alphabetical'!Q309-'2020 MRI'!Q309</f>
        <v>89</v>
      </c>
      <c r="S309" s="33">
        <f>'2023 MRI - Alphabetical'!R309-'2020 MRI'!R309</f>
        <v>0.28840476602359305</v>
      </c>
      <c r="T309" s="12">
        <f>'2023 MRI - Alphabetical'!S309-'2020 MRI'!S309</f>
        <v>-1.1049034343892685</v>
      </c>
      <c r="U309" s="10">
        <f>'2023 MRI - Alphabetical'!T309-'2020 MRI'!T309</f>
        <v>-400</v>
      </c>
      <c r="V309" s="33">
        <f>'2023 MRI - Alphabetical'!U309-'2020 MRI'!U309</f>
        <v>-2.1436796751446257</v>
      </c>
      <c r="W309" s="11">
        <f>'2023 MRI - Alphabetical'!V309-'2020 MRI'!V309</f>
        <v>0.12665197209210172</v>
      </c>
      <c r="X309" s="10">
        <f>'2023 MRI - Alphabetical'!W309-'2020 MRI'!W309</f>
        <v>-148</v>
      </c>
      <c r="Y309" s="33">
        <f>'2023 MRI - Alphabetical'!X309-'2020 MRI'!X309</f>
        <v>-0.53581565351803584</v>
      </c>
      <c r="Z309" s="13">
        <f>'2023 MRI - Alphabetical'!Y309-'2020 MRI'!Y309</f>
        <v>-8920</v>
      </c>
      <c r="AA309" s="10">
        <f>'2023 MRI - Alphabetical'!Z309-'2020 MRI'!Z309</f>
        <v>62</v>
      </c>
      <c r="AB309" s="33">
        <f>'2023 MRI - Alphabetical'!AA309-'2020 MRI'!AA309</f>
        <v>0.4060272023505152</v>
      </c>
      <c r="AC309" s="11">
        <f>'2023 MRI - Alphabetical'!AB309-'2020 MRI'!AB309</f>
        <v>-4.4966139954853296E-3</v>
      </c>
      <c r="AD309" s="10">
        <f>'2023 MRI - Alphabetical'!AC309-'2020 MRI'!AC309</f>
        <v>-78</v>
      </c>
      <c r="AE309" s="33">
        <f>'2023 MRI - Alphabetical'!AD309-'2020 MRI'!AD309</f>
        <v>-0.31516339720979281</v>
      </c>
      <c r="AF309" s="11">
        <f>'2023 MRI - Alphabetical'!AE309-'2020 MRI'!AE309</f>
        <v>-1.166523396580621E-2</v>
      </c>
      <c r="AG309" s="10">
        <f>'2023 MRI - Alphabetical'!AF309-'2020 MRI'!AF309</f>
        <v>1</v>
      </c>
      <c r="AH309" s="33">
        <f>'2023 MRI - Alphabetical'!AG309-'2020 MRI'!AG309</f>
        <v>1.9188456548400845E-2</v>
      </c>
      <c r="AI309" s="14">
        <f>'2023 MRI - Alphabetical'!AH309-'2020 MRI'!AH309</f>
        <v>-0.11699999999999999</v>
      </c>
      <c r="AJ309" s="10">
        <f>'2023 MRI - Alphabetical'!AI309-'2020 MRI'!AI309</f>
        <v>-1</v>
      </c>
      <c r="AK309" s="33">
        <f>'2023 MRI - Alphabetical'!AJ309-'2020 MRI'!AJ309</f>
        <v>2.7920306984560772E-2</v>
      </c>
      <c r="AL309" s="13">
        <f>'2023 MRI - Alphabetical'!AK309-'2020 MRI'!AK309</f>
        <v>12899.614633164121</v>
      </c>
      <c r="AM309" s="38"/>
    </row>
    <row r="310" spans="1:39" x14ac:dyDescent="0.25">
      <c r="A310" t="s">
        <v>902</v>
      </c>
      <c r="B310" s="5" t="s">
        <v>492</v>
      </c>
      <c r="C310" s="6" t="s">
        <v>49</v>
      </c>
      <c r="D310" s="7" t="s">
        <v>39</v>
      </c>
      <c r="E310" s="8">
        <f>VLOOKUP(A310,'2020 MRI'!$A$7:$F$571,6,FALSE)</f>
        <v>15.293468726201969</v>
      </c>
      <c r="F310" s="36">
        <f>'2023 MRI - Alphabetical'!E310-'2020 MRI'!E310</f>
        <v>-0.1730778180695518</v>
      </c>
      <c r="G310" s="8">
        <f>'2023 MRI - Alphabetical'!F310-'2020 MRI'!F310</f>
        <v>5.639433180139914</v>
      </c>
      <c r="H310" s="9">
        <f>'2023 MRI - Alphabetical'!G310-'2020 MRI'!G310</f>
        <v>-9</v>
      </c>
      <c r="I310" s="10">
        <f>'2023 MRI - Alphabetical'!H310-'2020 MRI'!H310</f>
        <v>-21</v>
      </c>
      <c r="J310" s="33">
        <f>'2023 MRI - Alphabetical'!I310-'2020 MRI'!I310</f>
        <v>-0.27485326905114849</v>
      </c>
      <c r="K310" s="11">
        <f>'2023 MRI - Alphabetical'!J310-'2020 MRI'!J310</f>
        <v>2.3673254918786357E-2</v>
      </c>
      <c r="L310" s="10">
        <f>'2023 MRI - Alphabetical'!K310-'2020 MRI'!K310</f>
        <v>-68</v>
      </c>
      <c r="M310" s="33">
        <f>'2023 MRI - Alphabetical'!L310-'2020 MRI'!L310</f>
        <v>-7.5805413515269926E-2</v>
      </c>
      <c r="N310" s="11">
        <f>'2023 MRI - Alphabetical'!M310-'2020 MRI'!M310</f>
        <v>-7.796124468407474E-3</v>
      </c>
      <c r="O310" s="10">
        <f>'2023 MRI - Alphabetical'!N310-'2020 MRI'!N310</f>
        <v>-75</v>
      </c>
      <c r="P310" s="33">
        <f>'2023 MRI - Alphabetical'!O310-'2020 MRI'!O310</f>
        <v>-0.1929034516412855</v>
      </c>
      <c r="Q310" s="11">
        <f>'2023 MRI - Alphabetical'!P310-'2020 MRI'!P310</f>
        <v>9.2975564853372342E-3</v>
      </c>
      <c r="R310" s="10">
        <f>'2023 MRI - Alphabetical'!Q310-'2020 MRI'!Q310</f>
        <v>44</v>
      </c>
      <c r="S310" s="33">
        <f>'2023 MRI - Alphabetical'!R310-'2020 MRI'!R310</f>
        <v>0.1848424425536703</v>
      </c>
      <c r="T310" s="12">
        <f>'2023 MRI - Alphabetical'!S310-'2020 MRI'!S310</f>
        <v>-7.6874417336036893E-2</v>
      </c>
      <c r="U310" s="10">
        <f>'2023 MRI - Alphabetical'!T310-'2020 MRI'!T310</f>
        <v>-69</v>
      </c>
      <c r="V310" s="33">
        <f>'2023 MRI - Alphabetical'!U310-'2020 MRI'!U310</f>
        <v>-0.18775371297617371</v>
      </c>
      <c r="W310" s="11">
        <f>'2023 MRI - Alphabetical'!V310-'2020 MRI'!V310</f>
        <v>7.6811408313817824E-3</v>
      </c>
      <c r="X310" s="10">
        <f>'2023 MRI - Alphabetical'!W310-'2020 MRI'!W310</f>
        <v>-4</v>
      </c>
      <c r="Y310" s="33">
        <f>'2023 MRI - Alphabetical'!X310-'2020 MRI'!X310</f>
        <v>3.9178498757898916E-2</v>
      </c>
      <c r="Z310" s="13">
        <f>'2023 MRI - Alphabetical'!Y310-'2020 MRI'!Y310</f>
        <v>25720</v>
      </c>
      <c r="AA310" s="10">
        <f>'2023 MRI - Alphabetical'!Z310-'2020 MRI'!Z310</f>
        <v>52</v>
      </c>
      <c r="AB310" s="33">
        <f>'2023 MRI - Alphabetical'!AA310-'2020 MRI'!AA310</f>
        <v>0.24244036031038241</v>
      </c>
      <c r="AC310" s="11">
        <f>'2023 MRI - Alphabetical'!AB310-'2020 MRI'!AB310</f>
        <v>-1.0101010101012248E-5</v>
      </c>
      <c r="AD310" s="10">
        <f>'2023 MRI - Alphabetical'!AC310-'2020 MRI'!AC310</f>
        <v>-63</v>
      </c>
      <c r="AE310" s="33">
        <f>'2023 MRI - Alphabetical'!AD310-'2020 MRI'!AD310</f>
        <v>-0.17294132272228191</v>
      </c>
      <c r="AF310" s="11">
        <f>'2023 MRI - Alphabetical'!AE310-'2020 MRI'!AE310</f>
        <v>-4.8888343061647133E-3</v>
      </c>
      <c r="AG310" s="10">
        <f>'2023 MRI - Alphabetical'!AF310-'2020 MRI'!AF310</f>
        <v>3</v>
      </c>
      <c r="AH310" s="33">
        <f>'2023 MRI - Alphabetical'!AG310-'2020 MRI'!AG310</f>
        <v>-1.0337632123751397E-2</v>
      </c>
      <c r="AI310" s="14">
        <f>'2023 MRI - Alphabetical'!AH310-'2020 MRI'!AH310</f>
        <v>-0.10933333333333328</v>
      </c>
      <c r="AJ310" s="10">
        <f>'2023 MRI - Alphabetical'!AI310-'2020 MRI'!AI310</f>
        <v>12</v>
      </c>
      <c r="AK310" s="33">
        <f>'2023 MRI - Alphabetical'!AJ310-'2020 MRI'!AJ310</f>
        <v>1.7233785283120084E-2</v>
      </c>
      <c r="AL310" s="13">
        <f>'2023 MRI - Alphabetical'!AK310-'2020 MRI'!AK310</f>
        <v>32950.191999430273</v>
      </c>
      <c r="AM310" s="38"/>
    </row>
    <row r="311" spans="1:39" x14ac:dyDescent="0.25">
      <c r="A311" t="s">
        <v>903</v>
      </c>
      <c r="B311" s="5" t="s">
        <v>130</v>
      </c>
      <c r="C311" s="6" t="s">
        <v>28</v>
      </c>
      <c r="D311" s="7" t="s">
        <v>20</v>
      </c>
      <c r="E311" s="8">
        <f>VLOOKUP(A311,'2020 MRI'!$A$7:$F$571,6,FALSE)</f>
        <v>44.849013663528538</v>
      </c>
      <c r="F311" s="36">
        <f>'2023 MRI - Alphabetical'!E311-'2020 MRI'!E311</f>
        <v>-0.37413720249921489</v>
      </c>
      <c r="G311" s="8">
        <f>'2023 MRI - Alphabetical'!F311-'2020 MRI'!F311</f>
        <v>0.13950655122762612</v>
      </c>
      <c r="H311" s="9">
        <f>'2023 MRI - Alphabetical'!G311-'2020 MRI'!G311</f>
        <v>-5</v>
      </c>
      <c r="I311" s="10">
        <f>'2023 MRI - Alphabetical'!H311-'2020 MRI'!H311</f>
        <v>291</v>
      </c>
      <c r="J311" s="33">
        <f>'2023 MRI - Alphabetical'!I311-'2020 MRI'!I311</f>
        <v>1.1657909876057753</v>
      </c>
      <c r="K311" s="11">
        <f>'2023 MRI - Alphabetical'!J311-'2020 MRI'!J311</f>
        <v>0.11269256592250065</v>
      </c>
      <c r="L311" s="10">
        <f>'2023 MRI - Alphabetical'!K311-'2020 MRI'!K311</f>
        <v>204</v>
      </c>
      <c r="M311" s="33">
        <f>'2023 MRI - Alphabetical'!L311-'2020 MRI'!L311</f>
        <v>0.73232510338056112</v>
      </c>
      <c r="N311" s="11">
        <f>'2023 MRI - Alphabetical'!M311-'2020 MRI'!M311</f>
        <v>-4.7854774815744246E-2</v>
      </c>
      <c r="O311" s="10">
        <f>'2023 MRI - Alphabetical'!N311-'2020 MRI'!N311</f>
        <v>-123</v>
      </c>
      <c r="P311" s="33">
        <f>'2023 MRI - Alphabetical'!O311-'2020 MRI'!O311</f>
        <v>-0.801280759960734</v>
      </c>
      <c r="Q311" s="11">
        <f>'2023 MRI - Alphabetical'!P311-'2020 MRI'!P311</f>
        <v>4.6050249851411006E-2</v>
      </c>
      <c r="R311" s="10">
        <f>'2023 MRI - Alphabetical'!Q311-'2020 MRI'!Q311</f>
        <v>-74</v>
      </c>
      <c r="S311" s="33">
        <f>'2023 MRI - Alphabetical'!R311-'2020 MRI'!R311</f>
        <v>-0.73685732169376184</v>
      </c>
      <c r="T311" s="12">
        <f>'2023 MRI - Alphabetical'!S311-'2020 MRI'!S311</f>
        <v>1.2733526350811397</v>
      </c>
      <c r="U311" s="10">
        <f>'2023 MRI - Alphabetical'!T311-'2020 MRI'!T311</f>
        <v>53</v>
      </c>
      <c r="V311" s="33">
        <f>'2023 MRI - Alphabetical'!U311-'2020 MRI'!U311</f>
        <v>0.38733514195481944</v>
      </c>
      <c r="W311" s="11">
        <f>'2023 MRI - Alphabetical'!V311-'2020 MRI'!V311</f>
        <v>-2.4265248335589309E-2</v>
      </c>
      <c r="X311" s="10">
        <f>'2023 MRI - Alphabetical'!W311-'2020 MRI'!W311</f>
        <v>8</v>
      </c>
      <c r="Y311" s="33">
        <f>'2023 MRI - Alphabetical'!X311-'2020 MRI'!X311</f>
        <v>8.7203368921988211E-2</v>
      </c>
      <c r="Z311" s="13">
        <f>'2023 MRI - Alphabetical'!Y311-'2020 MRI'!Y311</f>
        <v>15014</v>
      </c>
      <c r="AA311" s="10">
        <f>'2023 MRI - Alphabetical'!Z311-'2020 MRI'!Z311</f>
        <v>1</v>
      </c>
      <c r="AB311" s="33">
        <f>'2023 MRI - Alphabetical'!AA311-'2020 MRI'!AA311</f>
        <v>-5.2302975538247587E-2</v>
      </c>
      <c r="AC311" s="11">
        <f>'2023 MRI - Alphabetical'!AB311-'2020 MRI'!AB311</f>
        <v>-3.5952613846321063E-3</v>
      </c>
      <c r="AD311" s="10">
        <f>'2023 MRI - Alphabetical'!AC311-'2020 MRI'!AC311</f>
        <v>42</v>
      </c>
      <c r="AE311" s="33">
        <f>'2023 MRI - Alphabetical'!AD311-'2020 MRI'!AD311</f>
        <v>0.27963279360432902</v>
      </c>
      <c r="AF311" s="11">
        <f>'2023 MRI - Alphabetical'!AE311-'2020 MRI'!AE311</f>
        <v>2.4150043456155568E-2</v>
      </c>
      <c r="AG311" s="10">
        <f>'2023 MRI - Alphabetical'!AF311-'2020 MRI'!AF311</f>
        <v>0</v>
      </c>
      <c r="AH311" s="33">
        <f>'2023 MRI - Alphabetical'!AG311-'2020 MRI'!AG311</f>
        <v>-4.8667422985757769E-2</v>
      </c>
      <c r="AI311" s="14">
        <f>'2023 MRI - Alphabetical'!AH311-'2020 MRI'!AH311</f>
        <v>-7.8666666666666885E-2</v>
      </c>
      <c r="AJ311" s="10">
        <f>'2023 MRI - Alphabetical'!AI311-'2020 MRI'!AI311</f>
        <v>-18</v>
      </c>
      <c r="AK311" s="33">
        <f>'2023 MRI - Alphabetical'!AJ311-'2020 MRI'!AJ311</f>
        <v>-9.1846715100446508E-4</v>
      </c>
      <c r="AL311" s="13">
        <f>'2023 MRI - Alphabetical'!AK311-'2020 MRI'!AK311</f>
        <v>12960.567973774043</v>
      </c>
      <c r="AM311" s="38"/>
    </row>
    <row r="312" spans="1:39" x14ac:dyDescent="0.25">
      <c r="A312" t="s">
        <v>904</v>
      </c>
      <c r="B312" s="5" t="s">
        <v>362</v>
      </c>
      <c r="C312" s="6" t="s">
        <v>49</v>
      </c>
      <c r="D312" s="7" t="s">
        <v>39</v>
      </c>
      <c r="E312" s="8">
        <f>VLOOKUP(A312,'2020 MRI'!$A$7:$F$571,6,FALSE)</f>
        <v>29.982668403742476</v>
      </c>
      <c r="F312" s="36">
        <f>'2023 MRI - Alphabetical'!E312-'2020 MRI'!E312</f>
        <v>0.53096185229746684</v>
      </c>
      <c r="G312" s="8">
        <f>'2023 MRI - Alphabetical'!F312-'2020 MRI'!F312</f>
        <v>0.90870320213642586</v>
      </c>
      <c r="H312" s="9">
        <f>'2023 MRI - Alphabetical'!G312-'2020 MRI'!G312</f>
        <v>15</v>
      </c>
      <c r="I312" s="10">
        <f>'2023 MRI - Alphabetical'!H312-'2020 MRI'!H312</f>
        <v>98</v>
      </c>
      <c r="J312" s="33">
        <f>'2023 MRI - Alphabetical'!I312-'2020 MRI'!I312</f>
        <v>0.35987735552229266</v>
      </c>
      <c r="K312" s="11">
        <f>'2023 MRI - Alphabetical'!J312-'2020 MRI'!J312</f>
        <v>5.7107163748859158E-2</v>
      </c>
      <c r="L312" s="10">
        <f>'2023 MRI - Alphabetical'!K312-'2020 MRI'!K312</f>
        <v>74</v>
      </c>
      <c r="M312" s="33">
        <f>'2023 MRI - Alphabetical'!L312-'2020 MRI'!L312</f>
        <v>0.32756062458907997</v>
      </c>
      <c r="N312" s="11">
        <f>'2023 MRI - Alphabetical'!M312-'2020 MRI'!M312</f>
        <v>-2.6651904920448367E-2</v>
      </c>
      <c r="O312" s="10">
        <f>'2023 MRI - Alphabetical'!N312-'2020 MRI'!N312</f>
        <v>-11</v>
      </c>
      <c r="P312" s="33">
        <f>'2023 MRI - Alphabetical'!O312-'2020 MRI'!O312</f>
        <v>-3.4955026502501763E-2</v>
      </c>
      <c r="Q312" s="11">
        <f>'2023 MRI - Alphabetical'!P312-'2020 MRI'!P312</f>
        <v>-7.3584199939330519E-4</v>
      </c>
      <c r="R312" s="10">
        <f>'2023 MRI - Alphabetical'!Q312-'2020 MRI'!Q312</f>
        <v>-1</v>
      </c>
      <c r="S312" s="33">
        <f>'2023 MRI - Alphabetical'!R312-'2020 MRI'!R312</f>
        <v>0.13285297182966369</v>
      </c>
      <c r="T312" s="12">
        <f>'2023 MRI - Alphabetical'!S312-'2020 MRI'!S312</f>
        <v>-2.5177617563454657E-2</v>
      </c>
      <c r="U312" s="10">
        <f>'2023 MRI - Alphabetical'!T312-'2020 MRI'!T312</f>
        <v>-18</v>
      </c>
      <c r="V312" s="33">
        <f>'2023 MRI - Alphabetical'!U312-'2020 MRI'!U312</f>
        <v>-5.6867499995385436E-2</v>
      </c>
      <c r="W312" s="11">
        <f>'2023 MRI - Alphabetical'!V312-'2020 MRI'!V312</f>
        <v>1.1754381267179148E-3</v>
      </c>
      <c r="X312" s="10">
        <f>'2023 MRI - Alphabetical'!W312-'2020 MRI'!W312</f>
        <v>81</v>
      </c>
      <c r="Y312" s="33">
        <f>'2023 MRI - Alphabetical'!X312-'2020 MRI'!X312</f>
        <v>0.29973833952907991</v>
      </c>
      <c r="Z312" s="13">
        <f>'2023 MRI - Alphabetical'!Y312-'2020 MRI'!Y312</f>
        <v>26408</v>
      </c>
      <c r="AA312" s="10">
        <f>'2023 MRI - Alphabetical'!Z312-'2020 MRI'!Z312</f>
        <v>13</v>
      </c>
      <c r="AB312" s="33">
        <f>'2023 MRI - Alphabetical'!AA312-'2020 MRI'!AA312</f>
        <v>-1.5242494329199639E-3</v>
      </c>
      <c r="AC312" s="11">
        <f>'2023 MRI - Alphabetical'!AB312-'2020 MRI'!AB312</f>
        <v>1.5045630703837964E-3</v>
      </c>
      <c r="AD312" s="10">
        <f>'2023 MRI - Alphabetical'!AC312-'2020 MRI'!AC312</f>
        <v>-10</v>
      </c>
      <c r="AE312" s="33">
        <f>'2023 MRI - Alphabetical'!AD312-'2020 MRI'!AD312</f>
        <v>-4.4126664621557676E-2</v>
      </c>
      <c r="AF312" s="11">
        <f>'2023 MRI - Alphabetical'!AE312-'2020 MRI'!AE312</f>
        <v>5.7299356171512938E-3</v>
      </c>
      <c r="AG312" s="10">
        <f>'2023 MRI - Alphabetical'!AF312-'2020 MRI'!AF312</f>
        <v>80</v>
      </c>
      <c r="AH312" s="33">
        <f>'2023 MRI - Alphabetical'!AG312-'2020 MRI'!AG312</f>
        <v>0.22322291473526723</v>
      </c>
      <c r="AI312" s="14">
        <f>'2023 MRI - Alphabetical'!AH312-'2020 MRI'!AH312</f>
        <v>-0.37266666666666692</v>
      </c>
      <c r="AJ312" s="10">
        <f>'2023 MRI - Alphabetical'!AI312-'2020 MRI'!AI312</f>
        <v>37</v>
      </c>
      <c r="AK312" s="33">
        <f>'2023 MRI - Alphabetical'!AJ312-'2020 MRI'!AJ312</f>
        <v>3.2715031117711874E-2</v>
      </c>
      <c r="AL312" s="13">
        <f>'2023 MRI - Alphabetical'!AK312-'2020 MRI'!AK312</f>
        <v>30580.872261830824</v>
      </c>
      <c r="AM312" s="38"/>
    </row>
    <row r="313" spans="1:39" x14ac:dyDescent="0.25">
      <c r="A313" t="s">
        <v>905</v>
      </c>
      <c r="B313" s="5" t="s">
        <v>437</v>
      </c>
      <c r="C313" s="6" t="s">
        <v>54</v>
      </c>
      <c r="D313" s="7" t="s">
        <v>39</v>
      </c>
      <c r="E313" s="8">
        <f>VLOOKUP(A313,'2020 MRI'!$A$7:$F$571,6,FALSE)</f>
        <v>18.900093045210049</v>
      </c>
      <c r="F313" s="36">
        <f>'2023 MRI - Alphabetical'!E313-'2020 MRI'!E313</f>
        <v>0.20159975078295567</v>
      </c>
      <c r="G313" s="8">
        <f>'2023 MRI - Alphabetical'!F313-'2020 MRI'!F313</f>
        <v>3.9765432844101092</v>
      </c>
      <c r="H313" s="9">
        <f>'2023 MRI - Alphabetical'!G313-'2020 MRI'!G313</f>
        <v>-3</v>
      </c>
      <c r="I313" s="10">
        <f>'2023 MRI - Alphabetical'!H313-'2020 MRI'!H313</f>
        <v>-15</v>
      </c>
      <c r="J313" s="33">
        <f>'2023 MRI - Alphabetical'!I313-'2020 MRI'!I313</f>
        <v>1.2783798510287464E-2</v>
      </c>
      <c r="K313" s="11">
        <f>'2023 MRI - Alphabetical'!J313-'2020 MRI'!J313</f>
        <v>2.6446287149275216E-2</v>
      </c>
      <c r="L313" s="10">
        <f>'2023 MRI - Alphabetical'!K313-'2020 MRI'!K313</f>
        <v>-42</v>
      </c>
      <c r="M313" s="33">
        <f>'2023 MRI - Alphabetical'!L313-'2020 MRI'!L313</f>
        <v>-4.2464545858030167E-2</v>
      </c>
      <c r="N313" s="11">
        <f>'2023 MRI - Alphabetical'!M313-'2020 MRI'!M313</f>
        <v>-6.3327228876239212E-3</v>
      </c>
      <c r="O313" s="10">
        <f>'2023 MRI - Alphabetical'!N313-'2020 MRI'!N313</f>
        <v>32</v>
      </c>
      <c r="P313" s="33">
        <f>'2023 MRI - Alphabetical'!O313-'2020 MRI'!O313</f>
        <v>0.10585618267700403</v>
      </c>
      <c r="Q313" s="11">
        <f>'2023 MRI - Alphabetical'!P313-'2020 MRI'!P313</f>
        <v>-9.199561107827027E-3</v>
      </c>
      <c r="R313" s="10">
        <f>'2023 MRI - Alphabetical'!Q313-'2020 MRI'!Q313</f>
        <v>31</v>
      </c>
      <c r="S313" s="33">
        <f>'2023 MRI - Alphabetical'!R313-'2020 MRI'!R313</f>
        <v>0.2024560826038081</v>
      </c>
      <c r="T313" s="12">
        <f>'2023 MRI - Alphabetical'!S313-'2020 MRI'!S313</f>
        <v>-3.4412516862172782E-2</v>
      </c>
      <c r="U313" s="10">
        <f>'2023 MRI - Alphabetical'!T313-'2020 MRI'!T313</f>
        <v>-43</v>
      </c>
      <c r="V313" s="33">
        <f>'2023 MRI - Alphabetical'!U313-'2020 MRI'!U313</f>
        <v>-0.10678132403761864</v>
      </c>
      <c r="W313" s="11">
        <f>'2023 MRI - Alphabetical'!V313-'2020 MRI'!V313</f>
        <v>3.0103091913208854E-3</v>
      </c>
      <c r="X313" s="10">
        <f>'2023 MRI - Alphabetical'!W313-'2020 MRI'!W313</f>
        <v>-5</v>
      </c>
      <c r="Y313" s="33">
        <f>'2023 MRI - Alphabetical'!X313-'2020 MRI'!X313</f>
        <v>-5.8982130334533256E-2</v>
      </c>
      <c r="Z313" s="13">
        <f>'2023 MRI - Alphabetical'!Y313-'2020 MRI'!Y313</f>
        <v>19366</v>
      </c>
      <c r="AA313" s="10">
        <f>'2023 MRI - Alphabetical'!Z313-'2020 MRI'!Z313</f>
        <v>11</v>
      </c>
      <c r="AB313" s="33">
        <f>'2023 MRI - Alphabetical'!AA313-'2020 MRI'!AA313</f>
        <v>-7.9820623960887849E-3</v>
      </c>
      <c r="AC313" s="11">
        <f>'2023 MRI - Alphabetical'!AB313-'2020 MRI'!AB313</f>
        <v>2.2155030236393619E-3</v>
      </c>
      <c r="AD313" s="10">
        <f>'2023 MRI - Alphabetical'!AC313-'2020 MRI'!AC313</f>
        <v>25</v>
      </c>
      <c r="AE313" s="33">
        <f>'2023 MRI - Alphabetical'!AD313-'2020 MRI'!AD313</f>
        <v>7.4146970311961158E-2</v>
      </c>
      <c r="AF313" s="11">
        <f>'2023 MRI - Alphabetical'!AE313-'2020 MRI'!AE313</f>
        <v>9.5086336983269959E-3</v>
      </c>
      <c r="AG313" s="10">
        <f>'2023 MRI - Alphabetical'!AF313-'2020 MRI'!AF313</f>
        <v>6</v>
      </c>
      <c r="AH313" s="33">
        <f>'2023 MRI - Alphabetical'!AG313-'2020 MRI'!AG313</f>
        <v>-9.5086549552631516E-3</v>
      </c>
      <c r="AI313" s="14">
        <f>'2023 MRI - Alphabetical'!AH313-'2020 MRI'!AH313</f>
        <v>-0.11833333333333318</v>
      </c>
      <c r="AJ313" s="10">
        <f>'2023 MRI - Alphabetical'!AI313-'2020 MRI'!AI313</f>
        <v>10</v>
      </c>
      <c r="AK313" s="33">
        <f>'2023 MRI - Alphabetical'!AJ313-'2020 MRI'!AJ313</f>
        <v>1.0733530136697172E-2</v>
      </c>
      <c r="AL313" s="13">
        <f>'2023 MRI - Alphabetical'!AK313-'2020 MRI'!AK313</f>
        <v>29945.441466516233</v>
      </c>
      <c r="AM313" s="38"/>
    </row>
    <row r="314" spans="1:39" x14ac:dyDescent="0.25">
      <c r="A314" t="s">
        <v>906</v>
      </c>
      <c r="B314" s="5" t="s">
        <v>418</v>
      </c>
      <c r="C314" s="6" t="s">
        <v>93</v>
      </c>
      <c r="D314" s="7" t="s">
        <v>34</v>
      </c>
      <c r="E314" s="8">
        <f>VLOOKUP(A314,'2020 MRI'!$A$7:$F$571,6,FALSE)</f>
        <v>16.332574651021815</v>
      </c>
      <c r="F314" s="36">
        <f>'2023 MRI - Alphabetical'!E314-'2020 MRI'!E314</f>
        <v>-0.46999216549054257</v>
      </c>
      <c r="G314" s="8">
        <f>'2023 MRI - Alphabetical'!F314-'2020 MRI'!F314</f>
        <v>6.1661150368513447</v>
      </c>
      <c r="H314" s="9">
        <f>'2023 MRI - Alphabetical'!G314-'2020 MRI'!G314</f>
        <v>-36</v>
      </c>
      <c r="I314" s="10">
        <f>'2023 MRI - Alphabetical'!H314-'2020 MRI'!H314</f>
        <v>-339</v>
      </c>
      <c r="J314" s="33">
        <f>'2023 MRI - Alphabetical'!I314-'2020 MRI'!I314</f>
        <v>-1.150370580844823</v>
      </c>
      <c r="K314" s="11">
        <f>'2023 MRI - Alphabetical'!J314-'2020 MRI'!J314</f>
        <v>-5.4726526468880099E-2</v>
      </c>
      <c r="L314" s="10">
        <f>'2023 MRI - Alphabetical'!K314-'2020 MRI'!K314</f>
        <v>-56</v>
      </c>
      <c r="M314" s="33">
        <f>'2023 MRI - Alphabetical'!L314-'2020 MRI'!L314</f>
        <v>-6.4271512763105831E-2</v>
      </c>
      <c r="N314" s="11">
        <f>'2023 MRI - Alphabetical'!M314-'2020 MRI'!M314</f>
        <v>-4.2488906806146427E-3</v>
      </c>
      <c r="O314" s="10">
        <f>'2023 MRI - Alphabetical'!N314-'2020 MRI'!N314</f>
        <v>-20</v>
      </c>
      <c r="P314" s="33">
        <f>'2023 MRI - Alphabetical'!O314-'2020 MRI'!O314</f>
        <v>-6.2360961294391948E-2</v>
      </c>
      <c r="Q314" s="11">
        <f>'2023 MRI - Alphabetical'!P314-'2020 MRI'!P314</f>
        <v>1.7474771793830057E-3</v>
      </c>
      <c r="R314" s="10">
        <f>'2023 MRI - Alphabetical'!Q314-'2020 MRI'!Q314</f>
        <v>19</v>
      </c>
      <c r="S314" s="33">
        <f>'2023 MRI - Alphabetical'!R314-'2020 MRI'!R314</f>
        <v>0.23888270298591624</v>
      </c>
      <c r="T314" s="12">
        <f>'2023 MRI - Alphabetical'!S314-'2020 MRI'!S314</f>
        <v>0</v>
      </c>
      <c r="U314" s="10">
        <f>'2023 MRI - Alphabetical'!T314-'2020 MRI'!T314</f>
        <v>-10</v>
      </c>
      <c r="V314" s="33">
        <f>'2023 MRI - Alphabetical'!U314-'2020 MRI'!U314</f>
        <v>-0.13090918722484612</v>
      </c>
      <c r="W314" s="11">
        <f>'2023 MRI - Alphabetical'!V314-'2020 MRI'!V314</f>
        <v>3.6021514495186025E-3</v>
      </c>
      <c r="X314" s="10">
        <f>'2023 MRI - Alphabetical'!W314-'2020 MRI'!W314</f>
        <v>-17</v>
      </c>
      <c r="Y314" s="33">
        <f>'2023 MRI - Alphabetical'!X314-'2020 MRI'!X314</f>
        <v>-0.1681141973070317</v>
      </c>
      <c r="Z314" s="13">
        <f>'2023 MRI - Alphabetical'!Y314-'2020 MRI'!Y314</f>
        <v>15164</v>
      </c>
      <c r="AA314" s="10">
        <f>'2023 MRI - Alphabetical'!Z314-'2020 MRI'!Z314</f>
        <v>14</v>
      </c>
      <c r="AB314" s="33">
        <f>'2023 MRI - Alphabetical'!AA314-'2020 MRI'!AA314</f>
        <v>-2.2098922994675529E-3</v>
      </c>
      <c r="AC314" s="11">
        <f>'2023 MRI - Alphabetical'!AB314-'2020 MRI'!AB314</f>
        <v>2.2734550913184881E-3</v>
      </c>
      <c r="AD314" s="10">
        <f>'2023 MRI - Alphabetical'!AC314-'2020 MRI'!AC314</f>
        <v>-10</v>
      </c>
      <c r="AE314" s="33">
        <f>'2023 MRI - Alphabetical'!AD314-'2020 MRI'!AD314</f>
        <v>-1.4836862201986378E-2</v>
      </c>
      <c r="AF314" s="11">
        <f>'2023 MRI - Alphabetical'!AE314-'2020 MRI'!AE314</f>
        <v>4.7764009622371928E-3</v>
      </c>
      <c r="AG314" s="10">
        <f>'2023 MRI - Alphabetical'!AF314-'2020 MRI'!AF314</f>
        <v>-43</v>
      </c>
      <c r="AH314" s="33">
        <f>'2023 MRI - Alphabetical'!AG314-'2020 MRI'!AG314</f>
        <v>-0.11294439924660554</v>
      </c>
      <c r="AI314" s="14">
        <f>'2023 MRI - Alphabetical'!AH314-'2020 MRI'!AH314</f>
        <v>7.3333333333334139E-3</v>
      </c>
      <c r="AJ314" s="10">
        <f>'2023 MRI - Alphabetical'!AI314-'2020 MRI'!AI314</f>
        <v>1</v>
      </c>
      <c r="AK314" s="33">
        <f>'2023 MRI - Alphabetical'!AJ314-'2020 MRI'!AJ314</f>
        <v>5.8114202595974107E-3</v>
      </c>
      <c r="AL314" s="13">
        <f>'2023 MRI - Alphabetical'!AK314-'2020 MRI'!AK314</f>
        <v>25909.79755218036</v>
      </c>
      <c r="AM314" s="38"/>
    </row>
    <row r="315" spans="1:39" x14ac:dyDescent="0.25">
      <c r="A315" t="s">
        <v>907</v>
      </c>
      <c r="B315" s="5" t="s">
        <v>335</v>
      </c>
      <c r="C315" s="6" t="s">
        <v>91</v>
      </c>
      <c r="D315" s="7" t="s">
        <v>39</v>
      </c>
      <c r="E315" s="8">
        <f>VLOOKUP(A315,'2020 MRI'!$A$7:$F$571,6,FALSE)</f>
        <v>28.106665037467394</v>
      </c>
      <c r="F315" s="36">
        <f>'2023 MRI - Alphabetical'!E315-'2020 MRI'!E315</f>
        <v>-1.8015525550823808</v>
      </c>
      <c r="G315" s="8">
        <f>'2023 MRI - Alphabetical'!F315-'2020 MRI'!F315</f>
        <v>7.0840411593254657</v>
      </c>
      <c r="H315" s="9">
        <f>'2023 MRI - Alphabetical'!G315-'2020 MRI'!G315</f>
        <v>-80</v>
      </c>
      <c r="I315" s="10">
        <f>'2023 MRI - Alphabetical'!H315-'2020 MRI'!H315</f>
        <v>91</v>
      </c>
      <c r="J315" s="33">
        <f>'2023 MRI - Alphabetical'!I315-'2020 MRI'!I315</f>
        <v>0.36618713388675428</v>
      </c>
      <c r="K315" s="11">
        <f>'2023 MRI - Alphabetical'!J315-'2020 MRI'!J315</f>
        <v>4.7686740073123124E-2</v>
      </c>
      <c r="L315" s="10">
        <f>'2023 MRI - Alphabetical'!K315-'2020 MRI'!K315</f>
        <v>84</v>
      </c>
      <c r="M315" s="33">
        <f>'2023 MRI - Alphabetical'!L315-'2020 MRI'!L315</f>
        <v>0.76669514741323253</v>
      </c>
      <c r="N315" s="11">
        <f>'2023 MRI - Alphabetical'!M315-'2020 MRI'!M315</f>
        <v>-6.8276387505128044E-2</v>
      </c>
      <c r="O315" s="10">
        <f>'2023 MRI - Alphabetical'!N315-'2020 MRI'!N315</f>
        <v>-238</v>
      </c>
      <c r="P315" s="33">
        <f>'2023 MRI - Alphabetical'!O315-'2020 MRI'!O315</f>
        <v>-0.67699695397077475</v>
      </c>
      <c r="Q315" s="11">
        <f>'2023 MRI - Alphabetical'!P315-'2020 MRI'!P315</f>
        <v>3.9853479853479853E-2</v>
      </c>
      <c r="R315" s="10">
        <f>'2023 MRI - Alphabetical'!Q315-'2020 MRI'!Q315</f>
        <v>13</v>
      </c>
      <c r="S315" s="33">
        <f>'2023 MRI - Alphabetical'!R315-'2020 MRI'!R315</f>
        <v>-0.22370608718523999</v>
      </c>
      <c r="T315" s="12">
        <f>'2023 MRI - Alphabetical'!S315-'2020 MRI'!S315</f>
        <v>-1.7963680552369268</v>
      </c>
      <c r="U315" s="10">
        <f>'2023 MRI - Alphabetical'!T315-'2020 MRI'!T315</f>
        <v>-191</v>
      </c>
      <c r="V315" s="33">
        <f>'2023 MRI - Alphabetical'!U315-'2020 MRI'!U315</f>
        <v>-0.51663663911111524</v>
      </c>
      <c r="W315" s="11">
        <f>'2023 MRI - Alphabetical'!V315-'2020 MRI'!V315</f>
        <v>2.7654473879882523E-2</v>
      </c>
      <c r="X315" s="10">
        <f>'2023 MRI - Alphabetical'!W315-'2020 MRI'!W315</f>
        <v>-111</v>
      </c>
      <c r="Y315" s="33">
        <f>'2023 MRI - Alphabetical'!X315-'2020 MRI'!X315</f>
        <v>-0.40598876981909815</v>
      </c>
      <c r="Z315" s="13">
        <f>'2023 MRI - Alphabetical'!Y315-'2020 MRI'!Y315</f>
        <v>-1381</v>
      </c>
      <c r="AA315" s="10">
        <f>'2023 MRI - Alphabetical'!Z315-'2020 MRI'!Z315</f>
        <v>58</v>
      </c>
      <c r="AB315" s="33">
        <f>'2023 MRI - Alphabetical'!AA315-'2020 MRI'!AA315</f>
        <v>0.24979694297410537</v>
      </c>
      <c r="AC315" s="11">
        <f>'2023 MRI - Alphabetical'!AB315-'2020 MRI'!AB315</f>
        <v>-1.8728323699421928E-3</v>
      </c>
      <c r="AD315" s="10">
        <f>'2023 MRI - Alphabetical'!AC315-'2020 MRI'!AC315</f>
        <v>-178</v>
      </c>
      <c r="AE315" s="33">
        <f>'2023 MRI - Alphabetical'!AD315-'2020 MRI'!AD315</f>
        <v>-0.55537471834357621</v>
      </c>
      <c r="AF315" s="11">
        <f>'2023 MRI - Alphabetical'!AE315-'2020 MRI'!AE315</f>
        <v>-2.6500156637143002E-2</v>
      </c>
      <c r="AG315" s="10">
        <f>'2023 MRI - Alphabetical'!AF315-'2020 MRI'!AF315</f>
        <v>13</v>
      </c>
      <c r="AH315" s="33">
        <f>'2023 MRI - Alphabetical'!AG315-'2020 MRI'!AG315</f>
        <v>0.16274693332041723</v>
      </c>
      <c r="AI315" s="14">
        <f>'2023 MRI - Alphabetical'!AH315-'2020 MRI'!AH315</f>
        <v>-0.2936666666666663</v>
      </c>
      <c r="AJ315" s="10">
        <f>'2023 MRI - Alphabetical'!AI315-'2020 MRI'!AI315</f>
        <v>-8</v>
      </c>
      <c r="AK315" s="33">
        <f>'2023 MRI - Alphabetical'!AJ315-'2020 MRI'!AJ315</f>
        <v>1.3785466872869717E-2</v>
      </c>
      <c r="AL315" s="13">
        <f>'2023 MRI - Alphabetical'!AK315-'2020 MRI'!AK315</f>
        <v>10969.741058133091</v>
      </c>
      <c r="AM315" s="38"/>
    </row>
    <row r="316" spans="1:39" x14ac:dyDescent="0.25">
      <c r="A316" t="s">
        <v>908</v>
      </c>
      <c r="B316" s="5" t="s">
        <v>586</v>
      </c>
      <c r="C316" s="6" t="s">
        <v>41</v>
      </c>
      <c r="D316" s="7" t="s">
        <v>34</v>
      </c>
      <c r="E316" s="8">
        <f>VLOOKUP(A316,'2020 MRI'!$A$7:$F$571,6,FALSE)</f>
        <v>5.0785705976514919</v>
      </c>
      <c r="F316" s="36">
        <f>'2023 MRI - Alphabetical'!E316-'2020 MRI'!E316</f>
        <v>-3.413467337478604E-2</v>
      </c>
      <c r="G316" s="8">
        <f>'2023 MRI - Alphabetical'!F316-'2020 MRI'!F316</f>
        <v>7.3677615601110027</v>
      </c>
      <c r="H316" s="9">
        <f>'2023 MRI - Alphabetical'!G316-'2020 MRI'!G316</f>
        <v>-6</v>
      </c>
      <c r="I316" s="10">
        <f>'2023 MRI - Alphabetical'!H316-'2020 MRI'!H316</f>
        <v>172</v>
      </c>
      <c r="J316" s="33">
        <f>'2023 MRI - Alphabetical'!I316-'2020 MRI'!I316</f>
        <v>0.82079054446332367</v>
      </c>
      <c r="K316" s="11">
        <f>'2023 MRI - Alphabetical'!J316-'2020 MRI'!J316</f>
        <v>9.1862956493135917E-2</v>
      </c>
      <c r="L316" s="10">
        <f>'2023 MRI - Alphabetical'!K316-'2020 MRI'!K316</f>
        <v>-109</v>
      </c>
      <c r="M316" s="33">
        <f>'2023 MRI - Alphabetical'!L316-'2020 MRI'!L316</f>
        <v>-0.20342958189490207</v>
      </c>
      <c r="N316" s="11">
        <f>'2023 MRI - Alphabetical'!M316-'2020 MRI'!M316</f>
        <v>3.9047745464378114E-4</v>
      </c>
      <c r="O316" s="10">
        <f>'2023 MRI - Alphabetical'!N316-'2020 MRI'!N316</f>
        <v>39</v>
      </c>
      <c r="P316" s="33">
        <f>'2023 MRI - Alphabetical'!O316-'2020 MRI'!O316</f>
        <v>8.487249851683687E-2</v>
      </c>
      <c r="Q316" s="11">
        <f>'2023 MRI - Alphabetical'!P316-'2020 MRI'!P316</f>
        <v>-7.2848093073768945E-3</v>
      </c>
      <c r="R316" s="10">
        <f>'2023 MRI - Alphabetical'!Q316-'2020 MRI'!Q316</f>
        <v>-13</v>
      </c>
      <c r="S316" s="33">
        <f>'2023 MRI - Alphabetical'!R316-'2020 MRI'!R316</f>
        <v>0.16907601855984883</v>
      </c>
      <c r="T316" s="12">
        <f>'2023 MRI - Alphabetical'!S316-'2020 MRI'!S316</f>
        <v>0.13721813108905456</v>
      </c>
      <c r="U316" s="10">
        <f>'2023 MRI - Alphabetical'!T316-'2020 MRI'!T316</f>
        <v>-20</v>
      </c>
      <c r="V316" s="33">
        <f>'2023 MRI - Alphabetical'!U316-'2020 MRI'!U316</f>
        <v>-4.2471606521771399E-2</v>
      </c>
      <c r="W316" s="11">
        <f>'2023 MRI - Alphabetical'!V316-'2020 MRI'!V316</f>
        <v>-7.413306196304148E-4</v>
      </c>
      <c r="X316" s="10">
        <f>'2023 MRI - Alphabetical'!W316-'2020 MRI'!W316</f>
        <v>-4</v>
      </c>
      <c r="Y316" s="33">
        <f>'2023 MRI - Alphabetical'!X316-'2020 MRI'!X316</f>
        <v>-0.42740399673567886</v>
      </c>
      <c r="Z316" s="13">
        <f>'2023 MRI - Alphabetical'!Y316-'2020 MRI'!Y316</f>
        <v>24773</v>
      </c>
      <c r="AA316" s="10">
        <f>'2023 MRI - Alphabetical'!Z316-'2020 MRI'!Z316</f>
        <v>10</v>
      </c>
      <c r="AB316" s="33">
        <f>'2023 MRI - Alphabetical'!AA316-'2020 MRI'!AA316</f>
        <v>5.2493290496040457E-2</v>
      </c>
      <c r="AC316" s="11">
        <f>'2023 MRI - Alphabetical'!AB316-'2020 MRI'!AB316</f>
        <v>2.6354001059883392E-3</v>
      </c>
      <c r="AD316" s="10">
        <f>'2023 MRI - Alphabetical'!AC316-'2020 MRI'!AC316</f>
        <v>24</v>
      </c>
      <c r="AE316" s="33">
        <f>'2023 MRI - Alphabetical'!AD316-'2020 MRI'!AD316</f>
        <v>4.4779597635371315E-2</v>
      </c>
      <c r="AF316" s="11">
        <f>'2023 MRI - Alphabetical'!AE316-'2020 MRI'!AE316</f>
        <v>6.9681322714394422E-3</v>
      </c>
      <c r="AG316" s="10">
        <f>'2023 MRI - Alphabetical'!AF316-'2020 MRI'!AF316</f>
        <v>-21</v>
      </c>
      <c r="AH316" s="33">
        <f>'2023 MRI - Alphabetical'!AG316-'2020 MRI'!AG316</f>
        <v>-0.14535160945624914</v>
      </c>
      <c r="AI316" s="14">
        <f>'2023 MRI - Alphabetical'!AH316-'2020 MRI'!AH316</f>
        <v>3.2666666666666622E-2</v>
      </c>
      <c r="AJ316" s="10">
        <f>'2023 MRI - Alphabetical'!AI316-'2020 MRI'!AI316</f>
        <v>-7</v>
      </c>
      <c r="AK316" s="33">
        <f>'2023 MRI - Alphabetical'!AJ316-'2020 MRI'!AJ316</f>
        <v>-0.13393125441391077</v>
      </c>
      <c r="AL316" s="13">
        <f>'2023 MRI - Alphabetical'!AK316-'2020 MRI'!AK316</f>
        <v>-3239.2497673715116</v>
      </c>
      <c r="AM316" s="38"/>
    </row>
    <row r="317" spans="1:39" x14ac:dyDescent="0.25">
      <c r="A317" t="s">
        <v>909</v>
      </c>
      <c r="B317" s="5" t="s">
        <v>375</v>
      </c>
      <c r="C317" s="6" t="s">
        <v>172</v>
      </c>
      <c r="D317" s="7" t="s">
        <v>39</v>
      </c>
      <c r="E317" s="8">
        <f>VLOOKUP(A317,'2020 MRI'!$A$7:$F$571,6,FALSE)</f>
        <v>17.38374385769513</v>
      </c>
      <c r="F317" s="36">
        <f>'2023 MRI - Alphabetical'!E317-'2020 MRI'!E317</f>
        <v>-1.4692055872921701</v>
      </c>
      <c r="G317" s="8">
        <f>'2023 MRI - Alphabetical'!F317-'2020 MRI'!F317</f>
        <v>8.4350297820735918</v>
      </c>
      <c r="H317" s="9">
        <f>'2023 MRI - Alphabetical'!G317-'2020 MRI'!G317</f>
        <v>-79</v>
      </c>
      <c r="I317" s="10">
        <f>'2023 MRI - Alphabetical'!H317-'2020 MRI'!H317</f>
        <v>254</v>
      </c>
      <c r="J317" s="33">
        <f>'2023 MRI - Alphabetical'!I317-'2020 MRI'!I317</f>
        <v>0.93770514282385231</v>
      </c>
      <c r="K317" s="11">
        <f>'2023 MRI - Alphabetical'!J317-'2020 MRI'!J317</f>
        <v>9.6101964582180455E-2</v>
      </c>
      <c r="L317" s="10">
        <f>'2023 MRI - Alphabetical'!K317-'2020 MRI'!K317</f>
        <v>37</v>
      </c>
      <c r="M317" s="33">
        <f>'2023 MRI - Alphabetical'!L317-'2020 MRI'!L317</f>
        <v>0.11573627659710628</v>
      </c>
      <c r="N317" s="11">
        <f>'2023 MRI - Alphabetical'!M317-'2020 MRI'!M317</f>
        <v>-3.3944092083626975E-2</v>
      </c>
      <c r="O317" s="10">
        <f>'2023 MRI - Alphabetical'!N317-'2020 MRI'!N317</f>
        <v>146</v>
      </c>
      <c r="P317" s="33">
        <f>'2023 MRI - Alphabetical'!O317-'2020 MRI'!O317</f>
        <v>0.29325223881577589</v>
      </c>
      <c r="Q317" s="11">
        <f>'2023 MRI - Alphabetical'!P317-'2020 MRI'!P317</f>
        <v>-2.0539243365330324E-2</v>
      </c>
      <c r="R317" s="10">
        <f>'2023 MRI - Alphabetical'!Q317-'2020 MRI'!Q317</f>
        <v>19</v>
      </c>
      <c r="S317" s="33">
        <f>'2023 MRI - Alphabetical'!R317-'2020 MRI'!R317</f>
        <v>0.23888270298591624</v>
      </c>
      <c r="T317" s="12">
        <f>'2023 MRI - Alphabetical'!S317-'2020 MRI'!S317</f>
        <v>0</v>
      </c>
      <c r="U317" s="10">
        <f>'2023 MRI - Alphabetical'!T317-'2020 MRI'!T317</f>
        <v>77</v>
      </c>
      <c r="V317" s="33">
        <f>'2023 MRI - Alphabetical'!U317-'2020 MRI'!U317</f>
        <v>0.18084602457401749</v>
      </c>
      <c r="W317" s="11">
        <f>'2023 MRI - Alphabetical'!V317-'2020 MRI'!V317</f>
        <v>-1.4022835605808665E-2</v>
      </c>
      <c r="X317" s="10">
        <f>'2023 MRI - Alphabetical'!W317-'2020 MRI'!W317</f>
        <v>-12</v>
      </c>
      <c r="Y317" s="33">
        <f>'2023 MRI - Alphabetical'!X317-'2020 MRI'!X317</f>
        <v>-0.12229301024312106</v>
      </c>
      <c r="Z317" s="13">
        <f>'2023 MRI - Alphabetical'!Y317-'2020 MRI'!Y317</f>
        <v>16429</v>
      </c>
      <c r="AA317" s="10">
        <f>'2023 MRI - Alphabetical'!Z317-'2020 MRI'!Z317</f>
        <v>-243</v>
      </c>
      <c r="AB317" s="33">
        <f>'2023 MRI - Alphabetical'!AA317-'2020 MRI'!AA317</f>
        <v>-1.1350849640605096</v>
      </c>
      <c r="AC317" s="11">
        <f>'2023 MRI - Alphabetical'!AB317-'2020 MRI'!AB317</f>
        <v>1.7558139534883721E-2</v>
      </c>
      <c r="AD317" s="10">
        <f>'2023 MRI - Alphabetical'!AC317-'2020 MRI'!AC317</f>
        <v>-268</v>
      </c>
      <c r="AE317" s="33">
        <f>'2023 MRI - Alphabetical'!AD317-'2020 MRI'!AD317</f>
        <v>-1.2334612028446386</v>
      </c>
      <c r="AF317" s="11">
        <f>'2023 MRI - Alphabetical'!AE317-'2020 MRI'!AE317</f>
        <v>-6.4503816793893054E-2</v>
      </c>
      <c r="AG317" s="10">
        <f>'2023 MRI - Alphabetical'!AF317-'2020 MRI'!AF317</f>
        <v>94</v>
      </c>
      <c r="AH317" s="33">
        <f>'2023 MRI - Alphabetical'!AG317-'2020 MRI'!AG317</f>
        <v>0.20804351217651998</v>
      </c>
      <c r="AI317" s="14">
        <f>'2023 MRI - Alphabetical'!AH317-'2020 MRI'!AH317</f>
        <v>-0.36099999999999977</v>
      </c>
      <c r="AJ317" s="10">
        <f>'2023 MRI - Alphabetical'!AI317-'2020 MRI'!AI317</f>
        <v>-83</v>
      </c>
      <c r="AK317" s="33">
        <f>'2023 MRI - Alphabetical'!AJ317-'2020 MRI'!AJ317</f>
        <v>-2.6874437675919405E-2</v>
      </c>
      <c r="AL317" s="13">
        <f>'2023 MRI - Alphabetical'!AK317-'2020 MRI'!AK317</f>
        <v>-10010.891794973024</v>
      </c>
      <c r="AM317" s="38"/>
    </row>
    <row r="318" spans="1:39" x14ac:dyDescent="0.25">
      <c r="A318" t="s">
        <v>910</v>
      </c>
      <c r="B318" s="5" t="s">
        <v>517</v>
      </c>
      <c r="C318" s="6" t="s">
        <v>54</v>
      </c>
      <c r="D318" s="7" t="s">
        <v>39</v>
      </c>
      <c r="E318" s="8">
        <f>VLOOKUP(A318,'2020 MRI'!$A$7:$F$571,6,FALSE)</f>
        <v>13.45400601101071</v>
      </c>
      <c r="F318" s="36">
        <f>'2023 MRI - Alphabetical'!E318-'2020 MRI'!E318</f>
        <v>3.5338917220597565E-2</v>
      </c>
      <c r="G318" s="8">
        <f>'2023 MRI - Alphabetical'!F318-'2020 MRI'!F318</f>
        <v>5.4950633463754759</v>
      </c>
      <c r="H318" s="9">
        <f>'2023 MRI - Alphabetical'!G318-'2020 MRI'!G318</f>
        <v>-3</v>
      </c>
      <c r="I318" s="10">
        <f>'2023 MRI - Alphabetical'!H318-'2020 MRI'!H318</f>
        <v>-197</v>
      </c>
      <c r="J318" s="33">
        <f>'2023 MRI - Alphabetical'!I318-'2020 MRI'!I318</f>
        <v>-0.62218381247896182</v>
      </c>
      <c r="K318" s="11">
        <f>'2023 MRI - Alphabetical'!J318-'2020 MRI'!J318</f>
        <v>-1.8912992615942592E-2</v>
      </c>
      <c r="L318" s="10">
        <f>'2023 MRI - Alphabetical'!K318-'2020 MRI'!K318</f>
        <v>-31</v>
      </c>
      <c r="M318" s="33">
        <f>'2023 MRI - Alphabetical'!L318-'2020 MRI'!L318</f>
        <v>2.1044968575491541E-2</v>
      </c>
      <c r="N318" s="11">
        <f>'2023 MRI - Alphabetical'!M318-'2020 MRI'!M318</f>
        <v>-9.8998749460739097E-3</v>
      </c>
      <c r="O318" s="10">
        <f>'2023 MRI - Alphabetical'!N318-'2020 MRI'!N318</f>
        <v>-12</v>
      </c>
      <c r="P318" s="33">
        <f>'2023 MRI - Alphabetical'!O318-'2020 MRI'!O318</f>
        <v>-1.6661020860255116E-2</v>
      </c>
      <c r="Q318" s="11">
        <f>'2023 MRI - Alphabetical'!P318-'2020 MRI'!P318</f>
        <v>-9.030386748529861E-4</v>
      </c>
      <c r="R318" s="10">
        <f>'2023 MRI - Alphabetical'!Q318-'2020 MRI'!Q318</f>
        <v>41</v>
      </c>
      <c r="S318" s="33">
        <f>'2023 MRI - Alphabetical'!R318-'2020 MRI'!R318</f>
        <v>0.26175433525821423</v>
      </c>
      <c r="T318" s="12">
        <f>'2023 MRI - Alphabetical'!S318-'2020 MRI'!S318</f>
        <v>-9.6181590843512549E-2</v>
      </c>
      <c r="U318" s="10">
        <f>'2023 MRI - Alphabetical'!T318-'2020 MRI'!T318</f>
        <v>98</v>
      </c>
      <c r="V318" s="33">
        <f>'2023 MRI - Alphabetical'!U318-'2020 MRI'!U318</f>
        <v>0.25172358617242735</v>
      </c>
      <c r="W318" s="11">
        <f>'2023 MRI - Alphabetical'!V318-'2020 MRI'!V318</f>
        <v>-1.8385071375764044E-2</v>
      </c>
      <c r="X318" s="10">
        <f>'2023 MRI - Alphabetical'!W318-'2020 MRI'!W318</f>
        <v>-7</v>
      </c>
      <c r="Y318" s="33">
        <f>'2023 MRI - Alphabetical'!X318-'2020 MRI'!X318</f>
        <v>-0.10403251305535677</v>
      </c>
      <c r="Z318" s="13">
        <f>'2023 MRI - Alphabetical'!Y318-'2020 MRI'!Y318</f>
        <v>26578</v>
      </c>
      <c r="AA318" s="10">
        <f>'2023 MRI - Alphabetical'!Z318-'2020 MRI'!Z318</f>
        <v>-59</v>
      </c>
      <c r="AB318" s="33">
        <f>'2023 MRI - Alphabetical'!AA318-'2020 MRI'!AA318</f>
        <v>-0.17321069365126474</v>
      </c>
      <c r="AC318" s="11">
        <f>'2023 MRI - Alphabetical'!AB318-'2020 MRI'!AB318</f>
        <v>4.8198054536756491E-3</v>
      </c>
      <c r="AD318" s="10">
        <f>'2023 MRI - Alphabetical'!AC318-'2020 MRI'!AC318</f>
        <v>-18</v>
      </c>
      <c r="AE318" s="33">
        <f>'2023 MRI - Alphabetical'!AD318-'2020 MRI'!AD318</f>
        <v>-3.6628501364591892E-2</v>
      </c>
      <c r="AF318" s="11">
        <f>'2023 MRI - Alphabetical'!AE318-'2020 MRI'!AE318</f>
        <v>3.4429420629937812E-3</v>
      </c>
      <c r="AG318" s="10">
        <f>'2023 MRI - Alphabetical'!AF318-'2020 MRI'!AF318</f>
        <v>16</v>
      </c>
      <c r="AH318" s="33">
        <f>'2023 MRI - Alphabetical'!AG318-'2020 MRI'!AG318</f>
        <v>-4.3545386068466474E-4</v>
      </c>
      <c r="AI318" s="14">
        <f>'2023 MRI - Alphabetical'!AH318-'2020 MRI'!AH318</f>
        <v>-0.12833333333333341</v>
      </c>
      <c r="AJ318" s="10">
        <f>'2023 MRI - Alphabetical'!AI318-'2020 MRI'!AI318</f>
        <v>13</v>
      </c>
      <c r="AK318" s="33">
        <f>'2023 MRI - Alphabetical'!AJ318-'2020 MRI'!AJ318</f>
        <v>1.1149196649854226E-2</v>
      </c>
      <c r="AL318" s="13">
        <f>'2023 MRI - Alphabetical'!AK318-'2020 MRI'!AK318</f>
        <v>35104.9997911143</v>
      </c>
      <c r="AM318" s="38"/>
    </row>
    <row r="319" spans="1:39" x14ac:dyDescent="0.25">
      <c r="A319" t="s">
        <v>911</v>
      </c>
      <c r="B319" s="5" t="s">
        <v>423</v>
      </c>
      <c r="C319" s="6" t="s">
        <v>49</v>
      </c>
      <c r="D319" s="7" t="s">
        <v>39</v>
      </c>
      <c r="E319" s="8">
        <f>VLOOKUP(A319,'2020 MRI'!$A$7:$F$571,6,FALSE)</f>
        <v>22.665790270062729</v>
      </c>
      <c r="F319" s="36">
        <f>'2023 MRI - Alphabetical'!E319-'2020 MRI'!E319</f>
        <v>1.3854124377774273</v>
      </c>
      <c r="G319" s="8">
        <f>'2023 MRI - Alphabetical'!F319-'2020 MRI'!F319</f>
        <v>0.27127529084391711</v>
      </c>
      <c r="H319" s="9">
        <f>'2023 MRI - Alphabetical'!G319-'2020 MRI'!G319</f>
        <v>65</v>
      </c>
      <c r="I319" s="10">
        <f>'2023 MRI - Alphabetical'!H319-'2020 MRI'!H319</f>
        <v>-149</v>
      </c>
      <c r="J319" s="33">
        <f>'2023 MRI - Alphabetical'!I319-'2020 MRI'!I319</f>
        <v>-0.41620367265001645</v>
      </c>
      <c r="K319" s="11">
        <f>'2023 MRI - Alphabetical'!J319-'2020 MRI'!J319</f>
        <v>-4.6670519953706524E-4</v>
      </c>
      <c r="L319" s="10">
        <f>'2023 MRI - Alphabetical'!K319-'2020 MRI'!K319</f>
        <v>74</v>
      </c>
      <c r="M319" s="33">
        <f>'2023 MRI - Alphabetical'!L319-'2020 MRI'!L319</f>
        <v>0.2943931493619466</v>
      </c>
      <c r="N319" s="11">
        <f>'2023 MRI - Alphabetical'!M319-'2020 MRI'!M319</f>
        <v>-2.6275060088639425E-2</v>
      </c>
      <c r="O319" s="10">
        <f>'2023 MRI - Alphabetical'!N319-'2020 MRI'!N319</f>
        <v>-31</v>
      </c>
      <c r="P319" s="33">
        <f>'2023 MRI - Alphabetical'!O319-'2020 MRI'!O319</f>
        <v>-0.10178423472510043</v>
      </c>
      <c r="Q319" s="11">
        <f>'2023 MRI - Alphabetical'!P319-'2020 MRI'!P319</f>
        <v>3.0416012558869693E-3</v>
      </c>
      <c r="R319" s="10">
        <f>'2023 MRI - Alphabetical'!Q319-'2020 MRI'!Q319</f>
        <v>116</v>
      </c>
      <c r="S319" s="33">
        <f>'2023 MRI - Alphabetical'!R319-'2020 MRI'!R319</f>
        <v>0.30714633460213037</v>
      </c>
      <c r="T319" s="12">
        <f>'2023 MRI - Alphabetical'!S319-'2020 MRI'!S319</f>
        <v>-0.28706760442084112</v>
      </c>
      <c r="U319" s="10">
        <f>'2023 MRI - Alphabetical'!T319-'2020 MRI'!T319</f>
        <v>248</v>
      </c>
      <c r="V319" s="33">
        <f>'2023 MRI - Alphabetical'!U319-'2020 MRI'!U319</f>
        <v>0.70096499186060945</v>
      </c>
      <c r="W319" s="11">
        <f>'2023 MRI - Alphabetical'!V319-'2020 MRI'!V319</f>
        <v>-4.5329223932259723E-2</v>
      </c>
      <c r="X319" s="10">
        <f>'2023 MRI - Alphabetical'!W319-'2020 MRI'!W319</f>
        <v>33</v>
      </c>
      <c r="Y319" s="33">
        <f>'2023 MRI - Alphabetical'!X319-'2020 MRI'!X319</f>
        <v>0.11250328273945408</v>
      </c>
      <c r="Z319" s="13">
        <f>'2023 MRI - Alphabetical'!Y319-'2020 MRI'!Y319</f>
        <v>23480</v>
      </c>
      <c r="AA319" s="10">
        <f>'2023 MRI - Alphabetical'!Z319-'2020 MRI'!Z319</f>
        <v>63</v>
      </c>
      <c r="AB319" s="33">
        <f>'2023 MRI - Alphabetical'!AA319-'2020 MRI'!AA319</f>
        <v>0.18178463162127168</v>
      </c>
      <c r="AC319" s="11">
        <f>'2023 MRI - Alphabetical'!AB319-'2020 MRI'!AB319</f>
        <v>4.5965449376776657E-4</v>
      </c>
      <c r="AD319" s="10">
        <f>'2023 MRI - Alphabetical'!AC319-'2020 MRI'!AC319</f>
        <v>77</v>
      </c>
      <c r="AE319" s="33">
        <f>'2023 MRI - Alphabetical'!AD319-'2020 MRI'!AD319</f>
        <v>0.23399681033609926</v>
      </c>
      <c r="AF319" s="11">
        <f>'2023 MRI - Alphabetical'!AE319-'2020 MRI'!AE319</f>
        <v>1.9204242070343547E-2</v>
      </c>
      <c r="AG319" s="10">
        <f>'2023 MRI - Alphabetical'!AF319-'2020 MRI'!AF319</f>
        <v>-37</v>
      </c>
      <c r="AH319" s="33">
        <f>'2023 MRI - Alphabetical'!AG319-'2020 MRI'!AG319</f>
        <v>-9.1417739096097905E-2</v>
      </c>
      <c r="AI319" s="14">
        <f>'2023 MRI - Alphabetical'!AH319-'2020 MRI'!AH319</f>
        <v>-1.3666666666666938E-2</v>
      </c>
      <c r="AJ319" s="10">
        <f>'2023 MRI - Alphabetical'!AI319-'2020 MRI'!AI319</f>
        <v>5</v>
      </c>
      <c r="AK319" s="33">
        <f>'2023 MRI - Alphabetical'!AJ319-'2020 MRI'!AJ319</f>
        <v>1.6430747756018965E-2</v>
      </c>
      <c r="AL319" s="13">
        <f>'2023 MRI - Alphabetical'!AK319-'2020 MRI'!AK319</f>
        <v>23759.324760090327</v>
      </c>
      <c r="AM319" s="38"/>
    </row>
    <row r="320" spans="1:39" x14ac:dyDescent="0.25">
      <c r="A320" t="s">
        <v>912</v>
      </c>
      <c r="B320" s="5" t="s">
        <v>65</v>
      </c>
      <c r="C320" s="6" t="s">
        <v>26</v>
      </c>
      <c r="D320" s="7" t="s">
        <v>20</v>
      </c>
      <c r="E320" s="8">
        <f>VLOOKUP(A320,'2020 MRI'!$A$7:$F$571,6,FALSE)</f>
        <v>55.288311337602366</v>
      </c>
      <c r="F320" s="36">
        <f>'2023 MRI - Alphabetical'!E320-'2020 MRI'!E320</f>
        <v>0.62146042369867516</v>
      </c>
      <c r="G320" s="8">
        <f>'2023 MRI - Alphabetical'!F320-'2020 MRI'!F320</f>
        <v>-4.4528471461925534</v>
      </c>
      <c r="H320" s="9">
        <f>'2023 MRI - Alphabetical'!G320-'2020 MRI'!G320</f>
        <v>10</v>
      </c>
      <c r="I320" s="10">
        <f>'2023 MRI - Alphabetical'!H320-'2020 MRI'!H320</f>
        <v>-111</v>
      </c>
      <c r="J320" s="33">
        <f>'2023 MRI - Alphabetical'!I320-'2020 MRI'!I320</f>
        <v>-0.46320425809172727</v>
      </c>
      <c r="K320" s="11">
        <f>'2023 MRI - Alphabetical'!J320-'2020 MRI'!J320</f>
        <v>-1.2555199086697999E-2</v>
      </c>
      <c r="L320" s="10">
        <f>'2023 MRI - Alphabetical'!K320-'2020 MRI'!K320</f>
        <v>121</v>
      </c>
      <c r="M320" s="33">
        <f>'2023 MRI - Alphabetical'!L320-'2020 MRI'!L320</f>
        <v>0.81563035580373011</v>
      </c>
      <c r="N320" s="11">
        <f>'2023 MRI - Alphabetical'!M320-'2020 MRI'!M320</f>
        <v>-6.4510772763015839E-2</v>
      </c>
      <c r="O320" s="10">
        <f>'2023 MRI - Alphabetical'!N320-'2020 MRI'!N320</f>
        <v>14</v>
      </c>
      <c r="P320" s="33">
        <f>'2023 MRI - Alphabetical'!O320-'2020 MRI'!O320</f>
        <v>0.38447105516668412</v>
      </c>
      <c r="Q320" s="11">
        <f>'2023 MRI - Alphabetical'!P320-'2020 MRI'!P320</f>
        <v>-3.1081767375498476E-2</v>
      </c>
      <c r="R320" s="10">
        <f>'2023 MRI - Alphabetical'!Q320-'2020 MRI'!Q320</f>
        <v>-2</v>
      </c>
      <c r="S320" s="33">
        <f>'2023 MRI - Alphabetical'!R320-'2020 MRI'!R320</f>
        <v>-0.96008865068481508</v>
      </c>
      <c r="T320" s="12">
        <f>'2023 MRI - Alphabetical'!S320-'2020 MRI'!S320</f>
        <v>-0.42356388190084537</v>
      </c>
      <c r="U320" s="10">
        <f>'2023 MRI - Alphabetical'!T320-'2020 MRI'!T320</f>
        <v>50</v>
      </c>
      <c r="V320" s="33">
        <f>'2023 MRI - Alphabetical'!U320-'2020 MRI'!U320</f>
        <v>0.86803424636378501</v>
      </c>
      <c r="W320" s="11">
        <f>'2023 MRI - Alphabetical'!V320-'2020 MRI'!V320</f>
        <v>-5.1699616585479724E-2</v>
      </c>
      <c r="X320" s="10">
        <f>'2023 MRI - Alphabetical'!W320-'2020 MRI'!W320</f>
        <v>-12</v>
      </c>
      <c r="Y320" s="33">
        <f>'2023 MRI - Alphabetical'!X320-'2020 MRI'!X320</f>
        <v>-6.1524262054644785E-2</v>
      </c>
      <c r="Z320" s="13">
        <f>'2023 MRI - Alphabetical'!Y320-'2020 MRI'!Y320</f>
        <v>7141</v>
      </c>
      <c r="AA320" s="10">
        <f>'2023 MRI - Alphabetical'!Z320-'2020 MRI'!Z320</f>
        <v>23</v>
      </c>
      <c r="AB320" s="33">
        <f>'2023 MRI - Alphabetical'!AA320-'2020 MRI'!AA320</f>
        <v>0.30278315432456315</v>
      </c>
      <c r="AC320" s="11">
        <f>'2023 MRI - Alphabetical'!AB320-'2020 MRI'!AB320</f>
        <v>-4.660060755099088E-3</v>
      </c>
      <c r="AD320" s="10">
        <f>'2023 MRI - Alphabetical'!AC320-'2020 MRI'!AC320</f>
        <v>0</v>
      </c>
      <c r="AE320" s="33">
        <f>'2023 MRI - Alphabetical'!AD320-'2020 MRI'!AD320</f>
        <v>-4.6147198951291823E-3</v>
      </c>
      <c r="AF320" s="11">
        <f>'2023 MRI - Alphabetical'!AE320-'2020 MRI'!AE320</f>
        <v>1.0466929948275694E-2</v>
      </c>
      <c r="AG320" s="10">
        <f>'2023 MRI - Alphabetical'!AF320-'2020 MRI'!AF320</f>
        <v>-15</v>
      </c>
      <c r="AH320" s="33">
        <f>'2023 MRI - Alphabetical'!AG320-'2020 MRI'!AG320</f>
        <v>-1.7265592262889873E-2</v>
      </c>
      <c r="AI320" s="14">
        <f>'2023 MRI - Alphabetical'!AH320-'2020 MRI'!AH320</f>
        <v>-9.2666666666667119E-2</v>
      </c>
      <c r="AJ320" s="10">
        <f>'2023 MRI - Alphabetical'!AI320-'2020 MRI'!AI320</f>
        <v>9</v>
      </c>
      <c r="AK320" s="33">
        <f>'2023 MRI - Alphabetical'!AJ320-'2020 MRI'!AJ320</f>
        <v>3.4437896463815176E-2</v>
      </c>
      <c r="AL320" s="13">
        <f>'2023 MRI - Alphabetical'!AK320-'2020 MRI'!AK320</f>
        <v>15584.867482649861</v>
      </c>
      <c r="AM320" s="38">
        <v>1</v>
      </c>
    </row>
    <row r="321" spans="1:39" x14ac:dyDescent="0.25">
      <c r="A321" t="s">
        <v>913</v>
      </c>
      <c r="B321" s="5" t="s">
        <v>297</v>
      </c>
      <c r="C321" s="6" t="s">
        <v>81</v>
      </c>
      <c r="D321" s="7" t="s">
        <v>34</v>
      </c>
      <c r="E321" s="8">
        <f>VLOOKUP(A321,'2020 MRI'!$A$7:$F$571,6,FALSE)</f>
        <v>29.045922711778871</v>
      </c>
      <c r="F321" s="36">
        <f>'2023 MRI - Alphabetical'!E321-'2020 MRI'!E321</f>
        <v>1.9806271880741171</v>
      </c>
      <c r="G321" s="8">
        <f>'2023 MRI - Alphabetical'!F321-'2020 MRI'!F321</f>
        <v>-2.5024701195366532</v>
      </c>
      <c r="H321" s="9">
        <f>'2023 MRI - Alphabetical'!G321-'2020 MRI'!G321</f>
        <v>103</v>
      </c>
      <c r="I321" s="10">
        <f>'2023 MRI - Alphabetical'!H321-'2020 MRI'!H321</f>
        <v>400</v>
      </c>
      <c r="J321" s="33">
        <f>'2023 MRI - Alphabetical'!I321-'2020 MRI'!I321</f>
        <v>1.5906390684446736</v>
      </c>
      <c r="K321" s="11">
        <f>'2023 MRI - Alphabetical'!J321-'2020 MRI'!J321</f>
        <v>0.1404276648851156</v>
      </c>
      <c r="L321" s="10">
        <f>'2023 MRI - Alphabetical'!K321-'2020 MRI'!K321</f>
        <v>109</v>
      </c>
      <c r="M321" s="33">
        <f>'2023 MRI - Alphabetical'!L321-'2020 MRI'!L321</f>
        <v>0.43080228983720648</v>
      </c>
      <c r="N321" s="11">
        <f>'2023 MRI - Alphabetical'!M321-'2020 MRI'!M321</f>
        <v>-3.8690216901586548E-2</v>
      </c>
      <c r="O321" s="10">
        <f>'2023 MRI - Alphabetical'!N321-'2020 MRI'!N321</f>
        <v>129</v>
      </c>
      <c r="P321" s="33">
        <f>'2023 MRI - Alphabetical'!O321-'2020 MRI'!O321</f>
        <v>0.33034599551780319</v>
      </c>
      <c r="Q321" s="11">
        <f>'2023 MRI - Alphabetical'!P321-'2020 MRI'!P321</f>
        <v>-2.3301602715338519E-2</v>
      </c>
      <c r="R321" s="10">
        <f>'2023 MRI - Alphabetical'!Q321-'2020 MRI'!Q321</f>
        <v>19</v>
      </c>
      <c r="S321" s="33">
        <f>'2023 MRI - Alphabetical'!R321-'2020 MRI'!R321</f>
        <v>0.23888270298591624</v>
      </c>
      <c r="T321" s="12">
        <f>'2023 MRI - Alphabetical'!S321-'2020 MRI'!S321</f>
        <v>0</v>
      </c>
      <c r="U321" s="10">
        <f>'2023 MRI - Alphabetical'!T321-'2020 MRI'!T321</f>
        <v>72</v>
      </c>
      <c r="V321" s="33">
        <f>'2023 MRI - Alphabetical'!U321-'2020 MRI'!U321</f>
        <v>0.27240401711908224</v>
      </c>
      <c r="W321" s="11">
        <f>'2023 MRI - Alphabetical'!V321-'2020 MRI'!V321</f>
        <v>-1.8582230704529641E-2</v>
      </c>
      <c r="X321" s="10">
        <f>'2023 MRI - Alphabetical'!W321-'2020 MRI'!W321</f>
        <v>24</v>
      </c>
      <c r="Y321" s="33">
        <f>'2023 MRI - Alphabetical'!X321-'2020 MRI'!X321</f>
        <v>5.7338008991643527E-2</v>
      </c>
      <c r="Z321" s="13">
        <f>'2023 MRI - Alphabetical'!Y321-'2020 MRI'!Y321</f>
        <v>18989</v>
      </c>
      <c r="AA321" s="10">
        <f>'2023 MRI - Alphabetical'!Z321-'2020 MRI'!Z321</f>
        <v>-3</v>
      </c>
      <c r="AB321" s="33">
        <f>'2023 MRI - Alphabetical'!AA321-'2020 MRI'!AA321</f>
        <v>-5.999870435744975E-2</v>
      </c>
      <c r="AC321" s="11">
        <f>'2023 MRI - Alphabetical'!AB321-'2020 MRI'!AB321</f>
        <v>2.075092543627706E-3</v>
      </c>
      <c r="AD321" s="10">
        <f>'2023 MRI - Alphabetical'!AC321-'2020 MRI'!AC321</f>
        <v>154</v>
      </c>
      <c r="AE321" s="33">
        <f>'2023 MRI - Alphabetical'!AD321-'2020 MRI'!AD321</f>
        <v>0.62950669330472275</v>
      </c>
      <c r="AF321" s="11">
        <f>'2023 MRI - Alphabetical'!AE321-'2020 MRI'!AE321</f>
        <v>4.3516669238342853E-2</v>
      </c>
      <c r="AG321" s="10">
        <f>'2023 MRI - Alphabetical'!AF321-'2020 MRI'!AF321</f>
        <v>20</v>
      </c>
      <c r="AH321" s="33">
        <f>'2023 MRI - Alphabetical'!AG321-'2020 MRI'!AG321</f>
        <v>3.3564826457588681E-2</v>
      </c>
      <c r="AI321" s="14">
        <f>'2023 MRI - Alphabetical'!AH321-'2020 MRI'!AH321</f>
        <v>-0.16100000000000003</v>
      </c>
      <c r="AJ321" s="10">
        <f>'2023 MRI - Alphabetical'!AI321-'2020 MRI'!AI321</f>
        <v>-54</v>
      </c>
      <c r="AK321" s="33">
        <f>'2023 MRI - Alphabetical'!AJ321-'2020 MRI'!AJ321</f>
        <v>-6.4122866898747022E-3</v>
      </c>
      <c r="AL321" s="13">
        <f>'2023 MRI - Alphabetical'!AK321-'2020 MRI'!AK321</f>
        <v>2990.2318688671803</v>
      </c>
      <c r="AM321" s="38"/>
    </row>
    <row r="322" spans="1:39" x14ac:dyDescent="0.25">
      <c r="A322" t="s">
        <v>914</v>
      </c>
      <c r="B322" s="5" t="s">
        <v>489</v>
      </c>
      <c r="C322" s="6" t="s">
        <v>54</v>
      </c>
      <c r="D322" s="7" t="s">
        <v>39</v>
      </c>
      <c r="E322" s="8">
        <f>VLOOKUP(A322,'2020 MRI'!$A$7:$F$571,6,FALSE)</f>
        <v>12.369209340793255</v>
      </c>
      <c r="F322" s="36">
        <f>'2023 MRI - Alphabetical'!E322-'2020 MRI'!E322</f>
        <v>4.588619412069761E-2</v>
      </c>
      <c r="G322" s="8">
        <f>'2023 MRI - Alphabetical'!F322-'2020 MRI'!F322</f>
        <v>5.689061541622408</v>
      </c>
      <c r="H322" s="9">
        <f>'2023 MRI - Alphabetical'!G322-'2020 MRI'!G322</f>
        <v>-5</v>
      </c>
      <c r="I322" s="10">
        <f>'2023 MRI - Alphabetical'!H322-'2020 MRI'!H322</f>
        <v>-134</v>
      </c>
      <c r="J322" s="33">
        <f>'2023 MRI - Alphabetical'!I322-'2020 MRI'!I322</f>
        <v>-0.39699880592903214</v>
      </c>
      <c r="K322" s="11">
        <f>'2023 MRI - Alphabetical'!J322-'2020 MRI'!J322</f>
        <v>-4.7134338649926777E-3</v>
      </c>
      <c r="L322" s="10">
        <f>'2023 MRI - Alphabetical'!K322-'2020 MRI'!K322</f>
        <v>31</v>
      </c>
      <c r="M322" s="33">
        <f>'2023 MRI - Alphabetical'!L322-'2020 MRI'!L322</f>
        <v>0.26764864382692155</v>
      </c>
      <c r="N322" s="11">
        <f>'2023 MRI - Alphabetical'!M322-'2020 MRI'!M322</f>
        <v>-1.5521791807375378E-2</v>
      </c>
      <c r="O322" s="10">
        <f>'2023 MRI - Alphabetical'!N322-'2020 MRI'!N322</f>
        <v>3</v>
      </c>
      <c r="P322" s="33">
        <f>'2023 MRI - Alphabetical'!O322-'2020 MRI'!O322</f>
        <v>4.2671012683794807E-3</v>
      </c>
      <c r="Q322" s="11">
        <f>'2023 MRI - Alphabetical'!P322-'2020 MRI'!P322</f>
        <v>-2.3024004142471431E-3</v>
      </c>
      <c r="R322" s="10">
        <f>'2023 MRI - Alphabetical'!Q322-'2020 MRI'!Q322</f>
        <v>19</v>
      </c>
      <c r="S322" s="33">
        <f>'2023 MRI - Alphabetical'!R322-'2020 MRI'!R322</f>
        <v>0.23888270298591624</v>
      </c>
      <c r="T322" s="12">
        <f>'2023 MRI - Alphabetical'!S322-'2020 MRI'!S322</f>
        <v>0</v>
      </c>
      <c r="U322" s="10">
        <f>'2023 MRI - Alphabetical'!T322-'2020 MRI'!T322</f>
        <v>81</v>
      </c>
      <c r="V322" s="33">
        <f>'2023 MRI - Alphabetical'!U322-'2020 MRI'!U322</f>
        <v>0.17917056783378982</v>
      </c>
      <c r="W322" s="11">
        <f>'2023 MRI - Alphabetical'!V322-'2020 MRI'!V322</f>
        <v>-1.421755008278194E-2</v>
      </c>
      <c r="X322" s="10">
        <f>'2023 MRI - Alphabetical'!W322-'2020 MRI'!W322</f>
        <v>-40</v>
      </c>
      <c r="Y322" s="33">
        <f>'2023 MRI - Alphabetical'!X322-'2020 MRI'!X322</f>
        <v>-0.35098864266944596</v>
      </c>
      <c r="Z322" s="13">
        <f>'2023 MRI - Alphabetical'!Y322-'2020 MRI'!Y322</f>
        <v>9931</v>
      </c>
      <c r="AA322" s="10">
        <f>'2023 MRI - Alphabetical'!Z322-'2020 MRI'!Z322</f>
        <v>86</v>
      </c>
      <c r="AB322" s="33">
        <f>'2023 MRI - Alphabetical'!AA322-'2020 MRI'!AA322</f>
        <v>0.28211869149698399</v>
      </c>
      <c r="AC322" s="11">
        <f>'2023 MRI - Alphabetical'!AB322-'2020 MRI'!AB322</f>
        <v>-7.3684210526316074E-4</v>
      </c>
      <c r="AD322" s="10">
        <f>'2023 MRI - Alphabetical'!AC322-'2020 MRI'!AC322</f>
        <v>-24</v>
      </c>
      <c r="AE322" s="33">
        <f>'2023 MRI - Alphabetical'!AD322-'2020 MRI'!AD322</f>
        <v>-0.25820675882537092</v>
      </c>
      <c r="AF322" s="11">
        <f>'2023 MRI - Alphabetical'!AE322-'2020 MRI'!AE322</f>
        <v>-1.1476664116296886E-2</v>
      </c>
      <c r="AG322" s="10">
        <f>'2023 MRI - Alphabetical'!AF322-'2020 MRI'!AF322</f>
        <v>-7</v>
      </c>
      <c r="AH322" s="33">
        <f>'2023 MRI - Alphabetical'!AG322-'2020 MRI'!AG322</f>
        <v>-8.6564225601926337E-2</v>
      </c>
      <c r="AI322" s="14">
        <f>'2023 MRI - Alphabetical'!AH322-'2020 MRI'!AH322</f>
        <v>-4.466666666666641E-2</v>
      </c>
      <c r="AJ322" s="10">
        <f>'2023 MRI - Alphabetical'!AI322-'2020 MRI'!AI322</f>
        <v>1</v>
      </c>
      <c r="AK322" s="33">
        <f>'2023 MRI - Alphabetical'!AJ322-'2020 MRI'!AJ322</f>
        <v>1.8484515825813286E-2</v>
      </c>
      <c r="AL322" s="13">
        <f>'2023 MRI - Alphabetical'!AK322-'2020 MRI'!AK322</f>
        <v>133384.17337044614</v>
      </c>
      <c r="AM322" s="38"/>
    </row>
    <row r="323" spans="1:39" x14ac:dyDescent="0.25">
      <c r="A323" t="s">
        <v>915</v>
      </c>
      <c r="B323" s="5" t="s">
        <v>211</v>
      </c>
      <c r="C323" s="6" t="s">
        <v>47</v>
      </c>
      <c r="D323" s="7" t="s">
        <v>20</v>
      </c>
      <c r="E323" s="8">
        <f>VLOOKUP(A323,'2020 MRI'!$A$7:$F$571,6,FALSE)</f>
        <v>30.417821030401168</v>
      </c>
      <c r="F323" s="36">
        <f>'2023 MRI - Alphabetical'!E323-'2020 MRI'!E323</f>
        <v>-0.56841910231824144</v>
      </c>
      <c r="G323" s="8">
        <f>'2023 MRI - Alphabetical'!F323-'2020 MRI'!F323</f>
        <v>3.5515021258820774</v>
      </c>
      <c r="H323" s="9">
        <f>'2023 MRI - Alphabetical'!G323-'2020 MRI'!G323</f>
        <v>-27</v>
      </c>
      <c r="I323" s="10">
        <f>'2023 MRI - Alphabetical'!H323-'2020 MRI'!H323</f>
        <v>-128</v>
      </c>
      <c r="J323" s="33">
        <f>'2023 MRI - Alphabetical'!I323-'2020 MRI'!I323</f>
        <v>-0.43366546003073736</v>
      </c>
      <c r="K323" s="11">
        <f>'2023 MRI - Alphabetical'!J323-'2020 MRI'!J323</f>
        <v>2.2961666732852493E-3</v>
      </c>
      <c r="L323" s="10">
        <f>'2023 MRI - Alphabetical'!K323-'2020 MRI'!K323</f>
        <v>-10</v>
      </c>
      <c r="M323" s="33">
        <f>'2023 MRI - Alphabetical'!L323-'2020 MRI'!L323</f>
        <v>4.2449902754850916E-2</v>
      </c>
      <c r="N323" s="11">
        <f>'2023 MRI - Alphabetical'!M323-'2020 MRI'!M323</f>
        <v>-1.5639349218098772E-2</v>
      </c>
      <c r="O323" s="10">
        <f>'2023 MRI - Alphabetical'!N323-'2020 MRI'!N323</f>
        <v>-66</v>
      </c>
      <c r="P323" s="33">
        <f>'2023 MRI - Alphabetical'!O323-'2020 MRI'!O323</f>
        <v>-0.2982234697188223</v>
      </c>
      <c r="Q323" s="11">
        <f>'2023 MRI - Alphabetical'!P323-'2020 MRI'!P323</f>
        <v>1.4917980254702007E-2</v>
      </c>
      <c r="R323" s="10">
        <f>'2023 MRI - Alphabetical'!Q323-'2020 MRI'!Q323</f>
        <v>11</v>
      </c>
      <c r="S323" s="33">
        <f>'2023 MRI - Alphabetical'!R323-'2020 MRI'!R323</f>
        <v>-4.7570843827833678E-2</v>
      </c>
      <c r="T323" s="12">
        <f>'2023 MRI - Alphabetical'!S323-'2020 MRI'!S323</f>
        <v>-0.27481320971230416</v>
      </c>
      <c r="U323" s="10">
        <f>'2023 MRI - Alphabetical'!T323-'2020 MRI'!T323</f>
        <v>-92</v>
      </c>
      <c r="V323" s="33">
        <f>'2023 MRI - Alphabetical'!U323-'2020 MRI'!U323</f>
        <v>-0.27241605443616068</v>
      </c>
      <c r="W323" s="11">
        <f>'2023 MRI - Alphabetical'!V323-'2020 MRI'!V323</f>
        <v>1.3716630005060688E-2</v>
      </c>
      <c r="X323" s="10">
        <f>'2023 MRI - Alphabetical'!W323-'2020 MRI'!W323</f>
        <v>0</v>
      </c>
      <c r="Y323" s="33">
        <f>'2023 MRI - Alphabetical'!X323-'2020 MRI'!X323</f>
        <v>-4.0453400439299958E-2</v>
      </c>
      <c r="Z323" s="13">
        <f>'2023 MRI - Alphabetical'!Y323-'2020 MRI'!Y323</f>
        <v>13546</v>
      </c>
      <c r="AA323" s="10">
        <f>'2023 MRI - Alphabetical'!Z323-'2020 MRI'!Z323</f>
        <v>23</v>
      </c>
      <c r="AB323" s="33">
        <f>'2023 MRI - Alphabetical'!AA323-'2020 MRI'!AA323</f>
        <v>0.14014582369659656</v>
      </c>
      <c r="AC323" s="11">
        <f>'2023 MRI - Alphabetical'!AB323-'2020 MRI'!AB323</f>
        <v>-9.4558645707375211E-4</v>
      </c>
      <c r="AD323" s="10">
        <f>'2023 MRI - Alphabetical'!AC323-'2020 MRI'!AC323</f>
        <v>0</v>
      </c>
      <c r="AE323" s="33">
        <f>'2023 MRI - Alphabetical'!AD323-'2020 MRI'!AD323</f>
        <v>-1.5082740642459846E-2</v>
      </c>
      <c r="AF323" s="11">
        <f>'2023 MRI - Alphabetical'!AE323-'2020 MRI'!AE323</f>
        <v>6.3378318218234586E-3</v>
      </c>
      <c r="AG323" s="10">
        <f>'2023 MRI - Alphabetical'!AF323-'2020 MRI'!AF323</f>
        <v>20</v>
      </c>
      <c r="AH323" s="33">
        <f>'2023 MRI - Alphabetical'!AG323-'2020 MRI'!AG323</f>
        <v>0.21730929218475448</v>
      </c>
      <c r="AI323" s="14">
        <f>'2023 MRI - Alphabetical'!AH323-'2020 MRI'!AH323</f>
        <v>-0.35499999999999998</v>
      </c>
      <c r="AJ323" s="10">
        <f>'2023 MRI - Alphabetical'!AI323-'2020 MRI'!AI323</f>
        <v>0</v>
      </c>
      <c r="AK323" s="33">
        <f>'2023 MRI - Alphabetical'!AJ323-'2020 MRI'!AJ323</f>
        <v>3.4632597290085554E-2</v>
      </c>
      <c r="AL323" s="13">
        <f>'2023 MRI - Alphabetical'!AK323-'2020 MRI'!AK323</f>
        <v>20519.902370896249</v>
      </c>
      <c r="AM323" s="38">
        <v>1</v>
      </c>
    </row>
    <row r="324" spans="1:39" x14ac:dyDescent="0.25">
      <c r="A324" t="s">
        <v>916</v>
      </c>
      <c r="B324" s="5" t="s">
        <v>211</v>
      </c>
      <c r="C324" s="6" t="s">
        <v>49</v>
      </c>
      <c r="D324" s="7" t="s">
        <v>39</v>
      </c>
      <c r="E324" s="8">
        <f>VLOOKUP(A324,'2020 MRI'!$A$7:$F$571,6,FALSE)</f>
        <v>23.181954758776229</v>
      </c>
      <c r="F324" s="36">
        <f>'2023 MRI - Alphabetical'!E324-'2020 MRI'!E324</f>
        <v>0.86657914737597497</v>
      </c>
      <c r="G324" s="8">
        <f>'2023 MRI - Alphabetical'!F324-'2020 MRI'!F324</f>
        <v>1.4554083254538597</v>
      </c>
      <c r="H324" s="9">
        <f>'2023 MRI - Alphabetical'!G324-'2020 MRI'!G324</f>
        <v>54</v>
      </c>
      <c r="I324" s="10">
        <f>'2023 MRI - Alphabetical'!H324-'2020 MRI'!H324</f>
        <v>-9</v>
      </c>
      <c r="J324" s="33">
        <f>'2023 MRI - Alphabetical'!I324-'2020 MRI'!I324</f>
        <v>-0.7242059051704306</v>
      </c>
      <c r="K324" s="11">
        <f>'2023 MRI - Alphabetical'!J324-'2020 MRI'!J324</f>
        <v>9.585266930497216E-3</v>
      </c>
      <c r="L324" s="10">
        <f>'2023 MRI - Alphabetical'!K324-'2020 MRI'!K324</f>
        <v>-140</v>
      </c>
      <c r="M324" s="33">
        <f>'2023 MRI - Alphabetical'!L324-'2020 MRI'!L324</f>
        <v>-0.29486684930978707</v>
      </c>
      <c r="N324" s="11">
        <f>'2023 MRI - Alphabetical'!M324-'2020 MRI'!M324</f>
        <v>4.1219656050164519E-3</v>
      </c>
      <c r="O324" s="10">
        <f>'2023 MRI - Alphabetical'!N324-'2020 MRI'!N324</f>
        <v>-1</v>
      </c>
      <c r="P324" s="33">
        <f>'2023 MRI - Alphabetical'!O324-'2020 MRI'!O324</f>
        <v>-2.6351398079218713E-2</v>
      </c>
      <c r="Q324" s="11">
        <f>'2023 MRI - Alphabetical'!P324-'2020 MRI'!P324</f>
        <v>-6.9315527654469425E-4</v>
      </c>
      <c r="R324" s="10">
        <f>'2023 MRI - Alphabetical'!Q324-'2020 MRI'!Q324</f>
        <v>340</v>
      </c>
      <c r="S324" s="33">
        <f>'2023 MRI - Alphabetical'!R324-'2020 MRI'!R324</f>
        <v>1.2215053543139047</v>
      </c>
      <c r="T324" s="12">
        <f>'2023 MRI - Alphabetical'!S324-'2020 MRI'!S324</f>
        <v>-4.2969150952923858</v>
      </c>
      <c r="U324" s="10">
        <f>'2023 MRI - Alphabetical'!T324-'2020 MRI'!T324</f>
        <v>-2</v>
      </c>
      <c r="V324" s="33">
        <f>'2023 MRI - Alphabetical'!U324-'2020 MRI'!U324</f>
        <v>9.6976831542908704E-3</v>
      </c>
      <c r="W324" s="11">
        <f>'2023 MRI - Alphabetical'!V324-'2020 MRI'!V324</f>
        <v>-3.8479661697837092E-3</v>
      </c>
      <c r="X324" s="10">
        <f>'2023 MRI - Alphabetical'!W324-'2020 MRI'!W324</f>
        <v>0</v>
      </c>
      <c r="Y324" s="33">
        <f>'2023 MRI - Alphabetical'!X324-'2020 MRI'!X324</f>
        <v>1.740542871692527E-2</v>
      </c>
      <c r="Z324" s="13">
        <f>'2023 MRI - Alphabetical'!Y324-'2020 MRI'!Y324</f>
        <v>17090</v>
      </c>
      <c r="AA324" s="10">
        <f>'2023 MRI - Alphabetical'!Z324-'2020 MRI'!Z324</f>
        <v>-53</v>
      </c>
      <c r="AB324" s="33">
        <f>'2023 MRI - Alphabetical'!AA324-'2020 MRI'!AA324</f>
        <v>-0.24394447556320703</v>
      </c>
      <c r="AC324" s="11">
        <f>'2023 MRI - Alphabetical'!AB324-'2020 MRI'!AB324</f>
        <v>4.6490274001254953E-3</v>
      </c>
      <c r="AD324" s="10">
        <f>'2023 MRI - Alphabetical'!AC324-'2020 MRI'!AC324</f>
        <v>0</v>
      </c>
      <c r="AE324" s="33">
        <f>'2023 MRI - Alphabetical'!AD324-'2020 MRI'!AD324</f>
        <v>0.14461142181272529</v>
      </c>
      <c r="AF324" s="11">
        <f>'2023 MRI - Alphabetical'!AE324-'2020 MRI'!AE324</f>
        <v>1.4185844490813504E-2</v>
      </c>
      <c r="AG324" s="10">
        <f>'2023 MRI - Alphabetical'!AF324-'2020 MRI'!AF324</f>
        <v>5</v>
      </c>
      <c r="AH324" s="33">
        <f>'2023 MRI - Alphabetical'!AG324-'2020 MRI'!AG324</f>
        <v>-8.1119326782883583E-3</v>
      </c>
      <c r="AI324" s="14">
        <f>'2023 MRI - Alphabetical'!AH324-'2020 MRI'!AH324</f>
        <v>-0.12099999999999977</v>
      </c>
      <c r="AJ324" s="10">
        <f>'2023 MRI - Alphabetical'!AI324-'2020 MRI'!AI324</f>
        <v>0</v>
      </c>
      <c r="AK324" s="33">
        <f>'2023 MRI - Alphabetical'!AJ324-'2020 MRI'!AJ324</f>
        <v>1.8052192407246453E-3</v>
      </c>
      <c r="AL324" s="13">
        <f>'2023 MRI - Alphabetical'!AK324-'2020 MRI'!AK324</f>
        <v>32382.239051894634</v>
      </c>
      <c r="AM324" s="38"/>
    </row>
    <row r="325" spans="1:39" x14ac:dyDescent="0.25">
      <c r="A325" t="s">
        <v>917</v>
      </c>
      <c r="B325" s="5" t="s">
        <v>176</v>
      </c>
      <c r="C325" s="6" t="s">
        <v>71</v>
      </c>
      <c r="D325" s="7" t="s">
        <v>34</v>
      </c>
      <c r="E325" s="8">
        <f>VLOOKUP(A325,'2020 MRI'!$A$7:$F$571,6,FALSE)</f>
        <v>31.340561345189684</v>
      </c>
      <c r="F325" s="36">
        <f>'2023 MRI - Alphabetical'!E325-'2020 MRI'!E325</f>
        <v>0.75860587210979646</v>
      </c>
      <c r="G325" s="8">
        <f>'2023 MRI - Alphabetical'!F325-'2020 MRI'!F325</f>
        <v>6.754479995472451E-2</v>
      </c>
      <c r="H325" s="9">
        <f>'2023 MRI - Alphabetical'!G325-'2020 MRI'!G325</f>
        <v>27</v>
      </c>
      <c r="I325" s="10">
        <f>'2023 MRI - Alphabetical'!H325-'2020 MRI'!H325</f>
        <v>93</v>
      </c>
      <c r="J325" s="33">
        <f>'2023 MRI - Alphabetical'!I325-'2020 MRI'!I325</f>
        <v>0.36398945530524068</v>
      </c>
      <c r="K325" s="11">
        <f>'2023 MRI - Alphabetical'!J325-'2020 MRI'!J325</f>
        <v>4.7270827892400114E-2</v>
      </c>
      <c r="L325" s="10">
        <f>'2023 MRI - Alphabetical'!K325-'2020 MRI'!K325</f>
        <v>-9</v>
      </c>
      <c r="M325" s="33">
        <f>'2023 MRI - Alphabetical'!L325-'2020 MRI'!L325</f>
        <v>-1.2872587187702789</v>
      </c>
      <c r="N325" s="11">
        <f>'2023 MRI - Alphabetical'!M325-'2020 MRI'!M325</f>
        <v>-9.2967254321818793E-3</v>
      </c>
      <c r="O325" s="10">
        <f>'2023 MRI - Alphabetical'!N325-'2020 MRI'!N325</f>
        <v>235</v>
      </c>
      <c r="P325" s="33">
        <f>'2023 MRI - Alphabetical'!O325-'2020 MRI'!O325</f>
        <v>0.60286915755486659</v>
      </c>
      <c r="Q325" s="11">
        <f>'2023 MRI - Alphabetical'!P325-'2020 MRI'!P325</f>
        <v>-4.046007403490217E-2</v>
      </c>
      <c r="R325" s="10">
        <f>'2023 MRI - Alphabetical'!Q325-'2020 MRI'!Q325</f>
        <v>286</v>
      </c>
      <c r="S325" s="33">
        <f>'2023 MRI - Alphabetical'!R325-'2020 MRI'!R325</f>
        <v>0.56480973250220157</v>
      </c>
      <c r="T325" s="12">
        <f>'2023 MRI - Alphabetical'!S325-'2020 MRI'!S325</f>
        <v>-1.3706140350877192</v>
      </c>
      <c r="U325" s="10">
        <f>'2023 MRI - Alphabetical'!T325-'2020 MRI'!T325</f>
        <v>-144</v>
      </c>
      <c r="V325" s="33">
        <f>'2023 MRI - Alphabetical'!U325-'2020 MRI'!U325</f>
        <v>-0.48723167921849314</v>
      </c>
      <c r="W325" s="11">
        <f>'2023 MRI - Alphabetical'!V325-'2020 MRI'!V325</f>
        <v>2.675783818983294E-2</v>
      </c>
      <c r="X325" s="10">
        <f>'2023 MRI - Alphabetical'!W325-'2020 MRI'!W325</f>
        <v>84</v>
      </c>
      <c r="Y325" s="33">
        <f>'2023 MRI - Alphabetical'!X325-'2020 MRI'!X325</f>
        <v>0.29982432544718746</v>
      </c>
      <c r="Z325" s="13">
        <f>'2023 MRI - Alphabetical'!Y325-'2020 MRI'!Y325</f>
        <v>26555</v>
      </c>
      <c r="AA325" s="10">
        <f>'2023 MRI - Alphabetical'!Z325-'2020 MRI'!Z325</f>
        <v>-74</v>
      </c>
      <c r="AB325" s="33">
        <f>'2023 MRI - Alphabetical'!AA325-'2020 MRI'!AA325</f>
        <v>-0.68212938933764333</v>
      </c>
      <c r="AC325" s="11">
        <f>'2023 MRI - Alphabetical'!AB325-'2020 MRI'!AB325</f>
        <v>9.1137233460907574E-3</v>
      </c>
      <c r="AD325" s="10">
        <f>'2023 MRI - Alphabetical'!AC325-'2020 MRI'!AC325</f>
        <v>234</v>
      </c>
      <c r="AE325" s="33">
        <f>'2023 MRI - Alphabetical'!AD325-'2020 MRI'!AD325</f>
        <v>0.7022579085053966</v>
      </c>
      <c r="AF325" s="11">
        <f>'2023 MRI - Alphabetical'!AE325-'2020 MRI'!AE325</f>
        <v>4.6330737820099444E-2</v>
      </c>
      <c r="AG325" s="10">
        <f>'2023 MRI - Alphabetical'!AF325-'2020 MRI'!AF325</f>
        <v>-20</v>
      </c>
      <c r="AH325" s="33">
        <f>'2023 MRI - Alphabetical'!AG325-'2020 MRI'!AG325</f>
        <v>-5.4993010276391446E-2</v>
      </c>
      <c r="AI325" s="14">
        <f>'2023 MRI - Alphabetical'!AH325-'2020 MRI'!AH325</f>
        <v>-5.833333333333357E-2</v>
      </c>
      <c r="AJ325" s="10">
        <f>'2023 MRI - Alphabetical'!AI325-'2020 MRI'!AI325</f>
        <v>-15</v>
      </c>
      <c r="AK325" s="33">
        <f>'2023 MRI - Alphabetical'!AJ325-'2020 MRI'!AJ325</f>
        <v>1.1085540366552543E-2</v>
      </c>
      <c r="AL325" s="13">
        <f>'2023 MRI - Alphabetical'!AK325-'2020 MRI'!AK325</f>
        <v>9086.475349581815</v>
      </c>
      <c r="AM325" s="38"/>
    </row>
    <row r="326" spans="1:39" x14ac:dyDescent="0.25">
      <c r="A326" t="s">
        <v>918</v>
      </c>
      <c r="B326" s="5" t="s">
        <v>401</v>
      </c>
      <c r="C326" s="6" t="s">
        <v>41</v>
      </c>
      <c r="D326" s="7" t="s">
        <v>34</v>
      </c>
      <c r="E326" s="8">
        <f>VLOOKUP(A326,'2020 MRI'!$A$7:$F$571,6,FALSE)</f>
        <v>20.276408157219244</v>
      </c>
      <c r="F326" s="36">
        <f>'2023 MRI - Alphabetical'!E326-'2020 MRI'!E326</f>
        <v>0.98888223938883213</v>
      </c>
      <c r="G326" s="8">
        <f>'2023 MRI - Alphabetical'!F326-'2020 MRI'!F326</f>
        <v>1.7413674429436696</v>
      </c>
      <c r="H326" s="9">
        <f>'2023 MRI - Alphabetical'!G326-'2020 MRI'!G326</f>
        <v>38</v>
      </c>
      <c r="I326" s="10">
        <f>'2023 MRI - Alphabetical'!H326-'2020 MRI'!H326</f>
        <v>-21</v>
      </c>
      <c r="J326" s="33">
        <f>'2023 MRI - Alphabetical'!I326-'2020 MRI'!I326</f>
        <v>-5.7401801321856072E-2</v>
      </c>
      <c r="K326" s="11">
        <f>'2023 MRI - Alphabetical'!J326-'2020 MRI'!J326</f>
        <v>2.988037737699667E-2</v>
      </c>
      <c r="L326" s="10">
        <f>'2023 MRI - Alphabetical'!K326-'2020 MRI'!K326</f>
        <v>-155</v>
      </c>
      <c r="M326" s="33">
        <f>'2023 MRI - Alphabetical'!L326-'2020 MRI'!L326</f>
        <v>-0.61855945802697843</v>
      </c>
      <c r="N326" s="11">
        <f>'2023 MRI - Alphabetical'!M326-'2020 MRI'!M326</f>
        <v>7.0299758750757141E-3</v>
      </c>
      <c r="O326" s="10">
        <f>'2023 MRI - Alphabetical'!N326-'2020 MRI'!N326</f>
        <v>93</v>
      </c>
      <c r="P326" s="33">
        <f>'2023 MRI - Alphabetical'!O326-'2020 MRI'!O326</f>
        <v>0.3188217416504342</v>
      </c>
      <c r="Q326" s="11">
        <f>'2023 MRI - Alphabetical'!P326-'2020 MRI'!P326</f>
        <v>-2.3255407314493069E-2</v>
      </c>
      <c r="R326" s="10">
        <f>'2023 MRI - Alphabetical'!Q326-'2020 MRI'!Q326</f>
        <v>124</v>
      </c>
      <c r="S326" s="33">
        <f>'2023 MRI - Alphabetical'!R326-'2020 MRI'!R326</f>
        <v>0.26572881301067447</v>
      </c>
      <c r="T326" s="12">
        <f>'2023 MRI - Alphabetical'!S326-'2020 MRI'!S326</f>
        <v>-0.37039975964841798</v>
      </c>
      <c r="U326" s="10">
        <f>'2023 MRI - Alphabetical'!T326-'2020 MRI'!T326</f>
        <v>27</v>
      </c>
      <c r="V326" s="33">
        <f>'2023 MRI - Alphabetical'!U326-'2020 MRI'!U326</f>
        <v>9.5728770373025962E-2</v>
      </c>
      <c r="W326" s="11">
        <f>'2023 MRI - Alphabetical'!V326-'2020 MRI'!V326</f>
        <v>-8.3235152958612418E-3</v>
      </c>
      <c r="X326" s="10">
        <f>'2023 MRI - Alphabetical'!W326-'2020 MRI'!W326</f>
        <v>20</v>
      </c>
      <c r="Y326" s="33">
        <f>'2023 MRI - Alphabetical'!X326-'2020 MRI'!X326</f>
        <v>0.18929800517933615</v>
      </c>
      <c r="Z326" s="13">
        <f>'2023 MRI - Alphabetical'!Y326-'2020 MRI'!Y326</f>
        <v>31921</v>
      </c>
      <c r="AA326" s="10">
        <f>'2023 MRI - Alphabetical'!Z326-'2020 MRI'!Z326</f>
        <v>68</v>
      </c>
      <c r="AB326" s="33">
        <f>'2023 MRI - Alphabetical'!AA326-'2020 MRI'!AA326</f>
        <v>0.15687462902208305</v>
      </c>
      <c r="AC326" s="11">
        <f>'2023 MRI - Alphabetical'!AB326-'2020 MRI'!AB326</f>
        <v>6.2992354592083383E-4</v>
      </c>
      <c r="AD326" s="10">
        <f>'2023 MRI - Alphabetical'!AC326-'2020 MRI'!AC326</f>
        <v>40</v>
      </c>
      <c r="AE326" s="33">
        <f>'2023 MRI - Alphabetical'!AD326-'2020 MRI'!AD326</f>
        <v>0.10334267906386463</v>
      </c>
      <c r="AF326" s="11">
        <f>'2023 MRI - Alphabetical'!AE326-'2020 MRI'!AE326</f>
        <v>1.0685711250477126E-2</v>
      </c>
      <c r="AG326" s="10">
        <f>'2023 MRI - Alphabetical'!AF326-'2020 MRI'!AF326</f>
        <v>29</v>
      </c>
      <c r="AH326" s="33">
        <f>'2023 MRI - Alphabetical'!AG326-'2020 MRI'!AG326</f>
        <v>9.7061890277002918E-2</v>
      </c>
      <c r="AI326" s="14">
        <f>'2023 MRI - Alphabetical'!AH326-'2020 MRI'!AH326</f>
        <v>-0.22866666666666724</v>
      </c>
      <c r="AJ326" s="10">
        <f>'2023 MRI - Alphabetical'!AI326-'2020 MRI'!AI326</f>
        <v>15</v>
      </c>
      <c r="AK326" s="33">
        <f>'2023 MRI - Alphabetical'!AJ326-'2020 MRI'!AJ326</f>
        <v>1.5249773429488134E-2</v>
      </c>
      <c r="AL326" s="13">
        <f>'2023 MRI - Alphabetical'!AK326-'2020 MRI'!AK326</f>
        <v>42455.617641529854</v>
      </c>
      <c r="AM326" s="38">
        <v>1</v>
      </c>
    </row>
    <row r="327" spans="1:39" x14ac:dyDescent="0.25">
      <c r="A327" t="s">
        <v>919</v>
      </c>
      <c r="B327" s="5" t="s">
        <v>569</v>
      </c>
      <c r="C327" s="6" t="s">
        <v>172</v>
      </c>
      <c r="D327" s="7" t="s">
        <v>39</v>
      </c>
      <c r="E327" s="8">
        <f>VLOOKUP(A327,'2020 MRI'!$A$7:$F$571,6,FALSE)</f>
        <v>7.6919619636363024</v>
      </c>
      <c r="F327" s="36">
        <f>'2023 MRI - Alphabetical'!E327-'2020 MRI'!E327</f>
        <v>-0.21831416050429642</v>
      </c>
      <c r="G327" s="8">
        <f>'2023 MRI - Alphabetical'!F327-'2020 MRI'!F327</f>
        <v>7.2948223152929703</v>
      </c>
      <c r="H327" s="9">
        <f>'2023 MRI - Alphabetical'!G327-'2020 MRI'!G327</f>
        <v>-5</v>
      </c>
      <c r="I327" s="10">
        <f>'2023 MRI - Alphabetical'!H327-'2020 MRI'!H327</f>
        <v>-93</v>
      </c>
      <c r="J327" s="33">
        <f>'2023 MRI - Alphabetical'!I327-'2020 MRI'!I327</f>
        <v>-0.58911214981705151</v>
      </c>
      <c r="K327" s="11">
        <f>'2023 MRI - Alphabetical'!J327-'2020 MRI'!J327</f>
        <v>-4.3358387988894354E-3</v>
      </c>
      <c r="L327" s="10">
        <f>'2023 MRI - Alphabetical'!K327-'2020 MRI'!K327</f>
        <v>24</v>
      </c>
      <c r="M327" s="33">
        <f>'2023 MRI - Alphabetical'!L327-'2020 MRI'!L327</f>
        <v>0.15890674696679102</v>
      </c>
      <c r="N327" s="11">
        <f>'2023 MRI - Alphabetical'!M327-'2020 MRI'!M327</f>
        <v>-1.5824901672536858E-2</v>
      </c>
      <c r="O327" s="10">
        <f>'2023 MRI - Alphabetical'!N327-'2020 MRI'!N327</f>
        <v>1</v>
      </c>
      <c r="P327" s="33">
        <f>'2023 MRI - Alphabetical'!O327-'2020 MRI'!O327</f>
        <v>9.1648150227714442E-3</v>
      </c>
      <c r="Q327" s="11">
        <f>'2023 MRI - Alphabetical'!P327-'2020 MRI'!P327</f>
        <v>-2.2545733745341131E-3</v>
      </c>
      <c r="R327" s="10">
        <f>'2023 MRI - Alphabetical'!Q327-'2020 MRI'!Q327</f>
        <v>-92</v>
      </c>
      <c r="S327" s="33">
        <f>'2023 MRI - Alphabetical'!R327-'2020 MRI'!R327</f>
        <v>6.4079031951320586E-2</v>
      </c>
      <c r="T327" s="12">
        <f>'2023 MRI - Alphabetical'!S327-'2020 MRI'!S327</f>
        <v>0.25148578050232084</v>
      </c>
      <c r="U327" s="10">
        <f>'2023 MRI - Alphabetical'!T327-'2020 MRI'!T327</f>
        <v>17</v>
      </c>
      <c r="V327" s="33">
        <f>'2023 MRI - Alphabetical'!U327-'2020 MRI'!U327</f>
        <v>-5.3511305077592608E-3</v>
      </c>
      <c r="W327" s="11">
        <f>'2023 MRI - Alphabetical'!V327-'2020 MRI'!V327</f>
        <v>-3.1295777574068817E-3</v>
      </c>
      <c r="X327" s="10">
        <f>'2023 MRI - Alphabetical'!W327-'2020 MRI'!W327</f>
        <v>-8</v>
      </c>
      <c r="Y327" s="33">
        <f>'2023 MRI - Alphabetical'!X327-'2020 MRI'!X327</f>
        <v>-0.20939629351757638</v>
      </c>
      <c r="Z327" s="13">
        <f>'2023 MRI - Alphabetical'!Y327-'2020 MRI'!Y327</f>
        <v>28378</v>
      </c>
      <c r="AA327" s="10">
        <f>'2023 MRI - Alphabetical'!Z327-'2020 MRI'!Z327</f>
        <v>26</v>
      </c>
      <c r="AB327" s="33">
        <f>'2023 MRI - Alphabetical'!AA327-'2020 MRI'!AA327</f>
        <v>8.6846127905658821E-2</v>
      </c>
      <c r="AC327" s="11">
        <f>'2023 MRI - Alphabetical'!AB327-'2020 MRI'!AB327</f>
        <v>1.7185943302237099E-3</v>
      </c>
      <c r="AD327" s="10">
        <f>'2023 MRI - Alphabetical'!AC327-'2020 MRI'!AC327</f>
        <v>2</v>
      </c>
      <c r="AE327" s="33">
        <f>'2023 MRI - Alphabetical'!AD327-'2020 MRI'!AD327</f>
        <v>-3.1195305615500213E-2</v>
      </c>
      <c r="AF327" s="11">
        <f>'2023 MRI - Alphabetical'!AE327-'2020 MRI'!AE327</f>
        <v>2.1816322853882575E-3</v>
      </c>
      <c r="AG327" s="10">
        <f>'2023 MRI - Alphabetical'!AF327-'2020 MRI'!AF327</f>
        <v>-27</v>
      </c>
      <c r="AH327" s="33">
        <f>'2023 MRI - Alphabetical'!AG327-'2020 MRI'!AG327</f>
        <v>-9.2830883208056977E-2</v>
      </c>
      <c r="AI327" s="14">
        <f>'2023 MRI - Alphabetical'!AH327-'2020 MRI'!AH327</f>
        <v>-1.6999999999999904E-2</v>
      </c>
      <c r="AJ327" s="10">
        <f>'2023 MRI - Alphabetical'!AI327-'2020 MRI'!AI327</f>
        <v>-8</v>
      </c>
      <c r="AK327" s="33">
        <f>'2023 MRI - Alphabetical'!AJ327-'2020 MRI'!AJ327</f>
        <v>-6.8093369145248994E-3</v>
      </c>
      <c r="AL327" s="13">
        <f>'2023 MRI - Alphabetical'!AK327-'2020 MRI'!AK327</f>
        <v>24206.161323375796</v>
      </c>
      <c r="AM327" s="38"/>
    </row>
    <row r="328" spans="1:39" x14ac:dyDescent="0.25">
      <c r="A328" t="s">
        <v>920</v>
      </c>
      <c r="B328" s="5" t="s">
        <v>473</v>
      </c>
      <c r="C328" s="6" t="s">
        <v>93</v>
      </c>
      <c r="D328" s="7" t="s">
        <v>34</v>
      </c>
      <c r="E328" s="8">
        <f>VLOOKUP(A328,'2020 MRI'!$A$7:$F$571,6,FALSE)</f>
        <v>11.579228095711407</v>
      </c>
      <c r="F328" s="36">
        <f>'2023 MRI - Alphabetical'!E328-'2020 MRI'!E328</f>
        <v>-0.57255307666367283</v>
      </c>
      <c r="G328" s="8">
        <f>'2023 MRI - Alphabetical'!F328-'2020 MRI'!F328</f>
        <v>7.3857713329396049</v>
      </c>
      <c r="H328" s="9">
        <f>'2023 MRI - Alphabetical'!G328-'2020 MRI'!G328</f>
        <v>-25</v>
      </c>
      <c r="I328" s="10">
        <f>'2023 MRI - Alphabetical'!H328-'2020 MRI'!H328</f>
        <v>-159</v>
      </c>
      <c r="J328" s="33">
        <f>'2023 MRI - Alphabetical'!I328-'2020 MRI'!I328</f>
        <v>-1.4373889830460815</v>
      </c>
      <c r="K328" s="11">
        <f>'2023 MRI - Alphabetical'!J328-'2020 MRI'!J328</f>
        <v>-5.8904089947571237E-2</v>
      </c>
      <c r="L328" s="10">
        <f>'2023 MRI - Alphabetical'!K328-'2020 MRI'!K328</f>
        <v>-58</v>
      </c>
      <c r="M328" s="33">
        <f>'2023 MRI - Alphabetical'!L328-'2020 MRI'!L328</f>
        <v>-0.3317565018392401</v>
      </c>
      <c r="N328" s="11">
        <f>'2023 MRI - Alphabetical'!M328-'2020 MRI'!M328</f>
        <v>1.4581344072218231E-2</v>
      </c>
      <c r="O328" s="10">
        <f>'2023 MRI - Alphabetical'!N328-'2020 MRI'!N328</f>
        <v>-23</v>
      </c>
      <c r="P328" s="33">
        <f>'2023 MRI - Alphabetical'!O328-'2020 MRI'!O328</f>
        <v>-3.5549453479878479E-2</v>
      </c>
      <c r="Q328" s="11">
        <f>'2023 MRI - Alphabetical'!P328-'2020 MRI'!P328</f>
        <v>4.2285407313610336E-4</v>
      </c>
      <c r="R328" s="10">
        <f>'2023 MRI - Alphabetical'!Q328-'2020 MRI'!Q328</f>
        <v>19</v>
      </c>
      <c r="S328" s="33">
        <f>'2023 MRI - Alphabetical'!R328-'2020 MRI'!R328</f>
        <v>0.23888270298591624</v>
      </c>
      <c r="T328" s="12">
        <f>'2023 MRI - Alphabetical'!S328-'2020 MRI'!S328</f>
        <v>0</v>
      </c>
      <c r="U328" s="10">
        <f>'2023 MRI - Alphabetical'!T328-'2020 MRI'!T328</f>
        <v>42</v>
      </c>
      <c r="V328" s="33">
        <f>'2023 MRI - Alphabetical'!U328-'2020 MRI'!U328</f>
        <v>8.7269544820159917E-2</v>
      </c>
      <c r="W328" s="11">
        <f>'2023 MRI - Alphabetical'!V328-'2020 MRI'!V328</f>
        <v>-8.5263570337079236E-3</v>
      </c>
      <c r="X328" s="10">
        <f>'2023 MRI - Alphabetical'!W328-'2020 MRI'!W328</f>
        <v>-1</v>
      </c>
      <c r="Y328" s="33">
        <f>'2023 MRI - Alphabetical'!X328-'2020 MRI'!X328</f>
        <v>1.8846228813406141E-2</v>
      </c>
      <c r="Z328" s="13">
        <f>'2023 MRI - Alphabetical'!Y328-'2020 MRI'!Y328</f>
        <v>28471</v>
      </c>
      <c r="AA328" s="10">
        <f>'2023 MRI - Alphabetical'!Z328-'2020 MRI'!Z328</f>
        <v>16</v>
      </c>
      <c r="AB328" s="33">
        <f>'2023 MRI - Alphabetical'!AA328-'2020 MRI'!AA328</f>
        <v>5.5643060206582828E-2</v>
      </c>
      <c r="AC328" s="11">
        <f>'2023 MRI - Alphabetical'!AB328-'2020 MRI'!AB328</f>
        <v>2.0906949352179037E-3</v>
      </c>
      <c r="AD328" s="10">
        <f>'2023 MRI - Alphabetical'!AC328-'2020 MRI'!AC328</f>
        <v>-151</v>
      </c>
      <c r="AE328" s="33">
        <f>'2023 MRI - Alphabetical'!AD328-'2020 MRI'!AD328</f>
        <v>-0.45464423300521628</v>
      </c>
      <c r="AF328" s="11">
        <f>'2023 MRI - Alphabetical'!AE328-'2020 MRI'!AE328</f>
        <v>-2.1073507750221654E-2</v>
      </c>
      <c r="AG328" s="10">
        <f>'2023 MRI - Alphabetical'!AF328-'2020 MRI'!AF328</f>
        <v>-31</v>
      </c>
      <c r="AH328" s="33">
        <f>'2023 MRI - Alphabetical'!AG328-'2020 MRI'!AG328</f>
        <v>-0.13211586637571704</v>
      </c>
      <c r="AI328" s="14">
        <f>'2023 MRI - Alphabetical'!AH328-'2020 MRI'!AH328</f>
        <v>2.1666666666666945E-2</v>
      </c>
      <c r="AJ328" s="10">
        <f>'2023 MRI - Alphabetical'!AI328-'2020 MRI'!AI328</f>
        <v>-8</v>
      </c>
      <c r="AK328" s="33">
        <f>'2023 MRI - Alphabetical'!AJ328-'2020 MRI'!AJ328</f>
        <v>-3.0742356757539977E-2</v>
      </c>
      <c r="AL328" s="13">
        <f>'2023 MRI - Alphabetical'!AK328-'2020 MRI'!AK328</f>
        <v>23259.283045623859</v>
      </c>
      <c r="AM328" s="38"/>
    </row>
    <row r="329" spans="1:39" x14ac:dyDescent="0.25">
      <c r="A329" t="s">
        <v>921</v>
      </c>
      <c r="B329" s="5" t="s">
        <v>531</v>
      </c>
      <c r="C329" s="6" t="s">
        <v>81</v>
      </c>
      <c r="D329" s="7" t="s">
        <v>34</v>
      </c>
      <c r="E329" s="8">
        <f>VLOOKUP(A329,'2020 MRI'!$A$7:$F$571,6,FALSE)</f>
        <v>14.266876640021772</v>
      </c>
      <c r="F329" s="36">
        <f>'2023 MRI - Alphabetical'!E329-'2020 MRI'!E329</f>
        <v>0.27264652898688002</v>
      </c>
      <c r="G329" s="8">
        <f>'2023 MRI - Alphabetical'!F329-'2020 MRI'!F329</f>
        <v>4.7405309650707093</v>
      </c>
      <c r="H329" s="9">
        <f>'2023 MRI - Alphabetical'!G329-'2020 MRI'!G329</f>
        <v>11</v>
      </c>
      <c r="I329" s="10">
        <f>'2023 MRI - Alphabetical'!H329-'2020 MRI'!H329</f>
        <v>127</v>
      </c>
      <c r="J329" s="33">
        <f>'2023 MRI - Alphabetical'!I329-'2020 MRI'!I329</f>
        <v>0.44479283138318687</v>
      </c>
      <c r="K329" s="11">
        <f>'2023 MRI - Alphabetical'!J329-'2020 MRI'!J329</f>
        <v>5.89531469284581E-2</v>
      </c>
      <c r="L329" s="10">
        <f>'2023 MRI - Alphabetical'!K329-'2020 MRI'!K329</f>
        <v>87</v>
      </c>
      <c r="M329" s="33">
        <f>'2023 MRI - Alphabetical'!L329-'2020 MRI'!L329</f>
        <v>0.37128610366341785</v>
      </c>
      <c r="N329" s="11">
        <f>'2023 MRI - Alphabetical'!M329-'2020 MRI'!M329</f>
        <v>-2.2202410181910992E-2</v>
      </c>
      <c r="O329" s="10">
        <f>'2023 MRI - Alphabetical'!N329-'2020 MRI'!N329</f>
        <v>19</v>
      </c>
      <c r="P329" s="33">
        <f>'2023 MRI - Alphabetical'!O329-'2020 MRI'!O329</f>
        <v>3.3178062967174182E-2</v>
      </c>
      <c r="Q329" s="11">
        <f>'2023 MRI - Alphabetical'!P329-'2020 MRI'!P329</f>
        <v>-4.1976093868421986E-3</v>
      </c>
      <c r="R329" s="10">
        <f>'2023 MRI - Alphabetical'!Q329-'2020 MRI'!Q329</f>
        <v>21</v>
      </c>
      <c r="S329" s="33">
        <f>'2023 MRI - Alphabetical'!R329-'2020 MRI'!R329</f>
        <v>0.21612643525523179</v>
      </c>
      <c r="T329" s="12">
        <f>'2023 MRI - Alphabetical'!S329-'2020 MRI'!S329</f>
        <v>-5.8492214610051663E-3</v>
      </c>
      <c r="U329" s="10">
        <f>'2023 MRI - Alphabetical'!T329-'2020 MRI'!T329</f>
        <v>11</v>
      </c>
      <c r="V329" s="33">
        <f>'2023 MRI - Alphabetical'!U329-'2020 MRI'!U329</f>
        <v>1.8855925862953038E-2</v>
      </c>
      <c r="W329" s="11">
        <f>'2023 MRI - Alphabetical'!V329-'2020 MRI'!V329</f>
        <v>-4.7363509982964562E-3</v>
      </c>
      <c r="X329" s="10">
        <f>'2023 MRI - Alphabetical'!W329-'2020 MRI'!W329</f>
        <v>-23</v>
      </c>
      <c r="Y329" s="33">
        <f>'2023 MRI - Alphabetical'!X329-'2020 MRI'!X329</f>
        <v>-0.26431440467620626</v>
      </c>
      <c r="Z329" s="13">
        <f>'2023 MRI - Alphabetical'!Y329-'2020 MRI'!Y329</f>
        <v>15816</v>
      </c>
      <c r="AA329" s="10">
        <f>'2023 MRI - Alphabetical'!Z329-'2020 MRI'!Z329</f>
        <v>32</v>
      </c>
      <c r="AB329" s="33">
        <f>'2023 MRI - Alphabetical'!AA329-'2020 MRI'!AA329</f>
        <v>4.2644326841163815E-2</v>
      </c>
      <c r="AC329" s="11">
        <f>'2023 MRI - Alphabetical'!AB329-'2020 MRI'!AB329</f>
        <v>1.9921346259374403E-3</v>
      </c>
      <c r="AD329" s="10">
        <f>'2023 MRI - Alphabetical'!AC329-'2020 MRI'!AC329</f>
        <v>28</v>
      </c>
      <c r="AE329" s="33">
        <f>'2023 MRI - Alphabetical'!AD329-'2020 MRI'!AD329</f>
        <v>6.6849691897215124E-2</v>
      </c>
      <c r="AF329" s="11">
        <f>'2023 MRI - Alphabetical'!AE329-'2020 MRI'!AE329</f>
        <v>8.4712568437704805E-3</v>
      </c>
      <c r="AG329" s="10">
        <f>'2023 MRI - Alphabetical'!AF329-'2020 MRI'!AF329</f>
        <v>-22</v>
      </c>
      <c r="AH329" s="33">
        <f>'2023 MRI - Alphabetical'!AG329-'2020 MRI'!AG329</f>
        <v>-0.13971565562129484</v>
      </c>
      <c r="AI329" s="14">
        <f>'2023 MRI - Alphabetical'!AH329-'2020 MRI'!AH329</f>
        <v>3.1333333333332991E-2</v>
      </c>
      <c r="AJ329" s="10">
        <f>'2023 MRI - Alphabetical'!AI329-'2020 MRI'!AI329</f>
        <v>-25</v>
      </c>
      <c r="AK329" s="33">
        <f>'2023 MRI - Alphabetical'!AJ329-'2020 MRI'!AJ329</f>
        <v>-3.9137316067915762E-2</v>
      </c>
      <c r="AL329" s="13">
        <f>'2023 MRI - Alphabetical'!AK329-'2020 MRI'!AK329</f>
        <v>3280.4914620116178</v>
      </c>
      <c r="AM329" s="38"/>
    </row>
    <row r="330" spans="1:39" x14ac:dyDescent="0.25">
      <c r="A330" t="s">
        <v>922</v>
      </c>
      <c r="B330" s="5" t="s">
        <v>151</v>
      </c>
      <c r="C330" s="6" t="s">
        <v>93</v>
      </c>
      <c r="D330" s="7" t="s">
        <v>34</v>
      </c>
      <c r="E330" s="8">
        <f>VLOOKUP(A330,'2020 MRI'!$A$7:$F$571,6,FALSE)</f>
        <v>34.335220773448427</v>
      </c>
      <c r="F330" s="36">
        <f>'2023 MRI - Alphabetical'!E330-'2020 MRI'!E330</f>
        <v>2.5048499490915748</v>
      </c>
      <c r="G330" s="8">
        <f>'2023 MRI - Alphabetical'!F330-'2020 MRI'!F330</f>
        <v>-4.8784284007627541</v>
      </c>
      <c r="H330" s="9">
        <f>'2023 MRI - Alphabetical'!G330-'2020 MRI'!G330</f>
        <v>97</v>
      </c>
      <c r="I330" s="10">
        <f>'2023 MRI - Alphabetical'!H330-'2020 MRI'!H330</f>
        <v>227</v>
      </c>
      <c r="J330" s="33">
        <f>'2023 MRI - Alphabetical'!I330-'2020 MRI'!I330</f>
        <v>1.5407251058621025</v>
      </c>
      <c r="K330" s="11">
        <f>'2023 MRI - Alphabetical'!J330-'2020 MRI'!J330</f>
        <v>0.14618076715572248</v>
      </c>
      <c r="L330" s="10">
        <f>'2023 MRI - Alphabetical'!K330-'2020 MRI'!K330</f>
        <v>41</v>
      </c>
      <c r="M330" s="33">
        <f>'2023 MRI - Alphabetical'!L330-'2020 MRI'!L330</f>
        <v>0.12931557909173358</v>
      </c>
      <c r="N330" s="11">
        <f>'2023 MRI - Alphabetical'!M330-'2020 MRI'!M330</f>
        <v>-2.7504250426987967E-2</v>
      </c>
      <c r="O330" s="10">
        <f>'2023 MRI - Alphabetical'!N330-'2020 MRI'!N330</f>
        <v>86</v>
      </c>
      <c r="P330" s="33">
        <f>'2023 MRI - Alphabetical'!O330-'2020 MRI'!O330</f>
        <v>0.29663104500586057</v>
      </c>
      <c r="Q330" s="11">
        <f>'2023 MRI - Alphabetical'!P330-'2020 MRI'!P330</f>
        <v>-2.1855866988709768E-2</v>
      </c>
      <c r="R330" s="10">
        <f>'2023 MRI - Alphabetical'!Q330-'2020 MRI'!Q330</f>
        <v>-90</v>
      </c>
      <c r="S330" s="33">
        <f>'2023 MRI - Alphabetical'!R330-'2020 MRI'!R330</f>
        <v>7.493560430645424E-2</v>
      </c>
      <c r="T330" s="12">
        <f>'2023 MRI - Alphabetical'!S330-'2020 MRI'!S330</f>
        <v>0.32226877215597804</v>
      </c>
      <c r="U330" s="10">
        <f>'2023 MRI - Alphabetical'!T330-'2020 MRI'!T330</f>
        <v>270</v>
      </c>
      <c r="V330" s="33">
        <f>'2023 MRI - Alphabetical'!U330-'2020 MRI'!U330</f>
        <v>0.79504732997122052</v>
      </c>
      <c r="W330" s="11">
        <f>'2023 MRI - Alphabetical'!V330-'2020 MRI'!V330</f>
        <v>-5.0349175394992438E-2</v>
      </c>
      <c r="X330" s="10">
        <f>'2023 MRI - Alphabetical'!W330-'2020 MRI'!W330</f>
        <v>68</v>
      </c>
      <c r="Y330" s="33">
        <f>'2023 MRI - Alphabetical'!X330-'2020 MRI'!X330</f>
        <v>0.2673675264957075</v>
      </c>
      <c r="Z330" s="13">
        <f>'2023 MRI - Alphabetical'!Y330-'2020 MRI'!Y330</f>
        <v>23287</v>
      </c>
      <c r="AA330" s="10">
        <f>'2023 MRI - Alphabetical'!Z330-'2020 MRI'!Z330</f>
        <v>59</v>
      </c>
      <c r="AB330" s="33">
        <f>'2023 MRI - Alphabetical'!AA330-'2020 MRI'!AA330</f>
        <v>0.45117386706053397</v>
      </c>
      <c r="AC330" s="11">
        <f>'2023 MRI - Alphabetical'!AB330-'2020 MRI'!AB330</f>
        <v>-5.6689234935680469E-3</v>
      </c>
      <c r="AD330" s="10">
        <f>'2023 MRI - Alphabetical'!AC330-'2020 MRI'!AC330</f>
        <v>27</v>
      </c>
      <c r="AE330" s="33">
        <f>'2023 MRI - Alphabetical'!AD330-'2020 MRI'!AD330</f>
        <v>0.22737151379329323</v>
      </c>
      <c r="AF330" s="11">
        <f>'2023 MRI - Alphabetical'!AE330-'2020 MRI'!AE330</f>
        <v>2.1128074029097887E-2</v>
      </c>
      <c r="AG330" s="10">
        <f>'2023 MRI - Alphabetical'!AF330-'2020 MRI'!AF330</f>
        <v>27</v>
      </c>
      <c r="AH330" s="33">
        <f>'2023 MRI - Alphabetical'!AG330-'2020 MRI'!AG330</f>
        <v>3.6405610950833389E-2</v>
      </c>
      <c r="AI330" s="14">
        <f>'2023 MRI - Alphabetical'!AH330-'2020 MRI'!AH330</f>
        <v>-0.17033333333333345</v>
      </c>
      <c r="AJ330" s="10">
        <f>'2023 MRI - Alphabetical'!AI330-'2020 MRI'!AI330</f>
        <v>-16</v>
      </c>
      <c r="AK330" s="33">
        <f>'2023 MRI - Alphabetical'!AJ330-'2020 MRI'!AJ330</f>
        <v>-0.13715404607065049</v>
      </c>
      <c r="AL330" s="13">
        <f>'2023 MRI - Alphabetical'!AK330-'2020 MRI'!AK330</f>
        <v>-39691.63675550482</v>
      </c>
      <c r="AM330" s="38"/>
    </row>
    <row r="331" spans="1:39" x14ac:dyDescent="0.25">
      <c r="A331" t="s">
        <v>923</v>
      </c>
      <c r="B331" s="5" t="s">
        <v>503</v>
      </c>
      <c r="C331" s="6" t="s">
        <v>44</v>
      </c>
      <c r="D331" s="7" t="s">
        <v>20</v>
      </c>
      <c r="E331" s="8">
        <f>VLOOKUP(A331,'2020 MRI'!$A$7:$F$571,6,FALSE)</f>
        <v>14.235967764551589</v>
      </c>
      <c r="F331" s="36">
        <f>'2023 MRI - Alphabetical'!E331-'2020 MRI'!E331</f>
        <v>-0.43731952984884614</v>
      </c>
      <c r="G331" s="8">
        <f>'2023 MRI - Alphabetical'!F331-'2020 MRI'!F331</f>
        <v>6.5105333183026275</v>
      </c>
      <c r="H331" s="9">
        <f>'2023 MRI - Alphabetical'!G331-'2020 MRI'!G331</f>
        <v>-25</v>
      </c>
      <c r="I331" s="10">
        <f>'2023 MRI - Alphabetical'!H331-'2020 MRI'!H331</f>
        <v>59</v>
      </c>
      <c r="J331" s="33">
        <f>'2023 MRI - Alphabetical'!I331-'2020 MRI'!I331</f>
        <v>0.20831487043119551</v>
      </c>
      <c r="K331" s="11">
        <f>'2023 MRI - Alphabetical'!J331-'2020 MRI'!J331</f>
        <v>4.393219148001748E-2</v>
      </c>
      <c r="L331" s="10">
        <f>'2023 MRI - Alphabetical'!K331-'2020 MRI'!K331</f>
        <v>-155</v>
      </c>
      <c r="M331" s="33">
        <f>'2023 MRI - Alphabetical'!L331-'2020 MRI'!L331</f>
        <v>-0.58277490214792382</v>
      </c>
      <c r="N331" s="11">
        <f>'2023 MRI - Alphabetical'!M331-'2020 MRI'!M331</f>
        <v>6.7151077554930064E-3</v>
      </c>
      <c r="O331" s="10">
        <f>'2023 MRI - Alphabetical'!N331-'2020 MRI'!N331</f>
        <v>-17</v>
      </c>
      <c r="P331" s="33">
        <f>'2023 MRI - Alphabetical'!O331-'2020 MRI'!O331</f>
        <v>-3.1821568756838059E-2</v>
      </c>
      <c r="Q331" s="11">
        <f>'2023 MRI - Alphabetical'!P331-'2020 MRI'!P331</f>
        <v>-6.1669797210433391E-4</v>
      </c>
      <c r="R331" s="10">
        <f>'2023 MRI - Alphabetical'!Q331-'2020 MRI'!Q331</f>
        <v>115</v>
      </c>
      <c r="S331" s="33">
        <f>'2023 MRI - Alphabetical'!R331-'2020 MRI'!R331</f>
        <v>0.25966321349758031</v>
      </c>
      <c r="T331" s="12">
        <f>'2023 MRI - Alphabetical'!S331-'2020 MRI'!S331</f>
        <v>-0.35235119951756322</v>
      </c>
      <c r="U331" s="10">
        <f>'2023 MRI - Alphabetical'!T331-'2020 MRI'!T331</f>
        <v>-180</v>
      </c>
      <c r="V331" s="33">
        <f>'2023 MRI - Alphabetical'!U331-'2020 MRI'!U331</f>
        <v>-0.47980454557646096</v>
      </c>
      <c r="W331" s="11">
        <f>'2023 MRI - Alphabetical'!V331-'2020 MRI'!V331</f>
        <v>2.5503851247166639E-2</v>
      </c>
      <c r="X331" s="10">
        <f>'2023 MRI - Alphabetical'!W331-'2020 MRI'!W331</f>
        <v>-23</v>
      </c>
      <c r="Y331" s="33">
        <f>'2023 MRI - Alphabetical'!X331-'2020 MRI'!X331</f>
        <v>-0.25600233106624004</v>
      </c>
      <c r="Z331" s="13">
        <f>'2023 MRI - Alphabetical'!Y331-'2020 MRI'!Y331</f>
        <v>16736</v>
      </c>
      <c r="AA331" s="10">
        <f>'2023 MRI - Alphabetical'!Z331-'2020 MRI'!Z331</f>
        <v>54</v>
      </c>
      <c r="AB331" s="33">
        <f>'2023 MRI - Alphabetical'!AA331-'2020 MRI'!AA331</f>
        <v>0.24844427511384093</v>
      </c>
      <c r="AC331" s="11">
        <f>'2023 MRI - Alphabetical'!AB331-'2020 MRI'!AB331</f>
        <v>-8.1698468153722226E-5</v>
      </c>
      <c r="AD331" s="10">
        <f>'2023 MRI - Alphabetical'!AC331-'2020 MRI'!AC331</f>
        <v>-16</v>
      </c>
      <c r="AE331" s="33">
        <f>'2023 MRI - Alphabetical'!AD331-'2020 MRI'!AD331</f>
        <v>-5.044688210049475E-2</v>
      </c>
      <c r="AF331" s="11">
        <f>'2023 MRI - Alphabetical'!AE331-'2020 MRI'!AE331</f>
        <v>1.7487197248369224E-3</v>
      </c>
      <c r="AG331" s="10">
        <f>'2023 MRI - Alphabetical'!AF331-'2020 MRI'!AF331</f>
        <v>-15</v>
      </c>
      <c r="AH331" s="33">
        <f>'2023 MRI - Alphabetical'!AG331-'2020 MRI'!AG331</f>
        <v>-9.1431083270211988E-2</v>
      </c>
      <c r="AI331" s="14">
        <f>'2023 MRI - Alphabetical'!AH331-'2020 MRI'!AH331</f>
        <v>-2.4333333333332874E-2</v>
      </c>
      <c r="AJ331" s="10">
        <f>'2023 MRI - Alphabetical'!AI331-'2020 MRI'!AI331</f>
        <v>-22</v>
      </c>
      <c r="AK331" s="33">
        <f>'2023 MRI - Alphabetical'!AJ331-'2020 MRI'!AJ331</f>
        <v>-4.3515648853995843E-2</v>
      </c>
      <c r="AL331" s="13">
        <f>'2023 MRI - Alphabetical'!AK331-'2020 MRI'!AK331</f>
        <v>2526.4042157000513</v>
      </c>
      <c r="AM331" s="38"/>
    </row>
    <row r="332" spans="1:39" x14ac:dyDescent="0.25">
      <c r="A332" t="s">
        <v>924</v>
      </c>
      <c r="B332" s="5" t="s">
        <v>502</v>
      </c>
      <c r="C332" s="6" t="s">
        <v>81</v>
      </c>
      <c r="D332" s="7" t="s">
        <v>34</v>
      </c>
      <c r="E332" s="8">
        <f>VLOOKUP(A332,'2020 MRI'!$A$7:$F$571,6,FALSE)</f>
        <v>13.990392488521627</v>
      </c>
      <c r="F332" s="36">
        <f>'2023 MRI - Alphabetical'!E332-'2020 MRI'!E332</f>
        <v>-1.414709063939366</v>
      </c>
      <c r="G332" s="8">
        <f>'2023 MRI - Alphabetical'!F332-'2020 MRI'!F332</f>
        <v>8.9884551794153378</v>
      </c>
      <c r="H332" s="9">
        <f>'2023 MRI - Alphabetical'!G332-'2020 MRI'!G332</f>
        <v>-88</v>
      </c>
      <c r="I332" s="10">
        <f>'2023 MRI - Alphabetical'!H332-'2020 MRI'!H332</f>
        <v>-40</v>
      </c>
      <c r="J332" s="33">
        <f>'2023 MRI - Alphabetical'!I332-'2020 MRI'!I332</f>
        <v>-1.1056283478323587</v>
      </c>
      <c r="K332" s="11">
        <f>'2023 MRI - Alphabetical'!J332-'2020 MRI'!J332</f>
        <v>-2.879279529684009E-2</v>
      </c>
      <c r="L332" s="10">
        <f>'2023 MRI - Alphabetical'!K332-'2020 MRI'!K332</f>
        <v>-81</v>
      </c>
      <c r="M332" s="33">
        <f>'2023 MRI - Alphabetical'!L332-'2020 MRI'!L332</f>
        <v>-0.23982540436084401</v>
      </c>
      <c r="N332" s="11">
        <f>'2023 MRI - Alphabetical'!M332-'2020 MRI'!M332</f>
        <v>-5.410284694212647E-3</v>
      </c>
      <c r="O332" s="10">
        <f>'2023 MRI - Alphabetical'!N332-'2020 MRI'!N332</f>
        <v>-33</v>
      </c>
      <c r="P332" s="33">
        <f>'2023 MRI - Alphabetical'!O332-'2020 MRI'!O332</f>
        <v>-7.8063534519945854E-2</v>
      </c>
      <c r="Q332" s="11">
        <f>'2023 MRI - Alphabetical'!P332-'2020 MRI'!P332</f>
        <v>2.7867315089496018E-3</v>
      </c>
      <c r="R332" s="10">
        <f>'2023 MRI - Alphabetical'!Q332-'2020 MRI'!Q332</f>
        <v>-194</v>
      </c>
      <c r="S332" s="33">
        <f>'2023 MRI - Alphabetical'!R332-'2020 MRI'!R332</f>
        <v>-0.6785306714426329</v>
      </c>
      <c r="T332" s="12">
        <f>'2023 MRI - Alphabetical'!S332-'2020 MRI'!S332</f>
        <v>1.6330629556566301</v>
      </c>
      <c r="U332" s="10">
        <f>'2023 MRI - Alphabetical'!T332-'2020 MRI'!T332</f>
        <v>-58</v>
      </c>
      <c r="V332" s="33">
        <f>'2023 MRI - Alphabetical'!U332-'2020 MRI'!U332</f>
        <v>-0.23522244104764056</v>
      </c>
      <c r="W332" s="11">
        <f>'2023 MRI - Alphabetical'!V332-'2020 MRI'!V332</f>
        <v>1.009365842446994E-2</v>
      </c>
      <c r="X332" s="10">
        <f>'2023 MRI - Alphabetical'!W332-'2020 MRI'!W332</f>
        <v>-26</v>
      </c>
      <c r="Y332" s="33">
        <f>'2023 MRI - Alphabetical'!X332-'2020 MRI'!X332</f>
        <v>-0.18015060587368081</v>
      </c>
      <c r="Z332" s="13">
        <f>'2023 MRI - Alphabetical'!Y332-'2020 MRI'!Y332</f>
        <v>16102</v>
      </c>
      <c r="AA332" s="10">
        <f>'2023 MRI - Alphabetical'!Z332-'2020 MRI'!Z332</f>
        <v>49</v>
      </c>
      <c r="AB332" s="33">
        <f>'2023 MRI - Alphabetical'!AA332-'2020 MRI'!AA332</f>
        <v>0.10020609426834354</v>
      </c>
      <c r="AC332" s="11">
        <f>'2023 MRI - Alphabetical'!AB332-'2020 MRI'!AB332</f>
        <v>1.0521312480834127E-3</v>
      </c>
      <c r="AD332" s="10">
        <f>'2023 MRI - Alphabetical'!AC332-'2020 MRI'!AC332</f>
        <v>6</v>
      </c>
      <c r="AE332" s="33">
        <f>'2023 MRI - Alphabetical'!AD332-'2020 MRI'!AD332</f>
        <v>3.4440529147159005E-2</v>
      </c>
      <c r="AF332" s="11">
        <f>'2023 MRI - Alphabetical'!AE332-'2020 MRI'!AE332</f>
        <v>6.9783787638134642E-3</v>
      </c>
      <c r="AG332" s="10">
        <f>'2023 MRI - Alphabetical'!AF332-'2020 MRI'!AF332</f>
        <v>-36</v>
      </c>
      <c r="AH332" s="33">
        <f>'2023 MRI - Alphabetical'!AG332-'2020 MRI'!AG332</f>
        <v>-0.1444115602153328</v>
      </c>
      <c r="AI332" s="14">
        <f>'2023 MRI - Alphabetical'!AH332-'2020 MRI'!AH332</f>
        <v>3.5666666666666735E-2</v>
      </c>
      <c r="AJ332" s="10">
        <f>'2023 MRI - Alphabetical'!AI332-'2020 MRI'!AI332</f>
        <v>-5</v>
      </c>
      <c r="AK332" s="33">
        <f>'2023 MRI - Alphabetical'!AJ332-'2020 MRI'!AJ332</f>
        <v>-1.968842547533662E-2</v>
      </c>
      <c r="AL332" s="13">
        <f>'2023 MRI - Alphabetical'!AK332-'2020 MRI'!AK332</f>
        <v>22707.658032142208</v>
      </c>
      <c r="AM332" s="38"/>
    </row>
    <row r="333" spans="1:39" x14ac:dyDescent="0.25">
      <c r="A333" t="s">
        <v>925</v>
      </c>
      <c r="B333" s="5" t="s">
        <v>528</v>
      </c>
      <c r="C333" s="6" t="s">
        <v>81</v>
      </c>
      <c r="D333" s="7" t="s">
        <v>34</v>
      </c>
      <c r="E333" s="8">
        <f>VLOOKUP(A333,'2020 MRI'!$A$7:$F$571,6,FALSE)</f>
        <v>14.252467621765275</v>
      </c>
      <c r="F333" s="36">
        <f>'2023 MRI - Alphabetical'!E333-'2020 MRI'!E333</f>
        <v>0.63533957466952184</v>
      </c>
      <c r="G333" s="8">
        <f>'2023 MRI - Alphabetical'!F333-'2020 MRI'!F333</f>
        <v>3.8424381433545367</v>
      </c>
      <c r="H333" s="9">
        <f>'2023 MRI - Alphabetical'!G333-'2020 MRI'!G333</f>
        <v>27</v>
      </c>
      <c r="I333" s="10">
        <f>'2023 MRI - Alphabetical'!H333-'2020 MRI'!H333</f>
        <v>43</v>
      </c>
      <c r="J333" s="33">
        <f>'2023 MRI - Alphabetical'!I333-'2020 MRI'!I333</f>
        <v>0.15590830008595788</v>
      </c>
      <c r="K333" s="11">
        <f>'2023 MRI - Alphabetical'!J333-'2020 MRI'!J333</f>
        <v>4.0152295360537216E-2</v>
      </c>
      <c r="L333" s="10">
        <f>'2023 MRI - Alphabetical'!K333-'2020 MRI'!K333</f>
        <v>31</v>
      </c>
      <c r="M333" s="33">
        <f>'2023 MRI - Alphabetical'!L333-'2020 MRI'!L333</f>
        <v>0.25553552656478784</v>
      </c>
      <c r="N333" s="11">
        <f>'2023 MRI - Alphabetical'!M333-'2020 MRI'!M333</f>
        <v>-1.5130228649937263E-2</v>
      </c>
      <c r="O333" s="10">
        <f>'2023 MRI - Alphabetical'!N333-'2020 MRI'!N333</f>
        <v>-16</v>
      </c>
      <c r="P333" s="33">
        <f>'2023 MRI - Alphabetical'!O333-'2020 MRI'!O333</f>
        <v>-4.6102537359524187E-2</v>
      </c>
      <c r="Q333" s="11">
        <f>'2023 MRI - Alphabetical'!P333-'2020 MRI'!P333</f>
        <v>6.9411594240707461E-4</v>
      </c>
      <c r="R333" s="10">
        <f>'2023 MRI - Alphabetical'!Q333-'2020 MRI'!Q333</f>
        <v>19</v>
      </c>
      <c r="S333" s="33">
        <f>'2023 MRI - Alphabetical'!R333-'2020 MRI'!R333</f>
        <v>0.23888270298591624</v>
      </c>
      <c r="T333" s="12">
        <f>'2023 MRI - Alphabetical'!S333-'2020 MRI'!S333</f>
        <v>0</v>
      </c>
      <c r="U333" s="10">
        <f>'2023 MRI - Alphabetical'!T333-'2020 MRI'!T333</f>
        <v>0</v>
      </c>
      <c r="V333" s="33">
        <f>'2023 MRI - Alphabetical'!U333-'2020 MRI'!U333</f>
        <v>8.2581115996469001E-3</v>
      </c>
      <c r="W333" s="11">
        <f>'2023 MRI - Alphabetical'!V333-'2020 MRI'!V333</f>
        <v>-3.3299625596977245E-3</v>
      </c>
      <c r="X333" s="10">
        <f>'2023 MRI - Alphabetical'!W333-'2020 MRI'!W333</f>
        <v>2</v>
      </c>
      <c r="Y333" s="33">
        <f>'2023 MRI - Alphabetical'!X333-'2020 MRI'!X333</f>
        <v>0.14512031839662276</v>
      </c>
      <c r="Z333" s="13">
        <f>'2023 MRI - Alphabetical'!Y333-'2020 MRI'!Y333</f>
        <v>35007</v>
      </c>
      <c r="AA333" s="10">
        <f>'2023 MRI - Alphabetical'!Z333-'2020 MRI'!Z333</f>
        <v>25</v>
      </c>
      <c r="AB333" s="33">
        <f>'2023 MRI - Alphabetical'!AA333-'2020 MRI'!AA333</f>
        <v>8.2219982253933233E-2</v>
      </c>
      <c r="AC333" s="11">
        <f>'2023 MRI - Alphabetical'!AB333-'2020 MRI'!AB333</f>
        <v>1.7737617135207481E-3</v>
      </c>
      <c r="AD333" s="10">
        <f>'2023 MRI - Alphabetical'!AC333-'2020 MRI'!AC333</f>
        <v>52</v>
      </c>
      <c r="AE333" s="33">
        <f>'2023 MRI - Alphabetical'!AD333-'2020 MRI'!AD333</f>
        <v>0.14531921088120581</v>
      </c>
      <c r="AF333" s="11">
        <f>'2023 MRI - Alphabetical'!AE333-'2020 MRI'!AE333</f>
        <v>1.3374572549532782E-2</v>
      </c>
      <c r="AG333" s="10">
        <f>'2023 MRI - Alphabetical'!AF333-'2020 MRI'!AF333</f>
        <v>-14</v>
      </c>
      <c r="AH333" s="33">
        <f>'2023 MRI - Alphabetical'!AG333-'2020 MRI'!AG333</f>
        <v>-0.12242865822570714</v>
      </c>
      <c r="AI333" s="14">
        <f>'2023 MRI - Alphabetical'!AH333-'2020 MRI'!AH333</f>
        <v>5.6666666666669308E-3</v>
      </c>
      <c r="AJ333" s="10">
        <f>'2023 MRI - Alphabetical'!AI333-'2020 MRI'!AI333</f>
        <v>-20</v>
      </c>
      <c r="AK333" s="33">
        <f>'2023 MRI - Alphabetical'!AJ333-'2020 MRI'!AJ333</f>
        <v>-4.2448024778153383E-2</v>
      </c>
      <c r="AL333" s="13">
        <f>'2023 MRI - Alphabetical'!AK333-'2020 MRI'!AK333</f>
        <v>5863.6458672657027</v>
      </c>
      <c r="AM333" s="38"/>
    </row>
    <row r="334" spans="1:39" x14ac:dyDescent="0.25">
      <c r="A334" t="s">
        <v>926</v>
      </c>
      <c r="B334" s="5" t="s">
        <v>256</v>
      </c>
      <c r="C334" s="6" t="s">
        <v>81</v>
      </c>
      <c r="D334" s="7" t="s">
        <v>34</v>
      </c>
      <c r="E334" s="8">
        <f>VLOOKUP(A334,'2020 MRI'!$A$7:$F$571,6,FALSE)</f>
        <v>26.721078584997365</v>
      </c>
      <c r="F334" s="36">
        <f>'2023 MRI - Alphabetical'!E334-'2020 MRI'!E334</f>
        <v>0.17938508848090962</v>
      </c>
      <c r="G334" s="8">
        <f>'2023 MRI - Alphabetical'!F334-'2020 MRI'!F334</f>
        <v>2.4441673835746123</v>
      </c>
      <c r="H334" s="9">
        <f>'2023 MRI - Alphabetical'!G334-'2020 MRI'!G334</f>
        <v>1</v>
      </c>
      <c r="I334" s="10">
        <f>'2023 MRI - Alphabetical'!H334-'2020 MRI'!H334</f>
        <v>20</v>
      </c>
      <c r="J334" s="33">
        <f>'2023 MRI - Alphabetical'!I334-'2020 MRI'!I334</f>
        <v>0.19225102954913276</v>
      </c>
      <c r="K334" s="11">
        <f>'2023 MRI - Alphabetical'!J334-'2020 MRI'!J334</f>
        <v>5.3115920548328033E-2</v>
      </c>
      <c r="L334" s="10">
        <f>'2023 MRI - Alphabetical'!K334-'2020 MRI'!K334</f>
        <v>144</v>
      </c>
      <c r="M334" s="33">
        <f>'2023 MRI - Alphabetical'!L334-'2020 MRI'!L334</f>
        <v>0.51667488533769002</v>
      </c>
      <c r="N334" s="11">
        <f>'2023 MRI - Alphabetical'!M334-'2020 MRI'!M334</f>
        <v>-3.7886325344212615E-2</v>
      </c>
      <c r="O334" s="10">
        <f>'2023 MRI - Alphabetical'!N334-'2020 MRI'!N334</f>
        <v>-144</v>
      </c>
      <c r="P334" s="33">
        <f>'2023 MRI - Alphabetical'!O334-'2020 MRI'!O334</f>
        <v>-0.5820693473431422</v>
      </c>
      <c r="Q334" s="11">
        <f>'2023 MRI - Alphabetical'!P334-'2020 MRI'!P334</f>
        <v>3.3090289417812051E-2</v>
      </c>
      <c r="R334" s="10">
        <f>'2023 MRI - Alphabetical'!Q334-'2020 MRI'!Q334</f>
        <v>100</v>
      </c>
      <c r="S334" s="33">
        <f>'2023 MRI - Alphabetical'!R334-'2020 MRI'!R334</f>
        <v>0.28538288071075885</v>
      </c>
      <c r="T334" s="12">
        <f>'2023 MRI - Alphabetical'!S334-'2020 MRI'!S334</f>
        <v>-0.69970482334706574</v>
      </c>
      <c r="U334" s="10">
        <f>'2023 MRI - Alphabetical'!T334-'2020 MRI'!T334</f>
        <v>-48</v>
      </c>
      <c r="V334" s="33">
        <f>'2023 MRI - Alphabetical'!U334-'2020 MRI'!U334</f>
        <v>-0.24786342317877275</v>
      </c>
      <c r="W334" s="11">
        <f>'2023 MRI - Alphabetical'!V334-'2020 MRI'!V334</f>
        <v>1.3730373644237237E-2</v>
      </c>
      <c r="X334" s="10">
        <f>'2023 MRI - Alphabetical'!W334-'2020 MRI'!W334</f>
        <v>20</v>
      </c>
      <c r="Y334" s="33">
        <f>'2023 MRI - Alphabetical'!X334-'2020 MRI'!X334</f>
        <v>-3.9978383247512277E-3</v>
      </c>
      <c r="Z334" s="13">
        <f>'2023 MRI - Alphabetical'!Y334-'2020 MRI'!Y334</f>
        <v>17381</v>
      </c>
      <c r="AA334" s="10">
        <f>'2023 MRI - Alphabetical'!Z334-'2020 MRI'!Z334</f>
        <v>38</v>
      </c>
      <c r="AB334" s="33">
        <f>'2023 MRI - Alphabetical'!AA334-'2020 MRI'!AA334</f>
        <v>0.13509207392808054</v>
      </c>
      <c r="AC334" s="11">
        <f>'2023 MRI - Alphabetical'!AB334-'2020 MRI'!AB334</f>
        <v>1.1432552040649066E-3</v>
      </c>
      <c r="AD334" s="10">
        <f>'2023 MRI - Alphabetical'!AC334-'2020 MRI'!AC334</f>
        <v>103</v>
      </c>
      <c r="AE334" s="33">
        <f>'2023 MRI - Alphabetical'!AD334-'2020 MRI'!AD334</f>
        <v>0.48991533231753776</v>
      </c>
      <c r="AF334" s="11">
        <f>'2023 MRI - Alphabetical'!AE334-'2020 MRI'!AE334</f>
        <v>3.5848577538983628E-2</v>
      </c>
      <c r="AG334" s="10">
        <f>'2023 MRI - Alphabetical'!AF334-'2020 MRI'!AF334</f>
        <v>-74</v>
      </c>
      <c r="AH334" s="33">
        <f>'2023 MRI - Alphabetical'!AG334-'2020 MRI'!AG334</f>
        <v>-0.26376209716824273</v>
      </c>
      <c r="AI334" s="14">
        <f>'2023 MRI - Alphabetical'!AH334-'2020 MRI'!AH334</f>
        <v>0.1726666666666663</v>
      </c>
      <c r="AJ334" s="10">
        <f>'2023 MRI - Alphabetical'!AI334-'2020 MRI'!AI334</f>
        <v>-87</v>
      </c>
      <c r="AK334" s="33">
        <f>'2023 MRI - Alphabetical'!AJ334-'2020 MRI'!AJ334</f>
        <v>-3.3462176233785168E-2</v>
      </c>
      <c r="AL334" s="13">
        <f>'2023 MRI - Alphabetical'!AK334-'2020 MRI'!AK334</f>
        <v>-14509.51002562535</v>
      </c>
      <c r="AM334" s="38"/>
    </row>
    <row r="335" spans="1:39" x14ac:dyDescent="0.25">
      <c r="A335" t="s">
        <v>927</v>
      </c>
      <c r="B335" s="5" t="s">
        <v>435</v>
      </c>
      <c r="C335" s="6" t="s">
        <v>81</v>
      </c>
      <c r="D335" s="7" t="s">
        <v>34</v>
      </c>
      <c r="E335" s="8">
        <f>VLOOKUP(A335,'2020 MRI'!$A$7:$F$571,6,FALSE)</f>
        <v>23.590888790312494</v>
      </c>
      <c r="F335" s="36">
        <f>'2023 MRI - Alphabetical'!E335-'2020 MRI'!E335</f>
        <v>-0.26404894173122639</v>
      </c>
      <c r="G335" s="8">
        <f>'2023 MRI - Alphabetical'!F335-'2020 MRI'!F335</f>
        <v>4.181154773245634</v>
      </c>
      <c r="H335" s="9">
        <f>'2023 MRI - Alphabetical'!G335-'2020 MRI'!G335</f>
        <v>-20</v>
      </c>
      <c r="I335" s="10">
        <f>'2023 MRI - Alphabetical'!H335-'2020 MRI'!H335</f>
        <v>-13</v>
      </c>
      <c r="J335" s="33">
        <f>'2023 MRI - Alphabetical'!I335-'2020 MRI'!I335</f>
        <v>-0.98922025551579873</v>
      </c>
      <c r="K335" s="11">
        <f>'2023 MRI - Alphabetical'!J335-'2020 MRI'!J335</f>
        <v>-1.2702832954082588E-2</v>
      </c>
      <c r="L335" s="10">
        <f>'2023 MRI - Alphabetical'!K335-'2020 MRI'!K335</f>
        <v>-6</v>
      </c>
      <c r="M335" s="33">
        <f>'2023 MRI - Alphabetical'!L335-'2020 MRI'!L335</f>
        <v>-0.45487067241124057</v>
      </c>
      <c r="N335" s="11">
        <f>'2023 MRI - Alphabetical'!M335-'2020 MRI'!M335</f>
        <v>-2.0559894882838173E-2</v>
      </c>
      <c r="O335" s="10">
        <f>'2023 MRI - Alphabetical'!N335-'2020 MRI'!N335</f>
        <v>120</v>
      </c>
      <c r="P335" s="33">
        <f>'2023 MRI - Alphabetical'!O335-'2020 MRI'!O335</f>
        <v>0.58902843991831233</v>
      </c>
      <c r="Q335" s="11">
        <f>'2023 MRI - Alphabetical'!P335-'2020 MRI'!P335</f>
        <v>-4.0911106504792467E-2</v>
      </c>
      <c r="R335" s="10">
        <f>'2023 MRI - Alphabetical'!Q335-'2020 MRI'!Q335</f>
        <v>74</v>
      </c>
      <c r="S335" s="33">
        <f>'2023 MRI - Alphabetical'!R335-'2020 MRI'!R335</f>
        <v>0.22436814685306514</v>
      </c>
      <c r="T335" s="12">
        <f>'2023 MRI - Alphabetical'!S335-'2020 MRI'!S335</f>
        <v>-0.51750444616495994</v>
      </c>
      <c r="U335" s="10">
        <f>'2023 MRI - Alphabetical'!T335-'2020 MRI'!T335</f>
        <v>-75</v>
      </c>
      <c r="V335" s="33">
        <f>'2023 MRI - Alphabetical'!U335-'2020 MRI'!U335</f>
        <v>-0.17327635876638914</v>
      </c>
      <c r="W335" s="11">
        <f>'2023 MRI - Alphabetical'!V335-'2020 MRI'!V335</f>
        <v>6.9329771490342085E-3</v>
      </c>
      <c r="X335" s="10">
        <f>'2023 MRI - Alphabetical'!W335-'2020 MRI'!W335</f>
        <v>33</v>
      </c>
      <c r="Y335" s="33">
        <f>'2023 MRI - Alphabetical'!X335-'2020 MRI'!X335</f>
        <v>0.10886487795437971</v>
      </c>
      <c r="Z335" s="13">
        <f>'2023 MRI - Alphabetical'!Y335-'2020 MRI'!Y335</f>
        <v>18388</v>
      </c>
      <c r="AA335" s="10">
        <f>'2023 MRI - Alphabetical'!Z335-'2020 MRI'!Z335</f>
        <v>-134</v>
      </c>
      <c r="AB335" s="33">
        <f>'2023 MRI - Alphabetical'!AA335-'2020 MRI'!AA335</f>
        <v>-0.43305194118149293</v>
      </c>
      <c r="AC335" s="11">
        <f>'2023 MRI - Alphabetical'!AB335-'2020 MRI'!AB335</f>
        <v>7.4113020681619568E-3</v>
      </c>
      <c r="AD335" s="10">
        <f>'2023 MRI - Alphabetical'!AC335-'2020 MRI'!AC335</f>
        <v>-62</v>
      </c>
      <c r="AE335" s="33">
        <f>'2023 MRI - Alphabetical'!AD335-'2020 MRI'!AD335</f>
        <v>-0.2005371643670667</v>
      </c>
      <c r="AF335" s="11">
        <f>'2023 MRI - Alphabetical'!AE335-'2020 MRI'!AE335</f>
        <v>-6.9288813256006554E-3</v>
      </c>
      <c r="AG335" s="10">
        <f>'2023 MRI - Alphabetical'!AF335-'2020 MRI'!AF335</f>
        <v>-8</v>
      </c>
      <c r="AH335" s="33">
        <f>'2023 MRI - Alphabetical'!AG335-'2020 MRI'!AG335</f>
        <v>-7.2824298409288807E-2</v>
      </c>
      <c r="AI335" s="14">
        <f>'2023 MRI - Alphabetical'!AH335-'2020 MRI'!AH335</f>
        <v>-4.2666666666666853E-2</v>
      </c>
      <c r="AJ335" s="10">
        <f>'2023 MRI - Alphabetical'!AI335-'2020 MRI'!AI335</f>
        <v>-23</v>
      </c>
      <c r="AK335" s="33">
        <f>'2023 MRI - Alphabetical'!AJ335-'2020 MRI'!AJ335</f>
        <v>-8.6454223181134382E-4</v>
      </c>
      <c r="AL335" s="13">
        <f>'2023 MRI - Alphabetical'!AK335-'2020 MRI'!AK335</f>
        <v>10887.330730693589</v>
      </c>
      <c r="AM335" s="38"/>
    </row>
    <row r="336" spans="1:39" x14ac:dyDescent="0.25">
      <c r="A336" t="s">
        <v>928</v>
      </c>
      <c r="B336" s="5" t="s">
        <v>156</v>
      </c>
      <c r="C336" s="6" t="s">
        <v>19</v>
      </c>
      <c r="D336" s="7" t="s">
        <v>20</v>
      </c>
      <c r="E336" s="8">
        <f>VLOOKUP(A336,'2020 MRI'!$A$7:$F$571,6,FALSE)</f>
        <v>34.525972315908106</v>
      </c>
      <c r="F336" s="36">
        <f>'2023 MRI - Alphabetical'!E336-'2020 MRI'!E336</f>
        <v>-0.59240470974499826</v>
      </c>
      <c r="G336" s="8">
        <f>'2023 MRI - Alphabetical'!F336-'2020 MRI'!F336</f>
        <v>2.7771847301449881</v>
      </c>
      <c r="H336" s="9">
        <f>'2023 MRI - Alphabetical'!G336-'2020 MRI'!G336</f>
        <v>-26</v>
      </c>
      <c r="I336" s="10">
        <f>'2023 MRI - Alphabetical'!H336-'2020 MRI'!H336</f>
        <v>-67</v>
      </c>
      <c r="J336" s="33">
        <f>'2023 MRI - Alphabetical'!I336-'2020 MRI'!I336</f>
        <v>-0.15938065093137685</v>
      </c>
      <c r="K336" s="11">
        <f>'2023 MRI - Alphabetical'!J336-'2020 MRI'!J336</f>
        <v>1.3483643383485178E-2</v>
      </c>
      <c r="L336" s="10">
        <f>'2023 MRI - Alphabetical'!K336-'2020 MRI'!K336</f>
        <v>47</v>
      </c>
      <c r="M336" s="33">
        <f>'2023 MRI - Alphabetical'!L336-'2020 MRI'!L336</f>
        <v>0.16263844301384839</v>
      </c>
      <c r="N336" s="11">
        <f>'2023 MRI - Alphabetical'!M336-'2020 MRI'!M336</f>
        <v>-2.4022162897926302E-2</v>
      </c>
      <c r="O336" s="10">
        <f>'2023 MRI - Alphabetical'!N336-'2020 MRI'!N336</f>
        <v>-93</v>
      </c>
      <c r="P336" s="33">
        <f>'2023 MRI - Alphabetical'!O336-'2020 MRI'!O336</f>
        <v>-0.57625234080681365</v>
      </c>
      <c r="Q336" s="11">
        <f>'2023 MRI - Alphabetical'!P336-'2020 MRI'!P336</f>
        <v>3.1988008150449276E-2</v>
      </c>
      <c r="R336" s="10">
        <f>'2023 MRI - Alphabetical'!Q336-'2020 MRI'!Q336</f>
        <v>75</v>
      </c>
      <c r="S336" s="33">
        <f>'2023 MRI - Alphabetical'!R336-'2020 MRI'!R336</f>
        <v>0.30668233305459353</v>
      </c>
      <c r="T336" s="12">
        <f>'2023 MRI - Alphabetical'!S336-'2020 MRI'!S336</f>
        <v>-1.7587215770897757</v>
      </c>
      <c r="U336" s="10">
        <f>'2023 MRI - Alphabetical'!T336-'2020 MRI'!T336</f>
        <v>-37</v>
      </c>
      <c r="V336" s="33">
        <f>'2023 MRI - Alphabetical'!U336-'2020 MRI'!U336</f>
        <v>-0.23309258163989549</v>
      </c>
      <c r="W336" s="11">
        <f>'2023 MRI - Alphabetical'!V336-'2020 MRI'!V336</f>
        <v>1.2647720600845E-2</v>
      </c>
      <c r="X336" s="10">
        <f>'2023 MRI - Alphabetical'!W336-'2020 MRI'!W336</f>
        <v>-35</v>
      </c>
      <c r="Y336" s="33">
        <f>'2023 MRI - Alphabetical'!X336-'2020 MRI'!X336</f>
        <v>-0.11261395264732432</v>
      </c>
      <c r="Z336" s="13">
        <f>'2023 MRI - Alphabetical'!Y336-'2020 MRI'!Y336</f>
        <v>8050</v>
      </c>
      <c r="AA336" s="10">
        <f>'2023 MRI - Alphabetical'!Z336-'2020 MRI'!Z336</f>
        <v>11</v>
      </c>
      <c r="AB336" s="33">
        <f>'2023 MRI - Alphabetical'!AA336-'2020 MRI'!AA336</f>
        <v>6.1547294337373881E-2</v>
      </c>
      <c r="AC336" s="11">
        <f>'2023 MRI - Alphabetical'!AB336-'2020 MRI'!AB336</f>
        <v>2.4528301886792697E-4</v>
      </c>
      <c r="AD336" s="10">
        <f>'2023 MRI - Alphabetical'!AC336-'2020 MRI'!AC336</f>
        <v>-28</v>
      </c>
      <c r="AE336" s="33">
        <f>'2023 MRI - Alphabetical'!AD336-'2020 MRI'!AD336</f>
        <v>-9.8129925505770765E-2</v>
      </c>
      <c r="AF336" s="11">
        <f>'2023 MRI - Alphabetical'!AE336-'2020 MRI'!AE336</f>
        <v>5.8508053386852055E-4</v>
      </c>
      <c r="AG336" s="10">
        <f>'2023 MRI - Alphabetical'!AF336-'2020 MRI'!AF336</f>
        <v>7</v>
      </c>
      <c r="AH336" s="33">
        <f>'2023 MRI - Alphabetical'!AG336-'2020 MRI'!AG336</f>
        <v>0.19971045917167518</v>
      </c>
      <c r="AI336" s="14">
        <f>'2023 MRI - Alphabetical'!AH336-'2020 MRI'!AH336</f>
        <v>-0.32100000000000062</v>
      </c>
      <c r="AJ336" s="10">
        <f>'2023 MRI - Alphabetical'!AI336-'2020 MRI'!AI336</f>
        <v>15</v>
      </c>
      <c r="AK336" s="33">
        <f>'2023 MRI - Alphabetical'!AJ336-'2020 MRI'!AJ336</f>
        <v>3.4849602597207707E-2</v>
      </c>
      <c r="AL336" s="13">
        <f>'2023 MRI - Alphabetical'!AK336-'2020 MRI'!AK336</f>
        <v>17375.324288727905</v>
      </c>
      <c r="AM336" s="38"/>
    </row>
    <row r="337" spans="1:39" x14ac:dyDescent="0.25">
      <c r="A337" t="s">
        <v>929</v>
      </c>
      <c r="B337" s="5" t="s">
        <v>99</v>
      </c>
      <c r="C337" s="6" t="s">
        <v>44</v>
      </c>
      <c r="D337" s="7" t="s">
        <v>20</v>
      </c>
      <c r="E337" s="8">
        <f>VLOOKUP(A337,'2020 MRI'!$A$7:$F$571,6,FALSE)</f>
        <v>45.026501797373598</v>
      </c>
      <c r="F337" s="36">
        <f>'2023 MRI - Alphabetical'!E337-'2020 MRI'!E337</f>
        <v>-3.2031188486551754</v>
      </c>
      <c r="G337" s="8">
        <f>'2023 MRI - Alphabetical'!F337-'2020 MRI'!F337</f>
        <v>7.131356625334206</v>
      </c>
      <c r="H337" s="9">
        <f>'2023 MRI - Alphabetical'!G337-'2020 MRI'!G337</f>
        <v>-27</v>
      </c>
      <c r="I337" s="10">
        <f>'2023 MRI - Alphabetical'!H337-'2020 MRI'!H337</f>
        <v>174</v>
      </c>
      <c r="J337" s="33">
        <f>'2023 MRI - Alphabetical'!I337-'2020 MRI'!I337</f>
        <v>0.6328051134229995</v>
      </c>
      <c r="K337" s="11">
        <f>'2023 MRI - Alphabetical'!J337-'2020 MRI'!J337</f>
        <v>7.5455894820032121E-2</v>
      </c>
      <c r="L337" s="10">
        <f>'2023 MRI - Alphabetical'!K337-'2020 MRI'!K337</f>
        <v>19</v>
      </c>
      <c r="M337" s="33">
        <f>'2023 MRI - Alphabetical'!L337-'2020 MRI'!L337</f>
        <v>0.11353629308528346</v>
      </c>
      <c r="N337" s="11">
        <f>'2023 MRI - Alphabetical'!M337-'2020 MRI'!M337</f>
        <v>-3.9399646649949341E-2</v>
      </c>
      <c r="O337" s="10">
        <f>'2023 MRI - Alphabetical'!N337-'2020 MRI'!N337</f>
        <v>0</v>
      </c>
      <c r="P337" s="33">
        <f>'2023 MRI - Alphabetical'!O337-'2020 MRI'!O337</f>
        <v>4.1806788714099596E-2</v>
      </c>
      <c r="Q337" s="11">
        <f>'2023 MRI - Alphabetical'!P337-'2020 MRI'!P337</f>
        <v>-8.4540253880538985E-3</v>
      </c>
      <c r="R337" s="10">
        <f>'2023 MRI - Alphabetical'!Q337-'2020 MRI'!Q337</f>
        <v>-6</v>
      </c>
      <c r="S337" s="33">
        <f>'2023 MRI - Alphabetical'!R337-'2020 MRI'!R337</f>
        <v>-3.6763042272815776</v>
      </c>
      <c r="T337" s="12">
        <f>'2023 MRI - Alphabetical'!S337-'2020 MRI'!S337</f>
        <v>4.1816633275773452</v>
      </c>
      <c r="U337" s="10">
        <f>'2023 MRI - Alphabetical'!T337-'2020 MRI'!T337</f>
        <v>28</v>
      </c>
      <c r="V337" s="33">
        <f>'2023 MRI - Alphabetical'!U337-'2020 MRI'!U337</f>
        <v>0.25961387586238105</v>
      </c>
      <c r="W337" s="11">
        <f>'2023 MRI - Alphabetical'!V337-'2020 MRI'!V337</f>
        <v>-1.6193716573213668E-2</v>
      </c>
      <c r="X337" s="10">
        <f>'2023 MRI - Alphabetical'!W337-'2020 MRI'!W337</f>
        <v>-19</v>
      </c>
      <c r="Y337" s="33">
        <f>'2023 MRI - Alphabetical'!X337-'2020 MRI'!X337</f>
        <v>-7.5448768000786259E-2</v>
      </c>
      <c r="Z337" s="13">
        <f>'2023 MRI - Alphabetical'!Y337-'2020 MRI'!Y337</f>
        <v>9369</v>
      </c>
      <c r="AA337" s="10">
        <f>'2023 MRI - Alphabetical'!Z337-'2020 MRI'!Z337</f>
        <v>-11</v>
      </c>
      <c r="AB337" s="33">
        <f>'2023 MRI - Alphabetical'!AA337-'2020 MRI'!AA337</f>
        <v>-0.20687210453776594</v>
      </c>
      <c r="AC337" s="11">
        <f>'2023 MRI - Alphabetical'!AB337-'2020 MRI'!AB337</f>
        <v>2.4319314331273656E-3</v>
      </c>
      <c r="AD337" s="10">
        <f>'2023 MRI - Alphabetical'!AC337-'2020 MRI'!AC337</f>
        <v>57</v>
      </c>
      <c r="AE337" s="33">
        <f>'2023 MRI - Alphabetical'!AD337-'2020 MRI'!AD337</f>
        <v>0.25216293036815884</v>
      </c>
      <c r="AF337" s="11">
        <f>'2023 MRI - Alphabetical'!AE337-'2020 MRI'!AE337</f>
        <v>2.1842418639280936E-2</v>
      </c>
      <c r="AG337" s="10">
        <f>'2023 MRI - Alphabetical'!AF337-'2020 MRI'!AF337</f>
        <v>1</v>
      </c>
      <c r="AH337" s="33">
        <f>'2023 MRI - Alphabetical'!AG337-'2020 MRI'!AG337</f>
        <v>3.6908702250015135E-2</v>
      </c>
      <c r="AI337" s="14">
        <f>'2023 MRI - Alphabetical'!AH337-'2020 MRI'!AH337</f>
        <v>-0.15866666666666607</v>
      </c>
      <c r="AJ337" s="10">
        <f>'2023 MRI - Alphabetical'!AI337-'2020 MRI'!AI337</f>
        <v>-12</v>
      </c>
      <c r="AK337" s="33">
        <f>'2023 MRI - Alphabetical'!AJ337-'2020 MRI'!AJ337</f>
        <v>2.444051612294873E-2</v>
      </c>
      <c r="AL337" s="13">
        <f>'2023 MRI - Alphabetical'!AK337-'2020 MRI'!AK337</f>
        <v>9899.3271595259575</v>
      </c>
      <c r="AM337" s="38">
        <v>1</v>
      </c>
    </row>
    <row r="338" spans="1:39" x14ac:dyDescent="0.25">
      <c r="A338" t="s">
        <v>930</v>
      </c>
      <c r="B338" s="5" t="s">
        <v>397</v>
      </c>
      <c r="C338" s="6" t="s">
        <v>44</v>
      </c>
      <c r="D338" s="7" t="s">
        <v>20</v>
      </c>
      <c r="E338" s="8">
        <f>VLOOKUP(A338,'2020 MRI'!$A$7:$F$571,6,FALSE)</f>
        <v>20.110140903799621</v>
      </c>
      <c r="F338" s="36">
        <f>'2023 MRI - Alphabetical'!E338-'2020 MRI'!E338</f>
        <v>0.11732649645691495</v>
      </c>
      <c r="G338" s="8">
        <f>'2023 MRI - Alphabetical'!F338-'2020 MRI'!F338</f>
        <v>3.9402739060071816</v>
      </c>
      <c r="H338" s="9">
        <f>'2023 MRI - Alphabetical'!G338-'2020 MRI'!G338</f>
        <v>1</v>
      </c>
      <c r="I338" s="10">
        <f>'2023 MRI - Alphabetical'!H338-'2020 MRI'!H338</f>
        <v>241</v>
      </c>
      <c r="J338" s="33">
        <f>'2023 MRI - Alphabetical'!I338-'2020 MRI'!I338</f>
        <v>1.1025919877639794</v>
      </c>
      <c r="K338" s="11">
        <f>'2023 MRI - Alphabetical'!J338-'2020 MRI'!J338</f>
        <v>0.11035185973114747</v>
      </c>
      <c r="L338" s="10">
        <f>'2023 MRI - Alphabetical'!K338-'2020 MRI'!K338</f>
        <v>-57</v>
      </c>
      <c r="M338" s="33">
        <f>'2023 MRI - Alphabetical'!L338-'2020 MRI'!L338</f>
        <v>-7.0279471357375944E-2</v>
      </c>
      <c r="N338" s="11">
        <f>'2023 MRI - Alphabetical'!M338-'2020 MRI'!M338</f>
        <v>-6.460489519210813E-3</v>
      </c>
      <c r="O338" s="10">
        <f>'2023 MRI - Alphabetical'!N338-'2020 MRI'!N338</f>
        <v>-57</v>
      </c>
      <c r="P338" s="33">
        <f>'2023 MRI - Alphabetical'!O338-'2020 MRI'!O338</f>
        <v>-0.14339967391108438</v>
      </c>
      <c r="Q338" s="11">
        <f>'2023 MRI - Alphabetical'!P338-'2020 MRI'!P338</f>
        <v>6.6574597013557141E-3</v>
      </c>
      <c r="R338" s="10">
        <f>'2023 MRI - Alphabetical'!Q338-'2020 MRI'!Q338</f>
        <v>0</v>
      </c>
      <c r="S338" s="33">
        <f>'2023 MRI - Alphabetical'!R338-'2020 MRI'!R338</f>
        <v>0.13738685719498497</v>
      </c>
      <c r="T338" s="12">
        <f>'2023 MRI - Alphabetical'!S338-'2020 MRI'!S338</f>
        <v>-1.9972892912480278E-2</v>
      </c>
      <c r="U338" s="10">
        <f>'2023 MRI - Alphabetical'!T338-'2020 MRI'!T338</f>
        <v>4</v>
      </c>
      <c r="V338" s="33">
        <f>'2023 MRI - Alphabetical'!U338-'2020 MRI'!U338</f>
        <v>1.6151750336668158E-2</v>
      </c>
      <c r="W338" s="11">
        <f>'2023 MRI - Alphabetical'!V338-'2020 MRI'!V338</f>
        <v>-4.2291240061627863E-3</v>
      </c>
      <c r="X338" s="10">
        <f>'2023 MRI - Alphabetical'!W338-'2020 MRI'!W338</f>
        <v>10</v>
      </c>
      <c r="Y338" s="33">
        <f>'2023 MRI - Alphabetical'!X338-'2020 MRI'!X338</f>
        <v>-1.7649166314653957E-2</v>
      </c>
      <c r="Z338" s="13">
        <f>'2023 MRI - Alphabetical'!Y338-'2020 MRI'!Y338</f>
        <v>16440</v>
      </c>
      <c r="AA338" s="10">
        <f>'2023 MRI - Alphabetical'!Z338-'2020 MRI'!Z338</f>
        <v>-3</v>
      </c>
      <c r="AB338" s="33">
        <f>'2023 MRI - Alphabetical'!AA338-'2020 MRI'!AA338</f>
        <v>-4.9335120053322967E-2</v>
      </c>
      <c r="AC338" s="11">
        <f>'2023 MRI - Alphabetical'!AB338-'2020 MRI'!AB338</f>
        <v>3.0890013880950397E-3</v>
      </c>
      <c r="AD338" s="10">
        <f>'2023 MRI - Alphabetical'!AC338-'2020 MRI'!AC338</f>
        <v>-27</v>
      </c>
      <c r="AE338" s="33">
        <f>'2023 MRI - Alphabetical'!AD338-'2020 MRI'!AD338</f>
        <v>-7.561310102939689E-2</v>
      </c>
      <c r="AF338" s="11">
        <f>'2023 MRI - Alphabetical'!AE338-'2020 MRI'!AE338</f>
        <v>7.7951829206368561E-4</v>
      </c>
      <c r="AG338" s="10">
        <f>'2023 MRI - Alphabetical'!AF338-'2020 MRI'!AF338</f>
        <v>-1</v>
      </c>
      <c r="AH338" s="33">
        <f>'2023 MRI - Alphabetical'!AG338-'2020 MRI'!AG338</f>
        <v>-2.3622900769423694E-2</v>
      </c>
      <c r="AI338" s="14">
        <f>'2023 MRI - Alphabetical'!AH338-'2020 MRI'!AH338</f>
        <v>-9.6999999999999975E-2</v>
      </c>
      <c r="AJ338" s="10">
        <f>'2023 MRI - Alphabetical'!AI338-'2020 MRI'!AI338</f>
        <v>-38</v>
      </c>
      <c r="AK338" s="33">
        <f>'2023 MRI - Alphabetical'!AJ338-'2020 MRI'!AJ338</f>
        <v>-9.5498147022970992E-3</v>
      </c>
      <c r="AL338" s="13">
        <f>'2023 MRI - Alphabetical'!AK338-'2020 MRI'!AK338</f>
        <v>5413.1877920319967</v>
      </c>
      <c r="AM338" s="38"/>
    </row>
    <row r="339" spans="1:39" x14ac:dyDescent="0.25">
      <c r="A339" t="s">
        <v>931</v>
      </c>
      <c r="B339" s="5" t="s">
        <v>402</v>
      </c>
      <c r="C339" s="6" t="s">
        <v>81</v>
      </c>
      <c r="D339" s="7" t="s">
        <v>34</v>
      </c>
      <c r="E339" s="8">
        <f>VLOOKUP(A339,'2020 MRI'!$A$7:$F$571,6,FALSE)</f>
        <v>24.953044867531236</v>
      </c>
      <c r="F339" s="36">
        <f>'2023 MRI - Alphabetical'!E339-'2020 MRI'!E339</f>
        <v>0.26764517341549188</v>
      </c>
      <c r="G339" s="8">
        <f>'2023 MRI - Alphabetical'!F339-'2020 MRI'!F339</f>
        <v>2.583796675935794</v>
      </c>
      <c r="H339" s="9">
        <f>'2023 MRI - Alphabetical'!G339-'2020 MRI'!G339</f>
        <v>9</v>
      </c>
      <c r="I339" s="10">
        <f>'2023 MRI - Alphabetical'!H339-'2020 MRI'!H339</f>
        <v>-209</v>
      </c>
      <c r="J339" s="33">
        <f>'2023 MRI - Alphabetical'!I339-'2020 MRI'!I339</f>
        <v>-0.76819911752197401</v>
      </c>
      <c r="K339" s="11">
        <f>'2023 MRI - Alphabetical'!J339-'2020 MRI'!J339</f>
        <v>-2.1287660738111835E-2</v>
      </c>
      <c r="L339" s="10">
        <f>'2023 MRI - Alphabetical'!K339-'2020 MRI'!K339</f>
        <v>46</v>
      </c>
      <c r="M339" s="33">
        <f>'2023 MRI - Alphabetical'!L339-'2020 MRI'!L339</f>
        <v>0.23482276515844458</v>
      </c>
      <c r="N339" s="11">
        <f>'2023 MRI - Alphabetical'!M339-'2020 MRI'!M339</f>
        <v>-1.8187867935118736E-2</v>
      </c>
      <c r="O339" s="10">
        <f>'2023 MRI - Alphabetical'!N339-'2020 MRI'!N339</f>
        <v>38</v>
      </c>
      <c r="P339" s="33">
        <f>'2023 MRI - Alphabetical'!O339-'2020 MRI'!O339</f>
        <v>0.17364931213343532</v>
      </c>
      <c r="Q339" s="11">
        <f>'2023 MRI - Alphabetical'!P339-'2020 MRI'!P339</f>
        <v>-1.4463888780764315E-2</v>
      </c>
      <c r="R339" s="10">
        <f>'2023 MRI - Alphabetical'!Q339-'2020 MRI'!Q339</f>
        <v>17</v>
      </c>
      <c r="S339" s="33">
        <f>'2023 MRI - Alphabetical'!R339-'2020 MRI'!R339</f>
        <v>0.18287023316031861</v>
      </c>
      <c r="T339" s="12">
        <f>'2023 MRI - Alphabetical'!S339-'2020 MRI'!S339</f>
        <v>-3.6507292363863186E-4</v>
      </c>
      <c r="U339" s="10">
        <f>'2023 MRI - Alphabetical'!T339-'2020 MRI'!T339</f>
        <v>69</v>
      </c>
      <c r="V339" s="33">
        <f>'2023 MRI - Alphabetical'!U339-'2020 MRI'!U339</f>
        <v>0.22415183033527888</v>
      </c>
      <c r="W339" s="11">
        <f>'2023 MRI - Alphabetical'!V339-'2020 MRI'!V339</f>
        <v>-1.6013095833312271E-2</v>
      </c>
      <c r="X339" s="10">
        <f>'2023 MRI - Alphabetical'!W339-'2020 MRI'!W339</f>
        <v>29</v>
      </c>
      <c r="Y339" s="33">
        <f>'2023 MRI - Alphabetical'!X339-'2020 MRI'!X339</f>
        <v>8.4873852030486585E-2</v>
      </c>
      <c r="Z339" s="13">
        <f>'2023 MRI - Alphabetical'!Y339-'2020 MRI'!Y339</f>
        <v>19559</v>
      </c>
      <c r="AA339" s="10">
        <f>'2023 MRI - Alphabetical'!Z339-'2020 MRI'!Z339</f>
        <v>33</v>
      </c>
      <c r="AB339" s="33">
        <f>'2023 MRI - Alphabetical'!AA339-'2020 MRI'!AA339</f>
        <v>4.3251340634211377E-2</v>
      </c>
      <c r="AC339" s="11">
        <f>'2023 MRI - Alphabetical'!AB339-'2020 MRI'!AB339</f>
        <v>1.6045380875202575E-3</v>
      </c>
      <c r="AD339" s="10">
        <f>'2023 MRI - Alphabetical'!AC339-'2020 MRI'!AC339</f>
        <v>-104</v>
      </c>
      <c r="AE339" s="33">
        <f>'2023 MRI - Alphabetical'!AD339-'2020 MRI'!AD339</f>
        <v>-0.31992109744783936</v>
      </c>
      <c r="AF339" s="11">
        <f>'2023 MRI - Alphabetical'!AE339-'2020 MRI'!AE339</f>
        <v>-1.2702058539539429E-2</v>
      </c>
      <c r="AG339" s="10">
        <f>'2023 MRI - Alphabetical'!AF339-'2020 MRI'!AF339</f>
        <v>0</v>
      </c>
      <c r="AH339" s="33">
        <f>'2023 MRI - Alphabetical'!AG339-'2020 MRI'!AG339</f>
        <v>2.8818504263385392E-2</v>
      </c>
      <c r="AI339" s="14">
        <f>'2023 MRI - Alphabetical'!AH339-'2020 MRI'!AH339</f>
        <v>-0.14799999999999969</v>
      </c>
      <c r="AJ339" s="10">
        <f>'2023 MRI - Alphabetical'!AI339-'2020 MRI'!AI339</f>
        <v>-8</v>
      </c>
      <c r="AK339" s="33">
        <f>'2023 MRI - Alphabetical'!AJ339-'2020 MRI'!AJ339</f>
        <v>1.9636658378546862E-2</v>
      </c>
      <c r="AL339" s="13">
        <f>'2023 MRI - Alphabetical'!AK339-'2020 MRI'!AK339</f>
        <v>20330.513504859919</v>
      </c>
      <c r="AM339" s="38"/>
    </row>
    <row r="340" spans="1:39" x14ac:dyDescent="0.25">
      <c r="A340" t="s">
        <v>932</v>
      </c>
      <c r="B340" s="5" t="s">
        <v>576</v>
      </c>
      <c r="C340" s="6" t="s">
        <v>81</v>
      </c>
      <c r="D340" s="7" t="s">
        <v>34</v>
      </c>
      <c r="E340" s="8">
        <f>VLOOKUP(A340,'2020 MRI'!$A$7:$F$571,6,FALSE)</f>
        <v>2.4470029934012274</v>
      </c>
      <c r="F340" s="36">
        <f>'2023 MRI - Alphabetical'!E340-'2020 MRI'!E340</f>
        <v>-0.80249357392313225</v>
      </c>
      <c r="G340" s="8">
        <f>'2023 MRI - Alphabetical'!F340-'2020 MRI'!F340</f>
        <v>9.8107272101086593</v>
      </c>
      <c r="H340" s="9">
        <f>'2023 MRI - Alphabetical'!G340-'2020 MRI'!G340</f>
        <v>-6</v>
      </c>
      <c r="I340" s="10">
        <f>'2023 MRI - Alphabetical'!H340-'2020 MRI'!H340</f>
        <v>103</v>
      </c>
      <c r="J340" s="33">
        <f>'2023 MRI - Alphabetical'!I340-'2020 MRI'!I340</f>
        <v>0.55864681946097927</v>
      </c>
      <c r="K340" s="11">
        <f>'2023 MRI - Alphabetical'!J340-'2020 MRI'!J340</f>
        <v>7.4316048571174242E-2</v>
      </c>
      <c r="L340" s="10">
        <f>'2023 MRI - Alphabetical'!K340-'2020 MRI'!K340</f>
        <v>-112</v>
      </c>
      <c r="M340" s="33">
        <f>'2023 MRI - Alphabetical'!L340-'2020 MRI'!L340</f>
        <v>-0.18821792315040808</v>
      </c>
      <c r="N340" s="11">
        <f>'2023 MRI - Alphabetical'!M340-'2020 MRI'!M340</f>
        <v>9.7699874056504307E-4</v>
      </c>
      <c r="O340" s="10">
        <f>'2023 MRI - Alphabetical'!N340-'2020 MRI'!N340</f>
        <v>-10</v>
      </c>
      <c r="P340" s="33">
        <f>'2023 MRI - Alphabetical'!O340-'2020 MRI'!O340</f>
        <v>-2.4486579614661941E-2</v>
      </c>
      <c r="Q340" s="11">
        <f>'2023 MRI - Alphabetical'!P340-'2020 MRI'!P340</f>
        <v>0</v>
      </c>
      <c r="R340" s="10">
        <f>'2023 MRI - Alphabetical'!Q340-'2020 MRI'!Q340</f>
        <v>19</v>
      </c>
      <c r="S340" s="33">
        <f>'2023 MRI - Alphabetical'!R340-'2020 MRI'!R340</f>
        <v>0.23888270298591624</v>
      </c>
      <c r="T340" s="12">
        <f>'2023 MRI - Alphabetical'!S340-'2020 MRI'!S340</f>
        <v>0</v>
      </c>
      <c r="U340" s="10">
        <f>'2023 MRI - Alphabetical'!T340-'2020 MRI'!T340</f>
        <v>24</v>
      </c>
      <c r="V340" s="33">
        <f>'2023 MRI - Alphabetical'!U340-'2020 MRI'!U340</f>
        <v>3.3547636705849593E-2</v>
      </c>
      <c r="W340" s="11">
        <f>'2023 MRI - Alphabetical'!V340-'2020 MRI'!V340</f>
        <v>-6.0897217336353168E-3</v>
      </c>
      <c r="X340" s="10">
        <f>'2023 MRI - Alphabetical'!W340-'2020 MRI'!W340</f>
        <v>-5</v>
      </c>
      <c r="Y340" s="33">
        <f>'2023 MRI - Alphabetical'!X340-'2020 MRI'!X340</f>
        <v>-0.87943742455291396</v>
      </c>
      <c r="Z340" s="13">
        <f>'2023 MRI - Alphabetical'!Y340-'2020 MRI'!Y340</f>
        <v>8333</v>
      </c>
      <c r="AA340" s="10">
        <f>'2023 MRI - Alphabetical'!Z340-'2020 MRI'!Z340</f>
        <v>-7</v>
      </c>
      <c r="AB340" s="33">
        <f>'2023 MRI - Alphabetical'!AA340-'2020 MRI'!AA340</f>
        <v>-1.9332538583508585E-2</v>
      </c>
      <c r="AC340" s="11">
        <f>'2023 MRI - Alphabetical'!AB340-'2020 MRI'!AB340</f>
        <v>3.1115745568300324E-3</v>
      </c>
      <c r="AD340" s="10">
        <f>'2023 MRI - Alphabetical'!AC340-'2020 MRI'!AC340</f>
        <v>-38</v>
      </c>
      <c r="AE340" s="33">
        <f>'2023 MRI - Alphabetical'!AD340-'2020 MRI'!AD340</f>
        <v>-0.16223042066037463</v>
      </c>
      <c r="AF340" s="11">
        <f>'2023 MRI - Alphabetical'!AE340-'2020 MRI'!AE340</f>
        <v>-5.2075161739869591E-3</v>
      </c>
      <c r="AG340" s="10">
        <f>'2023 MRI - Alphabetical'!AF340-'2020 MRI'!AF340</f>
        <v>-96</v>
      </c>
      <c r="AH340" s="33">
        <f>'2023 MRI - Alphabetical'!AG340-'2020 MRI'!AG340</f>
        <v>-0.2663776153940427</v>
      </c>
      <c r="AI340" s="14">
        <f>'2023 MRI - Alphabetical'!AH340-'2020 MRI'!AH340</f>
        <v>0.18033333333333346</v>
      </c>
      <c r="AJ340" s="10">
        <f>'2023 MRI - Alphabetical'!AI340-'2020 MRI'!AI340</f>
        <v>-14</v>
      </c>
      <c r="AK340" s="33">
        <f>'2023 MRI - Alphabetical'!AJ340-'2020 MRI'!AJ340</f>
        <v>-6.179908173028216E-2</v>
      </c>
      <c r="AL340" s="13">
        <f>'2023 MRI - Alphabetical'!AK340-'2020 MRI'!AK340</f>
        <v>4460.8450109113473</v>
      </c>
      <c r="AM340" s="38"/>
    </row>
    <row r="341" spans="1:39" x14ac:dyDescent="0.25">
      <c r="A341" t="s">
        <v>933</v>
      </c>
      <c r="B341" s="5" t="s">
        <v>541</v>
      </c>
      <c r="C341" s="6" t="s">
        <v>61</v>
      </c>
      <c r="D341" s="7" t="s">
        <v>39</v>
      </c>
      <c r="E341" s="8">
        <f>VLOOKUP(A341,'2020 MRI'!$A$7:$F$571,6,FALSE)</f>
        <v>13.603127388522598</v>
      </c>
      <c r="F341" s="36">
        <f>'2023 MRI - Alphabetical'!E341-'2020 MRI'!E341</f>
        <v>0.32525016855854094</v>
      </c>
      <c r="G341" s="8">
        <f>'2023 MRI - Alphabetical'!F341-'2020 MRI'!F341</f>
        <v>4.7445835595779293</v>
      </c>
      <c r="H341" s="9">
        <f>'2023 MRI - Alphabetical'!G341-'2020 MRI'!G341</f>
        <v>13</v>
      </c>
      <c r="I341" s="10">
        <f>'2023 MRI - Alphabetical'!H341-'2020 MRI'!H341</f>
        <v>-141</v>
      </c>
      <c r="J341" s="33">
        <f>'2023 MRI - Alphabetical'!I341-'2020 MRI'!I341</f>
        <v>-0.52444222444821564</v>
      </c>
      <c r="K341" s="11">
        <f>'2023 MRI - Alphabetical'!J341-'2020 MRI'!J341</f>
        <v>-3.3163921420886755E-3</v>
      </c>
      <c r="L341" s="10">
        <f>'2023 MRI - Alphabetical'!K341-'2020 MRI'!K341</f>
        <v>-71</v>
      </c>
      <c r="M341" s="33">
        <f>'2023 MRI - Alphabetical'!L341-'2020 MRI'!L341</f>
        <v>-0.44218641803263004</v>
      </c>
      <c r="N341" s="11">
        <f>'2023 MRI - Alphabetical'!M341-'2020 MRI'!M341</f>
        <v>1.9706336939721791E-2</v>
      </c>
      <c r="O341" s="10">
        <f>'2023 MRI - Alphabetical'!N341-'2020 MRI'!N341</f>
        <v>-5</v>
      </c>
      <c r="P341" s="33">
        <f>'2023 MRI - Alphabetical'!O341-'2020 MRI'!O341</f>
        <v>-8.4689188377864433E-3</v>
      </c>
      <c r="Q341" s="11">
        <f>'2023 MRI - Alphabetical'!P341-'2020 MRI'!P341</f>
        <v>-1.3019767504826325E-3</v>
      </c>
      <c r="R341" s="10">
        <f>'2023 MRI - Alphabetical'!Q341-'2020 MRI'!Q341</f>
        <v>19</v>
      </c>
      <c r="S341" s="33">
        <f>'2023 MRI - Alphabetical'!R341-'2020 MRI'!R341</f>
        <v>0.23888270298591624</v>
      </c>
      <c r="T341" s="12">
        <f>'2023 MRI - Alphabetical'!S341-'2020 MRI'!S341</f>
        <v>0</v>
      </c>
      <c r="U341" s="10">
        <f>'2023 MRI - Alphabetical'!T341-'2020 MRI'!T341</f>
        <v>-26</v>
      </c>
      <c r="V341" s="33">
        <f>'2023 MRI - Alphabetical'!U341-'2020 MRI'!U341</f>
        <v>-0.13281635790927881</v>
      </c>
      <c r="W341" s="11">
        <f>'2023 MRI - Alphabetical'!V341-'2020 MRI'!V341</f>
        <v>4.0461859858520917E-3</v>
      </c>
      <c r="X341" s="10">
        <f>'2023 MRI - Alphabetical'!W341-'2020 MRI'!W341</f>
        <v>51</v>
      </c>
      <c r="Y341" s="33">
        <f>'2023 MRI - Alphabetical'!X341-'2020 MRI'!X341</f>
        <v>0.49118258034933771</v>
      </c>
      <c r="Z341" s="13">
        <f>'2023 MRI - Alphabetical'!Y341-'2020 MRI'!Y341</f>
        <v>43531</v>
      </c>
      <c r="AA341" s="10">
        <f>'2023 MRI - Alphabetical'!Z341-'2020 MRI'!Z341</f>
        <v>15</v>
      </c>
      <c r="AB341" s="33">
        <f>'2023 MRI - Alphabetical'!AA341-'2020 MRI'!AA341</f>
        <v>5.3832917935160207E-2</v>
      </c>
      <c r="AC341" s="11">
        <f>'2023 MRI - Alphabetical'!AB341-'2020 MRI'!AB341</f>
        <v>2.2390670553935864E-3</v>
      </c>
      <c r="AD341" s="10">
        <f>'2023 MRI - Alphabetical'!AC341-'2020 MRI'!AC341</f>
        <v>-36</v>
      </c>
      <c r="AE341" s="33">
        <f>'2023 MRI - Alphabetical'!AD341-'2020 MRI'!AD341</f>
        <v>-8.8300290735420339E-2</v>
      </c>
      <c r="AF341" s="11">
        <f>'2023 MRI - Alphabetical'!AE341-'2020 MRI'!AE341</f>
        <v>-3.7204595511597383E-5</v>
      </c>
      <c r="AG341" s="10">
        <f>'2023 MRI - Alphabetical'!AF341-'2020 MRI'!AF341</f>
        <v>19</v>
      </c>
      <c r="AH341" s="33">
        <f>'2023 MRI - Alphabetical'!AG341-'2020 MRI'!AG341</f>
        <v>4.1487624689499958E-2</v>
      </c>
      <c r="AI341" s="14">
        <f>'2023 MRI - Alphabetical'!AH341-'2020 MRI'!AH341</f>
        <v>-0.17800000000000038</v>
      </c>
      <c r="AJ341" s="10">
        <f>'2023 MRI - Alphabetical'!AI341-'2020 MRI'!AI341</f>
        <v>14</v>
      </c>
      <c r="AK341" s="33">
        <f>'2023 MRI - Alphabetical'!AJ341-'2020 MRI'!AJ341</f>
        <v>8.8911568737933058E-3</v>
      </c>
      <c r="AL341" s="13">
        <f>'2023 MRI - Alphabetical'!AK341-'2020 MRI'!AK341</f>
        <v>52765.814416100358</v>
      </c>
      <c r="AM341" s="38"/>
    </row>
    <row r="342" spans="1:39" x14ac:dyDescent="0.25">
      <c r="A342" t="s">
        <v>934</v>
      </c>
      <c r="B342" s="5" t="s">
        <v>109</v>
      </c>
      <c r="C342" s="6" t="s">
        <v>24</v>
      </c>
      <c r="D342" s="7" t="s">
        <v>20</v>
      </c>
      <c r="E342" s="8">
        <f>VLOOKUP(A342,'2020 MRI'!$A$7:$F$571,6,FALSE)</f>
        <v>36.605306565142989</v>
      </c>
      <c r="F342" s="36">
        <f>'2023 MRI - Alphabetical'!E342-'2020 MRI'!E342</f>
        <v>-1.8681091589837018</v>
      </c>
      <c r="G342" s="8">
        <f>'2023 MRI - Alphabetical'!F342-'2020 MRI'!F342</f>
        <v>5.5242657042929224</v>
      </c>
      <c r="H342" s="9">
        <f>'2023 MRI - Alphabetical'!G342-'2020 MRI'!G342</f>
        <v>-47</v>
      </c>
      <c r="I342" s="10">
        <f>'2023 MRI - Alphabetical'!H342-'2020 MRI'!H342</f>
        <v>-52</v>
      </c>
      <c r="J342" s="33">
        <f>'2023 MRI - Alphabetical'!I342-'2020 MRI'!I342</f>
        <v>-0.32251670954120781</v>
      </c>
      <c r="K342" s="11">
        <f>'2023 MRI - Alphabetical'!J342-'2020 MRI'!J342</f>
        <v>-5.2332463871714863E-3</v>
      </c>
      <c r="L342" s="10">
        <f>'2023 MRI - Alphabetical'!K342-'2020 MRI'!K342</f>
        <v>108</v>
      </c>
      <c r="M342" s="33">
        <f>'2023 MRI - Alphabetical'!L342-'2020 MRI'!L342</f>
        <v>0.40600783835861431</v>
      </c>
      <c r="N342" s="11">
        <f>'2023 MRI - Alphabetical'!M342-'2020 MRI'!M342</f>
        <v>-3.5707671163417533E-2</v>
      </c>
      <c r="O342" s="10">
        <f>'2023 MRI - Alphabetical'!N342-'2020 MRI'!N342</f>
        <v>95</v>
      </c>
      <c r="P342" s="33">
        <f>'2023 MRI - Alphabetical'!O342-'2020 MRI'!O342</f>
        <v>0.43461266973709822</v>
      </c>
      <c r="Q342" s="11">
        <f>'2023 MRI - Alphabetical'!P342-'2020 MRI'!P342</f>
        <v>-3.1046848152888142E-2</v>
      </c>
      <c r="R342" s="10">
        <f>'2023 MRI - Alphabetical'!Q342-'2020 MRI'!Q342</f>
        <v>-8</v>
      </c>
      <c r="S342" s="33">
        <f>'2023 MRI - Alphabetical'!R342-'2020 MRI'!R342</f>
        <v>5.1670779040445286E-2</v>
      </c>
      <c r="T342" s="12">
        <f>'2023 MRI - Alphabetical'!S342-'2020 MRI'!S342</f>
        <v>4.2251140780801277E-3</v>
      </c>
      <c r="U342" s="10">
        <f>'2023 MRI - Alphabetical'!T342-'2020 MRI'!T342</f>
        <v>-158</v>
      </c>
      <c r="V342" s="33">
        <f>'2023 MRI - Alphabetical'!U342-'2020 MRI'!U342</f>
        <v>-0.89557576218985524</v>
      </c>
      <c r="W342" s="11">
        <f>'2023 MRI - Alphabetical'!V342-'2020 MRI'!V342</f>
        <v>5.2108348374964947E-2</v>
      </c>
      <c r="X342" s="10">
        <f>'2023 MRI - Alphabetical'!W342-'2020 MRI'!W342</f>
        <v>-65</v>
      </c>
      <c r="Y342" s="33">
        <f>'2023 MRI - Alphabetical'!X342-'2020 MRI'!X342</f>
        <v>-0.22311099358198683</v>
      </c>
      <c r="Z342" s="13">
        <f>'2023 MRI - Alphabetical'!Y342-'2020 MRI'!Y342</f>
        <v>5016</v>
      </c>
      <c r="AA342" s="10">
        <f>'2023 MRI - Alphabetical'!Z342-'2020 MRI'!Z342</f>
        <v>-8</v>
      </c>
      <c r="AB342" s="33">
        <f>'2023 MRI - Alphabetical'!AA342-'2020 MRI'!AA342</f>
        <v>-0.6182571319836172</v>
      </c>
      <c r="AC342" s="11">
        <f>'2023 MRI - Alphabetical'!AB342-'2020 MRI'!AB342</f>
        <v>5.1823899371069154E-3</v>
      </c>
      <c r="AD342" s="10">
        <f>'2023 MRI - Alphabetical'!AC342-'2020 MRI'!AC342</f>
        <v>-159</v>
      </c>
      <c r="AE342" s="33">
        <f>'2023 MRI - Alphabetical'!AD342-'2020 MRI'!AD342</f>
        <v>-0.66238732704258019</v>
      </c>
      <c r="AF342" s="11">
        <f>'2023 MRI - Alphabetical'!AE342-'2020 MRI'!AE342</f>
        <v>-3.1567195054198138E-2</v>
      </c>
      <c r="AG342" s="10">
        <f>'2023 MRI - Alphabetical'!AF342-'2020 MRI'!AF342</f>
        <v>10</v>
      </c>
      <c r="AH342" s="33">
        <f>'2023 MRI - Alphabetical'!AG342-'2020 MRI'!AG342</f>
        <v>6.0395027337354745E-2</v>
      </c>
      <c r="AI342" s="14">
        <f>'2023 MRI - Alphabetical'!AH342-'2020 MRI'!AH342</f>
        <v>-0.1846666666666672</v>
      </c>
      <c r="AJ342" s="10">
        <f>'2023 MRI - Alphabetical'!AI342-'2020 MRI'!AI342</f>
        <v>25</v>
      </c>
      <c r="AK342" s="33">
        <f>'2023 MRI - Alphabetical'!AJ342-'2020 MRI'!AJ342</f>
        <v>3.5868271992416489E-2</v>
      </c>
      <c r="AL342" s="13">
        <f>'2023 MRI - Alphabetical'!AK342-'2020 MRI'!AK342</f>
        <v>24006.919955917969</v>
      </c>
      <c r="AM342" s="38"/>
    </row>
    <row r="343" spans="1:39" x14ac:dyDescent="0.25">
      <c r="A343" t="s">
        <v>935</v>
      </c>
      <c r="B343" s="5" t="s">
        <v>106</v>
      </c>
      <c r="C343" s="6" t="s">
        <v>47</v>
      </c>
      <c r="D343" s="7" t="s">
        <v>20</v>
      </c>
      <c r="E343" s="8">
        <f>VLOOKUP(A343,'2020 MRI'!$A$7:$F$571,6,FALSE)</f>
        <v>38.991147331410815</v>
      </c>
      <c r="F343" s="36">
        <f>'2023 MRI - Alphabetical'!E343-'2020 MRI'!E343</f>
        <v>1.8199709336378012</v>
      </c>
      <c r="G343" s="8">
        <f>'2023 MRI - Alphabetical'!F343-'2020 MRI'!F343</f>
        <v>-4.1221174989241618</v>
      </c>
      <c r="H343" s="9">
        <f>'2023 MRI - Alphabetical'!G343-'2020 MRI'!G343</f>
        <v>55</v>
      </c>
      <c r="I343" s="10">
        <f>'2023 MRI - Alphabetical'!H343-'2020 MRI'!H343</f>
        <v>122</v>
      </c>
      <c r="J343" s="33">
        <f>'2023 MRI - Alphabetical'!I343-'2020 MRI'!I343</f>
        <v>0.42044218236906949</v>
      </c>
      <c r="K343" s="11">
        <f>'2023 MRI - Alphabetical'!J343-'2020 MRI'!J343</f>
        <v>5.3075641568276932E-2</v>
      </c>
      <c r="L343" s="10">
        <f>'2023 MRI - Alphabetical'!K343-'2020 MRI'!K343</f>
        <v>-29</v>
      </c>
      <c r="M343" s="33">
        <f>'2023 MRI - Alphabetical'!L343-'2020 MRI'!L343</f>
        <v>-0.12606560843303499</v>
      </c>
      <c r="N343" s="11">
        <f>'2023 MRI - Alphabetical'!M343-'2020 MRI'!M343</f>
        <v>-1.2902105276216706E-2</v>
      </c>
      <c r="O343" s="10">
        <f>'2023 MRI - Alphabetical'!N343-'2020 MRI'!N343</f>
        <v>165</v>
      </c>
      <c r="P343" s="33">
        <f>'2023 MRI - Alphabetical'!O343-'2020 MRI'!O343</f>
        <v>0.62647857750037317</v>
      </c>
      <c r="Q343" s="11">
        <f>'2023 MRI - Alphabetical'!P343-'2020 MRI'!P343</f>
        <v>-4.292518480385666E-2</v>
      </c>
      <c r="R343" s="10">
        <f>'2023 MRI - Alphabetical'!Q343-'2020 MRI'!Q343</f>
        <v>53</v>
      </c>
      <c r="S343" s="33">
        <f>'2023 MRI - Alphabetical'!R343-'2020 MRI'!R343</f>
        <v>0.14315337483586868</v>
      </c>
      <c r="T343" s="12">
        <f>'2023 MRI - Alphabetical'!S343-'2020 MRI'!S343</f>
        <v>-0.71662838195525047</v>
      </c>
      <c r="U343" s="10">
        <f>'2023 MRI - Alphabetical'!T343-'2020 MRI'!T343</f>
        <v>67</v>
      </c>
      <c r="V343" s="33">
        <f>'2023 MRI - Alphabetical'!U343-'2020 MRI'!U343</f>
        <v>0.35914280365081808</v>
      </c>
      <c r="W343" s="11">
        <f>'2023 MRI - Alphabetical'!V343-'2020 MRI'!V343</f>
        <v>-2.3229660660950266E-2</v>
      </c>
      <c r="X343" s="10">
        <f>'2023 MRI - Alphabetical'!W343-'2020 MRI'!W343</f>
        <v>29</v>
      </c>
      <c r="Y343" s="33">
        <f>'2023 MRI - Alphabetical'!X343-'2020 MRI'!X343</f>
        <v>0.14112081025590084</v>
      </c>
      <c r="Z343" s="13">
        <f>'2023 MRI - Alphabetical'!Y343-'2020 MRI'!Y343</f>
        <v>17500</v>
      </c>
      <c r="AA343" s="10">
        <f>'2023 MRI - Alphabetical'!Z343-'2020 MRI'!Z343</f>
        <v>29</v>
      </c>
      <c r="AB343" s="33">
        <f>'2023 MRI - Alphabetical'!AA343-'2020 MRI'!AA343</f>
        <v>0.21136127661613491</v>
      </c>
      <c r="AC343" s="11">
        <f>'2023 MRI - Alphabetical'!AB343-'2020 MRI'!AB343</f>
        <v>-2.555555555555554E-3</v>
      </c>
      <c r="AD343" s="10">
        <f>'2023 MRI - Alphabetical'!AC343-'2020 MRI'!AC343</f>
        <v>41</v>
      </c>
      <c r="AE343" s="33">
        <f>'2023 MRI - Alphabetical'!AD343-'2020 MRI'!AD343</f>
        <v>0.25334819171947964</v>
      </c>
      <c r="AF343" s="11">
        <f>'2023 MRI - Alphabetical'!AE343-'2020 MRI'!AE343</f>
        <v>2.2361162954667946E-2</v>
      </c>
      <c r="AG343" s="10">
        <f>'2023 MRI - Alphabetical'!AF343-'2020 MRI'!AF343</f>
        <v>2</v>
      </c>
      <c r="AH343" s="33">
        <f>'2023 MRI - Alphabetical'!AG343-'2020 MRI'!AG343</f>
        <v>2.1846913820658731E-2</v>
      </c>
      <c r="AI343" s="14">
        <f>'2023 MRI - Alphabetical'!AH343-'2020 MRI'!AH343</f>
        <v>-0.11999999999999922</v>
      </c>
      <c r="AJ343" s="10">
        <f>'2023 MRI - Alphabetical'!AI343-'2020 MRI'!AI343</f>
        <v>-2</v>
      </c>
      <c r="AK343" s="33">
        <f>'2023 MRI - Alphabetical'!AJ343-'2020 MRI'!AJ343</f>
        <v>2.5240108480209633E-2</v>
      </c>
      <c r="AL343" s="13">
        <f>'2023 MRI - Alphabetical'!AK343-'2020 MRI'!AK343</f>
        <v>6957.8644273948958</v>
      </c>
      <c r="AM343" s="38"/>
    </row>
    <row r="344" spans="1:39" x14ac:dyDescent="0.25">
      <c r="A344" t="s">
        <v>936</v>
      </c>
      <c r="B344" s="5" t="s">
        <v>143</v>
      </c>
      <c r="C344" s="6" t="s">
        <v>54</v>
      </c>
      <c r="D344" s="7" t="s">
        <v>39</v>
      </c>
      <c r="E344" s="8">
        <f>VLOOKUP(A344,'2020 MRI'!$A$7:$F$571,6,FALSE)</f>
        <v>40.008420171428192</v>
      </c>
      <c r="F344" s="36">
        <f>'2023 MRI - Alphabetical'!E344-'2020 MRI'!E344</f>
        <v>-1.6952693538311348</v>
      </c>
      <c r="G344" s="8">
        <f>'2023 MRI - Alphabetical'!F344-'2020 MRI'!F344</f>
        <v>4.4041000037975877</v>
      </c>
      <c r="H344" s="9">
        <f>'2023 MRI - Alphabetical'!G344-'2020 MRI'!G344</f>
        <v>-33</v>
      </c>
      <c r="I344" s="10">
        <f>'2023 MRI - Alphabetical'!H344-'2020 MRI'!H344</f>
        <v>2</v>
      </c>
      <c r="J344" s="33">
        <f>'2023 MRI - Alphabetical'!I344-'2020 MRI'!I344</f>
        <v>4.1878406213397223E-2</v>
      </c>
      <c r="K344" s="11">
        <f>'2023 MRI - Alphabetical'!J344-'2020 MRI'!J344</f>
        <v>2.0523565460469628E-2</v>
      </c>
      <c r="L344" s="10">
        <f>'2023 MRI - Alphabetical'!K344-'2020 MRI'!K344</f>
        <v>-255</v>
      </c>
      <c r="M344" s="33">
        <f>'2023 MRI - Alphabetical'!L344-'2020 MRI'!L344</f>
        <v>-0.99334146490605113</v>
      </c>
      <c r="N344" s="11">
        <f>'2023 MRI - Alphabetical'!M344-'2020 MRI'!M344</f>
        <v>3.9379974863845833E-2</v>
      </c>
      <c r="O344" s="10">
        <f>'2023 MRI - Alphabetical'!N344-'2020 MRI'!N344</f>
        <v>-4</v>
      </c>
      <c r="P344" s="33">
        <f>'2023 MRI - Alphabetical'!O344-'2020 MRI'!O344</f>
        <v>-6.3306754972224155E-2</v>
      </c>
      <c r="Q344" s="11">
        <f>'2023 MRI - Alphabetical'!P344-'2020 MRI'!P344</f>
        <v>-1.3658600150941724E-3</v>
      </c>
      <c r="R344" s="10">
        <f>'2023 MRI - Alphabetical'!Q344-'2020 MRI'!Q344</f>
        <v>-18</v>
      </c>
      <c r="S344" s="33">
        <f>'2023 MRI - Alphabetical'!R344-'2020 MRI'!R344</f>
        <v>-2.1625863868289383</v>
      </c>
      <c r="T344" s="12">
        <f>'2023 MRI - Alphabetical'!S344-'2020 MRI'!S344</f>
        <v>2.1712632499856648</v>
      </c>
      <c r="U344" s="10">
        <f>'2023 MRI - Alphabetical'!T344-'2020 MRI'!T344</f>
        <v>-9</v>
      </c>
      <c r="V344" s="33">
        <f>'2023 MRI - Alphabetical'!U344-'2020 MRI'!U344</f>
        <v>-0.27139187828610822</v>
      </c>
      <c r="W344" s="11">
        <f>'2023 MRI - Alphabetical'!V344-'2020 MRI'!V344</f>
        <v>1.6521130531632205E-2</v>
      </c>
      <c r="X344" s="10">
        <f>'2023 MRI - Alphabetical'!W344-'2020 MRI'!W344</f>
        <v>48</v>
      </c>
      <c r="Y344" s="33">
        <f>'2023 MRI - Alphabetical'!X344-'2020 MRI'!X344</f>
        <v>0.21315792884196549</v>
      </c>
      <c r="Z344" s="13">
        <f>'2023 MRI - Alphabetical'!Y344-'2020 MRI'!Y344</f>
        <v>19933</v>
      </c>
      <c r="AA344" s="10">
        <f>'2023 MRI - Alphabetical'!Z344-'2020 MRI'!Z344</f>
        <v>78</v>
      </c>
      <c r="AB344" s="33">
        <f>'2023 MRI - Alphabetical'!AA344-'2020 MRI'!AA344</f>
        <v>0.59600845170825667</v>
      </c>
      <c r="AC344" s="11">
        <f>'2023 MRI - Alphabetical'!AB344-'2020 MRI'!AB344</f>
        <v>-7.0157367668097284E-3</v>
      </c>
      <c r="AD344" s="10">
        <f>'2023 MRI - Alphabetical'!AC344-'2020 MRI'!AC344</f>
        <v>55</v>
      </c>
      <c r="AE344" s="33">
        <f>'2023 MRI - Alphabetical'!AD344-'2020 MRI'!AD344</f>
        <v>0.1782114906739336</v>
      </c>
      <c r="AF344" s="11">
        <f>'2023 MRI - Alphabetical'!AE344-'2020 MRI'!AE344</f>
        <v>1.5363845749707949E-2</v>
      </c>
      <c r="AG344" s="10">
        <f>'2023 MRI - Alphabetical'!AF344-'2020 MRI'!AF344</f>
        <v>70</v>
      </c>
      <c r="AH344" s="33">
        <f>'2023 MRI - Alphabetical'!AG344-'2020 MRI'!AG344</f>
        <v>0.18042794961128078</v>
      </c>
      <c r="AI344" s="14">
        <f>'2023 MRI - Alphabetical'!AH344-'2020 MRI'!AH344</f>
        <v>-0.33266666666666667</v>
      </c>
      <c r="AJ344" s="10">
        <f>'2023 MRI - Alphabetical'!AI344-'2020 MRI'!AI344</f>
        <v>35</v>
      </c>
      <c r="AK344" s="33">
        <f>'2023 MRI - Alphabetical'!AJ344-'2020 MRI'!AJ344</f>
        <v>2.9586289209292516E-2</v>
      </c>
      <c r="AL344" s="13">
        <f>'2023 MRI - Alphabetical'!AK344-'2020 MRI'!AK344</f>
        <v>37243.534319811821</v>
      </c>
      <c r="AM344" s="38">
        <v>1</v>
      </c>
    </row>
    <row r="345" spans="1:39" x14ac:dyDescent="0.25">
      <c r="A345" t="s">
        <v>937</v>
      </c>
      <c r="B345" s="5" t="s">
        <v>184</v>
      </c>
      <c r="C345" s="6" t="s">
        <v>54</v>
      </c>
      <c r="D345" s="7" t="s">
        <v>39</v>
      </c>
      <c r="E345" s="8">
        <f>VLOOKUP(A345,'2020 MRI'!$A$7:$F$571,6,FALSE)</f>
        <v>35.786416427945205</v>
      </c>
      <c r="F345" s="36">
        <f>'2023 MRI - Alphabetical'!E345-'2020 MRI'!E345</f>
        <v>0.50632498159750039</v>
      </c>
      <c r="G345" s="8">
        <f>'2023 MRI - Alphabetical'!F345-'2020 MRI'!F345</f>
        <v>-0.20818128775707123</v>
      </c>
      <c r="H345" s="9">
        <f>'2023 MRI - Alphabetical'!G345-'2020 MRI'!G345</f>
        <v>9</v>
      </c>
      <c r="I345" s="10">
        <f>'2023 MRI - Alphabetical'!H345-'2020 MRI'!H345</f>
        <v>25</v>
      </c>
      <c r="J345" s="33">
        <f>'2023 MRI - Alphabetical'!I345-'2020 MRI'!I345</f>
        <v>0.10897243633952317</v>
      </c>
      <c r="K345" s="11">
        <f>'2023 MRI - Alphabetical'!J345-'2020 MRI'!J345</f>
        <v>3.3702926957052792E-2</v>
      </c>
      <c r="L345" s="10">
        <f>'2023 MRI - Alphabetical'!K345-'2020 MRI'!K345</f>
        <v>38</v>
      </c>
      <c r="M345" s="33">
        <f>'2023 MRI - Alphabetical'!L345-'2020 MRI'!L345</f>
        <v>0.11486086914605231</v>
      </c>
      <c r="N345" s="11">
        <f>'2023 MRI - Alphabetical'!M345-'2020 MRI'!M345</f>
        <v>-2.4540401491706769E-2</v>
      </c>
      <c r="O345" s="10">
        <f>'2023 MRI - Alphabetical'!N345-'2020 MRI'!N345</f>
        <v>-1</v>
      </c>
      <c r="P345" s="33">
        <f>'2023 MRI - Alphabetical'!O345-'2020 MRI'!O345</f>
        <v>-3.0167658575323442E-2</v>
      </c>
      <c r="Q345" s="11">
        <f>'2023 MRI - Alphabetical'!P345-'2020 MRI'!P345</f>
        <v>-2.6673307240609179E-3</v>
      </c>
      <c r="R345" s="10">
        <f>'2023 MRI - Alphabetical'!Q345-'2020 MRI'!Q345</f>
        <v>24</v>
      </c>
      <c r="S345" s="33">
        <f>'2023 MRI - Alphabetical'!R345-'2020 MRI'!R345</f>
        <v>7.535028664178596E-2</v>
      </c>
      <c r="T345" s="12">
        <f>'2023 MRI - Alphabetical'!S345-'2020 MRI'!S345</f>
        <v>-0.24254113857986936</v>
      </c>
      <c r="U345" s="10">
        <f>'2023 MRI - Alphabetical'!T345-'2020 MRI'!T345</f>
        <v>16</v>
      </c>
      <c r="V345" s="33">
        <f>'2023 MRI - Alphabetical'!U345-'2020 MRI'!U345</f>
        <v>0.12990988737276826</v>
      </c>
      <c r="W345" s="11">
        <f>'2023 MRI - Alphabetical'!V345-'2020 MRI'!V345</f>
        <v>-8.9685607520940819E-3</v>
      </c>
      <c r="X345" s="10">
        <f>'2023 MRI - Alphabetical'!W345-'2020 MRI'!W345</f>
        <v>-10</v>
      </c>
      <c r="Y345" s="33">
        <f>'2023 MRI - Alphabetical'!X345-'2020 MRI'!X345</f>
        <v>-1.3561691983485225E-2</v>
      </c>
      <c r="Z345" s="13">
        <f>'2023 MRI - Alphabetical'!Y345-'2020 MRI'!Y345</f>
        <v>12923</v>
      </c>
      <c r="AA345" s="10">
        <f>'2023 MRI - Alphabetical'!Z345-'2020 MRI'!Z345</f>
        <v>29</v>
      </c>
      <c r="AB345" s="33">
        <f>'2023 MRI - Alphabetical'!AA345-'2020 MRI'!AA345</f>
        <v>0.20441733965574355</v>
      </c>
      <c r="AC345" s="11">
        <f>'2023 MRI - Alphabetical'!AB345-'2020 MRI'!AB345</f>
        <v>-1.9656044511886656E-3</v>
      </c>
      <c r="AD345" s="10">
        <f>'2023 MRI - Alphabetical'!AC345-'2020 MRI'!AC345</f>
        <v>8</v>
      </c>
      <c r="AE345" s="33">
        <f>'2023 MRI - Alphabetical'!AD345-'2020 MRI'!AD345</f>
        <v>8.7693321214900866E-2</v>
      </c>
      <c r="AF345" s="11">
        <f>'2023 MRI - Alphabetical'!AE345-'2020 MRI'!AE345</f>
        <v>1.2853391161148919E-2</v>
      </c>
      <c r="AG345" s="10">
        <f>'2023 MRI - Alphabetical'!AF345-'2020 MRI'!AF345</f>
        <v>-1</v>
      </c>
      <c r="AH345" s="33">
        <f>'2023 MRI - Alphabetical'!AG345-'2020 MRI'!AG345</f>
        <v>-3.8691201614596604E-2</v>
      </c>
      <c r="AI345" s="14">
        <f>'2023 MRI - Alphabetical'!AH345-'2020 MRI'!AH345</f>
        <v>-8.7333333333333485E-2</v>
      </c>
      <c r="AJ345" s="10">
        <f>'2023 MRI - Alphabetical'!AI345-'2020 MRI'!AI345</f>
        <v>28</v>
      </c>
      <c r="AK345" s="33">
        <f>'2023 MRI - Alphabetical'!AJ345-'2020 MRI'!AJ345</f>
        <v>2.5591885213463894E-2</v>
      </c>
      <c r="AL345" s="13">
        <f>'2023 MRI - Alphabetical'!AK345-'2020 MRI'!AK345</f>
        <v>36370.226802790887</v>
      </c>
      <c r="AM345" s="38">
        <v>1</v>
      </c>
    </row>
    <row r="346" spans="1:39" x14ac:dyDescent="0.25">
      <c r="A346" t="s">
        <v>938</v>
      </c>
      <c r="B346" s="5" t="s">
        <v>195</v>
      </c>
      <c r="C346" s="6" t="s">
        <v>81</v>
      </c>
      <c r="D346" s="7" t="s">
        <v>34</v>
      </c>
      <c r="E346" s="8">
        <f>VLOOKUP(A346,'2020 MRI'!$A$7:$F$571,6,FALSE)</f>
        <v>38.084618193529074</v>
      </c>
      <c r="F346" s="36">
        <f>'2023 MRI - Alphabetical'!E346-'2020 MRI'!E346</f>
        <v>0.7295466267659414</v>
      </c>
      <c r="G346" s="8">
        <f>'2023 MRI - Alphabetical'!F346-'2020 MRI'!F346</f>
        <v>-1.2292244002615931</v>
      </c>
      <c r="H346" s="9">
        <f>'2023 MRI - Alphabetical'!G346-'2020 MRI'!G346</f>
        <v>16</v>
      </c>
      <c r="I346" s="10">
        <f>'2023 MRI - Alphabetical'!H346-'2020 MRI'!H346</f>
        <v>366</v>
      </c>
      <c r="J346" s="33">
        <f>'2023 MRI - Alphabetical'!I346-'2020 MRI'!I346</f>
        <v>1.8241770500907628</v>
      </c>
      <c r="K346" s="11">
        <f>'2023 MRI - Alphabetical'!J346-'2020 MRI'!J346</f>
        <v>0.1614387361070484</v>
      </c>
      <c r="L346" s="10">
        <f>'2023 MRI - Alphabetical'!K346-'2020 MRI'!K346</f>
        <v>-79</v>
      </c>
      <c r="M346" s="33">
        <f>'2023 MRI - Alphabetical'!L346-'2020 MRI'!L346</f>
        <v>-0.36999487379575419</v>
      </c>
      <c r="N346" s="11">
        <f>'2023 MRI - Alphabetical'!M346-'2020 MRI'!M346</f>
        <v>-4.3045528950247727E-3</v>
      </c>
      <c r="O346" s="10">
        <f>'2023 MRI - Alphabetical'!N346-'2020 MRI'!N346</f>
        <v>-36</v>
      </c>
      <c r="P346" s="33">
        <f>'2023 MRI - Alphabetical'!O346-'2020 MRI'!O346</f>
        <v>-0.25176873463564026</v>
      </c>
      <c r="Q346" s="11">
        <f>'2023 MRI - Alphabetical'!P346-'2020 MRI'!P346</f>
        <v>1.1389846360393113E-2</v>
      </c>
      <c r="R346" s="10">
        <f>'2023 MRI - Alphabetical'!Q346-'2020 MRI'!Q346</f>
        <v>107</v>
      </c>
      <c r="S346" s="33">
        <f>'2023 MRI - Alphabetical'!R346-'2020 MRI'!R346</f>
        <v>0.25182201694308765</v>
      </c>
      <c r="T346" s="12">
        <f>'2023 MRI - Alphabetical'!S346-'2020 MRI'!S346</f>
        <v>-0.36562414204606969</v>
      </c>
      <c r="U346" s="10">
        <f>'2023 MRI - Alphabetical'!T346-'2020 MRI'!T346</f>
        <v>26</v>
      </c>
      <c r="V346" s="33">
        <f>'2023 MRI - Alphabetical'!U346-'2020 MRI'!U346</f>
        <v>0.22057725492329983</v>
      </c>
      <c r="W346" s="11">
        <f>'2023 MRI - Alphabetical'!V346-'2020 MRI'!V346</f>
        <v>-1.4329768705174148E-2</v>
      </c>
      <c r="X346" s="10">
        <f>'2023 MRI - Alphabetical'!W346-'2020 MRI'!W346</f>
        <v>9</v>
      </c>
      <c r="Y346" s="33">
        <f>'2023 MRI - Alphabetical'!X346-'2020 MRI'!X346</f>
        <v>3.8010995516568058E-2</v>
      </c>
      <c r="Z346" s="13">
        <f>'2023 MRI - Alphabetical'!Y346-'2020 MRI'!Y346</f>
        <v>13750</v>
      </c>
      <c r="AA346" s="10">
        <f>'2023 MRI - Alphabetical'!Z346-'2020 MRI'!Z346</f>
        <v>-45</v>
      </c>
      <c r="AB346" s="33">
        <f>'2023 MRI - Alphabetical'!AA346-'2020 MRI'!AA346</f>
        <v>-0.46613118629006128</v>
      </c>
      <c r="AC346" s="11">
        <f>'2023 MRI - Alphabetical'!AB346-'2020 MRI'!AB346</f>
        <v>6.2843450479233287E-3</v>
      </c>
      <c r="AD346" s="10">
        <f>'2023 MRI - Alphabetical'!AC346-'2020 MRI'!AC346</f>
        <v>65</v>
      </c>
      <c r="AE346" s="33">
        <f>'2023 MRI - Alphabetical'!AD346-'2020 MRI'!AD346</f>
        <v>0.63364211557069905</v>
      </c>
      <c r="AF346" s="11">
        <f>'2023 MRI - Alphabetical'!AE346-'2020 MRI'!AE346</f>
        <v>4.5563572287017573E-2</v>
      </c>
      <c r="AG346" s="10">
        <f>'2023 MRI - Alphabetical'!AF346-'2020 MRI'!AF346</f>
        <v>-57</v>
      </c>
      <c r="AH346" s="33">
        <f>'2023 MRI - Alphabetical'!AG346-'2020 MRI'!AG346</f>
        <v>-0.23777270844179016</v>
      </c>
      <c r="AI346" s="14">
        <f>'2023 MRI - Alphabetical'!AH346-'2020 MRI'!AH346</f>
        <v>0.1590000000000007</v>
      </c>
      <c r="AJ346" s="10">
        <f>'2023 MRI - Alphabetical'!AI346-'2020 MRI'!AI346</f>
        <v>-49</v>
      </c>
      <c r="AK346" s="33">
        <f>'2023 MRI - Alphabetical'!AJ346-'2020 MRI'!AJ346</f>
        <v>-2.8328089012651936E-3</v>
      </c>
      <c r="AL346" s="13">
        <f>'2023 MRI - Alphabetical'!AK346-'2020 MRI'!AK346</f>
        <v>-5970.0447732977627</v>
      </c>
      <c r="AM346" s="38"/>
    </row>
    <row r="347" spans="1:39" x14ac:dyDescent="0.25">
      <c r="A347" t="s">
        <v>939</v>
      </c>
      <c r="B347" s="5" t="s">
        <v>48</v>
      </c>
      <c r="C347" s="6" t="s">
        <v>49</v>
      </c>
      <c r="D347" s="7" t="s">
        <v>39</v>
      </c>
      <c r="E347" s="8">
        <f>VLOOKUP(A347,'2020 MRI'!$A$7:$F$571,6,FALSE)</f>
        <v>65.078205633844277</v>
      </c>
      <c r="F347" s="36">
        <f>'2023 MRI - Alphabetical'!E347-'2020 MRI'!E347</f>
        <v>-0.77866713642071872</v>
      </c>
      <c r="G347" s="8">
        <f>'2023 MRI - Alphabetical'!F347-'2020 MRI'!F347</f>
        <v>-2.9618164485397926</v>
      </c>
      <c r="H347" s="9">
        <f>'2023 MRI - Alphabetical'!G347-'2020 MRI'!G347</f>
        <v>0</v>
      </c>
      <c r="I347" s="10">
        <f>'2023 MRI - Alphabetical'!H347-'2020 MRI'!H347</f>
        <v>-178</v>
      </c>
      <c r="J347" s="33">
        <f>'2023 MRI - Alphabetical'!I347-'2020 MRI'!I347</f>
        <v>-0.53871670437504648</v>
      </c>
      <c r="K347" s="11">
        <f>'2023 MRI - Alphabetical'!J347-'2020 MRI'!J347</f>
        <v>-8.0154866824202475E-3</v>
      </c>
      <c r="L347" s="10">
        <f>'2023 MRI - Alphabetical'!K347-'2020 MRI'!K347</f>
        <v>-19</v>
      </c>
      <c r="M347" s="33">
        <f>'2023 MRI - Alphabetical'!L347-'2020 MRI'!L347</f>
        <v>-0.27032278279789812</v>
      </c>
      <c r="N347" s="11">
        <f>'2023 MRI - Alphabetical'!M347-'2020 MRI'!M347</f>
        <v>-1.4649563503291038E-2</v>
      </c>
      <c r="O347" s="10">
        <f>'2023 MRI - Alphabetical'!N347-'2020 MRI'!N347</f>
        <v>-17</v>
      </c>
      <c r="P347" s="33">
        <f>'2023 MRI - Alphabetical'!O347-'2020 MRI'!O347</f>
        <v>-0.4563068870810485</v>
      </c>
      <c r="Q347" s="11">
        <f>'2023 MRI - Alphabetical'!P347-'2020 MRI'!P347</f>
        <v>2.1366549033554949E-2</v>
      </c>
      <c r="R347" s="10">
        <f>'2023 MRI - Alphabetical'!Q347-'2020 MRI'!Q347</f>
        <v>-191</v>
      </c>
      <c r="S347" s="33">
        <f>'2023 MRI - Alphabetical'!R347-'2020 MRI'!R347</f>
        <v>-0.81664586442368314</v>
      </c>
      <c r="T347" s="12">
        <f>'2023 MRI - Alphabetical'!S347-'2020 MRI'!S347</f>
        <v>1.8548337509647137</v>
      </c>
      <c r="U347" s="10">
        <f>'2023 MRI - Alphabetical'!T347-'2020 MRI'!T347</f>
        <v>2</v>
      </c>
      <c r="V347" s="33">
        <f>'2023 MRI - Alphabetical'!U347-'2020 MRI'!U347</f>
        <v>0.53273166554764373</v>
      </c>
      <c r="W347" s="11">
        <f>'2023 MRI - Alphabetical'!V347-'2020 MRI'!V347</f>
        <v>-2.5132578778198633E-2</v>
      </c>
      <c r="X347" s="10">
        <f>'2023 MRI - Alphabetical'!W347-'2020 MRI'!W347</f>
        <v>9</v>
      </c>
      <c r="Y347" s="33">
        <f>'2023 MRI - Alphabetical'!X347-'2020 MRI'!X347</f>
        <v>0.14682700116209579</v>
      </c>
      <c r="Z347" s="13">
        <f>'2023 MRI - Alphabetical'!Y347-'2020 MRI'!Y347</f>
        <v>13355</v>
      </c>
      <c r="AA347" s="10">
        <f>'2023 MRI - Alphabetical'!Z347-'2020 MRI'!Z347</f>
        <v>-2</v>
      </c>
      <c r="AB347" s="33">
        <f>'2023 MRI - Alphabetical'!AA347-'2020 MRI'!AA347</f>
        <v>-4.8217872164638242E-2</v>
      </c>
      <c r="AC347" s="11">
        <f>'2023 MRI - Alphabetical'!AB347-'2020 MRI'!AB347</f>
        <v>2.5685343020818777E-3</v>
      </c>
      <c r="AD347" s="10">
        <f>'2023 MRI - Alphabetical'!AC347-'2020 MRI'!AC347</f>
        <v>-1</v>
      </c>
      <c r="AE347" s="33">
        <f>'2023 MRI - Alphabetical'!AD347-'2020 MRI'!AD347</f>
        <v>7.2734300871999835E-2</v>
      </c>
      <c r="AF347" s="11">
        <f>'2023 MRI - Alphabetical'!AE347-'2020 MRI'!AE347</f>
        <v>2.4411641301445575E-2</v>
      </c>
      <c r="AG347" s="10">
        <f>'2023 MRI - Alphabetical'!AF347-'2020 MRI'!AF347</f>
        <v>-4</v>
      </c>
      <c r="AH347" s="33">
        <f>'2023 MRI - Alphabetical'!AG347-'2020 MRI'!AG347</f>
        <v>-5.5203363898142344E-2</v>
      </c>
      <c r="AI347" s="14">
        <f>'2023 MRI - Alphabetical'!AH347-'2020 MRI'!AH347</f>
        <v>-6.2333333333333574E-2</v>
      </c>
      <c r="AJ347" s="10">
        <f>'2023 MRI - Alphabetical'!AI347-'2020 MRI'!AI347</f>
        <v>-8</v>
      </c>
      <c r="AK347" s="33">
        <f>'2023 MRI - Alphabetical'!AJ347-'2020 MRI'!AJ347</f>
        <v>2.508492973873705E-2</v>
      </c>
      <c r="AL347" s="13">
        <f>'2023 MRI - Alphabetical'!AK347-'2020 MRI'!AK347</f>
        <v>8833.7175403583533</v>
      </c>
      <c r="AM347" s="38">
        <v>1</v>
      </c>
    </row>
    <row r="348" spans="1:39" x14ac:dyDescent="0.25">
      <c r="A348" t="s">
        <v>940</v>
      </c>
      <c r="B348" s="5" t="s">
        <v>208</v>
      </c>
      <c r="C348" s="6" t="s">
        <v>44</v>
      </c>
      <c r="D348" s="7" t="s">
        <v>20</v>
      </c>
      <c r="E348" s="8">
        <f>VLOOKUP(A348,'2020 MRI'!$A$7:$F$571,6,FALSE)</f>
        <v>35.032253220253601</v>
      </c>
      <c r="F348" s="36">
        <f>'2023 MRI - Alphabetical'!E348-'2020 MRI'!E348</f>
        <v>-1.7032373735031325</v>
      </c>
      <c r="G348" s="8">
        <f>'2023 MRI - Alphabetical'!F348-'2020 MRI'!F348</f>
        <v>5.4339943293149489</v>
      </c>
      <c r="H348" s="9">
        <f>'2023 MRI - Alphabetical'!G348-'2020 MRI'!G348</f>
        <v>-44</v>
      </c>
      <c r="I348" s="10">
        <f>'2023 MRI - Alphabetical'!H348-'2020 MRI'!H348</f>
        <v>-421</v>
      </c>
      <c r="J348" s="33">
        <f>'2023 MRI - Alphabetical'!I348-'2020 MRI'!I348</f>
        <v>-3.4481271260778614</v>
      </c>
      <c r="K348" s="11">
        <f>'2023 MRI - Alphabetical'!J348-'2020 MRI'!J348</f>
        <v>-0.22891198020065884</v>
      </c>
      <c r="L348" s="10">
        <f>'2023 MRI - Alphabetical'!K348-'2020 MRI'!K348</f>
        <v>-79</v>
      </c>
      <c r="M348" s="33">
        <f>'2023 MRI - Alphabetical'!L348-'2020 MRI'!L348</f>
        <v>-1.6230802123520287</v>
      </c>
      <c r="N348" s="11">
        <f>'2023 MRI - Alphabetical'!M348-'2020 MRI'!M348</f>
        <v>3.0648881232314851E-2</v>
      </c>
      <c r="O348" s="10">
        <f>'2023 MRI - Alphabetical'!N348-'2020 MRI'!N348</f>
        <v>-19</v>
      </c>
      <c r="P348" s="33">
        <f>'2023 MRI - Alphabetical'!O348-'2020 MRI'!O348</f>
        <v>-6.0600241913766784E-2</v>
      </c>
      <c r="Q348" s="11">
        <f>'2023 MRI - Alphabetical'!P348-'2020 MRI'!P348</f>
        <v>1.5817313894981311E-3</v>
      </c>
      <c r="R348" s="10">
        <f>'2023 MRI - Alphabetical'!Q348-'2020 MRI'!Q348</f>
        <v>19</v>
      </c>
      <c r="S348" s="33">
        <f>'2023 MRI - Alphabetical'!R348-'2020 MRI'!R348</f>
        <v>0.23888270298591624</v>
      </c>
      <c r="T348" s="12">
        <f>'2023 MRI - Alphabetical'!S348-'2020 MRI'!S348</f>
        <v>0</v>
      </c>
      <c r="U348" s="10">
        <f>'2023 MRI - Alphabetical'!T348-'2020 MRI'!T348</f>
        <v>287</v>
      </c>
      <c r="V348" s="33">
        <f>'2023 MRI - Alphabetical'!U348-'2020 MRI'!U348</f>
        <v>0.98972314148592733</v>
      </c>
      <c r="W348" s="11">
        <f>'2023 MRI - Alphabetical'!V348-'2020 MRI'!V348</f>
        <v>-6.150269605153847E-2</v>
      </c>
      <c r="X348" s="10">
        <f>'2023 MRI - Alphabetical'!W348-'2020 MRI'!W348</f>
        <v>-16</v>
      </c>
      <c r="Y348" s="33">
        <f>'2023 MRI - Alphabetical'!X348-'2020 MRI'!X348</f>
        <v>-0.10205002365310892</v>
      </c>
      <c r="Z348" s="13">
        <f>'2023 MRI - Alphabetical'!Y348-'2020 MRI'!Y348</f>
        <v>12163</v>
      </c>
      <c r="AA348" s="10">
        <f>'2023 MRI - Alphabetical'!Z348-'2020 MRI'!Z348</f>
        <v>-21</v>
      </c>
      <c r="AB348" s="33">
        <f>'2023 MRI - Alphabetical'!AA348-'2020 MRI'!AA348</f>
        <v>-0.70417105521968093</v>
      </c>
      <c r="AC348" s="11">
        <f>'2023 MRI - Alphabetical'!AB348-'2020 MRI'!AB348</f>
        <v>7.98192771084337E-3</v>
      </c>
      <c r="AD348" s="10">
        <f>'2023 MRI - Alphabetical'!AC348-'2020 MRI'!AC348</f>
        <v>-18</v>
      </c>
      <c r="AE348" s="33">
        <f>'2023 MRI - Alphabetical'!AD348-'2020 MRI'!AD348</f>
        <v>-0.823533792694225</v>
      </c>
      <c r="AF348" s="11">
        <f>'2023 MRI - Alphabetical'!AE348-'2020 MRI'!AE348</f>
        <v>-3.5507395712663703E-2</v>
      </c>
      <c r="AG348" s="10">
        <f>'2023 MRI - Alphabetical'!AF348-'2020 MRI'!AF348</f>
        <v>18</v>
      </c>
      <c r="AH348" s="33">
        <f>'2023 MRI - Alphabetical'!AG348-'2020 MRI'!AG348</f>
        <v>6.5197907632890906E-2</v>
      </c>
      <c r="AI348" s="14">
        <f>'2023 MRI - Alphabetical'!AH348-'2020 MRI'!AH348</f>
        <v>-0.20866666666666678</v>
      </c>
      <c r="AJ348" s="10">
        <f>'2023 MRI - Alphabetical'!AI348-'2020 MRI'!AI348</f>
        <v>0</v>
      </c>
      <c r="AK348" s="33">
        <f>'2023 MRI - Alphabetical'!AJ348-'2020 MRI'!AJ348</f>
        <v>4.0057012820222893E-2</v>
      </c>
      <c r="AL348" s="13">
        <f>'2023 MRI - Alphabetical'!AK348-'2020 MRI'!AK348</f>
        <v>6931.6006809843529</v>
      </c>
      <c r="AM348" s="38"/>
    </row>
    <row r="349" spans="1:39" x14ac:dyDescent="0.25">
      <c r="A349" t="s">
        <v>941</v>
      </c>
      <c r="B349" s="5" t="s">
        <v>343</v>
      </c>
      <c r="C349" s="6" t="s">
        <v>93</v>
      </c>
      <c r="D349" s="7" t="s">
        <v>34</v>
      </c>
      <c r="E349" s="8">
        <f>VLOOKUP(A349,'2020 MRI'!$A$7:$F$571,6,FALSE)</f>
        <v>22.784278442473855</v>
      </c>
      <c r="F349" s="36">
        <f>'2023 MRI - Alphabetical'!E349-'2020 MRI'!E349</f>
        <v>-6.3583175224906086E-3</v>
      </c>
      <c r="G349" s="8">
        <f>'2023 MRI - Alphabetical'!F349-'2020 MRI'!F349</f>
        <v>3.7047204753119871</v>
      </c>
      <c r="H349" s="9">
        <f>'2023 MRI - Alphabetical'!G349-'2020 MRI'!G349</f>
        <v>-9</v>
      </c>
      <c r="I349" s="10">
        <f>'2023 MRI - Alphabetical'!H349-'2020 MRI'!H349</f>
        <v>-81</v>
      </c>
      <c r="J349" s="33">
        <f>'2023 MRI - Alphabetical'!I349-'2020 MRI'!I349</f>
        <v>-0.22162677996433416</v>
      </c>
      <c r="K349" s="11">
        <f>'2023 MRI - Alphabetical'!J349-'2020 MRI'!J349</f>
        <v>1.4070650020845177E-2</v>
      </c>
      <c r="L349" s="10">
        <f>'2023 MRI - Alphabetical'!K349-'2020 MRI'!K349</f>
        <v>12</v>
      </c>
      <c r="M349" s="33">
        <f>'2023 MRI - Alphabetical'!L349-'2020 MRI'!L349</f>
        <v>0.12211558912783027</v>
      </c>
      <c r="N349" s="11">
        <f>'2023 MRI - Alphabetical'!M349-'2020 MRI'!M349</f>
        <v>-1.403288392077754E-2</v>
      </c>
      <c r="O349" s="10">
        <f>'2023 MRI - Alphabetical'!N349-'2020 MRI'!N349</f>
        <v>-23</v>
      </c>
      <c r="P349" s="33">
        <f>'2023 MRI - Alphabetical'!O349-'2020 MRI'!O349</f>
        <v>-6.041278512275805E-2</v>
      </c>
      <c r="Q349" s="11">
        <f>'2023 MRI - Alphabetical'!P349-'2020 MRI'!P349</f>
        <v>1.4661951871132624E-3</v>
      </c>
      <c r="R349" s="10">
        <f>'2023 MRI - Alphabetical'!Q349-'2020 MRI'!Q349</f>
        <v>66</v>
      </c>
      <c r="S349" s="33">
        <f>'2023 MRI - Alphabetical'!R349-'2020 MRI'!R349</f>
        <v>0.25215841809862627</v>
      </c>
      <c r="T349" s="12">
        <f>'2023 MRI - Alphabetical'!S349-'2020 MRI'!S349</f>
        <v>-0.12334467281207803</v>
      </c>
      <c r="U349" s="10">
        <f>'2023 MRI - Alphabetical'!T349-'2020 MRI'!T349</f>
        <v>102</v>
      </c>
      <c r="V349" s="33">
        <f>'2023 MRI - Alphabetical'!U349-'2020 MRI'!U349</f>
        <v>0.36862842095004589</v>
      </c>
      <c r="W349" s="11">
        <f>'2023 MRI - Alphabetical'!V349-'2020 MRI'!V349</f>
        <v>-2.4691819346535561E-2</v>
      </c>
      <c r="X349" s="10">
        <f>'2023 MRI - Alphabetical'!W349-'2020 MRI'!W349</f>
        <v>-9</v>
      </c>
      <c r="Y349" s="33">
        <f>'2023 MRI - Alphabetical'!X349-'2020 MRI'!X349</f>
        <v>-7.9678856790946509E-2</v>
      </c>
      <c r="Z349" s="13">
        <f>'2023 MRI - Alphabetical'!Y349-'2020 MRI'!Y349</f>
        <v>13632</v>
      </c>
      <c r="AA349" s="10">
        <f>'2023 MRI - Alphabetical'!Z349-'2020 MRI'!Z349</f>
        <v>-134</v>
      </c>
      <c r="AB349" s="33">
        <f>'2023 MRI - Alphabetical'!AA349-'2020 MRI'!AA349</f>
        <v>-0.39634707803038732</v>
      </c>
      <c r="AC349" s="11">
        <f>'2023 MRI - Alphabetical'!AB349-'2020 MRI'!AB349</f>
        <v>7.2271637235665973E-3</v>
      </c>
      <c r="AD349" s="10">
        <f>'2023 MRI - Alphabetical'!AC349-'2020 MRI'!AC349</f>
        <v>-29</v>
      </c>
      <c r="AE349" s="33">
        <f>'2023 MRI - Alphabetical'!AD349-'2020 MRI'!AD349</f>
        <v>-9.6290956616947421E-2</v>
      </c>
      <c r="AF349" s="11">
        <f>'2023 MRI - Alphabetical'!AE349-'2020 MRI'!AE349</f>
        <v>6.6970025273660472E-4</v>
      </c>
      <c r="AG349" s="10">
        <f>'2023 MRI - Alphabetical'!AF349-'2020 MRI'!AF349</f>
        <v>24</v>
      </c>
      <c r="AH349" s="33">
        <f>'2023 MRI - Alphabetical'!AG349-'2020 MRI'!AG349</f>
        <v>9.6220877345793834E-2</v>
      </c>
      <c r="AI349" s="14">
        <f>'2023 MRI - Alphabetical'!AH349-'2020 MRI'!AH349</f>
        <v>-0.22733333333333405</v>
      </c>
      <c r="AJ349" s="10">
        <f>'2023 MRI - Alphabetical'!AI349-'2020 MRI'!AI349</f>
        <v>18</v>
      </c>
      <c r="AK349" s="33">
        <f>'2023 MRI - Alphabetical'!AJ349-'2020 MRI'!AJ349</f>
        <v>2.5628393450216447E-2</v>
      </c>
      <c r="AL349" s="13">
        <f>'2023 MRI - Alphabetical'!AK349-'2020 MRI'!AK349</f>
        <v>26513.306619487208</v>
      </c>
      <c r="AM349" s="38"/>
    </row>
    <row r="350" spans="1:39" x14ac:dyDescent="0.25">
      <c r="A350" t="s">
        <v>942</v>
      </c>
      <c r="B350" s="5" t="s">
        <v>526</v>
      </c>
      <c r="C350" s="6" t="s">
        <v>61</v>
      </c>
      <c r="D350" s="7" t="s">
        <v>39</v>
      </c>
      <c r="E350" s="8">
        <f>VLOOKUP(A350,'2020 MRI'!$A$7:$F$571,6,FALSE)</f>
        <v>10.748644979975367</v>
      </c>
      <c r="F350" s="36">
        <f>'2023 MRI - Alphabetical'!E350-'2020 MRI'!E350</f>
        <v>-0.43627445959140498</v>
      </c>
      <c r="G350" s="8">
        <f>'2023 MRI - Alphabetical'!F350-'2020 MRI'!F350</f>
        <v>7.2158201410382858</v>
      </c>
      <c r="H350" s="9">
        <f>'2023 MRI - Alphabetical'!G350-'2020 MRI'!G350</f>
        <v>-15</v>
      </c>
      <c r="I350" s="10">
        <f>'2023 MRI - Alphabetical'!H350-'2020 MRI'!H350</f>
        <v>-40</v>
      </c>
      <c r="J350" s="33">
        <f>'2023 MRI - Alphabetical'!I350-'2020 MRI'!I350</f>
        <v>-1.0461879036603579</v>
      </c>
      <c r="K350" s="11">
        <f>'2023 MRI - Alphabetical'!J350-'2020 MRI'!J350</f>
        <v>-2.5048574864295459E-2</v>
      </c>
      <c r="L350" s="10">
        <f>'2023 MRI - Alphabetical'!K350-'2020 MRI'!K350</f>
        <v>-218</v>
      </c>
      <c r="M350" s="33">
        <f>'2023 MRI - Alphabetical'!L350-'2020 MRI'!L350</f>
        <v>-0.56905700111615498</v>
      </c>
      <c r="N350" s="11">
        <f>'2023 MRI - Alphabetical'!M350-'2020 MRI'!M350</f>
        <v>1.5507644070000434E-2</v>
      </c>
      <c r="O350" s="10">
        <f>'2023 MRI - Alphabetical'!N350-'2020 MRI'!N350</f>
        <v>-135</v>
      </c>
      <c r="P350" s="33">
        <f>'2023 MRI - Alphabetical'!O350-'2020 MRI'!O350</f>
        <v>-0.28817686980540486</v>
      </c>
      <c r="Q350" s="11">
        <f>'2023 MRI - Alphabetical'!P350-'2020 MRI'!P350</f>
        <v>1.5926072901669221E-2</v>
      </c>
      <c r="R350" s="10">
        <f>'2023 MRI - Alphabetical'!Q350-'2020 MRI'!Q350</f>
        <v>19</v>
      </c>
      <c r="S350" s="33">
        <f>'2023 MRI - Alphabetical'!R350-'2020 MRI'!R350</f>
        <v>0.23888270298591624</v>
      </c>
      <c r="T350" s="12">
        <f>'2023 MRI - Alphabetical'!S350-'2020 MRI'!S350</f>
        <v>0</v>
      </c>
      <c r="U350" s="10">
        <f>'2023 MRI - Alphabetical'!T350-'2020 MRI'!T350</f>
        <v>42</v>
      </c>
      <c r="V350" s="33">
        <f>'2023 MRI - Alphabetical'!U350-'2020 MRI'!U350</f>
        <v>7.4895824196014371E-2</v>
      </c>
      <c r="W350" s="11">
        <f>'2023 MRI - Alphabetical'!V350-'2020 MRI'!V350</f>
        <v>-8.2760293080216853E-3</v>
      </c>
      <c r="X350" s="10">
        <f>'2023 MRI - Alphabetical'!W350-'2020 MRI'!W350</f>
        <v>-6</v>
      </c>
      <c r="Y350" s="33">
        <f>'2023 MRI - Alphabetical'!X350-'2020 MRI'!X350</f>
        <v>-8.0595569273243406E-2</v>
      </c>
      <c r="Z350" s="13">
        <f>'2023 MRI - Alphabetical'!Y350-'2020 MRI'!Y350</f>
        <v>23516</v>
      </c>
      <c r="AA350" s="10">
        <f>'2023 MRI - Alphabetical'!Z350-'2020 MRI'!Z350</f>
        <v>23</v>
      </c>
      <c r="AB350" s="33">
        <f>'2023 MRI - Alphabetical'!AA350-'2020 MRI'!AA350</f>
        <v>0.10892359913736249</v>
      </c>
      <c r="AC350" s="11">
        <f>'2023 MRI - Alphabetical'!AB350-'2020 MRI'!AB350</f>
        <v>1.708889520022721E-3</v>
      </c>
      <c r="AD350" s="10">
        <f>'2023 MRI - Alphabetical'!AC350-'2020 MRI'!AC350</f>
        <v>-18</v>
      </c>
      <c r="AE350" s="33">
        <f>'2023 MRI - Alphabetical'!AD350-'2020 MRI'!AD350</f>
        <v>-7.8558569179039583E-2</v>
      </c>
      <c r="AF350" s="11">
        <f>'2023 MRI - Alphabetical'!AE350-'2020 MRI'!AE350</f>
        <v>-9.5448383063745368E-5</v>
      </c>
      <c r="AG350" s="10">
        <f>'2023 MRI - Alphabetical'!AF350-'2020 MRI'!AF350</f>
        <v>0</v>
      </c>
      <c r="AH350" s="33">
        <f>'2023 MRI - Alphabetical'!AG350-'2020 MRI'!AG350</f>
        <v>-3.0197825852944477E-2</v>
      </c>
      <c r="AI350" s="14">
        <f>'2023 MRI - Alphabetical'!AH350-'2020 MRI'!AH350</f>
        <v>-9.0333333333333155E-2</v>
      </c>
      <c r="AJ350" s="10">
        <f>'2023 MRI - Alphabetical'!AI350-'2020 MRI'!AI350</f>
        <v>-1</v>
      </c>
      <c r="AK350" s="33">
        <f>'2023 MRI - Alphabetical'!AJ350-'2020 MRI'!AJ350</f>
        <v>-1.1395799825837105E-3</v>
      </c>
      <c r="AL350" s="13">
        <f>'2023 MRI - Alphabetical'!AK350-'2020 MRI'!AK350</f>
        <v>31550.75253859951</v>
      </c>
      <c r="AM350" s="38"/>
    </row>
    <row r="351" spans="1:39" x14ac:dyDescent="0.25">
      <c r="A351" t="s">
        <v>943</v>
      </c>
      <c r="B351" s="5" t="s">
        <v>40</v>
      </c>
      <c r="C351" s="6" t="s">
        <v>41</v>
      </c>
      <c r="D351" s="7" t="s">
        <v>34</v>
      </c>
      <c r="E351" s="8">
        <f>VLOOKUP(A351,'2020 MRI'!$A$7:$F$571,6,FALSE)</f>
        <v>72.111762903559097</v>
      </c>
      <c r="F351" s="36">
        <f>'2023 MRI - Alphabetical'!E351-'2020 MRI'!E351</f>
        <v>0.72596702766086807</v>
      </c>
      <c r="G351" s="8">
        <f>'2023 MRI - Alphabetical'!F351-'2020 MRI'!F351</f>
        <v>-8.1274177943851598</v>
      </c>
      <c r="H351" s="9">
        <f>'2023 MRI - Alphabetical'!G351-'2020 MRI'!G351</f>
        <v>4</v>
      </c>
      <c r="I351" s="10">
        <f>'2023 MRI - Alphabetical'!H351-'2020 MRI'!H351</f>
        <v>73</v>
      </c>
      <c r="J351" s="33">
        <f>'2023 MRI - Alphabetical'!I351-'2020 MRI'!I351</f>
        <v>0.57750434711099397</v>
      </c>
      <c r="K351" s="11">
        <f>'2023 MRI - Alphabetical'!J351-'2020 MRI'!J351</f>
        <v>7.7605591923914252E-2</v>
      </c>
      <c r="L351" s="10">
        <f>'2023 MRI - Alphabetical'!K351-'2020 MRI'!K351</f>
        <v>62</v>
      </c>
      <c r="M351" s="33">
        <f>'2023 MRI - Alphabetical'!L351-'2020 MRI'!L351</f>
        <v>0.45969975867457247</v>
      </c>
      <c r="N351" s="11">
        <f>'2023 MRI - Alphabetical'!M351-'2020 MRI'!M351</f>
        <v>-5.3686918250937354E-2</v>
      </c>
      <c r="O351" s="10">
        <f>'2023 MRI - Alphabetical'!N351-'2020 MRI'!N351</f>
        <v>1</v>
      </c>
      <c r="P351" s="33">
        <f>'2023 MRI - Alphabetical'!O351-'2020 MRI'!O351</f>
        <v>0.19740202385780448</v>
      </c>
      <c r="Q351" s="11">
        <f>'2023 MRI - Alphabetical'!P351-'2020 MRI'!P351</f>
        <v>-2.2314157584537808E-2</v>
      </c>
      <c r="R351" s="10">
        <f>'2023 MRI - Alphabetical'!Q351-'2020 MRI'!Q351</f>
        <v>10</v>
      </c>
      <c r="S351" s="33">
        <f>'2023 MRI - Alphabetical'!R351-'2020 MRI'!R351</f>
        <v>-0.5237501755678684</v>
      </c>
      <c r="T351" s="12">
        <f>'2023 MRI - Alphabetical'!S351-'2020 MRI'!S351</f>
        <v>-1.363808254290479</v>
      </c>
      <c r="U351" s="10">
        <f>'2023 MRI - Alphabetical'!T351-'2020 MRI'!T351</f>
        <v>4</v>
      </c>
      <c r="V351" s="33">
        <f>'2023 MRI - Alphabetical'!U351-'2020 MRI'!U351</f>
        <v>0.568896858145433</v>
      </c>
      <c r="W351" s="11">
        <f>'2023 MRI - Alphabetical'!V351-'2020 MRI'!V351</f>
        <v>-2.9751607494895582E-2</v>
      </c>
      <c r="X351" s="10">
        <f>'2023 MRI - Alphabetical'!W351-'2020 MRI'!W351</f>
        <v>4</v>
      </c>
      <c r="Y351" s="33">
        <f>'2023 MRI - Alphabetical'!X351-'2020 MRI'!X351</f>
        <v>0.13842545285435581</v>
      </c>
      <c r="Z351" s="13">
        <f>'2023 MRI - Alphabetical'!Y351-'2020 MRI'!Y351</f>
        <v>11261</v>
      </c>
      <c r="AA351" s="10">
        <f>'2023 MRI - Alphabetical'!Z351-'2020 MRI'!Z351</f>
        <v>3</v>
      </c>
      <c r="AB351" s="33">
        <f>'2023 MRI - Alphabetical'!AA351-'2020 MRI'!AA351</f>
        <v>1.2401600999951468E-2</v>
      </c>
      <c r="AC351" s="11">
        <f>'2023 MRI - Alphabetical'!AB351-'2020 MRI'!AB351</f>
        <v>-1.8311529970013521E-3</v>
      </c>
      <c r="AD351" s="10">
        <f>'2023 MRI - Alphabetical'!AC351-'2020 MRI'!AC351</f>
        <v>6</v>
      </c>
      <c r="AE351" s="33">
        <f>'2023 MRI - Alphabetical'!AD351-'2020 MRI'!AD351</f>
        <v>0.16285582411845123</v>
      </c>
      <c r="AF351" s="11">
        <f>'2023 MRI - Alphabetical'!AE351-'2020 MRI'!AE351</f>
        <v>2.4235613283406399E-2</v>
      </c>
      <c r="AG351" s="10">
        <f>'2023 MRI - Alphabetical'!AF351-'2020 MRI'!AF351</f>
        <v>-111</v>
      </c>
      <c r="AH351" s="33">
        <f>'2023 MRI - Alphabetical'!AG351-'2020 MRI'!AG351</f>
        <v>-0.37596317663256834</v>
      </c>
      <c r="AI351" s="14">
        <f>'2023 MRI - Alphabetical'!AH351-'2020 MRI'!AH351</f>
        <v>0.31200000000000028</v>
      </c>
      <c r="AJ351" s="10">
        <f>'2023 MRI - Alphabetical'!AI351-'2020 MRI'!AI351</f>
        <v>-13</v>
      </c>
      <c r="AK351" s="33">
        <f>'2023 MRI - Alphabetical'!AJ351-'2020 MRI'!AJ351</f>
        <v>1.7700843857968052E-2</v>
      </c>
      <c r="AL351" s="13">
        <f>'2023 MRI - Alphabetical'!AK351-'2020 MRI'!AK351</f>
        <v>-283.79805335378478</v>
      </c>
      <c r="AM351" s="38">
        <v>1</v>
      </c>
    </row>
    <row r="352" spans="1:39" x14ac:dyDescent="0.25">
      <c r="A352" t="s">
        <v>944</v>
      </c>
      <c r="B352" s="5" t="s">
        <v>204</v>
      </c>
      <c r="C352" s="6" t="s">
        <v>47</v>
      </c>
      <c r="D352" s="7" t="s">
        <v>20</v>
      </c>
      <c r="E352" s="8">
        <f>VLOOKUP(A352,'2020 MRI'!$A$7:$F$571,6,FALSE)</f>
        <v>34.143722012937765</v>
      </c>
      <c r="F352" s="36">
        <f>'2023 MRI - Alphabetical'!E352-'2020 MRI'!E352</f>
        <v>2.4351717716617869</v>
      </c>
      <c r="G352" s="8">
        <f>'2023 MRI - Alphabetical'!F352-'2020 MRI'!F352</f>
        <v>-4.6664590137621751</v>
      </c>
      <c r="H352" s="9">
        <f>'2023 MRI - Alphabetical'!G352-'2020 MRI'!G352</f>
        <v>94</v>
      </c>
      <c r="I352" s="10">
        <f>'2023 MRI - Alphabetical'!H352-'2020 MRI'!H352</f>
        <v>277</v>
      </c>
      <c r="J352" s="33">
        <f>'2023 MRI - Alphabetical'!I352-'2020 MRI'!I352</f>
        <v>1.6498520404910437</v>
      </c>
      <c r="K352" s="11">
        <f>'2023 MRI - Alphabetical'!J352-'2020 MRI'!J352</f>
        <v>0.15165602923895638</v>
      </c>
      <c r="L352" s="10">
        <f>'2023 MRI - Alphabetical'!K352-'2020 MRI'!K352</f>
        <v>31</v>
      </c>
      <c r="M352" s="33">
        <f>'2023 MRI - Alphabetical'!L352-'2020 MRI'!L352</f>
        <v>0.21243815877888994</v>
      </c>
      <c r="N352" s="11">
        <f>'2023 MRI - Alphabetical'!M352-'2020 MRI'!M352</f>
        <v>-1.9883275020261326E-2</v>
      </c>
      <c r="O352" s="10">
        <f>'2023 MRI - Alphabetical'!N352-'2020 MRI'!N352</f>
        <v>19</v>
      </c>
      <c r="P352" s="33">
        <f>'2023 MRI - Alphabetical'!O352-'2020 MRI'!O352</f>
        <v>0.10047487349607004</v>
      </c>
      <c r="Q352" s="11">
        <f>'2023 MRI - Alphabetical'!P352-'2020 MRI'!P352</f>
        <v>-9.872667015524153E-3</v>
      </c>
      <c r="R352" s="10">
        <f>'2023 MRI - Alphabetical'!Q352-'2020 MRI'!Q352</f>
        <v>281</v>
      </c>
      <c r="S352" s="33">
        <f>'2023 MRI - Alphabetical'!R352-'2020 MRI'!R352</f>
        <v>0.54710870523488819</v>
      </c>
      <c r="T352" s="12">
        <f>'2023 MRI - Alphabetical'!S352-'2020 MRI'!S352</f>
        <v>-1.2961762799740766</v>
      </c>
      <c r="U352" s="10">
        <f>'2023 MRI - Alphabetical'!T352-'2020 MRI'!T352</f>
        <v>-52</v>
      </c>
      <c r="V352" s="33">
        <f>'2023 MRI - Alphabetical'!U352-'2020 MRI'!U352</f>
        <v>-0.11878213095298995</v>
      </c>
      <c r="W352" s="11">
        <f>'2023 MRI - Alphabetical'!V352-'2020 MRI'!V352</f>
        <v>4.3235141523029971E-3</v>
      </c>
      <c r="X352" s="10">
        <f>'2023 MRI - Alphabetical'!W352-'2020 MRI'!W352</f>
        <v>127</v>
      </c>
      <c r="Y352" s="33">
        <f>'2023 MRI - Alphabetical'!X352-'2020 MRI'!X352</f>
        <v>0.43424970578071204</v>
      </c>
      <c r="Z352" s="13">
        <f>'2023 MRI - Alphabetical'!Y352-'2020 MRI'!Y352</f>
        <v>31563</v>
      </c>
      <c r="AA352" s="10">
        <f>'2023 MRI - Alphabetical'!Z352-'2020 MRI'!Z352</f>
        <v>29</v>
      </c>
      <c r="AB352" s="33">
        <f>'2023 MRI - Alphabetical'!AA352-'2020 MRI'!AA352</f>
        <v>0.21915737808669411</v>
      </c>
      <c r="AC352" s="11">
        <f>'2023 MRI - Alphabetical'!AB352-'2020 MRI'!AB352</f>
        <v>-2.521739130434783E-3</v>
      </c>
      <c r="AD352" s="10">
        <f>'2023 MRI - Alphabetical'!AC352-'2020 MRI'!AC352</f>
        <v>181</v>
      </c>
      <c r="AE352" s="33">
        <f>'2023 MRI - Alphabetical'!AD352-'2020 MRI'!AD352</f>
        <v>0.78683969543576482</v>
      </c>
      <c r="AF352" s="11">
        <f>'2023 MRI - Alphabetical'!AE352-'2020 MRI'!AE352</f>
        <v>5.2985039210005747E-2</v>
      </c>
      <c r="AG352" s="10">
        <f>'2023 MRI - Alphabetical'!AF352-'2020 MRI'!AF352</f>
        <v>-15</v>
      </c>
      <c r="AH352" s="33">
        <f>'2023 MRI - Alphabetical'!AG352-'2020 MRI'!AG352</f>
        <v>-1.1794421359869633E-2</v>
      </c>
      <c r="AI352" s="14">
        <f>'2023 MRI - Alphabetical'!AH352-'2020 MRI'!AH352</f>
        <v>-9.4333333333334046E-2</v>
      </c>
      <c r="AJ352" s="10">
        <f>'2023 MRI - Alphabetical'!AI352-'2020 MRI'!AI352</f>
        <v>-17</v>
      </c>
      <c r="AK352" s="33">
        <f>'2023 MRI - Alphabetical'!AJ352-'2020 MRI'!AJ352</f>
        <v>1.399840041252709E-2</v>
      </c>
      <c r="AL352" s="13">
        <f>'2023 MRI - Alphabetical'!AK352-'2020 MRI'!AK352</f>
        <v>6177.9309025268885</v>
      </c>
      <c r="AM352" s="38"/>
    </row>
    <row r="353" spans="1:39" x14ac:dyDescent="0.25">
      <c r="A353" t="s">
        <v>945</v>
      </c>
      <c r="B353" s="5" t="s">
        <v>96</v>
      </c>
      <c r="C353" s="6" t="s">
        <v>71</v>
      </c>
      <c r="D353" s="7" t="s">
        <v>34</v>
      </c>
      <c r="E353" s="8">
        <f>VLOOKUP(A353,'2020 MRI'!$A$7:$F$571,6,FALSE)</f>
        <v>38.168717592754341</v>
      </c>
      <c r="F353" s="36">
        <f>'2023 MRI - Alphabetical'!E353-'2020 MRI'!E353</f>
        <v>-0.97850060563073882</v>
      </c>
      <c r="G353" s="8">
        <f>'2023 MRI - Alphabetical'!F353-'2020 MRI'!F353</f>
        <v>2.9969089117424872</v>
      </c>
      <c r="H353" s="9">
        <f>'2023 MRI - Alphabetical'!G353-'2020 MRI'!G353</f>
        <v>-16</v>
      </c>
      <c r="I353" s="10">
        <f>'2023 MRI - Alphabetical'!H353-'2020 MRI'!H353</f>
        <v>79</v>
      </c>
      <c r="J353" s="33">
        <f>'2023 MRI - Alphabetical'!I353-'2020 MRI'!I353</f>
        <v>0.26953014639258954</v>
      </c>
      <c r="K353" s="11">
        <f>'2023 MRI - Alphabetical'!J353-'2020 MRI'!J353</f>
        <v>4.9078472473296775E-2</v>
      </c>
      <c r="L353" s="10">
        <f>'2023 MRI - Alphabetical'!K353-'2020 MRI'!K353</f>
        <v>-2</v>
      </c>
      <c r="M353" s="33">
        <f>'2023 MRI - Alphabetical'!L353-'2020 MRI'!L353</f>
        <v>-0.49507850892874994</v>
      </c>
      <c r="N353" s="11">
        <f>'2023 MRI - Alphabetical'!M353-'2020 MRI'!M353</f>
        <v>-2.2851974050483087E-2</v>
      </c>
      <c r="O353" s="10">
        <f>'2023 MRI - Alphabetical'!N353-'2020 MRI'!N353</f>
        <v>-118</v>
      </c>
      <c r="P353" s="33">
        <f>'2023 MRI - Alphabetical'!O353-'2020 MRI'!O353</f>
        <v>-0.80341359833997394</v>
      </c>
      <c r="Q353" s="11">
        <f>'2023 MRI - Alphabetical'!P353-'2020 MRI'!P353</f>
        <v>4.6108486269175179E-2</v>
      </c>
      <c r="R353" s="10">
        <f>'2023 MRI - Alphabetical'!Q353-'2020 MRI'!Q353</f>
        <v>24</v>
      </c>
      <c r="S353" s="33">
        <f>'2023 MRI - Alphabetical'!R353-'2020 MRI'!R353</f>
        <v>-6.7830502801506432E-2</v>
      </c>
      <c r="T353" s="12">
        <f>'2023 MRI - Alphabetical'!S353-'2020 MRI'!S353</f>
        <v>-0.45970727389211774</v>
      </c>
      <c r="U353" s="10">
        <f>'2023 MRI - Alphabetical'!T353-'2020 MRI'!T353</f>
        <v>-30</v>
      </c>
      <c r="V353" s="33">
        <f>'2023 MRI - Alphabetical'!U353-'2020 MRI'!U353</f>
        <v>-0.251881789084208</v>
      </c>
      <c r="W353" s="11">
        <f>'2023 MRI - Alphabetical'!V353-'2020 MRI'!V353</f>
        <v>1.4522960935531196E-2</v>
      </c>
      <c r="X353" s="10">
        <f>'2023 MRI - Alphabetical'!W353-'2020 MRI'!W353</f>
        <v>-50</v>
      </c>
      <c r="Y353" s="33">
        <f>'2023 MRI - Alphabetical'!X353-'2020 MRI'!X353</f>
        <v>-0.18338325545204714</v>
      </c>
      <c r="Z353" s="13">
        <f>'2023 MRI - Alphabetical'!Y353-'2020 MRI'!Y353</f>
        <v>3875</v>
      </c>
      <c r="AA353" s="10">
        <f>'2023 MRI - Alphabetical'!Z353-'2020 MRI'!Z353</f>
        <v>-19</v>
      </c>
      <c r="AB353" s="33">
        <f>'2023 MRI - Alphabetical'!AA353-'2020 MRI'!AA353</f>
        <v>-0.10201585866834609</v>
      </c>
      <c r="AC353" s="11">
        <f>'2023 MRI - Alphabetical'!AB353-'2020 MRI'!AB353</f>
        <v>2.3225806451612901E-3</v>
      </c>
      <c r="AD353" s="10">
        <f>'2023 MRI - Alphabetical'!AC353-'2020 MRI'!AC353</f>
        <v>72</v>
      </c>
      <c r="AE353" s="33">
        <f>'2023 MRI - Alphabetical'!AD353-'2020 MRI'!AD353</f>
        <v>0.46391798726699685</v>
      </c>
      <c r="AF353" s="11">
        <f>'2023 MRI - Alphabetical'!AE353-'2020 MRI'!AE353</f>
        <v>3.499878429049641E-2</v>
      </c>
      <c r="AG353" s="10">
        <f>'2023 MRI - Alphabetical'!AF353-'2020 MRI'!AF353</f>
        <v>-6</v>
      </c>
      <c r="AH353" s="33">
        <f>'2023 MRI - Alphabetical'!AG353-'2020 MRI'!AG353</f>
        <v>6.9392817630154591E-2</v>
      </c>
      <c r="AI353" s="14">
        <f>'2023 MRI - Alphabetical'!AH353-'2020 MRI'!AH353</f>
        <v>-0.18000000000000016</v>
      </c>
      <c r="AJ353" s="10">
        <f>'2023 MRI - Alphabetical'!AI353-'2020 MRI'!AI353</f>
        <v>-5</v>
      </c>
      <c r="AK353" s="33">
        <f>'2023 MRI - Alphabetical'!AJ353-'2020 MRI'!AJ353</f>
        <v>2.0581190699387353E-2</v>
      </c>
      <c r="AL353" s="13">
        <f>'2023 MRI - Alphabetical'!AK353-'2020 MRI'!AK353</f>
        <v>10674.585808872245</v>
      </c>
      <c r="AM353" s="38"/>
    </row>
    <row r="354" spans="1:39" x14ac:dyDescent="0.25">
      <c r="A354" t="s">
        <v>946</v>
      </c>
      <c r="B354" s="5" t="s">
        <v>267</v>
      </c>
      <c r="C354" s="6" t="s">
        <v>93</v>
      </c>
      <c r="D354" s="7" t="s">
        <v>34</v>
      </c>
      <c r="E354" s="8">
        <f>VLOOKUP(A354,'2020 MRI'!$A$7:$F$571,6,FALSE)</f>
        <v>29.959430127757649</v>
      </c>
      <c r="F354" s="36">
        <f>'2023 MRI - Alphabetical'!E354-'2020 MRI'!E354</f>
        <v>-0.17746651266630398</v>
      </c>
      <c r="G354" s="8">
        <f>'2023 MRI - Alphabetical'!F354-'2020 MRI'!F354</f>
        <v>2.6733285140489045</v>
      </c>
      <c r="H354" s="9">
        <f>'2023 MRI - Alphabetical'!G354-'2020 MRI'!G354</f>
        <v>-6</v>
      </c>
      <c r="I354" s="10">
        <f>'2023 MRI - Alphabetical'!H354-'2020 MRI'!H354</f>
        <v>-59</v>
      </c>
      <c r="J354" s="33">
        <f>'2023 MRI - Alphabetical'!I354-'2020 MRI'!I354</f>
        <v>-0.15482215104930358</v>
      </c>
      <c r="K354" s="11">
        <f>'2023 MRI - Alphabetical'!J354-'2020 MRI'!J354</f>
        <v>2.2155957640646928E-2</v>
      </c>
      <c r="L354" s="10">
        <f>'2023 MRI - Alphabetical'!K354-'2020 MRI'!K354</f>
        <v>-159</v>
      </c>
      <c r="M354" s="33">
        <f>'2023 MRI - Alphabetical'!L354-'2020 MRI'!L354</f>
        <v>-0.40784427008285917</v>
      </c>
      <c r="N354" s="11">
        <f>'2023 MRI - Alphabetical'!M354-'2020 MRI'!M354</f>
        <v>5.4465890657611413E-3</v>
      </c>
      <c r="O354" s="10">
        <f>'2023 MRI - Alphabetical'!N354-'2020 MRI'!N354</f>
        <v>3</v>
      </c>
      <c r="P354" s="33">
        <f>'2023 MRI - Alphabetical'!O354-'2020 MRI'!O354</f>
        <v>2.9802590807593454E-2</v>
      </c>
      <c r="Q354" s="11">
        <f>'2023 MRI - Alphabetical'!P354-'2020 MRI'!P354</f>
        <v>-5.0662721017194767E-3</v>
      </c>
      <c r="R354" s="10">
        <f>'2023 MRI - Alphabetical'!Q354-'2020 MRI'!Q354</f>
        <v>-81</v>
      </c>
      <c r="S354" s="33">
        <f>'2023 MRI - Alphabetical'!R354-'2020 MRI'!R354</f>
        <v>8.2049624172443908E-2</v>
      </c>
      <c r="T354" s="12">
        <f>'2023 MRI - Alphabetical'!S354-'2020 MRI'!S354</f>
        <v>0.24036840610337606</v>
      </c>
      <c r="U354" s="10">
        <f>'2023 MRI - Alphabetical'!T354-'2020 MRI'!T354</f>
        <v>-23</v>
      </c>
      <c r="V354" s="33">
        <f>'2023 MRI - Alphabetical'!U354-'2020 MRI'!U354</f>
        <v>-0.10738941217312109</v>
      </c>
      <c r="W354" s="11">
        <f>'2023 MRI - Alphabetical'!V354-'2020 MRI'!V354</f>
        <v>4.8076752036931431E-3</v>
      </c>
      <c r="X354" s="10">
        <f>'2023 MRI - Alphabetical'!W354-'2020 MRI'!W354</f>
        <v>-8</v>
      </c>
      <c r="Y354" s="33">
        <f>'2023 MRI - Alphabetical'!X354-'2020 MRI'!X354</f>
        <v>-6.3998004039015621E-2</v>
      </c>
      <c r="Z354" s="13">
        <f>'2023 MRI - Alphabetical'!Y354-'2020 MRI'!Y354</f>
        <v>12342</v>
      </c>
      <c r="AA354" s="10">
        <f>'2023 MRI - Alphabetical'!Z354-'2020 MRI'!Z354</f>
        <v>-33</v>
      </c>
      <c r="AB354" s="33">
        <f>'2023 MRI - Alphabetical'!AA354-'2020 MRI'!AA354</f>
        <v>-0.2924787092131923</v>
      </c>
      <c r="AC354" s="11">
        <f>'2023 MRI - Alphabetical'!AB354-'2020 MRI'!AB354</f>
        <v>4.3403028118240775E-3</v>
      </c>
      <c r="AD354" s="10">
        <f>'2023 MRI - Alphabetical'!AC354-'2020 MRI'!AC354</f>
        <v>60</v>
      </c>
      <c r="AE354" s="33">
        <f>'2023 MRI - Alphabetical'!AD354-'2020 MRI'!AD354</f>
        <v>0.2454772685047466</v>
      </c>
      <c r="AF354" s="11">
        <f>'2023 MRI - Alphabetical'!AE354-'2020 MRI'!AE354</f>
        <v>2.1375836243521573E-2</v>
      </c>
      <c r="AG354" s="10">
        <f>'2023 MRI - Alphabetical'!AF354-'2020 MRI'!AF354</f>
        <v>91</v>
      </c>
      <c r="AH354" s="33">
        <f>'2023 MRI - Alphabetical'!AG354-'2020 MRI'!AG354</f>
        <v>0.24098343819883755</v>
      </c>
      <c r="AI354" s="14">
        <f>'2023 MRI - Alphabetical'!AH354-'2020 MRI'!AH354</f>
        <v>-0.39466666666666672</v>
      </c>
      <c r="AJ354" s="10">
        <f>'2023 MRI - Alphabetical'!AI354-'2020 MRI'!AI354</f>
        <v>54</v>
      </c>
      <c r="AK354" s="33">
        <f>'2023 MRI - Alphabetical'!AJ354-'2020 MRI'!AJ354</f>
        <v>3.7963500030290198E-2</v>
      </c>
      <c r="AL354" s="13">
        <f>'2023 MRI - Alphabetical'!AK354-'2020 MRI'!AK354</f>
        <v>36067.416891358793</v>
      </c>
      <c r="AM354" s="38"/>
    </row>
    <row r="355" spans="1:39" x14ac:dyDescent="0.25">
      <c r="A355" t="s">
        <v>947</v>
      </c>
      <c r="B355" s="5" t="s">
        <v>120</v>
      </c>
      <c r="C355" s="6" t="s">
        <v>52</v>
      </c>
      <c r="D355" s="7" t="s">
        <v>34</v>
      </c>
      <c r="E355" s="8">
        <f>VLOOKUP(A355,'2020 MRI'!$A$7:$F$571,6,FALSE)</f>
        <v>43.508874108555361</v>
      </c>
      <c r="F355" s="36">
        <f>'2023 MRI - Alphabetical'!E355-'2020 MRI'!E355</f>
        <v>-0.74738039706007076</v>
      </c>
      <c r="G355" s="8">
        <f>'2023 MRI - Alphabetical'!F355-'2020 MRI'!F355</f>
        <v>1.338764973199936</v>
      </c>
      <c r="H355" s="9">
        <f>'2023 MRI - Alphabetical'!G355-'2020 MRI'!G355</f>
        <v>-16</v>
      </c>
      <c r="I355" s="10">
        <f>'2023 MRI - Alphabetical'!H355-'2020 MRI'!H355</f>
        <v>-267</v>
      </c>
      <c r="J355" s="33">
        <f>'2023 MRI - Alphabetical'!I355-'2020 MRI'!I355</f>
        <v>-0.85241506213176998</v>
      </c>
      <c r="K355" s="11">
        <f>'2023 MRI - Alphabetical'!J355-'2020 MRI'!J355</f>
        <v>-3.4115019792624324E-2</v>
      </c>
      <c r="L355" s="10">
        <f>'2023 MRI - Alphabetical'!K355-'2020 MRI'!K355</f>
        <v>-67</v>
      </c>
      <c r="M355" s="33">
        <f>'2023 MRI - Alphabetical'!L355-'2020 MRI'!L355</f>
        <v>-7.4715772456687368E-2</v>
      </c>
      <c r="N355" s="11">
        <f>'2023 MRI - Alphabetical'!M355-'2020 MRI'!M355</f>
        <v>-8.0702253090188733E-3</v>
      </c>
      <c r="O355" s="10">
        <f>'2023 MRI - Alphabetical'!N355-'2020 MRI'!N355</f>
        <v>6</v>
      </c>
      <c r="P355" s="33">
        <f>'2023 MRI - Alphabetical'!O355-'2020 MRI'!O355</f>
        <v>0.16262484100072916</v>
      </c>
      <c r="Q355" s="11">
        <f>'2023 MRI - Alphabetical'!P355-'2020 MRI'!P355</f>
        <v>-1.7061102475377954E-2</v>
      </c>
      <c r="R355" s="10">
        <f>'2023 MRI - Alphabetical'!Q355-'2020 MRI'!Q355</f>
        <v>-32</v>
      </c>
      <c r="S355" s="33">
        <f>'2023 MRI - Alphabetical'!R355-'2020 MRI'!R355</f>
        <v>-0.42061242266148158</v>
      </c>
      <c r="T355" s="12">
        <f>'2023 MRI - Alphabetical'!S355-'2020 MRI'!S355</f>
        <v>0.54139594481773035</v>
      </c>
      <c r="U355" s="10">
        <f>'2023 MRI - Alphabetical'!T355-'2020 MRI'!T355</f>
        <v>5</v>
      </c>
      <c r="V355" s="33">
        <f>'2023 MRI - Alphabetical'!U355-'2020 MRI'!U355</f>
        <v>0.11031472765879757</v>
      </c>
      <c r="W355" s="11">
        <f>'2023 MRI - Alphabetical'!V355-'2020 MRI'!V355</f>
        <v>-7.0217561231041559E-3</v>
      </c>
      <c r="X355" s="10">
        <f>'2023 MRI - Alphabetical'!W355-'2020 MRI'!W355</f>
        <v>2</v>
      </c>
      <c r="Y355" s="33">
        <f>'2023 MRI - Alphabetical'!X355-'2020 MRI'!X355</f>
        <v>2.6448397477210173E-2</v>
      </c>
      <c r="Z355" s="13">
        <f>'2023 MRI - Alphabetical'!Y355-'2020 MRI'!Y355</f>
        <v>12145</v>
      </c>
      <c r="AA355" s="10">
        <f>'2023 MRI - Alphabetical'!Z355-'2020 MRI'!Z355</f>
        <v>-63</v>
      </c>
      <c r="AB355" s="33">
        <f>'2023 MRI - Alphabetical'!AA355-'2020 MRI'!AA355</f>
        <v>-0.28649301760265888</v>
      </c>
      <c r="AC355" s="11">
        <f>'2023 MRI - Alphabetical'!AB355-'2020 MRI'!AB355</f>
        <v>5.2832101895075242E-3</v>
      </c>
      <c r="AD355" s="10">
        <f>'2023 MRI - Alphabetical'!AC355-'2020 MRI'!AC355</f>
        <v>7</v>
      </c>
      <c r="AE355" s="33">
        <f>'2023 MRI - Alphabetical'!AD355-'2020 MRI'!AD355</f>
        <v>-0.17454639388484239</v>
      </c>
      <c r="AF355" s="11">
        <f>'2023 MRI - Alphabetical'!AE355-'2020 MRI'!AE355</f>
        <v>2.2404589596237701E-3</v>
      </c>
      <c r="AG355" s="10">
        <f>'2023 MRI - Alphabetical'!AF355-'2020 MRI'!AF355</f>
        <v>79</v>
      </c>
      <c r="AH355" s="33">
        <f>'2023 MRI - Alphabetical'!AG355-'2020 MRI'!AG355</f>
        <v>0.20759299446220275</v>
      </c>
      <c r="AI355" s="14">
        <f>'2023 MRI - Alphabetical'!AH355-'2020 MRI'!AH355</f>
        <v>-0.36466666666666669</v>
      </c>
      <c r="AJ355" s="10">
        <f>'2023 MRI - Alphabetical'!AI355-'2020 MRI'!AI355</f>
        <v>107</v>
      </c>
      <c r="AK355" s="33">
        <f>'2023 MRI - Alphabetical'!AJ355-'2020 MRI'!AJ355</f>
        <v>5.9071723934956716E-2</v>
      </c>
      <c r="AL355" s="13">
        <f>'2023 MRI - Alphabetical'!AK355-'2020 MRI'!AK355</f>
        <v>53103.45846583978</v>
      </c>
      <c r="AM355" s="38">
        <v>1</v>
      </c>
    </row>
    <row r="356" spans="1:39" ht="22.5" x14ac:dyDescent="0.25">
      <c r="A356" t="s">
        <v>948</v>
      </c>
      <c r="B356" s="5" t="s">
        <v>308</v>
      </c>
      <c r="C356" s="6" t="s">
        <v>49</v>
      </c>
      <c r="D356" s="7" t="s">
        <v>39</v>
      </c>
      <c r="E356" s="8">
        <f>VLOOKUP(A356,'2020 MRI'!$A$7:$F$571,6,FALSE)</f>
        <v>28.507984935060083</v>
      </c>
      <c r="F356" s="36">
        <f>'2023 MRI - Alphabetical'!E356-'2020 MRI'!E356</f>
        <v>-0.67066740111894263</v>
      </c>
      <c r="G356" s="8">
        <f>'2023 MRI - Alphabetical'!F356-'2020 MRI'!F356</f>
        <v>4.1931846578601473</v>
      </c>
      <c r="H356" s="9">
        <f>'2023 MRI - Alphabetical'!G356-'2020 MRI'!G356</f>
        <v>-32</v>
      </c>
      <c r="I356" s="10">
        <f>'2023 MRI - Alphabetical'!H356-'2020 MRI'!H356</f>
        <v>-47</v>
      </c>
      <c r="J356" s="33">
        <f>'2023 MRI - Alphabetical'!I356-'2020 MRI'!I356</f>
        <v>-0.13601093672548331</v>
      </c>
      <c r="K356" s="11">
        <f>'2023 MRI - Alphabetical'!J356-'2020 MRI'!J356</f>
        <v>2.4019100578440922E-2</v>
      </c>
      <c r="L356" s="10">
        <f>'2023 MRI - Alphabetical'!K356-'2020 MRI'!K356</f>
        <v>63</v>
      </c>
      <c r="M356" s="33">
        <f>'2023 MRI - Alphabetical'!L356-'2020 MRI'!L356</f>
        <v>0.29217518342416626</v>
      </c>
      <c r="N356" s="11">
        <f>'2023 MRI - Alphabetical'!M356-'2020 MRI'!M356</f>
        <v>-2.048119043205392E-2</v>
      </c>
      <c r="O356" s="10">
        <f>'2023 MRI - Alphabetical'!N356-'2020 MRI'!N356</f>
        <v>-39</v>
      </c>
      <c r="P356" s="33">
        <f>'2023 MRI - Alphabetical'!O356-'2020 MRI'!O356</f>
        <v>-0.19394765300018901</v>
      </c>
      <c r="Q356" s="11">
        <f>'2023 MRI - Alphabetical'!P356-'2020 MRI'!P356</f>
        <v>8.2255759144943819E-3</v>
      </c>
      <c r="R356" s="10">
        <f>'2023 MRI - Alphabetical'!Q356-'2020 MRI'!Q356</f>
        <v>-5</v>
      </c>
      <c r="S356" s="33">
        <f>'2023 MRI - Alphabetical'!R356-'2020 MRI'!R356</f>
        <v>3.4139215355417057E-2</v>
      </c>
      <c r="T356" s="12">
        <f>'2023 MRI - Alphabetical'!S356-'2020 MRI'!S356</f>
        <v>-4.7438899434336768E-2</v>
      </c>
      <c r="U356" s="10">
        <f>'2023 MRI - Alphabetical'!T356-'2020 MRI'!T356</f>
        <v>-5</v>
      </c>
      <c r="V356" s="33">
        <f>'2023 MRI - Alphabetical'!U356-'2020 MRI'!U356</f>
        <v>-2.3636439982339941E-2</v>
      </c>
      <c r="W356" s="11">
        <f>'2023 MRI - Alphabetical'!V356-'2020 MRI'!V356</f>
        <v>-4.0182762381116288E-4</v>
      </c>
      <c r="X356" s="10">
        <f>'2023 MRI - Alphabetical'!W356-'2020 MRI'!W356</f>
        <v>-13</v>
      </c>
      <c r="Y356" s="33">
        <f>'2023 MRI - Alphabetical'!X356-'2020 MRI'!X356</f>
        <v>-8.7370336706419888E-2</v>
      </c>
      <c r="Z356" s="13">
        <f>'2023 MRI - Alphabetical'!Y356-'2020 MRI'!Y356</f>
        <v>13739</v>
      </c>
      <c r="AA356" s="10">
        <f>'2023 MRI - Alphabetical'!Z356-'2020 MRI'!Z356</f>
        <v>5</v>
      </c>
      <c r="AB356" s="33">
        <f>'2023 MRI - Alphabetical'!AA356-'2020 MRI'!AA356</f>
        <v>-2.9007251265857292E-2</v>
      </c>
      <c r="AC356" s="11">
        <f>'2023 MRI - Alphabetical'!AB356-'2020 MRI'!AB356</f>
        <v>2.4662311114673971E-3</v>
      </c>
      <c r="AD356" s="10">
        <f>'2023 MRI - Alphabetical'!AC356-'2020 MRI'!AC356</f>
        <v>-59</v>
      </c>
      <c r="AE356" s="33">
        <f>'2023 MRI - Alphabetical'!AD356-'2020 MRI'!AD356</f>
        <v>-0.45694484458669327</v>
      </c>
      <c r="AF356" s="11">
        <f>'2023 MRI - Alphabetical'!AE356-'2020 MRI'!AE356</f>
        <v>-1.7991339368656711E-2</v>
      </c>
      <c r="AG356" s="10">
        <f>'2023 MRI - Alphabetical'!AF356-'2020 MRI'!AF356</f>
        <v>46</v>
      </c>
      <c r="AH356" s="33">
        <f>'2023 MRI - Alphabetical'!AG356-'2020 MRI'!AG356</f>
        <v>0.16795780866017934</v>
      </c>
      <c r="AI356" s="14">
        <f>'2023 MRI - Alphabetical'!AH356-'2020 MRI'!AH356</f>
        <v>-0.30833333333333313</v>
      </c>
      <c r="AJ356" s="10">
        <f>'2023 MRI - Alphabetical'!AI356-'2020 MRI'!AI356</f>
        <v>0</v>
      </c>
      <c r="AK356" s="33">
        <f>'2023 MRI - Alphabetical'!AJ356-'2020 MRI'!AJ356</f>
        <v>2.0277580909696974E-2</v>
      </c>
      <c r="AL356" s="13">
        <f>'2023 MRI - Alphabetical'!AK356-'2020 MRI'!AK356</f>
        <v>21798.426658917655</v>
      </c>
      <c r="AM356" s="38"/>
    </row>
    <row r="357" spans="1:39" x14ac:dyDescent="0.25">
      <c r="A357" t="s">
        <v>949</v>
      </c>
      <c r="B357" s="5" t="s">
        <v>587</v>
      </c>
      <c r="C357" s="6" t="s">
        <v>41</v>
      </c>
      <c r="D357" s="7" t="s">
        <v>34</v>
      </c>
      <c r="E357" s="8">
        <f>VLOOKUP(A357,'2020 MRI'!$A$7:$F$571,6,FALSE)</f>
        <v>5.6806823904951145</v>
      </c>
      <c r="F357" s="36">
        <f>'2023 MRI - Alphabetical'!E357-'2020 MRI'!E357</f>
        <v>-0.79889964655264656</v>
      </c>
      <c r="G357" s="8">
        <f>'2023 MRI - Alphabetical'!F357-'2020 MRI'!F357</f>
        <v>9.1454024340335138</v>
      </c>
      <c r="H357" s="9">
        <f>'2023 MRI - Alphabetical'!G357-'2020 MRI'!G357</f>
        <v>-11</v>
      </c>
      <c r="I357" s="10">
        <f>'2023 MRI - Alphabetical'!H357-'2020 MRI'!H357</f>
        <v>-96</v>
      </c>
      <c r="J357" s="33">
        <f>'2023 MRI - Alphabetical'!I357-'2020 MRI'!I357</f>
        <v>-0.63796129879190222</v>
      </c>
      <c r="K357" s="11">
        <f>'2023 MRI - Alphabetical'!J357-'2020 MRI'!J357</f>
        <v>-7.4071790794922876E-3</v>
      </c>
      <c r="L357" s="10">
        <f>'2023 MRI - Alphabetical'!K357-'2020 MRI'!K357</f>
        <v>-153</v>
      </c>
      <c r="M357" s="33">
        <f>'2023 MRI - Alphabetical'!L357-'2020 MRI'!L357</f>
        <v>-0.69396904280334115</v>
      </c>
      <c r="N357" s="11">
        <f>'2023 MRI - Alphabetical'!M357-'2020 MRI'!M357</f>
        <v>2.8693790149892935E-2</v>
      </c>
      <c r="O357" s="10">
        <f>'2023 MRI - Alphabetical'!N357-'2020 MRI'!N357</f>
        <v>-10</v>
      </c>
      <c r="P357" s="33">
        <f>'2023 MRI - Alphabetical'!O357-'2020 MRI'!O357</f>
        <v>-2.4486579614661941E-2</v>
      </c>
      <c r="Q357" s="11">
        <f>'2023 MRI - Alphabetical'!P357-'2020 MRI'!P357</f>
        <v>0</v>
      </c>
      <c r="R357" s="10">
        <f>'2023 MRI - Alphabetical'!Q357-'2020 MRI'!Q357</f>
        <v>20</v>
      </c>
      <c r="S357" s="33">
        <f>'2023 MRI - Alphabetical'!R357-'2020 MRI'!R357</f>
        <v>0.1974956637104443</v>
      </c>
      <c r="T357" s="12">
        <f>'2023 MRI - Alphabetical'!S357-'2020 MRI'!S357</f>
        <v>9.180038712682248E-4</v>
      </c>
      <c r="U357" s="10">
        <f>'2023 MRI - Alphabetical'!T357-'2020 MRI'!T357</f>
        <v>4</v>
      </c>
      <c r="V357" s="33">
        <f>'2023 MRI - Alphabetical'!U357-'2020 MRI'!U357</f>
        <v>2.4457241709457955E-2</v>
      </c>
      <c r="W357" s="11">
        <f>'2023 MRI - Alphabetical'!V357-'2020 MRI'!V357</f>
        <v>-5.900027096792596E-3</v>
      </c>
      <c r="X357" s="10">
        <f>'2023 MRI - Alphabetical'!W357-'2020 MRI'!W357</f>
        <v>-9</v>
      </c>
      <c r="Y357" s="33">
        <f>'2023 MRI - Alphabetical'!X357-'2020 MRI'!X357</f>
        <v>-0.19767247235261598</v>
      </c>
      <c r="Z357" s="13">
        <f>'2023 MRI - Alphabetical'!Y357-'2020 MRI'!Y357</f>
        <v>27266</v>
      </c>
      <c r="AA357" s="10">
        <f>'2023 MRI - Alphabetical'!Z357-'2020 MRI'!Z357</f>
        <v>-32</v>
      </c>
      <c r="AB357" s="33">
        <f>'2023 MRI - Alphabetical'!AA357-'2020 MRI'!AA357</f>
        <v>-0.18370580275543991</v>
      </c>
      <c r="AC357" s="11">
        <f>'2023 MRI - Alphabetical'!AB357-'2020 MRI'!AB357</f>
        <v>5.5788906838987601E-3</v>
      </c>
      <c r="AD357" s="10">
        <f>'2023 MRI - Alphabetical'!AC357-'2020 MRI'!AC357</f>
        <v>-93</v>
      </c>
      <c r="AE357" s="33">
        <f>'2023 MRI - Alphabetical'!AD357-'2020 MRI'!AD357</f>
        <v>-0.26338219654763712</v>
      </c>
      <c r="AF357" s="11">
        <f>'2023 MRI - Alphabetical'!AE357-'2020 MRI'!AE357</f>
        <v>-9.9165947656025821E-3</v>
      </c>
      <c r="AG357" s="10">
        <f>'2023 MRI - Alphabetical'!AF357-'2020 MRI'!AF357</f>
        <v>-10</v>
      </c>
      <c r="AH357" s="33">
        <f>'2023 MRI - Alphabetical'!AG357-'2020 MRI'!AG357</f>
        <v>-7.8418621609176287E-2</v>
      </c>
      <c r="AI357" s="14">
        <f>'2023 MRI - Alphabetical'!AH357-'2020 MRI'!AH357</f>
        <v>-3.9666666666666739E-2</v>
      </c>
      <c r="AJ357" s="10">
        <f>'2023 MRI - Alphabetical'!AI357-'2020 MRI'!AI357</f>
        <v>18</v>
      </c>
      <c r="AK357" s="33">
        <f>'2023 MRI - Alphabetical'!AJ357-'2020 MRI'!AJ357</f>
        <v>3.9269603956399706E-3</v>
      </c>
      <c r="AL357" s="13">
        <f>'2023 MRI - Alphabetical'!AK357-'2020 MRI'!AK357</f>
        <v>53391.118137482146</v>
      </c>
      <c r="AM357" s="38"/>
    </row>
    <row r="358" spans="1:39" x14ac:dyDescent="0.25">
      <c r="A358" t="s">
        <v>950</v>
      </c>
      <c r="B358" s="5" t="s">
        <v>458</v>
      </c>
      <c r="C358" s="6" t="s">
        <v>33</v>
      </c>
      <c r="D358" s="7" t="s">
        <v>34</v>
      </c>
      <c r="E358" s="8">
        <f>VLOOKUP(A358,'2020 MRI'!$A$7:$F$571,6,FALSE)</f>
        <v>21.513545898338723</v>
      </c>
      <c r="F358" s="36">
        <f>'2023 MRI - Alphabetical'!E358-'2020 MRI'!E358</f>
        <v>-0.90609181902036129</v>
      </c>
      <c r="G358" s="8">
        <f>'2023 MRI - Alphabetical'!F358-'2020 MRI'!F358</f>
        <v>6.1978200179265421</v>
      </c>
      <c r="H358" s="9">
        <f>'2023 MRI - Alphabetical'!G358-'2020 MRI'!G358</f>
        <v>-64</v>
      </c>
      <c r="I358" s="10">
        <f>'2023 MRI - Alphabetical'!H358-'2020 MRI'!H358</f>
        <v>-112</v>
      </c>
      <c r="J358" s="33">
        <f>'2023 MRI - Alphabetical'!I358-'2020 MRI'!I358</f>
        <v>-0.33143253257842648</v>
      </c>
      <c r="K358" s="11">
        <f>'2023 MRI - Alphabetical'!J358-'2020 MRI'!J358</f>
        <v>5.902766163178752E-3</v>
      </c>
      <c r="L358" s="10">
        <f>'2023 MRI - Alphabetical'!K358-'2020 MRI'!K358</f>
        <v>17</v>
      </c>
      <c r="M358" s="33">
        <f>'2023 MRI - Alphabetical'!L358-'2020 MRI'!L358</f>
        <v>0.17093945122661403</v>
      </c>
      <c r="N358" s="11">
        <f>'2023 MRI - Alphabetical'!M358-'2020 MRI'!M358</f>
        <v>-1.2911650134596681E-2</v>
      </c>
      <c r="O358" s="10">
        <f>'2023 MRI - Alphabetical'!N358-'2020 MRI'!N358</f>
        <v>-77</v>
      </c>
      <c r="P358" s="33">
        <f>'2023 MRI - Alphabetical'!O358-'2020 MRI'!O358</f>
        <v>-0.22079131380195288</v>
      </c>
      <c r="Q358" s="11">
        <f>'2023 MRI - Alphabetical'!P358-'2020 MRI'!P358</f>
        <v>1.1372834131109927E-2</v>
      </c>
      <c r="R358" s="10">
        <f>'2023 MRI - Alphabetical'!Q358-'2020 MRI'!Q358</f>
        <v>-180</v>
      </c>
      <c r="S358" s="33">
        <f>'2023 MRI - Alphabetical'!R358-'2020 MRI'!R358</f>
        <v>-5.56904569459718E-2</v>
      </c>
      <c r="T358" s="12">
        <f>'2023 MRI - Alphabetical'!S358-'2020 MRI'!S358</f>
        <v>0.57903879559930516</v>
      </c>
      <c r="U358" s="10">
        <f>'2023 MRI - Alphabetical'!T358-'2020 MRI'!T358</f>
        <v>26</v>
      </c>
      <c r="V358" s="33">
        <f>'2023 MRI - Alphabetical'!U358-'2020 MRI'!U358</f>
        <v>7.6272362527033399E-2</v>
      </c>
      <c r="W358" s="11">
        <f>'2023 MRI - Alphabetical'!V358-'2020 MRI'!V358</f>
        <v>-7.8033448105119321E-3</v>
      </c>
      <c r="X358" s="10">
        <f>'2023 MRI - Alphabetical'!W358-'2020 MRI'!W358</f>
        <v>35</v>
      </c>
      <c r="Y358" s="33">
        <f>'2023 MRI - Alphabetical'!X358-'2020 MRI'!X358</f>
        <v>0.14994400464075855</v>
      </c>
      <c r="Z358" s="13">
        <f>'2023 MRI - Alphabetical'!Y358-'2020 MRI'!Y358</f>
        <v>25416</v>
      </c>
      <c r="AA358" s="10">
        <f>'2023 MRI - Alphabetical'!Z358-'2020 MRI'!Z358</f>
        <v>-39</v>
      </c>
      <c r="AB358" s="33">
        <f>'2023 MRI - Alphabetical'!AA358-'2020 MRI'!AA358</f>
        <v>-0.13755556616950193</v>
      </c>
      <c r="AC358" s="11">
        <f>'2023 MRI - Alphabetical'!AB358-'2020 MRI'!AB358</f>
        <v>3.7606837606837598E-3</v>
      </c>
      <c r="AD358" s="10">
        <f>'2023 MRI - Alphabetical'!AC358-'2020 MRI'!AC358</f>
        <v>-135</v>
      </c>
      <c r="AE358" s="33">
        <f>'2023 MRI - Alphabetical'!AD358-'2020 MRI'!AD358</f>
        <v>-0.67049847165780108</v>
      </c>
      <c r="AF358" s="11">
        <f>'2023 MRI - Alphabetical'!AE358-'2020 MRI'!AE358</f>
        <v>-3.131582945053879E-2</v>
      </c>
      <c r="AG358" s="10">
        <f>'2023 MRI - Alphabetical'!AF358-'2020 MRI'!AF358</f>
        <v>-4</v>
      </c>
      <c r="AH358" s="33">
        <f>'2023 MRI - Alphabetical'!AG358-'2020 MRI'!AG358</f>
        <v>-2.3283254349636795E-2</v>
      </c>
      <c r="AI358" s="14">
        <f>'2023 MRI - Alphabetical'!AH358-'2020 MRI'!AH358</f>
        <v>-9.6666666666667123E-2</v>
      </c>
      <c r="AJ358" s="10">
        <f>'2023 MRI - Alphabetical'!AI358-'2020 MRI'!AI358</f>
        <v>-20</v>
      </c>
      <c r="AK358" s="33">
        <f>'2023 MRI - Alphabetical'!AJ358-'2020 MRI'!AJ358</f>
        <v>-7.3131747502535593E-3</v>
      </c>
      <c r="AL358" s="13">
        <f>'2023 MRI - Alphabetical'!AK358-'2020 MRI'!AK358</f>
        <v>10967.207210567693</v>
      </c>
      <c r="AM358" s="38"/>
    </row>
    <row r="359" spans="1:39" x14ac:dyDescent="0.25">
      <c r="A359" t="s">
        <v>951</v>
      </c>
      <c r="B359" s="5" t="s">
        <v>298</v>
      </c>
      <c r="C359" s="6" t="s">
        <v>44</v>
      </c>
      <c r="D359" s="7" t="s">
        <v>20</v>
      </c>
      <c r="E359" s="8">
        <f>VLOOKUP(A359,'2020 MRI'!$A$7:$F$571,6,FALSE)</f>
        <v>28.448039816117241</v>
      </c>
      <c r="F359" s="36">
        <f>'2023 MRI - Alphabetical'!E359-'2020 MRI'!E359</f>
        <v>-1.2388048696995055</v>
      </c>
      <c r="G359" s="8">
        <f>'2023 MRI - Alphabetical'!F359-'2020 MRI'!F359</f>
        <v>5.6167443188188422</v>
      </c>
      <c r="H359" s="9">
        <f>'2023 MRI - Alphabetical'!G359-'2020 MRI'!G359</f>
        <v>-59</v>
      </c>
      <c r="I359" s="10">
        <f>'2023 MRI - Alphabetical'!H359-'2020 MRI'!H359</f>
        <v>74</v>
      </c>
      <c r="J359" s="33">
        <f>'2023 MRI - Alphabetical'!I359-'2020 MRI'!I359</f>
        <v>0.27560784396157179</v>
      </c>
      <c r="K359" s="11">
        <f>'2023 MRI - Alphabetical'!J359-'2020 MRI'!J359</f>
        <v>4.7868410681632612E-2</v>
      </c>
      <c r="L359" s="10">
        <f>'2023 MRI - Alphabetical'!K359-'2020 MRI'!K359</f>
        <v>-71</v>
      </c>
      <c r="M359" s="33">
        <f>'2023 MRI - Alphabetical'!L359-'2020 MRI'!L359</f>
        <v>-0.51104048495411736</v>
      </c>
      <c r="N359" s="11">
        <f>'2023 MRI - Alphabetical'!M359-'2020 MRI'!M359</f>
        <v>-2.4009781727518803E-3</v>
      </c>
      <c r="O359" s="10">
        <f>'2023 MRI - Alphabetical'!N359-'2020 MRI'!N359</f>
        <v>-61</v>
      </c>
      <c r="P359" s="33">
        <f>'2023 MRI - Alphabetical'!O359-'2020 MRI'!O359</f>
        <v>-0.26018681413994477</v>
      </c>
      <c r="Q359" s="11">
        <f>'2023 MRI - Alphabetical'!P359-'2020 MRI'!P359</f>
        <v>1.3040157067732303E-2</v>
      </c>
      <c r="R359" s="10">
        <f>'2023 MRI - Alphabetical'!Q359-'2020 MRI'!Q359</f>
        <v>-29</v>
      </c>
      <c r="S359" s="33">
        <f>'2023 MRI - Alphabetical'!R359-'2020 MRI'!R359</f>
        <v>0.14327938300769813</v>
      </c>
      <c r="T359" s="12">
        <f>'2023 MRI - Alphabetical'!S359-'2020 MRI'!S359</f>
        <v>0.11663219343640424</v>
      </c>
      <c r="U359" s="10">
        <f>'2023 MRI - Alphabetical'!T359-'2020 MRI'!T359</f>
        <v>-181</v>
      </c>
      <c r="V359" s="33">
        <f>'2023 MRI - Alphabetical'!U359-'2020 MRI'!U359</f>
        <v>-0.56950943992434955</v>
      </c>
      <c r="W359" s="11">
        <f>'2023 MRI - Alphabetical'!V359-'2020 MRI'!V359</f>
        <v>3.142301355651838E-2</v>
      </c>
      <c r="X359" s="10">
        <f>'2023 MRI - Alphabetical'!W359-'2020 MRI'!W359</f>
        <v>7</v>
      </c>
      <c r="Y359" s="33">
        <f>'2023 MRI - Alphabetical'!X359-'2020 MRI'!X359</f>
        <v>5.1329918064179525E-2</v>
      </c>
      <c r="Z359" s="13">
        <f>'2023 MRI - Alphabetical'!Y359-'2020 MRI'!Y359</f>
        <v>13950</v>
      </c>
      <c r="AA359" s="10">
        <f>'2023 MRI - Alphabetical'!Z359-'2020 MRI'!Z359</f>
        <v>9</v>
      </c>
      <c r="AB359" s="33">
        <f>'2023 MRI - Alphabetical'!AA359-'2020 MRI'!AA359</f>
        <v>3.9991988914841403E-2</v>
      </c>
      <c r="AC359" s="11">
        <f>'2023 MRI - Alphabetical'!AB359-'2020 MRI'!AB359</f>
        <v>5.0233281493001353E-4</v>
      </c>
      <c r="AD359" s="10">
        <f>'2023 MRI - Alphabetical'!AC359-'2020 MRI'!AC359</f>
        <v>-125</v>
      </c>
      <c r="AE359" s="33">
        <f>'2023 MRI - Alphabetical'!AD359-'2020 MRI'!AD359</f>
        <v>-0.55501294934957224</v>
      </c>
      <c r="AF359" s="11">
        <f>'2023 MRI - Alphabetical'!AE359-'2020 MRI'!AE359</f>
        <v>-2.4884479516435021E-2</v>
      </c>
      <c r="AG359" s="10">
        <f>'2023 MRI - Alphabetical'!AF359-'2020 MRI'!AF359</f>
        <v>-26</v>
      </c>
      <c r="AH359" s="33">
        <f>'2023 MRI - Alphabetical'!AG359-'2020 MRI'!AG359</f>
        <v>-0.13349790642604065</v>
      </c>
      <c r="AI359" s="14">
        <f>'2023 MRI - Alphabetical'!AH359-'2020 MRI'!AH359</f>
        <v>2.4000000000000465E-2</v>
      </c>
      <c r="AJ359" s="10">
        <f>'2023 MRI - Alphabetical'!AI359-'2020 MRI'!AI359</f>
        <v>-24</v>
      </c>
      <c r="AK359" s="33">
        <f>'2023 MRI - Alphabetical'!AJ359-'2020 MRI'!AJ359</f>
        <v>1.4142722329153812E-2</v>
      </c>
      <c r="AL359" s="13">
        <f>'2023 MRI - Alphabetical'!AK359-'2020 MRI'!AK359</f>
        <v>-1615.1003661271679</v>
      </c>
      <c r="AM359" s="38"/>
    </row>
    <row r="360" spans="1:39" x14ac:dyDescent="0.25">
      <c r="A360" t="s">
        <v>952</v>
      </c>
      <c r="B360" s="5" t="s">
        <v>188</v>
      </c>
      <c r="C360" s="6" t="s">
        <v>172</v>
      </c>
      <c r="D360" s="7" t="s">
        <v>39</v>
      </c>
      <c r="E360" s="8">
        <f>VLOOKUP(A360,'2020 MRI'!$A$7:$F$571,6,FALSE)</f>
        <v>36.665852066298299</v>
      </c>
      <c r="F360" s="36">
        <f>'2023 MRI - Alphabetical'!E360-'2020 MRI'!E360</f>
        <v>-0.13176050368858716</v>
      </c>
      <c r="G360" s="8">
        <f>'2023 MRI - Alphabetical'!F360-'2020 MRI'!F360</f>
        <v>1.1984636688020203</v>
      </c>
      <c r="H360" s="9">
        <f>'2023 MRI - Alphabetical'!G360-'2020 MRI'!G360</f>
        <v>-12</v>
      </c>
      <c r="I360" s="10">
        <f>'2023 MRI - Alphabetical'!H360-'2020 MRI'!H360</f>
        <v>157</v>
      </c>
      <c r="J360" s="33">
        <f>'2023 MRI - Alphabetical'!I360-'2020 MRI'!I360</f>
        <v>0.54744435268706837</v>
      </c>
      <c r="K360" s="11">
        <f>'2023 MRI - Alphabetical'!J360-'2020 MRI'!J360</f>
        <v>6.4937706353347724E-2</v>
      </c>
      <c r="L360" s="10">
        <f>'2023 MRI - Alphabetical'!K360-'2020 MRI'!K360</f>
        <v>46</v>
      </c>
      <c r="M360" s="33">
        <f>'2023 MRI - Alphabetical'!L360-'2020 MRI'!L360</f>
        <v>0.24481863695858586</v>
      </c>
      <c r="N360" s="11">
        <f>'2023 MRI - Alphabetical'!M360-'2020 MRI'!M360</f>
        <v>-1.8377979487612606E-2</v>
      </c>
      <c r="O360" s="10">
        <f>'2023 MRI - Alphabetical'!N360-'2020 MRI'!N360</f>
        <v>-154</v>
      </c>
      <c r="P360" s="33">
        <f>'2023 MRI - Alphabetical'!O360-'2020 MRI'!O360</f>
        <v>-0.57912343488658991</v>
      </c>
      <c r="Q360" s="11">
        <f>'2023 MRI - Alphabetical'!P360-'2020 MRI'!P360</f>
        <v>3.3130678621774198E-2</v>
      </c>
      <c r="R360" s="10">
        <f>'2023 MRI - Alphabetical'!Q360-'2020 MRI'!Q360</f>
        <v>95</v>
      </c>
      <c r="S360" s="33">
        <f>'2023 MRI - Alphabetical'!R360-'2020 MRI'!R360</f>
        <v>0.24898497671465322</v>
      </c>
      <c r="T360" s="12">
        <f>'2023 MRI - Alphabetical'!S360-'2020 MRI'!S360</f>
        <v>-0.44513073483892862</v>
      </c>
      <c r="U360" s="10">
        <f>'2023 MRI - Alphabetical'!T360-'2020 MRI'!T360</f>
        <v>4</v>
      </c>
      <c r="V360" s="33">
        <f>'2023 MRI - Alphabetical'!U360-'2020 MRI'!U360</f>
        <v>0.13044109248110458</v>
      </c>
      <c r="W360" s="11">
        <f>'2023 MRI - Alphabetical'!V360-'2020 MRI'!V360</f>
        <v>-8.1139368057010219E-3</v>
      </c>
      <c r="X360" s="10">
        <f>'2023 MRI - Alphabetical'!W360-'2020 MRI'!W360</f>
        <v>-4</v>
      </c>
      <c r="Y360" s="33">
        <f>'2023 MRI - Alphabetical'!X360-'2020 MRI'!X360</f>
        <v>-1.0870386261337184E-2</v>
      </c>
      <c r="Z360" s="13">
        <f>'2023 MRI - Alphabetical'!Y360-'2020 MRI'!Y360</f>
        <v>11653</v>
      </c>
      <c r="AA360" s="10">
        <f>'2023 MRI - Alphabetical'!Z360-'2020 MRI'!Z360</f>
        <v>41</v>
      </c>
      <c r="AB360" s="33">
        <f>'2023 MRI - Alphabetical'!AA360-'2020 MRI'!AA360</f>
        <v>0.11134611403541164</v>
      </c>
      <c r="AC360" s="11">
        <f>'2023 MRI - Alphabetical'!AB360-'2020 MRI'!AB360</f>
        <v>3.1783494610963803E-5</v>
      </c>
      <c r="AD360" s="10">
        <f>'2023 MRI - Alphabetical'!AC360-'2020 MRI'!AC360</f>
        <v>-14</v>
      </c>
      <c r="AE360" s="33">
        <f>'2023 MRI - Alphabetical'!AD360-'2020 MRI'!AD360</f>
        <v>-0.30968933739152393</v>
      </c>
      <c r="AF360" s="11">
        <f>'2023 MRI - Alphabetical'!AE360-'2020 MRI'!AE360</f>
        <v>-7.3445585256244339E-3</v>
      </c>
      <c r="AG360" s="10">
        <f>'2023 MRI - Alphabetical'!AF360-'2020 MRI'!AF360</f>
        <v>41</v>
      </c>
      <c r="AH360" s="33">
        <f>'2023 MRI - Alphabetical'!AG360-'2020 MRI'!AG360</f>
        <v>0.29443173190771288</v>
      </c>
      <c r="AI360" s="14">
        <f>'2023 MRI - Alphabetical'!AH360-'2020 MRI'!AH360</f>
        <v>-0.44533333333333358</v>
      </c>
      <c r="AJ360" s="10">
        <f>'2023 MRI - Alphabetical'!AI360-'2020 MRI'!AI360</f>
        <v>-4</v>
      </c>
      <c r="AK360" s="33">
        <f>'2023 MRI - Alphabetical'!AJ360-'2020 MRI'!AJ360</f>
        <v>2.190716492540784E-2</v>
      </c>
      <c r="AL360" s="13">
        <f>'2023 MRI - Alphabetical'!AK360-'2020 MRI'!AK360</f>
        <v>12834.423632576436</v>
      </c>
      <c r="AM360" s="38"/>
    </row>
    <row r="361" spans="1:39" x14ac:dyDescent="0.25">
      <c r="A361" t="s">
        <v>953</v>
      </c>
      <c r="B361" s="5" t="s">
        <v>78</v>
      </c>
      <c r="C361" s="6" t="s">
        <v>28</v>
      </c>
      <c r="D361" s="7" t="s">
        <v>20</v>
      </c>
      <c r="E361" s="8">
        <f>VLOOKUP(A361,'2020 MRI'!$A$7:$F$571,6,FALSE)</f>
        <v>49.83102551812501</v>
      </c>
      <c r="F361" s="36">
        <f>'2023 MRI - Alphabetical'!E361-'2020 MRI'!E361</f>
        <v>0.81910221598393118</v>
      </c>
      <c r="G361" s="8">
        <f>'2023 MRI - Alphabetical'!F361-'2020 MRI'!F361</f>
        <v>-3.836076434300395</v>
      </c>
      <c r="H361" s="9">
        <f>'2023 MRI - Alphabetical'!G361-'2020 MRI'!G361</f>
        <v>9</v>
      </c>
      <c r="I361" s="10">
        <f>'2023 MRI - Alphabetical'!H361-'2020 MRI'!H361</f>
        <v>-2</v>
      </c>
      <c r="J361" s="33">
        <f>'2023 MRI - Alphabetical'!I361-'2020 MRI'!I361</f>
        <v>-0.27554825047581377</v>
      </c>
      <c r="K361" s="11">
        <f>'2023 MRI - Alphabetical'!J361-'2020 MRI'!J361</f>
        <v>-7.9478984635761307E-3</v>
      </c>
      <c r="L361" s="10">
        <f>'2023 MRI - Alphabetical'!K361-'2020 MRI'!K361</f>
        <v>51</v>
      </c>
      <c r="M361" s="33">
        <f>'2023 MRI - Alphabetical'!L361-'2020 MRI'!L361</f>
        <v>0.17515946872502272</v>
      </c>
      <c r="N361" s="11">
        <f>'2023 MRI - Alphabetical'!M361-'2020 MRI'!M361</f>
        <v>-3.0684953500460729E-2</v>
      </c>
      <c r="O361" s="10">
        <f>'2023 MRI - Alphabetical'!N361-'2020 MRI'!N361</f>
        <v>-233</v>
      </c>
      <c r="P361" s="33">
        <f>'2023 MRI - Alphabetical'!O361-'2020 MRI'!O361</f>
        <v>-1.0062905235866713</v>
      </c>
      <c r="Q361" s="11">
        <f>'2023 MRI - Alphabetical'!P361-'2020 MRI'!P361</f>
        <v>5.9634803000808256E-2</v>
      </c>
      <c r="R361" s="10">
        <f>'2023 MRI - Alphabetical'!Q361-'2020 MRI'!Q361</f>
        <v>5</v>
      </c>
      <c r="S361" s="33">
        <f>'2023 MRI - Alphabetical'!R361-'2020 MRI'!R361</f>
        <v>-0.15951549014009864</v>
      </c>
      <c r="T361" s="12">
        <f>'2023 MRI - Alphabetical'!S361-'2020 MRI'!S361</f>
        <v>-0.20835409789931014</v>
      </c>
      <c r="U361" s="10">
        <f>'2023 MRI - Alphabetical'!T361-'2020 MRI'!T361</f>
        <v>75</v>
      </c>
      <c r="V361" s="33">
        <f>'2023 MRI - Alphabetical'!U361-'2020 MRI'!U361</f>
        <v>0.44828308426120755</v>
      </c>
      <c r="W361" s="11">
        <f>'2023 MRI - Alphabetical'!V361-'2020 MRI'!V361</f>
        <v>-2.8412035062617386E-2</v>
      </c>
      <c r="X361" s="10">
        <f>'2023 MRI - Alphabetical'!W361-'2020 MRI'!W361</f>
        <v>90</v>
      </c>
      <c r="Y361" s="33">
        <f>'2023 MRI - Alphabetical'!X361-'2020 MRI'!X361</f>
        <v>0.51283388123607265</v>
      </c>
      <c r="Z361" s="13">
        <f>'2023 MRI - Alphabetical'!Y361-'2020 MRI'!Y361</f>
        <v>30680</v>
      </c>
      <c r="AA361" s="10">
        <f>'2023 MRI - Alphabetical'!Z361-'2020 MRI'!Z361</f>
        <v>1</v>
      </c>
      <c r="AB361" s="33">
        <f>'2023 MRI - Alphabetical'!AA361-'2020 MRI'!AA361</f>
        <v>0.7275783348140612</v>
      </c>
      <c r="AC361" s="11">
        <f>'2023 MRI - Alphabetical'!AB361-'2020 MRI'!AB361</f>
        <v>-1.7079382579933855E-2</v>
      </c>
      <c r="AD361" s="10">
        <f>'2023 MRI - Alphabetical'!AC361-'2020 MRI'!AC361</f>
        <v>93</v>
      </c>
      <c r="AE361" s="33">
        <f>'2023 MRI - Alphabetical'!AD361-'2020 MRI'!AD361</f>
        <v>0.29935622720941113</v>
      </c>
      <c r="AF361" s="11">
        <f>'2023 MRI - Alphabetical'!AE361-'2020 MRI'!AE361</f>
        <v>2.3386191821843649E-2</v>
      </c>
      <c r="AG361" s="10">
        <f>'2023 MRI - Alphabetical'!AF361-'2020 MRI'!AF361</f>
        <v>-4</v>
      </c>
      <c r="AH361" s="33">
        <f>'2023 MRI - Alphabetical'!AG361-'2020 MRI'!AG361</f>
        <v>-4.27691442778797E-2</v>
      </c>
      <c r="AI361" s="14">
        <f>'2023 MRI - Alphabetical'!AH361-'2020 MRI'!AH361</f>
        <v>-9.3999999999999861E-2</v>
      </c>
      <c r="AJ361" s="10">
        <f>'2023 MRI - Alphabetical'!AI361-'2020 MRI'!AI361</f>
        <v>3</v>
      </c>
      <c r="AK361" s="33">
        <f>'2023 MRI - Alphabetical'!AJ361-'2020 MRI'!AJ361</f>
        <v>0.13058473478846766</v>
      </c>
      <c r="AL361" s="13">
        <f>'2023 MRI - Alphabetical'!AK361-'2020 MRI'!AK361</f>
        <v>305587.52122316975</v>
      </c>
      <c r="AM361" s="38"/>
    </row>
    <row r="362" spans="1:39" x14ac:dyDescent="0.25">
      <c r="A362" t="s">
        <v>954</v>
      </c>
      <c r="B362" s="5" t="s">
        <v>193</v>
      </c>
      <c r="C362" s="6" t="s">
        <v>24</v>
      </c>
      <c r="D362" s="7" t="s">
        <v>20</v>
      </c>
      <c r="E362" s="8">
        <f>VLOOKUP(A362,'2020 MRI'!$A$7:$F$571,6,FALSE)</f>
        <v>30.685923072143055</v>
      </c>
      <c r="F362" s="36">
        <f>'2023 MRI - Alphabetical'!E362-'2020 MRI'!E362</f>
        <v>0.40277390499019233</v>
      </c>
      <c r="G362" s="8">
        <f>'2023 MRI - Alphabetical'!F362-'2020 MRI'!F362</f>
        <v>1.084401290786392</v>
      </c>
      <c r="H362" s="9">
        <f>'2023 MRI - Alphabetical'!G362-'2020 MRI'!G362</f>
        <v>16</v>
      </c>
      <c r="I362" s="10">
        <f>'2023 MRI - Alphabetical'!H362-'2020 MRI'!H362</f>
        <v>122</v>
      </c>
      <c r="J362" s="33">
        <f>'2023 MRI - Alphabetical'!I362-'2020 MRI'!I362</f>
        <v>0.60538179492223199</v>
      </c>
      <c r="K362" s="11">
        <f>'2023 MRI - Alphabetical'!J362-'2020 MRI'!J362</f>
        <v>6.180369550446041E-2</v>
      </c>
      <c r="L362" s="10">
        <f>'2023 MRI - Alphabetical'!K362-'2020 MRI'!K362</f>
        <v>11</v>
      </c>
      <c r="M362" s="33">
        <f>'2023 MRI - Alphabetical'!L362-'2020 MRI'!L362</f>
        <v>0.1107997590212669</v>
      </c>
      <c r="N362" s="11">
        <f>'2023 MRI - Alphabetical'!M362-'2020 MRI'!M362</f>
        <v>-1.9128523020457797E-2</v>
      </c>
      <c r="O362" s="10">
        <f>'2023 MRI - Alphabetical'!N362-'2020 MRI'!N362</f>
        <v>104</v>
      </c>
      <c r="P362" s="33">
        <f>'2023 MRI - Alphabetical'!O362-'2020 MRI'!O362</f>
        <v>0.28006593792519352</v>
      </c>
      <c r="Q362" s="11">
        <f>'2023 MRI - Alphabetical'!P362-'2020 MRI'!P362</f>
        <v>-2.0191908265801233E-2</v>
      </c>
      <c r="R362" s="10">
        <f>'2023 MRI - Alphabetical'!Q362-'2020 MRI'!Q362</f>
        <v>-76</v>
      </c>
      <c r="S362" s="33">
        <f>'2023 MRI - Alphabetical'!R362-'2020 MRI'!R362</f>
        <v>-0.30582671461586275</v>
      </c>
      <c r="T362" s="12">
        <f>'2023 MRI - Alphabetical'!S362-'2020 MRI'!S362</f>
        <v>0.67284533349140019</v>
      </c>
      <c r="U362" s="10">
        <f>'2023 MRI - Alphabetical'!T362-'2020 MRI'!T362</f>
        <v>16</v>
      </c>
      <c r="V362" s="33">
        <f>'2023 MRI - Alphabetical'!U362-'2020 MRI'!U362</f>
        <v>6.3127178456065358E-2</v>
      </c>
      <c r="W362" s="11">
        <f>'2023 MRI - Alphabetical'!V362-'2020 MRI'!V362</f>
        <v>-6.4729392682722139E-3</v>
      </c>
      <c r="X362" s="10">
        <f>'2023 MRI - Alphabetical'!W362-'2020 MRI'!W362</f>
        <v>15</v>
      </c>
      <c r="Y362" s="33">
        <f>'2023 MRI - Alphabetical'!X362-'2020 MRI'!X362</f>
        <v>2.6422166636464156E-2</v>
      </c>
      <c r="Z362" s="13">
        <f>'2023 MRI - Alphabetical'!Y362-'2020 MRI'!Y362</f>
        <v>16821</v>
      </c>
      <c r="AA362" s="10">
        <f>'2023 MRI - Alphabetical'!Z362-'2020 MRI'!Z362</f>
        <v>0</v>
      </c>
      <c r="AB362" s="33">
        <f>'2023 MRI - Alphabetical'!AA362-'2020 MRI'!AA362</f>
        <v>-5.4133450934049199E-2</v>
      </c>
      <c r="AC362" s="11">
        <f>'2023 MRI - Alphabetical'!AB362-'2020 MRI'!AB362</f>
        <v>1.1176470588235357E-3</v>
      </c>
      <c r="AD362" s="10">
        <f>'2023 MRI - Alphabetical'!AC362-'2020 MRI'!AC362</f>
        <v>55</v>
      </c>
      <c r="AE362" s="33">
        <f>'2023 MRI - Alphabetical'!AD362-'2020 MRI'!AD362</f>
        <v>0.23424095440910614</v>
      </c>
      <c r="AF362" s="11">
        <f>'2023 MRI - Alphabetical'!AE362-'2020 MRI'!AE362</f>
        <v>2.0726380923753229E-2</v>
      </c>
      <c r="AG362" s="10">
        <f>'2023 MRI - Alphabetical'!AF362-'2020 MRI'!AF362</f>
        <v>-20</v>
      </c>
      <c r="AH362" s="33">
        <f>'2023 MRI - Alphabetical'!AG362-'2020 MRI'!AG362</f>
        <v>-8.7377918210071459E-2</v>
      </c>
      <c r="AI362" s="14">
        <f>'2023 MRI - Alphabetical'!AH362-'2020 MRI'!AH362</f>
        <v>-1.0000000000000231E-2</v>
      </c>
      <c r="AJ362" s="10">
        <f>'2023 MRI - Alphabetical'!AI362-'2020 MRI'!AI362</f>
        <v>-25</v>
      </c>
      <c r="AK362" s="33">
        <f>'2023 MRI - Alphabetical'!AJ362-'2020 MRI'!AJ362</f>
        <v>6.7076967196736947E-3</v>
      </c>
      <c r="AL362" s="13">
        <f>'2023 MRI - Alphabetical'!AK362-'2020 MRI'!AK362</f>
        <v>6849.2839087283646</v>
      </c>
      <c r="AM362" s="38"/>
    </row>
    <row r="363" spans="1:39" x14ac:dyDescent="0.25">
      <c r="A363" t="s">
        <v>955</v>
      </c>
      <c r="B363" s="5" t="s">
        <v>361</v>
      </c>
      <c r="C363" s="6" t="s">
        <v>93</v>
      </c>
      <c r="D363" s="7" t="s">
        <v>34</v>
      </c>
      <c r="E363" s="8">
        <f>VLOOKUP(A363,'2020 MRI'!$A$7:$F$571,6,FALSE)</f>
        <v>18.585246133342181</v>
      </c>
      <c r="F363" s="36">
        <f>'2023 MRI - Alphabetical'!E363-'2020 MRI'!E363</f>
        <v>-0.91000122556324792</v>
      </c>
      <c r="G363" s="8">
        <f>'2023 MRI - Alphabetical'!F363-'2020 MRI'!F363</f>
        <v>6.8019402643293603</v>
      </c>
      <c r="H363" s="9">
        <f>'2023 MRI - Alphabetical'!G363-'2020 MRI'!G363</f>
        <v>-61</v>
      </c>
      <c r="I363" s="10">
        <f>'2023 MRI - Alphabetical'!H363-'2020 MRI'!H363</f>
        <v>-256</v>
      </c>
      <c r="J363" s="33">
        <f>'2023 MRI - Alphabetical'!I363-'2020 MRI'!I363</f>
        <v>-1.2572976132395262</v>
      </c>
      <c r="K363" s="11">
        <f>'2023 MRI - Alphabetical'!J363-'2020 MRI'!J363</f>
        <v>-5.2534644393831487E-2</v>
      </c>
      <c r="L363" s="10">
        <f>'2023 MRI - Alphabetical'!K363-'2020 MRI'!K363</f>
        <v>30</v>
      </c>
      <c r="M363" s="33">
        <f>'2023 MRI - Alphabetical'!L363-'2020 MRI'!L363</f>
        <v>0.41352491893235854</v>
      </c>
      <c r="N363" s="11">
        <f>'2023 MRI - Alphabetical'!M363-'2020 MRI'!M363</f>
        <v>-1.8613059902860225E-2</v>
      </c>
      <c r="O363" s="10">
        <f>'2023 MRI - Alphabetical'!N363-'2020 MRI'!N363</f>
        <v>-200</v>
      </c>
      <c r="P363" s="33">
        <f>'2023 MRI - Alphabetical'!O363-'2020 MRI'!O363</f>
        <v>-0.58388292534019337</v>
      </c>
      <c r="Q363" s="11">
        <f>'2023 MRI - Alphabetical'!P363-'2020 MRI'!P363</f>
        <v>3.399398710623304E-2</v>
      </c>
      <c r="R363" s="10">
        <f>'2023 MRI - Alphabetical'!Q363-'2020 MRI'!Q363</f>
        <v>79</v>
      </c>
      <c r="S363" s="33">
        <f>'2023 MRI - Alphabetical'!R363-'2020 MRI'!R363</f>
        <v>0.28714662844462985</v>
      </c>
      <c r="T363" s="12">
        <f>'2023 MRI - Alphabetical'!S363-'2020 MRI'!S363</f>
        <v>-0.2029632636492795</v>
      </c>
      <c r="U363" s="10">
        <f>'2023 MRI - Alphabetical'!T363-'2020 MRI'!T363</f>
        <v>17</v>
      </c>
      <c r="V363" s="33">
        <f>'2023 MRI - Alphabetical'!U363-'2020 MRI'!U363</f>
        <v>5.7679289073047701E-2</v>
      </c>
      <c r="W363" s="11">
        <f>'2023 MRI - Alphabetical'!V363-'2020 MRI'!V363</f>
        <v>-6.2079940214460963E-3</v>
      </c>
      <c r="X363" s="10">
        <f>'2023 MRI - Alphabetical'!W363-'2020 MRI'!W363</f>
        <v>-29</v>
      </c>
      <c r="Y363" s="33">
        <f>'2023 MRI - Alphabetical'!X363-'2020 MRI'!X363</f>
        <v>-0.18414823026896121</v>
      </c>
      <c r="Z363" s="13">
        <f>'2023 MRI - Alphabetical'!Y363-'2020 MRI'!Y363</f>
        <v>11893</v>
      </c>
      <c r="AA363" s="10">
        <f>'2023 MRI - Alphabetical'!Z363-'2020 MRI'!Z363</f>
        <v>-75</v>
      </c>
      <c r="AB363" s="33">
        <f>'2023 MRI - Alphabetical'!AA363-'2020 MRI'!AA363</f>
        <v>-0.2267592280242226</v>
      </c>
      <c r="AC363" s="11">
        <f>'2023 MRI - Alphabetical'!AB363-'2020 MRI'!AB363</f>
        <v>5.3315926892950338E-3</v>
      </c>
      <c r="AD363" s="10">
        <f>'2023 MRI - Alphabetical'!AC363-'2020 MRI'!AC363</f>
        <v>-13</v>
      </c>
      <c r="AE363" s="33">
        <f>'2023 MRI - Alphabetical'!AD363-'2020 MRI'!AD363</f>
        <v>-2.7104793863703458E-2</v>
      </c>
      <c r="AF363" s="11">
        <f>'2023 MRI - Alphabetical'!AE363-'2020 MRI'!AE363</f>
        <v>4.0638734918632125E-3</v>
      </c>
      <c r="AG363" s="10">
        <f>'2023 MRI - Alphabetical'!AF363-'2020 MRI'!AF363</f>
        <v>-31</v>
      </c>
      <c r="AH363" s="33">
        <f>'2023 MRI - Alphabetical'!AG363-'2020 MRI'!AG363</f>
        <v>-0.10998704897517408</v>
      </c>
      <c r="AI363" s="14">
        <f>'2023 MRI - Alphabetical'!AH363-'2020 MRI'!AH363</f>
        <v>2.666666666666373E-3</v>
      </c>
      <c r="AJ363" s="10">
        <f>'2023 MRI - Alphabetical'!AI363-'2020 MRI'!AI363</f>
        <v>23</v>
      </c>
      <c r="AK363" s="33">
        <f>'2023 MRI - Alphabetical'!AJ363-'2020 MRI'!AJ363</f>
        <v>2.2031880946961888E-2</v>
      </c>
      <c r="AL363" s="13">
        <f>'2023 MRI - Alphabetical'!AK363-'2020 MRI'!AK363</f>
        <v>48417.580998271325</v>
      </c>
      <c r="AM363" s="38"/>
    </row>
    <row r="364" spans="1:39" x14ac:dyDescent="0.25">
      <c r="A364" t="s">
        <v>956</v>
      </c>
      <c r="B364" s="5" t="s">
        <v>451</v>
      </c>
      <c r="C364" s="6" t="s">
        <v>93</v>
      </c>
      <c r="D364" s="7" t="s">
        <v>34</v>
      </c>
      <c r="E364" s="8">
        <f>VLOOKUP(A364,'2020 MRI'!$A$7:$F$571,6,FALSE)</f>
        <v>17.784755974934569</v>
      </c>
      <c r="F364" s="36">
        <f>'2023 MRI - Alphabetical'!E364-'2020 MRI'!E364</f>
        <v>0.45168351167374654</v>
      </c>
      <c r="G364" s="8">
        <f>'2023 MRI - Alphabetical'!F364-'2020 MRI'!F364</f>
        <v>3.5816739578980865</v>
      </c>
      <c r="H364" s="9">
        <f>'2023 MRI - Alphabetical'!G364-'2020 MRI'!G364</f>
        <v>18</v>
      </c>
      <c r="I364" s="10">
        <f>'2023 MRI - Alphabetical'!H364-'2020 MRI'!H364</f>
        <v>-271</v>
      </c>
      <c r="J364" s="33">
        <f>'2023 MRI - Alphabetical'!I364-'2020 MRI'!I364</f>
        <v>-0.85214161566408686</v>
      </c>
      <c r="K364" s="11">
        <f>'2023 MRI - Alphabetical'!J364-'2020 MRI'!J364</f>
        <v>-3.2088252808100126E-2</v>
      </c>
      <c r="L364" s="10">
        <f>'2023 MRI - Alphabetical'!K364-'2020 MRI'!K364</f>
        <v>-159</v>
      </c>
      <c r="M364" s="33">
        <f>'2023 MRI - Alphabetical'!L364-'2020 MRI'!L364</f>
        <v>-0.45709968120768141</v>
      </c>
      <c r="N364" s="11">
        <f>'2023 MRI - Alphabetical'!M364-'2020 MRI'!M364</f>
        <v>1.4853896465287335E-2</v>
      </c>
      <c r="O364" s="10">
        <f>'2023 MRI - Alphabetical'!N364-'2020 MRI'!N364</f>
        <v>88</v>
      </c>
      <c r="P364" s="33">
        <f>'2023 MRI - Alphabetical'!O364-'2020 MRI'!O364</f>
        <v>0.21821636642044062</v>
      </c>
      <c r="Q364" s="11">
        <f>'2023 MRI - Alphabetical'!P364-'2020 MRI'!P364</f>
        <v>-1.6114128385004148E-2</v>
      </c>
      <c r="R364" s="10">
        <f>'2023 MRI - Alphabetical'!Q364-'2020 MRI'!Q364</f>
        <v>-109</v>
      </c>
      <c r="S364" s="33">
        <f>'2023 MRI - Alphabetical'!R364-'2020 MRI'!R364</f>
        <v>6.0381703967540612E-2</v>
      </c>
      <c r="T364" s="12">
        <f>'2023 MRI - Alphabetical'!S364-'2020 MRI'!S364</f>
        <v>0.35087719298245612</v>
      </c>
      <c r="U364" s="10">
        <f>'2023 MRI - Alphabetical'!T364-'2020 MRI'!T364</f>
        <v>83</v>
      </c>
      <c r="V364" s="33">
        <f>'2023 MRI - Alphabetical'!U364-'2020 MRI'!U364</f>
        <v>0.21074229831163382</v>
      </c>
      <c r="W364" s="11">
        <f>'2023 MRI - Alphabetical'!V364-'2020 MRI'!V364</f>
        <v>-1.5897370282237356E-2</v>
      </c>
      <c r="X364" s="10">
        <f>'2023 MRI - Alphabetical'!W364-'2020 MRI'!W364</f>
        <v>33</v>
      </c>
      <c r="Y364" s="33">
        <f>'2023 MRI - Alphabetical'!X364-'2020 MRI'!X364</f>
        <v>0.26811757651980472</v>
      </c>
      <c r="Z364" s="13">
        <f>'2023 MRI - Alphabetical'!Y364-'2020 MRI'!Y364</f>
        <v>34430</v>
      </c>
      <c r="AA364" s="10">
        <f>'2023 MRI - Alphabetical'!Z364-'2020 MRI'!Z364</f>
        <v>-36</v>
      </c>
      <c r="AB364" s="33">
        <f>'2023 MRI - Alphabetical'!AA364-'2020 MRI'!AA364</f>
        <v>-0.11894990667110661</v>
      </c>
      <c r="AC364" s="11">
        <f>'2023 MRI - Alphabetical'!AB364-'2020 MRI'!AB364</f>
        <v>4.0459526334393758E-3</v>
      </c>
      <c r="AD364" s="10">
        <f>'2023 MRI - Alphabetical'!AC364-'2020 MRI'!AC364</f>
        <v>59</v>
      </c>
      <c r="AE364" s="33">
        <f>'2023 MRI - Alphabetical'!AD364-'2020 MRI'!AD364</f>
        <v>0.17637463385250679</v>
      </c>
      <c r="AF364" s="11">
        <f>'2023 MRI - Alphabetical'!AE364-'2020 MRI'!AE364</f>
        <v>1.5704461129052993E-2</v>
      </c>
      <c r="AG364" s="10">
        <f>'2023 MRI - Alphabetical'!AF364-'2020 MRI'!AF364</f>
        <v>-34</v>
      </c>
      <c r="AH364" s="33">
        <f>'2023 MRI - Alphabetical'!AG364-'2020 MRI'!AG364</f>
        <v>-0.13308441767605664</v>
      </c>
      <c r="AI364" s="14">
        <f>'2023 MRI - Alphabetical'!AH364-'2020 MRI'!AH364</f>
        <v>2.6000000000000245E-2</v>
      </c>
      <c r="AJ364" s="10">
        <f>'2023 MRI - Alphabetical'!AI364-'2020 MRI'!AI364</f>
        <v>-5</v>
      </c>
      <c r="AK364" s="33">
        <f>'2023 MRI - Alphabetical'!AJ364-'2020 MRI'!AJ364</f>
        <v>-1.0470928360468604E-2</v>
      </c>
      <c r="AL364" s="13">
        <f>'2023 MRI - Alphabetical'!AK364-'2020 MRI'!AK364</f>
        <v>25601.30090653876</v>
      </c>
      <c r="AM364" s="38"/>
    </row>
    <row r="365" spans="1:39" x14ac:dyDescent="0.25">
      <c r="A365" t="s">
        <v>957</v>
      </c>
      <c r="B365" s="5" t="s">
        <v>356</v>
      </c>
      <c r="C365" s="6" t="s">
        <v>41</v>
      </c>
      <c r="D365" s="7" t="s">
        <v>34</v>
      </c>
      <c r="E365" s="8">
        <f>VLOOKUP(A365,'2020 MRI'!$A$7:$F$571,6,FALSE)</f>
        <v>22.506771406365232</v>
      </c>
      <c r="F365" s="36">
        <f>'2023 MRI - Alphabetical'!E365-'2020 MRI'!E365</f>
        <v>-0.31317058472967019</v>
      </c>
      <c r="G365" s="8">
        <f>'2023 MRI - Alphabetical'!F365-'2020 MRI'!F365</f>
        <v>4.5232471805375027</v>
      </c>
      <c r="H365" s="9">
        <f>'2023 MRI - Alphabetical'!G365-'2020 MRI'!G365</f>
        <v>-30</v>
      </c>
      <c r="I365" s="10">
        <f>'2023 MRI - Alphabetical'!H365-'2020 MRI'!H365</f>
        <v>-5</v>
      </c>
      <c r="J365" s="33">
        <f>'2023 MRI - Alphabetical'!I365-'2020 MRI'!I365</f>
        <v>2.2040063184501524E-2</v>
      </c>
      <c r="K365" s="11">
        <f>'2023 MRI - Alphabetical'!J365-'2020 MRI'!J365</f>
        <v>3.2501597029484186E-2</v>
      </c>
      <c r="L365" s="10">
        <f>'2023 MRI - Alphabetical'!K365-'2020 MRI'!K365</f>
        <v>-134</v>
      </c>
      <c r="M365" s="33">
        <f>'2023 MRI - Alphabetical'!L365-'2020 MRI'!L365</f>
        <v>-0.27579953569324123</v>
      </c>
      <c r="N365" s="11">
        <f>'2023 MRI - Alphabetical'!M365-'2020 MRI'!M365</f>
        <v>3.3966206561031401E-3</v>
      </c>
      <c r="O365" s="10">
        <f>'2023 MRI - Alphabetical'!N365-'2020 MRI'!N365</f>
        <v>-46</v>
      </c>
      <c r="P365" s="33">
        <f>'2023 MRI - Alphabetical'!O365-'2020 MRI'!O365</f>
        <v>-0.12351246098529367</v>
      </c>
      <c r="Q365" s="11">
        <f>'2023 MRI - Alphabetical'!P365-'2020 MRI'!P365</f>
        <v>4.8780126534715904E-3</v>
      </c>
      <c r="R365" s="10">
        <f>'2023 MRI - Alphabetical'!Q365-'2020 MRI'!Q365</f>
        <v>49</v>
      </c>
      <c r="S365" s="33">
        <f>'2023 MRI - Alphabetical'!R365-'2020 MRI'!R365</f>
        <v>0.21138890778774821</v>
      </c>
      <c r="T365" s="12">
        <f>'2023 MRI - Alphabetical'!S365-'2020 MRI'!S365</f>
        <v>-7.7065255160936486E-2</v>
      </c>
      <c r="U365" s="10">
        <f>'2023 MRI - Alphabetical'!T365-'2020 MRI'!T365</f>
        <v>-64</v>
      </c>
      <c r="V365" s="33">
        <f>'2023 MRI - Alphabetical'!U365-'2020 MRI'!U365</f>
        <v>-0.16834718228192874</v>
      </c>
      <c r="W365" s="11">
        <f>'2023 MRI - Alphabetical'!V365-'2020 MRI'!V365</f>
        <v>7.1152769065815705E-3</v>
      </c>
      <c r="X365" s="10">
        <f>'2023 MRI - Alphabetical'!W365-'2020 MRI'!W365</f>
        <v>-15</v>
      </c>
      <c r="Y365" s="33">
        <f>'2023 MRI - Alphabetical'!X365-'2020 MRI'!X365</f>
        <v>-0.12365745291101964</v>
      </c>
      <c r="Z365" s="13">
        <f>'2023 MRI - Alphabetical'!Y365-'2020 MRI'!Y365</f>
        <v>12703</v>
      </c>
      <c r="AA365" s="10">
        <f>'2023 MRI - Alphabetical'!Z365-'2020 MRI'!Z365</f>
        <v>5</v>
      </c>
      <c r="AB365" s="33">
        <f>'2023 MRI - Alphabetical'!AA365-'2020 MRI'!AA365</f>
        <v>-2.3737650190664011E-2</v>
      </c>
      <c r="AC365" s="11">
        <f>'2023 MRI - Alphabetical'!AB365-'2020 MRI'!AB365</f>
        <v>2.1498185588387786E-3</v>
      </c>
      <c r="AD365" s="10">
        <f>'2023 MRI - Alphabetical'!AC365-'2020 MRI'!AC365</f>
        <v>-19</v>
      </c>
      <c r="AE365" s="33">
        <f>'2023 MRI - Alphabetical'!AD365-'2020 MRI'!AD365</f>
        <v>-4.1694174452302946E-2</v>
      </c>
      <c r="AF365" s="11">
        <f>'2023 MRI - Alphabetical'!AE365-'2020 MRI'!AE365</f>
        <v>3.3722283873892644E-3</v>
      </c>
      <c r="AG365" s="10">
        <f>'2023 MRI - Alphabetical'!AF365-'2020 MRI'!AF365</f>
        <v>13</v>
      </c>
      <c r="AH365" s="33">
        <f>'2023 MRI - Alphabetical'!AG365-'2020 MRI'!AG365</f>
        <v>7.0326770831620755E-2</v>
      </c>
      <c r="AI365" s="14">
        <f>'2023 MRI - Alphabetical'!AH365-'2020 MRI'!AH365</f>
        <v>-0.19566666666666643</v>
      </c>
      <c r="AJ365" s="10">
        <f>'2023 MRI - Alphabetical'!AI365-'2020 MRI'!AI365</f>
        <v>-8</v>
      </c>
      <c r="AK365" s="33">
        <f>'2023 MRI - Alphabetical'!AJ365-'2020 MRI'!AJ365</f>
        <v>8.9904148922814453E-3</v>
      </c>
      <c r="AL365" s="13">
        <f>'2023 MRI - Alphabetical'!AK365-'2020 MRI'!AK365</f>
        <v>17840.725409115868</v>
      </c>
      <c r="AM365" s="38">
        <v>1</v>
      </c>
    </row>
    <row r="366" spans="1:39" x14ac:dyDescent="0.25">
      <c r="A366" t="s">
        <v>958</v>
      </c>
      <c r="B366" s="5" t="s">
        <v>487</v>
      </c>
      <c r="C366" s="6" t="s">
        <v>93</v>
      </c>
      <c r="D366" s="7" t="s">
        <v>34</v>
      </c>
      <c r="E366" s="8">
        <f>VLOOKUP(A366,'2020 MRI'!$A$7:$F$571,6,FALSE)</f>
        <v>15.84443293822074</v>
      </c>
      <c r="F366" s="36">
        <f>'2023 MRI - Alphabetical'!E366-'2020 MRI'!E366</f>
        <v>-7.2083047849451187E-2</v>
      </c>
      <c r="G366" s="8">
        <f>'2023 MRI - Alphabetical'!F366-'2020 MRI'!F366</f>
        <v>5.2766987622195192</v>
      </c>
      <c r="H366" s="9">
        <f>'2023 MRI - Alphabetical'!G366-'2020 MRI'!G366</f>
        <v>-12</v>
      </c>
      <c r="I366" s="10">
        <f>'2023 MRI - Alphabetical'!H366-'2020 MRI'!H366</f>
        <v>-292</v>
      </c>
      <c r="J366" s="33">
        <f>'2023 MRI - Alphabetical'!I366-'2020 MRI'!I366</f>
        <v>-0.91304747185339086</v>
      </c>
      <c r="K366" s="11">
        <f>'2023 MRI - Alphabetical'!J366-'2020 MRI'!J366</f>
        <v>-3.6462404417492045E-2</v>
      </c>
      <c r="L366" s="10">
        <f>'2023 MRI - Alphabetical'!K366-'2020 MRI'!K366</f>
        <v>-120</v>
      </c>
      <c r="M366" s="33">
        <f>'2023 MRI - Alphabetical'!L366-'2020 MRI'!L366</f>
        <v>-0.53302337748212436</v>
      </c>
      <c r="N366" s="11">
        <f>'2023 MRI - Alphabetical'!M366-'2020 MRI'!M366</f>
        <v>3.0281417116846052E-3</v>
      </c>
      <c r="O366" s="10">
        <f>'2023 MRI - Alphabetical'!N366-'2020 MRI'!N366</f>
        <v>26</v>
      </c>
      <c r="P366" s="33">
        <f>'2023 MRI - Alphabetical'!O366-'2020 MRI'!O366</f>
        <v>4.5355195588857256E-2</v>
      </c>
      <c r="Q366" s="11">
        <f>'2023 MRI - Alphabetical'!P366-'2020 MRI'!P366</f>
        <v>-4.8566726413223557E-3</v>
      </c>
      <c r="R366" s="10">
        <f>'2023 MRI - Alphabetical'!Q366-'2020 MRI'!Q366</f>
        <v>4</v>
      </c>
      <c r="S366" s="33">
        <f>'2023 MRI - Alphabetical'!R366-'2020 MRI'!R366</f>
        <v>0.19867659793554321</v>
      </c>
      <c r="T366" s="12">
        <f>'2023 MRI - Alphabetical'!S366-'2020 MRI'!S366</f>
        <v>7.9032640480518446E-2</v>
      </c>
      <c r="U366" s="10">
        <f>'2023 MRI - Alphabetical'!T366-'2020 MRI'!T366</f>
        <v>2</v>
      </c>
      <c r="V366" s="33">
        <f>'2023 MRI - Alphabetical'!U366-'2020 MRI'!U366</f>
        <v>-4.0265816457679238E-2</v>
      </c>
      <c r="W366" s="11">
        <f>'2023 MRI - Alphabetical'!V366-'2020 MRI'!V366</f>
        <v>-1.3824205711534844E-3</v>
      </c>
      <c r="X366" s="10">
        <f>'2023 MRI - Alphabetical'!W366-'2020 MRI'!W366</f>
        <v>32</v>
      </c>
      <c r="Y366" s="33">
        <f>'2023 MRI - Alphabetical'!X366-'2020 MRI'!X366</f>
        <v>0.2971960666710397</v>
      </c>
      <c r="Z366" s="13">
        <f>'2023 MRI - Alphabetical'!Y366-'2020 MRI'!Y366</f>
        <v>36529</v>
      </c>
      <c r="AA366" s="10">
        <f>'2023 MRI - Alphabetical'!Z366-'2020 MRI'!Z366</f>
        <v>-56</v>
      </c>
      <c r="AB366" s="33">
        <f>'2023 MRI - Alphabetical'!AA366-'2020 MRI'!AA366</f>
        <v>-0.20075106303979207</v>
      </c>
      <c r="AC366" s="11">
        <f>'2023 MRI - Alphabetical'!AB366-'2020 MRI'!AB366</f>
        <v>4.7678700884442524E-3</v>
      </c>
      <c r="AD366" s="10">
        <f>'2023 MRI - Alphabetical'!AC366-'2020 MRI'!AC366</f>
        <v>-10</v>
      </c>
      <c r="AE366" s="33">
        <f>'2023 MRI - Alphabetical'!AD366-'2020 MRI'!AD366</f>
        <v>-2.0124648095853903E-2</v>
      </c>
      <c r="AF366" s="11">
        <f>'2023 MRI - Alphabetical'!AE366-'2020 MRI'!AE366</f>
        <v>3.7024275883552615E-3</v>
      </c>
      <c r="AG366" s="10">
        <f>'2023 MRI - Alphabetical'!AF366-'2020 MRI'!AF366</f>
        <v>7</v>
      </c>
      <c r="AH366" s="33">
        <f>'2023 MRI - Alphabetical'!AG366-'2020 MRI'!AG366</f>
        <v>4.7435371247578351E-4</v>
      </c>
      <c r="AI366" s="14">
        <f>'2023 MRI - Alphabetical'!AH366-'2020 MRI'!AH366</f>
        <v>-0.12433333333333296</v>
      </c>
      <c r="AJ366" s="10">
        <f>'2023 MRI - Alphabetical'!AI366-'2020 MRI'!AI366</f>
        <v>33</v>
      </c>
      <c r="AK366" s="33">
        <f>'2023 MRI - Alphabetical'!AJ366-'2020 MRI'!AJ366</f>
        <v>3.6918973816774323E-2</v>
      </c>
      <c r="AL366" s="13">
        <f>'2023 MRI - Alphabetical'!AK366-'2020 MRI'!AK366</f>
        <v>61429.951457505347</v>
      </c>
      <c r="AM366" s="38"/>
    </row>
    <row r="367" spans="1:39" x14ac:dyDescent="0.25">
      <c r="A367" t="s">
        <v>959</v>
      </c>
      <c r="B367" s="5" t="s">
        <v>233</v>
      </c>
      <c r="C367" s="6" t="s">
        <v>19</v>
      </c>
      <c r="D367" s="7" t="s">
        <v>20</v>
      </c>
      <c r="E367" s="8">
        <f>VLOOKUP(A367,'2020 MRI'!$A$7:$F$571,6,FALSE)</f>
        <v>31.967959826658777</v>
      </c>
      <c r="F367" s="36">
        <f>'2023 MRI - Alphabetical'!E367-'2020 MRI'!E367</f>
        <v>-0.59957916920999077</v>
      </c>
      <c r="G367" s="8">
        <f>'2023 MRI - Alphabetical'!F367-'2020 MRI'!F367</f>
        <v>3.3142524627902077</v>
      </c>
      <c r="H367" s="9">
        <f>'2023 MRI - Alphabetical'!G367-'2020 MRI'!G367</f>
        <v>-30</v>
      </c>
      <c r="I367" s="10">
        <f>'2023 MRI - Alphabetical'!H367-'2020 MRI'!H367</f>
        <v>-103</v>
      </c>
      <c r="J367" s="33">
        <f>'2023 MRI - Alphabetical'!I367-'2020 MRI'!I367</f>
        <v>-0.30623399167020865</v>
      </c>
      <c r="K367" s="11">
        <f>'2023 MRI - Alphabetical'!J367-'2020 MRI'!J367</f>
        <v>1.0247234273251804E-3</v>
      </c>
      <c r="L367" s="10">
        <f>'2023 MRI - Alphabetical'!K367-'2020 MRI'!K367</f>
        <v>97</v>
      </c>
      <c r="M367" s="33">
        <f>'2023 MRI - Alphabetical'!L367-'2020 MRI'!L367</f>
        <v>0.36622891629487464</v>
      </c>
      <c r="N367" s="11">
        <f>'2023 MRI - Alphabetical'!M367-'2020 MRI'!M367</f>
        <v>-2.8517145729843069E-2</v>
      </c>
      <c r="O367" s="10">
        <f>'2023 MRI - Alphabetical'!N367-'2020 MRI'!N367</f>
        <v>28</v>
      </c>
      <c r="P367" s="33">
        <f>'2023 MRI - Alphabetical'!O367-'2020 MRI'!O367</f>
        <v>0.17828644036795319</v>
      </c>
      <c r="Q367" s="11">
        <f>'2023 MRI - Alphabetical'!P367-'2020 MRI'!P367</f>
        <v>-1.5498492578288836E-2</v>
      </c>
      <c r="R367" s="10">
        <f>'2023 MRI - Alphabetical'!Q367-'2020 MRI'!Q367</f>
        <v>5</v>
      </c>
      <c r="S367" s="33">
        <f>'2023 MRI - Alphabetical'!R367-'2020 MRI'!R367</f>
        <v>-0.43422851601296442</v>
      </c>
      <c r="T367" s="12">
        <f>'2023 MRI - Alphabetical'!S367-'2020 MRI'!S367</f>
        <v>-1.2353480865703994</v>
      </c>
      <c r="U367" s="10">
        <f>'2023 MRI - Alphabetical'!T367-'2020 MRI'!T367</f>
        <v>-90</v>
      </c>
      <c r="V367" s="33">
        <f>'2023 MRI - Alphabetical'!U367-'2020 MRI'!U367</f>
        <v>-0.29815530750440244</v>
      </c>
      <c r="W367" s="11">
        <f>'2023 MRI - Alphabetical'!V367-'2020 MRI'!V367</f>
        <v>1.5469310609065562E-2</v>
      </c>
      <c r="X367" s="10">
        <f>'2023 MRI - Alphabetical'!W367-'2020 MRI'!W367</f>
        <v>-31</v>
      </c>
      <c r="Y367" s="33">
        <f>'2023 MRI - Alphabetical'!X367-'2020 MRI'!X367</f>
        <v>-0.10670284342773317</v>
      </c>
      <c r="Z367" s="13">
        <f>'2023 MRI - Alphabetical'!Y367-'2020 MRI'!Y367</f>
        <v>8133</v>
      </c>
      <c r="AA367" s="10">
        <f>'2023 MRI - Alphabetical'!Z367-'2020 MRI'!Z367</f>
        <v>72</v>
      </c>
      <c r="AB367" s="33">
        <f>'2023 MRI - Alphabetical'!AA367-'2020 MRI'!AA367</f>
        <v>0.16257992712478969</v>
      </c>
      <c r="AC367" s="11">
        <f>'2023 MRI - Alphabetical'!AB367-'2020 MRI'!AB367</f>
        <v>-7.2042570609907874E-5</v>
      </c>
      <c r="AD367" s="10">
        <f>'2023 MRI - Alphabetical'!AC367-'2020 MRI'!AC367</f>
        <v>-50</v>
      </c>
      <c r="AE367" s="33">
        <f>'2023 MRI - Alphabetical'!AD367-'2020 MRI'!AD367</f>
        <v>-0.13172349768512892</v>
      </c>
      <c r="AF367" s="11">
        <f>'2023 MRI - Alphabetical'!AE367-'2020 MRI'!AE367</f>
        <v>-2.6044993750868883E-3</v>
      </c>
      <c r="AG367" s="10">
        <f>'2023 MRI - Alphabetical'!AF367-'2020 MRI'!AF367</f>
        <v>-7</v>
      </c>
      <c r="AH367" s="33">
        <f>'2023 MRI - Alphabetical'!AG367-'2020 MRI'!AG367</f>
        <v>3.1568303693175537E-2</v>
      </c>
      <c r="AI367" s="14">
        <f>'2023 MRI - Alphabetical'!AH367-'2020 MRI'!AH367</f>
        <v>-0.13500000000000023</v>
      </c>
      <c r="AJ367" s="10">
        <f>'2023 MRI - Alphabetical'!AI367-'2020 MRI'!AI367</f>
        <v>6</v>
      </c>
      <c r="AK367" s="33">
        <f>'2023 MRI - Alphabetical'!AJ367-'2020 MRI'!AJ367</f>
        <v>2.9895283392139427E-2</v>
      </c>
      <c r="AL367" s="13">
        <f>'2023 MRI - Alphabetical'!AK367-'2020 MRI'!AK367</f>
        <v>15833.521946264576</v>
      </c>
      <c r="AM367" s="38"/>
    </row>
    <row r="368" spans="1:39" x14ac:dyDescent="0.25">
      <c r="A368" t="s">
        <v>960</v>
      </c>
      <c r="B368" s="5" t="s">
        <v>228</v>
      </c>
      <c r="C368" s="6" t="s">
        <v>28</v>
      </c>
      <c r="D368" s="7" t="s">
        <v>20</v>
      </c>
      <c r="E368" s="8">
        <f>VLOOKUP(A368,'2020 MRI'!$A$7:$F$571,6,FALSE)</f>
        <v>25.929776015560641</v>
      </c>
      <c r="F368" s="36">
        <f>'2023 MRI - Alphabetical'!E368-'2020 MRI'!E368</f>
        <v>-0.59932939952879583</v>
      </c>
      <c r="G368" s="8">
        <f>'2023 MRI - Alphabetical'!F368-'2020 MRI'!F368</f>
        <v>4.5393079793898821</v>
      </c>
      <c r="H368" s="9">
        <f>'2023 MRI - Alphabetical'!G368-'2020 MRI'!G368</f>
        <v>-43</v>
      </c>
      <c r="I368" s="10">
        <f>'2023 MRI - Alphabetical'!H368-'2020 MRI'!H368</f>
        <v>88</v>
      </c>
      <c r="J368" s="33">
        <f>'2023 MRI - Alphabetical'!I368-'2020 MRI'!I368</f>
        <v>0.59673131118415124</v>
      </c>
      <c r="K368" s="11">
        <f>'2023 MRI - Alphabetical'!J368-'2020 MRI'!J368</f>
        <v>5.8375673826541186E-2</v>
      </c>
      <c r="L368" s="10">
        <f>'2023 MRI - Alphabetical'!K368-'2020 MRI'!K368</f>
        <v>-33</v>
      </c>
      <c r="M368" s="33">
        <f>'2023 MRI - Alphabetical'!L368-'2020 MRI'!L368</f>
        <v>-0.39453296768045909</v>
      </c>
      <c r="N368" s="11">
        <f>'2023 MRI - Alphabetical'!M368-'2020 MRI'!M368</f>
        <v>-1.0561547903305532E-2</v>
      </c>
      <c r="O368" s="10">
        <f>'2023 MRI - Alphabetical'!N368-'2020 MRI'!N368</f>
        <v>17</v>
      </c>
      <c r="P368" s="33">
        <f>'2023 MRI - Alphabetical'!O368-'2020 MRI'!O368</f>
        <v>3.0003213417237995E-2</v>
      </c>
      <c r="Q368" s="11">
        <f>'2023 MRI - Alphabetical'!P368-'2020 MRI'!P368</f>
        <v>-4.8792466870950443E-3</v>
      </c>
      <c r="R368" s="10">
        <f>'2023 MRI - Alphabetical'!Q368-'2020 MRI'!Q368</f>
        <v>-194</v>
      </c>
      <c r="S368" s="33">
        <f>'2023 MRI - Alphabetical'!R368-'2020 MRI'!R368</f>
        <v>-0.14451623234373187</v>
      </c>
      <c r="T368" s="12">
        <f>'2023 MRI - Alphabetical'!S368-'2020 MRI'!S368</f>
        <v>0.70509938965227204</v>
      </c>
      <c r="U368" s="10">
        <f>'2023 MRI - Alphabetical'!T368-'2020 MRI'!T368</f>
        <v>-152</v>
      </c>
      <c r="V368" s="33">
        <f>'2023 MRI - Alphabetical'!U368-'2020 MRI'!U368</f>
        <v>-0.69873772172878457</v>
      </c>
      <c r="W368" s="11">
        <f>'2023 MRI - Alphabetical'!V368-'2020 MRI'!V368</f>
        <v>3.9898383552876837E-2</v>
      </c>
      <c r="X368" s="10">
        <f>'2023 MRI - Alphabetical'!W368-'2020 MRI'!W368</f>
        <v>15</v>
      </c>
      <c r="Y368" s="33">
        <f>'2023 MRI - Alphabetical'!X368-'2020 MRI'!X368</f>
        <v>6.996492936790577E-2</v>
      </c>
      <c r="Z368" s="13">
        <f>'2023 MRI - Alphabetical'!Y368-'2020 MRI'!Y368</f>
        <v>17500</v>
      </c>
      <c r="AA368" s="10">
        <f>'2023 MRI - Alphabetical'!Z368-'2020 MRI'!Z368</f>
        <v>29</v>
      </c>
      <c r="AB368" s="33">
        <f>'2023 MRI - Alphabetical'!AA368-'2020 MRI'!AA368</f>
        <v>0.18344078522528356</v>
      </c>
      <c r="AC368" s="11">
        <f>'2023 MRI - Alphabetical'!AB368-'2020 MRI'!AB368</f>
        <v>-1.5886703950929101E-3</v>
      </c>
      <c r="AD368" s="10">
        <f>'2023 MRI - Alphabetical'!AC368-'2020 MRI'!AC368</f>
        <v>-44</v>
      </c>
      <c r="AE368" s="33">
        <f>'2023 MRI - Alphabetical'!AD368-'2020 MRI'!AD368</f>
        <v>-0.10953513137021731</v>
      </c>
      <c r="AF368" s="11">
        <f>'2023 MRI - Alphabetical'!AE368-'2020 MRI'!AE368</f>
        <v>-1.2299386818932501E-3</v>
      </c>
      <c r="AG368" s="10">
        <f>'2023 MRI - Alphabetical'!AF368-'2020 MRI'!AF368</f>
        <v>-1</v>
      </c>
      <c r="AH368" s="33">
        <f>'2023 MRI - Alphabetical'!AG368-'2020 MRI'!AG368</f>
        <v>-3.7562439411910731E-2</v>
      </c>
      <c r="AI368" s="14">
        <f>'2023 MRI - Alphabetical'!AH368-'2020 MRI'!AH368</f>
        <v>-0.10533333333333339</v>
      </c>
      <c r="AJ368" s="10">
        <f>'2023 MRI - Alphabetical'!AI368-'2020 MRI'!AI368</f>
        <v>0</v>
      </c>
      <c r="AK368" s="33">
        <f>'2023 MRI - Alphabetical'!AJ368-'2020 MRI'!AJ368</f>
        <v>0.1155671275222605</v>
      </c>
      <c r="AL368" s="13">
        <f>'2023 MRI - Alphabetical'!AK368-'2020 MRI'!AK368</f>
        <v>426547.87932316191</v>
      </c>
      <c r="AM368" s="38"/>
    </row>
    <row r="369" spans="1:39" x14ac:dyDescent="0.25">
      <c r="A369" t="s">
        <v>961</v>
      </c>
      <c r="B369" s="5" t="s">
        <v>107</v>
      </c>
      <c r="C369" s="6" t="s">
        <v>30</v>
      </c>
      <c r="D369" s="7" t="s">
        <v>20</v>
      </c>
      <c r="E369" s="8">
        <f>VLOOKUP(A369,'2020 MRI'!$A$7:$F$571,6,FALSE)</f>
        <v>40.723524427812237</v>
      </c>
      <c r="F369" s="36">
        <f>'2023 MRI - Alphabetical'!E369-'2020 MRI'!E369</f>
        <v>0.92693630583752773</v>
      </c>
      <c r="G369" s="8">
        <f>'2023 MRI - Alphabetical'!F369-'2020 MRI'!F369</f>
        <v>-2.2552533887668602</v>
      </c>
      <c r="H369" s="9">
        <f>'2023 MRI - Alphabetical'!G369-'2020 MRI'!G369</f>
        <v>28</v>
      </c>
      <c r="I369" s="10">
        <f>'2023 MRI - Alphabetical'!H369-'2020 MRI'!H369</f>
        <v>-199</v>
      </c>
      <c r="J369" s="33">
        <f>'2023 MRI - Alphabetical'!I369-'2020 MRI'!I369</f>
        <v>-0.60092405228805934</v>
      </c>
      <c r="K369" s="11">
        <f>'2023 MRI - Alphabetical'!J369-'2020 MRI'!J369</f>
        <v>-1.4935230979207792E-2</v>
      </c>
      <c r="L369" s="10">
        <f>'2023 MRI - Alphabetical'!K369-'2020 MRI'!K369</f>
        <v>24</v>
      </c>
      <c r="M369" s="33">
        <f>'2023 MRI - Alphabetical'!L369-'2020 MRI'!L369</f>
        <v>0.50213167626916966</v>
      </c>
      <c r="N369" s="11">
        <f>'2023 MRI - Alphabetical'!M369-'2020 MRI'!M369</f>
        <v>-7.1603178374382931E-2</v>
      </c>
      <c r="O369" s="10">
        <f>'2023 MRI - Alphabetical'!N369-'2020 MRI'!N369</f>
        <v>36</v>
      </c>
      <c r="P369" s="33">
        <f>'2023 MRI - Alphabetical'!O369-'2020 MRI'!O369</f>
        <v>0.48408936391032342</v>
      </c>
      <c r="Q369" s="11">
        <f>'2023 MRI - Alphabetical'!P369-'2020 MRI'!P369</f>
        <v>-3.5729519899184478E-2</v>
      </c>
      <c r="R369" s="10">
        <f>'2023 MRI - Alphabetical'!Q369-'2020 MRI'!Q369</f>
        <v>-1</v>
      </c>
      <c r="S369" s="33">
        <f>'2023 MRI - Alphabetical'!R369-'2020 MRI'!R369</f>
        <v>-0.59926511967746987</v>
      </c>
      <c r="T369" s="12">
        <f>'2023 MRI - Alphabetical'!S369-'2020 MRI'!S369</f>
        <v>7.7315659766491684E-2</v>
      </c>
      <c r="U369" s="10">
        <f>'2023 MRI - Alphabetical'!T369-'2020 MRI'!T369</f>
        <v>431</v>
      </c>
      <c r="V369" s="33">
        <f>'2023 MRI - Alphabetical'!U369-'2020 MRI'!U369</f>
        <v>1.6376016770249335</v>
      </c>
      <c r="W369" s="11">
        <f>'2023 MRI - Alphabetical'!V369-'2020 MRI'!V369</f>
        <v>-9.9954215508511066E-2</v>
      </c>
      <c r="X369" s="10">
        <f>'2023 MRI - Alphabetical'!W369-'2020 MRI'!W369</f>
        <v>-4</v>
      </c>
      <c r="Y369" s="33">
        <f>'2023 MRI - Alphabetical'!X369-'2020 MRI'!X369</f>
        <v>1.5485596077741803E-2</v>
      </c>
      <c r="Z369" s="13">
        <f>'2023 MRI - Alphabetical'!Y369-'2020 MRI'!Y369</f>
        <v>10362</v>
      </c>
      <c r="AA369" s="10">
        <f>'2023 MRI - Alphabetical'!Z369-'2020 MRI'!Z369</f>
        <v>-31</v>
      </c>
      <c r="AB369" s="33">
        <f>'2023 MRI - Alphabetical'!AA369-'2020 MRI'!AA369</f>
        <v>-0.27835124546077311</v>
      </c>
      <c r="AC369" s="11">
        <f>'2023 MRI - Alphabetical'!AB369-'2020 MRI'!AB369</f>
        <v>4.0450450450450481E-3</v>
      </c>
      <c r="AD369" s="10">
        <f>'2023 MRI - Alphabetical'!AC369-'2020 MRI'!AC369</f>
        <v>-87</v>
      </c>
      <c r="AE369" s="33">
        <f>'2023 MRI - Alphabetical'!AD369-'2020 MRI'!AD369</f>
        <v>-0.34416984155966474</v>
      </c>
      <c r="AF369" s="11">
        <f>'2023 MRI - Alphabetical'!AE369-'2020 MRI'!AE369</f>
        <v>-1.3346475226998167E-2</v>
      </c>
      <c r="AG369" s="10">
        <f>'2023 MRI - Alphabetical'!AF369-'2020 MRI'!AF369</f>
        <v>50</v>
      </c>
      <c r="AH369" s="33">
        <f>'2023 MRI - Alphabetical'!AG369-'2020 MRI'!AG369</f>
        <v>9.8182527130572406E-2</v>
      </c>
      <c r="AI369" s="14">
        <f>'2023 MRI - Alphabetical'!AH369-'2020 MRI'!AH369</f>
        <v>-0.23833333333333329</v>
      </c>
      <c r="AJ369" s="10">
        <f>'2023 MRI - Alphabetical'!AI369-'2020 MRI'!AI369</f>
        <v>64</v>
      </c>
      <c r="AK369" s="33">
        <f>'2023 MRI - Alphabetical'!AJ369-'2020 MRI'!AJ369</f>
        <v>4.6793350978065806E-2</v>
      </c>
      <c r="AL369" s="13">
        <f>'2023 MRI - Alphabetical'!AK369-'2020 MRI'!AK369</f>
        <v>46395.035077520108</v>
      </c>
      <c r="AM369" s="38"/>
    </row>
    <row r="370" spans="1:39" x14ac:dyDescent="0.25">
      <c r="A370" t="s">
        <v>962</v>
      </c>
      <c r="B370" s="5" t="s">
        <v>277</v>
      </c>
      <c r="C370" s="6" t="s">
        <v>30</v>
      </c>
      <c r="D370" s="7" t="s">
        <v>20</v>
      </c>
      <c r="E370" s="8">
        <f>VLOOKUP(A370,'2020 MRI'!$A$7:$F$571,6,FALSE)</f>
        <v>29.207530114522552</v>
      </c>
      <c r="F370" s="36">
        <f>'2023 MRI - Alphabetical'!E370-'2020 MRI'!E370</f>
        <v>1.1952278434027603</v>
      </c>
      <c r="G370" s="8">
        <f>'2023 MRI - Alphabetical'!F370-'2020 MRI'!F370</f>
        <v>-0.58415155473981528</v>
      </c>
      <c r="H370" s="9">
        <f>'2023 MRI - Alphabetical'!G370-'2020 MRI'!G370</f>
        <v>56</v>
      </c>
      <c r="I370" s="10">
        <f>'2023 MRI - Alphabetical'!H370-'2020 MRI'!H370</f>
        <v>-108</v>
      </c>
      <c r="J370" s="33">
        <f>'2023 MRI - Alphabetical'!I370-'2020 MRI'!I370</f>
        <v>-1.2791546655085966</v>
      </c>
      <c r="K370" s="11">
        <f>'2023 MRI - Alphabetical'!J370-'2020 MRI'!J370</f>
        <v>-4.6494593883587454E-2</v>
      </c>
      <c r="L370" s="10">
        <f>'2023 MRI - Alphabetical'!K370-'2020 MRI'!K370</f>
        <v>122</v>
      </c>
      <c r="M370" s="33">
        <f>'2023 MRI - Alphabetical'!L370-'2020 MRI'!L370</f>
        <v>0.74728851164437149</v>
      </c>
      <c r="N370" s="11">
        <f>'2023 MRI - Alphabetical'!M370-'2020 MRI'!M370</f>
        <v>-3.5137639460381544E-2</v>
      </c>
      <c r="O370" s="10">
        <f>'2023 MRI - Alphabetical'!N370-'2020 MRI'!N370</f>
        <v>31</v>
      </c>
      <c r="P370" s="33">
        <f>'2023 MRI - Alphabetical'!O370-'2020 MRI'!O370</f>
        <v>7.551792110399097E-2</v>
      </c>
      <c r="Q370" s="11">
        <f>'2023 MRI - Alphabetical'!P370-'2020 MRI'!P370</f>
        <v>-7.7840461590463136E-3</v>
      </c>
      <c r="R370" s="10">
        <f>'2023 MRI - Alphabetical'!Q370-'2020 MRI'!Q370</f>
        <v>9</v>
      </c>
      <c r="S370" s="33">
        <f>'2023 MRI - Alphabetical'!R370-'2020 MRI'!R370</f>
        <v>0.11328335742443797</v>
      </c>
      <c r="T370" s="12">
        <f>'2023 MRI - Alphabetical'!S370-'2020 MRI'!S370</f>
        <v>-0.10471743358719143</v>
      </c>
      <c r="U370" s="10">
        <f>'2023 MRI - Alphabetical'!T370-'2020 MRI'!T370</f>
        <v>-15</v>
      </c>
      <c r="V370" s="33">
        <f>'2023 MRI - Alphabetical'!U370-'2020 MRI'!U370</f>
        <v>-4.1620678527020852E-2</v>
      </c>
      <c r="W370" s="11">
        <f>'2023 MRI - Alphabetical'!V370-'2020 MRI'!V370</f>
        <v>3.0989974605687143E-4</v>
      </c>
      <c r="X370" s="10">
        <f>'2023 MRI - Alphabetical'!W370-'2020 MRI'!W370</f>
        <v>110</v>
      </c>
      <c r="Y370" s="33">
        <f>'2023 MRI - Alphabetical'!X370-'2020 MRI'!X370</f>
        <v>0.39405289612669531</v>
      </c>
      <c r="Z370" s="13">
        <f>'2023 MRI - Alphabetical'!Y370-'2020 MRI'!Y370</f>
        <v>29473</v>
      </c>
      <c r="AA370" s="10">
        <f>'2023 MRI - Alphabetical'!Z370-'2020 MRI'!Z370</f>
        <v>42</v>
      </c>
      <c r="AB370" s="33">
        <f>'2023 MRI - Alphabetical'!AA370-'2020 MRI'!AA370</f>
        <v>0.25151338630242126</v>
      </c>
      <c r="AC370" s="11">
        <f>'2023 MRI - Alphabetical'!AB370-'2020 MRI'!AB370</f>
        <v>-2.4004449388209115E-3</v>
      </c>
      <c r="AD370" s="10">
        <f>'2023 MRI - Alphabetical'!AC370-'2020 MRI'!AC370</f>
        <v>147</v>
      </c>
      <c r="AE370" s="33">
        <f>'2023 MRI - Alphabetical'!AD370-'2020 MRI'!AD370</f>
        <v>0.53522490833411718</v>
      </c>
      <c r="AF370" s="11">
        <f>'2023 MRI - Alphabetical'!AE370-'2020 MRI'!AE370</f>
        <v>3.7709242106947594E-2</v>
      </c>
      <c r="AG370" s="10">
        <f>'2023 MRI - Alphabetical'!AF370-'2020 MRI'!AF370</f>
        <v>1</v>
      </c>
      <c r="AH370" s="33">
        <f>'2023 MRI - Alphabetical'!AG370-'2020 MRI'!AG370</f>
        <v>-2.8481819045917289E-2</v>
      </c>
      <c r="AI370" s="14">
        <f>'2023 MRI - Alphabetical'!AH370-'2020 MRI'!AH370</f>
        <v>-0.10066666666666646</v>
      </c>
      <c r="AJ370" s="10">
        <f>'2023 MRI - Alphabetical'!AI370-'2020 MRI'!AI370</f>
        <v>36</v>
      </c>
      <c r="AK370" s="33">
        <f>'2023 MRI - Alphabetical'!AJ370-'2020 MRI'!AJ370</f>
        <v>2.9372183462616136E-2</v>
      </c>
      <c r="AL370" s="13">
        <f>'2023 MRI - Alphabetical'!AK370-'2020 MRI'!AK370</f>
        <v>42399.981075960735</v>
      </c>
      <c r="AM370" s="38"/>
    </row>
    <row r="371" spans="1:39" x14ac:dyDescent="0.25">
      <c r="A371" t="s">
        <v>963</v>
      </c>
      <c r="B371" s="5" t="s">
        <v>277</v>
      </c>
      <c r="C371" s="6" t="s">
        <v>54</v>
      </c>
      <c r="D371" s="7" t="s">
        <v>39</v>
      </c>
      <c r="E371" s="8">
        <f>VLOOKUP(A371,'2020 MRI'!$A$7:$F$571,6,FALSE)</f>
        <v>24.636887558649548</v>
      </c>
      <c r="F371" s="36">
        <f>'2023 MRI - Alphabetical'!E371-'2020 MRI'!E371</f>
        <v>0.46016668226162194</v>
      </c>
      <c r="G371" s="8">
        <f>'2023 MRI - Alphabetical'!F371-'2020 MRI'!F371</f>
        <v>2.1697024490036263</v>
      </c>
      <c r="H371" s="9">
        <f>'2023 MRI - Alphabetical'!G371-'2020 MRI'!G371</f>
        <v>20</v>
      </c>
      <c r="I371" s="10">
        <f>'2023 MRI - Alphabetical'!H371-'2020 MRI'!H371</f>
        <v>109</v>
      </c>
      <c r="J371" s="33">
        <f>'2023 MRI - Alphabetical'!I371-'2020 MRI'!I371</f>
        <v>0.37036077838832265</v>
      </c>
      <c r="K371" s="11">
        <f>'2023 MRI - Alphabetical'!J371-'2020 MRI'!J371</f>
        <v>5.2116117982305976E-2</v>
      </c>
      <c r="L371" s="10">
        <f>'2023 MRI - Alphabetical'!K371-'2020 MRI'!K371</f>
        <v>-94</v>
      </c>
      <c r="M371" s="33">
        <f>'2023 MRI - Alphabetical'!L371-'2020 MRI'!L371</f>
        <v>-0.17884786924572754</v>
      </c>
      <c r="N371" s="11">
        <f>'2023 MRI - Alphabetical'!M371-'2020 MRI'!M371</f>
        <v>-1.2015511383892674E-3</v>
      </c>
      <c r="O371" s="10">
        <f>'2023 MRI - Alphabetical'!N371-'2020 MRI'!N371</f>
        <v>21</v>
      </c>
      <c r="P371" s="33">
        <f>'2023 MRI - Alphabetical'!O371-'2020 MRI'!O371</f>
        <v>9.8929912611140453E-2</v>
      </c>
      <c r="Q371" s="11">
        <f>'2023 MRI - Alphabetical'!P371-'2020 MRI'!P371</f>
        <v>-9.7117746977734842E-3</v>
      </c>
      <c r="R371" s="10">
        <f>'2023 MRI - Alphabetical'!Q371-'2020 MRI'!Q371</f>
        <v>2</v>
      </c>
      <c r="S371" s="33">
        <f>'2023 MRI - Alphabetical'!R371-'2020 MRI'!R371</f>
        <v>0.1646057278950141</v>
      </c>
      <c r="T371" s="12">
        <f>'2023 MRI - Alphabetical'!S371-'2020 MRI'!S371</f>
        <v>2.561500433379868E-2</v>
      </c>
      <c r="U371" s="10">
        <f>'2023 MRI - Alphabetical'!T371-'2020 MRI'!T371</f>
        <v>-5</v>
      </c>
      <c r="V371" s="33">
        <f>'2023 MRI - Alphabetical'!U371-'2020 MRI'!U371</f>
        <v>1.1054853521743624E-3</v>
      </c>
      <c r="W371" s="11">
        <f>'2023 MRI - Alphabetical'!V371-'2020 MRI'!V371</f>
        <v>-2.6059326057987636E-3</v>
      </c>
      <c r="X371" s="10">
        <f>'2023 MRI - Alphabetical'!W371-'2020 MRI'!W371</f>
        <v>26</v>
      </c>
      <c r="Y371" s="33">
        <f>'2023 MRI - Alphabetical'!X371-'2020 MRI'!X371</f>
        <v>2.8137920644583335E-2</v>
      </c>
      <c r="Z371" s="13">
        <f>'2023 MRI - Alphabetical'!Y371-'2020 MRI'!Y371</f>
        <v>18330</v>
      </c>
      <c r="AA371" s="10">
        <f>'2023 MRI - Alphabetical'!Z371-'2020 MRI'!Z371</f>
        <v>90</v>
      </c>
      <c r="AB371" s="33">
        <f>'2023 MRI - Alphabetical'!AA371-'2020 MRI'!AA371</f>
        <v>0.19737649596408274</v>
      </c>
      <c r="AC371" s="11">
        <f>'2023 MRI - Alphabetical'!AB371-'2020 MRI'!AB371</f>
        <v>-4.8699613997342517E-4</v>
      </c>
      <c r="AD371" s="10">
        <f>'2023 MRI - Alphabetical'!AC371-'2020 MRI'!AC371</f>
        <v>-43</v>
      </c>
      <c r="AE371" s="33">
        <f>'2023 MRI - Alphabetical'!AD371-'2020 MRI'!AD371</f>
        <v>-0.12600526739045886</v>
      </c>
      <c r="AF371" s="11">
        <f>'2023 MRI - Alphabetical'!AE371-'2020 MRI'!AE371</f>
        <v>-1.4435900578869676E-3</v>
      </c>
      <c r="AG371" s="10">
        <f>'2023 MRI - Alphabetical'!AF371-'2020 MRI'!AF371</f>
        <v>34</v>
      </c>
      <c r="AH371" s="33">
        <f>'2023 MRI - Alphabetical'!AG371-'2020 MRI'!AG371</f>
        <v>0.13688071171140437</v>
      </c>
      <c r="AI371" s="14">
        <f>'2023 MRI - Alphabetical'!AH371-'2020 MRI'!AH371</f>
        <v>-0.28833333333333355</v>
      </c>
      <c r="AJ371" s="10">
        <f>'2023 MRI - Alphabetical'!AI371-'2020 MRI'!AI371</f>
        <v>38</v>
      </c>
      <c r="AK371" s="33">
        <f>'2023 MRI - Alphabetical'!AJ371-'2020 MRI'!AJ371</f>
        <v>5.5672007886345007E-2</v>
      </c>
      <c r="AL371" s="13">
        <f>'2023 MRI - Alphabetical'!AK371-'2020 MRI'!AK371</f>
        <v>78525.262948010815</v>
      </c>
      <c r="AM371" s="38"/>
    </row>
    <row r="372" spans="1:39" x14ac:dyDescent="0.25">
      <c r="A372" t="s">
        <v>964</v>
      </c>
      <c r="B372" s="5" t="s">
        <v>280</v>
      </c>
      <c r="C372" s="6" t="s">
        <v>54</v>
      </c>
      <c r="D372" s="7" t="s">
        <v>39</v>
      </c>
      <c r="E372" s="8">
        <f>VLOOKUP(A372,'2020 MRI'!$A$7:$F$571,6,FALSE)</f>
        <v>25.892726037405726</v>
      </c>
      <c r="F372" s="36">
        <f>'2023 MRI - Alphabetical'!E372-'2020 MRI'!E372</f>
        <v>1.657628017811049</v>
      </c>
      <c r="G372" s="8">
        <f>'2023 MRI - Alphabetical'!F372-'2020 MRI'!F372</f>
        <v>-1.0600020822752327</v>
      </c>
      <c r="H372" s="9">
        <f>'2023 MRI - Alphabetical'!G372-'2020 MRI'!G372</f>
        <v>88</v>
      </c>
      <c r="I372" s="10">
        <f>'2023 MRI - Alphabetical'!H372-'2020 MRI'!H372</f>
        <v>175</v>
      </c>
      <c r="J372" s="33">
        <f>'2023 MRI - Alphabetical'!I372-'2020 MRI'!I372</f>
        <v>0.60227066401221108</v>
      </c>
      <c r="K372" s="11">
        <f>'2023 MRI - Alphabetical'!J372-'2020 MRI'!J372</f>
        <v>7.1109411329913219E-2</v>
      </c>
      <c r="L372" s="10">
        <f>'2023 MRI - Alphabetical'!K372-'2020 MRI'!K372</f>
        <v>-32</v>
      </c>
      <c r="M372" s="33">
        <f>'2023 MRI - Alphabetical'!L372-'2020 MRI'!L372</f>
        <v>-0.39833381078335522</v>
      </c>
      <c r="N372" s="11">
        <f>'2023 MRI - Alphabetical'!M372-'2020 MRI'!M372</f>
        <v>-1.0840774802751293E-2</v>
      </c>
      <c r="O372" s="10">
        <f>'2023 MRI - Alphabetical'!N372-'2020 MRI'!N372</f>
        <v>157</v>
      </c>
      <c r="P372" s="33">
        <f>'2023 MRI - Alphabetical'!O372-'2020 MRI'!O372</f>
        <v>0.60378547233256286</v>
      </c>
      <c r="Q372" s="11">
        <f>'2023 MRI - Alphabetical'!P372-'2020 MRI'!P372</f>
        <v>-4.1475659328267432E-2</v>
      </c>
      <c r="R372" s="10">
        <f>'2023 MRI - Alphabetical'!Q372-'2020 MRI'!Q372</f>
        <v>-39</v>
      </c>
      <c r="S372" s="33">
        <f>'2023 MRI - Alphabetical'!R372-'2020 MRI'!R372</f>
        <v>7.2663567375194138E-2</v>
      </c>
      <c r="T372" s="12">
        <f>'2023 MRI - Alphabetical'!S372-'2020 MRI'!S372</f>
        <v>0.14058785710357835</v>
      </c>
      <c r="U372" s="10">
        <f>'2023 MRI - Alphabetical'!T372-'2020 MRI'!T372</f>
        <v>128</v>
      </c>
      <c r="V372" s="33">
        <f>'2023 MRI - Alphabetical'!U372-'2020 MRI'!U372</f>
        <v>0.36704584224934622</v>
      </c>
      <c r="W372" s="11">
        <f>'2023 MRI - Alphabetical'!V372-'2020 MRI'!V372</f>
        <v>-2.4877427384529971E-2</v>
      </c>
      <c r="X372" s="10">
        <f>'2023 MRI - Alphabetical'!W372-'2020 MRI'!W372</f>
        <v>127</v>
      </c>
      <c r="Y372" s="33">
        <f>'2023 MRI - Alphabetical'!X372-'2020 MRI'!X372</f>
        <v>0.57186952074548125</v>
      </c>
      <c r="Z372" s="13">
        <f>'2023 MRI - Alphabetical'!Y372-'2020 MRI'!Y372</f>
        <v>41473</v>
      </c>
      <c r="AA372" s="10">
        <f>'2023 MRI - Alphabetical'!Z372-'2020 MRI'!Z372</f>
        <v>-53</v>
      </c>
      <c r="AB372" s="33">
        <f>'2023 MRI - Alphabetical'!AA372-'2020 MRI'!AA372</f>
        <v>-0.18881745851778856</v>
      </c>
      <c r="AC372" s="11">
        <f>'2023 MRI - Alphabetical'!AB372-'2020 MRI'!AB372</f>
        <v>4.3719884355926802E-3</v>
      </c>
      <c r="AD372" s="10">
        <f>'2023 MRI - Alphabetical'!AC372-'2020 MRI'!AC372</f>
        <v>60</v>
      </c>
      <c r="AE372" s="33">
        <f>'2023 MRI - Alphabetical'!AD372-'2020 MRI'!AD372</f>
        <v>0.18693484811112676</v>
      </c>
      <c r="AF372" s="11">
        <f>'2023 MRI - Alphabetical'!AE372-'2020 MRI'!AE372</f>
        <v>1.6420483518472806E-2</v>
      </c>
      <c r="AG372" s="10">
        <f>'2023 MRI - Alphabetical'!AF372-'2020 MRI'!AF372</f>
        <v>2</v>
      </c>
      <c r="AH372" s="33">
        <f>'2023 MRI - Alphabetical'!AG372-'2020 MRI'!AG372</f>
        <v>-3.4661000446403412E-2</v>
      </c>
      <c r="AI372" s="14">
        <f>'2023 MRI - Alphabetical'!AH372-'2020 MRI'!AH372</f>
        <v>-9.3999999999999861E-2</v>
      </c>
      <c r="AJ372" s="10">
        <f>'2023 MRI - Alphabetical'!AI372-'2020 MRI'!AI372</f>
        <v>9</v>
      </c>
      <c r="AK372" s="33">
        <f>'2023 MRI - Alphabetical'!AJ372-'2020 MRI'!AJ372</f>
        <v>7.3090492780520724E-3</v>
      </c>
      <c r="AL372" s="13">
        <f>'2023 MRI - Alphabetical'!AK372-'2020 MRI'!AK372</f>
        <v>44779.083551357762</v>
      </c>
      <c r="AM372" s="38"/>
    </row>
    <row r="373" spans="1:39" x14ac:dyDescent="0.25">
      <c r="A373" t="s">
        <v>965</v>
      </c>
      <c r="B373" s="5" t="s">
        <v>315</v>
      </c>
      <c r="C373" s="6" t="s">
        <v>71</v>
      </c>
      <c r="D373" s="7" t="s">
        <v>34</v>
      </c>
      <c r="E373" s="8">
        <f>VLOOKUP(A373,'2020 MRI'!$A$7:$F$571,6,FALSE)</f>
        <v>27.1559701432714</v>
      </c>
      <c r="F373" s="36">
        <f>'2023 MRI - Alphabetical'!E373-'2020 MRI'!E373</f>
        <v>0.21567485391028862</v>
      </c>
      <c r="G373" s="8">
        <f>'2023 MRI - Alphabetical'!F373-'2020 MRI'!F373</f>
        <v>2.2657372242063722</v>
      </c>
      <c r="H373" s="9">
        <f>'2023 MRI - Alphabetical'!G373-'2020 MRI'!G373</f>
        <v>3</v>
      </c>
      <c r="I373" s="10">
        <f>'2023 MRI - Alphabetical'!H373-'2020 MRI'!H373</f>
        <v>22</v>
      </c>
      <c r="J373" s="33">
        <f>'2023 MRI - Alphabetical'!I373-'2020 MRI'!I373</f>
        <v>0.19219683445269353</v>
      </c>
      <c r="K373" s="11">
        <f>'2023 MRI - Alphabetical'!J373-'2020 MRI'!J373</f>
        <v>2.8733572774052529E-2</v>
      </c>
      <c r="L373" s="10">
        <f>'2023 MRI - Alphabetical'!K373-'2020 MRI'!K373</f>
        <v>-27</v>
      </c>
      <c r="M373" s="33">
        <f>'2023 MRI - Alphabetical'!L373-'2020 MRI'!L373</f>
        <v>-1.0976023272722797</v>
      </c>
      <c r="N373" s="11">
        <f>'2023 MRI - Alphabetical'!M373-'2020 MRI'!M373</f>
        <v>1.1437908496731986E-3</v>
      </c>
      <c r="O373" s="10">
        <f>'2023 MRI - Alphabetical'!N373-'2020 MRI'!N373</f>
        <v>26</v>
      </c>
      <c r="P373" s="33">
        <f>'2023 MRI - Alphabetical'!O373-'2020 MRI'!O373</f>
        <v>9.7006197305654185E-2</v>
      </c>
      <c r="Q373" s="11">
        <f>'2023 MRI - Alphabetical'!P373-'2020 MRI'!P373</f>
        <v>-8.6702736417208735E-3</v>
      </c>
      <c r="R373" s="10">
        <f>'2023 MRI - Alphabetical'!Q373-'2020 MRI'!Q373</f>
        <v>19</v>
      </c>
      <c r="S373" s="33">
        <f>'2023 MRI - Alphabetical'!R373-'2020 MRI'!R373</f>
        <v>0.23888270298591624</v>
      </c>
      <c r="T373" s="12">
        <f>'2023 MRI - Alphabetical'!S373-'2020 MRI'!S373</f>
        <v>0</v>
      </c>
      <c r="U373" s="10">
        <f>'2023 MRI - Alphabetical'!T373-'2020 MRI'!T373</f>
        <v>-84</v>
      </c>
      <c r="V373" s="33">
        <f>'2023 MRI - Alphabetical'!U373-'2020 MRI'!U373</f>
        <v>-0.23234444645778696</v>
      </c>
      <c r="W373" s="11">
        <f>'2023 MRI - Alphabetical'!V373-'2020 MRI'!V373</f>
        <v>1.103269471603413E-2</v>
      </c>
      <c r="X373" s="10">
        <f>'2023 MRI - Alphabetical'!W373-'2020 MRI'!W373</f>
        <v>17</v>
      </c>
      <c r="Y373" s="33">
        <f>'2023 MRI - Alphabetical'!X373-'2020 MRI'!X373</f>
        <v>5.5440860850141466E-2</v>
      </c>
      <c r="Z373" s="13">
        <f>'2023 MRI - Alphabetical'!Y373-'2020 MRI'!Y373</f>
        <v>18478</v>
      </c>
      <c r="AA373" s="10">
        <f>'2023 MRI - Alphabetical'!Z373-'2020 MRI'!Z373</f>
        <v>85</v>
      </c>
      <c r="AB373" s="33">
        <f>'2023 MRI - Alphabetical'!AA373-'2020 MRI'!AA373</f>
        <v>0.24256645097311197</v>
      </c>
      <c r="AC373" s="11">
        <f>'2023 MRI - Alphabetical'!AB373-'2020 MRI'!AB373</f>
        <v>-1.4062500000000047E-3</v>
      </c>
      <c r="AD373" s="10">
        <f>'2023 MRI - Alphabetical'!AC373-'2020 MRI'!AC373</f>
        <v>3</v>
      </c>
      <c r="AE373" s="33">
        <f>'2023 MRI - Alphabetical'!AD373-'2020 MRI'!AD373</f>
        <v>5.2180071493544422E-3</v>
      </c>
      <c r="AF373" s="11">
        <f>'2023 MRI - Alphabetical'!AE373-'2020 MRI'!AE373</f>
        <v>6.4139643415062064E-3</v>
      </c>
      <c r="AG373" s="10">
        <f>'2023 MRI - Alphabetical'!AF373-'2020 MRI'!AF373</f>
        <v>7</v>
      </c>
      <c r="AH373" s="33">
        <f>'2023 MRI - Alphabetical'!AG373-'2020 MRI'!AG373</f>
        <v>0.11524289056503156</v>
      </c>
      <c r="AI373" s="14">
        <f>'2023 MRI - Alphabetical'!AH373-'2020 MRI'!AH373</f>
        <v>-0.23733333333333295</v>
      </c>
      <c r="AJ373" s="10">
        <f>'2023 MRI - Alphabetical'!AI373-'2020 MRI'!AI373</f>
        <v>2</v>
      </c>
      <c r="AK373" s="33">
        <f>'2023 MRI - Alphabetical'!AJ373-'2020 MRI'!AJ373</f>
        <v>2.5782926670144202E-2</v>
      </c>
      <c r="AL373" s="13">
        <f>'2023 MRI - Alphabetical'!AK373-'2020 MRI'!AK373</f>
        <v>17062.16812592448</v>
      </c>
      <c r="AM373" s="38"/>
    </row>
    <row r="374" spans="1:39" x14ac:dyDescent="0.25">
      <c r="A374" t="s">
        <v>966</v>
      </c>
      <c r="B374" s="5" t="s">
        <v>391</v>
      </c>
      <c r="C374" s="6" t="s">
        <v>49</v>
      </c>
      <c r="D374" s="7" t="s">
        <v>39</v>
      </c>
      <c r="E374" s="8">
        <f>VLOOKUP(A374,'2020 MRI'!$A$7:$F$571,6,FALSE)</f>
        <v>23.871147977964352</v>
      </c>
      <c r="F374" s="36">
        <f>'2023 MRI - Alphabetical'!E374-'2020 MRI'!E374</f>
        <v>-0.99832654914448704</v>
      </c>
      <c r="G374" s="8">
        <f>'2023 MRI - Alphabetical'!F374-'2020 MRI'!F374</f>
        <v>5.9483896857965881</v>
      </c>
      <c r="H374" s="9">
        <f>'2023 MRI - Alphabetical'!G374-'2020 MRI'!G374</f>
        <v>-60</v>
      </c>
      <c r="I374" s="10">
        <f>'2023 MRI - Alphabetical'!H374-'2020 MRI'!H374</f>
        <v>-55</v>
      </c>
      <c r="J374" s="33">
        <f>'2023 MRI - Alphabetical'!I374-'2020 MRI'!I374</f>
        <v>-0.14226365107690817</v>
      </c>
      <c r="K374" s="11">
        <f>'2023 MRI - Alphabetical'!J374-'2020 MRI'!J374</f>
        <v>2.0172387802311453E-2</v>
      </c>
      <c r="L374" s="10">
        <f>'2023 MRI - Alphabetical'!K374-'2020 MRI'!K374</f>
        <v>6</v>
      </c>
      <c r="M374" s="33">
        <f>'2023 MRI - Alphabetical'!L374-'2020 MRI'!L374</f>
        <v>0.11404650532889887</v>
      </c>
      <c r="N374" s="11">
        <f>'2023 MRI - Alphabetical'!M374-'2020 MRI'!M374</f>
        <v>-1.4173494019300917E-2</v>
      </c>
      <c r="O374" s="10">
        <f>'2023 MRI - Alphabetical'!N374-'2020 MRI'!N374</f>
        <v>-68</v>
      </c>
      <c r="P374" s="33">
        <f>'2023 MRI - Alphabetical'!O374-'2020 MRI'!O374</f>
        <v>-0.31331670559279512</v>
      </c>
      <c r="Q374" s="11">
        <f>'2023 MRI - Alphabetical'!P374-'2020 MRI'!P374</f>
        <v>1.6128916275245882E-2</v>
      </c>
      <c r="R374" s="10">
        <f>'2023 MRI - Alphabetical'!Q374-'2020 MRI'!Q374</f>
        <v>-162</v>
      </c>
      <c r="S374" s="33">
        <f>'2023 MRI - Alphabetical'!R374-'2020 MRI'!R374</f>
        <v>-2.397528886626385E-2</v>
      </c>
      <c r="T374" s="12">
        <f>'2023 MRI - Alphabetical'!S374-'2020 MRI'!S374</f>
        <v>0.51669668428356319</v>
      </c>
      <c r="U374" s="10">
        <f>'2023 MRI - Alphabetical'!T374-'2020 MRI'!T374</f>
        <v>-104</v>
      </c>
      <c r="V374" s="33">
        <f>'2023 MRI - Alphabetical'!U374-'2020 MRI'!U374</f>
        <v>-0.30293474304774459</v>
      </c>
      <c r="W374" s="11">
        <f>'2023 MRI - Alphabetical'!V374-'2020 MRI'!V374</f>
        <v>1.5491301177177993E-2</v>
      </c>
      <c r="X374" s="10">
        <f>'2023 MRI - Alphabetical'!W374-'2020 MRI'!W374</f>
        <v>-50</v>
      </c>
      <c r="Y374" s="33">
        <f>'2023 MRI - Alphabetical'!X374-'2020 MRI'!X374</f>
        <v>-0.2193607472921332</v>
      </c>
      <c r="Z374" s="13">
        <f>'2023 MRI - Alphabetical'!Y374-'2020 MRI'!Y374</f>
        <v>7042</v>
      </c>
      <c r="AA374" s="10">
        <f>'2023 MRI - Alphabetical'!Z374-'2020 MRI'!Z374</f>
        <v>1</v>
      </c>
      <c r="AB374" s="33">
        <f>'2023 MRI - Alphabetical'!AA374-'2020 MRI'!AA374</f>
        <v>-2.9351627733682883E-2</v>
      </c>
      <c r="AC374" s="11">
        <f>'2023 MRI - Alphabetical'!AB374-'2020 MRI'!AB374</f>
        <v>2.5971237854694462E-3</v>
      </c>
      <c r="AD374" s="10">
        <f>'2023 MRI - Alphabetical'!AC374-'2020 MRI'!AC374</f>
        <v>-38</v>
      </c>
      <c r="AE374" s="33">
        <f>'2023 MRI - Alphabetical'!AD374-'2020 MRI'!AD374</f>
        <v>-9.9490671341377707E-2</v>
      </c>
      <c r="AF374" s="11">
        <f>'2023 MRI - Alphabetical'!AE374-'2020 MRI'!AE374</f>
        <v>1.0492938167396826E-3</v>
      </c>
      <c r="AG374" s="10">
        <f>'2023 MRI - Alphabetical'!AF374-'2020 MRI'!AF374</f>
        <v>-1</v>
      </c>
      <c r="AH374" s="33">
        <f>'2023 MRI - Alphabetical'!AG374-'2020 MRI'!AG374</f>
        <v>-2.8832869253587246E-2</v>
      </c>
      <c r="AI374" s="14">
        <f>'2023 MRI - Alphabetical'!AH374-'2020 MRI'!AH374</f>
        <v>-9.6666666666666901E-2</v>
      </c>
      <c r="AJ374" s="10">
        <f>'2023 MRI - Alphabetical'!AI374-'2020 MRI'!AI374</f>
        <v>1</v>
      </c>
      <c r="AK374" s="33">
        <f>'2023 MRI - Alphabetical'!AJ374-'2020 MRI'!AJ374</f>
        <v>1.7462953919638147E-2</v>
      </c>
      <c r="AL374" s="13">
        <f>'2023 MRI - Alphabetical'!AK374-'2020 MRI'!AK374</f>
        <v>21441.196793690047</v>
      </c>
      <c r="AM374" s="38">
        <v>1</v>
      </c>
    </row>
    <row r="375" spans="1:39" x14ac:dyDescent="0.25">
      <c r="A375" t="s">
        <v>967</v>
      </c>
      <c r="B375" s="5" t="s">
        <v>520</v>
      </c>
      <c r="C375" s="6" t="s">
        <v>93</v>
      </c>
      <c r="D375" s="7" t="s">
        <v>34</v>
      </c>
      <c r="E375" s="8">
        <f>VLOOKUP(A375,'2020 MRI'!$A$7:$F$571,6,FALSE)</f>
        <v>12.027456437942796</v>
      </c>
      <c r="F375" s="36">
        <f>'2023 MRI - Alphabetical'!E375-'2020 MRI'!E375</f>
        <v>0.697776580949796</v>
      </c>
      <c r="G375" s="8">
        <f>'2023 MRI - Alphabetical'!F375-'2020 MRI'!F375</f>
        <v>4.1389789652440534</v>
      </c>
      <c r="H375" s="9">
        <f>'2023 MRI - Alphabetical'!G375-'2020 MRI'!G375</f>
        <v>15</v>
      </c>
      <c r="I375" s="10">
        <f>'2023 MRI - Alphabetical'!H375-'2020 MRI'!H375</f>
        <v>-267</v>
      </c>
      <c r="J375" s="33">
        <f>'2023 MRI - Alphabetical'!I375-'2020 MRI'!I375</f>
        <v>-0.90197000397592786</v>
      </c>
      <c r="K375" s="11">
        <f>'2023 MRI - Alphabetical'!J375-'2020 MRI'!J375</f>
        <v>-3.2909921597721548E-2</v>
      </c>
      <c r="L375" s="10">
        <f>'2023 MRI - Alphabetical'!K375-'2020 MRI'!K375</f>
        <v>-221</v>
      </c>
      <c r="M375" s="33">
        <f>'2023 MRI - Alphabetical'!L375-'2020 MRI'!L375</f>
        <v>-0.73958772367113512</v>
      </c>
      <c r="N375" s="11">
        <f>'2023 MRI - Alphabetical'!M375-'2020 MRI'!M375</f>
        <v>2.7405582922824301E-2</v>
      </c>
      <c r="O375" s="10">
        <f>'2023 MRI - Alphabetical'!N375-'2020 MRI'!N375</f>
        <v>-45</v>
      </c>
      <c r="P375" s="33">
        <f>'2023 MRI - Alphabetical'!O375-'2020 MRI'!O375</f>
        <v>-0.14172080778468066</v>
      </c>
      <c r="Q375" s="11">
        <f>'2023 MRI - Alphabetical'!P375-'2020 MRI'!P375</f>
        <v>7.2538860103626944E-3</v>
      </c>
      <c r="R375" s="10">
        <f>'2023 MRI - Alphabetical'!Q375-'2020 MRI'!Q375</f>
        <v>19</v>
      </c>
      <c r="S375" s="33">
        <f>'2023 MRI - Alphabetical'!R375-'2020 MRI'!R375</f>
        <v>0.23888270298591624</v>
      </c>
      <c r="T375" s="12">
        <f>'2023 MRI - Alphabetical'!S375-'2020 MRI'!S375</f>
        <v>0</v>
      </c>
      <c r="U375" s="10">
        <f>'2023 MRI - Alphabetical'!T375-'2020 MRI'!T375</f>
        <v>151</v>
      </c>
      <c r="V375" s="33">
        <f>'2023 MRI - Alphabetical'!U375-'2020 MRI'!U375</f>
        <v>0.39779845797151747</v>
      </c>
      <c r="W375" s="11">
        <f>'2023 MRI - Alphabetical'!V375-'2020 MRI'!V375</f>
        <v>-2.7382464332784795E-2</v>
      </c>
      <c r="X375" s="10">
        <f>'2023 MRI - Alphabetical'!W375-'2020 MRI'!W375</f>
        <v>26</v>
      </c>
      <c r="Y375" s="33">
        <f>'2023 MRI - Alphabetical'!X375-'2020 MRI'!X375</f>
        <v>0.56399988284536384</v>
      </c>
      <c r="Z375" s="13">
        <f>'2023 MRI - Alphabetical'!Y375-'2020 MRI'!Y375</f>
        <v>51757</v>
      </c>
      <c r="AA375" s="10">
        <f>'2023 MRI - Alphabetical'!Z375-'2020 MRI'!Z375</f>
        <v>-41</v>
      </c>
      <c r="AB375" s="33">
        <f>'2023 MRI - Alphabetical'!AA375-'2020 MRI'!AA375</f>
        <v>-0.19366887120691145</v>
      </c>
      <c r="AC375" s="11">
        <f>'2023 MRI - Alphabetical'!AB375-'2020 MRI'!AB375</f>
        <v>5.5709156193895874E-3</v>
      </c>
      <c r="AD375" s="10">
        <f>'2023 MRI - Alphabetical'!AC375-'2020 MRI'!AC375</f>
        <v>99</v>
      </c>
      <c r="AE375" s="33">
        <f>'2023 MRI - Alphabetical'!AD375-'2020 MRI'!AD375</f>
        <v>0.27654389661184953</v>
      </c>
      <c r="AF375" s="11">
        <f>'2023 MRI - Alphabetical'!AE375-'2020 MRI'!AE375</f>
        <v>2.1010625591843302E-2</v>
      </c>
      <c r="AG375" s="10">
        <f>'2023 MRI - Alphabetical'!AF375-'2020 MRI'!AF375</f>
        <v>-24</v>
      </c>
      <c r="AH375" s="33">
        <f>'2023 MRI - Alphabetical'!AG375-'2020 MRI'!AG375</f>
        <v>-0.11221578161978912</v>
      </c>
      <c r="AI375" s="14">
        <f>'2023 MRI - Alphabetical'!AH375-'2020 MRI'!AH375</f>
        <v>-2.0000000000006679E-3</v>
      </c>
      <c r="AJ375" s="10">
        <f>'2023 MRI - Alphabetical'!AI375-'2020 MRI'!AI375</f>
        <v>8</v>
      </c>
      <c r="AK375" s="33">
        <f>'2023 MRI - Alphabetical'!AJ375-'2020 MRI'!AJ375</f>
        <v>-2.2461212626183214E-2</v>
      </c>
      <c r="AL375" s="13">
        <f>'2023 MRI - Alphabetical'!AK375-'2020 MRI'!AK375</f>
        <v>36360.67485818977</v>
      </c>
      <c r="AM375" s="38"/>
    </row>
    <row r="376" spans="1:39" x14ac:dyDescent="0.25">
      <c r="A376" t="s">
        <v>968</v>
      </c>
      <c r="B376" s="5" t="s">
        <v>289</v>
      </c>
      <c r="C376" s="6" t="s">
        <v>22</v>
      </c>
      <c r="D376" s="7" t="s">
        <v>20</v>
      </c>
      <c r="E376" s="8">
        <f>VLOOKUP(A376,'2020 MRI'!$A$7:$F$571,6,FALSE)</f>
        <v>34.705663510028856</v>
      </c>
      <c r="F376" s="36">
        <f>'2023 MRI - Alphabetical'!E376-'2020 MRI'!E376</f>
        <v>2.7156633993860306</v>
      </c>
      <c r="G376" s="8">
        <f>'2023 MRI - Alphabetical'!F376-'2020 MRI'!F376</f>
        <v>-5.4773355017676906</v>
      </c>
      <c r="H376" s="9">
        <f>'2023 MRI - Alphabetical'!G376-'2020 MRI'!G376</f>
        <v>110</v>
      </c>
      <c r="I376" s="10">
        <f>'2023 MRI - Alphabetical'!H376-'2020 MRI'!H376</f>
        <v>37</v>
      </c>
      <c r="J376" s="33">
        <f>'2023 MRI - Alphabetical'!I376-'2020 MRI'!I376</f>
        <v>0.12644221723832272</v>
      </c>
      <c r="K376" s="11">
        <f>'2023 MRI - Alphabetical'!J376-'2020 MRI'!J376</f>
        <v>3.9571527015115349E-2</v>
      </c>
      <c r="L376" s="10">
        <f>'2023 MRI - Alphabetical'!K376-'2020 MRI'!K376</f>
        <v>21</v>
      </c>
      <c r="M376" s="33">
        <f>'2023 MRI - Alphabetical'!L376-'2020 MRI'!L376</f>
        <v>6.5200473817906612E-2</v>
      </c>
      <c r="N376" s="11">
        <f>'2023 MRI - Alphabetical'!M376-'2020 MRI'!M376</f>
        <v>-3.9297996853175129E-2</v>
      </c>
      <c r="O376" s="10">
        <f>'2023 MRI - Alphabetical'!N376-'2020 MRI'!N376</f>
        <v>160</v>
      </c>
      <c r="P376" s="33">
        <f>'2023 MRI - Alphabetical'!O376-'2020 MRI'!O376</f>
        <v>0.67407237792478558</v>
      </c>
      <c r="Q376" s="11">
        <f>'2023 MRI - Alphabetical'!P376-'2020 MRI'!P376</f>
        <v>-4.6035063276442592E-2</v>
      </c>
      <c r="R376" s="10">
        <f>'2023 MRI - Alphabetical'!Q376-'2020 MRI'!Q376</f>
        <v>-163</v>
      </c>
      <c r="S376" s="33">
        <f>'2023 MRI - Alphabetical'!R376-'2020 MRI'!R376</f>
        <v>-2.621779060573079E-2</v>
      </c>
      <c r="T376" s="12">
        <f>'2023 MRI - Alphabetical'!S376-'2020 MRI'!S376</f>
        <v>0.52110474205315271</v>
      </c>
      <c r="U376" s="10">
        <f>'2023 MRI - Alphabetical'!T376-'2020 MRI'!T376</f>
        <v>98</v>
      </c>
      <c r="V376" s="33">
        <f>'2023 MRI - Alphabetical'!U376-'2020 MRI'!U376</f>
        <v>0.75351062382923539</v>
      </c>
      <c r="W376" s="11">
        <f>'2023 MRI - Alphabetical'!V376-'2020 MRI'!V376</f>
        <v>-4.5886136402861016E-2</v>
      </c>
      <c r="X376" s="10">
        <f>'2023 MRI - Alphabetical'!W376-'2020 MRI'!W376</f>
        <v>61</v>
      </c>
      <c r="Y376" s="33">
        <f>'2023 MRI - Alphabetical'!X376-'2020 MRI'!X376</f>
        <v>0.22872360179254805</v>
      </c>
      <c r="Z376" s="13">
        <f>'2023 MRI - Alphabetical'!Y376-'2020 MRI'!Y376</f>
        <v>24722</v>
      </c>
      <c r="AA376" s="10">
        <f>'2023 MRI - Alphabetical'!Z376-'2020 MRI'!Z376</f>
        <v>29</v>
      </c>
      <c r="AB376" s="33">
        <f>'2023 MRI - Alphabetical'!AA376-'2020 MRI'!AA376</f>
        <v>3.8791479988164068E-2</v>
      </c>
      <c r="AC376" s="11">
        <f>'2023 MRI - Alphabetical'!AB376-'2020 MRI'!AB376</f>
        <v>1.7845084409136083E-3</v>
      </c>
      <c r="AD376" s="10">
        <f>'2023 MRI - Alphabetical'!AC376-'2020 MRI'!AC376</f>
        <v>189</v>
      </c>
      <c r="AE376" s="33">
        <f>'2023 MRI - Alphabetical'!AD376-'2020 MRI'!AD376</f>
        <v>1.003162429282642</v>
      </c>
      <c r="AF376" s="11">
        <f>'2023 MRI - Alphabetical'!AE376-'2020 MRI'!AE376</f>
        <v>6.6000360165676231E-2</v>
      </c>
      <c r="AG376" s="10">
        <f>'2023 MRI - Alphabetical'!AF376-'2020 MRI'!AF376</f>
        <v>-7</v>
      </c>
      <c r="AH376" s="33">
        <f>'2023 MRI - Alphabetical'!AG376-'2020 MRI'!AG376</f>
        <v>-2.1146109102167909E-2</v>
      </c>
      <c r="AI376" s="14">
        <f>'2023 MRI - Alphabetical'!AH376-'2020 MRI'!AH376</f>
        <v>-9.5666666666667233E-2</v>
      </c>
      <c r="AJ376" s="10">
        <f>'2023 MRI - Alphabetical'!AI376-'2020 MRI'!AI376</f>
        <v>-22</v>
      </c>
      <c r="AK376" s="33">
        <f>'2023 MRI - Alphabetical'!AJ376-'2020 MRI'!AJ376</f>
        <v>3.9861267434826708E-3</v>
      </c>
      <c r="AL376" s="13">
        <f>'2023 MRI - Alphabetical'!AK376-'2020 MRI'!AK376</f>
        <v>12532.74422558822</v>
      </c>
      <c r="AM376" s="38"/>
    </row>
    <row r="377" spans="1:39" x14ac:dyDescent="0.25">
      <c r="A377" t="s">
        <v>969</v>
      </c>
      <c r="B377" s="5" t="s">
        <v>556</v>
      </c>
      <c r="C377" s="6" t="s">
        <v>93</v>
      </c>
      <c r="D377" s="7" t="s">
        <v>34</v>
      </c>
      <c r="E377" s="8">
        <f>VLOOKUP(A377,'2020 MRI'!$A$7:$F$571,6,FALSE)</f>
        <v>12.85545841617679</v>
      </c>
      <c r="F377" s="36">
        <f>'2023 MRI - Alphabetical'!E377-'2020 MRI'!E377</f>
        <v>0.95964197581501232</v>
      </c>
      <c r="G377" s="8">
        <f>'2023 MRI - Alphabetical'!F377-'2020 MRI'!F377</f>
        <v>3.3203676071382784</v>
      </c>
      <c r="H377" s="9">
        <f>'2023 MRI - Alphabetical'!G377-'2020 MRI'!G377</f>
        <v>27</v>
      </c>
      <c r="I377" s="10">
        <f>'2023 MRI - Alphabetical'!H377-'2020 MRI'!H377</f>
        <v>-181</v>
      </c>
      <c r="J377" s="33">
        <f>'2023 MRI - Alphabetical'!I377-'2020 MRI'!I377</f>
        <v>-0.55037973673182583</v>
      </c>
      <c r="K377" s="11">
        <f>'2023 MRI - Alphabetical'!J377-'2020 MRI'!J377</f>
        <v>-8.216589606740321E-3</v>
      </c>
      <c r="L377" s="10">
        <f>'2023 MRI - Alphabetical'!K377-'2020 MRI'!K377</f>
        <v>-50</v>
      </c>
      <c r="M377" s="33">
        <f>'2023 MRI - Alphabetical'!L377-'2020 MRI'!L377</f>
        <v>-0.36374855393720329</v>
      </c>
      <c r="N377" s="11">
        <f>'2023 MRI - Alphabetical'!M377-'2020 MRI'!M377</f>
        <v>1.6906474820143885E-2</v>
      </c>
      <c r="O377" s="10">
        <f>'2023 MRI - Alphabetical'!N377-'2020 MRI'!N377</f>
        <v>148</v>
      </c>
      <c r="P377" s="33">
        <f>'2023 MRI - Alphabetical'!O377-'2020 MRI'!O377</f>
        <v>0.32272222329427597</v>
      </c>
      <c r="Q377" s="11">
        <f>'2023 MRI - Alphabetical'!P377-'2020 MRI'!P377</f>
        <v>-2.2466915603488055E-2</v>
      </c>
      <c r="R377" s="10">
        <f>'2023 MRI - Alphabetical'!Q377-'2020 MRI'!Q377</f>
        <v>19</v>
      </c>
      <c r="S377" s="33">
        <f>'2023 MRI - Alphabetical'!R377-'2020 MRI'!R377</f>
        <v>0.23888270298591624</v>
      </c>
      <c r="T377" s="12">
        <f>'2023 MRI - Alphabetical'!S377-'2020 MRI'!S377</f>
        <v>0</v>
      </c>
      <c r="U377" s="10">
        <f>'2023 MRI - Alphabetical'!T377-'2020 MRI'!T377</f>
        <v>-129</v>
      </c>
      <c r="V377" s="33">
        <f>'2023 MRI - Alphabetical'!U377-'2020 MRI'!U377</f>
        <v>-0.3616256127315185</v>
      </c>
      <c r="W377" s="11">
        <f>'2023 MRI - Alphabetical'!V377-'2020 MRI'!V377</f>
        <v>1.7954123896183595E-2</v>
      </c>
      <c r="X377" s="10">
        <f>'2023 MRI - Alphabetical'!W377-'2020 MRI'!W377</f>
        <v>54</v>
      </c>
      <c r="Y377" s="33">
        <f>'2023 MRI - Alphabetical'!X377-'2020 MRI'!X377</f>
        <v>0.89054666305019226</v>
      </c>
      <c r="Z377" s="13">
        <f>'2023 MRI - Alphabetical'!Y377-'2020 MRI'!Y377</f>
        <v>63665</v>
      </c>
      <c r="AA377" s="10">
        <f>'2023 MRI - Alphabetical'!Z377-'2020 MRI'!Z377</f>
        <v>-6</v>
      </c>
      <c r="AB377" s="33">
        <f>'2023 MRI - Alphabetical'!AA377-'2020 MRI'!AA377</f>
        <v>-4.8680876087609293E-2</v>
      </c>
      <c r="AC377" s="11">
        <f>'2023 MRI - Alphabetical'!AB377-'2020 MRI'!AB377</f>
        <v>3.8419150858175245E-3</v>
      </c>
      <c r="AD377" s="10">
        <f>'2023 MRI - Alphabetical'!AC377-'2020 MRI'!AC377</f>
        <v>60</v>
      </c>
      <c r="AE377" s="33">
        <f>'2023 MRI - Alphabetical'!AD377-'2020 MRI'!AD377</f>
        <v>0.17919128253137606</v>
      </c>
      <c r="AF377" s="11">
        <f>'2023 MRI - Alphabetical'!AE377-'2020 MRI'!AE377</f>
        <v>1.4759539821353584E-2</v>
      </c>
      <c r="AG377" s="10">
        <f>'2023 MRI - Alphabetical'!AF377-'2020 MRI'!AF377</f>
        <v>-40</v>
      </c>
      <c r="AH377" s="33">
        <f>'2023 MRI - Alphabetical'!AG377-'2020 MRI'!AG377</f>
        <v>-0.12516383471113576</v>
      </c>
      <c r="AI377" s="14">
        <f>'2023 MRI - Alphabetical'!AH377-'2020 MRI'!AH377</f>
        <v>2.033333333333287E-2</v>
      </c>
      <c r="AJ377" s="10">
        <f>'2023 MRI - Alphabetical'!AI377-'2020 MRI'!AI377</f>
        <v>-5</v>
      </c>
      <c r="AK377" s="33">
        <f>'2023 MRI - Alphabetical'!AJ377-'2020 MRI'!AJ377</f>
        <v>-6.2855035303169965E-3</v>
      </c>
      <c r="AL377" s="13">
        <f>'2023 MRI - Alphabetical'!AK377-'2020 MRI'!AK377</f>
        <v>28026.752658243291</v>
      </c>
      <c r="AM377" s="38"/>
    </row>
    <row r="378" spans="1:39" x14ac:dyDescent="0.25">
      <c r="A378" t="s">
        <v>970</v>
      </c>
      <c r="B378" s="5" t="s">
        <v>237</v>
      </c>
      <c r="C378" s="6" t="s">
        <v>63</v>
      </c>
      <c r="D378" s="7" t="s">
        <v>34</v>
      </c>
      <c r="E378" s="8">
        <f>VLOOKUP(A378,'2020 MRI'!$A$7:$F$571,6,FALSE)</f>
        <v>31.4363168548768</v>
      </c>
      <c r="F378" s="36">
        <f>'2023 MRI - Alphabetical'!E378-'2020 MRI'!E378</f>
        <v>2.0827850196266664</v>
      </c>
      <c r="G378" s="8">
        <f>'2023 MRI - Alphabetical'!F378-'2020 MRI'!F378</f>
        <v>-3.241475199039634</v>
      </c>
      <c r="H378" s="9">
        <f>'2023 MRI - Alphabetical'!G378-'2020 MRI'!G378</f>
        <v>98</v>
      </c>
      <c r="I378" s="10">
        <f>'2023 MRI - Alphabetical'!H378-'2020 MRI'!H378</f>
        <v>8</v>
      </c>
      <c r="J378" s="33">
        <f>'2023 MRI - Alphabetical'!I378-'2020 MRI'!I378</f>
        <v>6.0341092817420339E-2</v>
      </c>
      <c r="K378" s="11">
        <f>'2023 MRI - Alphabetical'!J378-'2020 MRI'!J378</f>
        <v>2.6573078454798837E-2</v>
      </c>
      <c r="L378" s="10">
        <f>'2023 MRI - Alphabetical'!K378-'2020 MRI'!K378</f>
        <v>73</v>
      </c>
      <c r="M378" s="33">
        <f>'2023 MRI - Alphabetical'!L378-'2020 MRI'!L378</f>
        <v>0.42183836166531175</v>
      </c>
      <c r="N378" s="11">
        <f>'2023 MRI - Alphabetical'!M378-'2020 MRI'!M378</f>
        <v>-2.2142648019277979E-2</v>
      </c>
      <c r="O378" s="10">
        <f>'2023 MRI - Alphabetical'!N378-'2020 MRI'!N378</f>
        <v>116</v>
      </c>
      <c r="P378" s="33">
        <f>'2023 MRI - Alphabetical'!O378-'2020 MRI'!O378</f>
        <v>0.38358548693549793</v>
      </c>
      <c r="Q378" s="11">
        <f>'2023 MRI - Alphabetical'!P378-'2020 MRI'!P378</f>
        <v>-2.7098814384037752E-2</v>
      </c>
      <c r="R378" s="10">
        <f>'2023 MRI - Alphabetical'!Q378-'2020 MRI'!Q378</f>
        <v>-86</v>
      </c>
      <c r="S378" s="33">
        <f>'2023 MRI - Alphabetical'!R378-'2020 MRI'!R378</f>
        <v>-7.6871889470649213E-2</v>
      </c>
      <c r="T378" s="12">
        <f>'2023 MRI - Alphabetical'!S378-'2020 MRI'!S378</f>
        <v>0.40078773434996123</v>
      </c>
      <c r="U378" s="10">
        <f>'2023 MRI - Alphabetical'!T378-'2020 MRI'!T378</f>
        <v>54</v>
      </c>
      <c r="V378" s="33">
        <f>'2023 MRI - Alphabetical'!U378-'2020 MRI'!U378</f>
        <v>0.19893069232945587</v>
      </c>
      <c r="W378" s="11">
        <f>'2023 MRI - Alphabetical'!V378-'2020 MRI'!V378</f>
        <v>-1.4344631908626081E-2</v>
      </c>
      <c r="X378" s="10">
        <f>'2023 MRI - Alphabetical'!W378-'2020 MRI'!W378</f>
        <v>76</v>
      </c>
      <c r="Y378" s="33">
        <f>'2023 MRI - Alphabetical'!X378-'2020 MRI'!X378</f>
        <v>0.29643994937082552</v>
      </c>
      <c r="Z378" s="13">
        <f>'2023 MRI - Alphabetical'!Y378-'2020 MRI'!Y378</f>
        <v>26042</v>
      </c>
      <c r="AA378" s="10">
        <f>'2023 MRI - Alphabetical'!Z378-'2020 MRI'!Z378</f>
        <v>97</v>
      </c>
      <c r="AB378" s="33">
        <f>'2023 MRI - Alphabetical'!AA378-'2020 MRI'!AA378</f>
        <v>0.2441636269021957</v>
      </c>
      <c r="AC378" s="11">
        <f>'2023 MRI - Alphabetical'!AB378-'2020 MRI'!AB378</f>
        <v>-1.1717246484085897E-3</v>
      </c>
      <c r="AD378" s="10">
        <f>'2023 MRI - Alphabetical'!AC378-'2020 MRI'!AC378</f>
        <v>176</v>
      </c>
      <c r="AE378" s="33">
        <f>'2023 MRI - Alphabetical'!AD378-'2020 MRI'!AD378</f>
        <v>0.86832055838793443</v>
      </c>
      <c r="AF378" s="11">
        <f>'2023 MRI - Alphabetical'!AE378-'2020 MRI'!AE378</f>
        <v>5.8035346727734138E-2</v>
      </c>
      <c r="AG378" s="10">
        <f>'2023 MRI - Alphabetical'!AF378-'2020 MRI'!AF378</f>
        <v>9</v>
      </c>
      <c r="AH378" s="33">
        <f>'2023 MRI - Alphabetical'!AG378-'2020 MRI'!AG378</f>
        <v>0.15930465319312059</v>
      </c>
      <c r="AI378" s="14">
        <f>'2023 MRI - Alphabetical'!AH378-'2020 MRI'!AH378</f>
        <v>-0.28833333333333355</v>
      </c>
      <c r="AJ378" s="10">
        <f>'2023 MRI - Alphabetical'!AI378-'2020 MRI'!AI378</f>
        <v>16</v>
      </c>
      <c r="AK378" s="33">
        <f>'2023 MRI - Alphabetical'!AJ378-'2020 MRI'!AJ378</f>
        <v>3.1382273009772643E-2</v>
      </c>
      <c r="AL378" s="13">
        <f>'2023 MRI - Alphabetical'!AK378-'2020 MRI'!AK378</f>
        <v>17868.381372541771</v>
      </c>
      <c r="AM378" s="38"/>
    </row>
    <row r="379" spans="1:39" x14ac:dyDescent="0.25">
      <c r="A379" t="s">
        <v>971</v>
      </c>
      <c r="B379" s="5" t="s">
        <v>287</v>
      </c>
      <c r="C379" s="6" t="s">
        <v>93</v>
      </c>
      <c r="D379" s="7" t="s">
        <v>34</v>
      </c>
      <c r="E379" s="8">
        <f>VLOOKUP(A379,'2020 MRI'!$A$7:$F$571,6,FALSE)</f>
        <v>28.457014162257209</v>
      </c>
      <c r="F379" s="36">
        <f>'2023 MRI - Alphabetical'!E379-'2020 MRI'!E379</f>
        <v>-0.13636884955165809</v>
      </c>
      <c r="G379" s="8">
        <f>'2023 MRI - Alphabetical'!F379-'2020 MRI'!F379</f>
        <v>2.8762036334930627</v>
      </c>
      <c r="H379" s="9">
        <f>'2023 MRI - Alphabetical'!G379-'2020 MRI'!G379</f>
        <v>-15</v>
      </c>
      <c r="I379" s="10">
        <f>'2023 MRI - Alphabetical'!H379-'2020 MRI'!H379</f>
        <v>-319</v>
      </c>
      <c r="J379" s="33">
        <f>'2023 MRI - Alphabetical'!I379-'2020 MRI'!I379</f>
        <v>-1.4448158834564147</v>
      </c>
      <c r="K379" s="11">
        <f>'2023 MRI - Alphabetical'!J379-'2020 MRI'!J379</f>
        <v>-6.6580539795809912E-2</v>
      </c>
      <c r="L379" s="10">
        <f>'2023 MRI - Alphabetical'!K379-'2020 MRI'!K379</f>
        <v>-66</v>
      </c>
      <c r="M379" s="33">
        <f>'2023 MRI - Alphabetical'!L379-'2020 MRI'!L379</f>
        <v>-8.2391019606866789E-2</v>
      </c>
      <c r="N379" s="11">
        <f>'2023 MRI - Alphabetical'!M379-'2020 MRI'!M379</f>
        <v>-7.9682315112339502E-3</v>
      </c>
      <c r="O379" s="10">
        <f>'2023 MRI - Alphabetical'!N379-'2020 MRI'!N379</f>
        <v>-117</v>
      </c>
      <c r="P379" s="33">
        <f>'2023 MRI - Alphabetical'!O379-'2020 MRI'!O379</f>
        <v>-0.47896946448030886</v>
      </c>
      <c r="Q379" s="11">
        <f>'2023 MRI - Alphabetical'!P379-'2020 MRI'!P379</f>
        <v>2.6690204312526764E-2</v>
      </c>
      <c r="R379" s="10">
        <f>'2023 MRI - Alphabetical'!Q379-'2020 MRI'!Q379</f>
        <v>76</v>
      </c>
      <c r="S379" s="33">
        <f>'2023 MRI - Alphabetical'!R379-'2020 MRI'!R379</f>
        <v>0.24567526488697072</v>
      </c>
      <c r="T379" s="12">
        <f>'2023 MRI - Alphabetical'!S379-'2020 MRI'!S379</f>
        <v>-0.14189819301654888</v>
      </c>
      <c r="U379" s="10">
        <f>'2023 MRI - Alphabetical'!T379-'2020 MRI'!T379</f>
        <v>-5</v>
      </c>
      <c r="V379" s="33">
        <f>'2023 MRI - Alphabetical'!U379-'2020 MRI'!U379</f>
        <v>-4.6937214794772197E-3</v>
      </c>
      <c r="W379" s="11">
        <f>'2023 MRI - Alphabetical'!V379-'2020 MRI'!V379</f>
        <v>-2.3365847088190062E-4</v>
      </c>
      <c r="X379" s="10">
        <f>'2023 MRI - Alphabetical'!W379-'2020 MRI'!W379</f>
        <v>85</v>
      </c>
      <c r="Y379" s="33">
        <f>'2023 MRI - Alphabetical'!X379-'2020 MRI'!X379</f>
        <v>0.30084965633364946</v>
      </c>
      <c r="Z379" s="13">
        <f>'2023 MRI - Alphabetical'!Y379-'2020 MRI'!Y379</f>
        <v>25005</v>
      </c>
      <c r="AA379" s="10">
        <f>'2023 MRI - Alphabetical'!Z379-'2020 MRI'!Z379</f>
        <v>-40</v>
      </c>
      <c r="AB379" s="33">
        <f>'2023 MRI - Alphabetical'!AA379-'2020 MRI'!AA379</f>
        <v>-0.20809101426625143</v>
      </c>
      <c r="AC379" s="11">
        <f>'2023 MRI - Alphabetical'!AB379-'2020 MRI'!AB379</f>
        <v>5.8696874748935465E-3</v>
      </c>
      <c r="AD379" s="10">
        <f>'2023 MRI - Alphabetical'!AC379-'2020 MRI'!AC379</f>
        <v>44</v>
      </c>
      <c r="AE379" s="33">
        <f>'2023 MRI - Alphabetical'!AD379-'2020 MRI'!AD379</f>
        <v>0.37557493257879965</v>
      </c>
      <c r="AF379" s="11">
        <f>'2023 MRI - Alphabetical'!AE379-'2020 MRI'!AE379</f>
        <v>3.0154314811672078E-2</v>
      </c>
      <c r="AG379" s="10">
        <f>'2023 MRI - Alphabetical'!AF379-'2020 MRI'!AF379</f>
        <v>5</v>
      </c>
      <c r="AH379" s="33">
        <f>'2023 MRI - Alphabetical'!AG379-'2020 MRI'!AG379</f>
        <v>2.2139539643630357E-2</v>
      </c>
      <c r="AI379" s="14">
        <f>'2023 MRI - Alphabetical'!AH379-'2020 MRI'!AH379</f>
        <v>-0.16299999999999981</v>
      </c>
      <c r="AJ379" s="10">
        <f>'2023 MRI - Alphabetical'!AI379-'2020 MRI'!AI379</f>
        <v>46</v>
      </c>
      <c r="AK379" s="33">
        <f>'2023 MRI - Alphabetical'!AJ379-'2020 MRI'!AJ379</f>
        <v>3.8209350919490431E-2</v>
      </c>
      <c r="AL379" s="13">
        <f>'2023 MRI - Alphabetical'!AK379-'2020 MRI'!AK379</f>
        <v>46889.274602931779</v>
      </c>
      <c r="AM379" s="38"/>
    </row>
    <row r="380" spans="1:39" x14ac:dyDescent="0.25">
      <c r="A380" t="s">
        <v>972</v>
      </c>
      <c r="B380" s="5" t="s">
        <v>221</v>
      </c>
      <c r="C380" s="6" t="s">
        <v>44</v>
      </c>
      <c r="D380" s="7" t="s">
        <v>20</v>
      </c>
      <c r="E380" s="8">
        <f>VLOOKUP(A380,'2020 MRI'!$A$7:$F$571,6,FALSE)</f>
        <v>32.433248632114797</v>
      </c>
      <c r="F380" s="36">
        <f>'2023 MRI - Alphabetical'!E380-'2020 MRI'!E380</f>
        <v>0.85637427566147495</v>
      </c>
      <c r="G380" s="8">
        <f>'2023 MRI - Alphabetical'!F380-'2020 MRI'!F380</f>
        <v>-0.39713756685492996</v>
      </c>
      <c r="H380" s="9">
        <f>'2023 MRI - Alphabetical'!G380-'2020 MRI'!G380</f>
        <v>31</v>
      </c>
      <c r="I380" s="10">
        <f>'2023 MRI - Alphabetical'!H380-'2020 MRI'!H380</f>
        <v>102</v>
      </c>
      <c r="J380" s="33">
        <f>'2023 MRI - Alphabetical'!I380-'2020 MRI'!I380</f>
        <v>0.34152770606071492</v>
      </c>
      <c r="K380" s="11">
        <f>'2023 MRI - Alphabetical'!J380-'2020 MRI'!J380</f>
        <v>4.8389826214555898E-2</v>
      </c>
      <c r="L380" s="10">
        <f>'2023 MRI - Alphabetical'!K380-'2020 MRI'!K380</f>
        <v>89</v>
      </c>
      <c r="M380" s="33">
        <f>'2023 MRI - Alphabetical'!L380-'2020 MRI'!L380</f>
        <v>0.58621214958145873</v>
      </c>
      <c r="N380" s="11">
        <f>'2023 MRI - Alphabetical'!M380-'2020 MRI'!M380</f>
        <v>-5.4779061675944915E-2</v>
      </c>
      <c r="O380" s="10">
        <f>'2023 MRI - Alphabetical'!N380-'2020 MRI'!N380</f>
        <v>117</v>
      </c>
      <c r="P380" s="33">
        <f>'2023 MRI - Alphabetical'!O380-'2020 MRI'!O380</f>
        <v>0.51331963859739049</v>
      </c>
      <c r="Q380" s="11">
        <f>'2023 MRI - Alphabetical'!P380-'2020 MRI'!P380</f>
        <v>-3.5876659292035401E-2</v>
      </c>
      <c r="R380" s="10">
        <f>'2023 MRI - Alphabetical'!Q380-'2020 MRI'!Q380</f>
        <v>62</v>
      </c>
      <c r="S380" s="33">
        <f>'2023 MRI - Alphabetical'!R380-'2020 MRI'!R380</f>
        <v>0.1996052268205212</v>
      </c>
      <c r="T380" s="12">
        <f>'2023 MRI - Alphabetical'!S380-'2020 MRI'!S380</f>
        <v>-0.44491692259233018</v>
      </c>
      <c r="U380" s="10">
        <f>'2023 MRI - Alphabetical'!T380-'2020 MRI'!T380</f>
        <v>38</v>
      </c>
      <c r="V380" s="33">
        <f>'2023 MRI - Alphabetical'!U380-'2020 MRI'!U380</f>
        <v>0.23306894398502209</v>
      </c>
      <c r="W380" s="11">
        <f>'2023 MRI - Alphabetical'!V380-'2020 MRI'!V380</f>
        <v>-1.5253580401732122E-2</v>
      </c>
      <c r="X380" s="10">
        <f>'2023 MRI - Alphabetical'!W380-'2020 MRI'!W380</f>
        <v>-7</v>
      </c>
      <c r="Y380" s="33">
        <f>'2023 MRI - Alphabetical'!X380-'2020 MRI'!X380</f>
        <v>-1.0205842888665106E-2</v>
      </c>
      <c r="Z380" s="13">
        <f>'2023 MRI - Alphabetical'!Y380-'2020 MRI'!Y380</f>
        <v>12288</v>
      </c>
      <c r="AA380" s="10">
        <f>'2023 MRI - Alphabetical'!Z380-'2020 MRI'!Z380</f>
        <v>19</v>
      </c>
      <c r="AB380" s="33">
        <f>'2023 MRI - Alphabetical'!AA380-'2020 MRI'!AA380</f>
        <v>1.9503406805893436E-2</v>
      </c>
      <c r="AC380" s="11">
        <f>'2023 MRI - Alphabetical'!AB380-'2020 MRI'!AB380</f>
        <v>1.5073774393146097E-3</v>
      </c>
      <c r="AD380" s="10">
        <f>'2023 MRI - Alphabetical'!AC380-'2020 MRI'!AC380</f>
        <v>-115</v>
      </c>
      <c r="AE380" s="33">
        <f>'2023 MRI - Alphabetical'!AD380-'2020 MRI'!AD380</f>
        <v>-0.35421091471647614</v>
      </c>
      <c r="AF380" s="11">
        <f>'2023 MRI - Alphabetical'!AE380-'2020 MRI'!AE380</f>
        <v>-1.475304615402151E-2</v>
      </c>
      <c r="AG380" s="10">
        <f>'2023 MRI - Alphabetical'!AF380-'2020 MRI'!AF380</f>
        <v>-2</v>
      </c>
      <c r="AH380" s="33">
        <f>'2023 MRI - Alphabetical'!AG380-'2020 MRI'!AG380</f>
        <v>6.6420799952644494E-2</v>
      </c>
      <c r="AI380" s="14">
        <f>'2023 MRI - Alphabetical'!AH380-'2020 MRI'!AH380</f>
        <v>-0.18199999999999994</v>
      </c>
      <c r="AJ380" s="10">
        <f>'2023 MRI - Alphabetical'!AI380-'2020 MRI'!AI380</f>
        <v>-5</v>
      </c>
      <c r="AK380" s="33">
        <f>'2023 MRI - Alphabetical'!AJ380-'2020 MRI'!AJ380</f>
        <v>2.7014612636337088E-2</v>
      </c>
      <c r="AL380" s="13">
        <f>'2023 MRI - Alphabetical'!AK380-'2020 MRI'!AK380</f>
        <v>13171.756736188443</v>
      </c>
      <c r="AM380" s="38"/>
    </row>
    <row r="381" spans="1:39" x14ac:dyDescent="0.25">
      <c r="A381" t="s">
        <v>973</v>
      </c>
      <c r="B381" s="5" t="s">
        <v>456</v>
      </c>
      <c r="C381" s="6" t="s">
        <v>93</v>
      </c>
      <c r="D381" s="7" t="s">
        <v>34</v>
      </c>
      <c r="E381" s="8">
        <f>VLOOKUP(A381,'2020 MRI'!$A$7:$F$571,6,FALSE)</f>
        <v>18.375786159844605</v>
      </c>
      <c r="F381" s="36">
        <f>'2023 MRI - Alphabetical'!E381-'2020 MRI'!E381</f>
        <v>-0.68794080995195017</v>
      </c>
      <c r="G381" s="8">
        <f>'2023 MRI - Alphabetical'!F381-'2020 MRI'!F381</f>
        <v>6.2928059856438558</v>
      </c>
      <c r="H381" s="9">
        <f>'2023 MRI - Alphabetical'!G381-'2020 MRI'!G381</f>
        <v>-39</v>
      </c>
      <c r="I381" s="10">
        <f>'2023 MRI - Alphabetical'!H381-'2020 MRI'!H381</f>
        <v>-170</v>
      </c>
      <c r="J381" s="33">
        <f>'2023 MRI - Alphabetical'!I381-'2020 MRI'!I381</f>
        <v>-0.51457757235119628</v>
      </c>
      <c r="K381" s="11">
        <f>'2023 MRI - Alphabetical'!J381-'2020 MRI'!J381</f>
        <v>-9.4862678637469555E-3</v>
      </c>
      <c r="L381" s="10">
        <f>'2023 MRI - Alphabetical'!K381-'2020 MRI'!K381</f>
        <v>-89</v>
      </c>
      <c r="M381" s="33">
        <f>'2023 MRI - Alphabetical'!L381-'2020 MRI'!L381</f>
        <v>-0.28003254747438777</v>
      </c>
      <c r="N381" s="11">
        <f>'2023 MRI - Alphabetical'!M381-'2020 MRI'!M381</f>
        <v>-4.6893128968665959E-3</v>
      </c>
      <c r="O381" s="10">
        <f>'2023 MRI - Alphabetical'!N381-'2020 MRI'!N381</f>
        <v>-33</v>
      </c>
      <c r="P381" s="33">
        <f>'2023 MRI - Alphabetical'!O381-'2020 MRI'!O381</f>
        <v>-7.5387380647423896E-2</v>
      </c>
      <c r="Q381" s="11">
        <f>'2023 MRI - Alphabetical'!P381-'2020 MRI'!P381</f>
        <v>2.360094708853476E-3</v>
      </c>
      <c r="R381" s="10">
        <f>'2023 MRI - Alphabetical'!Q381-'2020 MRI'!Q381</f>
        <v>18</v>
      </c>
      <c r="S381" s="33">
        <f>'2023 MRI - Alphabetical'!R381-'2020 MRI'!R381</f>
        <v>0.16716149042172609</v>
      </c>
      <c r="T381" s="12">
        <f>'2023 MRI - Alphabetical'!S381-'2020 MRI'!S381</f>
        <v>-9.6057625191803275E-4</v>
      </c>
      <c r="U381" s="10">
        <f>'2023 MRI - Alphabetical'!T381-'2020 MRI'!T381</f>
        <v>-139</v>
      </c>
      <c r="V381" s="33">
        <f>'2023 MRI - Alphabetical'!U381-'2020 MRI'!U381</f>
        <v>-0.36724017464193759</v>
      </c>
      <c r="W381" s="11">
        <f>'2023 MRI - Alphabetical'!V381-'2020 MRI'!V381</f>
        <v>1.8633651874502583E-2</v>
      </c>
      <c r="X381" s="10">
        <f>'2023 MRI - Alphabetical'!W381-'2020 MRI'!W381</f>
        <v>-43</v>
      </c>
      <c r="Y381" s="33">
        <f>'2023 MRI - Alphabetical'!X381-'2020 MRI'!X381</f>
        <v>-0.35314570473381468</v>
      </c>
      <c r="Z381" s="13">
        <f>'2023 MRI - Alphabetical'!Y381-'2020 MRI'!Y381</f>
        <v>8518</v>
      </c>
      <c r="AA381" s="10">
        <f>'2023 MRI - Alphabetical'!Z381-'2020 MRI'!Z381</f>
        <v>-75</v>
      </c>
      <c r="AB381" s="33">
        <f>'2023 MRI - Alphabetical'!AA381-'2020 MRI'!AA381</f>
        <v>-0.25115702001662821</v>
      </c>
      <c r="AC381" s="11">
        <f>'2023 MRI - Alphabetical'!AB381-'2020 MRI'!AB381</f>
        <v>5.368967623701898E-3</v>
      </c>
      <c r="AD381" s="10">
        <f>'2023 MRI - Alphabetical'!AC381-'2020 MRI'!AC381</f>
        <v>115</v>
      </c>
      <c r="AE381" s="33">
        <f>'2023 MRI - Alphabetical'!AD381-'2020 MRI'!AD381</f>
        <v>0.4337971231855513</v>
      </c>
      <c r="AF381" s="11">
        <f>'2023 MRI - Alphabetical'!AE381-'2020 MRI'!AE381</f>
        <v>3.193801782104666E-2</v>
      </c>
      <c r="AG381" s="10">
        <f>'2023 MRI - Alphabetical'!AF381-'2020 MRI'!AF381</f>
        <v>-8</v>
      </c>
      <c r="AH381" s="33">
        <f>'2023 MRI - Alphabetical'!AG381-'2020 MRI'!AG381</f>
        <v>-0.17509774557084912</v>
      </c>
      <c r="AI381" s="14">
        <f>'2023 MRI - Alphabetical'!AH381-'2020 MRI'!AH381</f>
        <v>6.0999999999999943E-2</v>
      </c>
      <c r="AJ381" s="10">
        <f>'2023 MRI - Alphabetical'!AI381-'2020 MRI'!AI381</f>
        <v>-1</v>
      </c>
      <c r="AK381" s="33">
        <f>'2023 MRI - Alphabetical'!AJ381-'2020 MRI'!AJ381</f>
        <v>1.8312913187391311E-3</v>
      </c>
      <c r="AL381" s="13">
        <f>'2023 MRI - Alphabetical'!AK381-'2020 MRI'!AK381</f>
        <v>88025.237480156822</v>
      </c>
      <c r="AM381" s="38"/>
    </row>
    <row r="382" spans="1:39" x14ac:dyDescent="0.25">
      <c r="A382" t="s">
        <v>974</v>
      </c>
      <c r="B382" s="5" t="s">
        <v>477</v>
      </c>
      <c r="C382" s="6" t="s">
        <v>93</v>
      </c>
      <c r="D382" s="7" t="s">
        <v>34</v>
      </c>
      <c r="E382" s="8">
        <f>VLOOKUP(A382,'2020 MRI'!$A$7:$F$571,6,FALSE)</f>
        <v>14.597732263763271</v>
      </c>
      <c r="F382" s="36">
        <f>'2023 MRI - Alphabetical'!E382-'2020 MRI'!E382</f>
        <v>-0.4544892330145287</v>
      </c>
      <c r="G382" s="8">
        <f>'2023 MRI - Alphabetical'!F382-'2020 MRI'!F382</f>
        <v>6.4797533524121302</v>
      </c>
      <c r="H382" s="9">
        <f>'2023 MRI - Alphabetical'!G382-'2020 MRI'!G382</f>
        <v>-30</v>
      </c>
      <c r="I382" s="10">
        <f>'2023 MRI - Alphabetical'!H382-'2020 MRI'!H382</f>
        <v>106</v>
      </c>
      <c r="J382" s="33">
        <f>'2023 MRI - Alphabetical'!I382-'2020 MRI'!I382</f>
        <v>0.49925931795507916</v>
      </c>
      <c r="K382" s="11">
        <f>'2023 MRI - Alphabetical'!J382-'2020 MRI'!J382</f>
        <v>6.8937245793000423E-2</v>
      </c>
      <c r="L382" s="10">
        <f>'2023 MRI - Alphabetical'!K382-'2020 MRI'!K382</f>
        <v>-185</v>
      </c>
      <c r="M382" s="33">
        <f>'2023 MRI - Alphabetical'!L382-'2020 MRI'!L382</f>
        <v>-0.76824283012325933</v>
      </c>
      <c r="N382" s="11">
        <f>'2023 MRI - Alphabetical'!M382-'2020 MRI'!M382</f>
        <v>1.335333168949468E-2</v>
      </c>
      <c r="O382" s="10">
        <f>'2023 MRI - Alphabetical'!N382-'2020 MRI'!N382</f>
        <v>-10</v>
      </c>
      <c r="P382" s="33">
        <f>'2023 MRI - Alphabetical'!O382-'2020 MRI'!O382</f>
        <v>-2.2296318298200335E-2</v>
      </c>
      <c r="Q382" s="11">
        <f>'2023 MRI - Alphabetical'!P382-'2020 MRI'!P382</f>
        <v>-4.9025401201786313E-4</v>
      </c>
      <c r="R382" s="10">
        <f>'2023 MRI - Alphabetical'!Q382-'2020 MRI'!Q382</f>
        <v>-62</v>
      </c>
      <c r="S382" s="33">
        <f>'2023 MRI - Alphabetical'!R382-'2020 MRI'!R382</f>
        <v>0.1043223720777875</v>
      </c>
      <c r="T382" s="12">
        <f>'2023 MRI - Alphabetical'!S382-'2020 MRI'!S382</f>
        <v>0.20324676456190582</v>
      </c>
      <c r="U382" s="10">
        <f>'2023 MRI - Alphabetical'!T382-'2020 MRI'!T382</f>
        <v>-19</v>
      </c>
      <c r="V382" s="33">
        <f>'2023 MRI - Alphabetical'!U382-'2020 MRI'!U382</f>
        <v>-9.7902290226121291E-2</v>
      </c>
      <c r="W382" s="11">
        <f>'2023 MRI - Alphabetical'!V382-'2020 MRI'!V382</f>
        <v>2.0157829593734633E-3</v>
      </c>
      <c r="X382" s="10">
        <f>'2023 MRI - Alphabetical'!W382-'2020 MRI'!W382</f>
        <v>2</v>
      </c>
      <c r="Y382" s="33">
        <f>'2023 MRI - Alphabetical'!X382-'2020 MRI'!X382</f>
        <v>1.0569706177563809E-2</v>
      </c>
      <c r="Z382" s="13">
        <f>'2023 MRI - Alphabetical'!Y382-'2020 MRI'!Y382</f>
        <v>26338</v>
      </c>
      <c r="AA382" s="10">
        <f>'2023 MRI - Alphabetical'!Z382-'2020 MRI'!Z382</f>
        <v>-92</v>
      </c>
      <c r="AB382" s="33">
        <f>'2023 MRI - Alphabetical'!AA382-'2020 MRI'!AA382</f>
        <v>-0.26001506371916866</v>
      </c>
      <c r="AC382" s="11">
        <f>'2023 MRI - Alphabetical'!AB382-'2020 MRI'!AB382</f>
        <v>5.7281728172817251E-3</v>
      </c>
      <c r="AD382" s="10">
        <f>'2023 MRI - Alphabetical'!AC382-'2020 MRI'!AC382</f>
        <v>-29</v>
      </c>
      <c r="AE382" s="33">
        <f>'2023 MRI - Alphabetical'!AD382-'2020 MRI'!AD382</f>
        <v>-8.0656026006118486E-2</v>
      </c>
      <c r="AF382" s="11">
        <f>'2023 MRI - Alphabetical'!AE382-'2020 MRI'!AE382</f>
        <v>7.5741529098816152E-4</v>
      </c>
      <c r="AG382" s="10">
        <f>'2023 MRI - Alphabetical'!AF382-'2020 MRI'!AF382</f>
        <v>-48</v>
      </c>
      <c r="AH382" s="33">
        <f>'2023 MRI - Alphabetical'!AG382-'2020 MRI'!AG382</f>
        <v>-0.13964422933598575</v>
      </c>
      <c r="AI382" s="14">
        <f>'2023 MRI - Alphabetical'!AH382-'2020 MRI'!AH382</f>
        <v>3.5666666666666735E-2</v>
      </c>
      <c r="AJ382" s="10">
        <f>'2023 MRI - Alphabetical'!AI382-'2020 MRI'!AI382</f>
        <v>-27</v>
      </c>
      <c r="AK382" s="33">
        <f>'2023 MRI - Alphabetical'!AJ382-'2020 MRI'!AJ382</f>
        <v>-2.5418710576917469E-2</v>
      </c>
      <c r="AL382" s="13">
        <f>'2023 MRI - Alphabetical'!AK382-'2020 MRI'!AK382</f>
        <v>9429.277964624227</v>
      </c>
      <c r="AM382" s="38"/>
    </row>
    <row r="383" spans="1:39" ht="22.5" x14ac:dyDescent="0.25">
      <c r="A383" t="s">
        <v>975</v>
      </c>
      <c r="B383" s="5" t="s">
        <v>411</v>
      </c>
      <c r="C383" s="6" t="s">
        <v>81</v>
      </c>
      <c r="D383" s="7" t="s">
        <v>34</v>
      </c>
      <c r="E383" s="8">
        <f>VLOOKUP(A383,'2020 MRI'!$A$7:$F$571,6,FALSE)</f>
        <v>22.079125140645868</v>
      </c>
      <c r="F383" s="36">
        <f>'2023 MRI - Alphabetical'!E383-'2020 MRI'!E383</f>
        <v>8.8125963726802592E-2</v>
      </c>
      <c r="G383" s="8">
        <f>'2023 MRI - Alphabetical'!F383-'2020 MRI'!F383</f>
        <v>3.6131358832387619</v>
      </c>
      <c r="H383" s="9">
        <f>'2023 MRI - Alphabetical'!G383-'2020 MRI'!G383</f>
        <v>-6</v>
      </c>
      <c r="I383" s="10">
        <f>'2023 MRI - Alphabetical'!H383-'2020 MRI'!H383</f>
        <v>216</v>
      </c>
      <c r="J383" s="33">
        <f>'2023 MRI - Alphabetical'!I383-'2020 MRI'!I383</f>
        <v>0.7309593584789873</v>
      </c>
      <c r="K383" s="11">
        <f>'2023 MRI - Alphabetical'!J383-'2020 MRI'!J383</f>
        <v>7.9151573110127327E-2</v>
      </c>
      <c r="L383" s="10">
        <f>'2023 MRI - Alphabetical'!K383-'2020 MRI'!K383</f>
        <v>11</v>
      </c>
      <c r="M383" s="33">
        <f>'2023 MRI - Alphabetical'!L383-'2020 MRI'!L383</f>
        <v>0.15033022334625001</v>
      </c>
      <c r="N383" s="11">
        <f>'2023 MRI - Alphabetical'!M383-'2020 MRI'!M383</f>
        <v>-1.2524698353874202E-2</v>
      </c>
      <c r="O383" s="10">
        <f>'2023 MRI - Alphabetical'!N383-'2020 MRI'!N383</f>
        <v>-29</v>
      </c>
      <c r="P383" s="33">
        <f>'2023 MRI - Alphabetical'!O383-'2020 MRI'!O383</f>
        <v>-6.6307458018018683E-2</v>
      </c>
      <c r="Q383" s="11">
        <f>'2023 MRI - Alphabetical'!P383-'2020 MRI'!P383</f>
        <v>1.24444542344819E-3</v>
      </c>
      <c r="R383" s="10">
        <f>'2023 MRI - Alphabetical'!Q383-'2020 MRI'!Q383</f>
        <v>43</v>
      </c>
      <c r="S383" s="33">
        <f>'2023 MRI - Alphabetical'!R383-'2020 MRI'!R383</f>
        <v>0.19475317121448951</v>
      </c>
      <c r="T383" s="12">
        <f>'2023 MRI - Alphabetical'!S383-'2020 MRI'!S383</f>
        <v>-5.785925035684264E-2</v>
      </c>
      <c r="U383" s="10">
        <f>'2023 MRI - Alphabetical'!T383-'2020 MRI'!T383</f>
        <v>-15</v>
      </c>
      <c r="V383" s="33">
        <f>'2023 MRI - Alphabetical'!U383-'2020 MRI'!U383</f>
        <v>-1.9039698400921679E-2</v>
      </c>
      <c r="W383" s="11">
        <f>'2023 MRI - Alphabetical'!V383-'2020 MRI'!V383</f>
        <v>-2.0423367821714514E-3</v>
      </c>
      <c r="X383" s="10">
        <f>'2023 MRI - Alphabetical'!W383-'2020 MRI'!W383</f>
        <v>-59</v>
      </c>
      <c r="Y383" s="33">
        <f>'2023 MRI - Alphabetical'!X383-'2020 MRI'!X383</f>
        <v>-0.27091580327479892</v>
      </c>
      <c r="Z383" s="13">
        <f>'2023 MRI - Alphabetical'!Y383-'2020 MRI'!Y383</f>
        <v>6900</v>
      </c>
      <c r="AA383" s="10">
        <f>'2023 MRI - Alphabetical'!Z383-'2020 MRI'!Z383</f>
        <v>48</v>
      </c>
      <c r="AB383" s="33">
        <f>'2023 MRI - Alphabetical'!AA383-'2020 MRI'!AA383</f>
        <v>7.7910468870271088E-2</v>
      </c>
      <c r="AC383" s="11">
        <f>'2023 MRI - Alphabetical'!AB383-'2020 MRI'!AB383</f>
        <v>1.4447953955218674E-3</v>
      </c>
      <c r="AD383" s="10">
        <f>'2023 MRI - Alphabetical'!AC383-'2020 MRI'!AC383</f>
        <v>-2</v>
      </c>
      <c r="AE383" s="33">
        <f>'2023 MRI - Alphabetical'!AD383-'2020 MRI'!AD383</f>
        <v>2.6479027157693957E-3</v>
      </c>
      <c r="AF383" s="11">
        <f>'2023 MRI - Alphabetical'!AE383-'2020 MRI'!AE383</f>
        <v>6.5312944855322463E-3</v>
      </c>
      <c r="AG383" s="10">
        <f>'2023 MRI - Alphabetical'!AF383-'2020 MRI'!AF383</f>
        <v>-60</v>
      </c>
      <c r="AH383" s="33">
        <f>'2023 MRI - Alphabetical'!AG383-'2020 MRI'!AG383</f>
        <v>-0.18496487971753023</v>
      </c>
      <c r="AI383" s="14">
        <f>'2023 MRI - Alphabetical'!AH383-'2020 MRI'!AH383</f>
        <v>8.7666666666666782E-2</v>
      </c>
      <c r="AJ383" s="10">
        <f>'2023 MRI - Alphabetical'!AI383-'2020 MRI'!AI383</f>
        <v>-47</v>
      </c>
      <c r="AK383" s="33">
        <f>'2023 MRI - Alphabetical'!AJ383-'2020 MRI'!AJ383</f>
        <v>-2.0015179627659696E-2</v>
      </c>
      <c r="AL383" s="13">
        <f>'2023 MRI - Alphabetical'!AK383-'2020 MRI'!AK383</f>
        <v>380.98511256833444</v>
      </c>
      <c r="AM383" s="38"/>
    </row>
    <row r="384" spans="1:39" x14ac:dyDescent="0.25">
      <c r="A384" t="s">
        <v>976</v>
      </c>
      <c r="B384" s="5" t="s">
        <v>36</v>
      </c>
      <c r="C384" s="6" t="s">
        <v>33</v>
      </c>
      <c r="D384" s="7" t="s">
        <v>34</v>
      </c>
      <c r="E384" s="8">
        <f>VLOOKUP(A384,'2020 MRI'!$A$7:$F$571,6,FALSE)</f>
        <v>77.626678677727085</v>
      </c>
      <c r="F384" s="36">
        <f>'2023 MRI - Alphabetical'!E384-'2020 MRI'!E384</f>
        <v>0.72626681771809665</v>
      </c>
      <c r="G384" s="8">
        <f>'2023 MRI - Alphabetical'!F384-'2020 MRI'!F384</f>
        <v>-9.2476216656599206</v>
      </c>
      <c r="H384" s="9">
        <f>'2023 MRI - Alphabetical'!G384-'2020 MRI'!G384</f>
        <v>3</v>
      </c>
      <c r="I384" s="10">
        <f>'2023 MRI - Alphabetical'!H384-'2020 MRI'!H384</f>
        <v>-203</v>
      </c>
      <c r="J384" s="33">
        <f>'2023 MRI - Alphabetical'!I384-'2020 MRI'!I384</f>
        <v>-0.61591642521966339</v>
      </c>
      <c r="K384" s="11">
        <f>'2023 MRI - Alphabetical'!J384-'2020 MRI'!J384</f>
        <v>-1.6719656792374082E-2</v>
      </c>
      <c r="L384" s="10">
        <f>'2023 MRI - Alphabetical'!K384-'2020 MRI'!K384</f>
        <v>126</v>
      </c>
      <c r="M384" s="33">
        <f>'2023 MRI - Alphabetical'!L384-'2020 MRI'!L384</f>
        <v>0.45653075864781006</v>
      </c>
      <c r="N384" s="11">
        <f>'2023 MRI - Alphabetical'!M384-'2020 MRI'!M384</f>
        <v>-3.3179800991504582E-2</v>
      </c>
      <c r="O384" s="10">
        <f>'2023 MRI - Alphabetical'!N384-'2020 MRI'!N384</f>
        <v>-1</v>
      </c>
      <c r="P384" s="33">
        <f>'2023 MRI - Alphabetical'!O384-'2020 MRI'!O384</f>
        <v>-1.0268175128214097E-2</v>
      </c>
      <c r="Q384" s="11">
        <f>'2023 MRI - Alphabetical'!P384-'2020 MRI'!P384</f>
        <v>-1.3284845036310666E-2</v>
      </c>
      <c r="R384" s="10">
        <f>'2023 MRI - Alphabetical'!Q384-'2020 MRI'!Q384</f>
        <v>5</v>
      </c>
      <c r="S384" s="33">
        <f>'2023 MRI - Alphabetical'!R384-'2020 MRI'!R384</f>
        <v>-0.55829840207902881</v>
      </c>
      <c r="T384" s="12">
        <f>'2023 MRI - Alphabetical'!S384-'2020 MRI'!S384</f>
        <v>-0.3889622543412794</v>
      </c>
      <c r="U384" s="10">
        <f>'2023 MRI - Alphabetical'!T384-'2020 MRI'!T384</f>
        <v>11</v>
      </c>
      <c r="V384" s="33">
        <f>'2023 MRI - Alphabetical'!U384-'2020 MRI'!U384</f>
        <v>1.1948315212320799</v>
      </c>
      <c r="W384" s="11">
        <f>'2023 MRI - Alphabetical'!V384-'2020 MRI'!V384</f>
        <v>-6.7345896458436166E-2</v>
      </c>
      <c r="X384" s="10">
        <f>'2023 MRI - Alphabetical'!W384-'2020 MRI'!W384</f>
        <v>17</v>
      </c>
      <c r="Y384" s="33">
        <f>'2023 MRI - Alphabetical'!X384-'2020 MRI'!X384</f>
        <v>0.24294632389148463</v>
      </c>
      <c r="Z384" s="13">
        <f>'2023 MRI - Alphabetical'!Y384-'2020 MRI'!Y384</f>
        <v>16967</v>
      </c>
      <c r="AA384" s="10">
        <f>'2023 MRI - Alphabetical'!Z384-'2020 MRI'!Z384</f>
        <v>15</v>
      </c>
      <c r="AB384" s="33">
        <f>'2023 MRI - Alphabetical'!AA384-'2020 MRI'!AA384</f>
        <v>4.3902954505498859E-2</v>
      </c>
      <c r="AC384" s="11">
        <f>'2023 MRI - Alphabetical'!AB384-'2020 MRI'!AB384</f>
        <v>-6.8537941597576063E-4</v>
      </c>
      <c r="AD384" s="10">
        <f>'2023 MRI - Alphabetical'!AC384-'2020 MRI'!AC384</f>
        <v>-2</v>
      </c>
      <c r="AE384" s="33">
        <f>'2023 MRI - Alphabetical'!AD384-'2020 MRI'!AD384</f>
        <v>-0.20420241849179188</v>
      </c>
      <c r="AF384" s="11">
        <f>'2023 MRI - Alphabetical'!AE384-'2020 MRI'!AE384</f>
        <v>7.4958030991906233E-3</v>
      </c>
      <c r="AG384" s="10">
        <f>'2023 MRI - Alphabetical'!AF384-'2020 MRI'!AF384</f>
        <v>65</v>
      </c>
      <c r="AH384" s="33">
        <f>'2023 MRI - Alphabetical'!AG384-'2020 MRI'!AG384</f>
        <v>0.19407651982581378</v>
      </c>
      <c r="AI384" s="14">
        <f>'2023 MRI - Alphabetical'!AH384-'2020 MRI'!AH384</f>
        <v>-0.33966666666666612</v>
      </c>
      <c r="AJ384" s="10">
        <f>'2023 MRI - Alphabetical'!AI384-'2020 MRI'!AI384</f>
        <v>10</v>
      </c>
      <c r="AK384" s="33">
        <f>'2023 MRI - Alphabetical'!AJ384-'2020 MRI'!AJ384</f>
        <v>3.4729201898301254E-2</v>
      </c>
      <c r="AL384" s="13">
        <f>'2023 MRI - Alphabetical'!AK384-'2020 MRI'!AK384</f>
        <v>15576.504526718993</v>
      </c>
      <c r="AM384" s="38">
        <v>1</v>
      </c>
    </row>
    <row r="385" spans="1:39" x14ac:dyDescent="0.25">
      <c r="A385" t="s">
        <v>977</v>
      </c>
      <c r="B385" s="5" t="s">
        <v>32</v>
      </c>
      <c r="C385" s="6" t="s">
        <v>33</v>
      </c>
      <c r="D385" s="7" t="s">
        <v>34</v>
      </c>
      <c r="E385" s="8">
        <f>VLOOKUP(A385,'2020 MRI'!$A$7:$F$571,6,FALSE)</f>
        <v>78.10708756781267</v>
      </c>
      <c r="F385" s="36">
        <f>'2023 MRI - Alphabetical'!E385-'2020 MRI'!E385</f>
        <v>-0.67828033662720522</v>
      </c>
      <c r="G385" s="8">
        <f>'2023 MRI - Alphabetical'!F385-'2020 MRI'!F385</f>
        <v>-5.8559021926450328</v>
      </c>
      <c r="H385" s="9">
        <f>'2023 MRI - Alphabetical'!G385-'2020 MRI'!G385</f>
        <v>0</v>
      </c>
      <c r="I385" s="10">
        <f>'2023 MRI - Alphabetical'!H385-'2020 MRI'!H385</f>
        <v>167</v>
      </c>
      <c r="J385" s="33">
        <f>'2023 MRI - Alphabetical'!I385-'2020 MRI'!I385</f>
        <v>0.63949319673167504</v>
      </c>
      <c r="K385" s="11">
        <f>'2023 MRI - Alphabetical'!J385-'2020 MRI'!J385</f>
        <v>7.6852046277384178E-2</v>
      </c>
      <c r="L385" s="10">
        <f>'2023 MRI - Alphabetical'!K385-'2020 MRI'!K385</f>
        <v>82</v>
      </c>
      <c r="M385" s="33">
        <f>'2023 MRI - Alphabetical'!L385-'2020 MRI'!L385</f>
        <v>0.32633052988317507</v>
      </c>
      <c r="N385" s="11">
        <f>'2023 MRI - Alphabetical'!M385-'2020 MRI'!M385</f>
        <v>-3.7807035291869302E-2</v>
      </c>
      <c r="O385" s="10">
        <f>'2023 MRI - Alphabetical'!N385-'2020 MRI'!N385</f>
        <v>1</v>
      </c>
      <c r="P385" s="33">
        <f>'2023 MRI - Alphabetical'!O385-'2020 MRI'!O385</f>
        <v>3.8098017449901711E-2</v>
      </c>
      <c r="Q385" s="11">
        <f>'2023 MRI - Alphabetical'!P385-'2020 MRI'!P385</f>
        <v>-1.5462081688952134E-2</v>
      </c>
      <c r="R385" s="10">
        <f>'2023 MRI - Alphabetical'!Q385-'2020 MRI'!Q385</f>
        <v>2</v>
      </c>
      <c r="S385" s="33">
        <f>'2023 MRI - Alphabetical'!R385-'2020 MRI'!R385</f>
        <v>-1.333353826359323</v>
      </c>
      <c r="T385" s="12">
        <f>'2023 MRI - Alphabetical'!S385-'2020 MRI'!S385</f>
        <v>-0.24642692891403417</v>
      </c>
      <c r="U385" s="10">
        <f>'2023 MRI - Alphabetical'!T385-'2020 MRI'!T385</f>
        <v>5</v>
      </c>
      <c r="V385" s="33">
        <f>'2023 MRI - Alphabetical'!U385-'2020 MRI'!U385</f>
        <v>0.54905280409383028</v>
      </c>
      <c r="W385" s="11">
        <f>'2023 MRI - Alphabetical'!V385-'2020 MRI'!V385</f>
        <v>-2.8829213543391879E-2</v>
      </c>
      <c r="X385" s="10">
        <f>'2023 MRI - Alphabetical'!W385-'2020 MRI'!W385</f>
        <v>4</v>
      </c>
      <c r="Y385" s="33">
        <f>'2023 MRI - Alphabetical'!X385-'2020 MRI'!X385</f>
        <v>9.7943267523494804E-2</v>
      </c>
      <c r="Z385" s="13">
        <f>'2023 MRI - Alphabetical'!Y385-'2020 MRI'!Y385</f>
        <v>10732</v>
      </c>
      <c r="AA385" s="10">
        <f>'2023 MRI - Alphabetical'!Z385-'2020 MRI'!Z385</f>
        <v>-6</v>
      </c>
      <c r="AB385" s="33">
        <f>'2023 MRI - Alphabetical'!AA385-'2020 MRI'!AA385</f>
        <v>-0.4159279279958068</v>
      </c>
      <c r="AC385" s="11">
        <f>'2023 MRI - Alphabetical'!AB385-'2020 MRI'!AB385</f>
        <v>2.5160162149272663E-3</v>
      </c>
      <c r="AD385" s="10">
        <f>'2023 MRI - Alphabetical'!AC385-'2020 MRI'!AC385</f>
        <v>4</v>
      </c>
      <c r="AE385" s="33">
        <f>'2023 MRI - Alphabetical'!AD385-'2020 MRI'!AD385</f>
        <v>5.1709306615729478E-2</v>
      </c>
      <c r="AF385" s="11">
        <f>'2023 MRI - Alphabetical'!AE385-'2020 MRI'!AE385</f>
        <v>1.8164157750689691E-2</v>
      </c>
      <c r="AG385" s="10">
        <f>'2023 MRI - Alphabetical'!AF385-'2020 MRI'!AF385</f>
        <v>49</v>
      </c>
      <c r="AH385" s="33">
        <f>'2023 MRI - Alphabetical'!AG385-'2020 MRI'!AG385</f>
        <v>0.33594744738850896</v>
      </c>
      <c r="AI385" s="14">
        <f>'2023 MRI - Alphabetical'!AH385-'2020 MRI'!AH385</f>
        <v>-0.49233333333333373</v>
      </c>
      <c r="AJ385" s="10">
        <f>'2023 MRI - Alphabetical'!AI385-'2020 MRI'!AI385</f>
        <v>9</v>
      </c>
      <c r="AK385" s="33">
        <f>'2023 MRI - Alphabetical'!AJ385-'2020 MRI'!AJ385</f>
        <v>3.5020914176515761E-2</v>
      </c>
      <c r="AL385" s="13">
        <f>'2023 MRI - Alphabetical'!AK385-'2020 MRI'!AK385</f>
        <v>14241.950154682709</v>
      </c>
      <c r="AM385" s="38">
        <v>1</v>
      </c>
    </row>
    <row r="386" spans="1:39" x14ac:dyDescent="0.25">
      <c r="A386" t="s">
        <v>978</v>
      </c>
      <c r="B386" s="5" t="s">
        <v>46</v>
      </c>
      <c r="C386" s="6" t="s">
        <v>47</v>
      </c>
      <c r="D386" s="7" t="s">
        <v>20</v>
      </c>
      <c r="E386" s="8">
        <f>VLOOKUP(A386,'2020 MRI'!$A$7:$F$571,6,FALSE)</f>
        <v>59.845655745373037</v>
      </c>
      <c r="F386" s="36">
        <f>'2023 MRI - Alphabetical'!E386-'2020 MRI'!E386</f>
        <v>0.52681537102712461</v>
      </c>
      <c r="G386" s="8">
        <f>'2023 MRI - Alphabetical'!F386-'2020 MRI'!F386</f>
        <v>-5.1428099086630397</v>
      </c>
      <c r="H386" s="9">
        <f>'2023 MRI - Alphabetical'!G386-'2020 MRI'!G386</f>
        <v>3</v>
      </c>
      <c r="I386" s="10">
        <f>'2023 MRI - Alphabetical'!H386-'2020 MRI'!H386</f>
        <v>231</v>
      </c>
      <c r="J386" s="33">
        <f>'2023 MRI - Alphabetical'!I386-'2020 MRI'!I386</f>
        <v>0.80685033461725653</v>
      </c>
      <c r="K386" s="11">
        <f>'2023 MRI - Alphabetical'!J386-'2020 MRI'!J386</f>
        <v>8.1278634201863875E-2</v>
      </c>
      <c r="L386" s="10">
        <f>'2023 MRI - Alphabetical'!K386-'2020 MRI'!K386</f>
        <v>-10</v>
      </c>
      <c r="M386" s="33">
        <f>'2023 MRI - Alphabetical'!L386-'2020 MRI'!L386</f>
        <v>-1.6270321751445103</v>
      </c>
      <c r="N386" s="11">
        <f>'2023 MRI - Alphabetical'!M386-'2020 MRI'!M386</f>
        <v>1.8289387204455387E-3</v>
      </c>
      <c r="O386" s="10">
        <f>'2023 MRI - Alphabetical'!N386-'2020 MRI'!N386</f>
        <v>19</v>
      </c>
      <c r="P386" s="33">
        <f>'2023 MRI - Alphabetical'!O386-'2020 MRI'!O386</f>
        <v>0.63084225141367223</v>
      </c>
      <c r="Q386" s="11">
        <f>'2023 MRI - Alphabetical'!P386-'2020 MRI'!P386</f>
        <v>-4.7194605151637981E-2</v>
      </c>
      <c r="R386" s="10">
        <f>'2023 MRI - Alphabetical'!Q386-'2020 MRI'!Q386</f>
        <v>2</v>
      </c>
      <c r="S386" s="33">
        <f>'2023 MRI - Alphabetical'!R386-'2020 MRI'!R386</f>
        <v>-1.1071313844212498</v>
      </c>
      <c r="T386" s="12">
        <f>'2023 MRI - Alphabetical'!S386-'2020 MRI'!S386</f>
        <v>-0.35632622982574347</v>
      </c>
      <c r="U386" s="10">
        <f>'2023 MRI - Alphabetical'!T386-'2020 MRI'!T386</f>
        <v>121</v>
      </c>
      <c r="V386" s="33">
        <f>'2023 MRI - Alphabetical'!U386-'2020 MRI'!U386</f>
        <v>1.5264852367832324</v>
      </c>
      <c r="W386" s="11">
        <f>'2023 MRI - Alphabetical'!V386-'2020 MRI'!V386</f>
        <v>-9.1173886880485014E-2</v>
      </c>
      <c r="X386" s="10">
        <f>'2023 MRI - Alphabetical'!W386-'2020 MRI'!W386</f>
        <v>8</v>
      </c>
      <c r="Y386" s="33">
        <f>'2023 MRI - Alphabetical'!X386-'2020 MRI'!X386</f>
        <v>0.12692640333053617</v>
      </c>
      <c r="Z386" s="13">
        <f>'2023 MRI - Alphabetical'!Y386-'2020 MRI'!Y386</f>
        <v>12821</v>
      </c>
      <c r="AA386" s="10">
        <f>'2023 MRI - Alphabetical'!Z386-'2020 MRI'!Z386</f>
        <v>5</v>
      </c>
      <c r="AB386" s="33">
        <f>'2023 MRI - Alphabetical'!AA386-'2020 MRI'!AA386</f>
        <v>0.28563270915825312</v>
      </c>
      <c r="AC386" s="11">
        <f>'2023 MRI - Alphabetical'!AB386-'2020 MRI'!AB386</f>
        <v>-6.1037567084078759E-3</v>
      </c>
      <c r="AD386" s="10">
        <f>'2023 MRI - Alphabetical'!AC386-'2020 MRI'!AC386</f>
        <v>-85</v>
      </c>
      <c r="AE386" s="33">
        <f>'2023 MRI - Alphabetical'!AD386-'2020 MRI'!AD386</f>
        <v>-0.67348487162823101</v>
      </c>
      <c r="AF386" s="11">
        <f>'2023 MRI - Alphabetical'!AE386-'2020 MRI'!AE386</f>
        <v>-3.0738932369880567E-2</v>
      </c>
      <c r="AG386" s="10">
        <f>'2023 MRI - Alphabetical'!AF386-'2020 MRI'!AF386</f>
        <v>-15</v>
      </c>
      <c r="AH386" s="33">
        <f>'2023 MRI - Alphabetical'!AG386-'2020 MRI'!AG386</f>
        <v>-0.2518435840125508</v>
      </c>
      <c r="AI386" s="14">
        <f>'2023 MRI - Alphabetical'!AH386-'2020 MRI'!AH386</f>
        <v>0.18833333333333302</v>
      </c>
      <c r="AJ386" s="10">
        <f>'2023 MRI - Alphabetical'!AI386-'2020 MRI'!AI386</f>
        <v>-11</v>
      </c>
      <c r="AK386" s="33">
        <f>'2023 MRI - Alphabetical'!AJ386-'2020 MRI'!AJ386</f>
        <v>2.2205530103449111E-2</v>
      </c>
      <c r="AL386" s="13">
        <f>'2023 MRI - Alphabetical'!AK386-'2020 MRI'!AK386</f>
        <v>4733.6177367743367</v>
      </c>
      <c r="AM386" s="38"/>
    </row>
    <row r="387" spans="1:39" ht="22.5" x14ac:dyDescent="0.25">
      <c r="A387" t="s">
        <v>979</v>
      </c>
      <c r="B387" s="5" t="s">
        <v>524</v>
      </c>
      <c r="C387" s="6" t="s">
        <v>172</v>
      </c>
      <c r="D387" s="7" t="s">
        <v>39</v>
      </c>
      <c r="E387" s="8">
        <f>VLOOKUP(A387,'2020 MRI'!$A$7:$F$571,6,FALSE)</f>
        <v>14.512602629912415</v>
      </c>
      <c r="F387" s="36">
        <f>'2023 MRI - Alphabetical'!E387-'2020 MRI'!E387</f>
        <v>1.1681614742584658</v>
      </c>
      <c r="G387" s="8">
        <f>'2023 MRI - Alphabetical'!F387-'2020 MRI'!F387</f>
        <v>2.4659748879707983</v>
      </c>
      <c r="H387" s="9">
        <f>'2023 MRI - Alphabetical'!G387-'2020 MRI'!G387</f>
        <v>48</v>
      </c>
      <c r="I387" s="10">
        <f>'2023 MRI - Alphabetical'!H387-'2020 MRI'!H387</f>
        <v>-211</v>
      </c>
      <c r="J387" s="33">
        <f>'2023 MRI - Alphabetical'!I387-'2020 MRI'!I387</f>
        <v>-0.64014952197384634</v>
      </c>
      <c r="K387" s="11">
        <f>'2023 MRI - Alphabetical'!J387-'2020 MRI'!J387</f>
        <v>-1.787223612144162E-2</v>
      </c>
      <c r="L387" s="10">
        <f>'2023 MRI - Alphabetical'!K387-'2020 MRI'!K387</f>
        <v>80</v>
      </c>
      <c r="M387" s="33">
        <f>'2023 MRI - Alphabetical'!L387-'2020 MRI'!L387</f>
        <v>0.7244763491664733</v>
      </c>
      <c r="N387" s="11">
        <f>'2023 MRI - Alphabetical'!M387-'2020 MRI'!M387</f>
        <v>-3.237410071942446E-2</v>
      </c>
      <c r="O387" s="10">
        <f>'2023 MRI - Alphabetical'!N387-'2020 MRI'!N387</f>
        <v>-10</v>
      </c>
      <c r="P387" s="33">
        <f>'2023 MRI - Alphabetical'!O387-'2020 MRI'!O387</f>
        <v>-2.4486579614661941E-2</v>
      </c>
      <c r="Q387" s="11">
        <f>'2023 MRI - Alphabetical'!P387-'2020 MRI'!P387</f>
        <v>0</v>
      </c>
      <c r="R387" s="10">
        <f>'2023 MRI - Alphabetical'!Q387-'2020 MRI'!Q387</f>
        <v>19</v>
      </c>
      <c r="S387" s="33">
        <f>'2023 MRI - Alphabetical'!R387-'2020 MRI'!R387</f>
        <v>0.23888270298591624</v>
      </c>
      <c r="T387" s="12">
        <f>'2023 MRI - Alphabetical'!S387-'2020 MRI'!S387</f>
        <v>0</v>
      </c>
      <c r="U387" s="10">
        <f>'2023 MRI - Alphabetical'!T387-'2020 MRI'!T387</f>
        <v>-90</v>
      </c>
      <c r="V387" s="33">
        <f>'2023 MRI - Alphabetical'!U387-'2020 MRI'!U387</f>
        <v>-0.22834321189862372</v>
      </c>
      <c r="W387" s="11">
        <f>'2023 MRI - Alphabetical'!V387-'2020 MRI'!V387</f>
        <v>1.0404186251318441E-2</v>
      </c>
      <c r="X387" s="10">
        <f>'2023 MRI - Alphabetical'!W387-'2020 MRI'!W387</f>
        <v>78</v>
      </c>
      <c r="Y387" s="33">
        <f>'2023 MRI - Alphabetical'!X387-'2020 MRI'!X387</f>
        <v>0.82483873851550904</v>
      </c>
      <c r="Z387" s="13">
        <f>'2023 MRI - Alphabetical'!Y387-'2020 MRI'!Y387</f>
        <v>59115</v>
      </c>
      <c r="AA387" s="10">
        <f>'2023 MRI - Alphabetical'!Z387-'2020 MRI'!Z387</f>
        <v>96</v>
      </c>
      <c r="AB387" s="33">
        <f>'2023 MRI - Alphabetical'!AA387-'2020 MRI'!AA387</f>
        <v>0.24698154553876861</v>
      </c>
      <c r="AC387" s="11">
        <f>'2023 MRI - Alphabetical'!AB387-'2020 MRI'!AB387</f>
        <v>-4.4461305007587743E-4</v>
      </c>
      <c r="AD387" s="10">
        <f>'2023 MRI - Alphabetical'!AC387-'2020 MRI'!AC387</f>
        <v>44</v>
      </c>
      <c r="AE387" s="33">
        <f>'2023 MRI - Alphabetical'!AD387-'2020 MRI'!AD387</f>
        <v>0.11775783287679864</v>
      </c>
      <c r="AF387" s="11">
        <f>'2023 MRI - Alphabetical'!AE387-'2020 MRI'!AE387</f>
        <v>1.1268849712245954E-2</v>
      </c>
      <c r="AG387" s="10">
        <f>'2023 MRI - Alphabetical'!AF387-'2020 MRI'!AF387</f>
        <v>-6</v>
      </c>
      <c r="AH387" s="33">
        <f>'2023 MRI - Alphabetical'!AG387-'2020 MRI'!AG387</f>
        <v>-8.0639474144291068E-2</v>
      </c>
      <c r="AI387" s="14">
        <f>'2023 MRI - Alphabetical'!AH387-'2020 MRI'!AH387</f>
        <v>-4.0333333333333332E-2</v>
      </c>
      <c r="AJ387" s="10">
        <f>'2023 MRI - Alphabetical'!AI387-'2020 MRI'!AI387</f>
        <v>2</v>
      </c>
      <c r="AK387" s="33">
        <f>'2023 MRI - Alphabetical'!AJ387-'2020 MRI'!AJ387</f>
        <v>-3.3565569629298873E-2</v>
      </c>
      <c r="AL387" s="13">
        <f>'2023 MRI - Alphabetical'!AK387-'2020 MRI'!AK387</f>
        <v>24402.61035119649</v>
      </c>
      <c r="AM387" s="38"/>
    </row>
    <row r="388" spans="1:39" x14ac:dyDescent="0.25">
      <c r="A388" t="s">
        <v>980</v>
      </c>
      <c r="B388" s="5" t="s">
        <v>66</v>
      </c>
      <c r="C388" s="6" t="s">
        <v>44</v>
      </c>
      <c r="D388" s="7" t="s">
        <v>20</v>
      </c>
      <c r="E388" s="8">
        <f>VLOOKUP(A388,'2020 MRI'!$A$7:$F$571,6,FALSE)</f>
        <v>47.033744634658618</v>
      </c>
      <c r="F388" s="36">
        <f>'2023 MRI - Alphabetical'!E388-'2020 MRI'!E388</f>
        <v>0.44268073306373346</v>
      </c>
      <c r="G388" s="8">
        <f>'2023 MRI - Alphabetical'!F388-'2020 MRI'!F388</f>
        <v>-2.3331408554459543</v>
      </c>
      <c r="H388" s="9">
        <f>'2023 MRI - Alphabetical'!G388-'2020 MRI'!G388</f>
        <v>9</v>
      </c>
      <c r="I388" s="10">
        <f>'2023 MRI - Alphabetical'!H388-'2020 MRI'!H388</f>
        <v>59</v>
      </c>
      <c r="J388" s="33">
        <f>'2023 MRI - Alphabetical'!I388-'2020 MRI'!I388</f>
        <v>0.27940978935671024</v>
      </c>
      <c r="K388" s="11">
        <f>'2023 MRI - Alphabetical'!J388-'2020 MRI'!J388</f>
        <v>4.0104690441195356E-2</v>
      </c>
      <c r="L388" s="10">
        <f>'2023 MRI - Alphabetical'!K388-'2020 MRI'!K388</f>
        <v>3</v>
      </c>
      <c r="M388" s="33">
        <f>'2023 MRI - Alphabetical'!L388-'2020 MRI'!L388</f>
        <v>-0.12253317168453332</v>
      </c>
      <c r="N388" s="11">
        <f>'2023 MRI - Alphabetical'!M388-'2020 MRI'!M388</f>
        <v>-2.0621253682820279E-2</v>
      </c>
      <c r="O388" s="10">
        <f>'2023 MRI - Alphabetical'!N388-'2020 MRI'!N388</f>
        <v>30</v>
      </c>
      <c r="P388" s="33">
        <f>'2023 MRI - Alphabetical'!O388-'2020 MRI'!O388</f>
        <v>0.80557487614003498</v>
      </c>
      <c r="Q388" s="11">
        <f>'2023 MRI - Alphabetical'!P388-'2020 MRI'!P388</f>
        <v>-5.7513914656771803E-2</v>
      </c>
      <c r="R388" s="10">
        <f>'2023 MRI - Alphabetical'!Q388-'2020 MRI'!Q388</f>
        <v>2</v>
      </c>
      <c r="S388" s="33">
        <f>'2023 MRI - Alphabetical'!R388-'2020 MRI'!R388</f>
        <v>-2.2252744407840108</v>
      </c>
      <c r="T388" s="12">
        <f>'2023 MRI - Alphabetical'!S388-'2020 MRI'!S388</f>
        <v>0.41911562757484155</v>
      </c>
      <c r="U388" s="10">
        <f>'2023 MRI - Alphabetical'!T388-'2020 MRI'!T388</f>
        <v>108</v>
      </c>
      <c r="V388" s="33">
        <f>'2023 MRI - Alphabetical'!U388-'2020 MRI'!U388</f>
        <v>0.87725965347029411</v>
      </c>
      <c r="W388" s="11">
        <f>'2023 MRI - Alphabetical'!V388-'2020 MRI'!V388</f>
        <v>-5.313687385793428E-2</v>
      </c>
      <c r="X388" s="10">
        <f>'2023 MRI - Alphabetical'!W388-'2020 MRI'!W388</f>
        <v>39</v>
      </c>
      <c r="Y388" s="33">
        <f>'2023 MRI - Alphabetical'!X388-'2020 MRI'!X388</f>
        <v>0.18004267981038236</v>
      </c>
      <c r="Z388" s="13">
        <f>'2023 MRI - Alphabetical'!Y388-'2020 MRI'!Y388</f>
        <v>19347</v>
      </c>
      <c r="AA388" s="10">
        <f>'2023 MRI - Alphabetical'!Z388-'2020 MRI'!Z388</f>
        <v>123</v>
      </c>
      <c r="AB388" s="33">
        <f>'2023 MRI - Alphabetical'!AA388-'2020 MRI'!AA388</f>
        <v>0.41800239738879968</v>
      </c>
      <c r="AC388" s="11">
        <f>'2023 MRI - Alphabetical'!AB388-'2020 MRI'!AB388</f>
        <v>-3.7519181585677769E-3</v>
      </c>
      <c r="AD388" s="10">
        <f>'2023 MRI - Alphabetical'!AC388-'2020 MRI'!AC388</f>
        <v>109</v>
      </c>
      <c r="AE388" s="33">
        <f>'2023 MRI - Alphabetical'!AD388-'2020 MRI'!AD388</f>
        <v>0.42271296266056602</v>
      </c>
      <c r="AF388" s="11">
        <f>'2023 MRI - Alphabetical'!AE388-'2020 MRI'!AE388</f>
        <v>3.1339104966188525E-2</v>
      </c>
      <c r="AG388" s="10">
        <f>'2023 MRI - Alphabetical'!AF388-'2020 MRI'!AF388</f>
        <v>-68</v>
      </c>
      <c r="AH388" s="33">
        <f>'2023 MRI - Alphabetical'!AG388-'2020 MRI'!AG388</f>
        <v>-0.31581083617888828</v>
      </c>
      <c r="AI388" s="14">
        <f>'2023 MRI - Alphabetical'!AH388-'2020 MRI'!AH388</f>
        <v>0.22833333333333328</v>
      </c>
      <c r="AJ388" s="10">
        <f>'2023 MRI - Alphabetical'!AI388-'2020 MRI'!AI388</f>
        <v>-16</v>
      </c>
      <c r="AK388" s="33">
        <f>'2023 MRI - Alphabetical'!AJ388-'2020 MRI'!AJ388</f>
        <v>1.6384636017378829E-2</v>
      </c>
      <c r="AL388" s="13">
        <f>'2023 MRI - Alphabetical'!AK388-'2020 MRI'!AK388</f>
        <v>7504.5721400714101</v>
      </c>
      <c r="AM388" s="38"/>
    </row>
    <row r="389" spans="1:39" x14ac:dyDescent="0.25">
      <c r="A389" t="s">
        <v>981</v>
      </c>
      <c r="B389" s="5" t="s">
        <v>131</v>
      </c>
      <c r="C389" s="6" t="s">
        <v>44</v>
      </c>
      <c r="D389" s="7" t="s">
        <v>20</v>
      </c>
      <c r="E389" s="8">
        <f>VLOOKUP(A389,'2020 MRI'!$A$7:$F$571,6,FALSE)</f>
        <v>39.488203986546736</v>
      </c>
      <c r="F389" s="36">
        <f>'2023 MRI - Alphabetical'!E389-'2020 MRI'!E389</f>
        <v>-0.5885213083856411</v>
      </c>
      <c r="G389" s="8">
        <f>'2023 MRI - Alphabetical'!F389-'2020 MRI'!F389</f>
        <v>1.7602662773703699</v>
      </c>
      <c r="H389" s="9">
        <f>'2023 MRI - Alphabetical'!G389-'2020 MRI'!G389</f>
        <v>-9</v>
      </c>
      <c r="I389" s="10">
        <f>'2023 MRI - Alphabetical'!H389-'2020 MRI'!H389</f>
        <v>-67</v>
      </c>
      <c r="J389" s="33">
        <f>'2023 MRI - Alphabetical'!I389-'2020 MRI'!I389</f>
        <v>-0.26044586729458685</v>
      </c>
      <c r="K389" s="11">
        <f>'2023 MRI - Alphabetical'!J389-'2020 MRI'!J389</f>
        <v>1.9779869530618388E-3</v>
      </c>
      <c r="L389" s="10">
        <f>'2023 MRI - Alphabetical'!K389-'2020 MRI'!K389</f>
        <v>6</v>
      </c>
      <c r="M389" s="33">
        <f>'2023 MRI - Alphabetical'!L389-'2020 MRI'!L389</f>
        <v>-0.1661180086008458</v>
      </c>
      <c r="N389" s="11">
        <f>'2023 MRI - Alphabetical'!M389-'2020 MRI'!M389</f>
        <v>-2.1668299064112731E-2</v>
      </c>
      <c r="O389" s="10">
        <f>'2023 MRI - Alphabetical'!N389-'2020 MRI'!N389</f>
        <v>27</v>
      </c>
      <c r="P389" s="33">
        <f>'2023 MRI - Alphabetical'!O389-'2020 MRI'!O389</f>
        <v>0.11452240963060736</v>
      </c>
      <c r="Q389" s="11">
        <f>'2023 MRI - Alphabetical'!P389-'2020 MRI'!P389</f>
        <v>-1.1243532544636309E-2</v>
      </c>
      <c r="R389" s="10">
        <f>'2023 MRI - Alphabetical'!Q389-'2020 MRI'!Q389</f>
        <v>43</v>
      </c>
      <c r="S389" s="33">
        <f>'2023 MRI - Alphabetical'!R389-'2020 MRI'!R389</f>
        <v>2.8116004491393398E-2</v>
      </c>
      <c r="T389" s="12">
        <f>'2023 MRI - Alphabetical'!S389-'2020 MRI'!S389</f>
        <v>-0.88854143952894105</v>
      </c>
      <c r="U389" s="10">
        <f>'2023 MRI - Alphabetical'!T389-'2020 MRI'!T389</f>
        <v>13</v>
      </c>
      <c r="V389" s="33">
        <f>'2023 MRI - Alphabetical'!U389-'2020 MRI'!U389</f>
        <v>0.11432737378379387</v>
      </c>
      <c r="W389" s="11">
        <f>'2023 MRI - Alphabetical'!V389-'2020 MRI'!V389</f>
        <v>-7.8730967599187907E-3</v>
      </c>
      <c r="X389" s="10">
        <f>'2023 MRI - Alphabetical'!W389-'2020 MRI'!W389</f>
        <v>0</v>
      </c>
      <c r="Y389" s="33">
        <f>'2023 MRI - Alphabetical'!X389-'2020 MRI'!X389</f>
        <v>2.2308957445073885E-2</v>
      </c>
      <c r="Z389" s="13">
        <f>'2023 MRI - Alphabetical'!Y389-'2020 MRI'!Y389</f>
        <v>12072</v>
      </c>
      <c r="AA389" s="10">
        <f>'2023 MRI - Alphabetical'!Z389-'2020 MRI'!Z389</f>
        <v>-1</v>
      </c>
      <c r="AB389" s="33">
        <f>'2023 MRI - Alphabetical'!AA389-'2020 MRI'!AA389</f>
        <v>-0.12011860669308905</v>
      </c>
      <c r="AC389" s="11">
        <f>'2023 MRI - Alphabetical'!AB389-'2020 MRI'!AB389</f>
        <v>1.3973847871152911E-3</v>
      </c>
      <c r="AD389" s="10">
        <f>'2023 MRI - Alphabetical'!AC389-'2020 MRI'!AC389</f>
        <v>-66</v>
      </c>
      <c r="AE389" s="33">
        <f>'2023 MRI - Alphabetical'!AD389-'2020 MRI'!AD389</f>
        <v>-0.60687162127977112</v>
      </c>
      <c r="AF389" s="11">
        <f>'2023 MRI - Alphabetical'!AE389-'2020 MRI'!AE389</f>
        <v>-2.6469566601443395E-2</v>
      </c>
      <c r="AG389" s="10">
        <f>'2023 MRI - Alphabetical'!AF389-'2020 MRI'!AF389</f>
        <v>-43</v>
      </c>
      <c r="AH389" s="33">
        <f>'2023 MRI - Alphabetical'!AG389-'2020 MRI'!AG389</f>
        <v>-0.16584160010102073</v>
      </c>
      <c r="AI389" s="14">
        <f>'2023 MRI - Alphabetical'!AH389-'2020 MRI'!AH389</f>
        <v>6.366666666666676E-2</v>
      </c>
      <c r="AJ389" s="10">
        <f>'2023 MRI - Alphabetical'!AI389-'2020 MRI'!AI389</f>
        <v>0</v>
      </c>
      <c r="AK389" s="33">
        <f>'2023 MRI - Alphabetical'!AJ389-'2020 MRI'!AJ389</f>
        <v>2.9182172941856599E-2</v>
      </c>
      <c r="AL389" s="13">
        <f>'2023 MRI - Alphabetical'!AK389-'2020 MRI'!AK389</f>
        <v>10734.608211267674</v>
      </c>
      <c r="AM389" s="38">
        <v>1</v>
      </c>
    </row>
    <row r="390" spans="1:39" x14ac:dyDescent="0.25">
      <c r="A390" t="s">
        <v>982</v>
      </c>
      <c r="B390" s="5" t="s">
        <v>486</v>
      </c>
      <c r="C390" s="6" t="s">
        <v>38</v>
      </c>
      <c r="D390" s="7" t="s">
        <v>39</v>
      </c>
      <c r="E390" s="8">
        <f>VLOOKUP(A390,'2020 MRI'!$A$7:$F$571,6,FALSE)</f>
        <v>10.692632833054738</v>
      </c>
      <c r="F390" s="36">
        <f>'2023 MRI - Alphabetical'!E390-'2020 MRI'!E390</f>
        <v>-0.8119561835681246</v>
      </c>
      <c r="G390" s="8">
        <f>'2023 MRI - Alphabetical'!F390-'2020 MRI'!F390</f>
        <v>8.1604746145805791</v>
      </c>
      <c r="H390" s="9">
        <f>'2023 MRI - Alphabetical'!G390-'2020 MRI'!G390</f>
        <v>-31</v>
      </c>
      <c r="I390" s="10">
        <f>'2023 MRI - Alphabetical'!H390-'2020 MRI'!H390</f>
        <v>207</v>
      </c>
      <c r="J390" s="33">
        <f>'2023 MRI - Alphabetical'!I390-'2020 MRI'!I390</f>
        <v>0.89833429089503225</v>
      </c>
      <c r="K390" s="11">
        <f>'2023 MRI - Alphabetical'!J390-'2020 MRI'!J390</f>
        <v>9.6227655481114116E-2</v>
      </c>
      <c r="L390" s="10">
        <f>'2023 MRI - Alphabetical'!K390-'2020 MRI'!K390</f>
        <v>-336</v>
      </c>
      <c r="M390" s="33">
        <f>'2023 MRI - Alphabetical'!L390-'2020 MRI'!L390</f>
        <v>-1.4031301317633731</v>
      </c>
      <c r="N390" s="11">
        <f>'2023 MRI - Alphabetical'!M390-'2020 MRI'!M390</f>
        <v>4.1323517688397211E-2</v>
      </c>
      <c r="O390" s="10">
        <f>'2023 MRI - Alphabetical'!N390-'2020 MRI'!N390</f>
        <v>-59</v>
      </c>
      <c r="P390" s="33">
        <f>'2023 MRI - Alphabetical'!O390-'2020 MRI'!O390</f>
        <v>-0.18070567728284537</v>
      </c>
      <c r="Q390" s="11">
        <f>'2023 MRI - Alphabetical'!P390-'2020 MRI'!P390</f>
        <v>9.6660808435852369E-3</v>
      </c>
      <c r="R390" s="10">
        <f>'2023 MRI - Alphabetical'!Q390-'2020 MRI'!Q390</f>
        <v>-250</v>
      </c>
      <c r="S390" s="33">
        <f>'2023 MRI - Alphabetical'!R390-'2020 MRI'!R390</f>
        <v>-0.30931540822353493</v>
      </c>
      <c r="T390" s="12">
        <f>'2023 MRI - Alphabetical'!S390-'2020 MRI'!S390</f>
        <v>1.0775862068965518</v>
      </c>
      <c r="U390" s="10">
        <f>'2023 MRI - Alphabetical'!T390-'2020 MRI'!T390</f>
        <v>-54</v>
      </c>
      <c r="V390" s="33">
        <f>'2023 MRI - Alphabetical'!U390-'2020 MRI'!U390</f>
        <v>-0.19455265077781514</v>
      </c>
      <c r="W390" s="11">
        <f>'2023 MRI - Alphabetical'!V390-'2020 MRI'!V390</f>
        <v>7.9897039204808971E-3</v>
      </c>
      <c r="X390" s="10">
        <f>'2023 MRI - Alphabetical'!W390-'2020 MRI'!W390</f>
        <v>18</v>
      </c>
      <c r="Y390" s="33">
        <f>'2023 MRI - Alphabetical'!X390-'2020 MRI'!X390</f>
        <v>0.22130144139922647</v>
      </c>
      <c r="Z390" s="13">
        <f>'2023 MRI - Alphabetical'!Y390-'2020 MRI'!Y390</f>
        <v>34457</v>
      </c>
      <c r="AA390" s="10">
        <f>'2023 MRI - Alphabetical'!Z390-'2020 MRI'!Z390</f>
        <v>-3</v>
      </c>
      <c r="AB390" s="33">
        <f>'2023 MRI - Alphabetical'!AA390-'2020 MRI'!AA390</f>
        <v>-6.1762967961712656E-2</v>
      </c>
      <c r="AC390" s="11">
        <f>'2023 MRI - Alphabetical'!AB390-'2020 MRI'!AB390</f>
        <v>4.6318504190844614E-3</v>
      </c>
      <c r="AD390" s="10">
        <f>'2023 MRI - Alphabetical'!AC390-'2020 MRI'!AC390</f>
        <v>-25</v>
      </c>
      <c r="AE390" s="33">
        <f>'2023 MRI - Alphabetical'!AD390-'2020 MRI'!AD390</f>
        <v>-0.14526334296261745</v>
      </c>
      <c r="AF390" s="11">
        <f>'2023 MRI - Alphabetical'!AE390-'2020 MRI'!AE390</f>
        <v>-4.5179856518878792E-3</v>
      </c>
      <c r="AG390" s="10">
        <f>'2023 MRI - Alphabetical'!AF390-'2020 MRI'!AF390</f>
        <v>-24</v>
      </c>
      <c r="AH390" s="33">
        <f>'2023 MRI - Alphabetical'!AG390-'2020 MRI'!AG390</f>
        <v>-5.5907649939328286E-2</v>
      </c>
      <c r="AI390" s="14">
        <f>'2023 MRI - Alphabetical'!AH390-'2020 MRI'!AH390</f>
        <v>-5.699999999999994E-2</v>
      </c>
      <c r="AJ390" s="10">
        <f>'2023 MRI - Alphabetical'!AI390-'2020 MRI'!AI390</f>
        <v>-8</v>
      </c>
      <c r="AK390" s="33">
        <f>'2023 MRI - Alphabetical'!AJ390-'2020 MRI'!AJ390</f>
        <v>-5.9268202276364507E-3</v>
      </c>
      <c r="AL390" s="13">
        <f>'2023 MRI - Alphabetical'!AK390-'2020 MRI'!AK390</f>
        <v>21909.326153887348</v>
      </c>
      <c r="AM390" s="38"/>
    </row>
    <row r="391" spans="1:39" x14ac:dyDescent="0.25">
      <c r="A391" t="s">
        <v>983</v>
      </c>
      <c r="B391" s="5" t="s">
        <v>31</v>
      </c>
      <c r="C391" s="6" t="s">
        <v>22</v>
      </c>
      <c r="D391" s="7" t="s">
        <v>20</v>
      </c>
      <c r="E391" s="8">
        <f>VLOOKUP(A391,'2020 MRI'!$A$7:$F$571,6,FALSE)</f>
        <v>84.27647149257038</v>
      </c>
      <c r="F391" s="36">
        <f>'2023 MRI - Alphabetical'!E391-'2020 MRI'!E391</f>
        <v>-6.5678457725475923</v>
      </c>
      <c r="G391" s="8">
        <f>'2023 MRI - Alphabetical'!F391-'2020 MRI'!F391</f>
        <v>7.5229017309357715</v>
      </c>
      <c r="H391" s="9">
        <f>'2023 MRI - Alphabetical'!G391-'2020 MRI'!G391</f>
        <v>-1</v>
      </c>
      <c r="I391" s="10">
        <f>'2023 MRI - Alphabetical'!H391-'2020 MRI'!H391</f>
        <v>47</v>
      </c>
      <c r="J391" s="33">
        <f>'2023 MRI - Alphabetical'!I391-'2020 MRI'!I391</f>
        <v>0.37099766483371577</v>
      </c>
      <c r="K391" s="11">
        <f>'2023 MRI - Alphabetical'!J391-'2020 MRI'!J391</f>
        <v>4.2106281226947373E-2</v>
      </c>
      <c r="L391" s="10">
        <f>'2023 MRI - Alphabetical'!K391-'2020 MRI'!K391</f>
        <v>-15</v>
      </c>
      <c r="M391" s="33">
        <f>'2023 MRI - Alphabetical'!L391-'2020 MRI'!L391</f>
        <v>-1.2752063142925589</v>
      </c>
      <c r="N391" s="11">
        <f>'2023 MRI - Alphabetical'!M391-'2020 MRI'!M391</f>
        <v>1.2282232451188424E-4</v>
      </c>
      <c r="O391" s="10">
        <f>'2023 MRI - Alphabetical'!N391-'2020 MRI'!N391</f>
        <v>0</v>
      </c>
      <c r="P391" s="33">
        <f>'2023 MRI - Alphabetical'!O391-'2020 MRI'!O391</f>
        <v>-0.46480046866409719</v>
      </c>
      <c r="Q391" s="11">
        <f>'2023 MRI - Alphabetical'!P391-'2020 MRI'!P391</f>
        <v>1.3609850018827585E-2</v>
      </c>
      <c r="R391" s="10">
        <f>'2023 MRI - Alphabetical'!Q391-'2020 MRI'!Q391</f>
        <v>-385</v>
      </c>
      <c r="S391" s="33">
        <f>'2023 MRI - Alphabetical'!R391-'2020 MRI'!R391</f>
        <v>-5.6387239492387087</v>
      </c>
      <c r="T391" s="12">
        <f>'2023 MRI - Alphabetical'!S391-'2020 MRI'!S391</f>
        <v>11.553538271095523</v>
      </c>
      <c r="U391" s="10">
        <f>'2023 MRI - Alphabetical'!T391-'2020 MRI'!T391</f>
        <v>-3</v>
      </c>
      <c r="V391" s="33">
        <f>'2023 MRI - Alphabetical'!U391-'2020 MRI'!U391</f>
        <v>-1.3183801379845024</v>
      </c>
      <c r="W391" s="11">
        <f>'2023 MRI - Alphabetical'!V391-'2020 MRI'!V391</f>
        <v>8.6426915869758481E-2</v>
      </c>
      <c r="X391" s="10">
        <f>'2023 MRI - Alphabetical'!W391-'2020 MRI'!W391</f>
        <v>-3</v>
      </c>
      <c r="Y391" s="33">
        <f>'2023 MRI - Alphabetical'!X391-'2020 MRI'!X391</f>
        <v>-0.15284343570419723</v>
      </c>
      <c r="Z391" s="13">
        <f>'2023 MRI - Alphabetical'!Y391-'2020 MRI'!Y391</f>
        <v>-2119</v>
      </c>
      <c r="AA391" s="10">
        <f>'2023 MRI - Alphabetical'!Z391-'2020 MRI'!Z391</f>
        <v>8</v>
      </c>
      <c r="AB391" s="33">
        <f>'2023 MRI - Alphabetical'!AA391-'2020 MRI'!AA391</f>
        <v>0.74249075259240804</v>
      </c>
      <c r="AC391" s="11">
        <f>'2023 MRI - Alphabetical'!AB391-'2020 MRI'!AB391</f>
        <v>-1.2692921236291121E-2</v>
      </c>
      <c r="AD391" s="10">
        <f>'2023 MRI - Alphabetical'!AC391-'2020 MRI'!AC391</f>
        <v>10</v>
      </c>
      <c r="AE391" s="33">
        <f>'2023 MRI - Alphabetical'!AD391-'2020 MRI'!AD391</f>
        <v>0.4419619353710762</v>
      </c>
      <c r="AF391" s="11">
        <f>'2023 MRI - Alphabetical'!AE391-'2020 MRI'!AE391</f>
        <v>3.9255766205199549E-2</v>
      </c>
      <c r="AG391" s="10">
        <f>'2023 MRI - Alphabetical'!AF391-'2020 MRI'!AF391</f>
        <v>1</v>
      </c>
      <c r="AH391" s="33">
        <f>'2023 MRI - Alphabetical'!AG391-'2020 MRI'!AG391</f>
        <v>0.16108019201834134</v>
      </c>
      <c r="AI391" s="14">
        <f>'2023 MRI - Alphabetical'!AH391-'2020 MRI'!AH391</f>
        <v>-0.26533333333333253</v>
      </c>
      <c r="AJ391" s="10">
        <f>'2023 MRI - Alphabetical'!AI391-'2020 MRI'!AI391</f>
        <v>1</v>
      </c>
      <c r="AK391" s="33">
        <f>'2023 MRI - Alphabetical'!AJ391-'2020 MRI'!AJ391</f>
        <v>3.2926581762233176E-2</v>
      </c>
      <c r="AL391" s="13">
        <f>'2023 MRI - Alphabetical'!AK391-'2020 MRI'!AK391</f>
        <v>5332.8241287453275</v>
      </c>
      <c r="AM391" s="38">
        <v>1</v>
      </c>
    </row>
    <row r="392" spans="1:39" x14ac:dyDescent="0.25">
      <c r="A392" t="s">
        <v>984</v>
      </c>
      <c r="B392" s="5" t="s">
        <v>111</v>
      </c>
      <c r="C392" s="6" t="s">
        <v>19</v>
      </c>
      <c r="D392" s="7" t="s">
        <v>20</v>
      </c>
      <c r="E392" s="8">
        <f>VLOOKUP(A392,'2020 MRI'!$A$7:$F$571,6,FALSE)</f>
        <v>45.974366994342489</v>
      </c>
      <c r="F392" s="36">
        <f>'2023 MRI - Alphabetical'!E392-'2020 MRI'!E392</f>
        <v>-0.88463955826811524</v>
      </c>
      <c r="G392" s="8">
        <f>'2023 MRI - Alphabetical'!F392-'2020 MRI'!F392</f>
        <v>1.1792857823790115</v>
      </c>
      <c r="H392" s="9">
        <f>'2023 MRI - Alphabetical'!G392-'2020 MRI'!G392</f>
        <v>-8</v>
      </c>
      <c r="I392" s="10">
        <f>'2023 MRI - Alphabetical'!H392-'2020 MRI'!H392</f>
        <v>45</v>
      </c>
      <c r="J392" s="33">
        <f>'2023 MRI - Alphabetical'!I392-'2020 MRI'!I392</f>
        <v>0.16522867940265107</v>
      </c>
      <c r="K392" s="11">
        <f>'2023 MRI - Alphabetical'!J392-'2020 MRI'!J392</f>
        <v>4.0885437127046176E-2</v>
      </c>
      <c r="L392" s="10">
        <f>'2023 MRI - Alphabetical'!K392-'2020 MRI'!K392</f>
        <v>47</v>
      </c>
      <c r="M392" s="33">
        <f>'2023 MRI - Alphabetical'!L392-'2020 MRI'!L392</f>
        <v>0.1595002938925342</v>
      </c>
      <c r="N392" s="11">
        <f>'2023 MRI - Alphabetical'!M392-'2020 MRI'!M392</f>
        <v>-2.9841742891520744E-2</v>
      </c>
      <c r="O392" s="10">
        <f>'2023 MRI - Alphabetical'!N392-'2020 MRI'!N392</f>
        <v>-4</v>
      </c>
      <c r="P392" s="33">
        <f>'2023 MRI - Alphabetical'!O392-'2020 MRI'!O392</f>
        <v>-7.0077317245882842E-2</v>
      </c>
      <c r="Q392" s="11">
        <f>'2023 MRI - Alphabetical'!P392-'2020 MRI'!P392</f>
        <v>-1.6592708676878565E-3</v>
      </c>
      <c r="R392" s="10">
        <f>'2023 MRI - Alphabetical'!Q392-'2020 MRI'!Q392</f>
        <v>19</v>
      </c>
      <c r="S392" s="33">
        <f>'2023 MRI - Alphabetical'!R392-'2020 MRI'!R392</f>
        <v>-0.20289932730037047</v>
      </c>
      <c r="T392" s="12">
        <f>'2023 MRI - Alphabetical'!S392-'2020 MRI'!S392</f>
        <v>-0.41233984309276317</v>
      </c>
      <c r="U392" s="10">
        <f>'2023 MRI - Alphabetical'!T392-'2020 MRI'!T392</f>
        <v>-9</v>
      </c>
      <c r="V392" s="33">
        <f>'2023 MRI - Alphabetical'!U392-'2020 MRI'!U392</f>
        <v>-0.29731671428637618</v>
      </c>
      <c r="W392" s="11">
        <f>'2023 MRI - Alphabetical'!V392-'2020 MRI'!V392</f>
        <v>1.8365414339571534E-2</v>
      </c>
      <c r="X392" s="10">
        <f>'2023 MRI - Alphabetical'!W392-'2020 MRI'!W392</f>
        <v>0</v>
      </c>
      <c r="Y392" s="33">
        <f>'2023 MRI - Alphabetical'!X392-'2020 MRI'!X392</f>
        <v>2.9208577764195387E-2</v>
      </c>
      <c r="Z392" s="13">
        <f>'2023 MRI - Alphabetical'!Y392-'2020 MRI'!Y392</f>
        <v>12948</v>
      </c>
      <c r="AA392" s="10">
        <f>'2023 MRI - Alphabetical'!Z392-'2020 MRI'!Z392</f>
        <v>-19</v>
      </c>
      <c r="AB392" s="33">
        <f>'2023 MRI - Alphabetical'!AA392-'2020 MRI'!AA392</f>
        <v>-0.15239187118544806</v>
      </c>
      <c r="AC392" s="11">
        <f>'2023 MRI - Alphabetical'!AB392-'2020 MRI'!AB392</f>
        <v>2.6697492084233818E-3</v>
      </c>
      <c r="AD392" s="10">
        <f>'2023 MRI - Alphabetical'!AC392-'2020 MRI'!AC392</f>
        <v>-7</v>
      </c>
      <c r="AE392" s="33">
        <f>'2023 MRI - Alphabetical'!AD392-'2020 MRI'!AD392</f>
        <v>-0.35959746475520271</v>
      </c>
      <c r="AF392" s="11">
        <f>'2023 MRI - Alphabetical'!AE392-'2020 MRI'!AE392</f>
        <v>-9.1831487564566494E-3</v>
      </c>
      <c r="AG392" s="10">
        <f>'2023 MRI - Alphabetical'!AF392-'2020 MRI'!AF392</f>
        <v>37</v>
      </c>
      <c r="AH392" s="33">
        <f>'2023 MRI - Alphabetical'!AG392-'2020 MRI'!AG392</f>
        <v>0.31157146101927291</v>
      </c>
      <c r="AI392" s="14">
        <f>'2023 MRI - Alphabetical'!AH392-'2020 MRI'!AH392</f>
        <v>-0.46399999999999952</v>
      </c>
      <c r="AJ392" s="10">
        <f>'2023 MRI - Alphabetical'!AI392-'2020 MRI'!AI392</f>
        <v>24</v>
      </c>
      <c r="AK392" s="33">
        <f>'2023 MRI - Alphabetical'!AJ392-'2020 MRI'!AJ392</f>
        <v>3.7437800649421038E-2</v>
      </c>
      <c r="AL392" s="13">
        <f>'2023 MRI - Alphabetical'!AK392-'2020 MRI'!AK392</f>
        <v>21349.791068995488</v>
      </c>
      <c r="AM392" s="38">
        <v>1</v>
      </c>
    </row>
    <row r="393" spans="1:39" x14ac:dyDescent="0.25">
      <c r="A393" t="s">
        <v>985</v>
      </c>
      <c r="B393" s="5" t="s">
        <v>183</v>
      </c>
      <c r="C393" s="6" t="s">
        <v>22</v>
      </c>
      <c r="D393" s="7" t="s">
        <v>20</v>
      </c>
      <c r="E393" s="8">
        <f>VLOOKUP(A393,'2020 MRI'!$A$7:$F$571,6,FALSE)</f>
        <v>39.77014320363827</v>
      </c>
      <c r="F393" s="36">
        <f>'2023 MRI - Alphabetical'!E393-'2020 MRI'!E393</f>
        <v>-0.33162152567668235</v>
      </c>
      <c r="G393" s="8">
        <f>'2023 MRI - Alphabetical'!F393-'2020 MRI'!F393</f>
        <v>1.0648346366761245</v>
      </c>
      <c r="H393" s="9">
        <f>'2023 MRI - Alphabetical'!G393-'2020 MRI'!G393</f>
        <v>0</v>
      </c>
      <c r="I393" s="10">
        <f>'2023 MRI - Alphabetical'!H393-'2020 MRI'!H393</f>
        <v>51</v>
      </c>
      <c r="J393" s="33">
        <f>'2023 MRI - Alphabetical'!I393-'2020 MRI'!I393</f>
        <v>0.39768625501157062</v>
      </c>
      <c r="K393" s="11">
        <f>'2023 MRI - Alphabetical'!J393-'2020 MRI'!J393</f>
        <v>4.3994731130595377E-2</v>
      </c>
      <c r="L393" s="10">
        <f>'2023 MRI - Alphabetical'!K393-'2020 MRI'!K393</f>
        <v>-15</v>
      </c>
      <c r="M393" s="33">
        <f>'2023 MRI - Alphabetical'!L393-'2020 MRI'!L393</f>
        <v>-0.62318542148482936</v>
      </c>
      <c r="N393" s="11">
        <f>'2023 MRI - Alphabetical'!M393-'2020 MRI'!M393</f>
        <v>-1.3679284906419828E-2</v>
      </c>
      <c r="O393" s="10">
        <f>'2023 MRI - Alphabetical'!N393-'2020 MRI'!N393</f>
        <v>-19</v>
      </c>
      <c r="P393" s="33">
        <f>'2023 MRI - Alphabetical'!O393-'2020 MRI'!O393</f>
        <v>-0.18856538728943512</v>
      </c>
      <c r="Q393" s="11">
        <f>'2023 MRI - Alphabetical'!P393-'2020 MRI'!P393</f>
        <v>7.0184333479752226E-3</v>
      </c>
      <c r="R393" s="10">
        <f>'2023 MRI - Alphabetical'!Q393-'2020 MRI'!Q393</f>
        <v>104</v>
      </c>
      <c r="S393" s="33">
        <f>'2023 MRI - Alphabetical'!R393-'2020 MRI'!R393</f>
        <v>0.44654916301671893</v>
      </c>
      <c r="T393" s="12">
        <f>'2023 MRI - Alphabetical'!S393-'2020 MRI'!S393</f>
        <v>-2.0379007883158717</v>
      </c>
      <c r="U393" s="10">
        <f>'2023 MRI - Alphabetical'!T393-'2020 MRI'!T393</f>
        <v>-97</v>
      </c>
      <c r="V393" s="33">
        <f>'2023 MRI - Alphabetical'!U393-'2020 MRI'!U393</f>
        <v>-0.76095148144992208</v>
      </c>
      <c r="W393" s="11">
        <f>'2023 MRI - Alphabetical'!V393-'2020 MRI'!V393</f>
        <v>4.4555537798883327E-2</v>
      </c>
      <c r="X393" s="10">
        <f>'2023 MRI - Alphabetical'!W393-'2020 MRI'!W393</f>
        <v>-37</v>
      </c>
      <c r="Y393" s="33">
        <f>'2023 MRI - Alphabetical'!X393-'2020 MRI'!X393</f>
        <v>-0.12821628004735708</v>
      </c>
      <c r="Z393" s="13">
        <f>'2023 MRI - Alphabetical'!Y393-'2020 MRI'!Y393</f>
        <v>6248</v>
      </c>
      <c r="AA393" s="10">
        <f>'2023 MRI - Alphabetical'!Z393-'2020 MRI'!Z393</f>
        <v>16</v>
      </c>
      <c r="AB393" s="33">
        <f>'2023 MRI - Alphabetical'!AA393-'2020 MRI'!AA393</f>
        <v>0.10936186659089658</v>
      </c>
      <c r="AC393" s="11">
        <f>'2023 MRI - Alphabetical'!AB393-'2020 MRI'!AB393</f>
        <v>-5.7848379993707955E-4</v>
      </c>
      <c r="AD393" s="10">
        <f>'2023 MRI - Alphabetical'!AC393-'2020 MRI'!AC393</f>
        <v>50</v>
      </c>
      <c r="AE393" s="33">
        <f>'2023 MRI - Alphabetical'!AD393-'2020 MRI'!AD393</f>
        <v>0.27714162431412892</v>
      </c>
      <c r="AF393" s="11">
        <f>'2023 MRI - Alphabetical'!AE393-'2020 MRI'!AE393</f>
        <v>2.3529447877574494E-2</v>
      </c>
      <c r="AG393" s="10">
        <f>'2023 MRI - Alphabetical'!AF393-'2020 MRI'!AF393</f>
        <v>-6</v>
      </c>
      <c r="AH393" s="33">
        <f>'2023 MRI - Alphabetical'!AG393-'2020 MRI'!AG393</f>
        <v>-0.13784152650387949</v>
      </c>
      <c r="AI393" s="14">
        <f>'2023 MRI - Alphabetical'!AH393-'2020 MRI'!AH393</f>
        <v>6.2333333333334018E-2</v>
      </c>
      <c r="AJ393" s="10">
        <f>'2023 MRI - Alphabetical'!AI393-'2020 MRI'!AI393</f>
        <v>-19</v>
      </c>
      <c r="AK393" s="33">
        <f>'2023 MRI - Alphabetical'!AJ393-'2020 MRI'!AJ393</f>
        <v>1.5576569730291645E-2</v>
      </c>
      <c r="AL393" s="13">
        <f>'2023 MRI - Alphabetical'!AK393-'2020 MRI'!AK393</f>
        <v>5865.1897388273064</v>
      </c>
      <c r="AM393" s="38"/>
    </row>
    <row r="394" spans="1:39" x14ac:dyDescent="0.25">
      <c r="A394" t="s">
        <v>986</v>
      </c>
      <c r="B394" s="5" t="s">
        <v>448</v>
      </c>
      <c r="C394" s="6" t="s">
        <v>81</v>
      </c>
      <c r="D394" s="7" t="s">
        <v>34</v>
      </c>
      <c r="E394" s="8">
        <f>VLOOKUP(A394,'2020 MRI'!$A$7:$F$571,6,FALSE)</f>
        <v>20.117869534656723</v>
      </c>
      <c r="F394" s="36">
        <f>'2023 MRI - Alphabetical'!E394-'2020 MRI'!E394</f>
        <v>-0.17477233940342174</v>
      </c>
      <c r="G394" s="8">
        <f>'2023 MRI - Alphabetical'!F394-'2020 MRI'!F394</f>
        <v>4.6643495889592259</v>
      </c>
      <c r="H394" s="9">
        <f>'2023 MRI - Alphabetical'!G394-'2020 MRI'!G394</f>
        <v>-15</v>
      </c>
      <c r="I394" s="10">
        <f>'2023 MRI - Alphabetical'!H394-'2020 MRI'!H394</f>
        <v>26</v>
      </c>
      <c r="J394" s="33">
        <f>'2023 MRI - Alphabetical'!I394-'2020 MRI'!I394</f>
        <v>0.13922582000519207</v>
      </c>
      <c r="K394" s="11">
        <f>'2023 MRI - Alphabetical'!J394-'2020 MRI'!J394</f>
        <v>3.3914393845857593E-2</v>
      </c>
      <c r="L394" s="10">
        <f>'2023 MRI - Alphabetical'!K394-'2020 MRI'!K394</f>
        <v>-39</v>
      </c>
      <c r="M394" s="33">
        <f>'2023 MRI - Alphabetical'!L394-'2020 MRI'!L394</f>
        <v>-2.104214259100845E-3</v>
      </c>
      <c r="N394" s="11">
        <f>'2023 MRI - Alphabetical'!M394-'2020 MRI'!M394</f>
        <v>-1.1232849847023718E-2</v>
      </c>
      <c r="O394" s="10">
        <f>'2023 MRI - Alphabetical'!N394-'2020 MRI'!N394</f>
        <v>39</v>
      </c>
      <c r="P394" s="33">
        <f>'2023 MRI - Alphabetical'!O394-'2020 MRI'!O394</f>
        <v>6.3002330202138523E-2</v>
      </c>
      <c r="Q394" s="11">
        <f>'2023 MRI - Alphabetical'!P394-'2020 MRI'!P394</f>
        <v>-6.2799583841202065E-3</v>
      </c>
      <c r="R394" s="10">
        <f>'2023 MRI - Alphabetical'!Q394-'2020 MRI'!Q394</f>
        <v>-10</v>
      </c>
      <c r="S394" s="33">
        <f>'2023 MRI - Alphabetical'!R394-'2020 MRI'!R394</f>
        <v>0.17353131918446846</v>
      </c>
      <c r="T394" s="12">
        <f>'2023 MRI - Alphabetical'!S394-'2020 MRI'!S394</f>
        <v>0.12846040208105849</v>
      </c>
      <c r="U394" s="10">
        <f>'2023 MRI - Alphabetical'!T394-'2020 MRI'!T394</f>
        <v>-4</v>
      </c>
      <c r="V394" s="33">
        <f>'2023 MRI - Alphabetical'!U394-'2020 MRI'!U394</f>
        <v>9.1397918308028236E-4</v>
      </c>
      <c r="W394" s="11">
        <f>'2023 MRI - Alphabetical'!V394-'2020 MRI'!V394</f>
        <v>-2.7382112263648686E-3</v>
      </c>
      <c r="X394" s="10">
        <f>'2023 MRI - Alphabetical'!W394-'2020 MRI'!W394</f>
        <v>-34</v>
      </c>
      <c r="Y394" s="33">
        <f>'2023 MRI - Alphabetical'!X394-'2020 MRI'!X394</f>
        <v>-0.22614265759020388</v>
      </c>
      <c r="Z394" s="13">
        <f>'2023 MRI - Alphabetical'!Y394-'2020 MRI'!Y394</f>
        <v>9441</v>
      </c>
      <c r="AA394" s="10">
        <f>'2023 MRI - Alphabetical'!Z394-'2020 MRI'!Z394</f>
        <v>-29</v>
      </c>
      <c r="AB394" s="33">
        <f>'2023 MRI - Alphabetical'!AA394-'2020 MRI'!AA394</f>
        <v>-0.12212454520621641</v>
      </c>
      <c r="AC394" s="11">
        <f>'2023 MRI - Alphabetical'!AB394-'2020 MRI'!AB394</f>
        <v>3.8302387267904539E-3</v>
      </c>
      <c r="AD394" s="10">
        <f>'2023 MRI - Alphabetical'!AC394-'2020 MRI'!AC394</f>
        <v>-30</v>
      </c>
      <c r="AE394" s="33">
        <f>'2023 MRI - Alphabetical'!AD394-'2020 MRI'!AD394</f>
        <v>-7.2921901809307021E-2</v>
      </c>
      <c r="AF394" s="11">
        <f>'2023 MRI - Alphabetical'!AE394-'2020 MRI'!AE394</f>
        <v>8.592754100099631E-4</v>
      </c>
      <c r="AG394" s="10">
        <f>'2023 MRI - Alphabetical'!AF394-'2020 MRI'!AF394</f>
        <v>-17</v>
      </c>
      <c r="AH394" s="33">
        <f>'2023 MRI - Alphabetical'!AG394-'2020 MRI'!AG394</f>
        <v>-8.7166196894636838E-2</v>
      </c>
      <c r="AI394" s="14">
        <f>'2023 MRI - Alphabetical'!AH394-'2020 MRI'!AH394</f>
        <v>-3.1000000000000139E-2</v>
      </c>
      <c r="AJ394" s="10">
        <f>'2023 MRI - Alphabetical'!AI394-'2020 MRI'!AI394</f>
        <v>-17</v>
      </c>
      <c r="AK394" s="33">
        <f>'2023 MRI - Alphabetical'!AJ394-'2020 MRI'!AJ394</f>
        <v>-1.4078862320981378E-2</v>
      </c>
      <c r="AL394" s="13">
        <f>'2023 MRI - Alphabetical'!AK394-'2020 MRI'!AK394</f>
        <v>12431.591904256347</v>
      </c>
      <c r="AM394" s="38"/>
    </row>
    <row r="395" spans="1:39" x14ac:dyDescent="0.25">
      <c r="A395" t="s">
        <v>987</v>
      </c>
      <c r="B395" s="5" t="s">
        <v>59</v>
      </c>
      <c r="C395" s="6" t="s">
        <v>49</v>
      </c>
      <c r="D395" s="7" t="s">
        <v>39</v>
      </c>
      <c r="E395" s="8">
        <f>VLOOKUP(A395,'2020 MRI'!$A$7:$F$571,6,FALSE)</f>
        <v>60.533650401780065</v>
      </c>
      <c r="F395" s="36">
        <f>'2023 MRI - Alphabetical'!E395-'2020 MRI'!E395</f>
        <v>-1.2127291887598837</v>
      </c>
      <c r="G395" s="8">
        <f>'2023 MRI - Alphabetical'!F395-'2020 MRI'!F395</f>
        <v>-0.96101278585978633</v>
      </c>
      <c r="H395" s="9">
        <f>'2023 MRI - Alphabetical'!G395-'2020 MRI'!G395</f>
        <v>-1</v>
      </c>
      <c r="I395" s="10">
        <f>'2023 MRI - Alphabetical'!H395-'2020 MRI'!H395</f>
        <v>68</v>
      </c>
      <c r="J395" s="33">
        <f>'2023 MRI - Alphabetical'!I395-'2020 MRI'!I395</f>
        <v>0.32072397890942328</v>
      </c>
      <c r="K395" s="11">
        <f>'2023 MRI - Alphabetical'!J395-'2020 MRI'!J395</f>
        <v>5.694753241377537E-2</v>
      </c>
      <c r="L395" s="10">
        <f>'2023 MRI - Alphabetical'!K395-'2020 MRI'!K395</f>
        <v>8</v>
      </c>
      <c r="M395" s="33">
        <f>'2023 MRI - Alphabetical'!L395-'2020 MRI'!L395</f>
        <v>0.11438226306433835</v>
      </c>
      <c r="N395" s="11">
        <f>'2023 MRI - Alphabetical'!M395-'2020 MRI'!M395</f>
        <v>-1.8787403916995314E-2</v>
      </c>
      <c r="O395" s="10">
        <f>'2023 MRI - Alphabetical'!N395-'2020 MRI'!N395</f>
        <v>-12</v>
      </c>
      <c r="P395" s="33">
        <f>'2023 MRI - Alphabetical'!O395-'2020 MRI'!O395</f>
        <v>-0.33476155648045136</v>
      </c>
      <c r="Q395" s="11">
        <f>'2023 MRI - Alphabetical'!P395-'2020 MRI'!P395</f>
        <v>1.2984119496972923E-2</v>
      </c>
      <c r="R395" s="10">
        <f>'2023 MRI - Alphabetical'!Q395-'2020 MRI'!Q395</f>
        <v>-16</v>
      </c>
      <c r="S395" s="33">
        <f>'2023 MRI - Alphabetical'!R395-'2020 MRI'!R395</f>
        <v>-0.32348753181511719</v>
      </c>
      <c r="T395" s="12">
        <f>'2023 MRI - Alphabetical'!S395-'2020 MRI'!S395</f>
        <v>0.20384271951878974</v>
      </c>
      <c r="U395" s="10">
        <f>'2023 MRI - Alphabetical'!T395-'2020 MRI'!T395</f>
        <v>-5</v>
      </c>
      <c r="V395" s="33">
        <f>'2023 MRI - Alphabetical'!U395-'2020 MRI'!U395</f>
        <v>-8.1154605543173775E-2</v>
      </c>
      <c r="W395" s="11">
        <f>'2023 MRI - Alphabetical'!V395-'2020 MRI'!V395</f>
        <v>6.8120443007661791E-3</v>
      </c>
      <c r="X395" s="10">
        <f>'2023 MRI - Alphabetical'!W395-'2020 MRI'!W395</f>
        <v>-14</v>
      </c>
      <c r="Y395" s="33">
        <f>'2023 MRI - Alphabetical'!X395-'2020 MRI'!X395</f>
        <v>-0.11516617542576046</v>
      </c>
      <c r="Z395" s="13">
        <f>'2023 MRI - Alphabetical'!Y395-'2020 MRI'!Y395</f>
        <v>3676</v>
      </c>
      <c r="AA395" s="10">
        <f>'2023 MRI - Alphabetical'!Z395-'2020 MRI'!Z395</f>
        <v>3</v>
      </c>
      <c r="AB395" s="33">
        <f>'2023 MRI - Alphabetical'!AA395-'2020 MRI'!AA395</f>
        <v>-0.14464622305345909</v>
      </c>
      <c r="AC395" s="11">
        <f>'2023 MRI - Alphabetical'!AB395-'2020 MRI'!AB395</f>
        <v>6.7559225248861599E-4</v>
      </c>
      <c r="AD395" s="10">
        <f>'2023 MRI - Alphabetical'!AC395-'2020 MRI'!AC395</f>
        <v>0</v>
      </c>
      <c r="AE395" s="33">
        <f>'2023 MRI - Alphabetical'!AD395-'2020 MRI'!AD395</f>
        <v>-0.36869632198493063</v>
      </c>
      <c r="AF395" s="11">
        <f>'2023 MRI - Alphabetical'!AE395-'2020 MRI'!AE395</f>
        <v>-3.6809403452240375E-3</v>
      </c>
      <c r="AG395" s="10">
        <f>'2023 MRI - Alphabetical'!AF395-'2020 MRI'!AF395</f>
        <v>44</v>
      </c>
      <c r="AH395" s="33">
        <f>'2023 MRI - Alphabetical'!AG395-'2020 MRI'!AG395</f>
        <v>0.1620271174792734</v>
      </c>
      <c r="AI395" s="14">
        <f>'2023 MRI - Alphabetical'!AH395-'2020 MRI'!AH395</f>
        <v>-0.30166666666666675</v>
      </c>
      <c r="AJ395" s="10">
        <f>'2023 MRI - Alphabetical'!AI395-'2020 MRI'!AI395</f>
        <v>-11</v>
      </c>
      <c r="AK395" s="33">
        <f>'2023 MRI - Alphabetical'!AJ395-'2020 MRI'!AJ395</f>
        <v>2.3599542719006161E-2</v>
      </c>
      <c r="AL395" s="13">
        <f>'2023 MRI - Alphabetical'!AK395-'2020 MRI'!AK395</f>
        <v>8654.1137361409492</v>
      </c>
      <c r="AM395" s="38">
        <v>1</v>
      </c>
    </row>
    <row r="396" spans="1:39" x14ac:dyDescent="0.25">
      <c r="A396" t="s">
        <v>988</v>
      </c>
      <c r="B396" s="5" t="s">
        <v>62</v>
      </c>
      <c r="C396" s="6" t="s">
        <v>63</v>
      </c>
      <c r="D396" s="7" t="s">
        <v>34</v>
      </c>
      <c r="E396" s="8">
        <f>VLOOKUP(A396,'2020 MRI'!$A$7:$F$571,6,FALSE)</f>
        <v>54.96613389436483</v>
      </c>
      <c r="F396" s="36">
        <f>'2023 MRI - Alphabetical'!E396-'2020 MRI'!E396</f>
        <v>0.28116861000147253</v>
      </c>
      <c r="G396" s="8">
        <f>'2023 MRI - Alphabetical'!F396-'2020 MRI'!F396</f>
        <v>-3.5420815752558923</v>
      </c>
      <c r="H396" s="9">
        <f>'2023 MRI - Alphabetical'!G396-'2020 MRI'!G396</f>
        <v>4</v>
      </c>
      <c r="I396" s="10">
        <f>'2023 MRI - Alphabetical'!H396-'2020 MRI'!H396</f>
        <v>297</v>
      </c>
      <c r="J396" s="33">
        <f>'2023 MRI - Alphabetical'!I396-'2020 MRI'!I396</f>
        <v>1.0505520542240276</v>
      </c>
      <c r="K396" s="11">
        <f>'2023 MRI - Alphabetical'!J396-'2020 MRI'!J396</f>
        <v>9.79966890611772E-2</v>
      </c>
      <c r="L396" s="10">
        <f>'2023 MRI - Alphabetical'!K396-'2020 MRI'!K396</f>
        <v>37</v>
      </c>
      <c r="M396" s="33">
        <f>'2023 MRI - Alphabetical'!L396-'2020 MRI'!L396</f>
        <v>0.34530105306331893</v>
      </c>
      <c r="N396" s="11">
        <f>'2023 MRI - Alphabetical'!M396-'2020 MRI'!M396</f>
        <v>-5.4214654503998372E-2</v>
      </c>
      <c r="O396" s="10">
        <f>'2023 MRI - Alphabetical'!N396-'2020 MRI'!N396</f>
        <v>-14</v>
      </c>
      <c r="P396" s="33">
        <f>'2023 MRI - Alphabetical'!O396-'2020 MRI'!O396</f>
        <v>-0.78795864897577483</v>
      </c>
      <c r="Q396" s="11">
        <f>'2023 MRI - Alphabetical'!P396-'2020 MRI'!P396</f>
        <v>4.0919684602320205E-2</v>
      </c>
      <c r="R396" s="10">
        <f>'2023 MRI - Alphabetical'!Q396-'2020 MRI'!Q396</f>
        <v>6</v>
      </c>
      <c r="S396" s="33">
        <f>'2023 MRI - Alphabetical'!R396-'2020 MRI'!R396</f>
        <v>-0.76349986651860258</v>
      </c>
      <c r="T396" s="12">
        <f>'2023 MRI - Alphabetical'!S396-'2020 MRI'!S396</f>
        <v>-1.0649441982247199</v>
      </c>
      <c r="U396" s="10">
        <f>'2023 MRI - Alphabetical'!T396-'2020 MRI'!T396</f>
        <v>10</v>
      </c>
      <c r="V396" s="33">
        <f>'2023 MRI - Alphabetical'!U396-'2020 MRI'!U396</f>
        <v>0.35105502989058324</v>
      </c>
      <c r="W396" s="11">
        <f>'2023 MRI - Alphabetical'!V396-'2020 MRI'!V396</f>
        <v>-1.9934341015534263E-2</v>
      </c>
      <c r="X396" s="10">
        <f>'2023 MRI - Alphabetical'!W396-'2020 MRI'!W396</f>
        <v>4</v>
      </c>
      <c r="Y396" s="33">
        <f>'2023 MRI - Alphabetical'!X396-'2020 MRI'!X396</f>
        <v>1.3331937337771604E-2</v>
      </c>
      <c r="Z396" s="13">
        <f>'2023 MRI - Alphabetical'!Y396-'2020 MRI'!Y396</f>
        <v>9671</v>
      </c>
      <c r="AA396" s="10">
        <f>'2023 MRI - Alphabetical'!Z396-'2020 MRI'!Z396</f>
        <v>28</v>
      </c>
      <c r="AB396" s="33">
        <f>'2023 MRI - Alphabetical'!AA396-'2020 MRI'!AA396</f>
        <v>0.16409488124759175</v>
      </c>
      <c r="AC396" s="11">
        <f>'2023 MRI - Alphabetical'!AB396-'2020 MRI'!AB396</f>
        <v>-1.2311820558689943E-3</v>
      </c>
      <c r="AD396" s="10">
        <f>'2023 MRI - Alphabetical'!AC396-'2020 MRI'!AC396</f>
        <v>75</v>
      </c>
      <c r="AE396" s="33">
        <f>'2023 MRI - Alphabetical'!AD396-'2020 MRI'!AD396</f>
        <v>0.90030408649509153</v>
      </c>
      <c r="AF396" s="11">
        <f>'2023 MRI - Alphabetical'!AE396-'2020 MRI'!AE396</f>
        <v>6.1697097017520464E-2</v>
      </c>
      <c r="AG396" s="10">
        <f>'2023 MRI - Alphabetical'!AF396-'2020 MRI'!AF396</f>
        <v>5</v>
      </c>
      <c r="AH396" s="33">
        <f>'2023 MRI - Alphabetical'!AG396-'2020 MRI'!AG396</f>
        <v>0.1925528911545461</v>
      </c>
      <c r="AI396" s="14">
        <f>'2023 MRI - Alphabetical'!AH396-'2020 MRI'!AH396</f>
        <v>-0.32200000000000006</v>
      </c>
      <c r="AJ396" s="10">
        <f>'2023 MRI - Alphabetical'!AI396-'2020 MRI'!AI396</f>
        <v>-2</v>
      </c>
      <c r="AK396" s="33">
        <f>'2023 MRI - Alphabetical'!AJ396-'2020 MRI'!AJ396</f>
        <v>2.6958763657353946E-2</v>
      </c>
      <c r="AL396" s="13">
        <f>'2023 MRI - Alphabetical'!AK396-'2020 MRI'!AK396</f>
        <v>7221.2232887810751</v>
      </c>
      <c r="AM396" s="38">
        <v>1</v>
      </c>
    </row>
    <row r="397" spans="1:39" x14ac:dyDescent="0.25">
      <c r="A397" t="s">
        <v>989</v>
      </c>
      <c r="B397" s="5" t="s">
        <v>337</v>
      </c>
      <c r="C397" s="6" t="s">
        <v>22</v>
      </c>
      <c r="D397" s="7" t="s">
        <v>20</v>
      </c>
      <c r="E397" s="8">
        <f>VLOOKUP(A397,'2020 MRI'!$A$7:$F$571,6,FALSE)</f>
        <v>23.878443454151785</v>
      </c>
      <c r="F397" s="36">
        <f>'2023 MRI - Alphabetical'!E397-'2020 MRI'!E397</f>
        <v>-1.9435023897161043</v>
      </c>
      <c r="G397" s="8">
        <f>'2023 MRI - Alphabetical'!F397-'2020 MRI'!F397</f>
        <v>8.2949552942552671</v>
      </c>
      <c r="H397" s="9">
        <f>'2023 MRI - Alphabetical'!G397-'2020 MRI'!G397</f>
        <v>-101</v>
      </c>
      <c r="I397" s="10">
        <f>'2023 MRI - Alphabetical'!H397-'2020 MRI'!H397</f>
        <v>-15</v>
      </c>
      <c r="J397" s="33">
        <f>'2023 MRI - Alphabetical'!I397-'2020 MRI'!I397</f>
        <v>-1.9003879749491359E-2</v>
      </c>
      <c r="K397" s="11">
        <f>'2023 MRI - Alphabetical'!J397-'2020 MRI'!J397</f>
        <v>2.5402167569436584E-2</v>
      </c>
      <c r="L397" s="10">
        <f>'2023 MRI - Alphabetical'!K397-'2020 MRI'!K397</f>
        <v>-245</v>
      </c>
      <c r="M397" s="33">
        <f>'2023 MRI - Alphabetical'!L397-'2020 MRI'!L397</f>
        <v>-0.72221285439543725</v>
      </c>
      <c r="N397" s="11">
        <f>'2023 MRI - Alphabetical'!M397-'2020 MRI'!M397</f>
        <v>1.8481214097189877E-2</v>
      </c>
      <c r="O397" s="10">
        <f>'2023 MRI - Alphabetical'!N397-'2020 MRI'!N397</f>
        <v>-285</v>
      </c>
      <c r="P397" s="33">
        <f>'2023 MRI - Alphabetical'!O397-'2020 MRI'!O397</f>
        <v>-1.1020468029394483</v>
      </c>
      <c r="Q397" s="11">
        <f>'2023 MRI - Alphabetical'!P397-'2020 MRI'!P397</f>
        <v>6.5942523224684621E-2</v>
      </c>
      <c r="R397" s="10">
        <f>'2023 MRI - Alphabetical'!Q397-'2020 MRI'!Q397</f>
        <v>99</v>
      </c>
      <c r="S397" s="33">
        <f>'2023 MRI - Alphabetical'!R397-'2020 MRI'!R397</f>
        <v>0.35251436312164064</v>
      </c>
      <c r="T397" s="12">
        <f>'2023 MRI - Alphabetical'!S397-'2020 MRI'!S397</f>
        <v>-1.5611353835639659</v>
      </c>
      <c r="U397" s="10">
        <f>'2023 MRI - Alphabetical'!T397-'2020 MRI'!T397</f>
        <v>112</v>
      </c>
      <c r="V397" s="33">
        <f>'2023 MRI - Alphabetical'!U397-'2020 MRI'!U397</f>
        <v>0.23955528272809512</v>
      </c>
      <c r="W397" s="11">
        <f>'2023 MRI - Alphabetical'!V397-'2020 MRI'!V397</f>
        <v>-1.7926668467601745E-2</v>
      </c>
      <c r="X397" s="10">
        <f>'2023 MRI - Alphabetical'!W397-'2020 MRI'!W397</f>
        <v>78</v>
      </c>
      <c r="Y397" s="33">
        <f>'2023 MRI - Alphabetical'!X397-'2020 MRI'!X397</f>
        <v>0.55366752283847653</v>
      </c>
      <c r="Z397" s="13">
        <f>'2023 MRI - Alphabetical'!Y397-'2020 MRI'!Y397</f>
        <v>42982</v>
      </c>
      <c r="AA397" s="10">
        <f>'2023 MRI - Alphabetical'!Z397-'2020 MRI'!Z397</f>
        <v>-92</v>
      </c>
      <c r="AB397" s="33">
        <f>'2023 MRI - Alphabetical'!AA397-'2020 MRI'!AA397</f>
        <v>-0.47295854041038371</v>
      </c>
      <c r="AC397" s="11">
        <f>'2023 MRI - Alphabetical'!AB397-'2020 MRI'!AB397</f>
        <v>7.2532637075717957E-3</v>
      </c>
      <c r="AD397" s="10">
        <f>'2023 MRI - Alphabetical'!AC397-'2020 MRI'!AC397</f>
        <v>-236</v>
      </c>
      <c r="AE397" s="33">
        <f>'2023 MRI - Alphabetical'!AD397-'2020 MRI'!AD397</f>
        <v>-1.3125139486246777</v>
      </c>
      <c r="AF397" s="11">
        <f>'2023 MRI - Alphabetical'!AE397-'2020 MRI'!AE397</f>
        <v>-6.8602191657929357E-2</v>
      </c>
      <c r="AG397" s="10">
        <f>'2023 MRI - Alphabetical'!AF397-'2020 MRI'!AF397</f>
        <v>-27</v>
      </c>
      <c r="AH397" s="33">
        <f>'2023 MRI - Alphabetical'!AG397-'2020 MRI'!AG397</f>
        <v>-8.1782487376688695E-2</v>
      </c>
      <c r="AI397" s="14">
        <f>'2023 MRI - Alphabetical'!AH397-'2020 MRI'!AH397</f>
        <v>-1.8666666666666831E-2</v>
      </c>
      <c r="AJ397" s="10">
        <f>'2023 MRI - Alphabetical'!AI397-'2020 MRI'!AI397</f>
        <v>-12</v>
      </c>
      <c r="AK397" s="33">
        <f>'2023 MRI - Alphabetical'!AJ397-'2020 MRI'!AJ397</f>
        <v>1.6118155802389705E-2</v>
      </c>
      <c r="AL397" s="13">
        <f>'2023 MRI - Alphabetical'!AK397-'2020 MRI'!AK397</f>
        <v>16665.202273910181</v>
      </c>
      <c r="AM397" s="38"/>
    </row>
    <row r="398" spans="1:39" x14ac:dyDescent="0.25">
      <c r="A398" t="s">
        <v>990</v>
      </c>
      <c r="B398" s="5" t="s">
        <v>426</v>
      </c>
      <c r="C398" s="6" t="s">
        <v>30</v>
      </c>
      <c r="D398" s="7" t="s">
        <v>20</v>
      </c>
      <c r="E398" s="8">
        <f>VLOOKUP(A398,'2020 MRI'!$A$7:$F$571,6,FALSE)</f>
        <v>23.06613026005801</v>
      </c>
      <c r="F398" s="36">
        <f>'2023 MRI - Alphabetical'!E398-'2020 MRI'!E398</f>
        <v>0.77622092192076786</v>
      </c>
      <c r="G398" s="8">
        <f>'2023 MRI - Alphabetical'!F398-'2020 MRI'!F398</f>
        <v>1.7033910464010624</v>
      </c>
      <c r="H398" s="9">
        <f>'2023 MRI - Alphabetical'!G398-'2020 MRI'!G398</f>
        <v>43</v>
      </c>
      <c r="I398" s="10">
        <f>'2023 MRI - Alphabetical'!H398-'2020 MRI'!H398</f>
        <v>-142</v>
      </c>
      <c r="J398" s="33">
        <f>'2023 MRI - Alphabetical'!I398-'2020 MRI'!I398</f>
        <v>-0.48534246565702766</v>
      </c>
      <c r="K398" s="11">
        <f>'2023 MRI - Alphabetical'!J398-'2020 MRI'!J398</f>
        <v>-1.5395082799023463E-3</v>
      </c>
      <c r="L398" s="10">
        <f>'2023 MRI - Alphabetical'!K398-'2020 MRI'!K398</f>
        <v>90</v>
      </c>
      <c r="M398" s="33">
        <f>'2023 MRI - Alphabetical'!L398-'2020 MRI'!L398</f>
        <v>0.34642833210201951</v>
      </c>
      <c r="N398" s="11">
        <f>'2023 MRI - Alphabetical'!M398-'2020 MRI'!M398</f>
        <v>-2.970904440270173E-2</v>
      </c>
      <c r="O398" s="10">
        <f>'2023 MRI - Alphabetical'!N398-'2020 MRI'!N398</f>
        <v>130</v>
      </c>
      <c r="P398" s="33">
        <f>'2023 MRI - Alphabetical'!O398-'2020 MRI'!O398</f>
        <v>0.39534376831839002</v>
      </c>
      <c r="Q398" s="11">
        <f>'2023 MRI - Alphabetical'!P398-'2020 MRI'!P398</f>
        <v>-2.7725688957072846E-2</v>
      </c>
      <c r="R398" s="10">
        <f>'2023 MRI - Alphabetical'!Q398-'2020 MRI'!Q398</f>
        <v>-83</v>
      </c>
      <c r="S398" s="33">
        <f>'2023 MRI - Alphabetical'!R398-'2020 MRI'!R398</f>
        <v>-0.47253834447010512</v>
      </c>
      <c r="T398" s="12">
        <f>'2023 MRI - Alphabetical'!S398-'2020 MRI'!S398</f>
        <v>0.91073310251392459</v>
      </c>
      <c r="U398" s="10">
        <f>'2023 MRI - Alphabetical'!T398-'2020 MRI'!T398</f>
        <v>240</v>
      </c>
      <c r="V398" s="33">
        <f>'2023 MRI - Alphabetical'!U398-'2020 MRI'!U398</f>
        <v>0.68270725268963306</v>
      </c>
      <c r="W398" s="11">
        <f>'2023 MRI - Alphabetical'!V398-'2020 MRI'!V398</f>
        <v>-4.3725578618639155E-2</v>
      </c>
      <c r="X398" s="10">
        <f>'2023 MRI - Alphabetical'!W398-'2020 MRI'!W398</f>
        <v>56</v>
      </c>
      <c r="Y398" s="33">
        <f>'2023 MRI - Alphabetical'!X398-'2020 MRI'!X398</f>
        <v>0.1590770518587438</v>
      </c>
      <c r="Z398" s="13">
        <f>'2023 MRI - Alphabetical'!Y398-'2020 MRI'!Y398</f>
        <v>23746</v>
      </c>
      <c r="AA398" s="10">
        <f>'2023 MRI - Alphabetical'!Z398-'2020 MRI'!Z398</f>
        <v>134</v>
      </c>
      <c r="AB398" s="33">
        <f>'2023 MRI - Alphabetical'!AA398-'2020 MRI'!AA398</f>
        <v>0.31881526979758146</v>
      </c>
      <c r="AC398" s="11">
        <f>'2023 MRI - Alphabetical'!AB398-'2020 MRI'!AB398</f>
        <v>-1.8083832335329328E-3</v>
      </c>
      <c r="AD398" s="10">
        <f>'2023 MRI - Alphabetical'!AC398-'2020 MRI'!AC398</f>
        <v>-85</v>
      </c>
      <c r="AE398" s="33">
        <f>'2023 MRI - Alphabetical'!AD398-'2020 MRI'!AD398</f>
        <v>-0.27754762599253502</v>
      </c>
      <c r="AF398" s="11">
        <f>'2023 MRI - Alphabetical'!AE398-'2020 MRI'!AE398</f>
        <v>-1.171259777111755E-2</v>
      </c>
      <c r="AG398" s="10">
        <f>'2023 MRI - Alphabetical'!AF398-'2020 MRI'!AF398</f>
        <v>4</v>
      </c>
      <c r="AH398" s="33">
        <f>'2023 MRI - Alphabetical'!AG398-'2020 MRI'!AG398</f>
        <v>-1.2316335718351556E-2</v>
      </c>
      <c r="AI398" s="14">
        <f>'2023 MRI - Alphabetical'!AH398-'2020 MRI'!AH398</f>
        <v>-0.1163333333333334</v>
      </c>
      <c r="AJ398" s="10">
        <f>'2023 MRI - Alphabetical'!AI398-'2020 MRI'!AI398</f>
        <v>40</v>
      </c>
      <c r="AK398" s="33">
        <f>'2023 MRI - Alphabetical'!AJ398-'2020 MRI'!AJ398</f>
        <v>3.2684668149598223E-2</v>
      </c>
      <c r="AL398" s="13">
        <f>'2023 MRI - Alphabetical'!AK398-'2020 MRI'!AK398</f>
        <v>37635.709057152912</v>
      </c>
      <c r="AM398" s="38"/>
    </row>
    <row r="399" spans="1:39" x14ac:dyDescent="0.25">
      <c r="A399" t="s">
        <v>991</v>
      </c>
      <c r="B399" s="5" t="s">
        <v>95</v>
      </c>
      <c r="C399" s="6" t="s">
        <v>19</v>
      </c>
      <c r="D399" s="7" t="s">
        <v>20</v>
      </c>
      <c r="E399" s="8">
        <f>VLOOKUP(A399,'2020 MRI'!$A$7:$F$571,6,FALSE)</f>
        <v>43.338827456062411</v>
      </c>
      <c r="F399" s="36">
        <f>'2023 MRI - Alphabetical'!E399-'2020 MRI'!E399</f>
        <v>-1.5973879803708533</v>
      </c>
      <c r="G399" s="8">
        <f>'2023 MRI - Alphabetical'!F399-'2020 MRI'!F399</f>
        <v>3.4849077416747889</v>
      </c>
      <c r="H399" s="9">
        <f>'2023 MRI - Alphabetical'!G399-'2020 MRI'!G399</f>
        <v>-30</v>
      </c>
      <c r="I399" s="10">
        <f>'2023 MRI - Alphabetical'!H399-'2020 MRI'!H399</f>
        <v>-39</v>
      </c>
      <c r="J399" s="33">
        <f>'2023 MRI - Alphabetical'!I399-'2020 MRI'!I399</f>
        <v>-0.10049009863710204</v>
      </c>
      <c r="K399" s="11">
        <f>'2023 MRI - Alphabetical'!J399-'2020 MRI'!J399</f>
        <v>2.4156072137547335E-2</v>
      </c>
      <c r="L399" s="10">
        <f>'2023 MRI - Alphabetical'!K399-'2020 MRI'!K399</f>
        <v>134</v>
      </c>
      <c r="M399" s="33">
        <f>'2023 MRI - Alphabetical'!L399-'2020 MRI'!L399</f>
        <v>0.50047321618326324</v>
      </c>
      <c r="N399" s="11">
        <f>'2023 MRI - Alphabetical'!M399-'2020 MRI'!M399</f>
        <v>-3.8174608717519994E-2</v>
      </c>
      <c r="O399" s="10">
        <f>'2023 MRI - Alphabetical'!N399-'2020 MRI'!N399</f>
        <v>-16</v>
      </c>
      <c r="P399" s="33">
        <f>'2023 MRI - Alphabetical'!O399-'2020 MRI'!O399</f>
        <v>-0.4628586222912392</v>
      </c>
      <c r="Q399" s="11">
        <f>'2023 MRI - Alphabetical'!P399-'2020 MRI'!P399</f>
        <v>2.1958480760064514E-2</v>
      </c>
      <c r="R399" s="10">
        <f>'2023 MRI - Alphabetical'!Q399-'2020 MRI'!Q399</f>
        <v>-98</v>
      </c>
      <c r="S399" s="33">
        <f>'2023 MRI - Alphabetical'!R399-'2020 MRI'!R399</f>
        <v>-0.71725024458790931</v>
      </c>
      <c r="T399" s="12">
        <f>'2023 MRI - Alphabetical'!S399-'2020 MRI'!S399</f>
        <v>1.3682110132989806</v>
      </c>
      <c r="U399" s="10">
        <f>'2023 MRI - Alphabetical'!T399-'2020 MRI'!T399</f>
        <v>-65</v>
      </c>
      <c r="V399" s="33">
        <f>'2023 MRI - Alphabetical'!U399-'2020 MRI'!U399</f>
        <v>-0.80690869420101485</v>
      </c>
      <c r="W399" s="11">
        <f>'2023 MRI - Alphabetical'!V399-'2020 MRI'!V399</f>
        <v>4.8011005268659243E-2</v>
      </c>
      <c r="X399" s="10">
        <f>'2023 MRI - Alphabetical'!W399-'2020 MRI'!W399</f>
        <v>7</v>
      </c>
      <c r="Y399" s="33">
        <f>'2023 MRI - Alphabetical'!X399-'2020 MRI'!X399</f>
        <v>8.4872334268428773E-2</v>
      </c>
      <c r="Z399" s="13">
        <f>'2023 MRI - Alphabetical'!Y399-'2020 MRI'!Y399</f>
        <v>13118</v>
      </c>
      <c r="AA399" s="10">
        <f>'2023 MRI - Alphabetical'!Z399-'2020 MRI'!Z399</f>
        <v>-11</v>
      </c>
      <c r="AB399" s="33">
        <f>'2023 MRI - Alphabetical'!AA399-'2020 MRI'!AA399</f>
        <v>-0.2467378021089528</v>
      </c>
      <c r="AC399" s="11">
        <f>'2023 MRI - Alphabetical'!AB399-'2020 MRI'!AB399</f>
        <v>2.7805490759016671E-3</v>
      </c>
      <c r="AD399" s="10">
        <f>'2023 MRI - Alphabetical'!AC399-'2020 MRI'!AC399</f>
        <v>67</v>
      </c>
      <c r="AE399" s="33">
        <f>'2023 MRI - Alphabetical'!AD399-'2020 MRI'!AD399</f>
        <v>0.32640976492746926</v>
      </c>
      <c r="AF399" s="11">
        <f>'2023 MRI - Alphabetical'!AE399-'2020 MRI'!AE399</f>
        <v>2.6290472219463568E-2</v>
      </c>
      <c r="AG399" s="10">
        <f>'2023 MRI - Alphabetical'!AF399-'2020 MRI'!AF399</f>
        <v>9</v>
      </c>
      <c r="AH399" s="33">
        <f>'2023 MRI - Alphabetical'!AG399-'2020 MRI'!AG399</f>
        <v>0.46206219507925517</v>
      </c>
      <c r="AI399" s="14">
        <f>'2023 MRI - Alphabetical'!AH399-'2020 MRI'!AH399</f>
        <v>-0.61699999999999999</v>
      </c>
      <c r="AJ399" s="10">
        <f>'2023 MRI - Alphabetical'!AI399-'2020 MRI'!AI399</f>
        <v>3</v>
      </c>
      <c r="AK399" s="33">
        <f>'2023 MRI - Alphabetical'!AJ399-'2020 MRI'!AJ399</f>
        <v>3.8295821864041291E-2</v>
      </c>
      <c r="AL399" s="13">
        <f>'2023 MRI - Alphabetical'!AK399-'2020 MRI'!AK399</f>
        <v>14610.751200207451</v>
      </c>
      <c r="AM399" s="38"/>
    </row>
    <row r="400" spans="1:39" x14ac:dyDescent="0.25">
      <c r="A400" t="s">
        <v>993</v>
      </c>
      <c r="B400" s="5" t="s">
        <v>366</v>
      </c>
      <c r="C400" s="6" t="s">
        <v>49</v>
      </c>
      <c r="D400" s="7" t="s">
        <v>39</v>
      </c>
      <c r="E400" s="8">
        <f>VLOOKUP(A400,'2020 MRI'!$A$7:$F$571,6,FALSE)</f>
        <v>25.86926497434095</v>
      </c>
      <c r="F400" s="36">
        <f>'2023 MRI - Alphabetical'!E400-'2020 MRI'!E401</f>
        <v>8.0271919911175771E-2</v>
      </c>
      <c r="G400" s="8">
        <f>'2023 MRI - Alphabetical'!F400-'2020 MRI'!F401</f>
        <v>2.863296121417843</v>
      </c>
      <c r="H400" s="9">
        <f>'2023 MRI - Alphabetical'!G400-'2020 MRI'!G401</f>
        <v>-9</v>
      </c>
      <c r="I400" s="10">
        <f>'2023 MRI - Alphabetical'!H400-'2020 MRI'!H401</f>
        <v>16</v>
      </c>
      <c r="J400" s="33">
        <f>'2023 MRI - Alphabetical'!I400-'2020 MRI'!I401</f>
        <v>0.12919144184874615</v>
      </c>
      <c r="K400" s="11">
        <f>'2023 MRI - Alphabetical'!J400-'2020 MRI'!J401</f>
        <v>4.3477962289223182E-2</v>
      </c>
      <c r="L400" s="10">
        <f>'2023 MRI - Alphabetical'!K400-'2020 MRI'!K401</f>
        <v>-9</v>
      </c>
      <c r="M400" s="33">
        <f>'2023 MRI - Alphabetical'!L400-'2020 MRI'!L401</f>
        <v>8.5261196068918077E-2</v>
      </c>
      <c r="N400" s="11">
        <f>'2023 MRI - Alphabetical'!M400-'2020 MRI'!M401</f>
        <v>-1.4623058684994687E-2</v>
      </c>
      <c r="O400" s="10">
        <f>'2023 MRI - Alphabetical'!N400-'2020 MRI'!N401</f>
        <v>-73</v>
      </c>
      <c r="P400" s="33">
        <f>'2023 MRI - Alphabetical'!O400-'2020 MRI'!O401</f>
        <v>-0.33719351481607873</v>
      </c>
      <c r="Q400" s="11">
        <f>'2023 MRI - Alphabetical'!P400-'2020 MRI'!P401</f>
        <v>1.7736100533130239E-2</v>
      </c>
      <c r="R400" s="10">
        <f>'2023 MRI - Alphabetical'!Q400-'2020 MRI'!Q401</f>
        <v>-43</v>
      </c>
      <c r="S400" s="33">
        <f>'2023 MRI - Alphabetical'!R400-'2020 MRI'!R401</f>
        <v>1.8934335503704408E-2</v>
      </c>
      <c r="T400" s="12">
        <f>'2023 MRI - Alphabetical'!S400-'2020 MRI'!S401</f>
        <v>0.1699878175844301</v>
      </c>
      <c r="U400" s="10">
        <f>'2023 MRI - Alphabetical'!T400-'2020 MRI'!T401</f>
        <v>76</v>
      </c>
      <c r="V400" s="33">
        <f>'2023 MRI - Alphabetical'!U400-'2020 MRI'!U401</f>
        <v>0.2895180994119147</v>
      </c>
      <c r="W400" s="11">
        <f>'2023 MRI - Alphabetical'!V400-'2020 MRI'!V401</f>
        <v>-1.9695007153339335E-2</v>
      </c>
      <c r="X400" s="10">
        <f>'2023 MRI - Alphabetical'!W400-'2020 MRI'!W401</f>
        <v>38</v>
      </c>
      <c r="Y400" s="33">
        <f>'2023 MRI - Alphabetical'!X400-'2020 MRI'!X401</f>
        <v>0.10997479591708195</v>
      </c>
      <c r="Z400" s="13">
        <f>'2023 MRI - Alphabetical'!Y400-'2020 MRI'!Y401</f>
        <v>23040</v>
      </c>
      <c r="AA400" s="10">
        <f>'2023 MRI - Alphabetical'!Z400-'2020 MRI'!Z401</f>
        <v>30</v>
      </c>
      <c r="AB400" s="33">
        <f>'2023 MRI - Alphabetical'!AA400-'2020 MRI'!AA401</f>
        <v>6.523550760340481E-2</v>
      </c>
      <c r="AC400" s="11">
        <f>'2023 MRI - Alphabetical'!AB400-'2020 MRI'!AB401</f>
        <v>8.3523030132003767E-4</v>
      </c>
      <c r="AD400" s="10">
        <f>'2023 MRI - Alphabetical'!AC400-'2020 MRI'!AC401</f>
        <v>-53</v>
      </c>
      <c r="AE400" s="33">
        <f>'2023 MRI - Alphabetical'!AD400-'2020 MRI'!AD401</f>
        <v>-0.17473196331389212</v>
      </c>
      <c r="AF400" s="11">
        <f>'2023 MRI - Alphabetical'!AE400-'2020 MRI'!AE401</f>
        <v>-3.103449306472772E-3</v>
      </c>
      <c r="AG400" s="10">
        <f>'2023 MRI - Alphabetical'!AF400-'2020 MRI'!AF401</f>
        <v>74</v>
      </c>
      <c r="AH400" s="33">
        <f>'2023 MRI - Alphabetical'!AG400-'2020 MRI'!AG401</f>
        <v>0.1928283890648323</v>
      </c>
      <c r="AI400" s="14">
        <f>'2023 MRI - Alphabetical'!AH400-'2020 MRI'!AH401</f>
        <v>-0.34800000000000009</v>
      </c>
      <c r="AJ400" s="10">
        <f>'2023 MRI - Alphabetical'!AI400-'2020 MRI'!AI401</f>
        <v>28</v>
      </c>
      <c r="AK400" s="33">
        <f>'2023 MRI - Alphabetical'!AJ400-'2020 MRI'!AJ401</f>
        <v>2.6857611437666046E-2</v>
      </c>
      <c r="AL400" s="13">
        <f>'2023 MRI - Alphabetical'!AK400-'2020 MRI'!AK401</f>
        <v>34140.361202116299</v>
      </c>
      <c r="AM400" s="38"/>
    </row>
    <row r="401" spans="1:39" x14ac:dyDescent="0.25">
      <c r="A401" t="s">
        <v>994</v>
      </c>
      <c r="B401" s="5" t="s">
        <v>282</v>
      </c>
      <c r="C401" s="6" t="s">
        <v>47</v>
      </c>
      <c r="D401" s="7" t="s">
        <v>20</v>
      </c>
      <c r="E401" s="8">
        <f>VLOOKUP(A401,'2020 MRI'!$A$7:$F$571,6,FALSE)</f>
        <v>33.591817268214683</v>
      </c>
      <c r="F401" s="36">
        <f>'2023 MRI - Alphabetical'!E401-'2020 MRI'!E402</f>
        <v>2.5932982287853807</v>
      </c>
      <c r="G401" s="8">
        <f>'2023 MRI - Alphabetical'!F401-'2020 MRI'!F402</f>
        <v>-4.9472537837769615</v>
      </c>
      <c r="H401" s="9">
        <f>'2023 MRI - Alphabetical'!G401-'2020 MRI'!G402</f>
        <v>106</v>
      </c>
      <c r="I401" s="10">
        <f>'2023 MRI - Alphabetical'!H401-'2020 MRI'!H402</f>
        <v>17</v>
      </c>
      <c r="J401" s="33">
        <f>'2023 MRI - Alphabetical'!I401-'2020 MRI'!I402</f>
        <v>9.5280218120330995E-2</v>
      </c>
      <c r="K401" s="11">
        <f>'2023 MRI - Alphabetical'!J401-'2020 MRI'!J402</f>
        <v>2.8825907820638874E-2</v>
      </c>
      <c r="L401" s="10">
        <f>'2023 MRI - Alphabetical'!K401-'2020 MRI'!K402</f>
        <v>42</v>
      </c>
      <c r="M401" s="33">
        <f>'2023 MRI - Alphabetical'!L401-'2020 MRI'!L402</f>
        <v>0.12950693947026354</v>
      </c>
      <c r="N401" s="11">
        <f>'2023 MRI - Alphabetical'!M401-'2020 MRI'!M402</f>
        <v>-3.2392267871242816E-2</v>
      </c>
      <c r="O401" s="10">
        <f>'2023 MRI - Alphabetical'!N401-'2020 MRI'!N402</f>
        <v>82</v>
      </c>
      <c r="P401" s="33">
        <f>'2023 MRI - Alphabetical'!O401-'2020 MRI'!O402</f>
        <v>0.25982001956621636</v>
      </c>
      <c r="Q401" s="11">
        <f>'2023 MRI - Alphabetical'!P401-'2020 MRI'!P402</f>
        <v>-1.9391381356439863E-2</v>
      </c>
      <c r="R401" s="10">
        <f>'2023 MRI - Alphabetical'!Q401-'2020 MRI'!Q402</f>
        <v>135</v>
      </c>
      <c r="S401" s="33">
        <f>'2023 MRI - Alphabetical'!R401-'2020 MRI'!R402</f>
        <v>0.39010057596637282</v>
      </c>
      <c r="T401" s="12">
        <f>'2023 MRI - Alphabetical'!S401-'2020 MRI'!S402</f>
        <v>-1.1502310900633785</v>
      </c>
      <c r="U401" s="10">
        <f>'2023 MRI - Alphabetical'!T401-'2020 MRI'!T402</f>
        <v>253</v>
      </c>
      <c r="V401" s="33">
        <f>'2023 MRI - Alphabetical'!U401-'2020 MRI'!U402</f>
        <v>1.2151620069036317</v>
      </c>
      <c r="W401" s="11">
        <f>'2023 MRI - Alphabetical'!V401-'2020 MRI'!V402</f>
        <v>-7.433833589495023E-2</v>
      </c>
      <c r="X401" s="10">
        <f>'2023 MRI - Alphabetical'!W401-'2020 MRI'!W402</f>
        <v>14</v>
      </c>
      <c r="Y401" s="33">
        <f>'2023 MRI - Alphabetical'!X401-'2020 MRI'!X402</f>
        <v>5.1572768931803403E-2</v>
      </c>
      <c r="Z401" s="13">
        <f>'2023 MRI - Alphabetical'!Y401-'2020 MRI'!Y402</f>
        <v>15657</v>
      </c>
      <c r="AA401" s="10">
        <f>'2023 MRI - Alphabetical'!Z401-'2020 MRI'!Z402</f>
        <v>94</v>
      </c>
      <c r="AB401" s="33">
        <f>'2023 MRI - Alphabetical'!AA401-'2020 MRI'!AA402</f>
        <v>0.26384937371996575</v>
      </c>
      <c r="AC401" s="11">
        <f>'2023 MRI - Alphabetical'!AB401-'2020 MRI'!AB402</f>
        <v>-1.6600515975391944E-3</v>
      </c>
      <c r="AD401" s="10">
        <f>'2023 MRI - Alphabetical'!AC401-'2020 MRI'!AC402</f>
        <v>100</v>
      </c>
      <c r="AE401" s="33">
        <f>'2023 MRI - Alphabetical'!AD401-'2020 MRI'!AD402</f>
        <v>0.29991941718829324</v>
      </c>
      <c r="AF401" s="11">
        <f>'2023 MRI - Alphabetical'!AE401-'2020 MRI'!AE402</f>
        <v>2.309852046809413E-2</v>
      </c>
      <c r="AG401" s="10">
        <f>'2023 MRI - Alphabetical'!AF401-'2020 MRI'!AF402</f>
        <v>0</v>
      </c>
      <c r="AH401" s="33">
        <f>'2023 MRI - Alphabetical'!AG401-'2020 MRI'!AG402</f>
        <v>0.19439816111846286</v>
      </c>
      <c r="AI401" s="14">
        <f>'2023 MRI - Alphabetical'!AH401-'2020 MRI'!AH402</f>
        <v>-0.32199999999999962</v>
      </c>
      <c r="AJ401" s="10">
        <f>'2023 MRI - Alphabetical'!AI401-'2020 MRI'!AI402</f>
        <v>12</v>
      </c>
      <c r="AK401" s="33">
        <f>'2023 MRI - Alphabetical'!AJ401-'2020 MRI'!AJ402</f>
        <v>3.2310947327332473E-2</v>
      </c>
      <c r="AL401" s="13">
        <f>'2023 MRI - Alphabetical'!AK401-'2020 MRI'!AK402</f>
        <v>17790.416147282056</v>
      </c>
      <c r="AM401" s="38"/>
    </row>
    <row r="402" spans="1:39" x14ac:dyDescent="0.25">
      <c r="A402" t="s">
        <v>995</v>
      </c>
      <c r="B402" s="5" t="s">
        <v>220</v>
      </c>
      <c r="C402" s="6" t="s">
        <v>22</v>
      </c>
      <c r="D402" s="7" t="s">
        <v>20</v>
      </c>
      <c r="E402" s="8">
        <f>VLOOKUP(A402,'2020 MRI'!$A$7:$F$571,6,FALSE)</f>
        <v>31.779059906619501</v>
      </c>
      <c r="F402" s="36">
        <f>'2023 MRI - Alphabetical'!E402-'2020 MRI'!E403</f>
        <v>-0.72781455408099327</v>
      </c>
      <c r="G402" s="8">
        <f>'2023 MRI - Alphabetical'!F402-'2020 MRI'!F403</f>
        <v>3.6711646523441956</v>
      </c>
      <c r="H402" s="9">
        <f>'2023 MRI - Alphabetical'!G402-'2020 MRI'!G403</f>
        <v>-33</v>
      </c>
      <c r="I402" s="10">
        <f>'2023 MRI - Alphabetical'!H402-'2020 MRI'!H403</f>
        <v>-5</v>
      </c>
      <c r="J402" s="33">
        <f>'2023 MRI - Alphabetical'!I402-'2020 MRI'!I403</f>
        <v>1.0027967791181869E-3</v>
      </c>
      <c r="K402" s="11">
        <f>'2023 MRI - Alphabetical'!J402-'2020 MRI'!J403</f>
        <v>1.6514133136317555E-2</v>
      </c>
      <c r="L402" s="10">
        <f>'2023 MRI - Alphabetical'!K402-'2020 MRI'!K403</f>
        <v>275</v>
      </c>
      <c r="M402" s="33">
        <f>'2023 MRI - Alphabetical'!L402-'2020 MRI'!L403</f>
        <v>0.88643332157299959</v>
      </c>
      <c r="N402" s="11">
        <f>'2023 MRI - Alphabetical'!M402-'2020 MRI'!M403</f>
        <v>-4.9712072205997396E-2</v>
      </c>
      <c r="O402" s="10">
        <f>'2023 MRI - Alphabetical'!N402-'2020 MRI'!N403</f>
        <v>-54</v>
      </c>
      <c r="P402" s="33">
        <f>'2023 MRI - Alphabetical'!O402-'2020 MRI'!O403</f>
        <v>-0.25442753564172282</v>
      </c>
      <c r="Q402" s="11">
        <f>'2023 MRI - Alphabetical'!P402-'2020 MRI'!P403</f>
        <v>1.2082984429637386E-2</v>
      </c>
      <c r="R402" s="10">
        <f>'2023 MRI - Alphabetical'!Q402-'2020 MRI'!Q403</f>
        <v>65</v>
      </c>
      <c r="S402" s="33">
        <f>'2023 MRI - Alphabetical'!R402-'2020 MRI'!R403</f>
        <v>0.23519566218494764</v>
      </c>
      <c r="T402" s="12">
        <f>'2023 MRI - Alphabetical'!S402-'2020 MRI'!S403</f>
        <v>-0.11380406113719783</v>
      </c>
      <c r="U402" s="10">
        <f>'2023 MRI - Alphabetical'!T402-'2020 MRI'!T403</f>
        <v>-286</v>
      </c>
      <c r="V402" s="33">
        <f>'2023 MRI - Alphabetical'!U402-'2020 MRI'!U403</f>
        <v>-1.0834532213240184</v>
      </c>
      <c r="W402" s="11">
        <f>'2023 MRI - Alphabetical'!V402-'2020 MRI'!V403</f>
        <v>6.2402731594087671E-2</v>
      </c>
      <c r="X402" s="10">
        <f>'2023 MRI - Alphabetical'!W402-'2020 MRI'!W403</f>
        <v>-83</v>
      </c>
      <c r="Y402" s="33">
        <f>'2023 MRI - Alphabetical'!X402-'2020 MRI'!X403</f>
        <v>-0.28662415199328639</v>
      </c>
      <c r="Z402" s="13">
        <f>'2023 MRI - Alphabetical'!Y402-'2020 MRI'!Y403</f>
        <v>752</v>
      </c>
      <c r="AA402" s="10">
        <f>'2023 MRI - Alphabetical'!Z402-'2020 MRI'!Z403</f>
        <v>40</v>
      </c>
      <c r="AB402" s="33">
        <f>'2023 MRI - Alphabetical'!AA402-'2020 MRI'!AA403</f>
        <v>0.24672650409812108</v>
      </c>
      <c r="AC402" s="11">
        <f>'2023 MRI - Alphabetical'!AB402-'2020 MRI'!AB403</f>
        <v>-2.2165748111859507E-3</v>
      </c>
      <c r="AD402" s="10">
        <f>'2023 MRI - Alphabetical'!AC402-'2020 MRI'!AC403</f>
        <v>27</v>
      </c>
      <c r="AE402" s="33">
        <f>'2023 MRI - Alphabetical'!AD402-'2020 MRI'!AD403</f>
        <v>0.22082740071705304</v>
      </c>
      <c r="AF402" s="11">
        <f>'2023 MRI - Alphabetical'!AE402-'2020 MRI'!AE403</f>
        <v>2.0774763727341883E-2</v>
      </c>
      <c r="AG402" s="10">
        <f>'2023 MRI - Alphabetical'!AF402-'2020 MRI'!AF403</f>
        <v>-34</v>
      </c>
      <c r="AH402" s="33">
        <f>'2023 MRI - Alphabetical'!AG402-'2020 MRI'!AG403</f>
        <v>-0.13171972113688768</v>
      </c>
      <c r="AI402" s="14">
        <f>'2023 MRI - Alphabetical'!AH402-'2020 MRI'!AH403</f>
        <v>3.8999999999999702E-2</v>
      </c>
      <c r="AJ402" s="10">
        <f>'2023 MRI - Alphabetical'!AI402-'2020 MRI'!AI403</f>
        <v>-18</v>
      </c>
      <c r="AK402" s="33">
        <f>'2023 MRI - Alphabetical'!AJ402-'2020 MRI'!AJ403</f>
        <v>2.0046754296420444E-2</v>
      </c>
      <c r="AL402" s="13">
        <f>'2023 MRI - Alphabetical'!AK402-'2020 MRI'!AK403</f>
        <v>7846.7497494743438</v>
      </c>
      <c r="AM402" s="38"/>
    </row>
    <row r="403" spans="1:39" x14ac:dyDescent="0.25">
      <c r="A403" t="s">
        <v>996</v>
      </c>
      <c r="B403" s="5" t="s">
        <v>60</v>
      </c>
      <c r="C403" s="6" t="s">
        <v>61</v>
      </c>
      <c r="D403" s="7" t="s">
        <v>39</v>
      </c>
      <c r="E403" s="8">
        <f>VLOOKUP(A403,'2020 MRI'!$A$7:$F$571,6,FALSE)</f>
        <v>56.248604349837471</v>
      </c>
      <c r="F403" s="36">
        <f>'2023 MRI - Alphabetical'!E403-'2020 MRI'!E404</f>
        <v>0.31680093388890285</v>
      </c>
      <c r="G403" s="8">
        <f>'2023 MRI - Alphabetical'!F403-'2020 MRI'!F404</f>
        <v>-3.8909264351468877</v>
      </c>
      <c r="H403" s="9">
        <f>'2023 MRI - Alphabetical'!G403-'2020 MRI'!G404</f>
        <v>2</v>
      </c>
      <c r="I403" s="10">
        <f>'2023 MRI - Alphabetical'!H403-'2020 MRI'!H404</f>
        <v>78</v>
      </c>
      <c r="J403" s="33">
        <f>'2023 MRI - Alphabetical'!I403-'2020 MRI'!I404</f>
        <v>0.51110694066892814</v>
      </c>
      <c r="K403" s="11">
        <f>'2023 MRI - Alphabetical'!J403-'2020 MRI'!J404</f>
        <v>7.187495825341994E-2</v>
      </c>
      <c r="L403" s="10">
        <f>'2023 MRI - Alphabetical'!K403-'2020 MRI'!K404</f>
        <v>64</v>
      </c>
      <c r="M403" s="33">
        <f>'2023 MRI - Alphabetical'!L403-'2020 MRI'!L404</f>
        <v>0.24553782018058254</v>
      </c>
      <c r="N403" s="11">
        <f>'2023 MRI - Alphabetical'!M403-'2020 MRI'!M404</f>
        <v>-3.0323365468202121E-2</v>
      </c>
      <c r="O403" s="10">
        <f>'2023 MRI - Alphabetical'!N403-'2020 MRI'!N404</f>
        <v>-7</v>
      </c>
      <c r="P403" s="33">
        <f>'2023 MRI - Alphabetical'!O403-'2020 MRI'!O404</f>
        <v>-0.12516987096918974</v>
      </c>
      <c r="Q403" s="11">
        <f>'2023 MRI - Alphabetical'!P403-'2020 MRI'!P404</f>
        <v>1.6038138498474797E-3</v>
      </c>
      <c r="R403" s="10">
        <f>'2023 MRI - Alphabetical'!Q403-'2020 MRI'!Q404</f>
        <v>21</v>
      </c>
      <c r="S403" s="33">
        <f>'2023 MRI - Alphabetical'!R403-'2020 MRI'!R404</f>
        <v>-2.6365493877174656E-2</v>
      </c>
      <c r="T403" s="12">
        <f>'2023 MRI - Alphabetical'!S403-'2020 MRI'!S404</f>
        <v>-0.43118553234453105</v>
      </c>
      <c r="U403" s="10">
        <f>'2023 MRI - Alphabetical'!T403-'2020 MRI'!T404</f>
        <v>9</v>
      </c>
      <c r="V403" s="33">
        <f>'2023 MRI - Alphabetical'!U403-'2020 MRI'!U404</f>
        <v>0.47658334466817287</v>
      </c>
      <c r="W403" s="11">
        <f>'2023 MRI - Alphabetical'!V403-'2020 MRI'!V404</f>
        <v>-2.6301667183312005E-2</v>
      </c>
      <c r="X403" s="10">
        <f>'2023 MRI - Alphabetical'!W403-'2020 MRI'!W404</f>
        <v>12</v>
      </c>
      <c r="Y403" s="33">
        <f>'2023 MRI - Alphabetical'!X403-'2020 MRI'!X404</f>
        <v>0.11230607205014098</v>
      </c>
      <c r="Z403" s="13">
        <f>'2023 MRI - Alphabetical'!Y403-'2020 MRI'!Y404</f>
        <v>14373</v>
      </c>
      <c r="AA403" s="10">
        <f>'2023 MRI - Alphabetical'!Z403-'2020 MRI'!Z404</f>
        <v>2</v>
      </c>
      <c r="AB403" s="33">
        <f>'2023 MRI - Alphabetical'!AA403-'2020 MRI'!AA404</f>
        <v>-9.7391153302729849E-2</v>
      </c>
      <c r="AC403" s="11">
        <f>'2023 MRI - Alphabetical'!AB403-'2020 MRI'!AB404</f>
        <v>6.1921321451858385E-4</v>
      </c>
      <c r="AD403" s="10">
        <f>'2023 MRI - Alphabetical'!AC403-'2020 MRI'!AC404</f>
        <v>-4</v>
      </c>
      <c r="AE403" s="33">
        <f>'2023 MRI - Alphabetical'!AD403-'2020 MRI'!AD404</f>
        <v>-0.30360609054379628</v>
      </c>
      <c r="AF403" s="11">
        <f>'2023 MRI - Alphabetical'!AE403-'2020 MRI'!AE404</f>
        <v>-2.4865164700348386E-3</v>
      </c>
      <c r="AG403" s="10">
        <f>'2023 MRI - Alphabetical'!AF403-'2020 MRI'!AF404</f>
        <v>36</v>
      </c>
      <c r="AH403" s="33">
        <f>'2023 MRI - Alphabetical'!AG403-'2020 MRI'!AG404</f>
        <v>0.33070065071790777</v>
      </c>
      <c r="AI403" s="14">
        <f>'2023 MRI - Alphabetical'!AH403-'2020 MRI'!AH404</f>
        <v>-0.48499999999999943</v>
      </c>
      <c r="AJ403" s="10">
        <f>'2023 MRI - Alphabetical'!AI403-'2020 MRI'!AI404</f>
        <v>8</v>
      </c>
      <c r="AK403" s="33">
        <f>'2023 MRI - Alphabetical'!AJ403-'2020 MRI'!AJ404</f>
        <v>3.443109188649135E-2</v>
      </c>
      <c r="AL403" s="13">
        <f>'2023 MRI - Alphabetical'!AK403-'2020 MRI'!AK404</f>
        <v>14815.494007760753</v>
      </c>
      <c r="AM403" s="38"/>
    </row>
    <row r="404" spans="1:39" x14ac:dyDescent="0.25">
      <c r="A404" t="s">
        <v>997</v>
      </c>
      <c r="B404" s="5" t="s">
        <v>474</v>
      </c>
      <c r="C404" s="6" t="s">
        <v>49</v>
      </c>
      <c r="D404" s="7" t="s">
        <v>39</v>
      </c>
      <c r="E404" s="8">
        <f>VLOOKUP(A404,'2020 MRI'!$A$7:$F$571,6,FALSE)</f>
        <v>16.034444878072769</v>
      </c>
      <c r="F404" s="36">
        <f>'2023 MRI - Alphabetical'!E404-'2020 MRI'!E405</f>
        <v>7.4421160648837414E-2</v>
      </c>
      <c r="G404" s="8">
        <f>'2023 MRI - Alphabetical'!F404-'2020 MRI'!F405</f>
        <v>4.8741766486523019</v>
      </c>
      <c r="H404" s="9">
        <f>'2023 MRI - Alphabetical'!G404-'2020 MRI'!G405</f>
        <v>5</v>
      </c>
      <c r="I404" s="10">
        <f>'2023 MRI - Alphabetical'!H404-'2020 MRI'!H405</f>
        <v>-7</v>
      </c>
      <c r="J404" s="33">
        <f>'2023 MRI - Alphabetical'!I404-'2020 MRI'!I405</f>
        <v>5.3216919015568187E-3</v>
      </c>
      <c r="K404" s="11">
        <f>'2023 MRI - Alphabetical'!J404-'2020 MRI'!J405</f>
        <v>3.041760664531612E-2</v>
      </c>
      <c r="L404" s="10">
        <f>'2023 MRI - Alphabetical'!K404-'2020 MRI'!K405</f>
        <v>192</v>
      </c>
      <c r="M404" s="33">
        <f>'2023 MRI - Alphabetical'!L404-'2020 MRI'!L405</f>
        <v>0.84244396541613209</v>
      </c>
      <c r="N404" s="11">
        <f>'2023 MRI - Alphabetical'!M404-'2020 MRI'!M405</f>
        <v>-5.8881960781547539E-2</v>
      </c>
      <c r="O404" s="10">
        <f>'2023 MRI - Alphabetical'!N404-'2020 MRI'!N405</f>
        <v>-14</v>
      </c>
      <c r="P404" s="33">
        <f>'2023 MRI - Alphabetical'!O404-'2020 MRI'!O405</f>
        <v>-4.8630642192609264E-2</v>
      </c>
      <c r="Q404" s="11">
        <f>'2023 MRI - Alphabetical'!P404-'2020 MRI'!P405</f>
        <v>7.5488420007996382E-4</v>
      </c>
      <c r="R404" s="10">
        <f>'2023 MRI - Alphabetical'!Q404-'2020 MRI'!Q405</f>
        <v>35</v>
      </c>
      <c r="S404" s="33">
        <f>'2023 MRI - Alphabetical'!R404-'2020 MRI'!R405</f>
        <v>0.18407370514285668</v>
      </c>
      <c r="T404" s="12">
        <f>'2023 MRI - Alphabetical'!S404-'2020 MRI'!S405</f>
        <v>-5.5169756205882714E-2</v>
      </c>
      <c r="U404" s="10">
        <f>'2023 MRI - Alphabetical'!T404-'2020 MRI'!T405</f>
        <v>-6</v>
      </c>
      <c r="V404" s="33">
        <f>'2023 MRI - Alphabetical'!U404-'2020 MRI'!U405</f>
        <v>-3.5199504265190917E-2</v>
      </c>
      <c r="W404" s="11">
        <f>'2023 MRI - Alphabetical'!V404-'2020 MRI'!V405</f>
        <v>-1.4163650710457068E-3</v>
      </c>
      <c r="X404" s="10">
        <f>'2023 MRI - Alphabetical'!W404-'2020 MRI'!W405</f>
        <v>-44</v>
      </c>
      <c r="Y404" s="33">
        <f>'2023 MRI - Alphabetical'!X404-'2020 MRI'!X405</f>
        <v>-0.30290108781318437</v>
      </c>
      <c r="Z404" s="13">
        <f>'2023 MRI - Alphabetical'!Y404-'2020 MRI'!Y405</f>
        <v>7660</v>
      </c>
      <c r="AA404" s="10">
        <f>'2023 MRI - Alphabetical'!Z404-'2020 MRI'!Z405</f>
        <v>19</v>
      </c>
      <c r="AB404" s="33">
        <f>'2023 MRI - Alphabetical'!AA404-'2020 MRI'!AA405</f>
        <v>0.19798323563294984</v>
      </c>
      <c r="AC404" s="11">
        <f>'2023 MRI - Alphabetical'!AB404-'2020 MRI'!AB405</f>
        <v>9.0041375374518354E-4</v>
      </c>
      <c r="AD404" s="10">
        <f>'2023 MRI - Alphabetical'!AC404-'2020 MRI'!AC405</f>
        <v>-17</v>
      </c>
      <c r="AE404" s="33">
        <f>'2023 MRI - Alphabetical'!AD404-'2020 MRI'!AD405</f>
        <v>-7.9777576946073681E-2</v>
      </c>
      <c r="AF404" s="11">
        <f>'2023 MRI - Alphabetical'!AE404-'2020 MRI'!AE405</f>
        <v>-5.1113317605533393E-4</v>
      </c>
      <c r="AG404" s="10">
        <f>'2023 MRI - Alphabetical'!AF404-'2020 MRI'!AF405</f>
        <v>-48</v>
      </c>
      <c r="AH404" s="33">
        <f>'2023 MRI - Alphabetical'!AG404-'2020 MRI'!AG405</f>
        <v>-0.18252488659556559</v>
      </c>
      <c r="AI404" s="14">
        <f>'2023 MRI - Alphabetical'!AH404-'2020 MRI'!AH405</f>
        <v>8.1999999999999851E-2</v>
      </c>
      <c r="AJ404" s="10">
        <f>'2023 MRI - Alphabetical'!AI404-'2020 MRI'!AI405</f>
        <v>-39</v>
      </c>
      <c r="AK404" s="33">
        <f>'2023 MRI - Alphabetical'!AJ404-'2020 MRI'!AJ405</f>
        <v>-2.9748646361766953E-2</v>
      </c>
      <c r="AL404" s="13">
        <f>'2023 MRI - Alphabetical'!AK404-'2020 MRI'!AK405</f>
        <v>1342.1806808146357</v>
      </c>
      <c r="AM404" s="38">
        <v>1</v>
      </c>
    </row>
    <row r="405" spans="1:39" x14ac:dyDescent="0.25">
      <c r="A405" t="s">
        <v>998</v>
      </c>
      <c r="B405" s="5" t="s">
        <v>42</v>
      </c>
      <c r="C405" s="6" t="s">
        <v>24</v>
      </c>
      <c r="D405" s="7" t="s">
        <v>20</v>
      </c>
      <c r="E405" s="8">
        <f>VLOOKUP(A405,'2020 MRI'!$A$7:$F$571,6,FALSE)</f>
        <v>71.168719747772172</v>
      </c>
      <c r="F405" s="36">
        <f>'2023 MRI - Alphabetical'!E405-'2020 MRI'!E406</f>
        <v>-1.7902737934287831</v>
      </c>
      <c r="G405" s="8">
        <f>'2023 MRI - Alphabetical'!F405-'2020 MRI'!F406</f>
        <v>-1.6850380603381865</v>
      </c>
      <c r="H405" s="9">
        <f>'2023 MRI - Alphabetical'!G405-'2020 MRI'!G406</f>
        <v>-2</v>
      </c>
      <c r="I405" s="10">
        <f>'2023 MRI - Alphabetical'!H405-'2020 MRI'!H406</f>
        <v>-78</v>
      </c>
      <c r="J405" s="33">
        <f>'2023 MRI - Alphabetical'!I405-'2020 MRI'!I406</f>
        <v>-0.21426388634232699</v>
      </c>
      <c r="K405" s="11">
        <f>'2023 MRI - Alphabetical'!J405-'2020 MRI'!J406</f>
        <v>1.2005024462540703E-2</v>
      </c>
      <c r="L405" s="10">
        <f>'2023 MRI - Alphabetical'!K405-'2020 MRI'!K406</f>
        <v>17</v>
      </c>
      <c r="M405" s="33">
        <f>'2023 MRI - Alphabetical'!L405-'2020 MRI'!L406</f>
        <v>-0.10118535408286622</v>
      </c>
      <c r="N405" s="11">
        <f>'2023 MRI - Alphabetical'!M405-'2020 MRI'!M406</f>
        <v>-2.4995103556056678E-2</v>
      </c>
      <c r="O405" s="10">
        <f>'2023 MRI - Alphabetical'!N405-'2020 MRI'!N406</f>
        <v>-6</v>
      </c>
      <c r="P405" s="33">
        <f>'2023 MRI - Alphabetical'!O405-'2020 MRI'!O406</f>
        <v>-0.72565049996123498</v>
      </c>
      <c r="Q405" s="11">
        <f>'2023 MRI - Alphabetical'!P405-'2020 MRI'!P406</f>
        <v>3.5005682749259803E-2</v>
      </c>
      <c r="R405" s="10">
        <f>'2023 MRI - Alphabetical'!Q405-'2020 MRI'!Q406</f>
        <v>3</v>
      </c>
      <c r="S405" s="33">
        <f>'2023 MRI - Alphabetical'!R405-'2020 MRI'!R406</f>
        <v>-0.73886416262317944</v>
      </c>
      <c r="T405" s="12">
        <f>'2023 MRI - Alphabetical'!S405-'2020 MRI'!S406</f>
        <v>-0.90621693473161269</v>
      </c>
      <c r="U405" s="10">
        <f>'2023 MRI - Alphabetical'!T405-'2020 MRI'!T406</f>
        <v>-5</v>
      </c>
      <c r="V405" s="33">
        <f>'2023 MRI - Alphabetical'!U405-'2020 MRI'!U406</f>
        <v>-0.19072669540659426</v>
      </c>
      <c r="W405" s="11">
        <f>'2023 MRI - Alphabetical'!V405-'2020 MRI'!V406</f>
        <v>1.4910111355439959E-2</v>
      </c>
      <c r="X405" s="10">
        <f>'2023 MRI - Alphabetical'!W405-'2020 MRI'!W406</f>
        <v>-1</v>
      </c>
      <c r="Y405" s="33">
        <f>'2023 MRI - Alphabetical'!X405-'2020 MRI'!X406</f>
        <v>3.0535615442576214E-2</v>
      </c>
      <c r="Z405" s="13">
        <f>'2023 MRI - Alphabetical'!Y405-'2020 MRI'!Y406</f>
        <v>7713</v>
      </c>
      <c r="AA405" s="10">
        <f>'2023 MRI - Alphabetical'!Z405-'2020 MRI'!Z406</f>
        <v>7</v>
      </c>
      <c r="AB405" s="33">
        <f>'2023 MRI - Alphabetical'!AA405-'2020 MRI'!AA406</f>
        <v>0.12603217882806206</v>
      </c>
      <c r="AC405" s="11">
        <f>'2023 MRI - Alphabetical'!AB405-'2020 MRI'!AB406</f>
        <v>-3.693356047700172E-3</v>
      </c>
      <c r="AD405" s="10">
        <f>'2023 MRI - Alphabetical'!AC405-'2020 MRI'!AC406</f>
        <v>-2</v>
      </c>
      <c r="AE405" s="33">
        <f>'2023 MRI - Alphabetical'!AD405-'2020 MRI'!AD406</f>
        <v>-0.26817399793111862</v>
      </c>
      <c r="AF405" s="11">
        <f>'2023 MRI - Alphabetical'!AE405-'2020 MRI'!AE406</f>
        <v>-4.0184220402172954E-4</v>
      </c>
      <c r="AG405" s="10">
        <f>'2023 MRI - Alphabetical'!AF405-'2020 MRI'!AF406</f>
        <v>0</v>
      </c>
      <c r="AH405" s="33">
        <f>'2023 MRI - Alphabetical'!AG405-'2020 MRI'!AG406</f>
        <v>0.19133472718055744</v>
      </c>
      <c r="AI405" s="14">
        <f>'2023 MRI - Alphabetical'!AH405-'2020 MRI'!AH406</f>
        <v>-0.30499999999999883</v>
      </c>
      <c r="AJ405" s="10">
        <f>'2023 MRI - Alphabetical'!AI405-'2020 MRI'!AI406</f>
        <v>0</v>
      </c>
      <c r="AK405" s="33">
        <f>'2023 MRI - Alphabetical'!AJ405-'2020 MRI'!AJ406</f>
        <v>3.0409586135459243E-2</v>
      </c>
      <c r="AL405" s="13">
        <f>'2023 MRI - Alphabetical'!AK405-'2020 MRI'!AK406</f>
        <v>6193.3576530580394</v>
      </c>
      <c r="AM405" s="38"/>
    </row>
    <row r="406" spans="1:39" x14ac:dyDescent="0.25">
      <c r="A406" t="s">
        <v>999</v>
      </c>
      <c r="B406" s="5" t="s">
        <v>311</v>
      </c>
      <c r="C406" s="6" t="s">
        <v>30</v>
      </c>
      <c r="D406" s="7" t="s">
        <v>20</v>
      </c>
      <c r="E406" s="8">
        <f>VLOOKUP(A406,'2020 MRI'!$A$7:$F$571,6,FALSE)</f>
        <v>24.0456544140266</v>
      </c>
      <c r="F406" s="36">
        <f>'2023 MRI - Alphabetical'!E406-'2020 MRI'!E407</f>
        <v>-1.3798272695523148</v>
      </c>
      <c r="G406" s="8">
        <f>'2023 MRI - Alphabetical'!F406-'2020 MRI'!F407</f>
        <v>6.8607075633868391</v>
      </c>
      <c r="H406" s="9">
        <f>'2023 MRI - Alphabetical'!G406-'2020 MRI'!G407</f>
        <v>-85</v>
      </c>
      <c r="I406" s="10">
        <f>'2023 MRI - Alphabetical'!H406-'2020 MRI'!H407</f>
        <v>-206</v>
      </c>
      <c r="J406" s="33">
        <f>'2023 MRI - Alphabetical'!I406-'2020 MRI'!I407</f>
        <v>-0.64807163592532191</v>
      </c>
      <c r="K406" s="11">
        <f>'2023 MRI - Alphabetical'!J406-'2020 MRI'!J407</f>
        <v>-1.4915991782209703E-2</v>
      </c>
      <c r="L406" s="10">
        <f>'2023 MRI - Alphabetical'!K406-'2020 MRI'!K407</f>
        <v>-299</v>
      </c>
      <c r="M406" s="33">
        <f>'2023 MRI - Alphabetical'!L406-'2020 MRI'!L407</f>
        <v>-0.96087628182316953</v>
      </c>
      <c r="N406" s="11">
        <f>'2023 MRI - Alphabetical'!M406-'2020 MRI'!M407</f>
        <v>3.3943742958263509E-2</v>
      </c>
      <c r="O406" s="10">
        <f>'2023 MRI - Alphabetical'!N406-'2020 MRI'!N407</f>
        <v>-57</v>
      </c>
      <c r="P406" s="33">
        <f>'2023 MRI - Alphabetical'!O406-'2020 MRI'!O407</f>
        <v>-0.13375245617375353</v>
      </c>
      <c r="Q406" s="11">
        <f>'2023 MRI - Alphabetical'!P406-'2020 MRI'!P407</f>
        <v>6.1402036273400726E-3</v>
      </c>
      <c r="R406" s="10">
        <f>'2023 MRI - Alphabetical'!Q406-'2020 MRI'!Q407</f>
        <v>19</v>
      </c>
      <c r="S406" s="33">
        <f>'2023 MRI - Alphabetical'!R406-'2020 MRI'!R407</f>
        <v>0.206818881482841</v>
      </c>
      <c r="T406" s="12">
        <f>'2023 MRI - Alphabetical'!S406-'2020 MRI'!S407</f>
        <v>8.915721277873434E-4</v>
      </c>
      <c r="U406" s="10">
        <f>'2023 MRI - Alphabetical'!T406-'2020 MRI'!T407</f>
        <v>-215</v>
      </c>
      <c r="V406" s="33">
        <f>'2023 MRI - Alphabetical'!U406-'2020 MRI'!U407</f>
        <v>-0.68314592523012896</v>
      </c>
      <c r="W406" s="11">
        <f>'2023 MRI - Alphabetical'!V406-'2020 MRI'!V407</f>
        <v>3.8180539764591764E-2</v>
      </c>
      <c r="X406" s="10">
        <f>'2023 MRI - Alphabetical'!W406-'2020 MRI'!W407</f>
        <v>-143</v>
      </c>
      <c r="Y406" s="33">
        <f>'2023 MRI - Alphabetical'!X406-'2020 MRI'!X407</f>
        <v>-0.55387439048114828</v>
      </c>
      <c r="Z406" s="13">
        <f>'2023 MRI - Alphabetical'!Y406-'2020 MRI'!Y407</f>
        <v>-7143</v>
      </c>
      <c r="AA406" s="10">
        <f>'2023 MRI - Alphabetical'!Z406-'2020 MRI'!Z407</f>
        <v>-1</v>
      </c>
      <c r="AB406" s="33">
        <f>'2023 MRI - Alphabetical'!AA406-'2020 MRI'!AA407</f>
        <v>-6.7047062584586078E-2</v>
      </c>
      <c r="AC406" s="11">
        <f>'2023 MRI - Alphabetical'!AB406-'2020 MRI'!AB407</f>
        <v>2.2859310643832606E-3</v>
      </c>
      <c r="AD406" s="10">
        <f>'2023 MRI - Alphabetical'!AC406-'2020 MRI'!AC407</f>
        <v>34</v>
      </c>
      <c r="AE406" s="33">
        <f>'2023 MRI - Alphabetical'!AD406-'2020 MRI'!AD407</f>
        <v>0.24236973222421473</v>
      </c>
      <c r="AF406" s="11">
        <f>'2023 MRI - Alphabetical'!AE406-'2020 MRI'!AE407</f>
        <v>2.2064905986264871E-2</v>
      </c>
      <c r="AG406" s="10">
        <f>'2023 MRI - Alphabetical'!AF406-'2020 MRI'!AF407</f>
        <v>13</v>
      </c>
      <c r="AH406" s="33">
        <f>'2023 MRI - Alphabetical'!AG406-'2020 MRI'!AG407</f>
        <v>1.8974222154190812E-2</v>
      </c>
      <c r="AI406" s="14">
        <f>'2023 MRI - Alphabetical'!AH406-'2020 MRI'!AH407</f>
        <v>-0.15100000000000002</v>
      </c>
      <c r="AJ406" s="10">
        <f>'2023 MRI - Alphabetical'!AI406-'2020 MRI'!AI407</f>
        <v>20</v>
      </c>
      <c r="AK406" s="33">
        <f>'2023 MRI - Alphabetical'!AJ406-'2020 MRI'!AJ407</f>
        <v>2.5189500435284506E-2</v>
      </c>
      <c r="AL406" s="13">
        <f>'2023 MRI - Alphabetical'!AK406-'2020 MRI'!AK407</f>
        <v>21839.926866999362</v>
      </c>
      <c r="AM406" s="38">
        <v>1</v>
      </c>
    </row>
    <row r="407" spans="1:39" x14ac:dyDescent="0.25">
      <c r="A407" t="s">
        <v>1000</v>
      </c>
      <c r="B407" s="5" t="s">
        <v>240</v>
      </c>
      <c r="C407" s="6" t="s">
        <v>63</v>
      </c>
      <c r="D407" s="7" t="s">
        <v>34</v>
      </c>
      <c r="E407" s="8">
        <f>VLOOKUP(A407,'2020 MRI'!$A$7:$F$571,6,FALSE)</f>
        <v>27.943429299965612</v>
      </c>
      <c r="F407" s="36">
        <f>'2023 MRI - Alphabetical'!E407-'2020 MRI'!E408</f>
        <v>1.0194386248220959</v>
      </c>
      <c r="G407" s="8">
        <f>'2023 MRI - Alphabetical'!F407-'2020 MRI'!F408</f>
        <v>0.10914828665220355</v>
      </c>
      <c r="H407" s="9">
        <f>'2023 MRI - Alphabetical'!G407-'2020 MRI'!G408</f>
        <v>49</v>
      </c>
      <c r="I407" s="10">
        <f>'2023 MRI - Alphabetical'!H407-'2020 MRI'!H408</f>
        <v>93</v>
      </c>
      <c r="J407" s="33">
        <f>'2023 MRI - Alphabetical'!I407-'2020 MRI'!I408</f>
        <v>0.41911303063024274</v>
      </c>
      <c r="K407" s="11">
        <f>'2023 MRI - Alphabetical'!J407-'2020 MRI'!J408</f>
        <v>4.9886060632408857E-2</v>
      </c>
      <c r="L407" s="10">
        <f>'2023 MRI - Alphabetical'!K407-'2020 MRI'!K408</f>
        <v>142</v>
      </c>
      <c r="M407" s="33">
        <f>'2023 MRI - Alphabetical'!L407-'2020 MRI'!L408</f>
        <v>0.56732729840456375</v>
      </c>
      <c r="N407" s="11">
        <f>'2023 MRI - Alphabetical'!M407-'2020 MRI'!M408</f>
        <v>-4.5674616536397698E-2</v>
      </c>
      <c r="O407" s="10">
        <f>'2023 MRI - Alphabetical'!N407-'2020 MRI'!N408</f>
        <v>46</v>
      </c>
      <c r="P407" s="33">
        <f>'2023 MRI - Alphabetical'!O407-'2020 MRI'!O408</f>
        <v>0.19841012536828131</v>
      </c>
      <c r="Q407" s="11">
        <f>'2023 MRI - Alphabetical'!P407-'2020 MRI'!P408</f>
        <v>-1.5939458788251065E-2</v>
      </c>
      <c r="R407" s="10">
        <f>'2023 MRI - Alphabetical'!Q407-'2020 MRI'!Q408</f>
        <v>19</v>
      </c>
      <c r="S407" s="33">
        <f>'2023 MRI - Alphabetical'!R407-'2020 MRI'!R408</f>
        <v>0.23888270298591624</v>
      </c>
      <c r="T407" s="12">
        <f>'2023 MRI - Alphabetical'!S407-'2020 MRI'!S408</f>
        <v>0</v>
      </c>
      <c r="U407" s="10">
        <f>'2023 MRI - Alphabetical'!T407-'2020 MRI'!T408</f>
        <v>62</v>
      </c>
      <c r="V407" s="33">
        <f>'2023 MRI - Alphabetical'!U407-'2020 MRI'!U408</f>
        <v>0.21573536609461652</v>
      </c>
      <c r="W407" s="11">
        <f>'2023 MRI - Alphabetical'!V407-'2020 MRI'!V408</f>
        <v>-1.5397392128534748E-2</v>
      </c>
      <c r="X407" s="10">
        <f>'2023 MRI - Alphabetical'!W407-'2020 MRI'!W408</f>
        <v>1</v>
      </c>
      <c r="Y407" s="33">
        <f>'2023 MRI - Alphabetical'!X407-'2020 MRI'!X408</f>
        <v>6.7587908082173964E-3</v>
      </c>
      <c r="Z407" s="13">
        <f>'2023 MRI - Alphabetical'!Y407-'2020 MRI'!Y408</f>
        <v>15149</v>
      </c>
      <c r="AA407" s="10">
        <f>'2023 MRI - Alphabetical'!Z407-'2020 MRI'!Z408</f>
        <v>52</v>
      </c>
      <c r="AB407" s="33">
        <f>'2023 MRI - Alphabetical'!AA407-'2020 MRI'!AA408</f>
        <v>7.9903273772922612E-2</v>
      </c>
      <c r="AC407" s="11">
        <f>'2023 MRI - Alphabetical'!AB407-'2020 MRI'!AB408</f>
        <v>1.1674590596936103E-3</v>
      </c>
      <c r="AD407" s="10">
        <f>'2023 MRI - Alphabetical'!AC407-'2020 MRI'!AC408</f>
        <v>1</v>
      </c>
      <c r="AE407" s="33">
        <f>'2023 MRI - Alphabetical'!AD407-'2020 MRI'!AD408</f>
        <v>-1.7605928966453743E-3</v>
      </c>
      <c r="AF407" s="11">
        <f>'2023 MRI - Alphabetical'!AE407-'2020 MRI'!AE408</f>
        <v>5.6645038581617513E-3</v>
      </c>
      <c r="AG407" s="10">
        <f>'2023 MRI - Alphabetical'!AF407-'2020 MRI'!AF408</f>
        <v>5</v>
      </c>
      <c r="AH407" s="33">
        <f>'2023 MRI - Alphabetical'!AG407-'2020 MRI'!AG408</f>
        <v>0.11822806645933126</v>
      </c>
      <c r="AI407" s="14">
        <f>'2023 MRI - Alphabetical'!AH407-'2020 MRI'!AH408</f>
        <v>-0.24033333333333395</v>
      </c>
      <c r="AJ407" s="10">
        <f>'2023 MRI - Alphabetical'!AI407-'2020 MRI'!AI408</f>
        <v>-3</v>
      </c>
      <c r="AK407" s="33">
        <f>'2023 MRI - Alphabetical'!AJ407-'2020 MRI'!AJ408</f>
        <v>2.1367439261011395E-2</v>
      </c>
      <c r="AL407" s="13">
        <f>'2023 MRI - Alphabetical'!AK407-'2020 MRI'!AK408</f>
        <v>21446.546451875533</v>
      </c>
      <c r="AM407" s="38"/>
    </row>
    <row r="408" spans="1:39" ht="22.5" x14ac:dyDescent="0.25">
      <c r="A408" t="s">
        <v>1001</v>
      </c>
      <c r="B408" s="5" t="s">
        <v>345</v>
      </c>
      <c r="C408" s="6" t="s">
        <v>30</v>
      </c>
      <c r="D408" s="7" t="s">
        <v>20</v>
      </c>
      <c r="E408" s="8">
        <f>VLOOKUP(A408,'2020 MRI'!$A$7:$F$571,6,FALSE)</f>
        <v>22.427901199438896</v>
      </c>
      <c r="F408" s="36">
        <f>'2023 MRI - Alphabetical'!E408-'2020 MRI'!E409</f>
        <v>-0.65752035692964816</v>
      </c>
      <c r="G408" s="8">
        <f>'2023 MRI - Alphabetical'!F408-'2020 MRI'!F409</f>
        <v>5.3947053721885858</v>
      </c>
      <c r="H408" s="9">
        <f>'2023 MRI - Alphabetical'!G408-'2020 MRI'!G409</f>
        <v>-55</v>
      </c>
      <c r="I408" s="10">
        <f>'2023 MRI - Alphabetical'!H408-'2020 MRI'!H409</f>
        <v>245</v>
      </c>
      <c r="J408" s="33">
        <f>'2023 MRI - Alphabetical'!I408-'2020 MRI'!I409</f>
        <v>0.8033370644639406</v>
      </c>
      <c r="K408" s="11">
        <f>'2023 MRI - Alphabetical'!J408-'2020 MRI'!J409</f>
        <v>8.2797469865139028E-2</v>
      </c>
      <c r="L408" s="10">
        <f>'2023 MRI - Alphabetical'!K408-'2020 MRI'!K409</f>
        <v>392</v>
      </c>
      <c r="M408" s="33">
        <f>'2023 MRI - Alphabetical'!L408-'2020 MRI'!L409</f>
        <v>1.3992797854741412</v>
      </c>
      <c r="N408" s="11">
        <f>'2023 MRI - Alphabetical'!M408-'2020 MRI'!M409</f>
        <v>-7.7171633419499591E-2</v>
      </c>
      <c r="O408" s="10">
        <f>'2023 MRI - Alphabetical'!N408-'2020 MRI'!N409</f>
        <v>-196</v>
      </c>
      <c r="P408" s="33">
        <f>'2023 MRI - Alphabetical'!O408-'2020 MRI'!O409</f>
        <v>-0.49471739183888624</v>
      </c>
      <c r="Q408" s="11">
        <f>'2023 MRI - Alphabetical'!P408-'2020 MRI'!P409</f>
        <v>2.8752636188474338E-2</v>
      </c>
      <c r="R408" s="10">
        <f>'2023 MRI - Alphabetical'!Q408-'2020 MRI'!Q409</f>
        <v>157</v>
      </c>
      <c r="S408" s="33">
        <f>'2023 MRI - Alphabetical'!R408-'2020 MRI'!R409</f>
        <v>0.34338560816503372</v>
      </c>
      <c r="T408" s="12">
        <f>'2023 MRI - Alphabetical'!S408-'2020 MRI'!S409</f>
        <v>-0.43946385409800043</v>
      </c>
      <c r="U408" s="10">
        <f>'2023 MRI - Alphabetical'!T408-'2020 MRI'!T409</f>
        <v>-60</v>
      </c>
      <c r="V408" s="33">
        <f>'2023 MRI - Alphabetical'!U408-'2020 MRI'!U409</f>
        <v>-0.37974490472714068</v>
      </c>
      <c r="W408" s="11">
        <f>'2023 MRI - Alphabetical'!V408-'2020 MRI'!V409</f>
        <v>2.1574485735515E-2</v>
      </c>
      <c r="X408" s="10">
        <f>'2023 MRI - Alphabetical'!W408-'2020 MRI'!W409</f>
        <v>-6</v>
      </c>
      <c r="Y408" s="33">
        <f>'2023 MRI - Alphabetical'!X408-'2020 MRI'!X409</f>
        <v>-7.6372755279053739E-2</v>
      </c>
      <c r="Z408" s="13">
        <f>'2023 MRI - Alphabetical'!Y408-'2020 MRI'!Y409</f>
        <v>15707</v>
      </c>
      <c r="AA408" s="10">
        <f>'2023 MRI - Alphabetical'!Z408-'2020 MRI'!Z409</f>
        <v>154</v>
      </c>
      <c r="AB408" s="33">
        <f>'2023 MRI - Alphabetical'!AA408-'2020 MRI'!AA409</f>
        <v>0.3763307522605378</v>
      </c>
      <c r="AC408" s="11">
        <f>'2023 MRI - Alphabetical'!AB408-'2020 MRI'!AB409</f>
        <v>-2.6210487169951655E-3</v>
      </c>
      <c r="AD408" s="10">
        <f>'2023 MRI - Alphabetical'!AC408-'2020 MRI'!AC409</f>
        <v>-288</v>
      </c>
      <c r="AE408" s="33">
        <f>'2023 MRI - Alphabetical'!AD408-'2020 MRI'!AD409</f>
        <v>-0.96613655212709471</v>
      </c>
      <c r="AF408" s="11">
        <f>'2023 MRI - Alphabetical'!AE408-'2020 MRI'!AE409</f>
        <v>-5.0102400877112485E-2</v>
      </c>
      <c r="AG408" s="10">
        <f>'2023 MRI - Alphabetical'!AF408-'2020 MRI'!AF409</f>
        <v>3</v>
      </c>
      <c r="AH408" s="33">
        <f>'2023 MRI - Alphabetical'!AG408-'2020 MRI'!AG409</f>
        <v>-6.1669351475357459E-3</v>
      </c>
      <c r="AI408" s="14">
        <f>'2023 MRI - Alphabetical'!AH408-'2020 MRI'!AH409</f>
        <v>-0.13266666666666649</v>
      </c>
      <c r="AJ408" s="10">
        <f>'2023 MRI - Alphabetical'!AI408-'2020 MRI'!AI409</f>
        <v>-2</v>
      </c>
      <c r="AK408" s="33">
        <f>'2023 MRI - Alphabetical'!AJ408-'2020 MRI'!AJ409</f>
        <v>-3.7510368322723642E-2</v>
      </c>
      <c r="AL408" s="13">
        <f>'2023 MRI - Alphabetical'!AK408-'2020 MRI'!AK409</f>
        <v>79109.940344067989</v>
      </c>
      <c r="AM408" s="38"/>
    </row>
    <row r="409" spans="1:39" x14ac:dyDescent="0.25">
      <c r="A409" t="s">
        <v>1002</v>
      </c>
      <c r="B409" s="5" t="s">
        <v>377</v>
      </c>
      <c r="C409" s="6" t="s">
        <v>30</v>
      </c>
      <c r="D409" s="7" t="s">
        <v>20</v>
      </c>
      <c r="E409" s="8">
        <f>VLOOKUP(A409,'2020 MRI'!$A$7:$F$571,6,FALSE)</f>
        <v>19.138780726204729</v>
      </c>
      <c r="F409" s="36">
        <f>'2023 MRI - Alphabetical'!E409-'2020 MRI'!E410</f>
        <v>-0.22644555565976932</v>
      </c>
      <c r="G409" s="8">
        <f>'2023 MRI - Alphabetical'!F409-'2020 MRI'!F410</f>
        <v>4.9914612334411927</v>
      </c>
      <c r="H409" s="9">
        <f>'2023 MRI - Alphabetical'!G409-'2020 MRI'!G410</f>
        <v>-18</v>
      </c>
      <c r="I409" s="10">
        <f>'2023 MRI - Alphabetical'!H409-'2020 MRI'!H410</f>
        <v>34</v>
      </c>
      <c r="J409" s="33">
        <f>'2023 MRI - Alphabetical'!I409-'2020 MRI'!I410</f>
        <v>0.14093305780208654</v>
      </c>
      <c r="K409" s="11">
        <f>'2023 MRI - Alphabetical'!J409-'2020 MRI'!J410</f>
        <v>4.2787841129092286E-2</v>
      </c>
      <c r="L409" s="10">
        <f>'2023 MRI - Alphabetical'!K409-'2020 MRI'!K410</f>
        <v>136</v>
      </c>
      <c r="M409" s="33">
        <f>'2023 MRI - Alphabetical'!L409-'2020 MRI'!L410</f>
        <v>0.51171831490679187</v>
      </c>
      <c r="N409" s="11">
        <f>'2023 MRI - Alphabetical'!M409-'2020 MRI'!M410</f>
        <v>-3.0421021542528216E-2</v>
      </c>
      <c r="O409" s="10">
        <f>'2023 MRI - Alphabetical'!N409-'2020 MRI'!N410</f>
        <v>25</v>
      </c>
      <c r="P409" s="33">
        <f>'2023 MRI - Alphabetical'!O409-'2020 MRI'!O410</f>
        <v>3.6280067898575741E-2</v>
      </c>
      <c r="Q409" s="11">
        <f>'2023 MRI - Alphabetical'!P409-'2020 MRI'!P410</f>
        <v>-4.6487997458571385E-3</v>
      </c>
      <c r="R409" s="10">
        <f>'2023 MRI - Alphabetical'!Q409-'2020 MRI'!Q410</f>
        <v>2</v>
      </c>
      <c r="S409" s="33">
        <f>'2023 MRI - Alphabetical'!R409-'2020 MRI'!R410</f>
        <v>0.19905543582924512</v>
      </c>
      <c r="T409" s="12">
        <f>'2023 MRI - Alphabetical'!S409-'2020 MRI'!S410</f>
        <v>4.9917696541873918E-2</v>
      </c>
      <c r="U409" s="10">
        <f>'2023 MRI - Alphabetical'!T409-'2020 MRI'!T410</f>
        <v>-97</v>
      </c>
      <c r="V409" s="33">
        <f>'2023 MRI - Alphabetical'!U409-'2020 MRI'!U410</f>
        <v>-0.24527968824236301</v>
      </c>
      <c r="W409" s="11">
        <f>'2023 MRI - Alphabetical'!V409-'2020 MRI'!V410</f>
        <v>1.1129519970112703E-2</v>
      </c>
      <c r="X409" s="10">
        <f>'2023 MRI - Alphabetical'!W409-'2020 MRI'!W410</f>
        <v>-55</v>
      </c>
      <c r="Y409" s="33">
        <f>'2023 MRI - Alphabetical'!X409-'2020 MRI'!X410</f>
        <v>-0.23181512180230129</v>
      </c>
      <c r="Z409" s="13">
        <f>'2023 MRI - Alphabetical'!Y409-'2020 MRI'!Y410</f>
        <v>7802</v>
      </c>
      <c r="AA409" s="10">
        <f>'2023 MRI - Alphabetical'!Z409-'2020 MRI'!Z410</f>
        <v>-47</v>
      </c>
      <c r="AB409" s="33">
        <f>'2023 MRI - Alphabetical'!AA409-'2020 MRI'!AA410</f>
        <v>-0.14811286287420455</v>
      </c>
      <c r="AC409" s="11">
        <f>'2023 MRI - Alphabetical'!AB409-'2020 MRI'!AB410</f>
        <v>4.0133668251547544E-3</v>
      </c>
      <c r="AD409" s="10">
        <f>'2023 MRI - Alphabetical'!AC409-'2020 MRI'!AC410</f>
        <v>-6</v>
      </c>
      <c r="AE409" s="33">
        <f>'2023 MRI - Alphabetical'!AD409-'2020 MRI'!AD410</f>
        <v>-6.4367680669470406E-3</v>
      </c>
      <c r="AF409" s="11">
        <f>'2023 MRI - Alphabetical'!AE409-'2020 MRI'!AE410</f>
        <v>4.9782556076236606E-3</v>
      </c>
      <c r="AG409" s="10">
        <f>'2023 MRI - Alphabetical'!AF409-'2020 MRI'!AF410</f>
        <v>10</v>
      </c>
      <c r="AH409" s="33">
        <f>'2023 MRI - Alphabetical'!AG409-'2020 MRI'!AG410</f>
        <v>7.5605250854412498E-3</v>
      </c>
      <c r="AI409" s="14">
        <f>'2023 MRI - Alphabetical'!AH409-'2020 MRI'!AH410</f>
        <v>-0.14166666666666705</v>
      </c>
      <c r="AJ409" s="10">
        <f>'2023 MRI - Alphabetical'!AI409-'2020 MRI'!AI410</f>
        <v>19</v>
      </c>
      <c r="AK409" s="33">
        <f>'2023 MRI - Alphabetical'!AJ409-'2020 MRI'!AJ410</f>
        <v>1.9241628598584665E-2</v>
      </c>
      <c r="AL409" s="13">
        <f>'2023 MRI - Alphabetical'!AK409-'2020 MRI'!AK410</f>
        <v>42375.452691793529</v>
      </c>
      <c r="AM409" s="38"/>
    </row>
    <row r="410" spans="1:39" x14ac:dyDescent="0.25">
      <c r="A410" t="s">
        <v>1003</v>
      </c>
      <c r="B410" s="5" t="s">
        <v>329</v>
      </c>
      <c r="C410" s="6" t="s">
        <v>33</v>
      </c>
      <c r="D410" s="7" t="s">
        <v>34</v>
      </c>
      <c r="E410" s="8">
        <f>VLOOKUP(A410,'2020 MRI'!$A$7:$F$571,6,FALSE)</f>
        <v>26.014972303627623</v>
      </c>
      <c r="F410" s="36">
        <f>'2023 MRI - Alphabetical'!E410-'2020 MRI'!E411</f>
        <v>0.17949319431617061</v>
      </c>
      <c r="G410" s="8">
        <f>'2023 MRI - Alphabetical'!F410-'2020 MRI'!F411</f>
        <v>2.5872295909394545</v>
      </c>
      <c r="H410" s="9">
        <f>'2023 MRI - Alphabetical'!G410-'2020 MRI'!G411</f>
        <v>4</v>
      </c>
      <c r="I410" s="10">
        <f>'2023 MRI - Alphabetical'!H410-'2020 MRI'!H411</f>
        <v>-184</v>
      </c>
      <c r="J410" s="33">
        <f>'2023 MRI - Alphabetical'!I410-'2020 MRI'!I411</f>
        <v>-0.58347603708595619</v>
      </c>
      <c r="K410" s="11">
        <f>'2023 MRI - Alphabetical'!J410-'2020 MRI'!J411</f>
        <v>-1.5965477575909381E-2</v>
      </c>
      <c r="L410" s="10">
        <f>'2023 MRI - Alphabetical'!K410-'2020 MRI'!K411</f>
        <v>-58</v>
      </c>
      <c r="M410" s="33">
        <f>'2023 MRI - Alphabetical'!L410-'2020 MRI'!L411</f>
        <v>-0.24738821276510969</v>
      </c>
      <c r="N410" s="11">
        <f>'2023 MRI - Alphabetical'!M410-'2020 MRI'!M411</f>
        <v>9.550461099479152E-3</v>
      </c>
      <c r="O410" s="10">
        <f>'2023 MRI - Alphabetical'!N410-'2020 MRI'!N411</f>
        <v>43</v>
      </c>
      <c r="P410" s="33">
        <f>'2023 MRI - Alphabetical'!O410-'2020 MRI'!O411</f>
        <v>0.19035333189020076</v>
      </c>
      <c r="Q410" s="11">
        <f>'2023 MRI - Alphabetical'!P410-'2020 MRI'!P411</f>
        <v>-1.5491014781291571E-2</v>
      </c>
      <c r="R410" s="10">
        <f>'2023 MRI - Alphabetical'!Q410-'2020 MRI'!Q411</f>
        <v>53</v>
      </c>
      <c r="S410" s="33">
        <f>'2023 MRI - Alphabetical'!R410-'2020 MRI'!R411</f>
        <v>0.21053425043980523</v>
      </c>
      <c r="T410" s="12">
        <f>'2023 MRI - Alphabetical'!S410-'2020 MRI'!S411</f>
        <v>-8.9706343542898304E-2</v>
      </c>
      <c r="U410" s="10">
        <f>'2023 MRI - Alphabetical'!T410-'2020 MRI'!T411</f>
        <v>-70</v>
      </c>
      <c r="V410" s="33">
        <f>'2023 MRI - Alphabetical'!U410-'2020 MRI'!U411</f>
        <v>-0.31842710724582074</v>
      </c>
      <c r="W410" s="11">
        <f>'2023 MRI - Alphabetical'!V410-'2020 MRI'!V411</f>
        <v>1.7071186731629162E-2</v>
      </c>
      <c r="X410" s="10">
        <f>'2023 MRI - Alphabetical'!W410-'2020 MRI'!W411</f>
        <v>-22</v>
      </c>
      <c r="Y410" s="33">
        <f>'2023 MRI - Alphabetical'!X410-'2020 MRI'!X411</f>
        <v>-0.16750839655939662</v>
      </c>
      <c r="Z410" s="13">
        <f>'2023 MRI - Alphabetical'!Y410-'2020 MRI'!Y411</f>
        <v>11410</v>
      </c>
      <c r="AA410" s="10">
        <f>'2023 MRI - Alphabetical'!Z410-'2020 MRI'!Z411</f>
        <v>53</v>
      </c>
      <c r="AB410" s="33">
        <f>'2023 MRI - Alphabetical'!AA410-'2020 MRI'!AA411</f>
        <v>8.2603194828561044E-2</v>
      </c>
      <c r="AC410" s="11">
        <f>'2023 MRI - Alphabetical'!AB410-'2020 MRI'!AB411</f>
        <v>1.1352621530327511E-3</v>
      </c>
      <c r="AD410" s="10">
        <f>'2023 MRI - Alphabetical'!AC410-'2020 MRI'!AC411</f>
        <v>88</v>
      </c>
      <c r="AE410" s="33">
        <f>'2023 MRI - Alphabetical'!AD410-'2020 MRI'!AD411</f>
        <v>0.33784866649096029</v>
      </c>
      <c r="AF410" s="11">
        <f>'2023 MRI - Alphabetical'!AE410-'2020 MRI'!AE411</f>
        <v>2.6141134866242366E-2</v>
      </c>
      <c r="AG410" s="10">
        <f>'2023 MRI - Alphabetical'!AF410-'2020 MRI'!AF411</f>
        <v>9</v>
      </c>
      <c r="AH410" s="33">
        <f>'2023 MRI - Alphabetical'!AG410-'2020 MRI'!AG411</f>
        <v>0.18122925747308027</v>
      </c>
      <c r="AI410" s="14">
        <f>'2023 MRI - Alphabetical'!AH410-'2020 MRI'!AH411</f>
        <v>-0.31366666666666676</v>
      </c>
      <c r="AJ410" s="10">
        <f>'2023 MRI - Alphabetical'!AI410-'2020 MRI'!AI411</f>
        <v>18</v>
      </c>
      <c r="AK410" s="33">
        <f>'2023 MRI - Alphabetical'!AJ410-'2020 MRI'!AJ411</f>
        <v>2.5992010265427912E-2</v>
      </c>
      <c r="AL410" s="13">
        <f>'2023 MRI - Alphabetical'!AK410-'2020 MRI'!AK411</f>
        <v>25415.734160813212</v>
      </c>
      <c r="AM410" s="38"/>
    </row>
    <row r="411" spans="1:39" x14ac:dyDescent="0.25">
      <c r="A411" t="s">
        <v>1004</v>
      </c>
      <c r="B411" s="5" t="s">
        <v>239</v>
      </c>
      <c r="C411" s="6" t="s">
        <v>24</v>
      </c>
      <c r="D411" s="7" t="s">
        <v>20</v>
      </c>
      <c r="E411" s="8">
        <f>VLOOKUP(A411,'2020 MRI'!$A$7:$F$571,6,FALSE)</f>
        <v>26.061483379098913</v>
      </c>
      <c r="F411" s="36">
        <f>'2023 MRI - Alphabetical'!E411-'2020 MRI'!E412</f>
        <v>0.80315853022462902</v>
      </c>
      <c r="G411" s="8">
        <f>'2023 MRI - Alphabetical'!F411-'2020 MRI'!F412</f>
        <v>1.028452155577579</v>
      </c>
      <c r="H411" s="9">
        <f>'2023 MRI - Alphabetical'!G411-'2020 MRI'!G412</f>
        <v>42</v>
      </c>
      <c r="I411" s="10">
        <f>'2023 MRI - Alphabetical'!H411-'2020 MRI'!H412</f>
        <v>112</v>
      </c>
      <c r="J411" s="33">
        <f>'2023 MRI - Alphabetical'!I411-'2020 MRI'!I412</f>
        <v>0.45951679515274119</v>
      </c>
      <c r="K411" s="11">
        <f>'2023 MRI - Alphabetical'!J411-'2020 MRI'!J412</f>
        <v>5.3009883198562369E-2</v>
      </c>
      <c r="L411" s="10">
        <f>'2023 MRI - Alphabetical'!K411-'2020 MRI'!K412</f>
        <v>-349</v>
      </c>
      <c r="M411" s="33">
        <f>'2023 MRI - Alphabetical'!L411-'2020 MRI'!L412</f>
        <v>-1.1801224174311704</v>
      </c>
      <c r="N411" s="11">
        <f>'2023 MRI - Alphabetical'!M411-'2020 MRI'!M412</f>
        <v>3.7195218180383502E-2</v>
      </c>
      <c r="O411" s="10">
        <f>'2023 MRI - Alphabetical'!N411-'2020 MRI'!N412</f>
        <v>85</v>
      </c>
      <c r="P411" s="33">
        <f>'2023 MRI - Alphabetical'!O411-'2020 MRI'!O412</f>
        <v>0.16625902929163572</v>
      </c>
      <c r="Q411" s="11">
        <f>'2023 MRI - Alphabetical'!P411-'2020 MRI'!P412</f>
        <v>-1.2458017652112786E-2</v>
      </c>
      <c r="R411" s="10">
        <f>'2023 MRI - Alphabetical'!Q411-'2020 MRI'!Q412</f>
        <v>76</v>
      </c>
      <c r="S411" s="33">
        <f>'2023 MRI - Alphabetical'!R411-'2020 MRI'!R412</f>
        <v>0.23306618641678029</v>
      </c>
      <c r="T411" s="12">
        <f>'2023 MRI - Alphabetical'!S411-'2020 MRI'!S412</f>
        <v>-1.0010506754097461</v>
      </c>
      <c r="U411" s="10">
        <f>'2023 MRI - Alphabetical'!T411-'2020 MRI'!T412</f>
        <v>-44</v>
      </c>
      <c r="V411" s="33">
        <f>'2023 MRI - Alphabetical'!U411-'2020 MRI'!U412</f>
        <v>-0.17855855402826482</v>
      </c>
      <c r="W411" s="11">
        <f>'2023 MRI - Alphabetical'!V411-'2020 MRI'!V412</f>
        <v>6.7769302190099946E-3</v>
      </c>
      <c r="X411" s="10">
        <f>'2023 MRI - Alphabetical'!W411-'2020 MRI'!W412</f>
        <v>-12</v>
      </c>
      <c r="Y411" s="33">
        <f>'2023 MRI - Alphabetical'!X411-'2020 MRI'!X412</f>
        <v>-0.11801175828240523</v>
      </c>
      <c r="Z411" s="13">
        <f>'2023 MRI - Alphabetical'!Y411-'2020 MRI'!Y412</f>
        <v>15694</v>
      </c>
      <c r="AA411" s="10">
        <f>'2023 MRI - Alphabetical'!Z411-'2020 MRI'!Z412</f>
        <v>5</v>
      </c>
      <c r="AB411" s="33">
        <f>'2023 MRI - Alphabetical'!AA411-'2020 MRI'!AA412</f>
        <v>-5.4403035845186798E-2</v>
      </c>
      <c r="AC411" s="11">
        <f>'2023 MRI - Alphabetical'!AB411-'2020 MRI'!AB412</f>
        <v>3.6014625228519143E-4</v>
      </c>
      <c r="AD411" s="10">
        <f>'2023 MRI - Alphabetical'!AC411-'2020 MRI'!AC412</f>
        <v>283</v>
      </c>
      <c r="AE411" s="33">
        <f>'2023 MRI - Alphabetical'!AD411-'2020 MRI'!AD412</f>
        <v>0.91270380775005888</v>
      </c>
      <c r="AF411" s="11">
        <f>'2023 MRI - Alphabetical'!AE411-'2020 MRI'!AE412</f>
        <v>5.9044223298387544E-2</v>
      </c>
      <c r="AG411" s="10">
        <f>'2023 MRI - Alphabetical'!AF411-'2020 MRI'!AF412</f>
        <v>37</v>
      </c>
      <c r="AH411" s="33">
        <f>'2023 MRI - Alphabetical'!AG411-'2020 MRI'!AG412</f>
        <v>7.1429001002259185E-2</v>
      </c>
      <c r="AI411" s="14">
        <f>'2023 MRI - Alphabetical'!AH411-'2020 MRI'!AH412</f>
        <v>-0.20533333333333337</v>
      </c>
      <c r="AJ411" s="10">
        <f>'2023 MRI - Alphabetical'!AI411-'2020 MRI'!AI412</f>
        <v>-1</v>
      </c>
      <c r="AK411" s="33">
        <f>'2023 MRI - Alphabetical'!AJ411-'2020 MRI'!AJ412</f>
        <v>1.7588040964213181E-2</v>
      </c>
      <c r="AL411" s="13">
        <f>'2023 MRI - Alphabetical'!AK411-'2020 MRI'!AK412</f>
        <v>20642.19645833403</v>
      </c>
      <c r="AM411" s="38"/>
    </row>
    <row r="412" spans="1:39" x14ac:dyDescent="0.25">
      <c r="A412" t="s">
        <v>1005</v>
      </c>
      <c r="B412" s="5" t="s">
        <v>512</v>
      </c>
      <c r="C412" s="6" t="s">
        <v>38</v>
      </c>
      <c r="D412" s="7" t="s">
        <v>39</v>
      </c>
      <c r="E412" s="8">
        <f>VLOOKUP(A412,'2020 MRI'!$A$7:$F$571,6,FALSE)</f>
        <v>15.311099265744833</v>
      </c>
      <c r="F412" s="36">
        <f>'2023 MRI - Alphabetical'!E412-'2020 MRI'!E413</f>
        <v>0.35847220558181814</v>
      </c>
      <c r="G412" s="8">
        <f>'2023 MRI - Alphabetical'!F412-'2020 MRI'!F413</f>
        <v>4.3153549562974867</v>
      </c>
      <c r="H412" s="9">
        <f>'2023 MRI - Alphabetical'!G412-'2020 MRI'!G413</f>
        <v>20</v>
      </c>
      <c r="I412" s="10">
        <f>'2023 MRI - Alphabetical'!H412-'2020 MRI'!H413</f>
        <v>-209</v>
      </c>
      <c r="J412" s="33">
        <f>'2023 MRI - Alphabetical'!I412-'2020 MRI'!I413</f>
        <v>-1.3566907686344321</v>
      </c>
      <c r="K412" s="11">
        <f>'2023 MRI - Alphabetical'!J412-'2020 MRI'!J413</f>
        <v>-5.5887054168499262E-2</v>
      </c>
      <c r="L412" s="10">
        <f>'2023 MRI - Alphabetical'!K412-'2020 MRI'!K413</f>
        <v>-66</v>
      </c>
      <c r="M412" s="33">
        <f>'2023 MRI - Alphabetical'!L412-'2020 MRI'!L413</f>
        <v>-0.62052943630692936</v>
      </c>
      <c r="N412" s="11">
        <f>'2023 MRI - Alphabetical'!M412-'2020 MRI'!M413</f>
        <v>-1.5107208558484825E-3</v>
      </c>
      <c r="O412" s="10">
        <f>'2023 MRI - Alphabetical'!N412-'2020 MRI'!N413</f>
        <v>8</v>
      </c>
      <c r="P412" s="33">
        <f>'2023 MRI - Alphabetical'!O412-'2020 MRI'!O413</f>
        <v>-5.4112793365131973E-3</v>
      </c>
      <c r="Q412" s="11">
        <f>'2023 MRI - Alphabetical'!P412-'2020 MRI'!P413</f>
        <v>-2.0435029290967743E-3</v>
      </c>
      <c r="R412" s="10">
        <f>'2023 MRI - Alphabetical'!Q412-'2020 MRI'!Q413</f>
        <v>-92</v>
      </c>
      <c r="S412" s="33">
        <f>'2023 MRI - Alphabetical'!R412-'2020 MRI'!R413</f>
        <v>7.1411311076784112E-2</v>
      </c>
      <c r="T412" s="12">
        <f>'2023 MRI - Alphabetical'!S412-'2020 MRI'!S413</f>
        <v>0.32919643151068245</v>
      </c>
      <c r="U412" s="10">
        <f>'2023 MRI - Alphabetical'!T412-'2020 MRI'!T413</f>
        <v>53</v>
      </c>
      <c r="V412" s="33">
        <f>'2023 MRI - Alphabetical'!U412-'2020 MRI'!U413</f>
        <v>0.21696041450165438</v>
      </c>
      <c r="W412" s="11">
        <f>'2023 MRI - Alphabetical'!V412-'2020 MRI'!V413</f>
        <v>-1.5171072775551894E-2</v>
      </c>
      <c r="X412" s="10">
        <f>'2023 MRI - Alphabetical'!W412-'2020 MRI'!W413</f>
        <v>24</v>
      </c>
      <c r="Y412" s="33">
        <f>'2023 MRI - Alphabetical'!X412-'2020 MRI'!X413</f>
        <v>0.30200192450804009</v>
      </c>
      <c r="Z412" s="13">
        <f>'2023 MRI - Alphabetical'!Y412-'2020 MRI'!Y413</f>
        <v>39023</v>
      </c>
      <c r="AA412" s="10">
        <f>'2023 MRI - Alphabetical'!Z412-'2020 MRI'!Z413</f>
        <v>2</v>
      </c>
      <c r="AB412" s="33">
        <f>'2023 MRI - Alphabetical'!AA412-'2020 MRI'!AA413</f>
        <v>0.10818419565591575</v>
      </c>
      <c r="AC412" s="11">
        <f>'2023 MRI - Alphabetical'!AB412-'2020 MRI'!AB413</f>
        <v>2.2248507627680748E-3</v>
      </c>
      <c r="AD412" s="10">
        <f>'2023 MRI - Alphabetical'!AC412-'2020 MRI'!AC413</f>
        <v>65</v>
      </c>
      <c r="AE412" s="33">
        <f>'2023 MRI - Alphabetical'!AD412-'2020 MRI'!AD413</f>
        <v>0.18373186172039546</v>
      </c>
      <c r="AF412" s="11">
        <f>'2023 MRI - Alphabetical'!AE412-'2020 MRI'!AE413</f>
        <v>1.540281773829999E-2</v>
      </c>
      <c r="AG412" s="10">
        <f>'2023 MRI - Alphabetical'!AF412-'2020 MRI'!AF413</f>
        <v>-13</v>
      </c>
      <c r="AH412" s="33">
        <f>'2023 MRI - Alphabetical'!AG412-'2020 MRI'!AG413</f>
        <v>-7.3425794043341985E-2</v>
      </c>
      <c r="AI412" s="14">
        <f>'2023 MRI - Alphabetical'!AH412-'2020 MRI'!AH413</f>
        <v>-4.666666666666619E-2</v>
      </c>
      <c r="AJ412" s="10">
        <f>'2023 MRI - Alphabetical'!AI412-'2020 MRI'!AI413</f>
        <v>-2</v>
      </c>
      <c r="AK412" s="33">
        <f>'2023 MRI - Alphabetical'!AJ412-'2020 MRI'!AJ413</f>
        <v>-2.2978891193129351E-2</v>
      </c>
      <c r="AL412" s="13">
        <f>'2023 MRI - Alphabetical'!AK412-'2020 MRI'!AK413</f>
        <v>30212.457019559399</v>
      </c>
      <c r="AM412" s="38"/>
    </row>
    <row r="413" spans="1:39" x14ac:dyDescent="0.25">
      <c r="A413" t="s">
        <v>1006</v>
      </c>
      <c r="B413" s="5" t="s">
        <v>75</v>
      </c>
      <c r="C413" s="6" t="s">
        <v>33</v>
      </c>
      <c r="D413" s="7" t="s">
        <v>34</v>
      </c>
      <c r="E413" s="8">
        <f>VLOOKUP(A413,'2020 MRI'!$A$7:$F$571,6,FALSE)</f>
        <v>58.937782411931138</v>
      </c>
      <c r="F413" s="36">
        <f>'2023 MRI - Alphabetical'!E413-'2020 MRI'!E414</f>
        <v>0.75156115056443795</v>
      </c>
      <c r="G413" s="8">
        <f>'2023 MRI - Alphabetical'!F413-'2020 MRI'!F414</f>
        <v>-5.5168460825489376</v>
      </c>
      <c r="H413" s="9">
        <f>'2023 MRI - Alphabetical'!G413-'2020 MRI'!G414</f>
        <v>7</v>
      </c>
      <c r="I413" s="10">
        <f>'2023 MRI - Alphabetical'!H413-'2020 MRI'!H414</f>
        <v>126</v>
      </c>
      <c r="J413" s="33">
        <f>'2023 MRI - Alphabetical'!I413-'2020 MRI'!I414</f>
        <v>0.42602268374795821</v>
      </c>
      <c r="K413" s="11">
        <f>'2023 MRI - Alphabetical'!J413-'2020 MRI'!J414</f>
        <v>6.1523936884256947E-2</v>
      </c>
      <c r="L413" s="10">
        <f>'2023 MRI - Alphabetical'!K413-'2020 MRI'!K414</f>
        <v>-1</v>
      </c>
      <c r="M413" s="33">
        <f>'2023 MRI - Alphabetical'!L413-'2020 MRI'!L414</f>
        <v>-0.19604673615393975</v>
      </c>
      <c r="N413" s="11">
        <f>'2023 MRI - Alphabetical'!M413-'2020 MRI'!M414</f>
        <v>-2.0120322011621478E-2</v>
      </c>
      <c r="O413" s="10">
        <f>'2023 MRI - Alphabetical'!N413-'2020 MRI'!N414</f>
        <v>5</v>
      </c>
      <c r="P413" s="33">
        <f>'2023 MRI - Alphabetical'!O413-'2020 MRI'!O414</f>
        <v>0.52304372750743733</v>
      </c>
      <c r="Q413" s="11">
        <f>'2023 MRI - Alphabetical'!P413-'2020 MRI'!P414</f>
        <v>-4.4137885498485907E-2</v>
      </c>
      <c r="R413" s="10">
        <f>'2023 MRI - Alphabetical'!Q413-'2020 MRI'!Q414</f>
        <v>24</v>
      </c>
      <c r="S413" s="33">
        <f>'2023 MRI - Alphabetical'!R413-'2020 MRI'!R414</f>
        <v>-8.7361762407996979E-2</v>
      </c>
      <c r="T413" s="12">
        <f>'2023 MRI - Alphabetical'!S413-'2020 MRI'!S414</f>
        <v>-0.45245849255135773</v>
      </c>
      <c r="U413" s="10">
        <f>'2023 MRI - Alphabetical'!T413-'2020 MRI'!T414</f>
        <v>-2</v>
      </c>
      <c r="V413" s="33">
        <f>'2023 MRI - Alphabetical'!U413-'2020 MRI'!U414</f>
        <v>1.1982997921076377E-2</v>
      </c>
      <c r="W413" s="11">
        <f>'2023 MRI - Alphabetical'!V413-'2020 MRI'!V414</f>
        <v>5.5177533872524664E-4</v>
      </c>
      <c r="X413" s="10">
        <f>'2023 MRI - Alphabetical'!W413-'2020 MRI'!W414</f>
        <v>-6</v>
      </c>
      <c r="Y413" s="33">
        <f>'2023 MRI - Alphabetical'!X413-'2020 MRI'!X414</f>
        <v>-4.8416518293977306E-2</v>
      </c>
      <c r="Z413" s="13">
        <f>'2023 MRI - Alphabetical'!Y413-'2020 MRI'!Y414</f>
        <v>5774</v>
      </c>
      <c r="AA413" s="10">
        <f>'2023 MRI - Alphabetical'!Z413-'2020 MRI'!Z414</f>
        <v>1</v>
      </c>
      <c r="AB413" s="33">
        <f>'2023 MRI - Alphabetical'!AA413-'2020 MRI'!AA414</f>
        <v>-8.503866660457815E-2</v>
      </c>
      <c r="AC413" s="11">
        <f>'2023 MRI - Alphabetical'!AB413-'2020 MRI'!AB414</f>
        <v>8.522660388463818E-4</v>
      </c>
      <c r="AD413" s="10">
        <f>'2023 MRI - Alphabetical'!AC413-'2020 MRI'!AC414</f>
        <v>11</v>
      </c>
      <c r="AE413" s="33">
        <f>'2023 MRI - Alphabetical'!AD413-'2020 MRI'!AD414</f>
        <v>0.22921382543635227</v>
      </c>
      <c r="AF413" s="11">
        <f>'2023 MRI - Alphabetical'!AE413-'2020 MRI'!AE414</f>
        <v>2.3730524077225978E-2</v>
      </c>
      <c r="AG413" s="10">
        <f>'2023 MRI - Alphabetical'!AF413-'2020 MRI'!AF414</f>
        <v>32</v>
      </c>
      <c r="AH413" s="33">
        <f>'2023 MRI - Alphabetical'!AG413-'2020 MRI'!AG414</f>
        <v>0.57104932352402593</v>
      </c>
      <c r="AI413" s="14">
        <f>'2023 MRI - Alphabetical'!AH413-'2020 MRI'!AH414</f>
        <v>-0.7503333333333333</v>
      </c>
      <c r="AJ413" s="10">
        <f>'2023 MRI - Alphabetical'!AI413-'2020 MRI'!AI414</f>
        <v>2</v>
      </c>
      <c r="AK413" s="33">
        <f>'2023 MRI - Alphabetical'!AJ413-'2020 MRI'!AJ414</f>
        <v>3.1524916906458311E-2</v>
      </c>
      <c r="AL413" s="13">
        <f>'2023 MRI - Alphabetical'!AK413-'2020 MRI'!AK414</f>
        <v>13311.752316492937</v>
      </c>
      <c r="AM413" s="38"/>
    </row>
    <row r="414" spans="1:39" x14ac:dyDescent="0.25">
      <c r="A414" t="s">
        <v>1007</v>
      </c>
      <c r="B414" s="5" t="s">
        <v>157</v>
      </c>
      <c r="C414" s="6" t="s">
        <v>22</v>
      </c>
      <c r="D414" s="7" t="s">
        <v>20</v>
      </c>
      <c r="E414" s="8">
        <f>VLOOKUP(A414,'2020 MRI'!$A$7:$F$571,6,FALSE)</f>
        <v>36.905147905761311</v>
      </c>
      <c r="F414" s="36">
        <f>'2023 MRI - Alphabetical'!E414-'2020 MRI'!E415</f>
        <v>1.8936085578022497</v>
      </c>
      <c r="G414" s="8">
        <f>'2023 MRI - Alphabetical'!F414-'2020 MRI'!F415</f>
        <v>-3.8816193871542808</v>
      </c>
      <c r="H414" s="9">
        <f>'2023 MRI - Alphabetical'!G414-'2020 MRI'!G415</f>
        <v>63</v>
      </c>
      <c r="I414" s="10">
        <f>'2023 MRI - Alphabetical'!H414-'2020 MRI'!H415</f>
        <v>225</v>
      </c>
      <c r="J414" s="33">
        <f>'2023 MRI - Alphabetical'!I414-'2020 MRI'!I415</f>
        <v>1.155057055042753</v>
      </c>
      <c r="K414" s="11">
        <f>'2023 MRI - Alphabetical'!J414-'2020 MRI'!J415</f>
        <v>9.9199354989304878E-2</v>
      </c>
      <c r="L414" s="10">
        <f>'2023 MRI - Alphabetical'!K414-'2020 MRI'!K415</f>
        <v>22</v>
      </c>
      <c r="M414" s="33">
        <f>'2023 MRI - Alphabetical'!L414-'2020 MRI'!L415</f>
        <v>0.12613435131975692</v>
      </c>
      <c r="N414" s="11">
        <f>'2023 MRI - Alphabetical'!M414-'2020 MRI'!M415</f>
        <v>-3.8765783565970532E-2</v>
      </c>
      <c r="O414" s="10">
        <f>'2023 MRI - Alphabetical'!N414-'2020 MRI'!N415</f>
        <v>-177</v>
      </c>
      <c r="P414" s="33">
        <f>'2023 MRI - Alphabetical'!O414-'2020 MRI'!O415</f>
        <v>-0.42707241830992337</v>
      </c>
      <c r="Q414" s="11">
        <f>'2023 MRI - Alphabetical'!P414-'2020 MRI'!P415</f>
        <v>2.4477990411664492E-2</v>
      </c>
      <c r="R414" s="10">
        <f>'2023 MRI - Alphabetical'!Q414-'2020 MRI'!Q415</f>
        <v>329</v>
      </c>
      <c r="S414" s="33">
        <f>'2023 MRI - Alphabetical'!R414-'2020 MRI'!R415</f>
        <v>0.72457788422587088</v>
      </c>
      <c r="T414" s="12">
        <f>'2023 MRI - Alphabetical'!S414-'2020 MRI'!S415</f>
        <v>-2.0424836601307188</v>
      </c>
      <c r="U414" s="10">
        <f>'2023 MRI - Alphabetical'!T414-'2020 MRI'!T415</f>
        <v>124</v>
      </c>
      <c r="V414" s="33">
        <f>'2023 MRI - Alphabetical'!U414-'2020 MRI'!U415</f>
        <v>0.41910902030935132</v>
      </c>
      <c r="W414" s="11">
        <f>'2023 MRI - Alphabetical'!V414-'2020 MRI'!V415</f>
        <v>-2.7655032510181643E-2</v>
      </c>
      <c r="X414" s="10">
        <f>'2023 MRI - Alphabetical'!W414-'2020 MRI'!W415</f>
        <v>15</v>
      </c>
      <c r="Y414" s="33">
        <f>'2023 MRI - Alphabetical'!X414-'2020 MRI'!X415</f>
        <v>0.10052034830662171</v>
      </c>
      <c r="Z414" s="13">
        <f>'2023 MRI - Alphabetical'!Y414-'2020 MRI'!Y415</f>
        <v>15500</v>
      </c>
      <c r="AA414" s="10">
        <f>'2023 MRI - Alphabetical'!Z414-'2020 MRI'!Z415</f>
        <v>35</v>
      </c>
      <c r="AB414" s="33">
        <f>'2023 MRI - Alphabetical'!AA414-'2020 MRI'!AA415</f>
        <v>0.39553430652529442</v>
      </c>
      <c r="AC414" s="11">
        <f>'2023 MRI - Alphabetical'!AB414-'2020 MRI'!AB415</f>
        <v>-5.639344262295086E-3</v>
      </c>
      <c r="AD414" s="10">
        <f>'2023 MRI - Alphabetical'!AC414-'2020 MRI'!AC415</f>
        <v>70</v>
      </c>
      <c r="AE414" s="33">
        <f>'2023 MRI - Alphabetical'!AD414-'2020 MRI'!AD415</f>
        <v>0.33838403752803575</v>
      </c>
      <c r="AF414" s="11">
        <f>'2023 MRI - Alphabetical'!AE414-'2020 MRI'!AE415</f>
        <v>2.6994727762418291E-2</v>
      </c>
      <c r="AG414" s="10">
        <f>'2023 MRI - Alphabetical'!AF414-'2020 MRI'!AF415</f>
        <v>9</v>
      </c>
      <c r="AH414" s="33">
        <f>'2023 MRI - Alphabetical'!AG414-'2020 MRI'!AG415</f>
        <v>6.0231552816812362E-2</v>
      </c>
      <c r="AI414" s="14">
        <f>'2023 MRI - Alphabetical'!AH414-'2020 MRI'!AH415</f>
        <v>-0.1819999999999995</v>
      </c>
      <c r="AJ414" s="10">
        <f>'2023 MRI - Alphabetical'!AI414-'2020 MRI'!AI415</f>
        <v>1</v>
      </c>
      <c r="AK414" s="33">
        <f>'2023 MRI - Alphabetical'!AJ414-'2020 MRI'!AJ415</f>
        <v>2.8798557688674509E-2</v>
      </c>
      <c r="AL414" s="13">
        <f>'2023 MRI - Alphabetical'!AK414-'2020 MRI'!AK415</f>
        <v>14702.549391996101</v>
      </c>
      <c r="AM414" s="38"/>
    </row>
    <row r="415" spans="1:39" x14ac:dyDescent="0.25">
      <c r="A415" t="s">
        <v>1008</v>
      </c>
      <c r="B415" s="5" t="s">
        <v>173</v>
      </c>
      <c r="C415" s="6" t="s">
        <v>61</v>
      </c>
      <c r="D415" s="7" t="s">
        <v>39</v>
      </c>
      <c r="E415" s="8">
        <f>VLOOKUP(A415,'2020 MRI'!$A$7:$F$571,6,FALSE)</f>
        <v>32.534336023953976</v>
      </c>
      <c r="F415" s="36">
        <f>'2023 MRI - Alphabetical'!E415-'2020 MRI'!E416</f>
        <v>-1.0048393906497226</v>
      </c>
      <c r="G415" s="8">
        <f>'2023 MRI - Alphabetical'!F415-'2020 MRI'!F416</f>
        <v>4.2060500412272646</v>
      </c>
      <c r="H415" s="9">
        <f>'2023 MRI - Alphabetical'!G415-'2020 MRI'!G416</f>
        <v>-44</v>
      </c>
      <c r="I415" s="10">
        <f>'2023 MRI - Alphabetical'!H415-'2020 MRI'!H416</f>
        <v>-121</v>
      </c>
      <c r="J415" s="33">
        <f>'2023 MRI - Alphabetical'!I415-'2020 MRI'!I416</f>
        <v>-1.2566718569667863</v>
      </c>
      <c r="K415" s="11">
        <f>'2023 MRI - Alphabetical'!J415-'2020 MRI'!J416</f>
        <v>-4.5758607311496169E-2</v>
      </c>
      <c r="L415" s="10">
        <f>'2023 MRI - Alphabetical'!K415-'2020 MRI'!K416</f>
        <v>-6</v>
      </c>
      <c r="M415" s="33">
        <f>'2023 MRI - Alphabetical'!L415-'2020 MRI'!L416</f>
        <v>-5.6213065840192457E-2</v>
      </c>
      <c r="N415" s="11">
        <f>'2023 MRI - Alphabetical'!M415-'2020 MRI'!M416</f>
        <v>-1.7132651056802048E-2</v>
      </c>
      <c r="O415" s="10">
        <f>'2023 MRI - Alphabetical'!N415-'2020 MRI'!N416</f>
        <v>-21</v>
      </c>
      <c r="P415" s="33">
        <f>'2023 MRI - Alphabetical'!O415-'2020 MRI'!O416</f>
        <v>-0.16599762160880749</v>
      </c>
      <c r="Q415" s="11">
        <f>'2023 MRI - Alphabetical'!P415-'2020 MRI'!P416</f>
        <v>5.6840502783427477E-3</v>
      </c>
      <c r="R415" s="10">
        <f>'2023 MRI - Alphabetical'!Q415-'2020 MRI'!Q416</f>
        <v>-52</v>
      </c>
      <c r="S415" s="33">
        <f>'2023 MRI - Alphabetical'!R415-'2020 MRI'!R416</f>
        <v>-0.14355284535106044</v>
      </c>
      <c r="T415" s="12">
        <f>'2023 MRI - Alphabetical'!S415-'2020 MRI'!S416</f>
        <v>0.34201362623446241</v>
      </c>
      <c r="U415" s="10">
        <f>'2023 MRI - Alphabetical'!T415-'2020 MRI'!T416</f>
        <v>-48</v>
      </c>
      <c r="V415" s="33">
        <f>'2023 MRI - Alphabetical'!U415-'2020 MRI'!U416</f>
        <v>-0.14897433481067801</v>
      </c>
      <c r="W415" s="11">
        <f>'2023 MRI - Alphabetical'!V415-'2020 MRI'!V416</f>
        <v>6.4890745700128677E-3</v>
      </c>
      <c r="X415" s="10">
        <f>'2023 MRI - Alphabetical'!W415-'2020 MRI'!W416</f>
        <v>-52</v>
      </c>
      <c r="Y415" s="33">
        <f>'2023 MRI - Alphabetical'!X415-'2020 MRI'!X416</f>
        <v>-0.14659189943583251</v>
      </c>
      <c r="Z415" s="13">
        <f>'2023 MRI - Alphabetical'!Y415-'2020 MRI'!Y416</f>
        <v>7611</v>
      </c>
      <c r="AA415" s="10">
        <f>'2023 MRI - Alphabetical'!Z415-'2020 MRI'!Z416</f>
        <v>-26</v>
      </c>
      <c r="AB415" s="33">
        <f>'2023 MRI - Alphabetical'!AA415-'2020 MRI'!AA416</f>
        <v>-0.23648606597707089</v>
      </c>
      <c r="AC415" s="11">
        <f>'2023 MRI - Alphabetical'!AB415-'2020 MRI'!AB416</f>
        <v>3.6725833226918664E-3</v>
      </c>
      <c r="AD415" s="10">
        <f>'2023 MRI - Alphabetical'!AC415-'2020 MRI'!AC416</f>
        <v>13</v>
      </c>
      <c r="AE415" s="33">
        <f>'2023 MRI - Alphabetical'!AD415-'2020 MRI'!AD416</f>
        <v>0.11423100119174401</v>
      </c>
      <c r="AF415" s="11">
        <f>'2023 MRI - Alphabetical'!AE415-'2020 MRI'!AE416</f>
        <v>1.4803527067666078E-2</v>
      </c>
      <c r="AG415" s="10">
        <f>'2023 MRI - Alphabetical'!AF415-'2020 MRI'!AF416</f>
        <v>14</v>
      </c>
      <c r="AH415" s="33">
        <f>'2023 MRI - Alphabetical'!AG415-'2020 MRI'!AG416</f>
        <v>0.17824298876585831</v>
      </c>
      <c r="AI415" s="14">
        <f>'2023 MRI - Alphabetical'!AH415-'2020 MRI'!AH416</f>
        <v>-0.31199999999999939</v>
      </c>
      <c r="AJ415" s="10">
        <f>'2023 MRI - Alphabetical'!AI415-'2020 MRI'!AI416</f>
        <v>23</v>
      </c>
      <c r="AK415" s="33">
        <f>'2023 MRI - Alphabetical'!AJ415-'2020 MRI'!AJ416</f>
        <v>2.477143540905255E-2</v>
      </c>
      <c r="AL415" s="13">
        <f>'2023 MRI - Alphabetical'!AK415-'2020 MRI'!AK416</f>
        <v>19486.150315913619</v>
      </c>
      <c r="AM415" s="38"/>
    </row>
    <row r="416" spans="1:39" x14ac:dyDescent="0.25">
      <c r="A416" t="s">
        <v>1009</v>
      </c>
      <c r="B416" s="5" t="s">
        <v>564</v>
      </c>
      <c r="C416" s="6" t="s">
        <v>93</v>
      </c>
      <c r="D416" s="7" t="s">
        <v>34</v>
      </c>
      <c r="E416" s="8">
        <f>VLOOKUP(A416,'2020 MRI'!$A$7:$F$571,6,FALSE)</f>
        <v>11.243491153185285</v>
      </c>
      <c r="F416" s="36">
        <f>'2023 MRI - Alphabetical'!E416-'2020 MRI'!E417</f>
        <v>-0.67250632720413694</v>
      </c>
      <c r="G416" s="8">
        <f>'2023 MRI - Alphabetical'!F416-'2020 MRI'!F417</f>
        <v>7.7022299114654942</v>
      </c>
      <c r="H416" s="9">
        <f>'2023 MRI - Alphabetical'!G416-'2020 MRI'!G417</f>
        <v>-25</v>
      </c>
      <c r="I416" s="10">
        <f>'2023 MRI - Alphabetical'!H416-'2020 MRI'!H417</f>
        <v>-298</v>
      </c>
      <c r="J416" s="33">
        <f>'2023 MRI - Alphabetical'!I416-'2020 MRI'!I417</f>
        <v>-0.97248929160653308</v>
      </c>
      <c r="K416" s="11">
        <f>'2023 MRI - Alphabetical'!J416-'2020 MRI'!J417</f>
        <v>-3.8224297631407889E-2</v>
      </c>
      <c r="L416" s="10">
        <f>'2023 MRI - Alphabetical'!K416-'2020 MRI'!K417</f>
        <v>189</v>
      </c>
      <c r="M416" s="33">
        <f>'2023 MRI - Alphabetical'!L416-'2020 MRI'!L417</f>
        <v>0.75160993565254408</v>
      </c>
      <c r="N416" s="11">
        <f>'2023 MRI - Alphabetical'!M416-'2020 MRI'!M417</f>
        <v>-3.9564075182413581E-2</v>
      </c>
      <c r="O416" s="10">
        <f>'2023 MRI - Alphabetical'!N416-'2020 MRI'!N417</f>
        <v>-53</v>
      </c>
      <c r="P416" s="33">
        <f>'2023 MRI - Alphabetical'!O416-'2020 MRI'!O417</f>
        <v>-0.10387766816940258</v>
      </c>
      <c r="Q416" s="11">
        <f>'2023 MRI - Alphabetical'!P416-'2020 MRI'!P417</f>
        <v>4.6550019895423159E-3</v>
      </c>
      <c r="R416" s="10">
        <f>'2023 MRI - Alphabetical'!Q416-'2020 MRI'!Q417</f>
        <v>-101</v>
      </c>
      <c r="S416" s="33">
        <f>'2023 MRI - Alphabetical'!R416-'2020 MRI'!R417</f>
        <v>6.5503980607628909E-2</v>
      </c>
      <c r="T416" s="12">
        <f>'2023 MRI - Alphabetical'!S416-'2020 MRI'!S417</f>
        <v>0.3408083975189149</v>
      </c>
      <c r="U416" s="10">
        <f>'2023 MRI - Alphabetical'!T416-'2020 MRI'!T417</f>
        <v>19</v>
      </c>
      <c r="V416" s="33">
        <f>'2023 MRI - Alphabetical'!U416-'2020 MRI'!U417</f>
        <v>1.6477694149302557E-2</v>
      </c>
      <c r="W416" s="11">
        <f>'2023 MRI - Alphabetical'!V416-'2020 MRI'!V417</f>
        <v>-5.015502678329847E-3</v>
      </c>
      <c r="X416" s="10">
        <f>'2023 MRI - Alphabetical'!W416-'2020 MRI'!W417</f>
        <v>-33</v>
      </c>
      <c r="Y416" s="33">
        <f>'2023 MRI - Alphabetical'!X416-'2020 MRI'!X417</f>
        <v>-0.34721671319876757</v>
      </c>
      <c r="Z416" s="13">
        <f>'2023 MRI - Alphabetical'!Y416-'2020 MRI'!Y417</f>
        <v>12714</v>
      </c>
      <c r="AA416" s="10">
        <f>'2023 MRI - Alphabetical'!Z416-'2020 MRI'!Z417</f>
        <v>32</v>
      </c>
      <c r="AB416" s="33">
        <f>'2023 MRI - Alphabetical'!AA416-'2020 MRI'!AA417</f>
        <v>0.12899894824082025</v>
      </c>
      <c r="AC416" s="11">
        <f>'2023 MRI - Alphabetical'!AB416-'2020 MRI'!AB417</f>
        <v>1.3427024536343743E-3</v>
      </c>
      <c r="AD416" s="10">
        <f>'2023 MRI - Alphabetical'!AC416-'2020 MRI'!AC417</f>
        <v>-105</v>
      </c>
      <c r="AE416" s="33">
        <f>'2023 MRI - Alphabetical'!AD416-'2020 MRI'!AD417</f>
        <v>-0.33408752163042954</v>
      </c>
      <c r="AF416" s="11">
        <f>'2023 MRI - Alphabetical'!AE416-'2020 MRI'!AE417</f>
        <v>-1.4771933058578157E-2</v>
      </c>
      <c r="AG416" s="10">
        <f>'2023 MRI - Alphabetical'!AF416-'2020 MRI'!AF417</f>
        <v>-51</v>
      </c>
      <c r="AH416" s="33">
        <f>'2023 MRI - Alphabetical'!AG416-'2020 MRI'!AG417</f>
        <v>-0.16249201500436539</v>
      </c>
      <c r="AI416" s="14">
        <f>'2023 MRI - Alphabetical'!AH416-'2020 MRI'!AH417</f>
        <v>6.033333333333335E-2</v>
      </c>
      <c r="AJ416" s="10">
        <f>'2023 MRI - Alphabetical'!AI416-'2020 MRI'!AI417</f>
        <v>-2</v>
      </c>
      <c r="AK416" s="33">
        <f>'2023 MRI - Alphabetical'!AJ416-'2020 MRI'!AJ417</f>
        <v>-9.8488178547988456E-3</v>
      </c>
      <c r="AL416" s="13">
        <f>'2023 MRI - Alphabetical'!AK416-'2020 MRI'!AK417</f>
        <v>32945.883292334969</v>
      </c>
      <c r="AM416" s="38">
        <v>1</v>
      </c>
    </row>
    <row r="417" spans="1:39" x14ac:dyDescent="0.25">
      <c r="A417" t="s">
        <v>1010</v>
      </c>
      <c r="B417" s="5" t="s">
        <v>530</v>
      </c>
      <c r="C417" s="6" t="s">
        <v>81</v>
      </c>
      <c r="D417" s="7" t="s">
        <v>34</v>
      </c>
      <c r="E417" s="8">
        <f>VLOOKUP(A417,'2020 MRI'!$A$7:$F$571,6,FALSE)</f>
        <v>15.865810998097265</v>
      </c>
      <c r="F417" s="36">
        <f>'2023 MRI - Alphabetical'!E417-'2020 MRI'!E418</f>
        <v>0.14147416453031703</v>
      </c>
      <c r="G417" s="8">
        <f>'2023 MRI - Alphabetical'!F417-'2020 MRI'!F418</f>
        <v>4.74183126518618</v>
      </c>
      <c r="H417" s="9">
        <f>'2023 MRI - Alphabetical'!G417-'2020 MRI'!G418</f>
        <v>10</v>
      </c>
      <c r="I417" s="10">
        <f>'2023 MRI - Alphabetical'!H417-'2020 MRI'!H418</f>
        <v>37</v>
      </c>
      <c r="J417" s="33">
        <f>'2023 MRI - Alphabetical'!I417-'2020 MRI'!I418</f>
        <v>0.15950175417061438</v>
      </c>
      <c r="K417" s="11">
        <f>'2023 MRI - Alphabetical'!J417-'2020 MRI'!J418</f>
        <v>3.8940226257191624E-2</v>
      </c>
      <c r="L417" s="10">
        <f>'2023 MRI - Alphabetical'!K417-'2020 MRI'!K418</f>
        <v>76</v>
      </c>
      <c r="M417" s="33">
        <f>'2023 MRI - Alphabetical'!L417-'2020 MRI'!L418</f>
        <v>0.32639294521503359</v>
      </c>
      <c r="N417" s="11">
        <f>'2023 MRI - Alphabetical'!M417-'2020 MRI'!M418</f>
        <v>-1.9401104474247716E-2</v>
      </c>
      <c r="O417" s="10">
        <f>'2023 MRI - Alphabetical'!N417-'2020 MRI'!N418</f>
        <v>18</v>
      </c>
      <c r="P417" s="33">
        <f>'2023 MRI - Alphabetical'!O417-'2020 MRI'!O418</f>
        <v>2.9071659882738632E-2</v>
      </c>
      <c r="Q417" s="11">
        <f>'2023 MRI - Alphabetical'!P417-'2020 MRI'!P418</f>
        <v>-4.1146511424610399E-3</v>
      </c>
      <c r="R417" s="10">
        <f>'2023 MRI - Alphabetical'!Q417-'2020 MRI'!Q418</f>
        <v>-20</v>
      </c>
      <c r="S417" s="33">
        <f>'2023 MRI - Alphabetical'!R417-'2020 MRI'!R418</f>
        <v>0.1223087100924935</v>
      </c>
      <c r="T417" s="12">
        <f>'2023 MRI - Alphabetical'!S417-'2020 MRI'!S418</f>
        <v>0.10323584349199857</v>
      </c>
      <c r="U417" s="10">
        <f>'2023 MRI - Alphabetical'!T417-'2020 MRI'!T418</f>
        <v>-73</v>
      </c>
      <c r="V417" s="33">
        <f>'2023 MRI - Alphabetical'!U417-'2020 MRI'!U418</f>
        <v>-0.18406531757558858</v>
      </c>
      <c r="W417" s="11">
        <f>'2023 MRI - Alphabetical'!V417-'2020 MRI'!V418</f>
        <v>7.7198420986076405E-3</v>
      </c>
      <c r="X417" s="10">
        <f>'2023 MRI - Alphabetical'!W417-'2020 MRI'!W418</f>
        <v>3</v>
      </c>
      <c r="Y417" s="33">
        <f>'2023 MRI - Alphabetical'!X417-'2020 MRI'!X418</f>
        <v>5.322425738115899E-2</v>
      </c>
      <c r="Z417" s="13">
        <f>'2023 MRI - Alphabetical'!Y417-'2020 MRI'!Y418</f>
        <v>29118</v>
      </c>
      <c r="AA417" s="10">
        <f>'2023 MRI - Alphabetical'!Z417-'2020 MRI'!Z418</f>
        <v>47</v>
      </c>
      <c r="AB417" s="33">
        <f>'2023 MRI - Alphabetical'!AA417-'2020 MRI'!AA418</f>
        <v>8.2003144669874795E-2</v>
      </c>
      <c r="AC417" s="11">
        <f>'2023 MRI - Alphabetical'!AB417-'2020 MRI'!AB418</f>
        <v>1.5227756492124274E-3</v>
      </c>
      <c r="AD417" s="10">
        <f>'2023 MRI - Alphabetical'!AC417-'2020 MRI'!AC418</f>
        <v>-23</v>
      </c>
      <c r="AE417" s="33">
        <f>'2023 MRI - Alphabetical'!AD417-'2020 MRI'!AD418</f>
        <v>-5.2044221816817782E-2</v>
      </c>
      <c r="AF417" s="11">
        <f>'2023 MRI - Alphabetical'!AE417-'2020 MRI'!AE418</f>
        <v>2.3281423021563885E-3</v>
      </c>
      <c r="AG417" s="10">
        <f>'2023 MRI - Alphabetical'!AF417-'2020 MRI'!AF418</f>
        <v>-36</v>
      </c>
      <c r="AH417" s="33">
        <f>'2023 MRI - Alphabetical'!AG417-'2020 MRI'!AG418</f>
        <v>-0.10664031112034654</v>
      </c>
      <c r="AI417" s="14">
        <f>'2023 MRI - Alphabetical'!AH417-'2020 MRI'!AH418</f>
        <v>-1.3333333333336306E-3</v>
      </c>
      <c r="AJ417" s="10">
        <f>'2023 MRI - Alphabetical'!AI417-'2020 MRI'!AI418</f>
        <v>-25</v>
      </c>
      <c r="AK417" s="33">
        <f>'2023 MRI - Alphabetical'!AJ417-'2020 MRI'!AJ418</f>
        <v>-1.5350660679471356E-2</v>
      </c>
      <c r="AL417" s="13">
        <f>'2023 MRI - Alphabetical'!AK417-'2020 MRI'!AK418</f>
        <v>7853.7039563922153</v>
      </c>
      <c r="AM417" s="38"/>
    </row>
    <row r="418" spans="1:39" x14ac:dyDescent="0.25">
      <c r="A418" t="s">
        <v>1011</v>
      </c>
      <c r="B418" s="5" t="s">
        <v>384</v>
      </c>
      <c r="C418" s="6" t="s">
        <v>172</v>
      </c>
      <c r="D418" s="7" t="s">
        <v>39</v>
      </c>
      <c r="E418" s="8">
        <f>VLOOKUP(A418,'2020 MRI'!$A$7:$F$571,6,FALSE)</f>
        <v>26.621704902026774</v>
      </c>
      <c r="F418" s="36">
        <f>'2023 MRI - Alphabetical'!E418-'2020 MRI'!E419</f>
        <v>0.75749559673289391</v>
      </c>
      <c r="G418" s="8">
        <f>'2023 MRI - Alphabetical'!F418-'2020 MRI'!F419</f>
        <v>1.0281719980289274</v>
      </c>
      <c r="H418" s="9">
        <f>'2023 MRI - Alphabetical'!G418-'2020 MRI'!G419</f>
        <v>36</v>
      </c>
      <c r="I418" s="10">
        <f>'2023 MRI - Alphabetical'!H418-'2020 MRI'!H419</f>
        <v>8</v>
      </c>
      <c r="J418" s="33">
        <f>'2023 MRI - Alphabetical'!I418-'2020 MRI'!I419</f>
        <v>1.7153288684718313</v>
      </c>
      <c r="K418" s="11">
        <f>'2023 MRI - Alphabetical'!J418-'2020 MRI'!J419</f>
        <v>0.18678622381990495</v>
      </c>
      <c r="L418" s="10">
        <f>'2023 MRI - Alphabetical'!K418-'2020 MRI'!K419</f>
        <v>247</v>
      </c>
      <c r="M418" s="33">
        <f>'2023 MRI - Alphabetical'!L418-'2020 MRI'!L419</f>
        <v>0.81519353461461019</v>
      </c>
      <c r="N418" s="11">
        <f>'2023 MRI - Alphabetical'!M418-'2020 MRI'!M419</f>
        <v>-5.025719047101801E-2</v>
      </c>
      <c r="O418" s="10">
        <f>'2023 MRI - Alphabetical'!N418-'2020 MRI'!N419</f>
        <v>109</v>
      </c>
      <c r="P418" s="33">
        <f>'2023 MRI - Alphabetical'!O418-'2020 MRI'!O419</f>
        <v>0.35985801347172131</v>
      </c>
      <c r="Q418" s="11">
        <f>'2023 MRI - Alphabetical'!P418-'2020 MRI'!P419</f>
        <v>-2.5634692605394849E-2</v>
      </c>
      <c r="R418" s="10">
        <f>'2023 MRI - Alphabetical'!Q418-'2020 MRI'!Q419</f>
        <v>-3</v>
      </c>
      <c r="S418" s="33">
        <f>'2023 MRI - Alphabetical'!R418-'2020 MRI'!R419</f>
        <v>0.13284130365398536</v>
      </c>
      <c r="T418" s="12">
        <f>'2023 MRI - Alphabetical'!S418-'2020 MRI'!S419</f>
        <v>7.1273196344527778E-2</v>
      </c>
      <c r="U418" s="10">
        <f>'2023 MRI - Alphabetical'!T418-'2020 MRI'!T419</f>
        <v>7</v>
      </c>
      <c r="V418" s="33">
        <f>'2023 MRI - Alphabetical'!U418-'2020 MRI'!U419</f>
        <v>1.7150040782682008E-2</v>
      </c>
      <c r="W418" s="11">
        <f>'2023 MRI - Alphabetical'!V418-'2020 MRI'!V419</f>
        <v>-3.7864805161924517E-3</v>
      </c>
      <c r="X418" s="10">
        <f>'2023 MRI - Alphabetical'!W418-'2020 MRI'!W419</f>
        <v>38</v>
      </c>
      <c r="Y418" s="33">
        <f>'2023 MRI - Alphabetical'!X418-'2020 MRI'!X419</f>
        <v>0.14804120162381373</v>
      </c>
      <c r="Z418" s="13">
        <f>'2023 MRI - Alphabetical'!Y418-'2020 MRI'!Y419</f>
        <v>20566</v>
      </c>
      <c r="AA418" s="10">
        <f>'2023 MRI - Alphabetical'!Z418-'2020 MRI'!Z419</f>
        <v>-81</v>
      </c>
      <c r="AB418" s="33">
        <f>'2023 MRI - Alphabetical'!AA418-'2020 MRI'!AA419</f>
        <v>-0.34940093179052589</v>
      </c>
      <c r="AC418" s="11">
        <f>'2023 MRI - Alphabetical'!AB418-'2020 MRI'!AB419</f>
        <v>6.0333951762523153E-3</v>
      </c>
      <c r="AD418" s="10">
        <f>'2023 MRI - Alphabetical'!AC418-'2020 MRI'!AC419</f>
        <v>-31</v>
      </c>
      <c r="AE418" s="33">
        <f>'2023 MRI - Alphabetical'!AD418-'2020 MRI'!AD419</f>
        <v>-0.18681334533862864</v>
      </c>
      <c r="AF418" s="11">
        <f>'2023 MRI - Alphabetical'!AE418-'2020 MRI'!AE419</f>
        <v>-2.7126856596408899E-3</v>
      </c>
      <c r="AG418" s="10">
        <f>'2023 MRI - Alphabetical'!AF418-'2020 MRI'!AF419</f>
        <v>24</v>
      </c>
      <c r="AH418" s="33">
        <f>'2023 MRI - Alphabetical'!AG418-'2020 MRI'!AG419</f>
        <v>1.9030750614378922E-2</v>
      </c>
      <c r="AI418" s="14">
        <f>'2023 MRI - Alphabetical'!AH418-'2020 MRI'!AH419</f>
        <v>-0.14800000000000013</v>
      </c>
      <c r="AJ418" s="10">
        <f>'2023 MRI - Alphabetical'!AI418-'2020 MRI'!AI419</f>
        <v>-19</v>
      </c>
      <c r="AK418" s="33">
        <f>'2023 MRI - Alphabetical'!AJ418-'2020 MRI'!AJ419</f>
        <v>-6.2758963814372737E-3</v>
      </c>
      <c r="AL418" s="13">
        <f>'2023 MRI - Alphabetical'!AK418-'2020 MRI'!AK419</f>
        <v>11401.478582827986</v>
      </c>
      <c r="AM418" s="38"/>
    </row>
    <row r="419" spans="1:39" x14ac:dyDescent="0.25">
      <c r="A419" t="s">
        <v>1012</v>
      </c>
      <c r="B419" s="5" t="s">
        <v>472</v>
      </c>
      <c r="C419" s="6" t="s">
        <v>91</v>
      </c>
      <c r="D419" s="7" t="s">
        <v>39</v>
      </c>
      <c r="E419" s="8">
        <f>VLOOKUP(A419,'2020 MRI'!$A$7:$F$571,6,FALSE)</f>
        <v>15.907415658049922</v>
      </c>
      <c r="F419" s="36">
        <f>'2023 MRI - Alphabetical'!E419-'2020 MRI'!E420</f>
        <v>0.30576811750072697</v>
      </c>
      <c r="G419" s="8">
        <f>'2023 MRI - Alphabetical'!F419-'2020 MRI'!F420</f>
        <v>4.325239929691401</v>
      </c>
      <c r="H419" s="9">
        <f>'2023 MRI - Alphabetical'!G419-'2020 MRI'!G420</f>
        <v>19</v>
      </c>
      <c r="I419" s="10">
        <f>'2023 MRI - Alphabetical'!H419-'2020 MRI'!H420</f>
        <v>114</v>
      </c>
      <c r="J419" s="33">
        <f>'2023 MRI - Alphabetical'!I419-'2020 MRI'!I420</f>
        <v>0.61583855223947104</v>
      </c>
      <c r="K419" s="11">
        <f>'2023 MRI - Alphabetical'!J419-'2020 MRI'!J420</f>
        <v>7.8503035493742157E-2</v>
      </c>
      <c r="L419" s="10">
        <f>'2023 MRI - Alphabetical'!K419-'2020 MRI'!K420</f>
        <v>54</v>
      </c>
      <c r="M419" s="33">
        <f>'2023 MRI - Alphabetical'!L419-'2020 MRI'!L420</f>
        <v>0.25406885563055348</v>
      </c>
      <c r="N419" s="11">
        <f>'2023 MRI - Alphabetical'!M419-'2020 MRI'!M420</f>
        <v>-1.6733011208386862E-2</v>
      </c>
      <c r="O419" s="10">
        <f>'2023 MRI - Alphabetical'!N419-'2020 MRI'!N420</f>
        <v>50</v>
      </c>
      <c r="P419" s="33">
        <f>'2023 MRI - Alphabetical'!O419-'2020 MRI'!O420</f>
        <v>0.14578900964789676</v>
      </c>
      <c r="Q419" s="11">
        <f>'2023 MRI - Alphabetical'!P419-'2020 MRI'!P420</f>
        <v>-1.1739557297669654E-2</v>
      </c>
      <c r="R419" s="10">
        <f>'2023 MRI - Alphabetical'!Q419-'2020 MRI'!Q420</f>
        <v>39</v>
      </c>
      <c r="S419" s="33">
        <f>'2023 MRI - Alphabetical'!R419-'2020 MRI'!R420</f>
        <v>0.17642063279616571</v>
      </c>
      <c r="T419" s="12">
        <f>'2023 MRI - Alphabetical'!S419-'2020 MRI'!S420</f>
        <v>-0.21034093056253717</v>
      </c>
      <c r="U419" s="10">
        <f>'2023 MRI - Alphabetical'!T419-'2020 MRI'!T420</f>
        <v>-8</v>
      </c>
      <c r="V419" s="33">
        <f>'2023 MRI - Alphabetical'!U419-'2020 MRI'!U420</f>
        <v>-3.4517161569872168E-2</v>
      </c>
      <c r="W419" s="11">
        <f>'2023 MRI - Alphabetical'!V419-'2020 MRI'!V420</f>
        <v>-1.62325010167284E-3</v>
      </c>
      <c r="X419" s="10">
        <f>'2023 MRI - Alphabetical'!W419-'2020 MRI'!W420</f>
        <v>-17</v>
      </c>
      <c r="Y419" s="33">
        <f>'2023 MRI - Alphabetical'!X419-'2020 MRI'!X420</f>
        <v>-0.10313056191977255</v>
      </c>
      <c r="Z419" s="13">
        <f>'2023 MRI - Alphabetical'!Y419-'2020 MRI'!Y420</f>
        <v>20810</v>
      </c>
      <c r="AA419" s="10">
        <f>'2023 MRI - Alphabetical'!Z419-'2020 MRI'!Z420</f>
        <v>29</v>
      </c>
      <c r="AB419" s="33">
        <f>'2023 MRI - Alphabetical'!AA419-'2020 MRI'!AA420</f>
        <v>7.761060839543632E-2</v>
      </c>
      <c r="AC419" s="11">
        <f>'2023 MRI - Alphabetical'!AB419-'2020 MRI'!AB420</f>
        <v>1.7019431507949226E-3</v>
      </c>
      <c r="AD419" s="10">
        <f>'2023 MRI - Alphabetical'!AC419-'2020 MRI'!AC420</f>
        <v>-58</v>
      </c>
      <c r="AE419" s="33">
        <f>'2023 MRI - Alphabetical'!AD419-'2020 MRI'!AD420</f>
        <v>-0.15836798032913102</v>
      </c>
      <c r="AF419" s="11">
        <f>'2023 MRI - Alphabetical'!AE419-'2020 MRI'!AE420</f>
        <v>-4.1570247076281319E-3</v>
      </c>
      <c r="AG419" s="10">
        <f>'2023 MRI - Alphabetical'!AF419-'2020 MRI'!AF420</f>
        <v>-20</v>
      </c>
      <c r="AH419" s="33">
        <f>'2023 MRI - Alphabetical'!AG419-'2020 MRI'!AG420</f>
        <v>-6.1373126358692492E-2</v>
      </c>
      <c r="AI419" s="14">
        <f>'2023 MRI - Alphabetical'!AH419-'2020 MRI'!AH420</f>
        <v>-5.400000000000027E-2</v>
      </c>
      <c r="AJ419" s="10">
        <f>'2023 MRI - Alphabetical'!AI419-'2020 MRI'!AI420</f>
        <v>-1</v>
      </c>
      <c r="AK419" s="33">
        <f>'2023 MRI - Alphabetical'!AJ419-'2020 MRI'!AJ420</f>
        <v>-6.7999959131381793E-4</v>
      </c>
      <c r="AL419" s="13">
        <f>'2023 MRI - Alphabetical'!AK419-'2020 MRI'!AK420</f>
        <v>23928.891798336757</v>
      </c>
      <c r="AM419" s="38"/>
    </row>
    <row r="420" spans="1:39" x14ac:dyDescent="0.25">
      <c r="A420" t="s">
        <v>1013</v>
      </c>
      <c r="B420" s="5" t="s">
        <v>494</v>
      </c>
      <c r="C420" s="6" t="s">
        <v>91</v>
      </c>
      <c r="D420" s="7" t="s">
        <v>39</v>
      </c>
      <c r="E420" s="8">
        <f>VLOOKUP(A420,'2020 MRI'!$A$7:$F$571,6,FALSE)</f>
        <v>15.758122112554231</v>
      </c>
      <c r="F420" s="36">
        <f>'2023 MRI - Alphabetical'!E420-'2020 MRI'!E421</f>
        <v>-0.43558163083494783</v>
      </c>
      <c r="G420" s="8">
        <f>'2023 MRI - Alphabetical'!F420-'2020 MRI'!F421</f>
        <v>6.1972376065046131</v>
      </c>
      <c r="H420" s="9">
        <f>'2023 MRI - Alphabetical'!G420-'2020 MRI'!G421</f>
        <v>-39</v>
      </c>
      <c r="I420" s="10">
        <f>'2023 MRI - Alphabetical'!H420-'2020 MRI'!H421</f>
        <v>53</v>
      </c>
      <c r="J420" s="33">
        <f>'2023 MRI - Alphabetical'!I420-'2020 MRI'!I421</f>
        <v>0.20298234142876959</v>
      </c>
      <c r="K420" s="11">
        <f>'2023 MRI - Alphabetical'!J420-'2020 MRI'!J421</f>
        <v>4.0367589266366521E-2</v>
      </c>
      <c r="L420" s="10">
        <f>'2023 MRI - Alphabetical'!K420-'2020 MRI'!K421</f>
        <v>-62</v>
      </c>
      <c r="M420" s="33">
        <f>'2023 MRI - Alphabetical'!L420-'2020 MRI'!L421</f>
        <v>-0.15589289411628993</v>
      </c>
      <c r="N420" s="11">
        <f>'2023 MRI - Alphabetical'!M420-'2020 MRI'!M421</f>
        <v>3.5368457592159785E-3</v>
      </c>
      <c r="O420" s="10">
        <f>'2023 MRI - Alphabetical'!N420-'2020 MRI'!N421</f>
        <v>-76</v>
      </c>
      <c r="P420" s="33">
        <f>'2023 MRI - Alphabetical'!O420-'2020 MRI'!O421</f>
        <v>-0.23073032106615732</v>
      </c>
      <c r="Q420" s="11">
        <f>'2023 MRI - Alphabetical'!P420-'2020 MRI'!P421</f>
        <v>1.1953710519118407E-2</v>
      </c>
      <c r="R420" s="10">
        <f>'2023 MRI - Alphabetical'!Q420-'2020 MRI'!Q421</f>
        <v>-117</v>
      </c>
      <c r="S420" s="33">
        <f>'2023 MRI - Alphabetical'!R420-'2020 MRI'!R421</f>
        <v>5.1356310947197614E-2</v>
      </c>
      <c r="T420" s="12">
        <f>'2023 MRI - Alphabetical'!S420-'2020 MRI'!S421</f>
        <v>0.36861829575474592</v>
      </c>
      <c r="U420" s="10">
        <f>'2023 MRI - Alphabetical'!T420-'2020 MRI'!T421</f>
        <v>3</v>
      </c>
      <c r="V420" s="33">
        <f>'2023 MRI - Alphabetical'!U420-'2020 MRI'!U421</f>
        <v>-3.9466467013064221E-2</v>
      </c>
      <c r="W420" s="11">
        <f>'2023 MRI - Alphabetical'!V420-'2020 MRI'!V421</f>
        <v>-1.4283659460671769E-3</v>
      </c>
      <c r="X420" s="10">
        <f>'2023 MRI - Alphabetical'!W420-'2020 MRI'!W421</f>
        <v>-40</v>
      </c>
      <c r="Y420" s="33">
        <f>'2023 MRI - Alphabetical'!X420-'2020 MRI'!X421</f>
        <v>-0.33402938333052978</v>
      </c>
      <c r="Z420" s="13">
        <f>'2023 MRI - Alphabetical'!Y420-'2020 MRI'!Y421</f>
        <v>10047</v>
      </c>
      <c r="AA420" s="10">
        <f>'2023 MRI - Alphabetical'!Z420-'2020 MRI'!Z421</f>
        <v>57</v>
      </c>
      <c r="AB420" s="33">
        <f>'2023 MRI - Alphabetical'!AA420-'2020 MRI'!AA421</f>
        <v>0.10927050661106175</v>
      </c>
      <c r="AC420" s="11">
        <f>'2023 MRI - Alphabetical'!AB420-'2020 MRI'!AB421</f>
        <v>1.1976088427701308E-3</v>
      </c>
      <c r="AD420" s="10">
        <f>'2023 MRI - Alphabetical'!AC420-'2020 MRI'!AC421</f>
        <v>4</v>
      </c>
      <c r="AE420" s="33">
        <f>'2023 MRI - Alphabetical'!AD420-'2020 MRI'!AD421</f>
        <v>1.7950704536130568E-2</v>
      </c>
      <c r="AF420" s="11">
        <f>'2023 MRI - Alphabetical'!AE420-'2020 MRI'!AE421</f>
        <v>6.2395833473228857E-3</v>
      </c>
      <c r="AG420" s="10">
        <f>'2023 MRI - Alphabetical'!AF420-'2020 MRI'!AF421</f>
        <v>-25</v>
      </c>
      <c r="AH420" s="33">
        <f>'2023 MRI - Alphabetical'!AG420-'2020 MRI'!AG421</f>
        <v>-8.3854532797341202E-2</v>
      </c>
      <c r="AI420" s="14">
        <f>'2023 MRI - Alphabetical'!AH420-'2020 MRI'!AH421</f>
        <v>-2.8666666666666174E-2</v>
      </c>
      <c r="AJ420" s="10">
        <f>'2023 MRI - Alphabetical'!AI420-'2020 MRI'!AI421</f>
        <v>-5</v>
      </c>
      <c r="AK420" s="33">
        <f>'2023 MRI - Alphabetical'!AJ420-'2020 MRI'!AJ421</f>
        <v>-2.9668405934824699E-3</v>
      </c>
      <c r="AL420" s="13">
        <f>'2023 MRI - Alphabetical'!AK420-'2020 MRI'!AK421</f>
        <v>26227.001666037744</v>
      </c>
      <c r="AM420" s="38"/>
    </row>
    <row r="421" spans="1:39" x14ac:dyDescent="0.25">
      <c r="A421" t="s">
        <v>1014</v>
      </c>
      <c r="B421" s="5" t="s">
        <v>164</v>
      </c>
      <c r="C421" s="6" t="s">
        <v>54</v>
      </c>
      <c r="D421" s="7" t="s">
        <v>39</v>
      </c>
      <c r="E421" s="8">
        <f>VLOOKUP(A421,'2020 MRI'!$A$7:$F$571,6,FALSE)</f>
        <v>37.457911430239349</v>
      </c>
      <c r="F421" s="36">
        <f>'2023 MRI - Alphabetical'!E421-'2020 MRI'!E422</f>
        <v>3.1214872428711451</v>
      </c>
      <c r="G421" s="8">
        <f>'2023 MRI - Alphabetical'!F421-'2020 MRI'!F422</f>
        <v>-7.0441725601907308</v>
      </c>
      <c r="H421" s="9">
        <f>'2023 MRI - Alphabetical'!G421-'2020 MRI'!G422</f>
        <v>112</v>
      </c>
      <c r="I421" s="10">
        <f>'2023 MRI - Alphabetical'!H421-'2020 MRI'!H422</f>
        <v>151</v>
      </c>
      <c r="J421" s="33">
        <f>'2023 MRI - Alphabetical'!I421-'2020 MRI'!I422</f>
        <v>0.53826193712087256</v>
      </c>
      <c r="K421" s="11">
        <f>'2023 MRI - Alphabetical'!J421-'2020 MRI'!J422</f>
        <v>6.676605433120697E-2</v>
      </c>
      <c r="L421" s="10">
        <f>'2023 MRI - Alphabetical'!K421-'2020 MRI'!K422</f>
        <v>-6</v>
      </c>
      <c r="M421" s="33">
        <f>'2023 MRI - Alphabetical'!L421-'2020 MRI'!L422</f>
        <v>7.239080062871911E-3</v>
      </c>
      <c r="N421" s="11">
        <f>'2023 MRI - Alphabetical'!M421-'2020 MRI'!M422</f>
        <v>-1.6341373951805759E-2</v>
      </c>
      <c r="O421" s="10">
        <f>'2023 MRI - Alphabetical'!N421-'2020 MRI'!N422</f>
        <v>171</v>
      </c>
      <c r="P421" s="33">
        <f>'2023 MRI - Alphabetical'!O421-'2020 MRI'!O422</f>
        <v>0.82915482534460883</v>
      </c>
      <c r="Q421" s="11">
        <f>'2023 MRI - Alphabetical'!P421-'2020 MRI'!P422</f>
        <v>-5.6097477059198493E-2</v>
      </c>
      <c r="R421" s="10">
        <f>'2023 MRI - Alphabetical'!Q421-'2020 MRI'!Q422</f>
        <v>89</v>
      </c>
      <c r="S421" s="33">
        <f>'2023 MRI - Alphabetical'!R421-'2020 MRI'!R422</f>
        <v>0.23923090236451319</v>
      </c>
      <c r="T421" s="12">
        <f>'2023 MRI - Alphabetical'!S421-'2020 MRI'!S422</f>
        <v>-0.17871107736179706</v>
      </c>
      <c r="U421" s="10">
        <f>'2023 MRI - Alphabetical'!T421-'2020 MRI'!T422</f>
        <v>54</v>
      </c>
      <c r="V421" s="33">
        <f>'2023 MRI - Alphabetical'!U421-'2020 MRI'!U422</f>
        <v>0.53113082922320154</v>
      </c>
      <c r="W421" s="11">
        <f>'2023 MRI - Alphabetical'!V421-'2020 MRI'!V422</f>
        <v>-3.2284899228809519E-2</v>
      </c>
      <c r="X421" s="10">
        <f>'2023 MRI - Alphabetical'!W421-'2020 MRI'!W422</f>
        <v>8</v>
      </c>
      <c r="Y421" s="33">
        <f>'2023 MRI - Alphabetical'!X421-'2020 MRI'!X422</f>
        <v>5.1793605943640242E-2</v>
      </c>
      <c r="Z421" s="13">
        <f>'2023 MRI - Alphabetical'!Y421-'2020 MRI'!Y422</f>
        <v>15319</v>
      </c>
      <c r="AA421" s="10">
        <f>'2023 MRI - Alphabetical'!Z421-'2020 MRI'!Z422</f>
        <v>11</v>
      </c>
      <c r="AB421" s="33">
        <f>'2023 MRI - Alphabetical'!AA421-'2020 MRI'!AA422</f>
        <v>-1.616861923577384E-2</v>
      </c>
      <c r="AC421" s="11">
        <f>'2023 MRI - Alphabetical'!AB421-'2020 MRI'!AB422</f>
        <v>2.6934865900383118E-3</v>
      </c>
      <c r="AD421" s="10">
        <f>'2023 MRI - Alphabetical'!AC421-'2020 MRI'!AC422</f>
        <v>120</v>
      </c>
      <c r="AE421" s="33">
        <f>'2023 MRI - Alphabetical'!AD421-'2020 MRI'!AD422</f>
        <v>1.3690113324371886</v>
      </c>
      <c r="AF421" s="11">
        <f>'2023 MRI - Alphabetical'!AE421-'2020 MRI'!AE422</f>
        <v>8.9206647050905641E-2</v>
      </c>
      <c r="AG421" s="10">
        <f>'2023 MRI - Alphabetical'!AF421-'2020 MRI'!AF422</f>
        <v>-16</v>
      </c>
      <c r="AH421" s="33">
        <f>'2023 MRI - Alphabetical'!AG421-'2020 MRI'!AG422</f>
        <v>-7.2920487477168616E-2</v>
      </c>
      <c r="AI421" s="14">
        <f>'2023 MRI - Alphabetical'!AH421-'2020 MRI'!AH422</f>
        <v>-4.6333333333333115E-2</v>
      </c>
      <c r="AJ421" s="10">
        <f>'2023 MRI - Alphabetical'!AI421-'2020 MRI'!AI422</f>
        <v>-6</v>
      </c>
      <c r="AK421" s="33">
        <f>'2023 MRI - Alphabetical'!AJ421-'2020 MRI'!AJ422</f>
        <v>-3.2430625315080092E-3</v>
      </c>
      <c r="AL421" s="13">
        <f>'2023 MRI - Alphabetical'!AK421-'2020 MRI'!AK422</f>
        <v>23945.518273825204</v>
      </c>
      <c r="AM421" s="38"/>
    </row>
    <row r="422" spans="1:39" x14ac:dyDescent="0.25">
      <c r="A422" t="s">
        <v>1015</v>
      </c>
      <c r="B422" s="5" t="s">
        <v>319</v>
      </c>
      <c r="C422" s="6" t="s">
        <v>93</v>
      </c>
      <c r="D422" s="7" t="s">
        <v>34</v>
      </c>
      <c r="E422" s="8">
        <f>VLOOKUP(A422,'2020 MRI'!$A$7:$F$571,6,FALSE)</f>
        <v>27.037875497049153</v>
      </c>
      <c r="F422" s="36">
        <f>'2023 MRI - Alphabetical'!E422-'2020 MRI'!E423</f>
        <v>0.9985030773045227</v>
      </c>
      <c r="G422" s="8">
        <f>'2023 MRI - Alphabetical'!F422-'2020 MRI'!F423</f>
        <v>0.34497340265423304</v>
      </c>
      <c r="H422" s="9">
        <f>'2023 MRI - Alphabetical'!G422-'2020 MRI'!G423</f>
        <v>49</v>
      </c>
      <c r="I422" s="10">
        <f>'2023 MRI - Alphabetical'!H422-'2020 MRI'!H423</f>
        <v>-128</v>
      </c>
      <c r="J422" s="33">
        <f>'2023 MRI - Alphabetical'!I422-'2020 MRI'!I423</f>
        <v>-0.39673604756239861</v>
      </c>
      <c r="K422" s="11">
        <f>'2023 MRI - Alphabetical'!J422-'2020 MRI'!J423</f>
        <v>2.5666973938032189E-3</v>
      </c>
      <c r="L422" s="10">
        <f>'2023 MRI - Alphabetical'!K422-'2020 MRI'!K423</f>
        <v>116</v>
      </c>
      <c r="M422" s="33">
        <f>'2023 MRI - Alphabetical'!L422-'2020 MRI'!L423</f>
        <v>0.46360751096086072</v>
      </c>
      <c r="N422" s="11">
        <f>'2023 MRI - Alphabetical'!M422-'2020 MRI'!M423</f>
        <v>-2.8331511285834603E-2</v>
      </c>
      <c r="O422" s="10">
        <f>'2023 MRI - Alphabetical'!N422-'2020 MRI'!N423</f>
        <v>35</v>
      </c>
      <c r="P422" s="33">
        <f>'2023 MRI - Alphabetical'!O422-'2020 MRI'!O423</f>
        <v>0.13868175343618133</v>
      </c>
      <c r="Q422" s="11">
        <f>'2023 MRI - Alphabetical'!P422-'2020 MRI'!P423</f>
        <v>-1.2015188169357482E-2</v>
      </c>
      <c r="R422" s="10">
        <f>'2023 MRI - Alphabetical'!Q422-'2020 MRI'!Q423</f>
        <v>20</v>
      </c>
      <c r="S422" s="33">
        <f>'2023 MRI - Alphabetical'!R422-'2020 MRI'!R423</f>
        <v>0.2155130511567887</v>
      </c>
      <c r="T422" s="12">
        <f>'2023 MRI - Alphabetical'!S422-'2020 MRI'!S423</f>
        <v>-1.7366017949767554E-3</v>
      </c>
      <c r="U422" s="10">
        <f>'2023 MRI - Alphabetical'!T422-'2020 MRI'!T423</f>
        <v>167</v>
      </c>
      <c r="V422" s="33">
        <f>'2023 MRI - Alphabetical'!U422-'2020 MRI'!U423</f>
        <v>0.62371790843382213</v>
      </c>
      <c r="W422" s="11">
        <f>'2023 MRI - Alphabetical'!V422-'2020 MRI'!V423</f>
        <v>-3.9594615758137559E-2</v>
      </c>
      <c r="X422" s="10">
        <f>'2023 MRI - Alphabetical'!W422-'2020 MRI'!W423</f>
        <v>138</v>
      </c>
      <c r="Y422" s="33">
        <f>'2023 MRI - Alphabetical'!X422-'2020 MRI'!X423</f>
        <v>0.4887846811599274</v>
      </c>
      <c r="Z422" s="13">
        <f>'2023 MRI - Alphabetical'!Y422-'2020 MRI'!Y423</f>
        <v>33910</v>
      </c>
      <c r="AA422" s="10">
        <f>'2023 MRI - Alphabetical'!Z422-'2020 MRI'!Z423</f>
        <v>-91</v>
      </c>
      <c r="AB422" s="33">
        <f>'2023 MRI - Alphabetical'!AA422-'2020 MRI'!AA423</f>
        <v>-0.28370729280017626</v>
      </c>
      <c r="AC422" s="11">
        <f>'2023 MRI - Alphabetical'!AB422-'2020 MRI'!AB423</f>
        <v>5.8839197632357745E-3</v>
      </c>
      <c r="AD422" s="10">
        <f>'2023 MRI - Alphabetical'!AC422-'2020 MRI'!AC423</f>
        <v>-58</v>
      </c>
      <c r="AE422" s="33">
        <f>'2023 MRI - Alphabetical'!AD422-'2020 MRI'!AD423</f>
        <v>-0.19346644524510914</v>
      </c>
      <c r="AF422" s="11">
        <f>'2023 MRI - Alphabetical'!AE422-'2020 MRI'!AE423</f>
        <v>-4.3643785203670848E-3</v>
      </c>
      <c r="AG422" s="10">
        <f>'2023 MRI - Alphabetical'!AF422-'2020 MRI'!AF423</f>
        <v>0</v>
      </c>
      <c r="AH422" s="33">
        <f>'2023 MRI - Alphabetical'!AG422-'2020 MRI'!AG423</f>
        <v>-3.6553610349615462E-2</v>
      </c>
      <c r="AI422" s="14">
        <f>'2023 MRI - Alphabetical'!AH422-'2020 MRI'!AH423</f>
        <v>-8.9999999999999858E-2</v>
      </c>
      <c r="AJ422" s="10">
        <f>'2023 MRI - Alphabetical'!AI422-'2020 MRI'!AI423</f>
        <v>0</v>
      </c>
      <c r="AK422" s="33">
        <f>'2023 MRI - Alphabetical'!AJ422-'2020 MRI'!AJ423</f>
        <v>5.5998316035080209E-3</v>
      </c>
      <c r="AL422" s="13">
        <f>'2023 MRI - Alphabetical'!AK422-'2020 MRI'!AK423</f>
        <v>25501.129335469595</v>
      </c>
      <c r="AM422" s="38"/>
    </row>
    <row r="423" spans="1:39" x14ac:dyDescent="0.25">
      <c r="A423" t="s">
        <v>1016</v>
      </c>
      <c r="B423" s="5" t="s">
        <v>252</v>
      </c>
      <c r="C423" s="6" t="s">
        <v>93</v>
      </c>
      <c r="D423" s="7" t="s">
        <v>34</v>
      </c>
      <c r="E423" s="8">
        <f>VLOOKUP(A423,'2020 MRI'!$A$7:$F$571,6,FALSE)</f>
        <v>29.005665637466286</v>
      </c>
      <c r="F423" s="36">
        <f>'2023 MRI - Alphabetical'!E423-'2020 MRI'!E424</f>
        <v>-1.9436392470475052</v>
      </c>
      <c r="G423" s="8">
        <f>'2023 MRI - Alphabetical'!F423-'2020 MRI'!F424</f>
        <v>7.2545331248283915</v>
      </c>
      <c r="H423" s="9">
        <f>'2023 MRI - Alphabetical'!G423-'2020 MRI'!G424</f>
        <v>-87</v>
      </c>
      <c r="I423" s="10">
        <f>'2023 MRI - Alphabetical'!H423-'2020 MRI'!H424</f>
        <v>-120</v>
      </c>
      <c r="J423" s="33">
        <f>'2023 MRI - Alphabetical'!I423-'2020 MRI'!I424</f>
        <v>-0.37521723386258238</v>
      </c>
      <c r="K423" s="11">
        <f>'2023 MRI - Alphabetical'!J423-'2020 MRI'!J424</f>
        <v>3.9265463814823764E-3</v>
      </c>
      <c r="L423" s="10">
        <f>'2023 MRI - Alphabetical'!K423-'2020 MRI'!K424</f>
        <v>-106</v>
      </c>
      <c r="M423" s="33">
        <f>'2023 MRI - Alphabetical'!L423-'2020 MRI'!L424</f>
        <v>-0.58217754463756832</v>
      </c>
      <c r="N423" s="11">
        <f>'2023 MRI - Alphabetical'!M423-'2020 MRI'!M424</f>
        <v>3.0428911379963425E-3</v>
      </c>
      <c r="O423" s="10">
        <f>'2023 MRI - Alphabetical'!N423-'2020 MRI'!N424</f>
        <v>-53</v>
      </c>
      <c r="P423" s="33">
        <f>'2023 MRI - Alphabetical'!O423-'2020 MRI'!O424</f>
        <v>-0.36303172820191387</v>
      </c>
      <c r="Q423" s="11">
        <f>'2023 MRI - Alphabetical'!P423-'2020 MRI'!P424</f>
        <v>1.8330241032327083E-2</v>
      </c>
      <c r="R423" s="10">
        <f>'2023 MRI - Alphabetical'!Q423-'2020 MRI'!Q424</f>
        <v>-46</v>
      </c>
      <c r="S423" s="33">
        <f>'2023 MRI - Alphabetical'!R423-'2020 MRI'!R424</f>
        <v>7.9784903144129754E-2</v>
      </c>
      <c r="T423" s="12">
        <f>'2023 MRI - Alphabetical'!S423-'2020 MRI'!S424</f>
        <v>0.14761241966413119</v>
      </c>
      <c r="U423" s="10">
        <f>'2023 MRI - Alphabetical'!T423-'2020 MRI'!T424</f>
        <v>-166</v>
      </c>
      <c r="V423" s="33">
        <f>'2023 MRI - Alphabetical'!U423-'2020 MRI'!U424</f>
        <v>-0.87093555454228466</v>
      </c>
      <c r="W423" s="11">
        <f>'2023 MRI - Alphabetical'!V423-'2020 MRI'!V424</f>
        <v>5.0502369523967805E-2</v>
      </c>
      <c r="X423" s="10">
        <f>'2023 MRI - Alphabetical'!W423-'2020 MRI'!W424</f>
        <v>-40</v>
      </c>
      <c r="Y423" s="33">
        <f>'2023 MRI - Alphabetical'!X423-'2020 MRI'!X424</f>
        <v>-0.19447582895913901</v>
      </c>
      <c r="Z423" s="13">
        <f>'2023 MRI - Alphabetical'!Y423-'2020 MRI'!Y424</f>
        <v>7124</v>
      </c>
      <c r="AA423" s="10">
        <f>'2023 MRI - Alphabetical'!Z423-'2020 MRI'!Z424</f>
        <v>-8</v>
      </c>
      <c r="AB423" s="33">
        <f>'2023 MRI - Alphabetical'!AA423-'2020 MRI'!AA424</f>
        <v>-7.9455161914570915E-2</v>
      </c>
      <c r="AC423" s="11">
        <f>'2023 MRI - Alphabetical'!AB423-'2020 MRI'!AB424</f>
        <v>2.4338992485388247E-3</v>
      </c>
      <c r="AD423" s="10">
        <f>'2023 MRI - Alphabetical'!AC423-'2020 MRI'!AC424</f>
        <v>-86</v>
      </c>
      <c r="AE423" s="33">
        <f>'2023 MRI - Alphabetical'!AD423-'2020 MRI'!AD424</f>
        <v>-0.30878298608267352</v>
      </c>
      <c r="AF423" s="11">
        <f>'2023 MRI - Alphabetical'!AE423-'2020 MRI'!AE424</f>
        <v>-1.0730895660760353E-2</v>
      </c>
      <c r="AG423" s="10">
        <f>'2023 MRI - Alphabetical'!AF423-'2020 MRI'!AF424</f>
        <v>16</v>
      </c>
      <c r="AH423" s="33">
        <f>'2023 MRI - Alphabetical'!AG423-'2020 MRI'!AG424</f>
        <v>0.11119562076644396</v>
      </c>
      <c r="AI423" s="14">
        <f>'2023 MRI - Alphabetical'!AH423-'2020 MRI'!AH424</f>
        <v>-0.24166666666666581</v>
      </c>
      <c r="AJ423" s="10">
        <f>'2023 MRI - Alphabetical'!AI423-'2020 MRI'!AI424</f>
        <v>2</v>
      </c>
      <c r="AK423" s="33">
        <f>'2023 MRI - Alphabetical'!AJ423-'2020 MRI'!AJ424</f>
        <v>1.9227595769494621E-2</v>
      </c>
      <c r="AL423" s="13">
        <f>'2023 MRI - Alphabetical'!AK423-'2020 MRI'!AK424</f>
        <v>21344.932407329397</v>
      </c>
      <c r="AM423" s="38"/>
    </row>
    <row r="424" spans="1:39" x14ac:dyDescent="0.25">
      <c r="A424" t="s">
        <v>1017</v>
      </c>
      <c r="B424" s="5" t="s">
        <v>561</v>
      </c>
      <c r="C424" s="6" t="s">
        <v>93</v>
      </c>
      <c r="D424" s="7" t="s">
        <v>34</v>
      </c>
      <c r="E424" s="8">
        <f>VLOOKUP(A424,'2020 MRI'!$A$7:$F$571,6,FALSE)</f>
        <v>9.6791132074444874</v>
      </c>
      <c r="F424" s="36">
        <f>'2023 MRI - Alphabetical'!E424-'2020 MRI'!E425</f>
        <v>9.4598612071335353E-2</v>
      </c>
      <c r="G424" s="8">
        <f>'2023 MRI - Alphabetical'!F424-'2020 MRI'!F425</f>
        <v>6.1141040206794131</v>
      </c>
      <c r="H424" s="9">
        <f>'2023 MRI - Alphabetical'!G424-'2020 MRI'!G425</f>
        <v>-1</v>
      </c>
      <c r="I424" s="10">
        <f>'2023 MRI - Alphabetical'!H424-'2020 MRI'!H425</f>
        <v>1</v>
      </c>
      <c r="J424" s="33">
        <f>'2023 MRI - Alphabetical'!I424-'2020 MRI'!I425</f>
        <v>2.9630323080847815E-2</v>
      </c>
      <c r="K424" s="11">
        <f>'2023 MRI - Alphabetical'!J424-'2020 MRI'!J425</f>
        <v>3.2960309042765923E-2</v>
      </c>
      <c r="L424" s="10">
        <f>'2023 MRI - Alphabetical'!K424-'2020 MRI'!K425</f>
        <v>-219</v>
      </c>
      <c r="M424" s="33">
        <f>'2023 MRI - Alphabetical'!L424-'2020 MRI'!L425</f>
        <v>-0.56116085489381951</v>
      </c>
      <c r="N424" s="11">
        <f>'2023 MRI - Alphabetical'!M424-'2020 MRI'!M425</f>
        <v>1.4612706870284705E-2</v>
      </c>
      <c r="O424" s="10">
        <f>'2023 MRI - Alphabetical'!N424-'2020 MRI'!N425</f>
        <v>96</v>
      </c>
      <c r="P424" s="33">
        <f>'2023 MRI - Alphabetical'!O424-'2020 MRI'!O425</f>
        <v>0.1901791182325766</v>
      </c>
      <c r="Q424" s="11">
        <f>'2023 MRI - Alphabetical'!P424-'2020 MRI'!P425</f>
        <v>-1.4130650535875668E-2</v>
      </c>
      <c r="R424" s="10">
        <f>'2023 MRI - Alphabetical'!Q424-'2020 MRI'!Q425</f>
        <v>-166</v>
      </c>
      <c r="S424" s="33">
        <f>'2023 MRI - Alphabetical'!R424-'2020 MRI'!R425</f>
        <v>-3.3289028167904827E-2</v>
      </c>
      <c r="T424" s="12">
        <f>'2023 MRI - Alphabetical'!S424-'2020 MRI'!S425</f>
        <v>0.53500458575359222</v>
      </c>
      <c r="U424" s="10">
        <f>'2023 MRI - Alphabetical'!T424-'2020 MRI'!T425</f>
        <v>65</v>
      </c>
      <c r="V424" s="33">
        <f>'2023 MRI - Alphabetical'!U424-'2020 MRI'!U425</f>
        <v>0.12793292628606034</v>
      </c>
      <c r="W424" s="11">
        <f>'2023 MRI - Alphabetical'!V424-'2020 MRI'!V425</f>
        <v>-1.1269020373905429E-2</v>
      </c>
      <c r="X424" s="10">
        <f>'2023 MRI - Alphabetical'!W424-'2020 MRI'!W425</f>
        <v>-10</v>
      </c>
      <c r="Y424" s="33">
        <f>'2023 MRI - Alphabetical'!X424-'2020 MRI'!X425</f>
        <v>-0.19119890087113012</v>
      </c>
      <c r="Z424" s="13">
        <f>'2023 MRI - Alphabetical'!Y424-'2020 MRI'!Y425</f>
        <v>26869</v>
      </c>
      <c r="AA424" s="10">
        <f>'2023 MRI - Alphabetical'!Z424-'2020 MRI'!Z425</f>
        <v>1</v>
      </c>
      <c r="AB424" s="33">
        <f>'2023 MRI - Alphabetical'!AA424-'2020 MRI'!AA425</f>
        <v>-7.7694838363839835E-4</v>
      </c>
      <c r="AC424" s="11">
        <f>'2023 MRI - Alphabetical'!AB424-'2020 MRI'!AB425</f>
        <v>3.2706545721990672E-3</v>
      </c>
      <c r="AD424" s="10">
        <f>'2023 MRI - Alphabetical'!AC424-'2020 MRI'!AC425</f>
        <v>63</v>
      </c>
      <c r="AE424" s="33">
        <f>'2023 MRI - Alphabetical'!AD424-'2020 MRI'!AD425</f>
        <v>0.16532747574793882</v>
      </c>
      <c r="AF424" s="11">
        <f>'2023 MRI - Alphabetical'!AE424-'2020 MRI'!AE425</f>
        <v>1.4264180226081336E-2</v>
      </c>
      <c r="AG424" s="10">
        <f>'2023 MRI - Alphabetical'!AF424-'2020 MRI'!AF425</f>
        <v>-17</v>
      </c>
      <c r="AH424" s="33">
        <f>'2023 MRI - Alphabetical'!AG424-'2020 MRI'!AG425</f>
        <v>-9.9693297502866263E-2</v>
      </c>
      <c r="AI424" s="14">
        <f>'2023 MRI - Alphabetical'!AH424-'2020 MRI'!AH425</f>
        <v>-1.2999999999999901E-2</v>
      </c>
      <c r="AJ424" s="10">
        <f>'2023 MRI - Alphabetical'!AI424-'2020 MRI'!AI425</f>
        <v>-6</v>
      </c>
      <c r="AK424" s="33">
        <f>'2023 MRI - Alphabetical'!AJ424-'2020 MRI'!AJ425</f>
        <v>-2.3080293774432742E-2</v>
      </c>
      <c r="AL424" s="13">
        <f>'2023 MRI - Alphabetical'!AK424-'2020 MRI'!AK425</f>
        <v>27462.466060530685</v>
      </c>
      <c r="AM424" s="38"/>
    </row>
    <row r="425" spans="1:39" x14ac:dyDescent="0.25">
      <c r="A425" t="s">
        <v>1018</v>
      </c>
      <c r="B425" s="5" t="s">
        <v>429</v>
      </c>
      <c r="C425" s="6" t="s">
        <v>33</v>
      </c>
      <c r="D425" s="7" t="s">
        <v>34</v>
      </c>
      <c r="E425" s="8">
        <f>VLOOKUP(A425,'2020 MRI'!$A$7:$F$571,6,FALSE)</f>
        <v>17.898788825434099</v>
      </c>
      <c r="F425" s="36">
        <f>'2023 MRI - Alphabetical'!E425-'2020 MRI'!E426</f>
        <v>-0.16439595660250017</v>
      </c>
      <c r="G425" s="8">
        <f>'2023 MRI - Alphabetical'!F425-'2020 MRI'!F426</f>
        <v>5.0890178397654218</v>
      </c>
      <c r="H425" s="9">
        <f>'2023 MRI - Alphabetical'!G425-'2020 MRI'!G426</f>
        <v>-15</v>
      </c>
      <c r="I425" s="10">
        <f>'2023 MRI - Alphabetical'!H425-'2020 MRI'!H426</f>
        <v>-287</v>
      </c>
      <c r="J425" s="33">
        <f>'2023 MRI - Alphabetical'!I425-'2020 MRI'!I426</f>
        <v>-1.2838306877077708</v>
      </c>
      <c r="K425" s="11">
        <f>'2023 MRI - Alphabetical'!J425-'2020 MRI'!J426</f>
        <v>-6.8390926386081241E-2</v>
      </c>
      <c r="L425" s="10">
        <f>'2023 MRI - Alphabetical'!K425-'2020 MRI'!K426</f>
        <v>-54</v>
      </c>
      <c r="M425" s="33">
        <f>'2023 MRI - Alphabetical'!L425-'2020 MRI'!L426</f>
        <v>-3.4691951181893166E-2</v>
      </c>
      <c r="N425" s="11">
        <f>'2023 MRI - Alphabetical'!M425-'2020 MRI'!M426</f>
        <v>-4.5624129930394407E-3</v>
      </c>
      <c r="O425" s="10">
        <f>'2023 MRI - Alphabetical'!N425-'2020 MRI'!N426</f>
        <v>53</v>
      </c>
      <c r="P425" s="33">
        <f>'2023 MRI - Alphabetical'!O425-'2020 MRI'!O426</f>
        <v>9.8938095914054558E-2</v>
      </c>
      <c r="Q425" s="11">
        <f>'2023 MRI - Alphabetical'!P425-'2020 MRI'!P426</f>
        <v>-8.2830778008336457E-3</v>
      </c>
      <c r="R425" s="10">
        <f>'2023 MRI - Alphabetical'!Q425-'2020 MRI'!Q426</f>
        <v>-140</v>
      </c>
      <c r="S425" s="33">
        <f>'2023 MRI - Alphabetical'!R425-'2020 MRI'!R426</f>
        <v>-3.2084804606095169E-2</v>
      </c>
      <c r="T425" s="12">
        <f>'2023 MRI - Alphabetical'!S425-'2020 MRI'!S426</f>
        <v>0.4453171351152041</v>
      </c>
      <c r="U425" s="10">
        <f>'2023 MRI - Alphabetical'!T425-'2020 MRI'!T426</f>
        <v>-31</v>
      </c>
      <c r="V425" s="33">
        <f>'2023 MRI - Alphabetical'!U425-'2020 MRI'!U426</f>
        <v>-0.16102804839292739</v>
      </c>
      <c r="W425" s="11">
        <f>'2023 MRI - Alphabetical'!V425-'2020 MRI'!V426</f>
        <v>5.6467563070579894E-3</v>
      </c>
      <c r="X425" s="10">
        <f>'2023 MRI - Alphabetical'!W425-'2020 MRI'!W426</f>
        <v>-18</v>
      </c>
      <c r="Y425" s="33">
        <f>'2023 MRI - Alphabetical'!X425-'2020 MRI'!X426</f>
        <v>-0.16142809091106847</v>
      </c>
      <c r="Z425" s="13">
        <f>'2023 MRI - Alphabetical'!Y425-'2020 MRI'!Y426</f>
        <v>16324</v>
      </c>
      <c r="AA425" s="10">
        <f>'2023 MRI - Alphabetical'!Z425-'2020 MRI'!Z426</f>
        <v>15</v>
      </c>
      <c r="AB425" s="33">
        <f>'2023 MRI - Alphabetical'!AA425-'2020 MRI'!AA426</f>
        <v>2.9029247759819743E-3</v>
      </c>
      <c r="AC425" s="11">
        <f>'2023 MRI - Alphabetical'!AB425-'2020 MRI'!AB426</f>
        <v>1.9589122080993226E-3</v>
      </c>
      <c r="AD425" s="10">
        <f>'2023 MRI - Alphabetical'!AC425-'2020 MRI'!AC426</f>
        <v>134</v>
      </c>
      <c r="AE425" s="33">
        <f>'2023 MRI - Alphabetical'!AD425-'2020 MRI'!AD426</f>
        <v>0.40794572153226039</v>
      </c>
      <c r="AF425" s="11">
        <f>'2023 MRI - Alphabetical'!AE425-'2020 MRI'!AE426</f>
        <v>2.9063954137363401E-2</v>
      </c>
      <c r="AG425" s="10">
        <f>'2023 MRI - Alphabetical'!AF425-'2020 MRI'!AF426</f>
        <v>-9</v>
      </c>
      <c r="AH425" s="33">
        <f>'2023 MRI - Alphabetical'!AG425-'2020 MRI'!AG426</f>
        <v>1.7603541430032954E-2</v>
      </c>
      <c r="AI425" s="14">
        <f>'2023 MRI - Alphabetical'!AH425-'2020 MRI'!AH426</f>
        <v>-0.13200000000000012</v>
      </c>
      <c r="AJ425" s="10">
        <f>'2023 MRI - Alphabetical'!AI425-'2020 MRI'!AI426</f>
        <v>20</v>
      </c>
      <c r="AK425" s="33">
        <f>'2023 MRI - Alphabetical'!AJ425-'2020 MRI'!AJ426</f>
        <v>2.2352077800805781E-2</v>
      </c>
      <c r="AL425" s="13">
        <f>'2023 MRI - Alphabetical'!AK425-'2020 MRI'!AK426</f>
        <v>30865.302312194079</v>
      </c>
      <c r="AM425" s="38"/>
    </row>
    <row r="426" spans="1:39" x14ac:dyDescent="0.25">
      <c r="A426" t="s">
        <v>1019</v>
      </c>
      <c r="B426" s="5" t="s">
        <v>476</v>
      </c>
      <c r="C426" s="6" t="s">
        <v>93</v>
      </c>
      <c r="D426" s="7" t="s">
        <v>34</v>
      </c>
      <c r="E426" s="8">
        <f>VLOOKUP(A426,'2020 MRI'!$A$7:$F$571,6,FALSE)</f>
        <v>17.567073603738237</v>
      </c>
      <c r="F426" s="36">
        <f>'2023 MRI - Alphabetical'!E426-'2020 MRI'!E427</f>
        <v>0.54872582790567881</v>
      </c>
      <c r="G426" s="8">
        <f>'2023 MRI - Alphabetical'!F426-'2020 MRI'!F427</f>
        <v>3.3847840660731165</v>
      </c>
      <c r="H426" s="9">
        <f>'2023 MRI - Alphabetical'!G426-'2020 MRI'!G427</f>
        <v>33</v>
      </c>
      <c r="I426" s="10">
        <f>'2023 MRI - Alphabetical'!H426-'2020 MRI'!H427</f>
        <v>-5</v>
      </c>
      <c r="J426" s="33">
        <f>'2023 MRI - Alphabetical'!I426-'2020 MRI'!I427</f>
        <v>1.8270999531839749E-3</v>
      </c>
      <c r="K426" s="11">
        <f>'2023 MRI - Alphabetical'!J426-'2020 MRI'!J427</f>
        <v>3.226302084403021E-2</v>
      </c>
      <c r="L426" s="10">
        <f>'2023 MRI - Alphabetical'!K426-'2020 MRI'!K427</f>
        <v>70</v>
      </c>
      <c r="M426" s="33">
        <f>'2023 MRI - Alphabetical'!L426-'2020 MRI'!L427</f>
        <v>0.31319893969182666</v>
      </c>
      <c r="N426" s="11">
        <f>'2023 MRI - Alphabetical'!M426-'2020 MRI'!M427</f>
        <v>-1.8907913680623306E-2</v>
      </c>
      <c r="O426" s="10">
        <f>'2023 MRI - Alphabetical'!N426-'2020 MRI'!N427</f>
        <v>-106</v>
      </c>
      <c r="P426" s="33">
        <f>'2023 MRI - Alphabetical'!O426-'2020 MRI'!O427</f>
        <v>-0.31915745767477582</v>
      </c>
      <c r="Q426" s="11">
        <f>'2023 MRI - Alphabetical'!P426-'2020 MRI'!P427</f>
        <v>1.7340061271661312E-2</v>
      </c>
      <c r="R426" s="10">
        <f>'2023 MRI - Alphabetical'!Q426-'2020 MRI'!Q427</f>
        <v>-44</v>
      </c>
      <c r="S426" s="33">
        <f>'2023 MRI - Alphabetical'!R426-'2020 MRI'!R427</f>
        <v>0.11069965243893246</v>
      </c>
      <c r="T426" s="12">
        <f>'2023 MRI - Alphabetical'!S426-'2020 MRI'!S427</f>
        <v>0.15882105861590015</v>
      </c>
      <c r="U426" s="10">
        <f>'2023 MRI - Alphabetical'!T426-'2020 MRI'!T427</f>
        <v>84</v>
      </c>
      <c r="V426" s="33">
        <f>'2023 MRI - Alphabetical'!U426-'2020 MRI'!U427</f>
        <v>0.21606544218642632</v>
      </c>
      <c r="W426" s="11">
        <f>'2023 MRI - Alphabetical'!V426-'2020 MRI'!V427</f>
        <v>-1.6308333273057363E-2</v>
      </c>
      <c r="X426" s="10">
        <f>'2023 MRI - Alphabetical'!W426-'2020 MRI'!W427</f>
        <v>5</v>
      </c>
      <c r="Y426" s="33">
        <f>'2023 MRI - Alphabetical'!X426-'2020 MRI'!X427</f>
        <v>5.2088032403773465E-2</v>
      </c>
      <c r="Z426" s="13">
        <f>'2023 MRI - Alphabetical'!Y426-'2020 MRI'!Y427</f>
        <v>25475</v>
      </c>
      <c r="AA426" s="10">
        <f>'2023 MRI - Alphabetical'!Z426-'2020 MRI'!Z427</f>
        <v>10</v>
      </c>
      <c r="AB426" s="33">
        <f>'2023 MRI - Alphabetical'!AA426-'2020 MRI'!AA427</f>
        <v>3.8654839794287299E-2</v>
      </c>
      <c r="AC426" s="11">
        <f>'2023 MRI - Alphabetical'!AB426-'2020 MRI'!AB427</f>
        <v>2.2932816537467697E-3</v>
      </c>
      <c r="AD426" s="10">
        <f>'2023 MRI - Alphabetical'!AC426-'2020 MRI'!AC427</f>
        <v>139</v>
      </c>
      <c r="AE426" s="33">
        <f>'2023 MRI - Alphabetical'!AD426-'2020 MRI'!AD427</f>
        <v>0.39472984987069953</v>
      </c>
      <c r="AF426" s="11">
        <f>'2023 MRI - Alphabetical'!AE426-'2020 MRI'!AE427</f>
        <v>2.7954981417096292E-2</v>
      </c>
      <c r="AG426" s="10">
        <f>'2023 MRI - Alphabetical'!AF426-'2020 MRI'!AF427</f>
        <v>-35</v>
      </c>
      <c r="AH426" s="33">
        <f>'2023 MRI - Alphabetical'!AG426-'2020 MRI'!AG427</f>
        <v>-8.1186225388205815E-2</v>
      </c>
      <c r="AI426" s="14">
        <f>'2023 MRI - Alphabetical'!AH426-'2020 MRI'!AH427</f>
        <v>-2.6666666666667282E-2</v>
      </c>
      <c r="AJ426" s="10">
        <f>'2023 MRI - Alphabetical'!AI426-'2020 MRI'!AI427</f>
        <v>-28</v>
      </c>
      <c r="AK426" s="33">
        <f>'2023 MRI - Alphabetical'!AJ426-'2020 MRI'!AJ427</f>
        <v>-1.1257938711464133E-2</v>
      </c>
      <c r="AL426" s="13">
        <f>'2023 MRI - Alphabetical'!AK426-'2020 MRI'!AK427</f>
        <v>8100.1812414074957</v>
      </c>
      <c r="AM426" s="38"/>
    </row>
    <row r="427" spans="1:39" x14ac:dyDescent="0.25">
      <c r="A427" t="s">
        <v>1020</v>
      </c>
      <c r="B427" s="5" t="s">
        <v>538</v>
      </c>
      <c r="C427" s="6" t="s">
        <v>93</v>
      </c>
      <c r="D427" s="7" t="s">
        <v>34</v>
      </c>
      <c r="E427" s="8">
        <f>VLOOKUP(A427,'2020 MRI'!$A$7:$F$571,6,FALSE)</f>
        <v>13.533336693911934</v>
      </c>
      <c r="F427" s="36">
        <f>'2023 MRI - Alphabetical'!E427-'2020 MRI'!E428</f>
        <v>-1.0796877539726699</v>
      </c>
      <c r="G427" s="8">
        <f>'2023 MRI - Alphabetical'!F427-'2020 MRI'!F428</f>
        <v>8.2489574493199278</v>
      </c>
      <c r="H427" s="9">
        <f>'2023 MRI - Alphabetical'!G427-'2020 MRI'!G428</f>
        <v>-77</v>
      </c>
      <c r="I427" s="10">
        <f>'2023 MRI - Alphabetical'!H427-'2020 MRI'!H428</f>
        <v>-241</v>
      </c>
      <c r="J427" s="33">
        <f>'2023 MRI - Alphabetical'!I427-'2020 MRI'!I428</f>
        <v>-0.85730726375912758</v>
      </c>
      <c r="K427" s="11">
        <f>'2023 MRI - Alphabetical'!J427-'2020 MRI'!J428</f>
        <v>-2.818009787606246E-2</v>
      </c>
      <c r="L427" s="10">
        <f>'2023 MRI - Alphabetical'!K427-'2020 MRI'!K428</f>
        <v>102</v>
      </c>
      <c r="M427" s="33">
        <f>'2023 MRI - Alphabetical'!L427-'2020 MRI'!L428</f>
        <v>0.42073182378936091</v>
      </c>
      <c r="N427" s="11">
        <f>'2023 MRI - Alphabetical'!M427-'2020 MRI'!M428</f>
        <v>-2.6656751560263831E-2</v>
      </c>
      <c r="O427" s="10">
        <f>'2023 MRI - Alphabetical'!N427-'2020 MRI'!N428</f>
        <v>-143</v>
      </c>
      <c r="P427" s="33">
        <f>'2023 MRI - Alphabetical'!O427-'2020 MRI'!O428</f>
        <v>-0.4581348587119688</v>
      </c>
      <c r="Q427" s="11">
        <f>'2023 MRI - Alphabetical'!P427-'2020 MRI'!P428</f>
        <v>2.5725132779869021E-2</v>
      </c>
      <c r="R427" s="10">
        <f>'2023 MRI - Alphabetical'!Q427-'2020 MRI'!Q428</f>
        <v>-43</v>
      </c>
      <c r="S427" s="33">
        <f>'2023 MRI - Alphabetical'!R427-'2020 MRI'!R428</f>
        <v>0.13598467563915845</v>
      </c>
      <c r="T427" s="12">
        <f>'2023 MRI - Alphabetical'!S427-'2020 MRI'!S428</f>
        <v>0.2022653721682848</v>
      </c>
      <c r="U427" s="10">
        <f>'2023 MRI - Alphabetical'!T427-'2020 MRI'!T428</f>
        <v>-138</v>
      </c>
      <c r="V427" s="33">
        <f>'2023 MRI - Alphabetical'!U427-'2020 MRI'!U428</f>
        <v>-0.35753166179736351</v>
      </c>
      <c r="W427" s="11">
        <f>'2023 MRI - Alphabetical'!V427-'2020 MRI'!V428</f>
        <v>1.7835503704616368E-2</v>
      </c>
      <c r="X427" s="10">
        <f>'2023 MRI - Alphabetical'!W427-'2020 MRI'!W428</f>
        <v>-7</v>
      </c>
      <c r="Y427" s="33">
        <f>'2023 MRI - Alphabetical'!X427-'2020 MRI'!X428</f>
        <v>1.375886491167555E-2</v>
      </c>
      <c r="Z427" s="13">
        <f>'2023 MRI - Alphabetical'!Y427-'2020 MRI'!Y428</f>
        <v>29547</v>
      </c>
      <c r="AA427" s="10">
        <f>'2023 MRI - Alphabetical'!Z427-'2020 MRI'!Z428</f>
        <v>-95</v>
      </c>
      <c r="AB427" s="33">
        <f>'2023 MRI - Alphabetical'!AA427-'2020 MRI'!AA428</f>
        <v>-0.27530093084524498</v>
      </c>
      <c r="AC427" s="11">
        <f>'2023 MRI - Alphabetical'!AB427-'2020 MRI'!AB428</f>
        <v>6.0372446936323571E-3</v>
      </c>
      <c r="AD427" s="10">
        <f>'2023 MRI - Alphabetical'!AC427-'2020 MRI'!AC428</f>
        <v>2</v>
      </c>
      <c r="AE427" s="33">
        <f>'2023 MRI - Alphabetical'!AD427-'2020 MRI'!AD428</f>
        <v>-1.3728759244336919E-3</v>
      </c>
      <c r="AF427" s="11">
        <f>'2023 MRI - Alphabetical'!AE427-'2020 MRI'!AE428</f>
        <v>5.0785340371573007E-3</v>
      </c>
      <c r="AG427" s="10">
        <f>'2023 MRI - Alphabetical'!AF427-'2020 MRI'!AF428</f>
        <v>-33</v>
      </c>
      <c r="AH427" s="33">
        <f>'2023 MRI - Alphabetical'!AG427-'2020 MRI'!AG428</f>
        <v>-0.10147328168264193</v>
      </c>
      <c r="AI427" s="14">
        <f>'2023 MRI - Alphabetical'!AH427-'2020 MRI'!AH428</f>
        <v>-6.333333333333524E-3</v>
      </c>
      <c r="AJ427" s="10">
        <f>'2023 MRI - Alphabetical'!AI427-'2020 MRI'!AI428</f>
        <v>-11</v>
      </c>
      <c r="AK427" s="33">
        <f>'2023 MRI - Alphabetical'!AJ427-'2020 MRI'!AJ428</f>
        <v>-1.0315147325566654E-2</v>
      </c>
      <c r="AL427" s="13">
        <f>'2023 MRI - Alphabetical'!AK427-'2020 MRI'!AK428</f>
        <v>22278.417568108969</v>
      </c>
      <c r="AM427" s="38"/>
    </row>
    <row r="428" spans="1:39" x14ac:dyDescent="0.25">
      <c r="A428" t="s">
        <v>1021</v>
      </c>
      <c r="B428" s="5" t="s">
        <v>475</v>
      </c>
      <c r="C428" s="6" t="s">
        <v>81</v>
      </c>
      <c r="D428" s="7" t="s">
        <v>34</v>
      </c>
      <c r="E428" s="8">
        <f>VLOOKUP(A428,'2020 MRI'!$A$7:$F$571,6,FALSE)</f>
        <v>16.14082547381463</v>
      </c>
      <c r="F428" s="36">
        <f>'2023 MRI - Alphabetical'!E428-'2020 MRI'!E429</f>
        <v>-1.615853812578405</v>
      </c>
      <c r="G428" s="8">
        <f>'2023 MRI - Alphabetical'!F428-'2020 MRI'!F429</f>
        <v>9.0516365445910836</v>
      </c>
      <c r="H428" s="9">
        <f>'2023 MRI - Alphabetical'!G428-'2020 MRI'!G429</f>
        <v>-92</v>
      </c>
      <c r="I428" s="10">
        <f>'2023 MRI - Alphabetical'!H428-'2020 MRI'!H429</f>
        <v>-352</v>
      </c>
      <c r="J428" s="33">
        <f>'2023 MRI - Alphabetical'!I428-'2020 MRI'!I429</f>
        <v>-3.3112439645929719</v>
      </c>
      <c r="K428" s="11">
        <f>'2023 MRI - Alphabetical'!J428-'2020 MRI'!J429</f>
        <v>-0.18455090914200611</v>
      </c>
      <c r="L428" s="10">
        <f>'2023 MRI - Alphabetical'!K428-'2020 MRI'!K429</f>
        <v>12</v>
      </c>
      <c r="M428" s="33">
        <f>'2023 MRI - Alphabetical'!L428-'2020 MRI'!L429</f>
        <v>0.19632932428817884</v>
      </c>
      <c r="N428" s="11">
        <f>'2023 MRI - Alphabetical'!M428-'2020 MRI'!M429</f>
        <v>-1.1613675380307928E-2</v>
      </c>
      <c r="O428" s="10">
        <f>'2023 MRI - Alphabetical'!N428-'2020 MRI'!N429</f>
        <v>-29</v>
      </c>
      <c r="P428" s="33">
        <f>'2023 MRI - Alphabetical'!O428-'2020 MRI'!O429</f>
        <v>-9.5927652090055271E-2</v>
      </c>
      <c r="Q428" s="11">
        <f>'2023 MRI - Alphabetical'!P428-'2020 MRI'!P429</f>
        <v>3.5449512771536795E-3</v>
      </c>
      <c r="R428" s="10">
        <f>'2023 MRI - Alphabetical'!Q428-'2020 MRI'!Q429</f>
        <v>-64</v>
      </c>
      <c r="S428" s="33">
        <f>'2023 MRI - Alphabetical'!R428-'2020 MRI'!R429</f>
        <v>0.11495387297315851</v>
      </c>
      <c r="T428" s="12">
        <f>'2023 MRI - Alphabetical'!S428-'2020 MRI'!S429</f>
        <v>0.24360535931790497</v>
      </c>
      <c r="U428" s="10">
        <f>'2023 MRI - Alphabetical'!T428-'2020 MRI'!T429</f>
        <v>-81</v>
      </c>
      <c r="V428" s="33">
        <f>'2023 MRI - Alphabetical'!U428-'2020 MRI'!U429</f>
        <v>-0.26894430056072816</v>
      </c>
      <c r="W428" s="11">
        <f>'2023 MRI - Alphabetical'!V428-'2020 MRI'!V429</f>
        <v>1.3767724895619483E-2</v>
      </c>
      <c r="X428" s="10">
        <f>'2023 MRI - Alphabetical'!W428-'2020 MRI'!W429</f>
        <v>-142</v>
      </c>
      <c r="Y428" s="33">
        <f>'2023 MRI - Alphabetical'!X428-'2020 MRI'!X429</f>
        <v>-0.63741823650102747</v>
      </c>
      <c r="Z428" s="13">
        <f>'2023 MRI - Alphabetical'!Y428-'2020 MRI'!Y429</f>
        <v>-7450</v>
      </c>
      <c r="AA428" s="10">
        <f>'2023 MRI - Alphabetical'!Z428-'2020 MRI'!Z429</f>
        <v>-38</v>
      </c>
      <c r="AB428" s="33">
        <f>'2023 MRI - Alphabetical'!AA428-'2020 MRI'!AA429</f>
        <v>-0.12259756047976123</v>
      </c>
      <c r="AC428" s="11">
        <f>'2023 MRI - Alphabetical'!AB428-'2020 MRI'!AB429</f>
        <v>4.3430232558139513E-3</v>
      </c>
      <c r="AD428" s="10">
        <f>'2023 MRI - Alphabetical'!AC428-'2020 MRI'!AC429</f>
        <v>66</v>
      </c>
      <c r="AE428" s="33">
        <f>'2023 MRI - Alphabetical'!AD428-'2020 MRI'!AD429</f>
        <v>0.19288109208571269</v>
      </c>
      <c r="AF428" s="11">
        <f>'2023 MRI - Alphabetical'!AE428-'2020 MRI'!AE429</f>
        <v>1.6318255277459115E-2</v>
      </c>
      <c r="AG428" s="10">
        <f>'2023 MRI - Alphabetical'!AF428-'2020 MRI'!AF429</f>
        <v>-6</v>
      </c>
      <c r="AH428" s="33">
        <f>'2023 MRI - Alphabetical'!AG428-'2020 MRI'!AG429</f>
        <v>-8.3906444766222887E-2</v>
      </c>
      <c r="AI428" s="14">
        <f>'2023 MRI - Alphabetical'!AH428-'2020 MRI'!AH429</f>
        <v>-3.8666666666666849E-2</v>
      </c>
      <c r="AJ428" s="10">
        <f>'2023 MRI - Alphabetical'!AI428-'2020 MRI'!AI429</f>
        <v>4</v>
      </c>
      <c r="AK428" s="33">
        <f>'2023 MRI - Alphabetical'!AJ428-'2020 MRI'!AJ429</f>
        <v>3.6169730481968865E-3</v>
      </c>
      <c r="AL428" s="13">
        <f>'2023 MRI - Alphabetical'!AK428-'2020 MRI'!AK429</f>
        <v>36297.036597949511</v>
      </c>
      <c r="AM428" s="38"/>
    </row>
    <row r="429" spans="1:39" x14ac:dyDescent="0.25">
      <c r="A429" t="s">
        <v>1022</v>
      </c>
      <c r="B429" s="5" t="s">
        <v>119</v>
      </c>
      <c r="C429" s="6" t="s">
        <v>44</v>
      </c>
      <c r="D429" s="7" t="s">
        <v>20</v>
      </c>
      <c r="E429" s="8">
        <f>VLOOKUP(A429,'2020 MRI'!$A$7:$F$571,6,FALSE)</f>
        <v>39.504829989506177</v>
      </c>
      <c r="F429" s="36">
        <f>'2023 MRI - Alphabetical'!E429-'2020 MRI'!E430</f>
        <v>-2.7502858526618943</v>
      </c>
      <c r="G429" s="8">
        <f>'2023 MRI - Alphabetical'!F429-'2020 MRI'!F430</f>
        <v>7.1272399193469482</v>
      </c>
      <c r="H429" s="9">
        <f>'2023 MRI - Alphabetical'!G429-'2020 MRI'!G430</f>
        <v>-51</v>
      </c>
      <c r="I429" s="10">
        <f>'2023 MRI - Alphabetical'!H429-'2020 MRI'!H430</f>
        <v>23</v>
      </c>
      <c r="J429" s="33">
        <f>'2023 MRI - Alphabetical'!I429-'2020 MRI'!I430</f>
        <v>0.10704331997999122</v>
      </c>
      <c r="K429" s="11">
        <f>'2023 MRI - Alphabetical'!J429-'2020 MRI'!J430</f>
        <v>3.0685689686981155E-2</v>
      </c>
      <c r="L429" s="10">
        <f>'2023 MRI - Alphabetical'!K429-'2020 MRI'!K430</f>
        <v>-16</v>
      </c>
      <c r="M429" s="33">
        <f>'2023 MRI - Alphabetical'!L429-'2020 MRI'!L430</f>
        <v>-0.53206155086922613</v>
      </c>
      <c r="N429" s="11">
        <f>'2023 MRI - Alphabetical'!M429-'2020 MRI'!M430</f>
        <v>-1.5973266499582292E-2</v>
      </c>
      <c r="O429" s="10">
        <f>'2023 MRI - Alphabetical'!N429-'2020 MRI'!N430</f>
        <v>-98</v>
      </c>
      <c r="P429" s="33">
        <f>'2023 MRI - Alphabetical'!O429-'2020 MRI'!O430</f>
        <v>-0.71568500060875928</v>
      </c>
      <c r="Q429" s="11">
        <f>'2023 MRI - Alphabetical'!P429-'2020 MRI'!P430</f>
        <v>4.0524229132682152E-2</v>
      </c>
      <c r="R429" s="10">
        <f>'2023 MRI - Alphabetical'!Q429-'2020 MRI'!Q430</f>
        <v>-1</v>
      </c>
      <c r="S429" s="33">
        <f>'2023 MRI - Alphabetical'!R429-'2020 MRI'!R430</f>
        <v>-0.38369766124162696</v>
      </c>
      <c r="T429" s="12">
        <f>'2023 MRI - Alphabetical'!S429-'2020 MRI'!S430</f>
        <v>6.5452380096972185E-2</v>
      </c>
      <c r="U429" s="10">
        <f>'2023 MRI - Alphabetical'!T429-'2020 MRI'!T430</f>
        <v>-68</v>
      </c>
      <c r="V429" s="33">
        <f>'2023 MRI - Alphabetical'!U429-'2020 MRI'!U430</f>
        <v>-1.239998436701069</v>
      </c>
      <c r="W429" s="11">
        <f>'2023 MRI - Alphabetical'!V429-'2020 MRI'!V430</f>
        <v>7.4540019111917613E-2</v>
      </c>
      <c r="X429" s="10">
        <f>'2023 MRI - Alphabetical'!W429-'2020 MRI'!W430</f>
        <v>-16</v>
      </c>
      <c r="Y429" s="33">
        <f>'2023 MRI - Alphabetical'!X429-'2020 MRI'!X430</f>
        <v>-6.6087621985879585E-2</v>
      </c>
      <c r="Z429" s="13">
        <f>'2023 MRI - Alphabetical'!Y429-'2020 MRI'!Y430</f>
        <v>7681</v>
      </c>
      <c r="AA429" s="10">
        <f>'2023 MRI - Alphabetical'!Z429-'2020 MRI'!Z430</f>
        <v>82</v>
      </c>
      <c r="AB429" s="33">
        <f>'2023 MRI - Alphabetical'!AA429-'2020 MRI'!AA430</f>
        <v>0.22286321409029314</v>
      </c>
      <c r="AC429" s="11">
        <f>'2023 MRI - Alphabetical'!AB429-'2020 MRI'!AB430</f>
        <v>-1.0445004198152835E-3</v>
      </c>
      <c r="AD429" s="10">
        <f>'2023 MRI - Alphabetical'!AC429-'2020 MRI'!AC430</f>
        <v>-25</v>
      </c>
      <c r="AE429" s="33">
        <f>'2023 MRI - Alphabetical'!AD429-'2020 MRI'!AD430</f>
        <v>-0.46293997941167242</v>
      </c>
      <c r="AF429" s="11">
        <f>'2023 MRI - Alphabetical'!AE429-'2020 MRI'!AE430</f>
        <v>-1.6331239149173338E-2</v>
      </c>
      <c r="AG429" s="10">
        <f>'2023 MRI - Alphabetical'!AF429-'2020 MRI'!AF430</f>
        <v>-18</v>
      </c>
      <c r="AH429" s="33">
        <f>'2023 MRI - Alphabetical'!AG429-'2020 MRI'!AG430</f>
        <v>-2.3590287518499009E-2</v>
      </c>
      <c r="AI429" s="14">
        <f>'2023 MRI - Alphabetical'!AH429-'2020 MRI'!AH430</f>
        <v>-7.966666666666633E-2</v>
      </c>
      <c r="AJ429" s="10">
        <f>'2023 MRI - Alphabetical'!AI429-'2020 MRI'!AI430</f>
        <v>0</v>
      </c>
      <c r="AK429" s="33">
        <f>'2023 MRI - Alphabetical'!AJ429-'2020 MRI'!AJ430</f>
        <v>2.9647051195015262E-2</v>
      </c>
      <c r="AL429" s="13">
        <f>'2023 MRI - Alphabetical'!AK429-'2020 MRI'!AK430</f>
        <v>10912.835612031668</v>
      </c>
      <c r="AM429" s="38"/>
    </row>
    <row r="430" spans="1:39" x14ac:dyDescent="0.25">
      <c r="A430" t="s">
        <v>1023</v>
      </c>
      <c r="B430" s="5" t="s">
        <v>389</v>
      </c>
      <c r="C430" s="6" t="s">
        <v>44</v>
      </c>
      <c r="D430" s="7" t="s">
        <v>20</v>
      </c>
      <c r="E430" s="8">
        <f>VLOOKUP(A430,'2020 MRI'!$A$7:$F$571,6,FALSE)</f>
        <v>20.843821826188382</v>
      </c>
      <c r="F430" s="36">
        <f>'2023 MRI - Alphabetical'!E430-'2020 MRI'!E431</f>
        <v>1.4033505217512077</v>
      </c>
      <c r="G430" s="8">
        <f>'2023 MRI - Alphabetical'!F430-'2020 MRI'!F431</f>
        <v>0.59654960110977484</v>
      </c>
      <c r="H430" s="9">
        <f>'2023 MRI - Alphabetical'!G430-'2020 MRI'!G431</f>
        <v>62</v>
      </c>
      <c r="I430" s="10">
        <f>'2023 MRI - Alphabetical'!H430-'2020 MRI'!H431</f>
        <v>51</v>
      </c>
      <c r="J430" s="33">
        <f>'2023 MRI - Alphabetical'!I430-'2020 MRI'!I431</f>
        <v>0.20042328649748886</v>
      </c>
      <c r="K430" s="11">
        <f>'2023 MRI - Alphabetical'!J430-'2020 MRI'!J431</f>
        <v>3.7413266072477191E-2</v>
      </c>
      <c r="L430" s="10">
        <f>'2023 MRI - Alphabetical'!K430-'2020 MRI'!K431</f>
        <v>32</v>
      </c>
      <c r="M430" s="33">
        <f>'2023 MRI - Alphabetical'!L430-'2020 MRI'!L431</f>
        <v>0.20804713579417977</v>
      </c>
      <c r="N430" s="11">
        <f>'2023 MRI - Alphabetical'!M430-'2020 MRI'!M431</f>
        <v>-2.0050307061961335E-2</v>
      </c>
      <c r="O430" s="10">
        <f>'2023 MRI - Alphabetical'!N430-'2020 MRI'!N431</f>
        <v>155</v>
      </c>
      <c r="P430" s="33">
        <f>'2023 MRI - Alphabetical'!O430-'2020 MRI'!O431</f>
        <v>0.37064132190451043</v>
      </c>
      <c r="Q430" s="11">
        <f>'2023 MRI - Alphabetical'!P430-'2020 MRI'!P431</f>
        <v>-2.5543602655069813E-2</v>
      </c>
      <c r="R430" s="10">
        <f>'2023 MRI - Alphabetical'!Q430-'2020 MRI'!Q431</f>
        <v>19</v>
      </c>
      <c r="S430" s="33">
        <f>'2023 MRI - Alphabetical'!R430-'2020 MRI'!R431</f>
        <v>0.23888270298591624</v>
      </c>
      <c r="T430" s="12">
        <f>'2023 MRI - Alphabetical'!S430-'2020 MRI'!S431</f>
        <v>0</v>
      </c>
      <c r="U430" s="10">
        <f>'2023 MRI - Alphabetical'!T430-'2020 MRI'!T431</f>
        <v>167</v>
      </c>
      <c r="V430" s="33">
        <f>'2023 MRI - Alphabetical'!U430-'2020 MRI'!U431</f>
        <v>0.46872923707359659</v>
      </c>
      <c r="W430" s="11">
        <f>'2023 MRI - Alphabetical'!V430-'2020 MRI'!V431</f>
        <v>-3.1102953892210572E-2</v>
      </c>
      <c r="X430" s="10">
        <f>'2023 MRI - Alphabetical'!W430-'2020 MRI'!W431</f>
        <v>-9</v>
      </c>
      <c r="Y430" s="33">
        <f>'2023 MRI - Alphabetical'!X430-'2020 MRI'!X431</f>
        <v>-7.9167927369987817E-2</v>
      </c>
      <c r="Z430" s="13">
        <f>'2023 MRI - Alphabetical'!Y430-'2020 MRI'!Y431</f>
        <v>16011</v>
      </c>
      <c r="AA430" s="10">
        <f>'2023 MRI - Alphabetical'!Z430-'2020 MRI'!Z431</f>
        <v>61</v>
      </c>
      <c r="AB430" s="33">
        <f>'2023 MRI - Alphabetical'!AA430-'2020 MRI'!AA431</f>
        <v>0.17671992724091978</v>
      </c>
      <c r="AC430" s="11">
        <f>'2023 MRI - Alphabetical'!AB430-'2020 MRI'!AB431</f>
        <v>5.2005174644242924E-4</v>
      </c>
      <c r="AD430" s="10">
        <f>'2023 MRI - Alphabetical'!AC430-'2020 MRI'!AC431</f>
        <v>46</v>
      </c>
      <c r="AE430" s="33">
        <f>'2023 MRI - Alphabetical'!AD430-'2020 MRI'!AD431</f>
        <v>0.11587087921924366</v>
      </c>
      <c r="AF430" s="11">
        <f>'2023 MRI - Alphabetical'!AE430-'2020 MRI'!AE431</f>
        <v>1.1491091471676707E-2</v>
      </c>
      <c r="AG430" s="10">
        <f>'2023 MRI - Alphabetical'!AF430-'2020 MRI'!AF431</f>
        <v>-5</v>
      </c>
      <c r="AH430" s="33">
        <f>'2023 MRI - Alphabetical'!AG430-'2020 MRI'!AG431</f>
        <v>2.6961614913114773E-2</v>
      </c>
      <c r="AI430" s="14">
        <f>'2023 MRI - Alphabetical'!AH430-'2020 MRI'!AH431</f>
        <v>-0.14533333333333331</v>
      </c>
      <c r="AJ430" s="10">
        <f>'2023 MRI - Alphabetical'!AI430-'2020 MRI'!AI431</f>
        <v>-9</v>
      </c>
      <c r="AK430" s="33">
        <f>'2023 MRI - Alphabetical'!AJ430-'2020 MRI'!AJ431</f>
        <v>1.1265485583252161E-2</v>
      </c>
      <c r="AL430" s="13">
        <f>'2023 MRI - Alphabetical'!AK430-'2020 MRI'!AK431</f>
        <v>9821.3186953739205</v>
      </c>
      <c r="AM430" s="38"/>
    </row>
    <row r="431" spans="1:39" x14ac:dyDescent="0.25">
      <c r="A431" t="s">
        <v>1024</v>
      </c>
      <c r="B431" s="5" t="s">
        <v>536</v>
      </c>
      <c r="C431" s="6" t="s">
        <v>38</v>
      </c>
      <c r="D431" s="7" t="s">
        <v>39</v>
      </c>
      <c r="E431" s="8">
        <f>VLOOKUP(A431,'2020 MRI'!$A$7:$F$571,6,FALSE)</f>
        <v>10.422174114622159</v>
      </c>
      <c r="F431" s="36">
        <f>'2023 MRI - Alphabetical'!E431-'2020 MRI'!E432</f>
        <v>-0.49961136731816147</v>
      </c>
      <c r="G431" s="8">
        <f>'2023 MRI - Alphabetical'!F431-'2020 MRI'!F432</f>
        <v>7.439433926849464</v>
      </c>
      <c r="H431" s="9">
        <f>'2023 MRI - Alphabetical'!G431-'2020 MRI'!G432</f>
        <v>-17</v>
      </c>
      <c r="I431" s="10">
        <f>'2023 MRI - Alphabetical'!H431-'2020 MRI'!H432</f>
        <v>-18</v>
      </c>
      <c r="J431" s="33">
        <f>'2023 MRI - Alphabetical'!I431-'2020 MRI'!I432</f>
        <v>-0.34838803505293336</v>
      </c>
      <c r="K431" s="11">
        <f>'2023 MRI - Alphabetical'!J431-'2020 MRI'!J432</f>
        <v>1.9885354639983754E-2</v>
      </c>
      <c r="L431" s="10">
        <f>'2023 MRI - Alphabetical'!K431-'2020 MRI'!K432</f>
        <v>-20</v>
      </c>
      <c r="M431" s="33">
        <f>'2023 MRI - Alphabetical'!L431-'2020 MRI'!L432</f>
        <v>4.7426997634138712E-2</v>
      </c>
      <c r="N431" s="11">
        <f>'2023 MRI - Alphabetical'!M431-'2020 MRI'!M432</f>
        <v>-6.5604922544896006E-3</v>
      </c>
      <c r="O431" s="10">
        <f>'2023 MRI - Alphabetical'!N431-'2020 MRI'!N432</f>
        <v>-58</v>
      </c>
      <c r="P431" s="33">
        <f>'2023 MRI - Alphabetical'!O431-'2020 MRI'!O432</f>
        <v>-0.16140875288787776</v>
      </c>
      <c r="Q431" s="11">
        <f>'2023 MRI - Alphabetical'!P431-'2020 MRI'!P432</f>
        <v>7.6548445396609384E-3</v>
      </c>
      <c r="R431" s="10">
        <f>'2023 MRI - Alphabetical'!Q431-'2020 MRI'!Q432</f>
        <v>28</v>
      </c>
      <c r="S431" s="33">
        <f>'2023 MRI - Alphabetical'!R431-'2020 MRI'!R432</f>
        <v>0.20526257630251427</v>
      </c>
      <c r="T431" s="12">
        <f>'2023 MRI - Alphabetical'!S431-'2020 MRI'!S432</f>
        <v>-7.1536092313974342E-3</v>
      </c>
      <c r="U431" s="10">
        <f>'2023 MRI - Alphabetical'!T431-'2020 MRI'!T432</f>
        <v>-49</v>
      </c>
      <c r="V431" s="33">
        <f>'2023 MRI - Alphabetical'!U431-'2020 MRI'!U432</f>
        <v>-0.2935980761303858</v>
      </c>
      <c r="W431" s="11">
        <f>'2023 MRI - Alphabetical'!V431-'2020 MRI'!V432</f>
        <v>1.3440022163632985E-2</v>
      </c>
      <c r="X431" s="10">
        <f>'2023 MRI - Alphabetical'!W431-'2020 MRI'!W432</f>
        <v>-47</v>
      </c>
      <c r="Y431" s="33">
        <f>'2023 MRI - Alphabetical'!X431-'2020 MRI'!X432</f>
        <v>-0.52461885135109099</v>
      </c>
      <c r="Z431" s="13">
        <f>'2023 MRI - Alphabetical'!Y431-'2020 MRI'!Y432</f>
        <v>6419</v>
      </c>
      <c r="AA431" s="10">
        <f>'2023 MRI - Alphabetical'!Z431-'2020 MRI'!Z432</f>
        <v>25</v>
      </c>
      <c r="AB431" s="33">
        <f>'2023 MRI - Alphabetical'!AA431-'2020 MRI'!AA432</f>
        <v>0.25308314919423103</v>
      </c>
      <c r="AC431" s="11">
        <f>'2023 MRI - Alphabetical'!AB431-'2020 MRI'!AB432</f>
        <v>1.1655424084927243E-4</v>
      </c>
      <c r="AD431" s="10">
        <f>'2023 MRI - Alphabetical'!AC431-'2020 MRI'!AC432</f>
        <v>38</v>
      </c>
      <c r="AE431" s="33">
        <f>'2023 MRI - Alphabetical'!AD431-'2020 MRI'!AD432</f>
        <v>8.6622613399627846E-2</v>
      </c>
      <c r="AF431" s="11">
        <f>'2023 MRI - Alphabetical'!AE431-'2020 MRI'!AE432</f>
        <v>9.6321934653356145E-3</v>
      </c>
      <c r="AG431" s="10">
        <f>'2023 MRI - Alphabetical'!AF431-'2020 MRI'!AF432</f>
        <v>17</v>
      </c>
      <c r="AH431" s="33">
        <f>'2023 MRI - Alphabetical'!AG431-'2020 MRI'!AG432</f>
        <v>4.7290101064720438E-2</v>
      </c>
      <c r="AI431" s="14">
        <f>'2023 MRI - Alphabetical'!AH431-'2020 MRI'!AH432</f>
        <v>-0.17266666666666719</v>
      </c>
      <c r="AJ431" s="10">
        <f>'2023 MRI - Alphabetical'!AI431-'2020 MRI'!AI432</f>
        <v>-11</v>
      </c>
      <c r="AK431" s="33">
        <f>'2023 MRI - Alphabetical'!AJ431-'2020 MRI'!AJ432</f>
        <v>-6.1451670266485514E-3</v>
      </c>
      <c r="AL431" s="13">
        <f>'2023 MRI - Alphabetical'!AK431-'2020 MRI'!AK432</f>
        <v>19767.69437471233</v>
      </c>
      <c r="AM431" s="38"/>
    </row>
    <row r="432" spans="1:39" x14ac:dyDescent="0.25">
      <c r="A432" t="s">
        <v>1025</v>
      </c>
      <c r="B432" s="5" t="s">
        <v>316</v>
      </c>
      <c r="C432" s="6" t="s">
        <v>93</v>
      </c>
      <c r="D432" s="7" t="s">
        <v>34</v>
      </c>
      <c r="E432" s="8">
        <f>VLOOKUP(A432,'2020 MRI'!$A$7:$F$571,6,FALSE)</f>
        <v>29.757492632846638</v>
      </c>
      <c r="F432" s="36">
        <f>'2023 MRI - Alphabetical'!E432-'2020 MRI'!E433</f>
        <v>0.52622780609420761</v>
      </c>
      <c r="G432" s="8">
        <f>'2023 MRI - Alphabetical'!F432-'2020 MRI'!F433</f>
        <v>0.966171596536892</v>
      </c>
      <c r="H432" s="9">
        <f>'2023 MRI - Alphabetical'!G432-'2020 MRI'!G433</f>
        <v>16</v>
      </c>
      <c r="I432" s="10">
        <f>'2023 MRI - Alphabetical'!H432-'2020 MRI'!H433</f>
        <v>-7</v>
      </c>
      <c r="J432" s="33">
        <f>'2023 MRI - Alphabetical'!I432-'2020 MRI'!I433</f>
        <v>1.1071692882426654E-2</v>
      </c>
      <c r="K432" s="11">
        <f>'2023 MRI - Alphabetical'!J432-'2020 MRI'!J433</f>
        <v>3.2169842221827283E-2</v>
      </c>
      <c r="L432" s="10">
        <f>'2023 MRI - Alphabetical'!K432-'2020 MRI'!K433</f>
        <v>-30</v>
      </c>
      <c r="M432" s="33">
        <f>'2023 MRI - Alphabetical'!L432-'2020 MRI'!L433</f>
        <v>-6.009966121193866E-3</v>
      </c>
      <c r="N432" s="11">
        <f>'2023 MRI - Alphabetical'!M432-'2020 MRI'!M433</f>
        <v>-7.5090155450210118E-3</v>
      </c>
      <c r="O432" s="10">
        <f>'2023 MRI - Alphabetical'!N432-'2020 MRI'!N433</f>
        <v>-41</v>
      </c>
      <c r="P432" s="33">
        <f>'2023 MRI - Alphabetical'!O432-'2020 MRI'!O433</f>
        <v>-0.20961797326861409</v>
      </c>
      <c r="Q432" s="11">
        <f>'2023 MRI - Alphabetical'!P432-'2020 MRI'!P433</f>
        <v>9.5268022554379425E-3</v>
      </c>
      <c r="R432" s="10">
        <f>'2023 MRI - Alphabetical'!Q432-'2020 MRI'!Q433</f>
        <v>52</v>
      </c>
      <c r="S432" s="33">
        <f>'2023 MRI - Alphabetical'!R432-'2020 MRI'!R433</f>
        <v>0.19195165116820412</v>
      </c>
      <c r="T432" s="12">
        <f>'2023 MRI - Alphabetical'!S432-'2020 MRI'!S433</f>
        <v>-0.19463992956759074</v>
      </c>
      <c r="U432" s="10">
        <f>'2023 MRI - Alphabetical'!T432-'2020 MRI'!T433</f>
        <v>81</v>
      </c>
      <c r="V432" s="33">
        <f>'2023 MRI - Alphabetical'!U432-'2020 MRI'!U433</f>
        <v>0.29827478764657428</v>
      </c>
      <c r="W432" s="11">
        <f>'2023 MRI - Alphabetical'!V432-'2020 MRI'!V433</f>
        <v>-2.0211580412077712E-2</v>
      </c>
      <c r="X432" s="10">
        <f>'2023 MRI - Alphabetical'!W432-'2020 MRI'!W433</f>
        <v>81</v>
      </c>
      <c r="Y432" s="33">
        <f>'2023 MRI - Alphabetical'!X432-'2020 MRI'!X433</f>
        <v>0.26728961790398237</v>
      </c>
      <c r="Z432" s="13">
        <f>'2023 MRI - Alphabetical'!Y432-'2020 MRI'!Y433</f>
        <v>26748</v>
      </c>
      <c r="AA432" s="10">
        <f>'2023 MRI - Alphabetical'!Z432-'2020 MRI'!Z433</f>
        <v>-19</v>
      </c>
      <c r="AB432" s="33">
        <f>'2023 MRI - Alphabetical'!AA432-'2020 MRI'!AA433</f>
        <v>-0.11550222364928089</v>
      </c>
      <c r="AC432" s="11">
        <f>'2023 MRI - Alphabetical'!AB432-'2020 MRI'!AB433</f>
        <v>2.7369791666666601E-3</v>
      </c>
      <c r="AD432" s="10">
        <f>'2023 MRI - Alphabetical'!AC432-'2020 MRI'!AC433</f>
        <v>15</v>
      </c>
      <c r="AE432" s="33">
        <f>'2023 MRI - Alphabetical'!AD432-'2020 MRI'!AD433</f>
        <v>0.11976898744413761</v>
      </c>
      <c r="AF432" s="11">
        <f>'2023 MRI - Alphabetical'!AE432-'2020 MRI'!AE433</f>
        <v>1.5084707117915652E-2</v>
      </c>
      <c r="AG432" s="10">
        <f>'2023 MRI - Alphabetical'!AF432-'2020 MRI'!AF433</f>
        <v>-19</v>
      </c>
      <c r="AH432" s="33">
        <f>'2023 MRI - Alphabetical'!AG432-'2020 MRI'!AG433</f>
        <v>-9.5470272181400639E-2</v>
      </c>
      <c r="AI432" s="14">
        <f>'2023 MRI - Alphabetical'!AH432-'2020 MRI'!AH433</f>
        <v>-1.6000000000000458E-2</v>
      </c>
      <c r="AJ432" s="10">
        <f>'2023 MRI - Alphabetical'!AI432-'2020 MRI'!AI433</f>
        <v>-19</v>
      </c>
      <c r="AK432" s="33">
        <f>'2023 MRI - Alphabetical'!AJ432-'2020 MRI'!AJ433</f>
        <v>-1.3339619183015294E-2</v>
      </c>
      <c r="AL432" s="13">
        <f>'2023 MRI - Alphabetical'!AK432-'2020 MRI'!AK433</f>
        <v>11195.327970876126</v>
      </c>
      <c r="AM432" s="38"/>
    </row>
    <row r="433" spans="1:39" x14ac:dyDescent="0.25">
      <c r="A433" t="s">
        <v>1026</v>
      </c>
      <c r="B433" s="5" t="s">
        <v>404</v>
      </c>
      <c r="C433" s="6" t="s">
        <v>81</v>
      </c>
      <c r="D433" s="7" t="s">
        <v>34</v>
      </c>
      <c r="E433" s="8">
        <f>VLOOKUP(A433,'2020 MRI'!$A$7:$F$571,6,FALSE)</f>
        <v>19.932344445524706</v>
      </c>
      <c r="F433" s="36">
        <f>'2023 MRI - Alphabetical'!E433-'2020 MRI'!E434</f>
        <v>-2.9330872463356958</v>
      </c>
      <c r="G433" s="8">
        <f>'2023 MRI - Alphabetical'!F433-'2020 MRI'!F434</f>
        <v>11.554333465066783</v>
      </c>
      <c r="H433" s="9">
        <f>'2023 MRI - Alphabetical'!G433-'2020 MRI'!G434</f>
        <v>-171</v>
      </c>
      <c r="I433" s="10">
        <f>'2023 MRI - Alphabetical'!H433-'2020 MRI'!H434</f>
        <v>79</v>
      </c>
      <c r="J433" s="33">
        <f>'2023 MRI - Alphabetical'!I433-'2020 MRI'!I434</f>
        <v>0.28406982259211988</v>
      </c>
      <c r="K433" s="11">
        <f>'2023 MRI - Alphabetical'!J433-'2020 MRI'!J434</f>
        <v>4.5576911199799452E-2</v>
      </c>
      <c r="L433" s="10">
        <f>'2023 MRI - Alphabetical'!K433-'2020 MRI'!K434</f>
        <v>180</v>
      </c>
      <c r="M433" s="33">
        <f>'2023 MRI - Alphabetical'!L433-'2020 MRI'!L434</f>
        <v>0.72754321147465517</v>
      </c>
      <c r="N433" s="11">
        <f>'2023 MRI - Alphabetical'!M433-'2020 MRI'!M434</f>
        <v>-3.8406380879018577E-2</v>
      </c>
      <c r="O433" s="10">
        <f>'2023 MRI - Alphabetical'!N433-'2020 MRI'!N434</f>
        <v>-447</v>
      </c>
      <c r="P433" s="33">
        <f>'2023 MRI - Alphabetical'!O433-'2020 MRI'!O434</f>
        <v>-1.6951076236050659</v>
      </c>
      <c r="Q433" s="11">
        <f>'2023 MRI - Alphabetical'!P433-'2020 MRI'!P434</f>
        <v>0.10336993563044301</v>
      </c>
      <c r="R433" s="10">
        <f>'2023 MRI - Alphabetical'!Q433-'2020 MRI'!Q434</f>
        <v>-40</v>
      </c>
      <c r="S433" s="33">
        <f>'2023 MRI - Alphabetical'!R433-'2020 MRI'!R434</f>
        <v>0.12242545813134392</v>
      </c>
      <c r="T433" s="12">
        <f>'2023 MRI - Alphabetical'!S433-'2020 MRI'!S434</f>
        <v>0.14406090082731568</v>
      </c>
      <c r="U433" s="10">
        <f>'2023 MRI - Alphabetical'!T433-'2020 MRI'!T434</f>
        <v>-235</v>
      </c>
      <c r="V433" s="33">
        <f>'2023 MRI - Alphabetical'!U433-'2020 MRI'!U434</f>
        <v>-0.68022706150626677</v>
      </c>
      <c r="W433" s="11">
        <f>'2023 MRI - Alphabetical'!V433-'2020 MRI'!V434</f>
        <v>3.7706669922643918E-2</v>
      </c>
      <c r="X433" s="10">
        <f>'2023 MRI - Alphabetical'!W433-'2020 MRI'!W434</f>
        <v>-113</v>
      </c>
      <c r="Y433" s="33">
        <f>'2023 MRI - Alphabetical'!X433-'2020 MRI'!X434</f>
        <v>-0.46740766973051351</v>
      </c>
      <c r="Z433" s="13">
        <f>'2023 MRI - Alphabetical'!Y433-'2020 MRI'!Y434</f>
        <v>-2852</v>
      </c>
      <c r="AA433" s="10">
        <f>'2023 MRI - Alphabetical'!Z433-'2020 MRI'!Z434</f>
        <v>-16</v>
      </c>
      <c r="AB433" s="33">
        <f>'2023 MRI - Alphabetical'!AA433-'2020 MRI'!AA434</f>
        <v>-8.7775642975004509E-2</v>
      </c>
      <c r="AC433" s="11">
        <f>'2023 MRI - Alphabetical'!AB433-'2020 MRI'!AB434</f>
        <v>3.5474095796676416E-3</v>
      </c>
      <c r="AD433" s="10">
        <f>'2023 MRI - Alphabetical'!AC433-'2020 MRI'!AC434</f>
        <v>-100</v>
      </c>
      <c r="AE433" s="33">
        <f>'2023 MRI - Alphabetical'!AD433-'2020 MRI'!AD434</f>
        <v>-0.34981583981849312</v>
      </c>
      <c r="AF433" s="11">
        <f>'2023 MRI - Alphabetical'!AE433-'2020 MRI'!AE434</f>
        <v>-1.3828253201493501E-2</v>
      </c>
      <c r="AG433" s="10">
        <f>'2023 MRI - Alphabetical'!AF433-'2020 MRI'!AF434</f>
        <v>-43</v>
      </c>
      <c r="AH433" s="33">
        <f>'2023 MRI - Alphabetical'!AG433-'2020 MRI'!AG434</f>
        <v>-0.11355380463130449</v>
      </c>
      <c r="AI433" s="14">
        <f>'2023 MRI - Alphabetical'!AH433-'2020 MRI'!AH434</f>
        <v>1.3333333333333641E-2</v>
      </c>
      <c r="AJ433" s="10">
        <f>'2023 MRI - Alphabetical'!AI433-'2020 MRI'!AI434</f>
        <v>-45</v>
      </c>
      <c r="AK433" s="33">
        <f>'2023 MRI - Alphabetical'!AJ433-'2020 MRI'!AJ434</f>
        <v>1.2253032377466389E-3</v>
      </c>
      <c r="AL433" s="13">
        <f>'2023 MRI - Alphabetical'!AK433-'2020 MRI'!AK434</f>
        <v>7771.0358150868997</v>
      </c>
      <c r="AM433" s="38"/>
    </row>
    <row r="434" spans="1:39" x14ac:dyDescent="0.25">
      <c r="A434" t="s">
        <v>1027</v>
      </c>
      <c r="B434" s="5" t="s">
        <v>471</v>
      </c>
      <c r="C434" s="6" t="s">
        <v>81</v>
      </c>
      <c r="D434" s="7" t="s">
        <v>34</v>
      </c>
      <c r="E434" s="8">
        <f>VLOOKUP(A434,'2020 MRI'!$A$7:$F$571,6,FALSE)</f>
        <v>17.38765652204448</v>
      </c>
      <c r="F434" s="36">
        <f>'2023 MRI - Alphabetical'!E434-'2020 MRI'!E435</f>
        <v>0.18119429011323707</v>
      </c>
      <c r="G434" s="8">
        <f>'2023 MRI - Alphabetical'!F434-'2020 MRI'!F435</f>
        <v>4.3342411589980046</v>
      </c>
      <c r="H434" s="9">
        <f>'2023 MRI - Alphabetical'!G434-'2020 MRI'!G435</f>
        <v>0</v>
      </c>
      <c r="I434" s="10">
        <f>'2023 MRI - Alphabetical'!H434-'2020 MRI'!H435</f>
        <v>-68</v>
      </c>
      <c r="J434" s="33">
        <f>'2023 MRI - Alphabetical'!I434-'2020 MRI'!I435</f>
        <v>-0.64752209152394025</v>
      </c>
      <c r="K434" s="11">
        <f>'2023 MRI - Alphabetical'!J434-'2020 MRI'!J435</f>
        <v>-4.9923799280564563E-3</v>
      </c>
      <c r="L434" s="10">
        <f>'2023 MRI - Alphabetical'!K434-'2020 MRI'!K435</f>
        <v>-118</v>
      </c>
      <c r="M434" s="33">
        <f>'2023 MRI - Alphabetical'!L434-'2020 MRI'!L435</f>
        <v>-0.27052886301954038</v>
      </c>
      <c r="N434" s="11">
        <f>'2023 MRI - Alphabetical'!M434-'2020 MRI'!M435</f>
        <v>-1.5713687158000894E-3</v>
      </c>
      <c r="O434" s="10">
        <f>'2023 MRI - Alphabetical'!N434-'2020 MRI'!N435</f>
        <v>43</v>
      </c>
      <c r="P434" s="33">
        <f>'2023 MRI - Alphabetical'!O434-'2020 MRI'!O435</f>
        <v>7.657353224887975E-2</v>
      </c>
      <c r="Q434" s="11">
        <f>'2023 MRI - Alphabetical'!P434-'2020 MRI'!P435</f>
        <v>-6.9003525630749601E-3</v>
      </c>
      <c r="R434" s="10">
        <f>'2023 MRI - Alphabetical'!Q434-'2020 MRI'!Q435</f>
        <v>-21</v>
      </c>
      <c r="S434" s="33">
        <f>'2023 MRI - Alphabetical'!R434-'2020 MRI'!R435</f>
        <v>0.16991494091425141</v>
      </c>
      <c r="T434" s="12">
        <f>'2023 MRI - Alphabetical'!S434-'2020 MRI'!S435</f>
        <v>0.11498758119873548</v>
      </c>
      <c r="U434" s="10">
        <f>'2023 MRI - Alphabetical'!T434-'2020 MRI'!T435</f>
        <v>-30</v>
      </c>
      <c r="V434" s="33">
        <f>'2023 MRI - Alphabetical'!U434-'2020 MRI'!U435</f>
        <v>-5.2019036582763578E-2</v>
      </c>
      <c r="W434" s="11">
        <f>'2023 MRI - Alphabetical'!V434-'2020 MRI'!V435</f>
        <v>-4.9409742289278913E-5</v>
      </c>
      <c r="X434" s="10">
        <f>'2023 MRI - Alphabetical'!W434-'2020 MRI'!W435</f>
        <v>13</v>
      </c>
      <c r="Y434" s="33">
        <f>'2023 MRI - Alphabetical'!X434-'2020 MRI'!X435</f>
        <v>0.13196466244192345</v>
      </c>
      <c r="Z434" s="13">
        <f>'2023 MRI - Alphabetical'!Y434-'2020 MRI'!Y435</f>
        <v>26234</v>
      </c>
      <c r="AA434" s="10">
        <f>'2023 MRI - Alphabetical'!Z434-'2020 MRI'!Z435</f>
        <v>15</v>
      </c>
      <c r="AB434" s="33">
        <f>'2023 MRI - Alphabetical'!AA434-'2020 MRI'!AA435</f>
        <v>2.4617936443357524E-2</v>
      </c>
      <c r="AC434" s="11">
        <f>'2023 MRI - Alphabetical'!AB434-'2020 MRI'!AB435</f>
        <v>2.3338875956102414E-3</v>
      </c>
      <c r="AD434" s="10">
        <f>'2023 MRI - Alphabetical'!AC434-'2020 MRI'!AC435</f>
        <v>16</v>
      </c>
      <c r="AE434" s="33">
        <f>'2023 MRI - Alphabetical'!AD434-'2020 MRI'!AD435</f>
        <v>5.1538665096746317E-2</v>
      </c>
      <c r="AF434" s="11">
        <f>'2023 MRI - Alphabetical'!AE434-'2020 MRI'!AE435</f>
        <v>8.0124516255846157E-3</v>
      </c>
      <c r="AG434" s="10">
        <f>'2023 MRI - Alphabetical'!AF434-'2020 MRI'!AF435</f>
        <v>11</v>
      </c>
      <c r="AH434" s="33">
        <f>'2023 MRI - Alphabetical'!AG434-'2020 MRI'!AG435</f>
        <v>2.4087109535449517E-2</v>
      </c>
      <c r="AI434" s="14">
        <f>'2023 MRI - Alphabetical'!AH434-'2020 MRI'!AH435</f>
        <v>-0.14766666666666639</v>
      </c>
      <c r="AJ434" s="10">
        <f>'2023 MRI - Alphabetical'!AI434-'2020 MRI'!AI435</f>
        <v>4</v>
      </c>
      <c r="AK434" s="33">
        <f>'2023 MRI - Alphabetical'!AJ434-'2020 MRI'!AJ435</f>
        <v>8.3782032113994265E-3</v>
      </c>
      <c r="AL434" s="13">
        <f>'2023 MRI - Alphabetical'!AK434-'2020 MRI'!AK435</f>
        <v>26900.170387038699</v>
      </c>
      <c r="AM434" s="38"/>
    </row>
    <row r="435" spans="1:39" x14ac:dyDescent="0.25">
      <c r="A435" t="s">
        <v>1028</v>
      </c>
      <c r="B435" s="5" t="s">
        <v>464</v>
      </c>
      <c r="C435" s="6" t="s">
        <v>93</v>
      </c>
      <c r="D435" s="7" t="s">
        <v>34</v>
      </c>
      <c r="E435" s="8">
        <f>VLOOKUP(A435,'2020 MRI'!$A$7:$F$571,6,FALSE)</f>
        <v>13.464646775683574</v>
      </c>
      <c r="F435" s="36">
        <f>'2023 MRI - Alphabetical'!E435-'2020 MRI'!E436</f>
        <v>-2.8081262558707456</v>
      </c>
      <c r="G435" s="8">
        <f>'2023 MRI - Alphabetical'!F435-'2020 MRI'!F436</f>
        <v>12.55676195641391</v>
      </c>
      <c r="H435" s="9">
        <f>'2023 MRI - Alphabetical'!G435-'2020 MRI'!G436</f>
        <v>-159</v>
      </c>
      <c r="I435" s="10">
        <f>'2023 MRI - Alphabetical'!H435-'2020 MRI'!H436</f>
        <v>-429</v>
      </c>
      <c r="J435" s="33">
        <f>'2023 MRI - Alphabetical'!I435-'2020 MRI'!I436</f>
        <v>-3.8322322652170073</v>
      </c>
      <c r="K435" s="11">
        <f>'2023 MRI - Alphabetical'!J435-'2020 MRI'!J436</f>
        <v>-0.2579779454779455</v>
      </c>
      <c r="L435" s="10">
        <f>'2023 MRI - Alphabetical'!K435-'2020 MRI'!K436</f>
        <v>-315</v>
      </c>
      <c r="M435" s="33">
        <f>'2023 MRI - Alphabetical'!L435-'2020 MRI'!L436</f>
        <v>-1.2241582842508114</v>
      </c>
      <c r="N435" s="11">
        <f>'2023 MRI - Alphabetical'!M435-'2020 MRI'!M436</f>
        <v>4.7619047619047616E-2</v>
      </c>
      <c r="O435" s="10">
        <f>'2023 MRI - Alphabetical'!N435-'2020 MRI'!N436</f>
        <v>-10</v>
      </c>
      <c r="P435" s="33">
        <f>'2023 MRI - Alphabetical'!O435-'2020 MRI'!O436</f>
        <v>-2.4486579614661941E-2</v>
      </c>
      <c r="Q435" s="11">
        <f>'2023 MRI - Alphabetical'!P435-'2020 MRI'!P436</f>
        <v>0</v>
      </c>
      <c r="R435" s="10">
        <f>'2023 MRI - Alphabetical'!Q435-'2020 MRI'!Q436</f>
        <v>19</v>
      </c>
      <c r="S435" s="33">
        <f>'2023 MRI - Alphabetical'!R435-'2020 MRI'!R436</f>
        <v>0.23888270298591624</v>
      </c>
      <c r="T435" s="12">
        <f>'2023 MRI - Alphabetical'!S435-'2020 MRI'!S436</f>
        <v>0</v>
      </c>
      <c r="U435" s="10">
        <f>'2023 MRI - Alphabetical'!T435-'2020 MRI'!T436</f>
        <v>-78</v>
      </c>
      <c r="V435" s="33">
        <f>'2023 MRI - Alphabetical'!U435-'2020 MRI'!U436</f>
        <v>-0.5044063732035009</v>
      </c>
      <c r="W435" s="11">
        <f>'2023 MRI - Alphabetical'!V435-'2020 MRI'!V436</f>
        <v>2.8971028971028961E-2</v>
      </c>
      <c r="X435" s="10">
        <f>'2023 MRI - Alphabetical'!W435-'2020 MRI'!W436</f>
        <v>-18</v>
      </c>
      <c r="Y435" s="33">
        <f>'2023 MRI - Alphabetical'!X435-'2020 MRI'!X436</f>
        <v>-0.4831759610922215</v>
      </c>
      <c r="Z435" s="13">
        <f>'2023 MRI - Alphabetical'!Y435-'2020 MRI'!Y436</f>
        <v>15417</v>
      </c>
      <c r="AA435" s="10">
        <f>'2023 MRI - Alphabetical'!Z435-'2020 MRI'!Z436</f>
        <v>100</v>
      </c>
      <c r="AB435" s="33">
        <f>'2023 MRI - Alphabetical'!AA435-'2020 MRI'!AA436</f>
        <v>0.22561598079456224</v>
      </c>
      <c r="AC435" s="11">
        <f>'2023 MRI - Alphabetical'!AB435-'2020 MRI'!AB436</f>
        <v>-6.9696969696969591E-4</v>
      </c>
      <c r="AD435" s="10">
        <f>'2023 MRI - Alphabetical'!AC435-'2020 MRI'!AC436</f>
        <v>-151</v>
      </c>
      <c r="AE435" s="33">
        <f>'2023 MRI - Alphabetical'!AD435-'2020 MRI'!AD436</f>
        <v>-0.98616291588773908</v>
      </c>
      <c r="AF435" s="11">
        <f>'2023 MRI - Alphabetical'!AE435-'2020 MRI'!AE436</f>
        <v>-4.918160865658816E-2</v>
      </c>
      <c r="AG435" s="10">
        <f>'2023 MRI - Alphabetical'!AF435-'2020 MRI'!AF436</f>
        <v>-10</v>
      </c>
      <c r="AH435" s="33">
        <f>'2023 MRI - Alphabetical'!AG435-'2020 MRI'!AG436</f>
        <v>-0.11612892653056561</v>
      </c>
      <c r="AI435" s="14">
        <f>'2023 MRI - Alphabetical'!AH435-'2020 MRI'!AH436</f>
        <v>-1.5333333333333532E-2</v>
      </c>
      <c r="AJ435" s="10">
        <f>'2023 MRI - Alphabetical'!AI435-'2020 MRI'!AI436</f>
        <v>4</v>
      </c>
      <c r="AK435" s="33">
        <f>'2023 MRI - Alphabetical'!AJ435-'2020 MRI'!AJ436</f>
        <v>7.4947036585983423E-2</v>
      </c>
      <c r="AL435" s="13">
        <f>'2023 MRI - Alphabetical'!AK435-'2020 MRI'!AK436</f>
        <v>160404.69372897979</v>
      </c>
      <c r="AM435" s="38"/>
    </row>
    <row r="436" spans="1:39" x14ac:dyDescent="0.25">
      <c r="A436" t="s">
        <v>1029</v>
      </c>
      <c r="B436" s="5" t="s">
        <v>506</v>
      </c>
      <c r="C436" s="6" t="s">
        <v>172</v>
      </c>
      <c r="D436" s="7" t="s">
        <v>39</v>
      </c>
      <c r="E436" s="8">
        <f>VLOOKUP(A436,'2020 MRI'!$A$7:$F$571,6,FALSE)</f>
        <v>17.325681109335804</v>
      </c>
      <c r="F436" s="36">
        <f>'2023 MRI - Alphabetical'!E436-'2020 MRI'!E437</f>
        <v>0.26739795271201405</v>
      </c>
      <c r="G436" s="8">
        <f>'2023 MRI - Alphabetical'!F436-'2020 MRI'!F437</f>
        <v>4.1326705463841584</v>
      </c>
      <c r="H436" s="9">
        <f>'2023 MRI - Alphabetical'!G436-'2020 MRI'!G437</f>
        <v>4</v>
      </c>
      <c r="I436" s="10">
        <f>'2023 MRI - Alphabetical'!H436-'2020 MRI'!H437</f>
        <v>227</v>
      </c>
      <c r="J436" s="33">
        <f>'2023 MRI - Alphabetical'!I436-'2020 MRI'!I437</f>
        <v>0.91045100928067013</v>
      </c>
      <c r="K436" s="11">
        <f>'2023 MRI - Alphabetical'!J436-'2020 MRI'!J437</f>
        <v>9.5123839009288003E-2</v>
      </c>
      <c r="L436" s="10">
        <f>'2023 MRI - Alphabetical'!K436-'2020 MRI'!K437</f>
        <v>311</v>
      </c>
      <c r="M436" s="33">
        <f>'2023 MRI - Alphabetical'!L436-'2020 MRI'!L437</f>
        <v>2.0085355095764643</v>
      </c>
      <c r="N436" s="11">
        <f>'2023 MRI - Alphabetical'!M436-'2020 MRI'!M437</f>
        <v>-0.11711351207149527</v>
      </c>
      <c r="O436" s="10">
        <f>'2023 MRI - Alphabetical'!N436-'2020 MRI'!N437</f>
        <v>25</v>
      </c>
      <c r="P436" s="33">
        <f>'2023 MRI - Alphabetical'!O436-'2020 MRI'!O437</f>
        <v>0.10402847029469564</v>
      </c>
      <c r="Q436" s="11">
        <f>'2023 MRI - Alphabetical'!P436-'2020 MRI'!P437</f>
        <v>-8.23045267489712E-3</v>
      </c>
      <c r="R436" s="10">
        <f>'2023 MRI - Alphabetical'!Q436-'2020 MRI'!Q437</f>
        <v>19</v>
      </c>
      <c r="S436" s="33">
        <f>'2023 MRI - Alphabetical'!R436-'2020 MRI'!R437</f>
        <v>0.23888270298591624</v>
      </c>
      <c r="T436" s="12">
        <f>'2023 MRI - Alphabetical'!S436-'2020 MRI'!S437</f>
        <v>0</v>
      </c>
      <c r="U436" s="10">
        <f>'2023 MRI - Alphabetical'!T436-'2020 MRI'!T437</f>
        <v>-19</v>
      </c>
      <c r="V436" s="33">
        <f>'2023 MRI - Alphabetical'!U436-'2020 MRI'!U437</f>
        <v>-6.2949891892742027E-2</v>
      </c>
      <c r="W436" s="11">
        <f>'2023 MRI - Alphabetical'!V436-'2020 MRI'!V437</f>
        <v>3.6040745845412892E-4</v>
      </c>
      <c r="X436" s="10">
        <f>'2023 MRI - Alphabetical'!W436-'2020 MRI'!W437</f>
        <v>-19</v>
      </c>
      <c r="Y436" s="33">
        <f>'2023 MRI - Alphabetical'!X436-'2020 MRI'!X437</f>
        <v>-0.13826415417997878</v>
      </c>
      <c r="Z436" s="13">
        <f>'2023 MRI - Alphabetical'!Y436-'2020 MRI'!Y437</f>
        <v>14562</v>
      </c>
      <c r="AA436" s="10">
        <f>'2023 MRI - Alphabetical'!Z436-'2020 MRI'!Z437</f>
        <v>-260</v>
      </c>
      <c r="AB436" s="33">
        <f>'2023 MRI - Alphabetical'!AA436-'2020 MRI'!AA437</f>
        <v>-0.76107545291549139</v>
      </c>
      <c r="AC436" s="11">
        <f>'2023 MRI - Alphabetical'!AB436-'2020 MRI'!AB437</f>
        <v>1.2210526315789474E-2</v>
      </c>
      <c r="AD436" s="10">
        <f>'2023 MRI - Alphabetical'!AC436-'2020 MRI'!AC437</f>
        <v>72</v>
      </c>
      <c r="AE436" s="33">
        <f>'2023 MRI - Alphabetical'!AD436-'2020 MRI'!AD437</f>
        <v>0.22791054242918085</v>
      </c>
      <c r="AF436" s="11">
        <f>'2023 MRI - Alphabetical'!AE436-'2020 MRI'!AE437</f>
        <v>1.7604722626556657E-2</v>
      </c>
      <c r="AG436" s="10">
        <f>'2023 MRI - Alphabetical'!AF436-'2020 MRI'!AF437</f>
        <v>-70</v>
      </c>
      <c r="AH436" s="33">
        <f>'2023 MRI - Alphabetical'!AG436-'2020 MRI'!AG437</f>
        <v>-0.23696015310828517</v>
      </c>
      <c r="AI436" s="14">
        <f>'2023 MRI - Alphabetical'!AH436-'2020 MRI'!AH437</f>
        <v>0.14400000000000013</v>
      </c>
      <c r="AJ436" s="10">
        <f>'2023 MRI - Alphabetical'!AI436-'2020 MRI'!AI437</f>
        <v>-61</v>
      </c>
      <c r="AK436" s="33">
        <f>'2023 MRI - Alphabetical'!AJ436-'2020 MRI'!AJ437</f>
        <v>-4.6563421787115644E-2</v>
      </c>
      <c r="AL436" s="13">
        <f>'2023 MRI - Alphabetical'!AK436-'2020 MRI'!AK437</f>
        <v>-13839.981837957399</v>
      </c>
      <c r="AM436" s="38"/>
    </row>
    <row r="437" spans="1:39" x14ac:dyDescent="0.25">
      <c r="A437" t="s">
        <v>1030</v>
      </c>
      <c r="B437" s="5" t="s">
        <v>374</v>
      </c>
      <c r="C437" s="6" t="s">
        <v>54</v>
      </c>
      <c r="D437" s="7" t="s">
        <v>39</v>
      </c>
      <c r="E437" s="8">
        <f>VLOOKUP(A437,'2020 MRI'!$A$7:$F$571,6,FALSE)</f>
        <v>20.318528212400523</v>
      </c>
      <c r="F437" s="36">
        <f>'2023 MRI - Alphabetical'!E437-'2020 MRI'!E438</f>
        <v>-9.7360159501589383E-2</v>
      </c>
      <c r="G437" s="8">
        <f>'2023 MRI - Alphabetical'!F437-'2020 MRI'!F438</f>
        <v>4.4313077112264878</v>
      </c>
      <c r="H437" s="9">
        <f>'2023 MRI - Alphabetical'!G437-'2020 MRI'!G438</f>
        <v>-7</v>
      </c>
      <c r="I437" s="10">
        <f>'2023 MRI - Alphabetical'!H437-'2020 MRI'!H438</f>
        <v>-34</v>
      </c>
      <c r="J437" s="33">
        <f>'2023 MRI - Alphabetical'!I437-'2020 MRI'!I438</f>
        <v>-0.27427722826033585</v>
      </c>
      <c r="K437" s="11">
        <f>'2023 MRI - Alphabetical'!J437-'2020 MRI'!J438</f>
        <v>-2.9078266366402428E-3</v>
      </c>
      <c r="L437" s="10">
        <f>'2023 MRI - Alphabetical'!K437-'2020 MRI'!K438</f>
        <v>-53</v>
      </c>
      <c r="M437" s="33">
        <f>'2023 MRI - Alphabetical'!L437-'2020 MRI'!L438</f>
        <v>-5.7655394957871697E-2</v>
      </c>
      <c r="N437" s="11">
        <f>'2023 MRI - Alphabetical'!M437-'2020 MRI'!M438</f>
        <v>-7.6256596429507065E-3</v>
      </c>
      <c r="O437" s="10">
        <f>'2023 MRI - Alphabetical'!N437-'2020 MRI'!N438</f>
        <v>40</v>
      </c>
      <c r="P437" s="33">
        <f>'2023 MRI - Alphabetical'!O437-'2020 MRI'!O438</f>
        <v>0.12824762116968458</v>
      </c>
      <c r="Q437" s="11">
        <f>'2023 MRI - Alphabetical'!P437-'2020 MRI'!P438</f>
        <v>-1.0827219833038196E-2</v>
      </c>
      <c r="R437" s="10">
        <f>'2023 MRI - Alphabetical'!Q437-'2020 MRI'!Q438</f>
        <v>19</v>
      </c>
      <c r="S437" s="33">
        <f>'2023 MRI - Alphabetical'!R437-'2020 MRI'!R438</f>
        <v>0.23888270298591624</v>
      </c>
      <c r="T437" s="12">
        <f>'2023 MRI - Alphabetical'!S437-'2020 MRI'!S438</f>
        <v>0</v>
      </c>
      <c r="U437" s="10">
        <f>'2023 MRI - Alphabetical'!T437-'2020 MRI'!T438</f>
        <v>133</v>
      </c>
      <c r="V437" s="33">
        <f>'2023 MRI - Alphabetical'!U437-'2020 MRI'!U438</f>
        <v>0.3070355145070377</v>
      </c>
      <c r="W437" s="11">
        <f>'2023 MRI - Alphabetical'!V437-'2020 MRI'!V438</f>
        <v>-2.190384350461496E-2</v>
      </c>
      <c r="X437" s="10">
        <f>'2023 MRI - Alphabetical'!W437-'2020 MRI'!W438</f>
        <v>-131</v>
      </c>
      <c r="Y437" s="33">
        <f>'2023 MRI - Alphabetical'!X437-'2020 MRI'!X438</f>
        <v>-0.54368340585581254</v>
      </c>
      <c r="Z437" s="13">
        <f>'2023 MRI - Alphabetical'!Y437-'2020 MRI'!Y438</f>
        <v>-4355</v>
      </c>
      <c r="AA437" s="10">
        <f>'2023 MRI - Alphabetical'!Z437-'2020 MRI'!Z438</f>
        <v>-70</v>
      </c>
      <c r="AB437" s="33">
        <f>'2023 MRI - Alphabetical'!AA437-'2020 MRI'!AA438</f>
        <v>-0.225006735180517</v>
      </c>
      <c r="AC437" s="11">
        <f>'2023 MRI - Alphabetical'!AB437-'2020 MRI'!AB438</f>
        <v>5.1839080459770079E-3</v>
      </c>
      <c r="AD437" s="10">
        <f>'2023 MRI - Alphabetical'!AC437-'2020 MRI'!AC438</f>
        <v>47</v>
      </c>
      <c r="AE437" s="33">
        <f>'2023 MRI - Alphabetical'!AD437-'2020 MRI'!AD438</f>
        <v>0.11100065930026248</v>
      </c>
      <c r="AF437" s="11">
        <f>'2023 MRI - Alphabetical'!AE437-'2020 MRI'!AE438</f>
        <v>1.1011758005015415E-2</v>
      </c>
      <c r="AG437" s="10">
        <f>'2023 MRI - Alphabetical'!AF437-'2020 MRI'!AF438</f>
        <v>-51</v>
      </c>
      <c r="AH437" s="33">
        <f>'2023 MRI - Alphabetical'!AG437-'2020 MRI'!AG438</f>
        <v>-0.14617490696165458</v>
      </c>
      <c r="AI437" s="14">
        <f>'2023 MRI - Alphabetical'!AH437-'2020 MRI'!AH438</f>
        <v>4.9999999999999822E-2</v>
      </c>
      <c r="AJ437" s="10">
        <f>'2023 MRI - Alphabetical'!AI437-'2020 MRI'!AI438</f>
        <v>10</v>
      </c>
      <c r="AK437" s="33">
        <f>'2023 MRI - Alphabetical'!AJ437-'2020 MRI'!AJ438</f>
        <v>2.2761464467218218E-2</v>
      </c>
      <c r="AL437" s="13">
        <f>'2023 MRI - Alphabetical'!AK437-'2020 MRI'!AK438</f>
        <v>20706.474086882372</v>
      </c>
      <c r="AM437" s="38"/>
    </row>
    <row r="438" spans="1:39" x14ac:dyDescent="0.25">
      <c r="A438" t="s">
        <v>1031</v>
      </c>
      <c r="B438" s="5" t="s">
        <v>519</v>
      </c>
      <c r="C438" s="6" t="s">
        <v>41</v>
      </c>
      <c r="D438" s="7" t="s">
        <v>34</v>
      </c>
      <c r="E438" s="8">
        <f>VLOOKUP(A438,'2020 MRI'!$A$7:$F$571,6,FALSE)</f>
        <v>14.537692038263369</v>
      </c>
      <c r="F438" s="36">
        <f>'2023 MRI - Alphabetical'!E438-'2020 MRI'!E439</f>
        <v>0.22488964580587911</v>
      </c>
      <c r="G438" s="8">
        <f>'2023 MRI - Alphabetical'!F438-'2020 MRI'!F439</f>
        <v>4.8041985212809379</v>
      </c>
      <c r="H438" s="9">
        <f>'2023 MRI - Alphabetical'!G438-'2020 MRI'!G439</f>
        <v>9</v>
      </c>
      <c r="I438" s="10">
        <f>'2023 MRI - Alphabetical'!H438-'2020 MRI'!H439</f>
        <v>23</v>
      </c>
      <c r="J438" s="33">
        <f>'2023 MRI - Alphabetical'!I438-'2020 MRI'!I439</f>
        <v>0.11734619029908694</v>
      </c>
      <c r="K438" s="11">
        <f>'2023 MRI - Alphabetical'!J438-'2020 MRI'!J439</f>
        <v>4.0755799883327892E-2</v>
      </c>
      <c r="L438" s="10">
        <f>'2023 MRI - Alphabetical'!K438-'2020 MRI'!K439</f>
        <v>182</v>
      </c>
      <c r="M438" s="33">
        <f>'2023 MRI - Alphabetical'!L438-'2020 MRI'!L439</f>
        <v>0.88189501094116007</v>
      </c>
      <c r="N438" s="11">
        <f>'2023 MRI - Alphabetical'!M438-'2020 MRI'!M439</f>
        <v>-4.3559848410181484E-2</v>
      </c>
      <c r="O438" s="10">
        <f>'2023 MRI - Alphabetical'!N438-'2020 MRI'!N439</f>
        <v>-107</v>
      </c>
      <c r="P438" s="33">
        <f>'2023 MRI - Alphabetical'!O438-'2020 MRI'!O439</f>
        <v>-0.28824138566249813</v>
      </c>
      <c r="Q438" s="11">
        <f>'2023 MRI - Alphabetical'!P438-'2020 MRI'!P439</f>
        <v>1.6319869441044473E-2</v>
      </c>
      <c r="R438" s="10">
        <f>'2023 MRI - Alphabetical'!Q438-'2020 MRI'!Q439</f>
        <v>19</v>
      </c>
      <c r="S438" s="33">
        <f>'2023 MRI - Alphabetical'!R438-'2020 MRI'!R439</f>
        <v>0.23888270298591624</v>
      </c>
      <c r="T438" s="12">
        <f>'2023 MRI - Alphabetical'!S438-'2020 MRI'!S439</f>
        <v>0</v>
      </c>
      <c r="U438" s="10">
        <f>'2023 MRI - Alphabetical'!T438-'2020 MRI'!T439</f>
        <v>77</v>
      </c>
      <c r="V438" s="33">
        <f>'2023 MRI - Alphabetical'!U438-'2020 MRI'!U439</f>
        <v>0.18126009707438673</v>
      </c>
      <c r="W438" s="11">
        <f>'2023 MRI - Alphabetical'!V438-'2020 MRI'!V439</f>
        <v>-1.4585496380958761E-2</v>
      </c>
      <c r="X438" s="10">
        <f>'2023 MRI - Alphabetical'!W438-'2020 MRI'!W439</f>
        <v>-49</v>
      </c>
      <c r="Y438" s="33">
        <f>'2023 MRI - Alphabetical'!X438-'2020 MRI'!X439</f>
        <v>-0.40382178757502069</v>
      </c>
      <c r="Z438" s="13">
        <f>'2023 MRI - Alphabetical'!Y438-'2020 MRI'!Y439</f>
        <v>6445</v>
      </c>
      <c r="AA438" s="10">
        <f>'2023 MRI - Alphabetical'!Z438-'2020 MRI'!Z439</f>
        <v>124</v>
      </c>
      <c r="AB438" s="33">
        <f>'2023 MRI - Alphabetical'!AA438-'2020 MRI'!AA439</f>
        <v>0.31192654237914952</v>
      </c>
      <c r="AC438" s="11">
        <f>'2023 MRI - Alphabetical'!AB438-'2020 MRI'!AB439</f>
        <v>-1.3458764502978955E-3</v>
      </c>
      <c r="AD438" s="10">
        <f>'2023 MRI - Alphabetical'!AC438-'2020 MRI'!AC439</f>
        <v>-1</v>
      </c>
      <c r="AE438" s="33">
        <f>'2023 MRI - Alphabetical'!AD438-'2020 MRI'!AD439</f>
        <v>-9.2842312168164298E-3</v>
      </c>
      <c r="AF438" s="11">
        <f>'2023 MRI - Alphabetical'!AE438-'2020 MRI'!AE439</f>
        <v>4.1490431561680419E-3</v>
      </c>
      <c r="AG438" s="10">
        <f>'2023 MRI - Alphabetical'!AF438-'2020 MRI'!AF439</f>
        <v>-36</v>
      </c>
      <c r="AH438" s="33">
        <f>'2023 MRI - Alphabetical'!AG438-'2020 MRI'!AG439</f>
        <v>-0.15256179551996069</v>
      </c>
      <c r="AI438" s="14">
        <f>'2023 MRI - Alphabetical'!AH438-'2020 MRI'!AH439</f>
        <v>4.4666666666666188E-2</v>
      </c>
      <c r="AJ438" s="10">
        <f>'2023 MRI - Alphabetical'!AI438-'2020 MRI'!AI439</f>
        <v>-25</v>
      </c>
      <c r="AK438" s="33">
        <f>'2023 MRI - Alphabetical'!AJ438-'2020 MRI'!AJ439</f>
        <v>-7.0008574437237431E-2</v>
      </c>
      <c r="AL438" s="13">
        <f>'2023 MRI - Alphabetical'!AK438-'2020 MRI'!AK439</f>
        <v>-3335.7482089332188</v>
      </c>
      <c r="AM438" s="38"/>
    </row>
    <row r="439" spans="1:39" x14ac:dyDescent="0.25">
      <c r="A439" t="s">
        <v>1032</v>
      </c>
      <c r="B439" s="5" t="s">
        <v>112</v>
      </c>
      <c r="C439" s="6" t="s">
        <v>61</v>
      </c>
      <c r="D439" s="7" t="s">
        <v>39</v>
      </c>
      <c r="E439" s="8">
        <f>VLOOKUP(A439,'2020 MRI'!$A$7:$F$571,6,FALSE)</f>
        <v>40.508199266390434</v>
      </c>
      <c r="F439" s="36">
        <f>'2023 MRI - Alphabetical'!E439-'2020 MRI'!E440</f>
        <v>-4.8539820343457496E-2</v>
      </c>
      <c r="G439" s="8">
        <f>'2023 MRI - Alphabetical'!F439-'2020 MRI'!F440</f>
        <v>0.21177470608792248</v>
      </c>
      <c r="H439" s="9">
        <f>'2023 MRI - Alphabetical'!G439-'2020 MRI'!G440</f>
        <v>11</v>
      </c>
      <c r="I439" s="10">
        <f>'2023 MRI - Alphabetical'!H439-'2020 MRI'!H440</f>
        <v>-77</v>
      </c>
      <c r="J439" s="33">
        <f>'2023 MRI - Alphabetical'!I439-'2020 MRI'!I440</f>
        <v>-0.34080908314156566</v>
      </c>
      <c r="K439" s="11">
        <f>'2023 MRI - Alphabetical'!J439-'2020 MRI'!J440</f>
        <v>1.127092417592146E-2</v>
      </c>
      <c r="L439" s="10">
        <f>'2023 MRI - Alphabetical'!K439-'2020 MRI'!K440</f>
        <v>208</v>
      </c>
      <c r="M439" s="33">
        <f>'2023 MRI - Alphabetical'!L439-'2020 MRI'!L440</f>
        <v>0.85029186167079152</v>
      </c>
      <c r="N439" s="11">
        <f>'2023 MRI - Alphabetical'!M439-'2020 MRI'!M440</f>
        <v>-5.7409183261715076E-2</v>
      </c>
      <c r="O439" s="10">
        <f>'2023 MRI - Alphabetical'!N439-'2020 MRI'!N440</f>
        <v>29</v>
      </c>
      <c r="P439" s="33">
        <f>'2023 MRI - Alphabetical'!O439-'2020 MRI'!O440</f>
        <v>0.28738401108703343</v>
      </c>
      <c r="Q439" s="11">
        <f>'2023 MRI - Alphabetical'!P439-'2020 MRI'!P440</f>
        <v>-2.3019043960463989E-2</v>
      </c>
      <c r="R439" s="10">
        <f>'2023 MRI - Alphabetical'!Q439-'2020 MRI'!Q440</f>
        <v>-30</v>
      </c>
      <c r="S439" s="33">
        <f>'2023 MRI - Alphabetical'!R439-'2020 MRI'!R440</f>
        <v>-0.27611634740568342</v>
      </c>
      <c r="T439" s="12">
        <f>'2023 MRI - Alphabetical'!S439-'2020 MRI'!S440</f>
        <v>0.32864164258789241</v>
      </c>
      <c r="U439" s="10">
        <f>'2023 MRI - Alphabetical'!T439-'2020 MRI'!T440</f>
        <v>-13</v>
      </c>
      <c r="V439" s="33">
        <f>'2023 MRI - Alphabetical'!U439-'2020 MRI'!U440</f>
        <v>-5.5127768531530133E-2</v>
      </c>
      <c r="W439" s="11">
        <f>'2023 MRI - Alphabetical'!V439-'2020 MRI'!V440</f>
        <v>1.4656879072990625E-3</v>
      </c>
      <c r="X439" s="10">
        <f>'2023 MRI - Alphabetical'!W439-'2020 MRI'!W440</f>
        <v>-12</v>
      </c>
      <c r="Y439" s="33">
        <f>'2023 MRI - Alphabetical'!X439-'2020 MRI'!X440</f>
        <v>-1.3884076947055846E-2</v>
      </c>
      <c r="Z439" s="13">
        <f>'2023 MRI - Alphabetical'!Y439-'2020 MRI'!Y440</f>
        <v>10546</v>
      </c>
      <c r="AA439" s="10">
        <f>'2023 MRI - Alphabetical'!Z439-'2020 MRI'!Z440</f>
        <v>-7</v>
      </c>
      <c r="AB439" s="33">
        <f>'2023 MRI - Alphabetical'!AA439-'2020 MRI'!AA440</f>
        <v>-0.16279948664928878</v>
      </c>
      <c r="AC439" s="11">
        <f>'2023 MRI - Alphabetical'!AB439-'2020 MRI'!AB440</f>
        <v>1.7795738427626717E-3</v>
      </c>
      <c r="AD439" s="10">
        <f>'2023 MRI - Alphabetical'!AC439-'2020 MRI'!AC440</f>
        <v>-18</v>
      </c>
      <c r="AE439" s="33">
        <f>'2023 MRI - Alphabetical'!AD439-'2020 MRI'!AD440</f>
        <v>-0.11485444687404245</v>
      </c>
      <c r="AF439" s="11">
        <f>'2023 MRI - Alphabetical'!AE439-'2020 MRI'!AE440</f>
        <v>2.4478064374152675E-3</v>
      </c>
      <c r="AG439" s="10">
        <f>'2023 MRI - Alphabetical'!AF439-'2020 MRI'!AF440</f>
        <v>22</v>
      </c>
      <c r="AH439" s="33">
        <f>'2023 MRI - Alphabetical'!AG439-'2020 MRI'!AG440</f>
        <v>0.60905307220054783</v>
      </c>
      <c r="AI439" s="14">
        <f>'2023 MRI - Alphabetical'!AH439-'2020 MRI'!AH440</f>
        <v>-0.79</v>
      </c>
      <c r="AJ439" s="10">
        <f>'2023 MRI - Alphabetical'!AI439-'2020 MRI'!AI440</f>
        <v>1</v>
      </c>
      <c r="AK439" s="33">
        <f>'2023 MRI - Alphabetical'!AJ439-'2020 MRI'!AJ440</f>
        <v>2.8897329178666165E-2</v>
      </c>
      <c r="AL439" s="13">
        <f>'2023 MRI - Alphabetical'!AK439-'2020 MRI'!AK440</f>
        <v>14839.523390492905</v>
      </c>
      <c r="AM439" s="38"/>
    </row>
    <row r="440" spans="1:39" x14ac:dyDescent="0.25">
      <c r="A440" t="s">
        <v>1033</v>
      </c>
      <c r="B440" s="5" t="s">
        <v>253</v>
      </c>
      <c r="C440" s="6" t="s">
        <v>61</v>
      </c>
      <c r="D440" s="7" t="s">
        <v>39</v>
      </c>
      <c r="E440" s="8">
        <f>VLOOKUP(A440,'2020 MRI'!$A$7:$F$571,6,FALSE)</f>
        <v>29.67568429160027</v>
      </c>
      <c r="F440" s="36">
        <f>'2023 MRI - Alphabetical'!E440-'2020 MRI'!E441</f>
        <v>0.7642714045925878</v>
      </c>
      <c r="G440" s="8">
        <f>'2023 MRI - Alphabetical'!F440-'2020 MRI'!F441</f>
        <v>0.39141951781028794</v>
      </c>
      <c r="H440" s="9">
        <f>'2023 MRI - Alphabetical'!G440-'2020 MRI'!G441</f>
        <v>33</v>
      </c>
      <c r="I440" s="10">
        <f>'2023 MRI - Alphabetical'!H440-'2020 MRI'!H441</f>
        <v>-129</v>
      </c>
      <c r="J440" s="33">
        <f>'2023 MRI - Alphabetical'!I440-'2020 MRI'!I441</f>
        <v>-0.41949373064892748</v>
      </c>
      <c r="K440" s="11">
        <f>'2023 MRI - Alphabetical'!J440-'2020 MRI'!J441</f>
        <v>2.8936043638774223E-3</v>
      </c>
      <c r="L440" s="10">
        <f>'2023 MRI - Alphabetical'!K440-'2020 MRI'!K441</f>
        <v>-28</v>
      </c>
      <c r="M440" s="33">
        <f>'2023 MRI - Alphabetical'!L440-'2020 MRI'!L441</f>
        <v>-1.3130130889372094E-2</v>
      </c>
      <c r="N440" s="11">
        <f>'2023 MRI - Alphabetical'!M440-'2020 MRI'!M441</f>
        <v>-7.2877054868592563E-3</v>
      </c>
      <c r="O440" s="10">
        <f>'2023 MRI - Alphabetical'!N440-'2020 MRI'!N441</f>
        <v>14</v>
      </c>
      <c r="P440" s="33">
        <f>'2023 MRI - Alphabetical'!O440-'2020 MRI'!O441</f>
        <v>3.3030196288409308E-2</v>
      </c>
      <c r="Q440" s="11">
        <f>'2023 MRI - Alphabetical'!P440-'2020 MRI'!P441</f>
        <v>-4.9542695008480339E-3</v>
      </c>
      <c r="R440" s="10">
        <f>'2023 MRI - Alphabetical'!Q440-'2020 MRI'!Q441</f>
        <v>-41</v>
      </c>
      <c r="S440" s="33">
        <f>'2023 MRI - Alphabetical'!R440-'2020 MRI'!R441</f>
        <v>0.12662903404673248</v>
      </c>
      <c r="T440" s="12">
        <f>'2023 MRI - Alphabetical'!S440-'2020 MRI'!S441</f>
        <v>0.14226784942797716</v>
      </c>
      <c r="U440" s="10">
        <f>'2023 MRI - Alphabetical'!T440-'2020 MRI'!T441</f>
        <v>-21</v>
      </c>
      <c r="V440" s="33">
        <f>'2023 MRI - Alphabetical'!U440-'2020 MRI'!U441</f>
        <v>-3.2333575908201462E-2</v>
      </c>
      <c r="W440" s="11">
        <f>'2023 MRI - Alphabetical'!V440-'2020 MRI'!V441</f>
        <v>-1.0719193385286055E-3</v>
      </c>
      <c r="X440" s="10">
        <f>'2023 MRI - Alphabetical'!W440-'2020 MRI'!W441</f>
        <v>61</v>
      </c>
      <c r="Y440" s="33">
        <f>'2023 MRI - Alphabetical'!X440-'2020 MRI'!X441</f>
        <v>0.21855753833495456</v>
      </c>
      <c r="Z440" s="13">
        <f>'2023 MRI - Alphabetical'!Y440-'2020 MRI'!Y441</f>
        <v>22769</v>
      </c>
      <c r="AA440" s="10">
        <f>'2023 MRI - Alphabetical'!Z440-'2020 MRI'!Z441</f>
        <v>14</v>
      </c>
      <c r="AB440" s="33">
        <f>'2023 MRI - Alphabetical'!AA440-'2020 MRI'!AA441</f>
        <v>7.1345588515300318E-2</v>
      </c>
      <c r="AC440" s="11">
        <f>'2023 MRI - Alphabetical'!AB440-'2020 MRI'!AB441</f>
        <v>2.5522303783173661E-4</v>
      </c>
      <c r="AD440" s="10">
        <f>'2023 MRI - Alphabetical'!AC440-'2020 MRI'!AC441</f>
        <v>48</v>
      </c>
      <c r="AE440" s="33">
        <f>'2023 MRI - Alphabetical'!AD440-'2020 MRI'!AD441</f>
        <v>0.3670622655690467</v>
      </c>
      <c r="AF440" s="11">
        <f>'2023 MRI - Alphabetical'!AE440-'2020 MRI'!AE441</f>
        <v>2.9525705228894528E-2</v>
      </c>
      <c r="AG440" s="10">
        <f>'2023 MRI - Alphabetical'!AF440-'2020 MRI'!AF441</f>
        <v>30</v>
      </c>
      <c r="AH440" s="33">
        <f>'2023 MRI - Alphabetical'!AG440-'2020 MRI'!AG441</f>
        <v>0.31864051930012649</v>
      </c>
      <c r="AI440" s="14">
        <f>'2023 MRI - Alphabetical'!AH440-'2020 MRI'!AH441</f>
        <v>-0.47133333333333383</v>
      </c>
      <c r="AJ440" s="10">
        <f>'2023 MRI - Alphabetical'!AI440-'2020 MRI'!AI441</f>
        <v>39</v>
      </c>
      <c r="AK440" s="33">
        <f>'2023 MRI - Alphabetical'!AJ440-'2020 MRI'!AJ441</f>
        <v>3.3904773223556978E-2</v>
      </c>
      <c r="AL440" s="13">
        <f>'2023 MRI - Alphabetical'!AK440-'2020 MRI'!AK441</f>
        <v>25257.45945710325</v>
      </c>
      <c r="AM440" s="38">
        <v>1</v>
      </c>
    </row>
    <row r="441" spans="1:39" x14ac:dyDescent="0.25">
      <c r="A441" t="s">
        <v>1034</v>
      </c>
      <c r="B441" s="5" t="s">
        <v>432</v>
      </c>
      <c r="C441" s="6" t="s">
        <v>81</v>
      </c>
      <c r="D441" s="7" t="s">
        <v>34</v>
      </c>
      <c r="E441" s="8">
        <f>VLOOKUP(A441,'2020 MRI'!$A$7:$F$571,6,FALSE)</f>
        <v>20.899684468486591</v>
      </c>
      <c r="F441" s="36">
        <f>'2023 MRI - Alphabetical'!E441-'2020 MRI'!E442</f>
        <v>-0.57969532698248649</v>
      </c>
      <c r="G441" s="8">
        <f>'2023 MRI - Alphabetical'!F441-'2020 MRI'!F442</f>
        <v>5.5115780199703579</v>
      </c>
      <c r="H441" s="9">
        <f>'2023 MRI - Alphabetical'!G441-'2020 MRI'!G442</f>
        <v>-39</v>
      </c>
      <c r="I441" s="10">
        <f>'2023 MRI - Alphabetical'!H441-'2020 MRI'!H442</f>
        <v>-14</v>
      </c>
      <c r="J441" s="33">
        <f>'2023 MRI - Alphabetical'!I441-'2020 MRI'!I442</f>
        <v>-1.2483175289304427E-2</v>
      </c>
      <c r="K441" s="11">
        <f>'2023 MRI - Alphabetical'!J441-'2020 MRI'!J442</f>
        <v>2.1526145319458401E-2</v>
      </c>
      <c r="L441" s="10">
        <f>'2023 MRI - Alphabetical'!K441-'2020 MRI'!K442</f>
        <v>-76</v>
      </c>
      <c r="M441" s="33">
        <f>'2023 MRI - Alphabetical'!L441-'2020 MRI'!L442</f>
        <v>-0.14427384511516514</v>
      </c>
      <c r="N441" s="11">
        <f>'2023 MRI - Alphabetical'!M441-'2020 MRI'!M442</f>
        <v>-7.4272979853070784E-3</v>
      </c>
      <c r="O441" s="10">
        <f>'2023 MRI - Alphabetical'!N441-'2020 MRI'!N442</f>
        <v>-137</v>
      </c>
      <c r="P441" s="33">
        <f>'2023 MRI - Alphabetical'!O441-'2020 MRI'!O442</f>
        <v>-0.38217721006808958</v>
      </c>
      <c r="Q441" s="11">
        <f>'2023 MRI - Alphabetical'!P441-'2020 MRI'!P442</f>
        <v>2.1349679185674451E-2</v>
      </c>
      <c r="R441" s="10">
        <f>'2023 MRI - Alphabetical'!Q441-'2020 MRI'!Q442</f>
        <v>19</v>
      </c>
      <c r="S441" s="33">
        <f>'2023 MRI - Alphabetical'!R441-'2020 MRI'!R442</f>
        <v>0.15790787970070483</v>
      </c>
      <c r="T441" s="12">
        <f>'2023 MRI - Alphabetical'!S441-'2020 MRI'!S442</f>
        <v>-5.3373689760426668E-2</v>
      </c>
      <c r="U441" s="10">
        <f>'2023 MRI - Alphabetical'!T441-'2020 MRI'!T442</f>
        <v>-14</v>
      </c>
      <c r="V441" s="33">
        <f>'2023 MRI - Alphabetical'!U441-'2020 MRI'!U442</f>
        <v>-2.2265307728040029E-2</v>
      </c>
      <c r="W441" s="11">
        <f>'2023 MRI - Alphabetical'!V441-'2020 MRI'!V442</f>
        <v>-1.5418981857232214E-3</v>
      </c>
      <c r="X441" s="10">
        <f>'2023 MRI - Alphabetical'!W441-'2020 MRI'!W442</f>
        <v>-34</v>
      </c>
      <c r="Y441" s="33">
        <f>'2023 MRI - Alphabetical'!X441-'2020 MRI'!X442</f>
        <v>-0.26298381506042773</v>
      </c>
      <c r="Z441" s="13">
        <f>'2023 MRI - Alphabetical'!Y441-'2020 MRI'!Y442</f>
        <v>9570</v>
      </c>
      <c r="AA441" s="10">
        <f>'2023 MRI - Alphabetical'!Z441-'2020 MRI'!Z442</f>
        <v>9</v>
      </c>
      <c r="AB441" s="33">
        <f>'2023 MRI - Alphabetical'!AA441-'2020 MRI'!AA442</f>
        <v>-7.4840069887001925E-3</v>
      </c>
      <c r="AC441" s="11">
        <f>'2023 MRI - Alphabetical'!AB441-'2020 MRI'!AB442</f>
        <v>1.9559917682444167E-3</v>
      </c>
      <c r="AD441" s="10">
        <f>'2023 MRI - Alphabetical'!AC441-'2020 MRI'!AC442</f>
        <v>-21</v>
      </c>
      <c r="AE441" s="33">
        <f>'2023 MRI - Alphabetical'!AD441-'2020 MRI'!AD442</f>
        <v>-5.9313433973949281E-2</v>
      </c>
      <c r="AF441" s="11">
        <f>'2023 MRI - Alphabetical'!AE441-'2020 MRI'!AE442</f>
        <v>1.7635453847701932E-3</v>
      </c>
      <c r="AG441" s="10">
        <f>'2023 MRI - Alphabetical'!AF441-'2020 MRI'!AF442</f>
        <v>48</v>
      </c>
      <c r="AH441" s="33">
        <f>'2023 MRI - Alphabetical'!AG441-'2020 MRI'!AG442</f>
        <v>0.12120933194002437</v>
      </c>
      <c r="AI441" s="14">
        <f>'2023 MRI - Alphabetical'!AH441-'2020 MRI'!AH442</f>
        <v>-0.25933333333333275</v>
      </c>
      <c r="AJ441" s="10">
        <f>'2023 MRI - Alphabetical'!AI441-'2020 MRI'!AI442</f>
        <v>23</v>
      </c>
      <c r="AK441" s="33">
        <f>'2023 MRI - Alphabetical'!AJ441-'2020 MRI'!AJ442</f>
        <v>2.2029957008506684E-2</v>
      </c>
      <c r="AL441" s="13">
        <f>'2023 MRI - Alphabetical'!AK441-'2020 MRI'!AK442</f>
        <v>32783.307625262882</v>
      </c>
      <c r="AM441" s="38"/>
    </row>
    <row r="442" spans="1:39" x14ac:dyDescent="0.25">
      <c r="A442" t="s">
        <v>1035</v>
      </c>
      <c r="B442" s="5" t="s">
        <v>560</v>
      </c>
      <c r="C442" s="6" t="s">
        <v>54</v>
      </c>
      <c r="D442" s="7" t="s">
        <v>39</v>
      </c>
      <c r="E442" s="8">
        <f>VLOOKUP(A442,'2020 MRI'!$A$7:$F$571,6,FALSE)</f>
        <v>6.4460135563177978</v>
      </c>
      <c r="F442" s="36">
        <f>'2023 MRI - Alphabetical'!E442-'2020 MRI'!E443</f>
        <v>0.60642827401530219</v>
      </c>
      <c r="G442" s="8">
        <f>'2023 MRI - Alphabetical'!F442-'2020 MRI'!F443</f>
        <v>5.4988736535365916</v>
      </c>
      <c r="H442" s="9">
        <f>'2023 MRI - Alphabetical'!G442-'2020 MRI'!G443</f>
        <v>5</v>
      </c>
      <c r="I442" s="10">
        <f>'2023 MRI - Alphabetical'!H442-'2020 MRI'!H443</f>
        <v>285</v>
      </c>
      <c r="J442" s="33">
        <f>'2023 MRI - Alphabetical'!I442-'2020 MRI'!I443</f>
        <v>1.0281540345493279</v>
      </c>
      <c r="K442" s="11">
        <f>'2023 MRI - Alphabetical'!J442-'2020 MRI'!J443</f>
        <v>9.5832389420497877E-2</v>
      </c>
      <c r="L442" s="10">
        <f>'2023 MRI - Alphabetical'!K442-'2020 MRI'!K443</f>
        <v>47</v>
      </c>
      <c r="M442" s="33">
        <f>'2023 MRI - Alphabetical'!L442-'2020 MRI'!L443</f>
        <v>0.16688599549842043</v>
      </c>
      <c r="N442" s="11">
        <f>'2023 MRI - Alphabetical'!M442-'2020 MRI'!M443</f>
        <v>-2.4311502194925096E-2</v>
      </c>
      <c r="O442" s="10">
        <f>'2023 MRI - Alphabetical'!N442-'2020 MRI'!N443</f>
        <v>-5</v>
      </c>
      <c r="P442" s="33">
        <f>'2023 MRI - Alphabetical'!O442-'2020 MRI'!O443</f>
        <v>2.5651975407314453E-2</v>
      </c>
      <c r="Q442" s="11">
        <f>'2023 MRI - Alphabetical'!P442-'2020 MRI'!P443</f>
        <v>-3.2110091743119268E-3</v>
      </c>
      <c r="R442" s="10">
        <f>'2023 MRI - Alphabetical'!Q442-'2020 MRI'!Q443</f>
        <v>19</v>
      </c>
      <c r="S442" s="33">
        <f>'2023 MRI - Alphabetical'!R442-'2020 MRI'!R443</f>
        <v>0.23888270298591624</v>
      </c>
      <c r="T442" s="12">
        <f>'2023 MRI - Alphabetical'!S442-'2020 MRI'!S443</f>
        <v>0</v>
      </c>
      <c r="U442" s="10">
        <f>'2023 MRI - Alphabetical'!T442-'2020 MRI'!T443</f>
        <v>-126</v>
      </c>
      <c r="V442" s="33">
        <f>'2023 MRI - Alphabetical'!U442-'2020 MRI'!U443</f>
        <v>-0.3858388821354658</v>
      </c>
      <c r="W442" s="11">
        <f>'2023 MRI - Alphabetical'!V442-'2020 MRI'!V443</f>
        <v>1.9301449609701635E-2</v>
      </c>
      <c r="X442" s="10">
        <f>'2023 MRI - Alphabetical'!W442-'2020 MRI'!W443</f>
        <v>6</v>
      </c>
      <c r="Y442" s="33">
        <f>'2023 MRI - Alphabetical'!X442-'2020 MRI'!X443</f>
        <v>0.5712764249036022</v>
      </c>
      <c r="Z442" s="13">
        <f>'2023 MRI - Alphabetical'!Y442-'2020 MRI'!Y443</f>
        <v>61094</v>
      </c>
      <c r="AA442" s="10">
        <f>'2023 MRI - Alphabetical'!Z442-'2020 MRI'!Z443</f>
        <v>-17</v>
      </c>
      <c r="AB442" s="33">
        <f>'2023 MRI - Alphabetical'!AA442-'2020 MRI'!AA443</f>
        <v>-9.6132278072334265E-2</v>
      </c>
      <c r="AC442" s="11">
        <f>'2023 MRI - Alphabetical'!AB442-'2020 MRI'!AB443</f>
        <v>4.4077791718946033E-3</v>
      </c>
      <c r="AD442" s="10">
        <f>'2023 MRI - Alphabetical'!AC442-'2020 MRI'!AC443</f>
        <v>1</v>
      </c>
      <c r="AE442" s="33">
        <f>'2023 MRI - Alphabetical'!AD442-'2020 MRI'!AD443</f>
        <v>-1.8269558622990401E-2</v>
      </c>
      <c r="AF442" s="11">
        <f>'2023 MRI - Alphabetical'!AE442-'2020 MRI'!AE443</f>
        <v>2.6486361210971143E-3</v>
      </c>
      <c r="AG442" s="10">
        <f>'2023 MRI - Alphabetical'!AF442-'2020 MRI'!AF443</f>
        <v>1</v>
      </c>
      <c r="AH442" s="33">
        <f>'2023 MRI - Alphabetical'!AG442-'2020 MRI'!AG443</f>
        <v>-5.1786694126722432E-2</v>
      </c>
      <c r="AI442" s="14">
        <f>'2023 MRI - Alphabetical'!AH442-'2020 MRI'!AH443</f>
        <v>-8.0666666666666664E-2</v>
      </c>
      <c r="AJ442" s="10">
        <f>'2023 MRI - Alphabetical'!AI442-'2020 MRI'!AI443</f>
        <v>0</v>
      </c>
      <c r="AK442" s="33">
        <f>'2023 MRI - Alphabetical'!AJ442-'2020 MRI'!AJ443</f>
        <v>-5.9821777723985392E-2</v>
      </c>
      <c r="AL442" s="13">
        <f>'2023 MRI - Alphabetical'!AK442-'2020 MRI'!AK443</f>
        <v>85880.083202004316</v>
      </c>
      <c r="AM442" s="38"/>
    </row>
    <row r="443" spans="1:39" x14ac:dyDescent="0.25">
      <c r="A443" t="s">
        <v>1036</v>
      </c>
      <c r="B443" s="5" t="s">
        <v>162</v>
      </c>
      <c r="C443" s="6" t="s">
        <v>19</v>
      </c>
      <c r="D443" s="7" t="s">
        <v>20</v>
      </c>
      <c r="E443" s="8">
        <f>VLOOKUP(A443,'2020 MRI'!$A$7:$F$571,6,FALSE)</f>
        <v>36.900266953859457</v>
      </c>
      <c r="F443" s="36">
        <f>'2023 MRI - Alphabetical'!E443-'2020 MRI'!E444</f>
        <v>0.14074215452529959</v>
      </c>
      <c r="G443" s="8">
        <f>'2023 MRI - Alphabetical'!F443-'2020 MRI'!F444</f>
        <v>0.47391753947237447</v>
      </c>
      <c r="H443" s="9">
        <f>'2023 MRI - Alphabetical'!G443-'2020 MRI'!G444</f>
        <v>-6</v>
      </c>
      <c r="I443" s="10">
        <f>'2023 MRI - Alphabetical'!H443-'2020 MRI'!H444</f>
        <v>-80</v>
      </c>
      <c r="J443" s="33">
        <f>'2023 MRI - Alphabetical'!I443-'2020 MRI'!I444</f>
        <v>-0.22213418866359852</v>
      </c>
      <c r="K443" s="11">
        <f>'2023 MRI - Alphabetical'!J443-'2020 MRI'!J444</f>
        <v>7.9228333128463779E-3</v>
      </c>
      <c r="L443" s="10">
        <f>'2023 MRI - Alphabetical'!K443-'2020 MRI'!K444</f>
        <v>-292</v>
      </c>
      <c r="M443" s="33">
        <f>'2023 MRI - Alphabetical'!L443-'2020 MRI'!L444</f>
        <v>-1.2985133375959739</v>
      </c>
      <c r="N443" s="11">
        <f>'2023 MRI - Alphabetical'!M443-'2020 MRI'!M444</f>
        <v>3.5006106672545875E-2</v>
      </c>
      <c r="O443" s="10">
        <f>'2023 MRI - Alphabetical'!N443-'2020 MRI'!N444</f>
        <v>-8</v>
      </c>
      <c r="P443" s="33">
        <f>'2023 MRI - Alphabetical'!O443-'2020 MRI'!O444</f>
        <v>-8.6494347624366474E-2</v>
      </c>
      <c r="Q443" s="11">
        <f>'2023 MRI - Alphabetical'!P443-'2020 MRI'!P444</f>
        <v>1.0708661165151345E-4</v>
      </c>
      <c r="R443" s="10">
        <f>'2023 MRI - Alphabetical'!Q443-'2020 MRI'!Q444</f>
        <v>-9</v>
      </c>
      <c r="S443" s="33">
        <f>'2023 MRI - Alphabetical'!R443-'2020 MRI'!R444</f>
        <v>-5.4300918981364701E-2</v>
      </c>
      <c r="T443" s="12">
        <f>'2023 MRI - Alphabetical'!S443-'2020 MRI'!S444</f>
        <v>-1.1745139179897279E-3</v>
      </c>
      <c r="U443" s="10">
        <f>'2023 MRI - Alphabetical'!T443-'2020 MRI'!T444</f>
        <v>-54</v>
      </c>
      <c r="V443" s="33">
        <f>'2023 MRI - Alphabetical'!U443-'2020 MRI'!U444</f>
        <v>-0.32019307292408272</v>
      </c>
      <c r="W443" s="11">
        <f>'2023 MRI - Alphabetical'!V443-'2020 MRI'!V444</f>
        <v>1.7600824025582038E-2</v>
      </c>
      <c r="X443" s="10">
        <f>'2023 MRI - Alphabetical'!W443-'2020 MRI'!W444</f>
        <v>31</v>
      </c>
      <c r="Y443" s="33">
        <f>'2023 MRI - Alphabetical'!X443-'2020 MRI'!X444</f>
        <v>0.15895789096292245</v>
      </c>
      <c r="Z443" s="13">
        <f>'2023 MRI - Alphabetical'!Y443-'2020 MRI'!Y444</f>
        <v>18580</v>
      </c>
      <c r="AA443" s="10">
        <f>'2023 MRI - Alphabetical'!Z443-'2020 MRI'!Z444</f>
        <v>65</v>
      </c>
      <c r="AB443" s="33">
        <f>'2023 MRI - Alphabetical'!AA443-'2020 MRI'!AA444</f>
        <v>0.41216872598375442</v>
      </c>
      <c r="AC443" s="11">
        <f>'2023 MRI - Alphabetical'!AB443-'2020 MRI'!AB444</f>
        <v>-4.4430665163472313E-3</v>
      </c>
      <c r="AD443" s="10">
        <f>'2023 MRI - Alphabetical'!AC443-'2020 MRI'!AC444</f>
        <v>92</v>
      </c>
      <c r="AE443" s="33">
        <f>'2023 MRI - Alphabetical'!AD443-'2020 MRI'!AD444</f>
        <v>0.35724727271775603</v>
      </c>
      <c r="AF443" s="11">
        <f>'2023 MRI - Alphabetical'!AE443-'2020 MRI'!AE444</f>
        <v>2.766474587137413E-2</v>
      </c>
      <c r="AG443" s="10">
        <f>'2023 MRI - Alphabetical'!AF443-'2020 MRI'!AF444</f>
        <v>6</v>
      </c>
      <c r="AH443" s="33">
        <f>'2023 MRI - Alphabetical'!AG443-'2020 MRI'!AG444</f>
        <v>0.18201372712352859</v>
      </c>
      <c r="AI443" s="14">
        <f>'2023 MRI - Alphabetical'!AH443-'2020 MRI'!AH444</f>
        <v>-0.31099999999999994</v>
      </c>
      <c r="AJ443" s="10">
        <f>'2023 MRI - Alphabetical'!AI443-'2020 MRI'!AI444</f>
        <v>6</v>
      </c>
      <c r="AK443" s="33">
        <f>'2023 MRI - Alphabetical'!AJ443-'2020 MRI'!AJ444</f>
        <v>3.2060216698765909E-2</v>
      </c>
      <c r="AL443" s="13">
        <f>'2023 MRI - Alphabetical'!AK443-'2020 MRI'!AK444</f>
        <v>15446.647001393467</v>
      </c>
      <c r="AM443" s="38"/>
    </row>
    <row r="444" spans="1:39" x14ac:dyDescent="0.25">
      <c r="A444" t="s">
        <v>1037</v>
      </c>
      <c r="B444" s="5" t="s">
        <v>414</v>
      </c>
      <c r="C444" s="6" t="s">
        <v>93</v>
      </c>
      <c r="D444" s="7" t="s">
        <v>34</v>
      </c>
      <c r="E444" s="8">
        <f>VLOOKUP(A444,'2020 MRI'!$A$7:$F$571,6,FALSE)</f>
        <v>19.529345952538321</v>
      </c>
      <c r="F444" s="36">
        <f>'2023 MRI - Alphabetical'!E444-'2020 MRI'!E445</f>
        <v>-0.28329418260375894</v>
      </c>
      <c r="G444" s="8">
        <f>'2023 MRI - Alphabetical'!F444-'2020 MRI'!F445</f>
        <v>5.0534071691957649</v>
      </c>
      <c r="H444" s="9">
        <f>'2023 MRI - Alphabetical'!G444-'2020 MRI'!G445</f>
        <v>-13</v>
      </c>
      <c r="I444" s="10">
        <f>'2023 MRI - Alphabetical'!H444-'2020 MRI'!H445</f>
        <v>-109</v>
      </c>
      <c r="J444" s="33">
        <f>'2023 MRI - Alphabetical'!I444-'2020 MRI'!I445</f>
        <v>-0.33356266702634335</v>
      </c>
      <c r="K444" s="11">
        <f>'2023 MRI - Alphabetical'!J444-'2020 MRI'!J445</f>
        <v>7.200907228563036E-3</v>
      </c>
      <c r="L444" s="10">
        <f>'2023 MRI - Alphabetical'!K444-'2020 MRI'!K445</f>
        <v>-37</v>
      </c>
      <c r="M444" s="33">
        <f>'2023 MRI - Alphabetical'!L444-'2020 MRI'!L445</f>
        <v>7.9208109241319935E-3</v>
      </c>
      <c r="N444" s="11">
        <f>'2023 MRI - Alphabetical'!M444-'2020 MRI'!M445</f>
        <v>-6.7086791610126359E-3</v>
      </c>
      <c r="O444" s="10">
        <f>'2023 MRI - Alphabetical'!N444-'2020 MRI'!N445</f>
        <v>-120</v>
      </c>
      <c r="P444" s="33">
        <f>'2023 MRI - Alphabetical'!O444-'2020 MRI'!O445</f>
        <v>-0.34711632315907714</v>
      </c>
      <c r="Q444" s="11">
        <f>'2023 MRI - Alphabetical'!P444-'2020 MRI'!P445</f>
        <v>1.929817618999171E-2</v>
      </c>
      <c r="R444" s="10">
        <f>'2023 MRI - Alphabetical'!Q444-'2020 MRI'!Q445</f>
        <v>3</v>
      </c>
      <c r="S444" s="33">
        <f>'2023 MRI - Alphabetical'!R444-'2020 MRI'!R445</f>
        <v>0.19735472466446946</v>
      </c>
      <c r="T444" s="12">
        <f>'2023 MRI - Alphabetical'!S444-'2020 MRI'!S445</f>
        <v>5.2533797509133312E-2</v>
      </c>
      <c r="U444" s="10">
        <f>'2023 MRI - Alphabetical'!T444-'2020 MRI'!T445</f>
        <v>23</v>
      </c>
      <c r="V444" s="33">
        <f>'2023 MRI - Alphabetical'!U444-'2020 MRI'!U445</f>
        <v>8.9257486428725552E-2</v>
      </c>
      <c r="W444" s="11">
        <f>'2023 MRI - Alphabetical'!V444-'2020 MRI'!V445</f>
        <v>-8.4302747710685785E-3</v>
      </c>
      <c r="X444" s="10">
        <f>'2023 MRI - Alphabetical'!W444-'2020 MRI'!W445</f>
        <v>48</v>
      </c>
      <c r="Y444" s="33">
        <f>'2023 MRI - Alphabetical'!X444-'2020 MRI'!X445</f>
        <v>0.19585072620008506</v>
      </c>
      <c r="Z444" s="13">
        <f>'2023 MRI - Alphabetical'!Y444-'2020 MRI'!Y445</f>
        <v>27103</v>
      </c>
      <c r="AA444" s="10">
        <f>'2023 MRI - Alphabetical'!Z444-'2020 MRI'!Z445</f>
        <v>-42</v>
      </c>
      <c r="AB444" s="33">
        <f>'2023 MRI - Alphabetical'!AA444-'2020 MRI'!AA445</f>
        <v>-0.1587315691591788</v>
      </c>
      <c r="AC444" s="11">
        <f>'2023 MRI - Alphabetical'!AB444-'2020 MRI'!AB445</f>
        <v>4.3935681470137766E-3</v>
      </c>
      <c r="AD444" s="10">
        <f>'2023 MRI - Alphabetical'!AC444-'2020 MRI'!AC445</f>
        <v>-54</v>
      </c>
      <c r="AE444" s="33">
        <f>'2023 MRI - Alphabetical'!AD444-'2020 MRI'!AD445</f>
        <v>-0.15557711232776533</v>
      </c>
      <c r="AF444" s="11">
        <f>'2023 MRI - Alphabetical'!AE444-'2020 MRI'!AE445</f>
        <v>-3.3679597709461717E-3</v>
      </c>
      <c r="AG444" s="10">
        <f>'2023 MRI - Alphabetical'!AF444-'2020 MRI'!AF445</f>
        <v>-35</v>
      </c>
      <c r="AH444" s="33">
        <f>'2023 MRI - Alphabetical'!AG444-'2020 MRI'!AG445</f>
        <v>-9.4421968468739001E-2</v>
      </c>
      <c r="AI444" s="14">
        <f>'2023 MRI - Alphabetical'!AH444-'2020 MRI'!AH445</f>
        <v>-1.5666666666666273E-2</v>
      </c>
      <c r="AJ444" s="10">
        <f>'2023 MRI - Alphabetical'!AI444-'2020 MRI'!AI445</f>
        <v>-4</v>
      </c>
      <c r="AK444" s="33">
        <f>'2023 MRI - Alphabetical'!AJ444-'2020 MRI'!AJ445</f>
        <v>2.7353635668789789E-3</v>
      </c>
      <c r="AL444" s="13">
        <f>'2023 MRI - Alphabetical'!AK444-'2020 MRI'!AK445</f>
        <v>20568.044236862363</v>
      </c>
      <c r="AM444" s="38"/>
    </row>
    <row r="445" spans="1:39" x14ac:dyDescent="0.25">
      <c r="A445" t="s">
        <v>1038</v>
      </c>
      <c r="B445" s="5" t="s">
        <v>333</v>
      </c>
      <c r="C445" s="6" t="s">
        <v>93</v>
      </c>
      <c r="D445" s="7" t="s">
        <v>34</v>
      </c>
      <c r="E445" s="8">
        <f>VLOOKUP(A445,'2020 MRI'!$A$7:$F$571,6,FALSE)</f>
        <v>24.34931888092699</v>
      </c>
      <c r="F445" s="36">
        <f>'2023 MRI - Alphabetical'!E445-'2020 MRI'!E446</f>
        <v>0.2418025991654742</v>
      </c>
      <c r="G445" s="8">
        <f>'2023 MRI - Alphabetical'!F445-'2020 MRI'!F446</f>
        <v>2.7705447566190848</v>
      </c>
      <c r="H445" s="9">
        <f>'2023 MRI - Alphabetical'!G445-'2020 MRI'!G446</f>
        <v>10</v>
      </c>
      <c r="I445" s="10">
        <f>'2023 MRI - Alphabetical'!H445-'2020 MRI'!H446</f>
        <v>34</v>
      </c>
      <c r="J445" s="33">
        <f>'2023 MRI - Alphabetical'!I445-'2020 MRI'!I446</f>
        <v>0.11885591823169003</v>
      </c>
      <c r="K445" s="11">
        <f>'2023 MRI - Alphabetical'!J445-'2020 MRI'!J446</f>
        <v>3.8064611232509593E-2</v>
      </c>
      <c r="L445" s="10">
        <f>'2023 MRI - Alphabetical'!K445-'2020 MRI'!K446</f>
        <v>21</v>
      </c>
      <c r="M445" s="33">
        <f>'2023 MRI - Alphabetical'!L445-'2020 MRI'!L446</f>
        <v>0.16276690047578013</v>
      </c>
      <c r="N445" s="11">
        <f>'2023 MRI - Alphabetical'!M445-'2020 MRI'!M446</f>
        <v>-1.4726226342467036E-2</v>
      </c>
      <c r="O445" s="10">
        <f>'2023 MRI - Alphabetical'!N445-'2020 MRI'!N446</f>
        <v>197</v>
      </c>
      <c r="P445" s="33">
        <f>'2023 MRI - Alphabetical'!O445-'2020 MRI'!O446</f>
        <v>0.48752170227536468</v>
      </c>
      <c r="Q445" s="11">
        <f>'2023 MRI - Alphabetical'!P445-'2020 MRI'!P446</f>
        <v>-3.3205165323188249E-2</v>
      </c>
      <c r="R445" s="10">
        <f>'2023 MRI - Alphabetical'!Q445-'2020 MRI'!Q446</f>
        <v>-46</v>
      </c>
      <c r="S445" s="33">
        <f>'2023 MRI - Alphabetical'!R445-'2020 MRI'!R446</f>
        <v>0.13245428306910229</v>
      </c>
      <c r="T445" s="12">
        <f>'2023 MRI - Alphabetical'!S445-'2020 MRI'!S446</f>
        <v>0.20920502092050208</v>
      </c>
      <c r="U445" s="10">
        <f>'2023 MRI - Alphabetical'!T445-'2020 MRI'!T446</f>
        <v>-83</v>
      </c>
      <c r="V445" s="33">
        <f>'2023 MRI - Alphabetical'!U445-'2020 MRI'!U446</f>
        <v>-0.23109847252752119</v>
      </c>
      <c r="W445" s="11">
        <f>'2023 MRI - Alphabetical'!V445-'2020 MRI'!V446</f>
        <v>1.0659566913009351E-2</v>
      </c>
      <c r="X445" s="10">
        <f>'2023 MRI - Alphabetical'!W445-'2020 MRI'!W446</f>
        <v>-7</v>
      </c>
      <c r="Y445" s="33">
        <f>'2023 MRI - Alphabetical'!X445-'2020 MRI'!X446</f>
        <v>-7.2150803243452188E-2</v>
      </c>
      <c r="Z445" s="13">
        <f>'2023 MRI - Alphabetical'!Y445-'2020 MRI'!Y446</f>
        <v>16462</v>
      </c>
      <c r="AA445" s="10">
        <f>'2023 MRI - Alphabetical'!Z445-'2020 MRI'!Z446</f>
        <v>-116</v>
      </c>
      <c r="AB445" s="33">
        <f>'2023 MRI - Alphabetical'!AA445-'2020 MRI'!AA446</f>
        <v>-0.56556778030686417</v>
      </c>
      <c r="AC445" s="11">
        <f>'2023 MRI - Alphabetical'!AB445-'2020 MRI'!AB446</f>
        <v>8.4844267726971456E-3</v>
      </c>
      <c r="AD445" s="10">
        <f>'2023 MRI - Alphabetical'!AC445-'2020 MRI'!AC446</f>
        <v>69</v>
      </c>
      <c r="AE445" s="33">
        <f>'2023 MRI - Alphabetical'!AD445-'2020 MRI'!AD446</f>
        <v>0.4081970640359851</v>
      </c>
      <c r="AF445" s="11">
        <f>'2023 MRI - Alphabetical'!AE445-'2020 MRI'!AE446</f>
        <v>3.1427365826788956E-2</v>
      </c>
      <c r="AG445" s="10">
        <f>'2023 MRI - Alphabetical'!AF445-'2020 MRI'!AF446</f>
        <v>34</v>
      </c>
      <c r="AH445" s="33">
        <f>'2023 MRI - Alphabetical'!AG445-'2020 MRI'!AG446</f>
        <v>4.8064950997335459E-2</v>
      </c>
      <c r="AI445" s="14">
        <f>'2023 MRI - Alphabetical'!AH445-'2020 MRI'!AH446</f>
        <v>-0.18033333333333346</v>
      </c>
      <c r="AJ445" s="10">
        <f>'2023 MRI - Alphabetical'!AI445-'2020 MRI'!AI446</f>
        <v>0</v>
      </c>
      <c r="AK445" s="33">
        <f>'2023 MRI - Alphabetical'!AJ445-'2020 MRI'!AJ446</f>
        <v>9.865374663275972E-5</v>
      </c>
      <c r="AL445" s="13">
        <f>'2023 MRI - Alphabetical'!AK445-'2020 MRI'!AK446</f>
        <v>23610.872504353669</v>
      </c>
      <c r="AM445" s="38"/>
    </row>
    <row r="446" spans="1:39" x14ac:dyDescent="0.25">
      <c r="A446" t="s">
        <v>1039</v>
      </c>
      <c r="B446" s="5" t="s">
        <v>563</v>
      </c>
      <c r="C446" s="6" t="s">
        <v>93</v>
      </c>
      <c r="D446" s="7" t="s">
        <v>34</v>
      </c>
      <c r="E446" s="8">
        <f>VLOOKUP(A446,'2020 MRI'!$A$7:$F$571,6,FALSE)</f>
        <v>5.5833983497890287</v>
      </c>
      <c r="F446" s="36">
        <f>'2023 MRI - Alphabetical'!E446-'2020 MRI'!E447</f>
        <v>-1.8581886025766705</v>
      </c>
      <c r="G446" s="8">
        <f>'2023 MRI - Alphabetical'!F446-'2020 MRI'!F447</f>
        <v>11.796681092408228</v>
      </c>
      <c r="H446" s="9">
        <f>'2023 MRI - Alphabetical'!G446-'2020 MRI'!G447</f>
        <v>-39</v>
      </c>
      <c r="I446" s="10">
        <f>'2023 MRI - Alphabetical'!H446-'2020 MRI'!H447</f>
        <v>-7</v>
      </c>
      <c r="J446" s="33">
        <f>'2023 MRI - Alphabetical'!I446-'2020 MRI'!I447</f>
        <v>2.1365361096258528E-2</v>
      </c>
      <c r="K446" s="11">
        <f>'2023 MRI - Alphabetical'!J446-'2020 MRI'!J447</f>
        <v>3.2717254023907572E-2</v>
      </c>
      <c r="L446" s="10">
        <f>'2023 MRI - Alphabetical'!K446-'2020 MRI'!K447</f>
        <v>-37</v>
      </c>
      <c r="M446" s="33">
        <f>'2023 MRI - Alphabetical'!L446-'2020 MRI'!L447</f>
        <v>-0.38516431702673809</v>
      </c>
      <c r="N446" s="11">
        <f>'2023 MRI - Alphabetical'!M446-'2020 MRI'!M447</f>
        <v>-9.850431676712304E-3</v>
      </c>
      <c r="O446" s="10">
        <f>'2023 MRI - Alphabetical'!N446-'2020 MRI'!N447</f>
        <v>-90</v>
      </c>
      <c r="P446" s="33">
        <f>'2023 MRI - Alphabetical'!O446-'2020 MRI'!O447</f>
        <v>-0.19339253221720365</v>
      </c>
      <c r="Q446" s="11">
        <f>'2023 MRI - Alphabetical'!P446-'2020 MRI'!P447</f>
        <v>1.0313721830363283E-2</v>
      </c>
      <c r="R446" s="10">
        <f>'2023 MRI - Alphabetical'!Q446-'2020 MRI'!Q447</f>
        <v>-84</v>
      </c>
      <c r="S446" s="33">
        <f>'2023 MRI - Alphabetical'!R446-'2020 MRI'!R447</f>
        <v>8.7204752120570217E-2</v>
      </c>
      <c r="T446" s="12">
        <f>'2023 MRI - Alphabetical'!S446-'2020 MRI'!S447</f>
        <v>0.29815146094215861</v>
      </c>
      <c r="U446" s="10">
        <f>'2023 MRI - Alphabetical'!T446-'2020 MRI'!T447</f>
        <v>-181</v>
      </c>
      <c r="V446" s="33">
        <f>'2023 MRI - Alphabetical'!U446-'2020 MRI'!U447</f>
        <v>-0.51110389978618698</v>
      </c>
      <c r="W446" s="11">
        <f>'2023 MRI - Alphabetical'!V446-'2020 MRI'!V447</f>
        <v>2.6859239002977965E-2</v>
      </c>
      <c r="X446" s="10">
        <f>'2023 MRI - Alphabetical'!W446-'2020 MRI'!W447</f>
        <v>-9</v>
      </c>
      <c r="Y446" s="33">
        <f>'2023 MRI - Alphabetical'!X446-'2020 MRI'!X447</f>
        <v>-0.60397929277967188</v>
      </c>
      <c r="Z446" s="13">
        <f>'2023 MRI - Alphabetical'!Y446-'2020 MRI'!Y447</f>
        <v>14792</v>
      </c>
      <c r="AA446" s="10">
        <f>'2023 MRI - Alphabetical'!Z446-'2020 MRI'!Z447</f>
        <v>-208</v>
      </c>
      <c r="AB446" s="33">
        <f>'2023 MRI - Alphabetical'!AA446-'2020 MRI'!AA447</f>
        <v>-0.60518743796888652</v>
      </c>
      <c r="AC446" s="11">
        <f>'2023 MRI - Alphabetical'!AB446-'2020 MRI'!AB447</f>
        <v>1.022475570032573E-2</v>
      </c>
      <c r="AD446" s="10">
        <f>'2023 MRI - Alphabetical'!AC446-'2020 MRI'!AC447</f>
        <v>65</v>
      </c>
      <c r="AE446" s="33">
        <f>'2023 MRI - Alphabetical'!AD446-'2020 MRI'!AD447</f>
        <v>0.17635437259218495</v>
      </c>
      <c r="AF446" s="11">
        <f>'2023 MRI - Alphabetical'!AE446-'2020 MRI'!AE447</f>
        <v>1.5554503358559346E-2</v>
      </c>
      <c r="AG446" s="10">
        <f>'2023 MRI - Alphabetical'!AF446-'2020 MRI'!AF447</f>
        <v>-7</v>
      </c>
      <c r="AH446" s="33">
        <f>'2023 MRI - Alphabetical'!AG446-'2020 MRI'!AG447</f>
        <v>-0.18740547517318595</v>
      </c>
      <c r="AI446" s="14">
        <f>'2023 MRI - Alphabetical'!AH446-'2020 MRI'!AH447</f>
        <v>6.7333333333333245E-2</v>
      </c>
      <c r="AJ446" s="10">
        <f>'2023 MRI - Alphabetical'!AI446-'2020 MRI'!AI447</f>
        <v>-6</v>
      </c>
      <c r="AK446" s="33">
        <f>'2023 MRI - Alphabetical'!AJ446-'2020 MRI'!AJ447</f>
        <v>-0.28113382704623724</v>
      </c>
      <c r="AL446" s="13">
        <f>'2023 MRI - Alphabetical'!AK446-'2020 MRI'!AK447</f>
        <v>-44864.099149596528</v>
      </c>
      <c r="AM446" s="38"/>
    </row>
    <row r="447" spans="1:39" x14ac:dyDescent="0.25">
      <c r="A447" t="s">
        <v>1040</v>
      </c>
      <c r="B447" s="5" t="s">
        <v>21</v>
      </c>
      <c r="C447" s="6" t="s">
        <v>22</v>
      </c>
      <c r="D447" s="7" t="s">
        <v>20</v>
      </c>
      <c r="E447" s="8">
        <f>VLOOKUP(A447,'2020 MRI'!$A$7:$F$571,6,FALSE)</f>
        <v>99.222479381739859</v>
      </c>
      <c r="F447" s="36">
        <f>'2023 MRI - Alphabetical'!E447-'2020 MRI'!E448</f>
        <v>-3.2745081673818177</v>
      </c>
      <c r="G447" s="8">
        <f>'2023 MRI - Alphabetical'!F447-'2020 MRI'!F448</f>
        <v>-3.6924024721151341</v>
      </c>
      <c r="H447" s="9">
        <f>'2023 MRI - Alphabetical'!G447-'2020 MRI'!G448</f>
        <v>0</v>
      </c>
      <c r="I447" s="10">
        <f>'2023 MRI - Alphabetical'!H447-'2020 MRI'!H448</f>
        <v>414</v>
      </c>
      <c r="J447" s="33">
        <f>'2023 MRI - Alphabetical'!I447-'2020 MRI'!I448</f>
        <v>1.9255709566346768</v>
      </c>
      <c r="K447" s="11">
        <f>'2023 MRI - Alphabetical'!J447-'2020 MRI'!J448</f>
        <v>0.15576741141207151</v>
      </c>
      <c r="L447" s="10">
        <f>'2023 MRI - Alphabetical'!K447-'2020 MRI'!K448</f>
        <v>-1</v>
      </c>
      <c r="M447" s="33">
        <f>'2023 MRI - Alphabetical'!L447-'2020 MRI'!L448</f>
        <v>-0.96361700049116816</v>
      </c>
      <c r="N447" s="11">
        <f>'2023 MRI - Alphabetical'!M447-'2020 MRI'!M448</f>
        <v>-5.6620665111313195E-2</v>
      </c>
      <c r="O447" s="10">
        <f>'2023 MRI - Alphabetical'!N447-'2020 MRI'!N448</f>
        <v>3</v>
      </c>
      <c r="P447" s="33">
        <f>'2023 MRI - Alphabetical'!O447-'2020 MRI'!O448</f>
        <v>0.97532610912466033</v>
      </c>
      <c r="Q447" s="11">
        <f>'2023 MRI - Alphabetical'!P447-'2020 MRI'!P448</f>
        <v>-7.5917451133821812E-2</v>
      </c>
      <c r="R447" s="10">
        <f>'2023 MRI - Alphabetical'!Q447-'2020 MRI'!Q448</f>
        <v>-176</v>
      </c>
      <c r="S447" s="33">
        <f>'2023 MRI - Alphabetical'!R447-'2020 MRI'!R448</f>
        <v>-7.2032906681143514</v>
      </c>
      <c r="T447" s="12">
        <f>'2023 MRI - Alphabetical'!S447-'2020 MRI'!S448</f>
        <v>14.176317267500318</v>
      </c>
      <c r="U447" s="10">
        <f>'2023 MRI - Alphabetical'!T447-'2020 MRI'!T448</f>
        <v>6</v>
      </c>
      <c r="V447" s="33">
        <f>'2023 MRI - Alphabetical'!U447-'2020 MRI'!U448</f>
        <v>1.899099512727469</v>
      </c>
      <c r="W447" s="11">
        <f>'2023 MRI - Alphabetical'!V447-'2020 MRI'!V448</f>
        <v>-0.1054196902526256</v>
      </c>
      <c r="X447" s="10">
        <f>'2023 MRI - Alphabetical'!W447-'2020 MRI'!W448</f>
        <v>1</v>
      </c>
      <c r="Y447" s="33">
        <f>'2023 MRI - Alphabetical'!X447-'2020 MRI'!X448</f>
        <v>0.16183741417045305</v>
      </c>
      <c r="Z447" s="13">
        <f>'2023 MRI - Alphabetical'!Y447-'2020 MRI'!Y448</f>
        <v>10217</v>
      </c>
      <c r="AA447" s="10">
        <f>'2023 MRI - Alphabetical'!Z447-'2020 MRI'!Z448</f>
        <v>2</v>
      </c>
      <c r="AB447" s="33">
        <f>'2023 MRI - Alphabetical'!AA447-'2020 MRI'!AA448</f>
        <v>1.1284714731381253</v>
      </c>
      <c r="AC447" s="11">
        <f>'2023 MRI - Alphabetical'!AB447-'2020 MRI'!AB448</f>
        <v>-2.1352941176470588E-2</v>
      </c>
      <c r="AD447" s="10">
        <f>'2023 MRI - Alphabetical'!AC447-'2020 MRI'!AC448</f>
        <v>-10</v>
      </c>
      <c r="AE447" s="33">
        <f>'2023 MRI - Alphabetical'!AD447-'2020 MRI'!AD448</f>
        <v>-0.52769780037093472</v>
      </c>
      <c r="AF447" s="11">
        <f>'2023 MRI - Alphabetical'!AE447-'2020 MRI'!AE448</f>
        <v>-1.8421743267739155E-2</v>
      </c>
      <c r="AG447" s="10">
        <f>'2023 MRI - Alphabetical'!AF447-'2020 MRI'!AF448</f>
        <v>1</v>
      </c>
      <c r="AH447" s="33">
        <f>'2023 MRI - Alphabetical'!AG447-'2020 MRI'!AG448</f>
        <v>0.17602378691563958</v>
      </c>
      <c r="AI447" s="14">
        <f>'2023 MRI - Alphabetical'!AH447-'2020 MRI'!AH448</f>
        <v>-0.26433333333333309</v>
      </c>
      <c r="AJ447" s="10">
        <f>'2023 MRI - Alphabetical'!AI447-'2020 MRI'!AI448</f>
        <v>-2</v>
      </c>
      <c r="AK447" s="33">
        <f>'2023 MRI - Alphabetical'!AJ447-'2020 MRI'!AJ448</f>
        <v>2.9005424711901373E-2</v>
      </c>
      <c r="AL447" s="13">
        <f>'2023 MRI - Alphabetical'!AK447-'2020 MRI'!AK448</f>
        <v>2260.6606856569779</v>
      </c>
      <c r="AM447" s="38"/>
    </row>
    <row r="448" spans="1:39" x14ac:dyDescent="0.25">
      <c r="A448" t="s">
        <v>1041</v>
      </c>
      <c r="B448" s="5" t="s">
        <v>348</v>
      </c>
      <c r="C448" s="6" t="s">
        <v>71</v>
      </c>
      <c r="D448" s="7" t="s">
        <v>34</v>
      </c>
      <c r="E448" s="8">
        <f>VLOOKUP(A448,'2020 MRI'!$A$7:$F$571,6,FALSE)</f>
        <v>24.826562651869992</v>
      </c>
      <c r="F448" s="36">
        <f>'2023 MRI - Alphabetical'!E448-'2020 MRI'!E449</f>
        <v>1.564430535483347</v>
      </c>
      <c r="G448" s="8">
        <f>'2023 MRI - Alphabetical'!F448-'2020 MRI'!F449</f>
        <v>-0.61205901585636369</v>
      </c>
      <c r="H448" s="9">
        <f>'2023 MRI - Alphabetical'!G448-'2020 MRI'!G449</f>
        <v>86</v>
      </c>
      <c r="I448" s="10">
        <f>'2023 MRI - Alphabetical'!H448-'2020 MRI'!H449</f>
        <v>298</v>
      </c>
      <c r="J448" s="33">
        <f>'2023 MRI - Alphabetical'!I448-'2020 MRI'!I449</f>
        <v>1.3582739356392521</v>
      </c>
      <c r="K448" s="11">
        <f>'2023 MRI - Alphabetical'!J448-'2020 MRI'!J449</f>
        <v>0.11509335004498833</v>
      </c>
      <c r="L448" s="10">
        <f>'2023 MRI - Alphabetical'!K448-'2020 MRI'!K449</f>
        <v>324</v>
      </c>
      <c r="M448" s="33">
        <f>'2023 MRI - Alphabetical'!L448-'2020 MRI'!L449</f>
        <v>1.1822457463256533</v>
      </c>
      <c r="N448" s="11">
        <f>'2023 MRI - Alphabetical'!M448-'2020 MRI'!M449</f>
        <v>-6.961404037429432E-2</v>
      </c>
      <c r="O448" s="10">
        <f>'2023 MRI - Alphabetical'!N448-'2020 MRI'!N449</f>
        <v>3</v>
      </c>
      <c r="P448" s="33">
        <f>'2023 MRI - Alphabetical'!O448-'2020 MRI'!O449</f>
        <v>-8.9820464711941606E-3</v>
      </c>
      <c r="Q448" s="11">
        <f>'2023 MRI - Alphabetical'!P448-'2020 MRI'!P449</f>
        <v>-1.6291119104052364E-3</v>
      </c>
      <c r="R448" s="10">
        <f>'2023 MRI - Alphabetical'!Q448-'2020 MRI'!Q449</f>
        <v>19</v>
      </c>
      <c r="S448" s="33">
        <f>'2023 MRI - Alphabetical'!R448-'2020 MRI'!R449</f>
        <v>0.23888270298591624</v>
      </c>
      <c r="T448" s="12">
        <f>'2023 MRI - Alphabetical'!S448-'2020 MRI'!S449</f>
        <v>0</v>
      </c>
      <c r="U448" s="10">
        <f>'2023 MRI - Alphabetical'!T448-'2020 MRI'!T449</f>
        <v>-2</v>
      </c>
      <c r="V448" s="33">
        <f>'2023 MRI - Alphabetical'!U448-'2020 MRI'!U449</f>
        <v>-3.8946694091887335E-2</v>
      </c>
      <c r="W448" s="11">
        <f>'2023 MRI - Alphabetical'!V448-'2020 MRI'!V449</f>
        <v>-1.0851882634230481E-3</v>
      </c>
      <c r="X448" s="10">
        <f>'2023 MRI - Alphabetical'!W448-'2020 MRI'!W449</f>
        <v>9</v>
      </c>
      <c r="Y448" s="33">
        <f>'2023 MRI - Alphabetical'!X448-'2020 MRI'!X449</f>
        <v>-1.642746348094748E-3</v>
      </c>
      <c r="Z448" s="13">
        <f>'2023 MRI - Alphabetical'!Y448-'2020 MRI'!Y449</f>
        <v>15466</v>
      </c>
      <c r="AA448" s="10">
        <f>'2023 MRI - Alphabetical'!Z448-'2020 MRI'!Z449</f>
        <v>199</v>
      </c>
      <c r="AB448" s="33">
        <f>'2023 MRI - Alphabetical'!AA448-'2020 MRI'!AA449</f>
        <v>0.6953705256708349</v>
      </c>
      <c r="AC448" s="11">
        <f>'2023 MRI - Alphabetical'!AB448-'2020 MRI'!AB449</f>
        <v>-7.3131407269338283E-3</v>
      </c>
      <c r="AD448" s="10">
        <f>'2023 MRI - Alphabetical'!AC448-'2020 MRI'!AC449</f>
        <v>11</v>
      </c>
      <c r="AE448" s="33">
        <f>'2023 MRI - Alphabetical'!AD448-'2020 MRI'!AD449</f>
        <v>4.4125139971768479E-2</v>
      </c>
      <c r="AF448" s="11">
        <f>'2023 MRI - Alphabetical'!AE448-'2020 MRI'!AE449</f>
        <v>7.7840580689230165E-3</v>
      </c>
      <c r="AG448" s="10">
        <f>'2023 MRI - Alphabetical'!AF448-'2020 MRI'!AF449</f>
        <v>11</v>
      </c>
      <c r="AH448" s="33">
        <f>'2023 MRI - Alphabetical'!AG448-'2020 MRI'!AG449</f>
        <v>-1.2232858849748618E-2</v>
      </c>
      <c r="AI448" s="14">
        <f>'2023 MRI - Alphabetical'!AH448-'2020 MRI'!AH449</f>
        <v>-0.11133333333333306</v>
      </c>
      <c r="AJ448" s="10">
        <f>'2023 MRI - Alphabetical'!AI448-'2020 MRI'!AI449</f>
        <v>0</v>
      </c>
      <c r="AK448" s="33">
        <f>'2023 MRI - Alphabetical'!AJ448-'2020 MRI'!AJ449</f>
        <v>1.4207791948858572E-2</v>
      </c>
      <c r="AL448" s="13">
        <f>'2023 MRI - Alphabetical'!AK448-'2020 MRI'!AK449</f>
        <v>21655.729879594059</v>
      </c>
      <c r="AM448" s="38">
        <v>1</v>
      </c>
    </row>
    <row r="449" spans="1:39" x14ac:dyDescent="0.25">
      <c r="A449" t="s">
        <v>1042</v>
      </c>
      <c r="B449" s="5" t="s">
        <v>330</v>
      </c>
      <c r="C449" s="6" t="s">
        <v>49</v>
      </c>
      <c r="D449" s="7" t="s">
        <v>39</v>
      </c>
      <c r="E449" s="8">
        <f>VLOOKUP(A449,'2020 MRI'!$A$7:$F$571,6,FALSE)</f>
        <v>27.655420748319731</v>
      </c>
      <c r="F449" s="36">
        <f>'2023 MRI - Alphabetical'!E449-'2020 MRI'!E450</f>
        <v>0.33920254473930589</v>
      </c>
      <c r="G449" s="8">
        <f>'2023 MRI - Alphabetical'!F449-'2020 MRI'!F450</f>
        <v>1.8574821749321409</v>
      </c>
      <c r="H449" s="9">
        <f>'2023 MRI - Alphabetical'!G449-'2020 MRI'!G450</f>
        <v>7</v>
      </c>
      <c r="I449" s="10">
        <f>'2023 MRI - Alphabetical'!H449-'2020 MRI'!H450</f>
        <v>-106</v>
      </c>
      <c r="J449" s="33">
        <f>'2023 MRI - Alphabetical'!I449-'2020 MRI'!I450</f>
        <v>-0.43716948352792184</v>
      </c>
      <c r="K449" s="11">
        <f>'2023 MRI - Alphabetical'!J449-'2020 MRI'!J450</f>
        <v>3.7348668337093827E-3</v>
      </c>
      <c r="L449" s="10">
        <f>'2023 MRI - Alphabetical'!K449-'2020 MRI'!K450</f>
        <v>-78</v>
      </c>
      <c r="M449" s="33">
        <f>'2023 MRI - Alphabetical'!L449-'2020 MRI'!L450</f>
        <v>-0.11671876011081617</v>
      </c>
      <c r="N449" s="11">
        <f>'2023 MRI - Alphabetical'!M449-'2020 MRI'!M450</f>
        <v>-2.0967069892266939E-3</v>
      </c>
      <c r="O449" s="10">
        <f>'2023 MRI - Alphabetical'!N449-'2020 MRI'!N450</f>
        <v>8</v>
      </c>
      <c r="P449" s="33">
        <f>'2023 MRI - Alphabetical'!O449-'2020 MRI'!O450</f>
        <v>5.6038373998181706E-2</v>
      </c>
      <c r="Q449" s="11">
        <f>'2023 MRI - Alphabetical'!P449-'2020 MRI'!P450</f>
        <v>-7.0134752634997896E-3</v>
      </c>
      <c r="R449" s="10">
        <f>'2023 MRI - Alphabetical'!Q449-'2020 MRI'!Q450</f>
        <v>-34</v>
      </c>
      <c r="S449" s="33">
        <f>'2023 MRI - Alphabetical'!R449-'2020 MRI'!R450</f>
        <v>0.12410961784555483</v>
      </c>
      <c r="T449" s="12">
        <f>'2023 MRI - Alphabetical'!S449-'2020 MRI'!S450</f>
        <v>0.12915695321094334</v>
      </c>
      <c r="U449" s="10">
        <f>'2023 MRI - Alphabetical'!T449-'2020 MRI'!T450</f>
        <v>66</v>
      </c>
      <c r="V449" s="33">
        <f>'2023 MRI - Alphabetical'!U449-'2020 MRI'!U450</f>
        <v>0.22937362949892179</v>
      </c>
      <c r="W449" s="11">
        <f>'2023 MRI - Alphabetical'!V449-'2020 MRI'!V450</f>
        <v>-1.6231861321199394E-2</v>
      </c>
      <c r="X449" s="10">
        <f>'2023 MRI - Alphabetical'!W449-'2020 MRI'!W450</f>
        <v>-5</v>
      </c>
      <c r="Y449" s="33">
        <f>'2023 MRI - Alphabetical'!X449-'2020 MRI'!X450</f>
        <v>-2.8358737832865299E-2</v>
      </c>
      <c r="Z449" s="13">
        <f>'2023 MRI - Alphabetical'!Y449-'2020 MRI'!Y450</f>
        <v>13367</v>
      </c>
      <c r="AA449" s="10">
        <f>'2023 MRI - Alphabetical'!Z449-'2020 MRI'!Z450</f>
        <v>-31</v>
      </c>
      <c r="AB449" s="33">
        <f>'2023 MRI - Alphabetical'!AA449-'2020 MRI'!AA450</f>
        <v>-0.14096070232355568</v>
      </c>
      <c r="AC449" s="11">
        <f>'2023 MRI - Alphabetical'!AB449-'2020 MRI'!AB450</f>
        <v>3.6745045080827723E-3</v>
      </c>
      <c r="AD449" s="10">
        <f>'2023 MRI - Alphabetical'!AC449-'2020 MRI'!AC450</f>
        <v>39</v>
      </c>
      <c r="AE449" s="33">
        <f>'2023 MRI - Alphabetical'!AD449-'2020 MRI'!AD450</f>
        <v>0.22179747565005775</v>
      </c>
      <c r="AF449" s="11">
        <f>'2023 MRI - Alphabetical'!AE449-'2020 MRI'!AE450</f>
        <v>2.044511909691582E-2</v>
      </c>
      <c r="AG449" s="10">
        <f>'2023 MRI - Alphabetical'!AF449-'2020 MRI'!AF450</f>
        <v>24</v>
      </c>
      <c r="AH449" s="33">
        <f>'2023 MRI - Alphabetical'!AG449-'2020 MRI'!AG450</f>
        <v>4.3938991958202556E-2</v>
      </c>
      <c r="AI449" s="14">
        <f>'2023 MRI - Alphabetical'!AH449-'2020 MRI'!AH450</f>
        <v>-0.17400000000000038</v>
      </c>
      <c r="AJ449" s="10">
        <f>'2023 MRI - Alphabetical'!AI449-'2020 MRI'!AI450</f>
        <v>-5</v>
      </c>
      <c r="AK449" s="33">
        <f>'2023 MRI - Alphabetical'!AJ449-'2020 MRI'!AJ450</f>
        <v>1.8760803292578704E-2</v>
      </c>
      <c r="AL449" s="13">
        <f>'2023 MRI - Alphabetical'!AK449-'2020 MRI'!AK450</f>
        <v>18227.626583900084</v>
      </c>
      <c r="AM449" s="38"/>
    </row>
    <row r="450" spans="1:39" x14ac:dyDescent="0.25">
      <c r="A450" t="s">
        <v>1043</v>
      </c>
      <c r="B450" s="5" t="s">
        <v>495</v>
      </c>
      <c r="C450" s="6" t="s">
        <v>61</v>
      </c>
      <c r="D450" s="7" t="s">
        <v>39</v>
      </c>
      <c r="E450" s="8">
        <f>VLOOKUP(A450,'2020 MRI'!$A$7:$F$571,6,FALSE)</f>
        <v>14.229633852735761</v>
      </c>
      <c r="F450" s="36">
        <f>'2023 MRI - Alphabetical'!E450-'2020 MRI'!E451</f>
        <v>0.72016928390593193</v>
      </c>
      <c r="G450" s="8">
        <f>'2023 MRI - Alphabetical'!F450-'2020 MRI'!F451</f>
        <v>3.6363354993212891</v>
      </c>
      <c r="H450" s="9">
        <f>'2023 MRI - Alphabetical'!G450-'2020 MRI'!G451</f>
        <v>31</v>
      </c>
      <c r="I450" s="10">
        <f>'2023 MRI - Alphabetical'!H450-'2020 MRI'!H451</f>
        <v>-180</v>
      </c>
      <c r="J450" s="33">
        <f>'2023 MRI - Alphabetical'!I450-'2020 MRI'!I451</f>
        <v>-0.6930536642299</v>
      </c>
      <c r="K450" s="11">
        <f>'2023 MRI - Alphabetical'!J450-'2020 MRI'!J451</f>
        <v>-1.524567993431436E-2</v>
      </c>
      <c r="L450" s="10">
        <f>'2023 MRI - Alphabetical'!K450-'2020 MRI'!K451</f>
        <v>62</v>
      </c>
      <c r="M450" s="33">
        <f>'2023 MRI - Alphabetical'!L450-'2020 MRI'!L451</f>
        <v>0.31112885176799199</v>
      </c>
      <c r="N450" s="11">
        <f>'2023 MRI - Alphabetical'!M450-'2020 MRI'!M451</f>
        <v>-1.8645585865551543E-2</v>
      </c>
      <c r="O450" s="10">
        <f>'2023 MRI - Alphabetical'!N450-'2020 MRI'!N451</f>
        <v>-6</v>
      </c>
      <c r="P450" s="33">
        <f>'2023 MRI - Alphabetical'!O450-'2020 MRI'!O451</f>
        <v>-1.5939910713744676E-2</v>
      </c>
      <c r="Q450" s="11">
        <f>'2023 MRI - Alphabetical'!P450-'2020 MRI'!P451</f>
        <v>-8.8037807375985003E-4</v>
      </c>
      <c r="R450" s="10">
        <f>'2023 MRI - Alphabetical'!Q450-'2020 MRI'!Q451</f>
        <v>48</v>
      </c>
      <c r="S450" s="33">
        <f>'2023 MRI - Alphabetical'!R450-'2020 MRI'!R451</f>
        <v>0.2475039308411156</v>
      </c>
      <c r="T450" s="12">
        <f>'2023 MRI - Alphabetical'!S450-'2020 MRI'!S451</f>
        <v>-8.2766033785736076E-2</v>
      </c>
      <c r="U450" s="10">
        <f>'2023 MRI - Alphabetical'!T450-'2020 MRI'!T451</f>
        <v>52</v>
      </c>
      <c r="V450" s="33">
        <f>'2023 MRI - Alphabetical'!U450-'2020 MRI'!U451</f>
        <v>0.10066090876217104</v>
      </c>
      <c r="W450" s="11">
        <f>'2023 MRI - Alphabetical'!V450-'2020 MRI'!V451</f>
        <v>-9.6284613034253071E-3</v>
      </c>
      <c r="X450" s="10">
        <f>'2023 MRI - Alphabetical'!W450-'2020 MRI'!W451</f>
        <v>43</v>
      </c>
      <c r="Y450" s="33">
        <f>'2023 MRI - Alphabetical'!X450-'2020 MRI'!X451</f>
        <v>0.52360756789378859</v>
      </c>
      <c r="Z450" s="13">
        <f>'2023 MRI - Alphabetical'!Y450-'2020 MRI'!Y451</f>
        <v>47509</v>
      </c>
      <c r="AA450" s="10">
        <f>'2023 MRI - Alphabetical'!Z450-'2020 MRI'!Z451</f>
        <v>14</v>
      </c>
      <c r="AB450" s="33">
        <f>'2023 MRI - Alphabetical'!AA450-'2020 MRI'!AA451</f>
        <v>4.4599005397793601E-2</v>
      </c>
      <c r="AC450" s="11">
        <f>'2023 MRI - Alphabetical'!AB450-'2020 MRI'!AB451</f>
        <v>2.3491826528327237E-3</v>
      </c>
      <c r="AD450" s="10">
        <f>'2023 MRI - Alphabetical'!AC450-'2020 MRI'!AC451</f>
        <v>-24</v>
      </c>
      <c r="AE450" s="33">
        <f>'2023 MRI - Alphabetical'!AD450-'2020 MRI'!AD451</f>
        <v>-7.7067325016124566E-2</v>
      </c>
      <c r="AF450" s="11">
        <f>'2023 MRI - Alphabetical'!AE450-'2020 MRI'!AE451</f>
        <v>5.1753695679468414E-4</v>
      </c>
      <c r="AG450" s="10">
        <f>'2023 MRI - Alphabetical'!AF450-'2020 MRI'!AF451</f>
        <v>-7</v>
      </c>
      <c r="AH450" s="33">
        <f>'2023 MRI - Alphabetical'!AG450-'2020 MRI'!AG451</f>
        <v>-3.250634055102733E-2</v>
      </c>
      <c r="AI450" s="14">
        <f>'2023 MRI - Alphabetical'!AH450-'2020 MRI'!AH451</f>
        <v>-8.5666666666667446E-2</v>
      </c>
      <c r="AJ450" s="10">
        <f>'2023 MRI - Alphabetical'!AI450-'2020 MRI'!AI451</f>
        <v>0</v>
      </c>
      <c r="AK450" s="33">
        <f>'2023 MRI - Alphabetical'!AJ450-'2020 MRI'!AJ451</f>
        <v>1.6515799766662065E-3</v>
      </c>
      <c r="AL450" s="13">
        <f>'2023 MRI - Alphabetical'!AK450-'2020 MRI'!AK451</f>
        <v>23853.730844262813</v>
      </c>
      <c r="AM450" s="38"/>
    </row>
    <row r="451" spans="1:39" x14ac:dyDescent="0.25">
      <c r="A451" t="s">
        <v>1044</v>
      </c>
      <c r="B451" s="5" t="s">
        <v>312</v>
      </c>
      <c r="C451" s="6" t="s">
        <v>54</v>
      </c>
      <c r="D451" s="7" t="s">
        <v>39</v>
      </c>
      <c r="E451" s="8">
        <f>VLOOKUP(A451,'2020 MRI'!$A$7:$F$571,6,FALSE)</f>
        <v>17.959077981666624</v>
      </c>
      <c r="F451" s="36">
        <f>'2023 MRI - Alphabetical'!E451-'2020 MRI'!E452</f>
        <v>-0.84972436102468185</v>
      </c>
      <c r="G451" s="8">
        <f>'2023 MRI - Alphabetical'!F451-'2020 MRI'!F452</f>
        <v>6.7793022086024948</v>
      </c>
      <c r="H451" s="9">
        <f>'2023 MRI - Alphabetical'!G451-'2020 MRI'!G452</f>
        <v>-43</v>
      </c>
      <c r="I451" s="10">
        <f>'2023 MRI - Alphabetical'!H451-'2020 MRI'!H452</f>
        <v>135</v>
      </c>
      <c r="J451" s="33">
        <f>'2023 MRI - Alphabetical'!I451-'2020 MRI'!I452</f>
        <v>0.67155122899453368</v>
      </c>
      <c r="K451" s="11">
        <f>'2023 MRI - Alphabetical'!J451-'2020 MRI'!J452</f>
        <v>6.602096363215193E-2</v>
      </c>
      <c r="L451" s="10">
        <f>'2023 MRI - Alphabetical'!K451-'2020 MRI'!K452</f>
        <v>102</v>
      </c>
      <c r="M451" s="33">
        <f>'2023 MRI - Alphabetical'!L451-'2020 MRI'!L452</f>
        <v>0.39003415626202725</v>
      </c>
      <c r="N451" s="11">
        <f>'2023 MRI - Alphabetical'!M451-'2020 MRI'!M452</f>
        <v>-3.8749278112366968E-2</v>
      </c>
      <c r="O451" s="10">
        <f>'2023 MRI - Alphabetical'!N451-'2020 MRI'!N452</f>
        <v>-330</v>
      </c>
      <c r="P451" s="33">
        <f>'2023 MRI - Alphabetical'!O451-'2020 MRI'!O452</f>
        <v>-0.95187700162804401</v>
      </c>
      <c r="Q451" s="11">
        <f>'2023 MRI - Alphabetical'!P451-'2020 MRI'!P452</f>
        <v>5.7200704885456116E-2</v>
      </c>
      <c r="R451" s="10">
        <f>'2023 MRI - Alphabetical'!Q451-'2020 MRI'!Q452</f>
        <v>19</v>
      </c>
      <c r="S451" s="33">
        <f>'2023 MRI - Alphabetical'!R451-'2020 MRI'!R452</f>
        <v>0.23888270298591624</v>
      </c>
      <c r="T451" s="12">
        <f>'2023 MRI - Alphabetical'!S451-'2020 MRI'!S452</f>
        <v>0</v>
      </c>
      <c r="U451" s="10">
        <f>'2023 MRI - Alphabetical'!T451-'2020 MRI'!T452</f>
        <v>-120</v>
      </c>
      <c r="V451" s="33">
        <f>'2023 MRI - Alphabetical'!U451-'2020 MRI'!U452</f>
        <v>-0.40562497124694008</v>
      </c>
      <c r="W451" s="11">
        <f>'2023 MRI - Alphabetical'!V451-'2020 MRI'!V452</f>
        <v>2.1866203116383896E-2</v>
      </c>
      <c r="X451" s="10">
        <f>'2023 MRI - Alphabetical'!W451-'2020 MRI'!W452</f>
        <v>-45</v>
      </c>
      <c r="Y451" s="33">
        <f>'2023 MRI - Alphabetical'!X451-'2020 MRI'!X452</f>
        <v>-0.2344766280165041</v>
      </c>
      <c r="Z451" s="13">
        <f>'2023 MRI - Alphabetical'!Y451-'2020 MRI'!Y452</f>
        <v>8241</v>
      </c>
      <c r="AA451" s="10">
        <f>'2023 MRI - Alphabetical'!Z451-'2020 MRI'!Z452</f>
        <v>119</v>
      </c>
      <c r="AB451" s="33">
        <f>'2023 MRI - Alphabetical'!AA451-'2020 MRI'!AA452</f>
        <v>0.28169539937951443</v>
      </c>
      <c r="AC451" s="11">
        <f>'2023 MRI - Alphabetical'!AB451-'2020 MRI'!AB452</f>
        <v>-1.2389380530973444E-3</v>
      </c>
      <c r="AD451" s="10">
        <f>'2023 MRI - Alphabetical'!AC451-'2020 MRI'!AC452</f>
        <v>-1</v>
      </c>
      <c r="AE451" s="33">
        <f>'2023 MRI - Alphabetical'!AD451-'2020 MRI'!AD452</f>
        <v>-5.6227282792485456E-2</v>
      </c>
      <c r="AF451" s="11">
        <f>'2023 MRI - Alphabetical'!AE451-'2020 MRI'!AE452</f>
        <v>0</v>
      </c>
      <c r="AG451" s="10">
        <f>'2023 MRI - Alphabetical'!AF451-'2020 MRI'!AF452</f>
        <v>7</v>
      </c>
      <c r="AH451" s="33">
        <f>'2023 MRI - Alphabetical'!AG451-'2020 MRI'!AG452</f>
        <v>8.7248526272118765E-2</v>
      </c>
      <c r="AI451" s="14">
        <f>'2023 MRI - Alphabetical'!AH451-'2020 MRI'!AH452</f>
        <v>-0.2416666666666667</v>
      </c>
      <c r="AJ451" s="10">
        <f>'2023 MRI - Alphabetical'!AI451-'2020 MRI'!AI452</f>
        <v>1</v>
      </c>
      <c r="AK451" s="33">
        <f>'2023 MRI - Alphabetical'!AJ451-'2020 MRI'!AJ452</f>
        <v>-3.7220230353234851E-2</v>
      </c>
      <c r="AL451" s="13">
        <f>'2023 MRI - Alphabetical'!AK451-'2020 MRI'!AK452</f>
        <v>132923.43011801795</v>
      </c>
      <c r="AM451" s="38"/>
    </row>
    <row r="452" spans="1:39" x14ac:dyDescent="0.25">
      <c r="A452" t="s">
        <v>1045</v>
      </c>
      <c r="B452" s="5" t="s">
        <v>554</v>
      </c>
      <c r="C452" s="6" t="s">
        <v>54</v>
      </c>
      <c r="D452" s="7" t="s">
        <v>39</v>
      </c>
      <c r="E452" s="8">
        <f>VLOOKUP(A452,'2020 MRI'!$A$7:$F$571,6,FALSE)</f>
        <v>9.6597568120658828</v>
      </c>
      <c r="F452" s="36">
        <f>'2023 MRI - Alphabetical'!E452-'2020 MRI'!E453</f>
        <v>1.6289360972087001</v>
      </c>
      <c r="G452" s="8">
        <f>'2023 MRI - Alphabetical'!F452-'2020 MRI'!F453</f>
        <v>2.3063659161756682</v>
      </c>
      <c r="H452" s="9">
        <f>'2023 MRI - Alphabetical'!G452-'2020 MRI'!G453</f>
        <v>18</v>
      </c>
      <c r="I452" s="10">
        <f>'2023 MRI - Alphabetical'!H452-'2020 MRI'!H453</f>
        <v>215</v>
      </c>
      <c r="J452" s="33">
        <f>'2023 MRI - Alphabetical'!I452-'2020 MRI'!I453</f>
        <v>0.76073904868150588</v>
      </c>
      <c r="K452" s="11">
        <f>'2023 MRI - Alphabetical'!J452-'2020 MRI'!J453</f>
        <v>7.7607089695075127E-2</v>
      </c>
      <c r="L452" s="10">
        <f>'2023 MRI - Alphabetical'!K452-'2020 MRI'!K453</f>
        <v>127</v>
      </c>
      <c r="M452" s="33">
        <f>'2023 MRI - Alphabetical'!L452-'2020 MRI'!L453</f>
        <v>0.5371364217886414</v>
      </c>
      <c r="N452" s="11">
        <f>'2023 MRI - Alphabetical'!M452-'2020 MRI'!M453</f>
        <v>-4.6788778423865814E-2</v>
      </c>
      <c r="O452" s="10">
        <f>'2023 MRI - Alphabetical'!N452-'2020 MRI'!N453</f>
        <v>-10</v>
      </c>
      <c r="P452" s="33">
        <f>'2023 MRI - Alphabetical'!O452-'2020 MRI'!O453</f>
        <v>-2.4486579614661941E-2</v>
      </c>
      <c r="Q452" s="11">
        <f>'2023 MRI - Alphabetical'!P452-'2020 MRI'!P453</f>
        <v>0</v>
      </c>
      <c r="R452" s="10">
        <f>'2023 MRI - Alphabetical'!Q452-'2020 MRI'!Q453</f>
        <v>19</v>
      </c>
      <c r="S452" s="33">
        <f>'2023 MRI - Alphabetical'!R452-'2020 MRI'!R453</f>
        <v>0.23888270298591624</v>
      </c>
      <c r="T452" s="12">
        <f>'2023 MRI - Alphabetical'!S452-'2020 MRI'!S453</f>
        <v>0</v>
      </c>
      <c r="U452" s="10">
        <f>'2023 MRI - Alphabetical'!T452-'2020 MRI'!T453</f>
        <v>100</v>
      </c>
      <c r="V452" s="33">
        <f>'2023 MRI - Alphabetical'!U452-'2020 MRI'!U453</f>
        <v>0.31595061505911493</v>
      </c>
      <c r="W452" s="11">
        <f>'2023 MRI - Alphabetical'!V452-'2020 MRI'!V453</f>
        <v>-2.2776182042772312E-2</v>
      </c>
      <c r="X452" s="10">
        <f>'2023 MRI - Alphabetical'!W452-'2020 MRI'!W453</f>
        <v>41</v>
      </c>
      <c r="Y452" s="33">
        <f>'2023 MRI - Alphabetical'!X452-'2020 MRI'!X453</f>
        <v>1.0279093153585386</v>
      </c>
      <c r="Z452" s="13">
        <f>'2023 MRI - Alphabetical'!Y452-'2020 MRI'!Y453</f>
        <v>72415</v>
      </c>
      <c r="AA452" s="10">
        <f>'2023 MRI - Alphabetical'!Z452-'2020 MRI'!Z453</f>
        <v>-36</v>
      </c>
      <c r="AB452" s="33">
        <f>'2023 MRI - Alphabetical'!AA452-'2020 MRI'!AA453</f>
        <v>-0.12705257175343054</v>
      </c>
      <c r="AC452" s="11">
        <f>'2023 MRI - Alphabetical'!AB452-'2020 MRI'!AB453</f>
        <v>4.5229357798165157E-3</v>
      </c>
      <c r="AD452" s="10">
        <f>'2023 MRI - Alphabetical'!AC452-'2020 MRI'!AC453</f>
        <v>-3</v>
      </c>
      <c r="AE452" s="33">
        <f>'2023 MRI - Alphabetical'!AD452-'2020 MRI'!AD453</f>
        <v>-2.7245740608215829E-2</v>
      </c>
      <c r="AF452" s="11">
        <f>'2023 MRI - Alphabetical'!AE452-'2020 MRI'!AE453</f>
        <v>1.858843531726273E-3</v>
      </c>
      <c r="AG452" s="10">
        <f>'2023 MRI - Alphabetical'!AF452-'2020 MRI'!AF453</f>
        <v>-3</v>
      </c>
      <c r="AH452" s="33">
        <f>'2023 MRI - Alphabetical'!AG452-'2020 MRI'!AG453</f>
        <v>-0.10789453792077874</v>
      </c>
      <c r="AI452" s="14">
        <f>'2023 MRI - Alphabetical'!AH452-'2020 MRI'!AH453</f>
        <v>-2.8333333333333321E-2</v>
      </c>
      <c r="AJ452" s="10">
        <f>'2023 MRI - Alphabetical'!AI452-'2020 MRI'!AI453</f>
        <v>-3</v>
      </c>
      <c r="AK452" s="33">
        <f>'2023 MRI - Alphabetical'!AJ452-'2020 MRI'!AJ453</f>
        <v>-0.29006750942361248</v>
      </c>
      <c r="AL452" s="13">
        <f>'2023 MRI - Alphabetical'!AK452-'2020 MRI'!AK453</f>
        <v>161406.45258609368</v>
      </c>
      <c r="AM452" s="38"/>
    </row>
    <row r="453" spans="1:39" x14ac:dyDescent="0.25">
      <c r="A453" t="s">
        <v>1046</v>
      </c>
      <c r="B453" s="5" t="s">
        <v>301</v>
      </c>
      <c r="C453" s="6" t="s">
        <v>28</v>
      </c>
      <c r="D453" s="7" t="s">
        <v>20</v>
      </c>
      <c r="E453" s="8">
        <f>VLOOKUP(A453,'2020 MRI'!$A$7:$F$571,6,FALSE)</f>
        <v>24.884450309240417</v>
      </c>
      <c r="F453" s="36">
        <f>'2023 MRI - Alphabetical'!E453-'2020 MRI'!E454</f>
        <v>1.4124984661643976</v>
      </c>
      <c r="G453" s="8">
        <f>'2023 MRI - Alphabetical'!F453-'2020 MRI'!F454</f>
        <v>-0.24637330327126961</v>
      </c>
      <c r="H453" s="9">
        <f>'2023 MRI - Alphabetical'!G453-'2020 MRI'!G454</f>
        <v>80</v>
      </c>
      <c r="I453" s="10">
        <f>'2023 MRI - Alphabetical'!H453-'2020 MRI'!H454</f>
        <v>161</v>
      </c>
      <c r="J453" s="33">
        <f>'2023 MRI - Alphabetical'!I453-'2020 MRI'!I454</f>
        <v>0.67380993811091816</v>
      </c>
      <c r="K453" s="11">
        <f>'2023 MRI - Alphabetical'!J453-'2020 MRI'!J454</f>
        <v>6.830029909849189E-2</v>
      </c>
      <c r="L453" s="10">
        <f>'2023 MRI - Alphabetical'!K453-'2020 MRI'!K454</f>
        <v>-229</v>
      </c>
      <c r="M453" s="33">
        <f>'2023 MRI - Alphabetical'!L453-'2020 MRI'!L454</f>
        <v>-1.3587228369782447</v>
      </c>
      <c r="N453" s="11">
        <f>'2023 MRI - Alphabetical'!M453-'2020 MRI'!M454</f>
        <v>3.338891509120763E-2</v>
      </c>
      <c r="O453" s="10">
        <f>'2023 MRI - Alphabetical'!N453-'2020 MRI'!N454</f>
        <v>130</v>
      </c>
      <c r="P453" s="33">
        <f>'2023 MRI - Alphabetical'!O453-'2020 MRI'!O454</f>
        <v>0.33635790079155797</v>
      </c>
      <c r="Q453" s="11">
        <f>'2023 MRI - Alphabetical'!P453-'2020 MRI'!P454</f>
        <v>-2.3606797236955284E-2</v>
      </c>
      <c r="R453" s="10">
        <f>'2023 MRI - Alphabetical'!Q453-'2020 MRI'!Q454</f>
        <v>19</v>
      </c>
      <c r="S453" s="33">
        <f>'2023 MRI - Alphabetical'!R453-'2020 MRI'!R454</f>
        <v>0.23888270298591624</v>
      </c>
      <c r="T453" s="12">
        <f>'2023 MRI - Alphabetical'!S453-'2020 MRI'!S454</f>
        <v>0</v>
      </c>
      <c r="U453" s="10">
        <f>'2023 MRI - Alphabetical'!T453-'2020 MRI'!T454</f>
        <v>50</v>
      </c>
      <c r="V453" s="33">
        <f>'2023 MRI - Alphabetical'!U453-'2020 MRI'!U454</f>
        <v>0.1877841296953375</v>
      </c>
      <c r="W453" s="11">
        <f>'2023 MRI - Alphabetical'!V453-'2020 MRI'!V454</f>
        <v>-1.3730659724695102E-2</v>
      </c>
      <c r="X453" s="10">
        <f>'2023 MRI - Alphabetical'!W453-'2020 MRI'!W454</f>
        <v>27</v>
      </c>
      <c r="Y453" s="33">
        <f>'2023 MRI - Alphabetical'!X453-'2020 MRI'!X454</f>
        <v>0.10072295562483768</v>
      </c>
      <c r="Z453" s="13">
        <f>'2023 MRI - Alphabetical'!Y453-'2020 MRI'!Y454</f>
        <v>17300</v>
      </c>
      <c r="AA453" s="10">
        <f>'2023 MRI - Alphabetical'!Z453-'2020 MRI'!Z454</f>
        <v>67</v>
      </c>
      <c r="AB453" s="33">
        <f>'2023 MRI - Alphabetical'!AA453-'2020 MRI'!AA454</f>
        <v>0.53024531050625723</v>
      </c>
      <c r="AC453" s="11">
        <f>'2023 MRI - Alphabetical'!AB453-'2020 MRI'!AB454</f>
        <v>-6.358288770053476E-3</v>
      </c>
      <c r="AD453" s="10">
        <f>'2023 MRI - Alphabetical'!AC453-'2020 MRI'!AC454</f>
        <v>38</v>
      </c>
      <c r="AE453" s="33">
        <f>'2023 MRI - Alphabetical'!AD453-'2020 MRI'!AD454</f>
        <v>9.1290273574592962E-2</v>
      </c>
      <c r="AF453" s="11">
        <f>'2023 MRI - Alphabetical'!AE453-'2020 MRI'!AE454</f>
        <v>9.9233960985346537E-3</v>
      </c>
      <c r="AG453" s="10">
        <f>'2023 MRI - Alphabetical'!AF453-'2020 MRI'!AF454</f>
        <v>0</v>
      </c>
      <c r="AH453" s="33">
        <f>'2023 MRI - Alphabetical'!AG453-'2020 MRI'!AG454</f>
        <v>-5.1726627167578254E-2</v>
      </c>
      <c r="AI453" s="14">
        <f>'2023 MRI - Alphabetical'!AH453-'2020 MRI'!AH454</f>
        <v>-9.2999999999999972E-2</v>
      </c>
      <c r="AJ453" s="10">
        <f>'2023 MRI - Alphabetical'!AI453-'2020 MRI'!AI454</f>
        <v>1</v>
      </c>
      <c r="AK453" s="33">
        <f>'2023 MRI - Alphabetical'!AJ453-'2020 MRI'!AJ454</f>
        <v>0.44550029797849566</v>
      </c>
      <c r="AL453" s="13">
        <f>'2023 MRI - Alphabetical'!AK453-'2020 MRI'!AK454</f>
        <v>1153010.8637685482</v>
      </c>
      <c r="AM453" s="38"/>
    </row>
    <row r="454" spans="1:39" x14ac:dyDescent="0.25">
      <c r="A454" t="s">
        <v>1047</v>
      </c>
      <c r="B454" s="5" t="s">
        <v>29</v>
      </c>
      <c r="C454" s="6" t="s">
        <v>30</v>
      </c>
      <c r="D454" s="7" t="s">
        <v>20</v>
      </c>
      <c r="E454" s="8">
        <f>VLOOKUP(A454,'2020 MRI'!$A$7:$F$571,6,FALSE)</f>
        <v>71.655890124193718</v>
      </c>
      <c r="F454" s="36">
        <f>'2023 MRI - Alphabetical'!E454-'2020 MRI'!E455</f>
        <v>-9.5511025379121186</v>
      </c>
      <c r="G454" s="8">
        <f>'2023 MRI - Alphabetical'!F454-'2020 MRI'!F455</f>
        <v>17.495857186398965</v>
      </c>
      <c r="H454" s="9">
        <f>'2023 MRI - Alphabetical'!G454-'2020 MRI'!G455</f>
        <v>-9</v>
      </c>
      <c r="I454" s="10">
        <f>'2023 MRI - Alphabetical'!H454-'2020 MRI'!H455</f>
        <v>-297</v>
      </c>
      <c r="J454" s="33">
        <f>'2023 MRI - Alphabetical'!I454-'2020 MRI'!I455</f>
        <v>-2.0955376255118461</v>
      </c>
      <c r="K454" s="11">
        <f>'2023 MRI - Alphabetical'!J454-'2020 MRI'!J455</f>
        <v>-0.13055065825491841</v>
      </c>
      <c r="L454" s="10">
        <f>'2023 MRI - Alphabetical'!K454-'2020 MRI'!K455</f>
        <v>46</v>
      </c>
      <c r="M454" s="33">
        <f>'2023 MRI - Alphabetical'!L454-'2020 MRI'!L455</f>
        <v>1.9583402043580145</v>
      </c>
      <c r="N454" s="11">
        <f>'2023 MRI - Alphabetical'!M454-'2020 MRI'!M455</f>
        <v>-0.14415128684667655</v>
      </c>
      <c r="O454" s="10">
        <f>'2023 MRI - Alphabetical'!N454-'2020 MRI'!N455</f>
        <v>-6</v>
      </c>
      <c r="P454" s="33">
        <f>'2023 MRI - Alphabetical'!O454-'2020 MRI'!O455</f>
        <v>-1.1569288342347472</v>
      </c>
      <c r="Q454" s="11">
        <f>'2023 MRI - Alphabetical'!P454-'2020 MRI'!P455</f>
        <v>6.1037395000736572E-2</v>
      </c>
      <c r="R454" s="10">
        <f>'2023 MRI - Alphabetical'!Q454-'2020 MRI'!Q455</f>
        <v>-1</v>
      </c>
      <c r="S454" s="33">
        <f>'2023 MRI - Alphabetical'!R454-'2020 MRI'!R455</f>
        <v>-4.2048063856191575</v>
      </c>
      <c r="T454" s="12">
        <f>'2023 MRI - Alphabetical'!S454-'2020 MRI'!S455</f>
        <v>-0.96476319260940713</v>
      </c>
      <c r="U454" s="10">
        <f>'2023 MRI - Alphabetical'!T454-'2020 MRI'!T455</f>
        <v>-56</v>
      </c>
      <c r="V454" s="33">
        <f>'2023 MRI - Alphabetical'!U454-'2020 MRI'!U455</f>
        <v>-3.8397993004247839</v>
      </c>
      <c r="W454" s="11">
        <f>'2023 MRI - Alphabetical'!V454-'2020 MRI'!V455</f>
        <v>0.23331992513242727</v>
      </c>
      <c r="X454" s="10">
        <f>'2023 MRI - Alphabetical'!W454-'2020 MRI'!W455</f>
        <v>-41</v>
      </c>
      <c r="Y454" s="33">
        <f>'2023 MRI - Alphabetical'!X454-'2020 MRI'!X455</f>
        <v>-0.35103998606378606</v>
      </c>
      <c r="Z454" s="13">
        <f>'2023 MRI - Alphabetical'!Y454-'2020 MRI'!Y455</f>
        <v>-5719</v>
      </c>
      <c r="AA454" s="10">
        <f>'2023 MRI - Alphabetical'!Z454-'2020 MRI'!Z455</f>
        <v>26</v>
      </c>
      <c r="AB454" s="33">
        <f>'2023 MRI - Alphabetical'!AA454-'2020 MRI'!AA455</f>
        <v>1.2008757587883072</v>
      </c>
      <c r="AC454" s="11">
        <f>'2023 MRI - Alphabetical'!AB454-'2020 MRI'!AB455</f>
        <v>-1.7525291828793782E-2</v>
      </c>
      <c r="AD454" s="10">
        <f>'2023 MRI - Alphabetical'!AC454-'2020 MRI'!AC455</f>
        <v>-45</v>
      </c>
      <c r="AE454" s="33">
        <f>'2023 MRI - Alphabetical'!AD454-'2020 MRI'!AD455</f>
        <v>-1.1994094485817033</v>
      </c>
      <c r="AF454" s="11">
        <f>'2023 MRI - Alphabetical'!AE454-'2020 MRI'!AE455</f>
        <v>-5.8382359180977783E-2</v>
      </c>
      <c r="AG454" s="10">
        <f>'2023 MRI - Alphabetical'!AF454-'2020 MRI'!AF455</f>
        <v>26</v>
      </c>
      <c r="AH454" s="33">
        <f>'2023 MRI - Alphabetical'!AG454-'2020 MRI'!AG455</f>
        <v>2.1369722578688133E-2</v>
      </c>
      <c r="AI454" s="14">
        <f>'2023 MRI - Alphabetical'!AH454-'2020 MRI'!AH455</f>
        <v>-0.15200000000000014</v>
      </c>
      <c r="AJ454" s="10">
        <f>'2023 MRI - Alphabetical'!AI454-'2020 MRI'!AI455</f>
        <v>64</v>
      </c>
      <c r="AK454" s="33">
        <f>'2023 MRI - Alphabetical'!AJ454-'2020 MRI'!AJ455</f>
        <v>0.1158503314701301</v>
      </c>
      <c r="AL454" s="13">
        <f>'2023 MRI - Alphabetical'!AK454-'2020 MRI'!AK455</f>
        <v>140644.68451581954</v>
      </c>
      <c r="AM454" s="38"/>
    </row>
    <row r="455" spans="1:39" x14ac:dyDescent="0.25">
      <c r="A455" t="s">
        <v>1048</v>
      </c>
      <c r="B455" s="5" t="s">
        <v>264</v>
      </c>
      <c r="C455" s="6" t="s">
        <v>30</v>
      </c>
      <c r="D455" s="7" t="s">
        <v>20</v>
      </c>
      <c r="E455" s="8">
        <f>VLOOKUP(A455,'2020 MRI'!$A$7:$F$571,6,FALSE)</f>
        <v>23.788742285413264</v>
      </c>
      <c r="F455" s="36">
        <f>'2023 MRI - Alphabetical'!E455-'2020 MRI'!E456</f>
        <v>-1.7043803667358337</v>
      </c>
      <c r="G455" s="8">
        <f>'2023 MRI - Alphabetical'!F455-'2020 MRI'!F456</f>
        <v>7.7191262925616186</v>
      </c>
      <c r="H455" s="9">
        <f>'2023 MRI - Alphabetical'!G455-'2020 MRI'!G456</f>
        <v>-97</v>
      </c>
      <c r="I455" s="10">
        <f>'2023 MRI - Alphabetical'!H455-'2020 MRI'!H456</f>
        <v>-36</v>
      </c>
      <c r="J455" s="33">
        <f>'2023 MRI - Alphabetical'!I455-'2020 MRI'!I456</f>
        <v>-0.31528237568898965</v>
      </c>
      <c r="K455" s="11">
        <f>'2023 MRI - Alphabetical'!J455-'2020 MRI'!J456</f>
        <v>-6.0918850228816046E-3</v>
      </c>
      <c r="L455" s="10">
        <f>'2023 MRI - Alphabetical'!K455-'2020 MRI'!K456</f>
        <v>-125</v>
      </c>
      <c r="M455" s="33">
        <f>'2023 MRI - Alphabetical'!L455-'2020 MRI'!L456</f>
        <v>-0.31265363201193563</v>
      </c>
      <c r="N455" s="11">
        <f>'2023 MRI - Alphabetical'!M455-'2020 MRI'!M456</f>
        <v>-5.6107245712097575E-4</v>
      </c>
      <c r="O455" s="10">
        <f>'2023 MRI - Alphabetical'!N455-'2020 MRI'!N456</f>
        <v>168</v>
      </c>
      <c r="P455" s="33">
        <f>'2023 MRI - Alphabetical'!O455-'2020 MRI'!O456</f>
        <v>0.42938799097668873</v>
      </c>
      <c r="Q455" s="11">
        <f>'2023 MRI - Alphabetical'!P455-'2020 MRI'!P456</f>
        <v>-2.9546733728519251E-2</v>
      </c>
      <c r="R455" s="10">
        <f>'2023 MRI - Alphabetical'!Q455-'2020 MRI'!Q456</f>
        <v>-49</v>
      </c>
      <c r="S455" s="33">
        <f>'2023 MRI - Alphabetical'!R455-'2020 MRI'!R456</f>
        <v>-0.48899688988195633</v>
      </c>
      <c r="T455" s="12">
        <f>'2023 MRI - Alphabetical'!S455-'2020 MRI'!S456</f>
        <v>0.74048359782633066</v>
      </c>
      <c r="U455" s="10">
        <f>'2023 MRI - Alphabetical'!T455-'2020 MRI'!T456</f>
        <v>-118</v>
      </c>
      <c r="V455" s="33">
        <f>'2023 MRI - Alphabetical'!U455-'2020 MRI'!U456</f>
        <v>-0.54517554850579963</v>
      </c>
      <c r="W455" s="11">
        <f>'2023 MRI - Alphabetical'!V455-'2020 MRI'!V456</f>
        <v>3.0762039516903331E-2</v>
      </c>
      <c r="X455" s="10">
        <f>'2023 MRI - Alphabetical'!W455-'2020 MRI'!W456</f>
        <v>-77</v>
      </c>
      <c r="Y455" s="33">
        <f>'2023 MRI - Alphabetical'!X455-'2020 MRI'!X456</f>
        <v>-0.24541191303793708</v>
      </c>
      <c r="Z455" s="13">
        <f>'2023 MRI - Alphabetical'!Y455-'2020 MRI'!Y456</f>
        <v>3029</v>
      </c>
      <c r="AA455" s="10">
        <f>'2023 MRI - Alphabetical'!Z455-'2020 MRI'!Z456</f>
        <v>-108</v>
      </c>
      <c r="AB455" s="33">
        <f>'2023 MRI - Alphabetical'!AA455-'2020 MRI'!AA456</f>
        <v>-0.52084676111031647</v>
      </c>
      <c r="AC455" s="11">
        <f>'2023 MRI - Alphabetical'!AB455-'2020 MRI'!AB456</f>
        <v>7.9511228533685613E-3</v>
      </c>
      <c r="AD455" s="10">
        <f>'2023 MRI - Alphabetical'!AC455-'2020 MRI'!AC456</f>
        <v>-31</v>
      </c>
      <c r="AE455" s="33">
        <f>'2023 MRI - Alphabetical'!AD455-'2020 MRI'!AD456</f>
        <v>-0.17007712138292885</v>
      </c>
      <c r="AF455" s="11">
        <f>'2023 MRI - Alphabetical'!AE455-'2020 MRI'!AE456</f>
        <v>-5.9897987317342194E-3</v>
      </c>
      <c r="AG455" s="10">
        <f>'2023 MRI - Alphabetical'!AF455-'2020 MRI'!AF456</f>
        <v>-4</v>
      </c>
      <c r="AH455" s="33">
        <f>'2023 MRI - Alphabetical'!AG455-'2020 MRI'!AG456</f>
        <v>-9.8287126644809542E-2</v>
      </c>
      <c r="AI455" s="14">
        <f>'2023 MRI - Alphabetical'!AH455-'2020 MRI'!AH456</f>
        <v>-2.8000000000000247E-2</v>
      </c>
      <c r="AJ455" s="10">
        <f>'2023 MRI - Alphabetical'!AI455-'2020 MRI'!AI456</f>
        <v>0</v>
      </c>
      <c r="AK455" s="33">
        <f>'2023 MRI - Alphabetical'!AJ455-'2020 MRI'!AJ456</f>
        <v>7.3182639171397779E-2</v>
      </c>
      <c r="AL455" s="13">
        <f>'2023 MRI - Alphabetical'!AK455-'2020 MRI'!AK456</f>
        <v>258721.9932062939</v>
      </c>
      <c r="AM455" s="38"/>
    </row>
    <row r="456" spans="1:39" x14ac:dyDescent="0.25">
      <c r="A456" t="s">
        <v>1049</v>
      </c>
      <c r="B456" s="5" t="s">
        <v>293</v>
      </c>
      <c r="C456" s="6" t="s">
        <v>52</v>
      </c>
      <c r="D456" s="7" t="s">
        <v>34</v>
      </c>
      <c r="E456" s="8">
        <f>VLOOKUP(A456,'2020 MRI'!$A$7:$F$571,6,FALSE)</f>
        <v>20.149798005436182</v>
      </c>
      <c r="F456" s="36">
        <f>'2023 MRI - Alphabetical'!E456-'2020 MRI'!E457</f>
        <v>-0.38874930365122529</v>
      </c>
      <c r="G456" s="8">
        <f>'2023 MRI - Alphabetical'!F456-'2020 MRI'!F457</f>
        <v>5.1894392907652644</v>
      </c>
      <c r="H456" s="9">
        <f>'2023 MRI - Alphabetical'!G456-'2020 MRI'!G457</f>
        <v>-30</v>
      </c>
      <c r="I456" s="10">
        <f>'2023 MRI - Alphabetical'!H456-'2020 MRI'!H457</f>
        <v>-19</v>
      </c>
      <c r="J456" s="33">
        <f>'2023 MRI - Alphabetical'!I456-'2020 MRI'!I457</f>
        <v>-3.742267301669095</v>
      </c>
      <c r="K456" s="11">
        <f>'2023 MRI - Alphabetical'!J456-'2020 MRI'!J457</f>
        <v>-0.18335687003200163</v>
      </c>
      <c r="L456" s="10">
        <f>'2023 MRI - Alphabetical'!K456-'2020 MRI'!K457</f>
        <v>-127</v>
      </c>
      <c r="M456" s="33">
        <f>'2023 MRI - Alphabetical'!L456-'2020 MRI'!L457</f>
        <v>-0.3777823157035895</v>
      </c>
      <c r="N456" s="11">
        <f>'2023 MRI - Alphabetical'!M456-'2020 MRI'!M457</f>
        <v>8.7413814883849361E-4</v>
      </c>
      <c r="O456" s="10">
        <f>'2023 MRI - Alphabetical'!N456-'2020 MRI'!N457</f>
        <v>92</v>
      </c>
      <c r="P456" s="33">
        <f>'2023 MRI - Alphabetical'!O456-'2020 MRI'!O457</f>
        <v>0.35087188256434199</v>
      </c>
      <c r="Q456" s="11">
        <f>'2023 MRI - Alphabetical'!P456-'2020 MRI'!P457</f>
        <v>-2.5496063771500189E-2</v>
      </c>
      <c r="R456" s="10">
        <f>'2023 MRI - Alphabetical'!Q456-'2020 MRI'!Q457</f>
        <v>-110</v>
      </c>
      <c r="S456" s="33">
        <f>'2023 MRI - Alphabetical'!R456-'2020 MRI'!R457</f>
        <v>-0.11890638446011892</v>
      </c>
      <c r="T456" s="12">
        <f>'2023 MRI - Alphabetical'!S456-'2020 MRI'!S457</f>
        <v>0.53302034623042704</v>
      </c>
      <c r="U456" s="10">
        <f>'2023 MRI - Alphabetical'!T456-'2020 MRI'!T457</f>
        <v>68</v>
      </c>
      <c r="V456" s="33">
        <f>'2023 MRI - Alphabetical'!U456-'2020 MRI'!U457</f>
        <v>0.23495715134691891</v>
      </c>
      <c r="W456" s="11">
        <f>'2023 MRI - Alphabetical'!V456-'2020 MRI'!V457</f>
        <v>-1.6568682035929906E-2</v>
      </c>
      <c r="X456" s="10">
        <f>'2023 MRI - Alphabetical'!W456-'2020 MRI'!W457</f>
        <v>-15</v>
      </c>
      <c r="Y456" s="33">
        <f>'2023 MRI - Alphabetical'!X456-'2020 MRI'!X457</f>
        <v>-0.15349360966083381</v>
      </c>
      <c r="Z456" s="13">
        <f>'2023 MRI - Alphabetical'!Y456-'2020 MRI'!Y457</f>
        <v>14527</v>
      </c>
      <c r="AA456" s="10">
        <f>'2023 MRI - Alphabetical'!Z456-'2020 MRI'!Z457</f>
        <v>-68</v>
      </c>
      <c r="AB456" s="33">
        <f>'2023 MRI - Alphabetical'!AA456-'2020 MRI'!AA457</f>
        <v>-0.2250678778250737</v>
      </c>
      <c r="AC456" s="11">
        <f>'2023 MRI - Alphabetical'!AB456-'2020 MRI'!AB457</f>
        <v>5.0578512396694253E-3</v>
      </c>
      <c r="AD456" s="10">
        <f>'2023 MRI - Alphabetical'!AC456-'2020 MRI'!AC457</f>
        <v>152</v>
      </c>
      <c r="AE456" s="33">
        <f>'2023 MRI - Alphabetical'!AD456-'2020 MRI'!AD457</f>
        <v>0.59384069805056861</v>
      </c>
      <c r="AF456" s="11">
        <f>'2023 MRI - Alphabetical'!AE456-'2020 MRI'!AE457</f>
        <v>4.1333338013899268E-2</v>
      </c>
      <c r="AG456" s="10">
        <f>'2023 MRI - Alphabetical'!AF456-'2020 MRI'!AF457</f>
        <v>-25</v>
      </c>
      <c r="AH456" s="33">
        <f>'2023 MRI - Alphabetical'!AG456-'2020 MRI'!AG457</f>
        <v>-0.1448563834459945</v>
      </c>
      <c r="AI456" s="14">
        <f>'2023 MRI - Alphabetical'!AH456-'2020 MRI'!AH457</f>
        <v>3.3333333333333215E-2</v>
      </c>
      <c r="AJ456" s="10">
        <f>'2023 MRI - Alphabetical'!AI456-'2020 MRI'!AI457</f>
        <v>-8</v>
      </c>
      <c r="AK456" s="33">
        <f>'2023 MRI - Alphabetical'!AJ456-'2020 MRI'!AJ457</f>
        <v>-1.8898653849435357E-2</v>
      </c>
      <c r="AL456" s="13">
        <f>'2023 MRI - Alphabetical'!AK456-'2020 MRI'!AK457</f>
        <v>26214.592632517015</v>
      </c>
      <c r="AM456" s="38"/>
    </row>
    <row r="457" spans="1:39" x14ac:dyDescent="0.25">
      <c r="A457" t="s">
        <v>1050</v>
      </c>
      <c r="B457" s="5" t="s">
        <v>381</v>
      </c>
      <c r="C457" s="6" t="s">
        <v>44</v>
      </c>
      <c r="D457" s="7" t="s">
        <v>20</v>
      </c>
      <c r="E457" s="8">
        <f>VLOOKUP(A457,'2020 MRI'!$A$7:$F$571,6,FALSE)</f>
        <v>19.35033733638419</v>
      </c>
      <c r="F457" s="36">
        <f>'2023 MRI - Alphabetical'!E457-'2020 MRI'!E458</f>
        <v>0.17973961470896693</v>
      </c>
      <c r="G457" s="8">
        <f>'2023 MRI - Alphabetical'!F457-'2020 MRI'!F458</f>
        <v>3.9394551995599301</v>
      </c>
      <c r="H457" s="9">
        <f>'2023 MRI - Alphabetical'!G457-'2020 MRI'!G458</f>
        <v>2</v>
      </c>
      <c r="I457" s="10">
        <f>'2023 MRI - Alphabetical'!H457-'2020 MRI'!H458</f>
        <v>-62</v>
      </c>
      <c r="J457" s="33">
        <f>'2023 MRI - Alphabetical'!I457-'2020 MRI'!I458</f>
        <v>-0.16182073986106615</v>
      </c>
      <c r="K457" s="11">
        <f>'2023 MRI - Alphabetical'!J457-'2020 MRI'!J458</f>
        <v>1.2650183393276282E-2</v>
      </c>
      <c r="L457" s="10">
        <f>'2023 MRI - Alphabetical'!K457-'2020 MRI'!K458</f>
        <v>18</v>
      </c>
      <c r="M457" s="33">
        <f>'2023 MRI - Alphabetical'!L457-'2020 MRI'!L458</f>
        <v>0.4504449862397838</v>
      </c>
      <c r="N457" s="11">
        <f>'2023 MRI - Alphabetical'!M457-'2020 MRI'!M458</f>
        <v>-1.7939282428702852E-2</v>
      </c>
      <c r="O457" s="10">
        <f>'2023 MRI - Alphabetical'!N457-'2020 MRI'!N458</f>
        <v>77</v>
      </c>
      <c r="P457" s="33">
        <f>'2023 MRI - Alphabetical'!O457-'2020 MRI'!O458</f>
        <v>0.2049471144993289</v>
      </c>
      <c r="Q457" s="11">
        <f>'2023 MRI - Alphabetical'!P457-'2020 MRI'!P458</f>
        <v>-1.5305934999375419E-2</v>
      </c>
      <c r="R457" s="10">
        <f>'2023 MRI - Alphabetical'!Q457-'2020 MRI'!Q458</f>
        <v>20</v>
      </c>
      <c r="S457" s="33">
        <f>'2023 MRI - Alphabetical'!R457-'2020 MRI'!R458</f>
        <v>0.15656445197452051</v>
      </c>
      <c r="T457" s="12">
        <f>'2023 MRI - Alphabetical'!S457-'2020 MRI'!S458</f>
        <v>-5.477704289284846E-3</v>
      </c>
      <c r="U457" s="10">
        <f>'2023 MRI - Alphabetical'!T457-'2020 MRI'!T458</f>
        <v>100</v>
      </c>
      <c r="V457" s="33">
        <f>'2023 MRI - Alphabetical'!U457-'2020 MRI'!U458</f>
        <v>0.24908415366526204</v>
      </c>
      <c r="W457" s="11">
        <f>'2023 MRI - Alphabetical'!V457-'2020 MRI'!V458</f>
        <v>-1.8318522555588055E-2</v>
      </c>
      <c r="X457" s="10">
        <f>'2023 MRI - Alphabetical'!W457-'2020 MRI'!W458</f>
        <v>-70</v>
      </c>
      <c r="Y457" s="33">
        <f>'2023 MRI - Alphabetical'!X457-'2020 MRI'!X458</f>
        <v>-0.49461120206366299</v>
      </c>
      <c r="Z457" s="13">
        <f>'2023 MRI - Alphabetical'!Y457-'2020 MRI'!Y458</f>
        <v>376</v>
      </c>
      <c r="AA457" s="10">
        <f>'2023 MRI - Alphabetical'!Z457-'2020 MRI'!Z458</f>
        <v>99</v>
      </c>
      <c r="AB457" s="33">
        <f>'2023 MRI - Alphabetical'!AA457-'2020 MRI'!AA458</f>
        <v>0.22237494714740974</v>
      </c>
      <c r="AC457" s="11">
        <f>'2023 MRI - Alphabetical'!AB457-'2020 MRI'!AB458</f>
        <v>-5.3153401266868572E-4</v>
      </c>
      <c r="AD457" s="10">
        <f>'2023 MRI - Alphabetical'!AC457-'2020 MRI'!AC458</f>
        <v>-88</v>
      </c>
      <c r="AE457" s="33">
        <f>'2023 MRI - Alphabetical'!AD457-'2020 MRI'!AD458</f>
        <v>-0.25319825072868202</v>
      </c>
      <c r="AF457" s="11">
        <f>'2023 MRI - Alphabetical'!AE457-'2020 MRI'!AE458</f>
        <v>-9.2736258981076514E-3</v>
      </c>
      <c r="AG457" s="10">
        <f>'2023 MRI - Alphabetical'!AF457-'2020 MRI'!AF458</f>
        <v>30</v>
      </c>
      <c r="AH457" s="33">
        <f>'2023 MRI - Alphabetical'!AG457-'2020 MRI'!AG458</f>
        <v>6.7892055816945629E-2</v>
      </c>
      <c r="AI457" s="14">
        <f>'2023 MRI - Alphabetical'!AH457-'2020 MRI'!AH458</f>
        <v>-0.19900000000000073</v>
      </c>
      <c r="AJ457" s="10">
        <f>'2023 MRI - Alphabetical'!AI457-'2020 MRI'!AI458</f>
        <v>3</v>
      </c>
      <c r="AK457" s="33">
        <f>'2023 MRI - Alphabetical'!AJ457-'2020 MRI'!AJ458</f>
        <v>2.1797298663499054E-2</v>
      </c>
      <c r="AL457" s="13">
        <f>'2023 MRI - Alphabetical'!AK457-'2020 MRI'!AK458</f>
        <v>20869.248949347239</v>
      </c>
      <c r="AM457" s="38"/>
    </row>
    <row r="458" spans="1:39" x14ac:dyDescent="0.25">
      <c r="A458" t="s">
        <v>1051</v>
      </c>
      <c r="B458" s="5" t="s">
        <v>209</v>
      </c>
      <c r="C458" s="6" t="s">
        <v>26</v>
      </c>
      <c r="D458" s="7" t="s">
        <v>20</v>
      </c>
      <c r="E458" s="8">
        <f>VLOOKUP(A458,'2020 MRI'!$A$7:$F$571,6,FALSE)</f>
        <v>43.245541742969976</v>
      </c>
      <c r="F458" s="36">
        <f>'2023 MRI - Alphabetical'!E458-'2020 MRI'!E459</f>
        <v>0.95368645328016521</v>
      </c>
      <c r="G458" s="8">
        <f>'2023 MRI - Alphabetical'!F458-'2020 MRI'!F459</f>
        <v>-2.833645316525633</v>
      </c>
      <c r="H458" s="9">
        <f>'2023 MRI - Alphabetical'!G458-'2020 MRI'!G459</f>
        <v>27</v>
      </c>
      <c r="I458" s="10">
        <f>'2023 MRI - Alphabetical'!H458-'2020 MRI'!H459</f>
        <v>-56</v>
      </c>
      <c r="J458" s="33">
        <f>'2023 MRI - Alphabetical'!I458-'2020 MRI'!I459</f>
        <v>-1.3186941171587145</v>
      </c>
      <c r="K458" s="11">
        <f>'2023 MRI - Alphabetical'!J458-'2020 MRI'!J459</f>
        <v>-8.2873116391041224E-2</v>
      </c>
      <c r="L458" s="10">
        <f>'2023 MRI - Alphabetical'!K458-'2020 MRI'!K459</f>
        <v>-20</v>
      </c>
      <c r="M458" s="33">
        <f>'2023 MRI - Alphabetical'!L458-'2020 MRI'!L459</f>
        <v>-0.52793075613091056</v>
      </c>
      <c r="N458" s="11">
        <f>'2023 MRI - Alphabetical'!M458-'2020 MRI'!M459</f>
        <v>-1.4716569767441859E-2</v>
      </c>
      <c r="O458" s="10">
        <f>'2023 MRI - Alphabetical'!N458-'2020 MRI'!N459</f>
        <v>-10</v>
      </c>
      <c r="P458" s="33">
        <f>'2023 MRI - Alphabetical'!O458-'2020 MRI'!O459</f>
        <v>-4.0160436230523455E-2</v>
      </c>
      <c r="Q458" s="11">
        <f>'2023 MRI - Alphabetical'!P458-'2020 MRI'!P459</f>
        <v>-3.2608695652173864E-3</v>
      </c>
      <c r="R458" s="10">
        <f>'2023 MRI - Alphabetical'!Q458-'2020 MRI'!Q459</f>
        <v>330</v>
      </c>
      <c r="S458" s="33">
        <f>'2023 MRI - Alphabetical'!R458-'2020 MRI'!R459</f>
        <v>0.72717091804768597</v>
      </c>
      <c r="T458" s="12">
        <f>'2023 MRI - Alphabetical'!S458-'2020 MRI'!S459</f>
        <v>-2.0533880903490762</v>
      </c>
      <c r="U458" s="10">
        <f>'2023 MRI - Alphabetical'!T458-'2020 MRI'!T459</f>
        <v>4</v>
      </c>
      <c r="V458" s="33">
        <f>'2023 MRI - Alphabetical'!U458-'2020 MRI'!U459</f>
        <v>5.3442228697789196E-2</v>
      </c>
      <c r="W458" s="11">
        <f>'2023 MRI - Alphabetical'!V458-'2020 MRI'!V459</f>
        <v>-4.3962364928715192E-3</v>
      </c>
      <c r="X458" s="10">
        <f>'2023 MRI - Alphabetical'!W458-'2020 MRI'!W459</f>
        <v>82</v>
      </c>
      <c r="Y458" s="33">
        <f>'2023 MRI - Alphabetical'!X458-'2020 MRI'!X459</f>
        <v>0.3195528734144566</v>
      </c>
      <c r="Z458" s="13">
        <f>'2023 MRI - Alphabetical'!Y458-'2020 MRI'!Y459</f>
        <v>24792</v>
      </c>
      <c r="AA458" s="10">
        <f>'2023 MRI - Alphabetical'!Z458-'2020 MRI'!Z459</f>
        <v>119</v>
      </c>
      <c r="AB458" s="33">
        <f>'2023 MRI - Alphabetical'!AA458-'2020 MRI'!AA459</f>
        <v>0.56756331700965745</v>
      </c>
      <c r="AC458" s="11">
        <f>'2023 MRI - Alphabetical'!AB458-'2020 MRI'!AB459</f>
        <v>-6.1693811074918573E-3</v>
      </c>
      <c r="AD458" s="10">
        <f>'2023 MRI - Alphabetical'!AC458-'2020 MRI'!AC459</f>
        <v>-12</v>
      </c>
      <c r="AE458" s="33">
        <f>'2023 MRI - Alphabetical'!AD458-'2020 MRI'!AD459</f>
        <v>-0.18213925186576518</v>
      </c>
      <c r="AF458" s="11">
        <f>'2023 MRI - Alphabetical'!AE458-'2020 MRI'!AE459</f>
        <v>-2.8449502133709448E-4</v>
      </c>
      <c r="AG458" s="10">
        <f>'2023 MRI - Alphabetical'!AF458-'2020 MRI'!AF459</f>
        <v>-58</v>
      </c>
      <c r="AH458" s="33">
        <f>'2023 MRI - Alphabetical'!AG458-'2020 MRI'!AG459</f>
        <v>-0.15427824834450071</v>
      </c>
      <c r="AI458" s="14">
        <f>'2023 MRI - Alphabetical'!AH458-'2020 MRI'!AH459</f>
        <v>5.8666666666666423E-2</v>
      </c>
      <c r="AJ458" s="10">
        <f>'2023 MRI - Alphabetical'!AI458-'2020 MRI'!AI459</f>
        <v>9</v>
      </c>
      <c r="AK458" s="33">
        <f>'2023 MRI - Alphabetical'!AJ458-'2020 MRI'!AJ459</f>
        <v>3.3930338461583109E-2</v>
      </c>
      <c r="AL458" s="13">
        <f>'2023 MRI - Alphabetical'!AK458-'2020 MRI'!AK459</f>
        <v>18382.211709457275</v>
      </c>
      <c r="AM458" s="38"/>
    </row>
    <row r="459" spans="1:39" x14ac:dyDescent="0.25">
      <c r="A459" t="s">
        <v>1052</v>
      </c>
      <c r="B459" s="5" t="s">
        <v>325</v>
      </c>
      <c r="C459" s="6" t="s">
        <v>30</v>
      </c>
      <c r="D459" s="7" t="s">
        <v>20</v>
      </c>
      <c r="E459" s="8">
        <f>VLOOKUP(A459,'2020 MRI'!$A$7:$F$571,6,FALSE)</f>
        <v>19.598047291521553</v>
      </c>
      <c r="F459" s="36">
        <f>'2023 MRI - Alphabetical'!E459-'2020 MRI'!E460</f>
        <v>1.2228970894734648</v>
      </c>
      <c r="G459" s="8">
        <f>'2023 MRI - Alphabetical'!F459-'2020 MRI'!F460</f>
        <v>1.2977164766425915</v>
      </c>
      <c r="H459" s="9">
        <f>'2023 MRI - Alphabetical'!G459-'2020 MRI'!G460</f>
        <v>67</v>
      </c>
      <c r="I459" s="10">
        <f>'2023 MRI - Alphabetical'!H459-'2020 MRI'!H460</f>
        <v>-119</v>
      </c>
      <c r="J459" s="33">
        <f>'2023 MRI - Alphabetical'!I459-'2020 MRI'!I460</f>
        <v>-0.34939076476555081</v>
      </c>
      <c r="K459" s="11">
        <f>'2023 MRI - Alphabetical'!J459-'2020 MRI'!J460</f>
        <v>-1.539000432261628E-3</v>
      </c>
      <c r="L459" s="10">
        <f>'2023 MRI - Alphabetical'!K459-'2020 MRI'!K460</f>
        <v>-73</v>
      </c>
      <c r="M459" s="33">
        <f>'2023 MRI - Alphabetical'!L459-'2020 MRI'!L460</f>
        <v>-0.11169145167266903</v>
      </c>
      <c r="N459" s="11">
        <f>'2023 MRI - Alphabetical'!M459-'2020 MRI'!M460</f>
        <v>-5.8202652736802363E-4</v>
      </c>
      <c r="O459" s="10">
        <f>'2023 MRI - Alphabetical'!N459-'2020 MRI'!N460</f>
        <v>23</v>
      </c>
      <c r="P459" s="33">
        <f>'2023 MRI - Alphabetical'!O459-'2020 MRI'!O460</f>
        <v>0.10169183302361628</v>
      </c>
      <c r="Q459" s="11">
        <f>'2023 MRI - Alphabetical'!P459-'2020 MRI'!P460</f>
        <v>-8.0808080808080808E-3</v>
      </c>
      <c r="R459" s="10">
        <f>'2023 MRI - Alphabetical'!Q459-'2020 MRI'!Q460</f>
        <v>19</v>
      </c>
      <c r="S459" s="33">
        <f>'2023 MRI - Alphabetical'!R459-'2020 MRI'!R460</f>
        <v>0.23888270298591624</v>
      </c>
      <c r="T459" s="12">
        <f>'2023 MRI - Alphabetical'!S459-'2020 MRI'!S460</f>
        <v>0</v>
      </c>
      <c r="U459" s="10">
        <f>'2023 MRI - Alphabetical'!T459-'2020 MRI'!T460</f>
        <v>116</v>
      </c>
      <c r="V459" s="33">
        <f>'2023 MRI - Alphabetical'!U459-'2020 MRI'!U460</f>
        <v>0.25690669330510074</v>
      </c>
      <c r="W459" s="11">
        <f>'2023 MRI - Alphabetical'!V459-'2020 MRI'!V460</f>
        <v>-1.8932603915669869E-2</v>
      </c>
      <c r="X459" s="10">
        <f>'2023 MRI - Alphabetical'!W459-'2020 MRI'!W460</f>
        <v>-18</v>
      </c>
      <c r="Y459" s="33">
        <f>'2023 MRI - Alphabetical'!X459-'2020 MRI'!X460</f>
        <v>-9.3165744101087467E-2</v>
      </c>
      <c r="Z459" s="13">
        <f>'2023 MRI - Alphabetical'!Y459-'2020 MRI'!Y460</f>
        <v>11003</v>
      </c>
      <c r="AA459" s="10">
        <f>'2023 MRI - Alphabetical'!Z459-'2020 MRI'!Z460</f>
        <v>220</v>
      </c>
      <c r="AB459" s="33">
        <f>'2023 MRI - Alphabetical'!AA459-'2020 MRI'!AA460</f>
        <v>0.79288721386568994</v>
      </c>
      <c r="AC459" s="11">
        <f>'2023 MRI - Alphabetical'!AB459-'2020 MRI'!AB460</f>
        <v>-8.6028257456828919E-3</v>
      </c>
      <c r="AD459" s="10">
        <f>'2023 MRI - Alphabetical'!AC459-'2020 MRI'!AC460</f>
        <v>1</v>
      </c>
      <c r="AE459" s="33">
        <f>'2023 MRI - Alphabetical'!AD459-'2020 MRI'!AD460</f>
        <v>-4.322312548788787E-3</v>
      </c>
      <c r="AF459" s="11">
        <f>'2023 MRI - Alphabetical'!AE459-'2020 MRI'!AE460</f>
        <v>3.9452662374065417E-3</v>
      </c>
      <c r="AG459" s="10">
        <f>'2023 MRI - Alphabetical'!AF459-'2020 MRI'!AF460</f>
        <v>2</v>
      </c>
      <c r="AH459" s="33">
        <f>'2023 MRI - Alphabetical'!AG459-'2020 MRI'!AG460</f>
        <v>-2.79241100316312E-2</v>
      </c>
      <c r="AI459" s="14">
        <f>'2023 MRI - Alphabetical'!AH459-'2020 MRI'!AH460</f>
        <v>-0.11499999999999988</v>
      </c>
      <c r="AJ459" s="10">
        <f>'2023 MRI - Alphabetical'!AI459-'2020 MRI'!AI460</f>
        <v>1</v>
      </c>
      <c r="AK459" s="33">
        <f>'2023 MRI - Alphabetical'!AJ459-'2020 MRI'!AJ460</f>
        <v>0.20907313824192331</v>
      </c>
      <c r="AL459" s="13">
        <f>'2023 MRI - Alphabetical'!AK459-'2020 MRI'!AK460</f>
        <v>533604.56609274307</v>
      </c>
      <c r="AM459" s="38"/>
    </row>
    <row r="460" spans="1:39" x14ac:dyDescent="0.25">
      <c r="A460" t="s">
        <v>1053</v>
      </c>
      <c r="B460" s="5" t="s">
        <v>551</v>
      </c>
      <c r="C460" s="6" t="s">
        <v>54</v>
      </c>
      <c r="D460" s="7" t="s">
        <v>39</v>
      </c>
      <c r="E460" s="8">
        <f>VLOOKUP(A460,'2020 MRI'!$A$7:$F$571,6,FALSE)</f>
        <v>10.683134596516865</v>
      </c>
      <c r="F460" s="36">
        <f>'2023 MRI - Alphabetical'!E460-'2020 MRI'!E461</f>
        <v>-0.45663081979945375</v>
      </c>
      <c r="G460" s="8">
        <f>'2023 MRI - Alphabetical'!F460-'2020 MRI'!F461</f>
        <v>7.2796880779045523</v>
      </c>
      <c r="H460" s="9">
        <f>'2023 MRI - Alphabetical'!G460-'2020 MRI'!G461</f>
        <v>-16</v>
      </c>
      <c r="I460" s="10">
        <f>'2023 MRI - Alphabetical'!H460-'2020 MRI'!H461</f>
        <v>-9</v>
      </c>
      <c r="J460" s="33">
        <f>'2023 MRI - Alphabetical'!I460-'2020 MRI'!I461</f>
        <v>-0.16427953171677701</v>
      </c>
      <c r="K460" s="11">
        <f>'2023 MRI - Alphabetical'!J460-'2020 MRI'!J461</f>
        <v>3.0772817952978038E-2</v>
      </c>
      <c r="L460" s="10">
        <f>'2023 MRI - Alphabetical'!K460-'2020 MRI'!K461</f>
        <v>-16</v>
      </c>
      <c r="M460" s="33">
        <f>'2023 MRI - Alphabetical'!L460-'2020 MRI'!L461</f>
        <v>8.0139193621151517E-3</v>
      </c>
      <c r="N460" s="11">
        <f>'2023 MRI - Alphabetical'!M460-'2020 MRI'!M461</f>
        <v>1.6257528766463712E-3</v>
      </c>
      <c r="O460" s="10">
        <f>'2023 MRI - Alphabetical'!N460-'2020 MRI'!N461</f>
        <v>4</v>
      </c>
      <c r="P460" s="33">
        <f>'2023 MRI - Alphabetical'!O460-'2020 MRI'!O461</f>
        <v>1.1519139125897748E-2</v>
      </c>
      <c r="Q460" s="11">
        <f>'2023 MRI - Alphabetical'!P460-'2020 MRI'!P461</f>
        <v>-2.5582900252814518E-3</v>
      </c>
      <c r="R460" s="10">
        <f>'2023 MRI - Alphabetical'!Q460-'2020 MRI'!Q461</f>
        <v>19</v>
      </c>
      <c r="S460" s="33">
        <f>'2023 MRI - Alphabetical'!R460-'2020 MRI'!R461</f>
        <v>0.23888270298591624</v>
      </c>
      <c r="T460" s="12">
        <f>'2023 MRI - Alphabetical'!S460-'2020 MRI'!S461</f>
        <v>0</v>
      </c>
      <c r="U460" s="10">
        <f>'2023 MRI - Alphabetical'!T460-'2020 MRI'!T461</f>
        <v>-113</v>
      </c>
      <c r="V460" s="33">
        <f>'2023 MRI - Alphabetical'!U460-'2020 MRI'!U461</f>
        <v>-0.49672943878762843</v>
      </c>
      <c r="W460" s="11">
        <f>'2023 MRI - Alphabetical'!V460-'2020 MRI'!V461</f>
        <v>2.5627801951894492E-2</v>
      </c>
      <c r="X460" s="10">
        <f>'2023 MRI - Alphabetical'!W460-'2020 MRI'!W461</f>
        <v>27</v>
      </c>
      <c r="Y460" s="33">
        <f>'2023 MRI - Alphabetical'!X460-'2020 MRI'!X461</f>
        <v>0.2384399250674728</v>
      </c>
      <c r="Z460" s="13">
        <f>'2023 MRI - Alphabetical'!Y460-'2020 MRI'!Y461</f>
        <v>33591</v>
      </c>
      <c r="AA460" s="10">
        <f>'2023 MRI - Alphabetical'!Z460-'2020 MRI'!Z461</f>
        <v>-65</v>
      </c>
      <c r="AB460" s="33">
        <f>'2023 MRI - Alphabetical'!AA460-'2020 MRI'!AA461</f>
        <v>-0.27552032933344617</v>
      </c>
      <c r="AC460" s="11">
        <f>'2023 MRI - Alphabetical'!AB460-'2020 MRI'!AB461</f>
        <v>6.5470048097944905E-3</v>
      </c>
      <c r="AD460" s="10">
        <f>'2023 MRI - Alphabetical'!AC460-'2020 MRI'!AC461</f>
        <v>-43</v>
      </c>
      <c r="AE460" s="33">
        <f>'2023 MRI - Alphabetical'!AD460-'2020 MRI'!AD461</f>
        <v>-0.14552251714640396</v>
      </c>
      <c r="AF460" s="11">
        <f>'2023 MRI - Alphabetical'!AE460-'2020 MRI'!AE461</f>
        <v>-3.9208484703314728E-3</v>
      </c>
      <c r="AG460" s="10">
        <f>'2023 MRI - Alphabetical'!AF460-'2020 MRI'!AF461</f>
        <v>21</v>
      </c>
      <c r="AH460" s="33">
        <f>'2023 MRI - Alphabetical'!AG460-'2020 MRI'!AG461</f>
        <v>4.2315048206979899E-2</v>
      </c>
      <c r="AI460" s="14">
        <f>'2023 MRI - Alphabetical'!AH460-'2020 MRI'!AH461</f>
        <v>-0.17766666666666664</v>
      </c>
      <c r="AJ460" s="10">
        <f>'2023 MRI - Alphabetical'!AI460-'2020 MRI'!AI461</f>
        <v>15</v>
      </c>
      <c r="AK460" s="33">
        <f>'2023 MRI - Alphabetical'!AJ460-'2020 MRI'!AJ461</f>
        <v>3.1493573026334376E-3</v>
      </c>
      <c r="AL460" s="13">
        <f>'2023 MRI - Alphabetical'!AK460-'2020 MRI'!AK461</f>
        <v>59563.913376676152</v>
      </c>
      <c r="AM460" s="38"/>
    </row>
    <row r="461" spans="1:39" x14ac:dyDescent="0.25">
      <c r="A461" t="s">
        <v>1054</v>
      </c>
      <c r="B461" s="5" t="s">
        <v>138</v>
      </c>
      <c r="C461" s="6" t="s">
        <v>54</v>
      </c>
      <c r="D461" s="7" t="s">
        <v>39</v>
      </c>
      <c r="E461" s="8">
        <f>VLOOKUP(A461,'2020 MRI'!$A$7:$F$571,6,FALSE)</f>
        <v>32.50658197853577</v>
      </c>
      <c r="F461" s="36">
        <f>'2023 MRI - Alphabetical'!E461-'2020 MRI'!E462</f>
        <v>5.9879024171134887E-2</v>
      </c>
      <c r="G461" s="8">
        <f>'2023 MRI - Alphabetical'!F461-'2020 MRI'!F462</f>
        <v>1.5666644596540849</v>
      </c>
      <c r="H461" s="9">
        <f>'2023 MRI - Alphabetical'!G461-'2020 MRI'!G462</f>
        <v>-4</v>
      </c>
      <c r="I461" s="10">
        <f>'2023 MRI - Alphabetical'!H461-'2020 MRI'!H462</f>
        <v>405</v>
      </c>
      <c r="J461" s="33">
        <f>'2023 MRI - Alphabetical'!I461-'2020 MRI'!I462</f>
        <v>2.3138695608390143</v>
      </c>
      <c r="K461" s="11">
        <f>'2023 MRI - Alphabetical'!J461-'2020 MRI'!J462</f>
        <v>0.17948664990266905</v>
      </c>
      <c r="L461" s="10">
        <f>'2023 MRI - Alphabetical'!K461-'2020 MRI'!K462</f>
        <v>-64</v>
      </c>
      <c r="M461" s="33">
        <f>'2023 MRI - Alphabetical'!L461-'2020 MRI'!L462</f>
        <v>-8.4955536553915301E-2</v>
      </c>
      <c r="N461" s="11">
        <f>'2023 MRI - Alphabetical'!M461-'2020 MRI'!M462</f>
        <v>-3.0991961802133289E-3</v>
      </c>
      <c r="O461" s="10">
        <f>'2023 MRI - Alphabetical'!N461-'2020 MRI'!N462</f>
        <v>-53</v>
      </c>
      <c r="P461" s="33">
        <f>'2023 MRI - Alphabetical'!O461-'2020 MRI'!O462</f>
        <v>-0.33873555793186416</v>
      </c>
      <c r="Q461" s="11">
        <f>'2023 MRI - Alphabetical'!P461-'2020 MRI'!P462</f>
        <v>1.7155469218863503E-2</v>
      </c>
      <c r="R461" s="10">
        <f>'2023 MRI - Alphabetical'!Q461-'2020 MRI'!Q462</f>
        <v>19</v>
      </c>
      <c r="S461" s="33">
        <f>'2023 MRI - Alphabetical'!R461-'2020 MRI'!R462</f>
        <v>0.23888270298591624</v>
      </c>
      <c r="T461" s="12">
        <f>'2023 MRI - Alphabetical'!S461-'2020 MRI'!S462</f>
        <v>0</v>
      </c>
      <c r="U461" s="10">
        <f>'2023 MRI - Alphabetical'!T461-'2020 MRI'!T462</f>
        <v>-11</v>
      </c>
      <c r="V461" s="33">
        <f>'2023 MRI - Alphabetical'!U461-'2020 MRI'!U462</f>
        <v>-7.25923539072032E-2</v>
      </c>
      <c r="W461" s="11">
        <f>'2023 MRI - Alphabetical'!V461-'2020 MRI'!V462</f>
        <v>3.8002247494882541E-3</v>
      </c>
      <c r="X461" s="10">
        <f>'2023 MRI - Alphabetical'!W461-'2020 MRI'!W462</f>
        <v>-4</v>
      </c>
      <c r="Y461" s="33">
        <f>'2023 MRI - Alphabetical'!X461-'2020 MRI'!X462</f>
        <v>3.7708419306950125E-2</v>
      </c>
      <c r="Z461" s="13">
        <f>'2023 MRI - Alphabetical'!Y461-'2020 MRI'!Y462</f>
        <v>12823</v>
      </c>
      <c r="AA461" s="10">
        <f>'2023 MRI - Alphabetical'!Z461-'2020 MRI'!Z462</f>
        <v>-99</v>
      </c>
      <c r="AB461" s="33">
        <f>'2023 MRI - Alphabetical'!AA461-'2020 MRI'!AA462</f>
        <v>-0.34578294315376029</v>
      </c>
      <c r="AC461" s="11">
        <f>'2023 MRI - Alphabetical'!AB461-'2020 MRI'!AB462</f>
        <v>6.2438220757825361E-3</v>
      </c>
      <c r="AD461" s="10">
        <f>'2023 MRI - Alphabetical'!AC461-'2020 MRI'!AC462</f>
        <v>-18</v>
      </c>
      <c r="AE461" s="33">
        <f>'2023 MRI - Alphabetical'!AD461-'2020 MRI'!AD462</f>
        <v>-5.0000610947747409E-2</v>
      </c>
      <c r="AF461" s="11">
        <f>'2023 MRI - Alphabetical'!AE461-'2020 MRI'!AE462</f>
        <v>3.5294478353977699E-3</v>
      </c>
      <c r="AG461" s="10">
        <f>'2023 MRI - Alphabetical'!AF461-'2020 MRI'!AF462</f>
        <v>22</v>
      </c>
      <c r="AH461" s="33">
        <f>'2023 MRI - Alphabetical'!AG461-'2020 MRI'!AG462</f>
        <v>0.10534929848916669</v>
      </c>
      <c r="AI461" s="14">
        <f>'2023 MRI - Alphabetical'!AH461-'2020 MRI'!AH462</f>
        <v>-0.23733333333333295</v>
      </c>
      <c r="AJ461" s="10">
        <f>'2023 MRI - Alphabetical'!AI461-'2020 MRI'!AI462</f>
        <v>-1</v>
      </c>
      <c r="AK461" s="33">
        <f>'2023 MRI - Alphabetical'!AJ461-'2020 MRI'!AJ462</f>
        <v>2.7334148501108324E-2</v>
      </c>
      <c r="AL461" s="13">
        <f>'2023 MRI - Alphabetical'!AK461-'2020 MRI'!AK462</f>
        <v>8105.0100761089707</v>
      </c>
      <c r="AM461" s="38"/>
    </row>
    <row r="462" spans="1:39" x14ac:dyDescent="0.25">
      <c r="A462" t="s">
        <v>1055</v>
      </c>
      <c r="B462" s="5" t="s">
        <v>161</v>
      </c>
      <c r="C462" s="6" t="s">
        <v>19</v>
      </c>
      <c r="D462" s="7" t="s">
        <v>20</v>
      </c>
      <c r="E462" s="8">
        <f>VLOOKUP(A462,'2020 MRI'!$A$7:$F$571,6,FALSE)</f>
        <v>34.919540120401741</v>
      </c>
      <c r="F462" s="36">
        <f>'2023 MRI - Alphabetical'!E462-'2020 MRI'!E463</f>
        <v>-0.68039072160215452</v>
      </c>
      <c r="G462" s="8">
        <f>'2023 MRI - Alphabetical'!F462-'2020 MRI'!F463</f>
        <v>2.915874011591356</v>
      </c>
      <c r="H462" s="9">
        <f>'2023 MRI - Alphabetical'!G462-'2020 MRI'!G463</f>
        <v>-26</v>
      </c>
      <c r="I462" s="10">
        <f>'2023 MRI - Alphabetical'!H462-'2020 MRI'!H463</f>
        <v>-49</v>
      </c>
      <c r="J462" s="33">
        <f>'2023 MRI - Alphabetical'!I462-'2020 MRI'!I463</f>
        <v>-0.44254829802670492</v>
      </c>
      <c r="K462" s="11">
        <f>'2023 MRI - Alphabetical'!J462-'2020 MRI'!J463</f>
        <v>7.568133958856027E-3</v>
      </c>
      <c r="L462" s="10">
        <f>'2023 MRI - Alphabetical'!K462-'2020 MRI'!K463</f>
        <v>360</v>
      </c>
      <c r="M462" s="33">
        <f>'2023 MRI - Alphabetical'!L462-'2020 MRI'!L463</f>
        <v>1.2874086447486037</v>
      </c>
      <c r="N462" s="11">
        <f>'2023 MRI - Alphabetical'!M462-'2020 MRI'!M463</f>
        <v>-7.2689403982751644E-2</v>
      </c>
      <c r="O462" s="10">
        <f>'2023 MRI - Alphabetical'!N462-'2020 MRI'!N463</f>
        <v>41</v>
      </c>
      <c r="P462" s="33">
        <f>'2023 MRI - Alphabetical'!O462-'2020 MRI'!O463</f>
        <v>0.1979593930128743</v>
      </c>
      <c r="Q462" s="11">
        <f>'2023 MRI - Alphabetical'!P462-'2020 MRI'!P463</f>
        <v>-1.6624704609200736E-2</v>
      </c>
      <c r="R462" s="10">
        <f>'2023 MRI - Alphabetical'!Q462-'2020 MRI'!Q463</f>
        <v>-35</v>
      </c>
      <c r="S462" s="33">
        <f>'2023 MRI - Alphabetical'!R462-'2020 MRI'!R463</f>
        <v>-0.61114765052847009</v>
      </c>
      <c r="T462" s="12">
        <f>'2023 MRI - Alphabetical'!S462-'2020 MRI'!S463</f>
        <v>0.69852481488170604</v>
      </c>
      <c r="U462" s="10">
        <f>'2023 MRI - Alphabetical'!T462-'2020 MRI'!T463</f>
        <v>-76</v>
      </c>
      <c r="V462" s="33">
        <f>'2023 MRI - Alphabetical'!U462-'2020 MRI'!U463</f>
        <v>-0.81166773571612416</v>
      </c>
      <c r="W462" s="11">
        <f>'2023 MRI - Alphabetical'!V462-'2020 MRI'!V463</f>
        <v>4.8109029580674215E-2</v>
      </c>
      <c r="X462" s="10">
        <f>'2023 MRI - Alphabetical'!W462-'2020 MRI'!W463</f>
        <v>-14</v>
      </c>
      <c r="Y462" s="33">
        <f>'2023 MRI - Alphabetical'!X462-'2020 MRI'!X463</f>
        <v>-4.0610103770251094E-2</v>
      </c>
      <c r="Z462" s="13">
        <f>'2023 MRI - Alphabetical'!Y462-'2020 MRI'!Y463</f>
        <v>11000</v>
      </c>
      <c r="AA462" s="10">
        <f>'2023 MRI - Alphabetical'!Z462-'2020 MRI'!Z463</f>
        <v>52</v>
      </c>
      <c r="AB462" s="33">
        <f>'2023 MRI - Alphabetical'!AA462-'2020 MRI'!AA463</f>
        <v>0.26394167197094071</v>
      </c>
      <c r="AC462" s="11">
        <f>'2023 MRI - Alphabetical'!AB462-'2020 MRI'!AB463</f>
        <v>-2.2950819672131126E-3</v>
      </c>
      <c r="AD462" s="10">
        <f>'2023 MRI - Alphabetical'!AC462-'2020 MRI'!AC463</f>
        <v>-3</v>
      </c>
      <c r="AE462" s="33">
        <f>'2023 MRI - Alphabetical'!AD462-'2020 MRI'!AD463</f>
        <v>2.337663865360301E-2</v>
      </c>
      <c r="AF462" s="11">
        <f>'2023 MRI - Alphabetical'!AE462-'2020 MRI'!AE463</f>
        <v>7.8441132732677277E-3</v>
      </c>
      <c r="AG462" s="10">
        <f>'2023 MRI - Alphabetical'!AF462-'2020 MRI'!AF463</f>
        <v>14</v>
      </c>
      <c r="AH462" s="33">
        <f>'2023 MRI - Alphabetical'!AG462-'2020 MRI'!AG463</f>
        <v>0.31566080747044023</v>
      </c>
      <c r="AI462" s="14">
        <f>'2023 MRI - Alphabetical'!AH462-'2020 MRI'!AH463</f>
        <v>-0.46166666666666689</v>
      </c>
      <c r="AJ462" s="10">
        <f>'2023 MRI - Alphabetical'!AI462-'2020 MRI'!AI463</f>
        <v>5</v>
      </c>
      <c r="AK462" s="33">
        <f>'2023 MRI - Alphabetical'!AJ462-'2020 MRI'!AJ463</f>
        <v>3.0507104908751637E-2</v>
      </c>
      <c r="AL462" s="13">
        <f>'2023 MRI - Alphabetical'!AK462-'2020 MRI'!AK463</f>
        <v>15230.098042589801</v>
      </c>
      <c r="AM462" s="38"/>
    </row>
    <row r="463" spans="1:39" x14ac:dyDescent="0.25">
      <c r="A463" t="s">
        <v>1056</v>
      </c>
      <c r="B463" s="5" t="s">
        <v>101</v>
      </c>
      <c r="C463" s="6" t="s">
        <v>24</v>
      </c>
      <c r="D463" s="7" t="s">
        <v>20</v>
      </c>
      <c r="E463" s="8">
        <f>VLOOKUP(A463,'2020 MRI'!$A$7:$F$571,6,FALSE)</f>
        <v>43.533417595217827</v>
      </c>
      <c r="F463" s="36">
        <f>'2023 MRI - Alphabetical'!E463-'2020 MRI'!E464</f>
        <v>-0.51730892070822421</v>
      </c>
      <c r="G463" s="8">
        <f>'2023 MRI - Alphabetical'!F463-'2020 MRI'!F464</f>
        <v>0.76222948875156504</v>
      </c>
      <c r="H463" s="9">
        <f>'2023 MRI - Alphabetical'!G463-'2020 MRI'!G464</f>
        <v>-8</v>
      </c>
      <c r="I463" s="10">
        <f>'2023 MRI - Alphabetical'!H463-'2020 MRI'!H464</f>
        <v>50</v>
      </c>
      <c r="J463" s="33">
        <f>'2023 MRI - Alphabetical'!I463-'2020 MRI'!I464</f>
        <v>0.32852742342288788</v>
      </c>
      <c r="K463" s="11">
        <f>'2023 MRI - Alphabetical'!J463-'2020 MRI'!J464</f>
        <v>4.0728958315438102E-2</v>
      </c>
      <c r="L463" s="10">
        <f>'2023 MRI - Alphabetical'!K463-'2020 MRI'!K464</f>
        <v>81</v>
      </c>
      <c r="M463" s="33">
        <f>'2023 MRI - Alphabetical'!L463-'2020 MRI'!L464</f>
        <v>0.31251580966720727</v>
      </c>
      <c r="N463" s="11">
        <f>'2023 MRI - Alphabetical'!M463-'2020 MRI'!M464</f>
        <v>-3.6462086095953375E-2</v>
      </c>
      <c r="O463" s="10">
        <f>'2023 MRI - Alphabetical'!N463-'2020 MRI'!N464</f>
        <v>9</v>
      </c>
      <c r="P463" s="33">
        <f>'2023 MRI - Alphabetical'!O463-'2020 MRI'!O464</f>
        <v>4.799020132000531E-2</v>
      </c>
      <c r="Q463" s="11">
        <f>'2023 MRI - Alphabetical'!P463-'2020 MRI'!P464</f>
        <v>-7.7831159917639003E-3</v>
      </c>
      <c r="R463" s="10">
        <f>'2023 MRI - Alphabetical'!Q463-'2020 MRI'!Q464</f>
        <v>-4</v>
      </c>
      <c r="S463" s="33">
        <f>'2023 MRI - Alphabetical'!R463-'2020 MRI'!R464</f>
        <v>-0.38517254959573077</v>
      </c>
      <c r="T463" s="12">
        <f>'2023 MRI - Alphabetical'!S463-'2020 MRI'!S464</f>
        <v>0.12743484896858481</v>
      </c>
      <c r="U463" s="10">
        <f>'2023 MRI - Alphabetical'!T463-'2020 MRI'!T464</f>
        <v>7</v>
      </c>
      <c r="V463" s="33">
        <f>'2023 MRI - Alphabetical'!U463-'2020 MRI'!U464</f>
        <v>9.3170457186905531E-2</v>
      </c>
      <c r="W463" s="11">
        <f>'2023 MRI - Alphabetical'!V463-'2020 MRI'!V464</f>
        <v>-6.2319928823611204E-3</v>
      </c>
      <c r="X463" s="10">
        <f>'2023 MRI - Alphabetical'!W463-'2020 MRI'!W464</f>
        <v>-18</v>
      </c>
      <c r="Y463" s="33">
        <f>'2023 MRI - Alphabetical'!X463-'2020 MRI'!X464</f>
        <v>-8.1998262196685268E-2</v>
      </c>
      <c r="Z463" s="13">
        <f>'2023 MRI - Alphabetical'!Y463-'2020 MRI'!Y464</f>
        <v>6896</v>
      </c>
      <c r="AA463" s="10">
        <f>'2023 MRI - Alphabetical'!Z463-'2020 MRI'!Z464</f>
        <v>-12</v>
      </c>
      <c r="AB463" s="33">
        <f>'2023 MRI - Alphabetical'!AA463-'2020 MRI'!AA464</f>
        <v>-0.38620732349995457</v>
      </c>
      <c r="AC463" s="11">
        <f>'2023 MRI - Alphabetical'!AB463-'2020 MRI'!AB464</f>
        <v>4.1901692183722791E-3</v>
      </c>
      <c r="AD463" s="10">
        <f>'2023 MRI - Alphabetical'!AC463-'2020 MRI'!AC464</f>
        <v>-6</v>
      </c>
      <c r="AE463" s="33">
        <f>'2023 MRI - Alphabetical'!AD463-'2020 MRI'!AD464</f>
        <v>1.0073758879693084E-2</v>
      </c>
      <c r="AF463" s="11">
        <f>'2023 MRI - Alphabetical'!AE463-'2020 MRI'!AE464</f>
        <v>9.6139512085753331E-3</v>
      </c>
      <c r="AG463" s="10">
        <f>'2023 MRI - Alphabetical'!AF463-'2020 MRI'!AF464</f>
        <v>6</v>
      </c>
      <c r="AH463" s="33">
        <f>'2023 MRI - Alphabetical'!AG463-'2020 MRI'!AG464</f>
        <v>7.0876339676218314E-2</v>
      </c>
      <c r="AI463" s="14">
        <f>'2023 MRI - Alphabetical'!AH463-'2020 MRI'!AH464</f>
        <v>-0.19466666666666654</v>
      </c>
      <c r="AJ463" s="10">
        <f>'2023 MRI - Alphabetical'!AI463-'2020 MRI'!AI464</f>
        <v>19</v>
      </c>
      <c r="AK463" s="33">
        <f>'2023 MRI - Alphabetical'!AJ463-'2020 MRI'!AJ464</f>
        <v>2.7419616023858395E-2</v>
      </c>
      <c r="AL463" s="13">
        <f>'2023 MRI - Alphabetical'!AK463-'2020 MRI'!AK464</f>
        <v>25842.525545185053</v>
      </c>
      <c r="AM463" s="38"/>
    </row>
    <row r="464" spans="1:39" x14ac:dyDescent="0.25">
      <c r="A464" t="s">
        <v>1057</v>
      </c>
      <c r="B464" s="5" t="s">
        <v>234</v>
      </c>
      <c r="C464" s="6" t="s">
        <v>172</v>
      </c>
      <c r="D464" s="7" t="s">
        <v>39</v>
      </c>
      <c r="E464" s="8">
        <f>VLOOKUP(A464,'2020 MRI'!$A$7:$F$571,6,FALSE)</f>
        <v>34.352320587972386</v>
      </c>
      <c r="F464" s="36">
        <f>'2023 MRI - Alphabetical'!E464-'2020 MRI'!E465</f>
        <v>0.93537999309190667</v>
      </c>
      <c r="G464" s="8">
        <f>'2023 MRI - Alphabetical'!F464-'2020 MRI'!F465</f>
        <v>-0.98295464243484787</v>
      </c>
      <c r="H464" s="9">
        <f>'2023 MRI - Alphabetical'!G464-'2020 MRI'!G465</f>
        <v>26</v>
      </c>
      <c r="I464" s="10">
        <f>'2023 MRI - Alphabetical'!H464-'2020 MRI'!H465</f>
        <v>97</v>
      </c>
      <c r="J464" s="33">
        <f>'2023 MRI - Alphabetical'!I464-'2020 MRI'!I465</f>
        <v>0.31697476459226298</v>
      </c>
      <c r="K464" s="11">
        <f>'2023 MRI - Alphabetical'!J464-'2020 MRI'!J465</f>
        <v>5.2230370760372957E-2</v>
      </c>
      <c r="L464" s="10">
        <f>'2023 MRI - Alphabetical'!K464-'2020 MRI'!K465</f>
        <v>283</v>
      </c>
      <c r="M464" s="33">
        <f>'2023 MRI - Alphabetical'!L464-'2020 MRI'!L465</f>
        <v>1.7934220022044449</v>
      </c>
      <c r="N464" s="11">
        <f>'2023 MRI - Alphabetical'!M464-'2020 MRI'!M465</f>
        <v>-0.10694382022471911</v>
      </c>
      <c r="O464" s="10">
        <f>'2023 MRI - Alphabetical'!N464-'2020 MRI'!N465</f>
        <v>-23</v>
      </c>
      <c r="P464" s="33">
        <f>'2023 MRI - Alphabetical'!O464-'2020 MRI'!O465</f>
        <v>-0.12612939580162297</v>
      </c>
      <c r="Q464" s="11">
        <f>'2023 MRI - Alphabetical'!P464-'2020 MRI'!P465</f>
        <v>4.0262586995342409E-3</v>
      </c>
      <c r="R464" s="10">
        <f>'2023 MRI - Alphabetical'!Q464-'2020 MRI'!Q465</f>
        <v>4</v>
      </c>
      <c r="S464" s="33">
        <f>'2023 MRI - Alphabetical'!R464-'2020 MRI'!R465</f>
        <v>-0.3906227117720002</v>
      </c>
      <c r="T464" s="12">
        <f>'2023 MRI - Alphabetical'!S464-'2020 MRI'!S465</f>
        <v>-0.13120101009452823</v>
      </c>
      <c r="U464" s="10">
        <f>'2023 MRI - Alphabetical'!T464-'2020 MRI'!T465</f>
        <v>90</v>
      </c>
      <c r="V464" s="33">
        <f>'2023 MRI - Alphabetical'!U464-'2020 MRI'!U465</f>
        <v>0.31076404067221497</v>
      </c>
      <c r="W464" s="11">
        <f>'2023 MRI - Alphabetical'!V464-'2020 MRI'!V465</f>
        <v>-2.1258987565459603E-2</v>
      </c>
      <c r="X464" s="10">
        <f>'2023 MRI - Alphabetical'!W464-'2020 MRI'!W465</f>
        <v>69</v>
      </c>
      <c r="Y464" s="33">
        <f>'2023 MRI - Alphabetical'!X464-'2020 MRI'!X465</f>
        <v>0.26723932971886005</v>
      </c>
      <c r="Z464" s="13">
        <f>'2023 MRI - Alphabetical'!Y464-'2020 MRI'!Y465</f>
        <v>25319</v>
      </c>
      <c r="AA464" s="10">
        <f>'2023 MRI - Alphabetical'!Z464-'2020 MRI'!Z465</f>
        <v>78</v>
      </c>
      <c r="AB464" s="33">
        <f>'2023 MRI - Alphabetical'!AA464-'2020 MRI'!AA465</f>
        <v>0.21499293260514085</v>
      </c>
      <c r="AC464" s="11">
        <f>'2023 MRI - Alphabetical'!AB464-'2020 MRI'!AB465</f>
        <v>-9.5064629847238513E-4</v>
      </c>
      <c r="AD464" s="10">
        <f>'2023 MRI - Alphabetical'!AC464-'2020 MRI'!AC465</f>
        <v>9</v>
      </c>
      <c r="AE464" s="33">
        <f>'2023 MRI - Alphabetical'!AD464-'2020 MRI'!AD465</f>
        <v>0.10262282891508212</v>
      </c>
      <c r="AF464" s="11">
        <f>'2023 MRI - Alphabetical'!AE464-'2020 MRI'!AE465</f>
        <v>1.4439870629995855E-2</v>
      </c>
      <c r="AG464" s="10">
        <f>'2023 MRI - Alphabetical'!AF464-'2020 MRI'!AF465</f>
        <v>13</v>
      </c>
      <c r="AH464" s="33">
        <f>'2023 MRI - Alphabetical'!AG464-'2020 MRI'!AG465</f>
        <v>9.9329190716386684E-2</v>
      </c>
      <c r="AI464" s="14">
        <f>'2023 MRI - Alphabetical'!AH464-'2020 MRI'!AH465</f>
        <v>-0.22466666666666679</v>
      </c>
      <c r="AJ464" s="10">
        <f>'2023 MRI - Alphabetical'!AI464-'2020 MRI'!AI465</f>
        <v>1</v>
      </c>
      <c r="AK464" s="33">
        <f>'2023 MRI - Alphabetical'!AJ464-'2020 MRI'!AJ465</f>
        <v>1.6325917503832055E-2</v>
      </c>
      <c r="AL464" s="13">
        <f>'2023 MRI - Alphabetical'!AK464-'2020 MRI'!AK465</f>
        <v>14258.936282329552</v>
      </c>
      <c r="AM464" s="38"/>
    </row>
    <row r="465" spans="1:39" x14ac:dyDescent="0.25">
      <c r="A465" t="s">
        <v>1058</v>
      </c>
      <c r="B465" s="5" t="s">
        <v>214</v>
      </c>
      <c r="C465" s="6" t="s">
        <v>49</v>
      </c>
      <c r="D465" s="7" t="s">
        <v>39</v>
      </c>
      <c r="E465" s="8">
        <f>VLOOKUP(A465,'2020 MRI'!$A$7:$F$571,6,FALSE)</f>
        <v>30.320505878443797</v>
      </c>
      <c r="F465" s="36">
        <f>'2023 MRI - Alphabetical'!E465-'2020 MRI'!E466</f>
        <v>7.1583047428527502E-2</v>
      </c>
      <c r="G465" s="8">
        <f>'2023 MRI - Alphabetical'!F465-'2020 MRI'!F466</f>
        <v>1.9813350048840661</v>
      </c>
      <c r="H465" s="9">
        <f>'2023 MRI - Alphabetical'!G465-'2020 MRI'!G466</f>
        <v>2</v>
      </c>
      <c r="I465" s="10">
        <f>'2023 MRI - Alphabetical'!H465-'2020 MRI'!H466</f>
        <v>-42</v>
      </c>
      <c r="J465" s="33">
        <f>'2023 MRI - Alphabetical'!I465-'2020 MRI'!I466</f>
        <v>-0.43217660866739227</v>
      </c>
      <c r="K465" s="11">
        <f>'2023 MRI - Alphabetical'!J465-'2020 MRI'!J466</f>
        <v>1.0407192315384783E-2</v>
      </c>
      <c r="L465" s="10">
        <f>'2023 MRI - Alphabetical'!K465-'2020 MRI'!K466</f>
        <v>23</v>
      </c>
      <c r="M465" s="33">
        <f>'2023 MRI - Alphabetical'!L465-'2020 MRI'!L466</f>
        <v>5.3028966931831303E-2</v>
      </c>
      <c r="N465" s="11">
        <f>'2023 MRI - Alphabetical'!M465-'2020 MRI'!M466</f>
        <v>-2.2154068704324702E-2</v>
      </c>
      <c r="O465" s="10">
        <f>'2023 MRI - Alphabetical'!N465-'2020 MRI'!N466</f>
        <v>115</v>
      </c>
      <c r="P465" s="33">
        <f>'2023 MRI - Alphabetical'!O465-'2020 MRI'!O466</f>
        <v>0.37759224775140549</v>
      </c>
      <c r="Q465" s="11">
        <f>'2023 MRI - Alphabetical'!P465-'2020 MRI'!P466</f>
        <v>-2.6662716357865102E-2</v>
      </c>
      <c r="R465" s="10">
        <f>'2023 MRI - Alphabetical'!Q465-'2020 MRI'!Q466</f>
        <v>-17</v>
      </c>
      <c r="S465" s="33">
        <f>'2023 MRI - Alphabetical'!R465-'2020 MRI'!R466</f>
        <v>-0.4111991713453591</v>
      </c>
      <c r="T465" s="12">
        <f>'2023 MRI - Alphabetical'!S465-'2020 MRI'!S466</f>
        <v>0.29119339222417029</v>
      </c>
      <c r="U465" s="10">
        <f>'2023 MRI - Alphabetical'!T465-'2020 MRI'!T466</f>
        <v>-58</v>
      </c>
      <c r="V465" s="33">
        <f>'2023 MRI - Alphabetical'!U465-'2020 MRI'!U466</f>
        <v>-0.19495030701640995</v>
      </c>
      <c r="W465" s="11">
        <f>'2023 MRI - Alphabetical'!V465-'2020 MRI'!V466</f>
        <v>9.3391051711044781E-3</v>
      </c>
      <c r="X465" s="10">
        <f>'2023 MRI - Alphabetical'!W465-'2020 MRI'!W466</f>
        <v>62</v>
      </c>
      <c r="Y465" s="33">
        <f>'2023 MRI - Alphabetical'!X465-'2020 MRI'!X466</f>
        <v>0.20349783100986008</v>
      </c>
      <c r="Z465" s="13">
        <f>'2023 MRI - Alphabetical'!Y465-'2020 MRI'!Y466</f>
        <v>21720</v>
      </c>
      <c r="AA465" s="10">
        <f>'2023 MRI - Alphabetical'!Z465-'2020 MRI'!Z466</f>
        <v>76</v>
      </c>
      <c r="AB465" s="33">
        <f>'2023 MRI - Alphabetical'!AA465-'2020 MRI'!AA466</f>
        <v>0.22611343489046551</v>
      </c>
      <c r="AC465" s="11">
        <f>'2023 MRI - Alphabetical'!AB465-'2020 MRI'!AB466</f>
        <v>-1.2100456621004577E-3</v>
      </c>
      <c r="AD465" s="10">
        <f>'2023 MRI - Alphabetical'!AC465-'2020 MRI'!AC466</f>
        <v>-21</v>
      </c>
      <c r="AE465" s="33">
        <f>'2023 MRI - Alphabetical'!AD465-'2020 MRI'!AD466</f>
        <v>-7.1943826258580756E-2</v>
      </c>
      <c r="AF465" s="11">
        <f>'2023 MRI - Alphabetical'!AE465-'2020 MRI'!AE466</f>
        <v>3.7559658088178738E-3</v>
      </c>
      <c r="AG465" s="10">
        <f>'2023 MRI - Alphabetical'!AF465-'2020 MRI'!AF466</f>
        <v>49</v>
      </c>
      <c r="AH465" s="33">
        <f>'2023 MRI - Alphabetical'!AG465-'2020 MRI'!AG466</f>
        <v>0.12192894700327211</v>
      </c>
      <c r="AI465" s="14">
        <f>'2023 MRI - Alphabetical'!AH465-'2020 MRI'!AH466</f>
        <v>-0.26000000000000023</v>
      </c>
      <c r="AJ465" s="10">
        <f>'2023 MRI - Alphabetical'!AI465-'2020 MRI'!AI466</f>
        <v>23</v>
      </c>
      <c r="AK465" s="33">
        <f>'2023 MRI - Alphabetical'!AJ465-'2020 MRI'!AJ466</f>
        <v>2.711004832087327E-2</v>
      </c>
      <c r="AL465" s="13">
        <f>'2023 MRI - Alphabetical'!AK465-'2020 MRI'!AK466</f>
        <v>22829.631909052987</v>
      </c>
      <c r="AM465" s="38"/>
    </row>
    <row r="466" spans="1:39" ht="22.5" x14ac:dyDescent="0.25">
      <c r="A466" t="s">
        <v>1059</v>
      </c>
      <c r="B466" s="5" t="s">
        <v>258</v>
      </c>
      <c r="C466" s="6" t="s">
        <v>172</v>
      </c>
      <c r="D466" s="7" t="s">
        <v>39</v>
      </c>
      <c r="E466" s="8">
        <f>VLOOKUP(A466,'2020 MRI'!$A$7:$F$571,6,FALSE)</f>
        <v>29.388856630184726</v>
      </c>
      <c r="F466" s="36">
        <f>'2023 MRI - Alphabetical'!E466-'2020 MRI'!E467</f>
        <v>-1.7961827928664751</v>
      </c>
      <c r="G466" s="8">
        <f>'2023 MRI - Alphabetical'!F466-'2020 MRI'!F467</f>
        <v>6.810432463160609</v>
      </c>
      <c r="H466" s="9">
        <f>'2023 MRI - Alphabetical'!G466-'2020 MRI'!G467</f>
        <v>-78</v>
      </c>
      <c r="I466" s="10">
        <f>'2023 MRI - Alphabetical'!H466-'2020 MRI'!H467</f>
        <v>161</v>
      </c>
      <c r="J466" s="33">
        <f>'2023 MRI - Alphabetical'!I466-'2020 MRI'!I467</f>
        <v>0.56398396031001052</v>
      </c>
      <c r="K466" s="11">
        <f>'2023 MRI - Alphabetical'!J466-'2020 MRI'!J467</f>
        <v>7.0273692314023362E-2</v>
      </c>
      <c r="L466" s="10">
        <f>'2023 MRI - Alphabetical'!K466-'2020 MRI'!K467</f>
        <v>455</v>
      </c>
      <c r="M466" s="33">
        <f>'2023 MRI - Alphabetical'!L466-'2020 MRI'!L467</f>
        <v>2.2464979518590598</v>
      </c>
      <c r="N466" s="11">
        <f>'2023 MRI - Alphabetical'!M466-'2020 MRI'!M467</f>
        <v>-0.12187069255565082</v>
      </c>
      <c r="O466" s="10">
        <f>'2023 MRI - Alphabetical'!N466-'2020 MRI'!N467</f>
        <v>-42</v>
      </c>
      <c r="P466" s="33">
        <f>'2023 MRI - Alphabetical'!O466-'2020 MRI'!O467</f>
        <v>-0.2123184042238013</v>
      </c>
      <c r="Q466" s="11">
        <f>'2023 MRI - Alphabetical'!P466-'2020 MRI'!P467</f>
        <v>9.7489112179208193E-3</v>
      </c>
      <c r="R466" s="10">
        <f>'2023 MRI - Alphabetical'!Q466-'2020 MRI'!Q467</f>
        <v>-155</v>
      </c>
      <c r="S466" s="33">
        <f>'2023 MRI - Alphabetical'!R466-'2020 MRI'!R467</f>
        <v>-1.0768761416248993</v>
      </c>
      <c r="T466" s="12">
        <f>'2023 MRI - Alphabetical'!S466-'2020 MRI'!S467</f>
        <v>2.2327408759334686</v>
      </c>
      <c r="U466" s="10">
        <f>'2023 MRI - Alphabetical'!T466-'2020 MRI'!T467</f>
        <v>-334</v>
      </c>
      <c r="V466" s="33">
        <f>'2023 MRI - Alphabetical'!U466-'2020 MRI'!U467</f>
        <v>-1.0094460739276476</v>
      </c>
      <c r="W466" s="11">
        <f>'2023 MRI - Alphabetical'!V466-'2020 MRI'!V467</f>
        <v>5.7343778749070234E-2</v>
      </c>
      <c r="X466" s="10">
        <f>'2023 MRI - Alphabetical'!W466-'2020 MRI'!W467</f>
        <v>-39</v>
      </c>
      <c r="Y466" s="33">
        <f>'2023 MRI - Alphabetical'!X466-'2020 MRI'!X467</f>
        <v>-0.18028327417907064</v>
      </c>
      <c r="Z466" s="13">
        <f>'2023 MRI - Alphabetical'!Y466-'2020 MRI'!Y467</f>
        <v>7402</v>
      </c>
      <c r="AA466" s="10">
        <f>'2023 MRI - Alphabetical'!Z466-'2020 MRI'!Z467</f>
        <v>16</v>
      </c>
      <c r="AB466" s="33">
        <f>'2023 MRI - Alphabetical'!AA466-'2020 MRI'!AA467</f>
        <v>9.7849282599882403E-2</v>
      </c>
      <c r="AC466" s="11">
        <f>'2023 MRI - Alphabetical'!AB466-'2020 MRI'!AB467</f>
        <v>-5.6798069187449785E-4</v>
      </c>
      <c r="AD466" s="10">
        <f>'2023 MRI - Alphabetical'!AC466-'2020 MRI'!AC467</f>
        <v>-43</v>
      </c>
      <c r="AE466" s="33">
        <f>'2023 MRI - Alphabetical'!AD466-'2020 MRI'!AD467</f>
        <v>-0.16029060521488292</v>
      </c>
      <c r="AF466" s="11">
        <f>'2023 MRI - Alphabetical'!AE466-'2020 MRI'!AE467</f>
        <v>-1.9645267805020739E-3</v>
      </c>
      <c r="AG466" s="10">
        <f>'2023 MRI - Alphabetical'!AF466-'2020 MRI'!AF467</f>
        <v>31</v>
      </c>
      <c r="AH466" s="33">
        <f>'2023 MRI - Alphabetical'!AG466-'2020 MRI'!AG467</f>
        <v>0.15471372463206107</v>
      </c>
      <c r="AI466" s="14">
        <f>'2023 MRI - Alphabetical'!AH466-'2020 MRI'!AH467</f>
        <v>-0.29066666666666663</v>
      </c>
      <c r="AJ466" s="10">
        <f>'2023 MRI - Alphabetical'!AI466-'2020 MRI'!AI467</f>
        <v>-20</v>
      </c>
      <c r="AK466" s="33">
        <f>'2023 MRI - Alphabetical'!AJ466-'2020 MRI'!AJ467</f>
        <v>1.5534058014645247E-2</v>
      </c>
      <c r="AL466" s="13">
        <f>'2023 MRI - Alphabetical'!AK466-'2020 MRI'!AK467</f>
        <v>6495.6025473937189</v>
      </c>
      <c r="AM466" s="38"/>
    </row>
    <row r="467" spans="1:39" ht="22.5" x14ac:dyDescent="0.25">
      <c r="A467" t="s">
        <v>1060</v>
      </c>
      <c r="B467" s="5" t="s">
        <v>481</v>
      </c>
      <c r="C467" s="6" t="s">
        <v>49</v>
      </c>
      <c r="D467" s="7" t="s">
        <v>39</v>
      </c>
      <c r="E467" s="8">
        <f>VLOOKUP(A467,'2020 MRI'!$A$7:$F$571,6,FALSE)</f>
        <v>16.872052243625397</v>
      </c>
      <c r="F467" s="36">
        <f>'2023 MRI - Alphabetical'!E467-'2020 MRI'!E468</f>
        <v>-0.21991351055044195</v>
      </c>
      <c r="G467" s="8">
        <f>'2023 MRI - Alphabetical'!F467-'2020 MRI'!F468</f>
        <v>5.4353516571098588</v>
      </c>
      <c r="H467" s="9">
        <f>'2023 MRI - Alphabetical'!G467-'2020 MRI'!G468</f>
        <v>-22</v>
      </c>
      <c r="I467" s="10">
        <f>'2023 MRI - Alphabetical'!H467-'2020 MRI'!H468</f>
        <v>-85</v>
      </c>
      <c r="J467" s="33">
        <f>'2023 MRI - Alphabetical'!I467-'2020 MRI'!I468</f>
        <v>-0.63336758078449995</v>
      </c>
      <c r="K467" s="11">
        <f>'2023 MRI - Alphabetical'!J467-'2020 MRI'!J468</f>
        <v>-6.3002373706040338E-3</v>
      </c>
      <c r="L467" s="10">
        <f>'2023 MRI - Alphabetical'!K467-'2020 MRI'!K468</f>
        <v>46</v>
      </c>
      <c r="M467" s="33">
        <f>'2023 MRI - Alphabetical'!L467-'2020 MRI'!L468</f>
        <v>0.23344414444423789</v>
      </c>
      <c r="N467" s="11">
        <f>'2023 MRI - Alphabetical'!M467-'2020 MRI'!M468</f>
        <v>-1.6042688791877462E-2</v>
      </c>
      <c r="O467" s="10">
        <f>'2023 MRI - Alphabetical'!N467-'2020 MRI'!N468</f>
        <v>65</v>
      </c>
      <c r="P467" s="33">
        <f>'2023 MRI - Alphabetical'!O467-'2020 MRI'!O468</f>
        <v>0.19347473138813936</v>
      </c>
      <c r="Q467" s="11">
        <f>'2023 MRI - Alphabetical'!P467-'2020 MRI'!P468</f>
        <v>-1.493035888909822E-2</v>
      </c>
      <c r="R467" s="10">
        <f>'2023 MRI - Alphabetical'!Q467-'2020 MRI'!Q468</f>
        <v>-41</v>
      </c>
      <c r="S467" s="33">
        <f>'2023 MRI - Alphabetical'!R467-'2020 MRI'!R468</f>
        <v>6.5936390000498057E-2</v>
      </c>
      <c r="T467" s="12">
        <f>'2023 MRI - Alphabetical'!S467-'2020 MRI'!S468</f>
        <v>0.14178323599236253</v>
      </c>
      <c r="U467" s="10">
        <f>'2023 MRI - Alphabetical'!T467-'2020 MRI'!T468</f>
        <v>-66</v>
      </c>
      <c r="V467" s="33">
        <f>'2023 MRI - Alphabetical'!U467-'2020 MRI'!U468</f>
        <v>-0.15902429703443399</v>
      </c>
      <c r="W467" s="11">
        <f>'2023 MRI - Alphabetical'!V467-'2020 MRI'!V468</f>
        <v>6.130118835461669E-3</v>
      </c>
      <c r="X467" s="10">
        <f>'2023 MRI - Alphabetical'!W467-'2020 MRI'!W468</f>
        <v>-5</v>
      </c>
      <c r="Y467" s="33">
        <f>'2023 MRI - Alphabetical'!X467-'2020 MRI'!X468</f>
        <v>-6.7648563787802596E-2</v>
      </c>
      <c r="Z467" s="13">
        <f>'2023 MRI - Alphabetical'!Y467-'2020 MRI'!Y468</f>
        <v>19429</v>
      </c>
      <c r="AA467" s="10">
        <f>'2023 MRI - Alphabetical'!Z467-'2020 MRI'!Z468</f>
        <v>60</v>
      </c>
      <c r="AB467" s="33">
        <f>'2023 MRI - Alphabetical'!AA467-'2020 MRI'!AA468</f>
        <v>0.17643871702535674</v>
      </c>
      <c r="AC467" s="11">
        <f>'2023 MRI - Alphabetical'!AB467-'2020 MRI'!AB468</f>
        <v>5.23405214516489E-4</v>
      </c>
      <c r="AD467" s="10">
        <f>'2023 MRI - Alphabetical'!AC467-'2020 MRI'!AC468</f>
        <v>-102</v>
      </c>
      <c r="AE467" s="33">
        <f>'2023 MRI - Alphabetical'!AD467-'2020 MRI'!AD468</f>
        <v>-0.28860529076731695</v>
      </c>
      <c r="AF467" s="11">
        <f>'2023 MRI - Alphabetical'!AE467-'2020 MRI'!AE468</f>
        <v>-1.1374194646102787E-2</v>
      </c>
      <c r="AG467" s="10">
        <f>'2023 MRI - Alphabetical'!AF467-'2020 MRI'!AF468</f>
        <v>-35</v>
      </c>
      <c r="AH467" s="33">
        <f>'2023 MRI - Alphabetical'!AG467-'2020 MRI'!AG468</f>
        <v>-0.15381980605896456</v>
      </c>
      <c r="AI467" s="14">
        <f>'2023 MRI - Alphabetical'!AH467-'2020 MRI'!AH468</f>
        <v>4.5333333333333448E-2</v>
      </c>
      <c r="AJ467" s="10">
        <f>'2023 MRI - Alphabetical'!AI467-'2020 MRI'!AI468</f>
        <v>-8</v>
      </c>
      <c r="AK467" s="33">
        <f>'2023 MRI - Alphabetical'!AJ467-'2020 MRI'!AJ468</f>
        <v>-8.1975471003042782E-3</v>
      </c>
      <c r="AL467" s="13">
        <f>'2023 MRI - Alphabetical'!AK467-'2020 MRI'!AK468</f>
        <v>23960.517080005957</v>
      </c>
      <c r="AM467" s="38"/>
    </row>
    <row r="468" spans="1:39" ht="22.5" x14ac:dyDescent="0.25">
      <c r="A468" t="s">
        <v>1061</v>
      </c>
      <c r="B468" s="5" t="s">
        <v>182</v>
      </c>
      <c r="C468" s="6" t="s">
        <v>93</v>
      </c>
      <c r="D468" s="7" t="s">
        <v>34</v>
      </c>
      <c r="E468" s="8">
        <f>VLOOKUP(A468,'2020 MRI'!$A$7:$F$571,6,FALSE)</f>
        <v>34.493990149110715</v>
      </c>
      <c r="F468" s="36">
        <f>'2023 MRI - Alphabetical'!E468-'2020 MRI'!E469</f>
        <v>0.10976153891899387</v>
      </c>
      <c r="G468" s="8">
        <f>'2023 MRI - Alphabetical'!F468-'2020 MRI'!F469</f>
        <v>1.0393250982101705</v>
      </c>
      <c r="H468" s="9">
        <f>'2023 MRI - Alphabetical'!G468-'2020 MRI'!G469</f>
        <v>-3</v>
      </c>
      <c r="I468" s="10">
        <f>'2023 MRI - Alphabetical'!H468-'2020 MRI'!H469</f>
        <v>63</v>
      </c>
      <c r="J468" s="33">
        <f>'2023 MRI - Alphabetical'!I468-'2020 MRI'!I469</f>
        <v>0.56022633210935979</v>
      </c>
      <c r="K468" s="11">
        <f>'2023 MRI - Alphabetical'!J468-'2020 MRI'!J469</f>
        <v>7.811008489951754E-2</v>
      </c>
      <c r="L468" s="10">
        <f>'2023 MRI - Alphabetical'!K468-'2020 MRI'!K469</f>
        <v>-77</v>
      </c>
      <c r="M468" s="33">
        <f>'2023 MRI - Alphabetical'!L468-'2020 MRI'!L469</f>
        <v>-0.17471997474357939</v>
      </c>
      <c r="N468" s="11">
        <f>'2023 MRI - Alphabetical'!M468-'2020 MRI'!M469</f>
        <v>-6.96393675608456E-3</v>
      </c>
      <c r="O468" s="10">
        <f>'2023 MRI - Alphabetical'!N468-'2020 MRI'!N469</f>
        <v>48</v>
      </c>
      <c r="P468" s="33">
        <f>'2023 MRI - Alphabetical'!O468-'2020 MRI'!O469</f>
        <v>0.22336656893505544</v>
      </c>
      <c r="Q468" s="11">
        <f>'2023 MRI - Alphabetical'!P468-'2020 MRI'!P469</f>
        <v>-1.8010167029774871E-2</v>
      </c>
      <c r="R468" s="10">
        <f>'2023 MRI - Alphabetical'!Q468-'2020 MRI'!Q469</f>
        <v>-120</v>
      </c>
      <c r="S468" s="33">
        <f>'2023 MRI - Alphabetical'!R468-'2020 MRI'!R469</f>
        <v>4.877513676679418E-2</v>
      </c>
      <c r="T468" s="12">
        <f>'2023 MRI - Alphabetical'!S468-'2020 MRI'!S469</f>
        <v>0.37369207772795215</v>
      </c>
      <c r="U468" s="10">
        <f>'2023 MRI - Alphabetical'!T468-'2020 MRI'!T469</f>
        <v>-21</v>
      </c>
      <c r="V468" s="33">
        <f>'2023 MRI - Alphabetical'!U468-'2020 MRI'!U469</f>
        <v>-7.4653673762178352E-2</v>
      </c>
      <c r="W468" s="11">
        <f>'2023 MRI - Alphabetical'!V468-'2020 MRI'!V469</f>
        <v>3.2949711684889527E-3</v>
      </c>
      <c r="X468" s="10">
        <f>'2023 MRI - Alphabetical'!W468-'2020 MRI'!W469</f>
        <v>26</v>
      </c>
      <c r="Y468" s="33">
        <f>'2023 MRI - Alphabetical'!X468-'2020 MRI'!X469</f>
        <v>8.4391523894909559E-2</v>
      </c>
      <c r="Z468" s="13">
        <f>'2023 MRI - Alphabetical'!Y468-'2020 MRI'!Y469</f>
        <v>16222</v>
      </c>
      <c r="AA468" s="10">
        <f>'2023 MRI - Alphabetical'!Z468-'2020 MRI'!Z469</f>
        <v>-3</v>
      </c>
      <c r="AB468" s="33">
        <f>'2023 MRI - Alphabetical'!AA468-'2020 MRI'!AA469</f>
        <v>-1.644158385369876E-2</v>
      </c>
      <c r="AC468" s="11">
        <f>'2023 MRI - Alphabetical'!AB468-'2020 MRI'!AB469</f>
        <v>1.175310445580717E-3</v>
      </c>
      <c r="AD468" s="10">
        <f>'2023 MRI - Alphabetical'!AC468-'2020 MRI'!AC469</f>
        <v>-23</v>
      </c>
      <c r="AE468" s="33">
        <f>'2023 MRI - Alphabetical'!AD468-'2020 MRI'!AD469</f>
        <v>-0.28165849850535751</v>
      </c>
      <c r="AF468" s="11">
        <f>'2023 MRI - Alphabetical'!AE468-'2020 MRI'!AE469</f>
        <v>-6.9446296938493468E-3</v>
      </c>
      <c r="AG468" s="10">
        <f>'2023 MRI - Alphabetical'!AF468-'2020 MRI'!AF469</f>
        <v>37</v>
      </c>
      <c r="AH468" s="33">
        <f>'2023 MRI - Alphabetical'!AG468-'2020 MRI'!AG469</f>
        <v>9.7236322567914812E-2</v>
      </c>
      <c r="AI468" s="14">
        <f>'2023 MRI - Alphabetical'!AH468-'2020 MRI'!AH469</f>
        <v>-0.23199999999999976</v>
      </c>
      <c r="AJ468" s="10">
        <f>'2023 MRI - Alphabetical'!AI468-'2020 MRI'!AI469</f>
        <v>24</v>
      </c>
      <c r="AK468" s="33">
        <f>'2023 MRI - Alphabetical'!AJ468-'2020 MRI'!AJ469</f>
        <v>2.1185581840181808E-2</v>
      </c>
      <c r="AL468" s="13">
        <f>'2023 MRI - Alphabetical'!AK468-'2020 MRI'!AK469</f>
        <v>61552.532950126304</v>
      </c>
      <c r="AM468" s="38"/>
    </row>
    <row r="469" spans="1:39" x14ac:dyDescent="0.25">
      <c r="A469" t="s">
        <v>1062</v>
      </c>
      <c r="B469" s="5" t="s">
        <v>446</v>
      </c>
      <c r="C469" s="6" t="s">
        <v>47</v>
      </c>
      <c r="D469" s="7" t="s">
        <v>20</v>
      </c>
      <c r="E469" s="8">
        <f>VLOOKUP(A469,'2020 MRI'!$A$7:$F$571,6,FALSE)</f>
        <v>22.8842519912676</v>
      </c>
      <c r="F469" s="36">
        <f>'2023 MRI - Alphabetical'!E469-'2020 MRI'!E470</f>
        <v>0.61148088582478266</v>
      </c>
      <c r="G469" s="8">
        <f>'2023 MRI - Alphabetical'!F469-'2020 MRI'!F470</f>
        <v>2.1495643538899287</v>
      </c>
      <c r="H469" s="9">
        <f>'2023 MRI - Alphabetical'!G469-'2020 MRI'!G470</f>
        <v>30</v>
      </c>
      <c r="I469" s="10">
        <f>'2023 MRI - Alphabetical'!H469-'2020 MRI'!H470</f>
        <v>142</v>
      </c>
      <c r="J469" s="33">
        <f>'2023 MRI - Alphabetical'!I469-'2020 MRI'!I470</f>
        <v>0.56000014622555128</v>
      </c>
      <c r="K469" s="11">
        <f>'2023 MRI - Alphabetical'!J469-'2020 MRI'!J470</f>
        <v>7.1942091075382741E-2</v>
      </c>
      <c r="L469" s="10">
        <f>'2023 MRI - Alphabetical'!K469-'2020 MRI'!K470</f>
        <v>299</v>
      </c>
      <c r="M469" s="33">
        <f>'2023 MRI - Alphabetical'!L469-'2020 MRI'!L470</f>
        <v>0.99650401336926131</v>
      </c>
      <c r="N469" s="11">
        <f>'2023 MRI - Alphabetical'!M469-'2020 MRI'!M470</f>
        <v>-5.3723355743172815E-2</v>
      </c>
      <c r="O469" s="10">
        <f>'2023 MRI - Alphabetical'!N469-'2020 MRI'!N470</f>
        <v>-33</v>
      </c>
      <c r="P469" s="33">
        <f>'2023 MRI - Alphabetical'!O469-'2020 MRI'!O470</f>
        <v>-8.985176409468254E-2</v>
      </c>
      <c r="Q469" s="11">
        <f>'2023 MRI - Alphabetical'!P469-'2020 MRI'!P470</f>
        <v>2.9128672745694015E-3</v>
      </c>
      <c r="R469" s="10">
        <f>'2023 MRI - Alphabetical'!Q469-'2020 MRI'!Q470</f>
        <v>245</v>
      </c>
      <c r="S469" s="33">
        <f>'2023 MRI - Alphabetical'!R469-'2020 MRI'!R470</f>
        <v>0.46731340494084594</v>
      </c>
      <c r="T469" s="12">
        <f>'2023 MRI - Alphabetical'!S469-'2020 MRI'!S470</f>
        <v>-0.96061479346781931</v>
      </c>
      <c r="U469" s="10">
        <f>'2023 MRI - Alphabetical'!T469-'2020 MRI'!T470</f>
        <v>37</v>
      </c>
      <c r="V469" s="33">
        <f>'2023 MRI - Alphabetical'!U469-'2020 MRI'!U470</f>
        <v>0.16873318150611355</v>
      </c>
      <c r="W469" s="11">
        <f>'2023 MRI - Alphabetical'!V469-'2020 MRI'!V470</f>
        <v>-1.2386007129122578E-2</v>
      </c>
      <c r="X469" s="10">
        <f>'2023 MRI - Alphabetical'!W469-'2020 MRI'!W470</f>
        <v>-83</v>
      </c>
      <c r="Y469" s="33">
        <f>'2023 MRI - Alphabetical'!X469-'2020 MRI'!X470</f>
        <v>-0.71141292148873903</v>
      </c>
      <c r="Z469" s="13">
        <f>'2023 MRI - Alphabetical'!Y469-'2020 MRI'!Y470</f>
        <v>-6213</v>
      </c>
      <c r="AA469" s="10">
        <f>'2023 MRI - Alphabetical'!Z469-'2020 MRI'!Z470</f>
        <v>187</v>
      </c>
      <c r="AB469" s="33">
        <f>'2023 MRI - Alphabetical'!AA469-'2020 MRI'!AA470</f>
        <v>0.49705887082664785</v>
      </c>
      <c r="AC469" s="11">
        <f>'2023 MRI - Alphabetical'!AB469-'2020 MRI'!AB470</f>
        <v>-4.3143189755529693E-3</v>
      </c>
      <c r="AD469" s="10">
        <f>'2023 MRI - Alphabetical'!AC469-'2020 MRI'!AC470</f>
        <v>-40</v>
      </c>
      <c r="AE469" s="33">
        <f>'2023 MRI - Alphabetical'!AD469-'2020 MRI'!AD470</f>
        <v>-0.15015770311708626</v>
      </c>
      <c r="AF469" s="11">
        <f>'2023 MRI - Alphabetical'!AE469-'2020 MRI'!AE470</f>
        <v>-2.3540520146150268E-3</v>
      </c>
      <c r="AG469" s="10">
        <f>'2023 MRI - Alphabetical'!AF469-'2020 MRI'!AF470</f>
        <v>59</v>
      </c>
      <c r="AH469" s="33">
        <f>'2023 MRI - Alphabetical'!AG469-'2020 MRI'!AG470</f>
        <v>0.14354457772814061</v>
      </c>
      <c r="AI469" s="14">
        <f>'2023 MRI - Alphabetical'!AH469-'2020 MRI'!AH470</f>
        <v>-0.28333333333333321</v>
      </c>
      <c r="AJ469" s="10">
        <f>'2023 MRI - Alphabetical'!AI469-'2020 MRI'!AI470</f>
        <v>16</v>
      </c>
      <c r="AK469" s="33">
        <f>'2023 MRI - Alphabetical'!AJ469-'2020 MRI'!AJ470</f>
        <v>1.9142531683780384E-2</v>
      </c>
      <c r="AL469" s="13">
        <f>'2023 MRI - Alphabetical'!AK469-'2020 MRI'!AK470</f>
        <v>23619.941742872936</v>
      </c>
      <c r="AM469" s="38"/>
    </row>
    <row r="470" spans="1:39" ht="22.5" x14ac:dyDescent="0.25">
      <c r="A470" t="s">
        <v>1063</v>
      </c>
      <c r="B470" s="5" t="s">
        <v>422</v>
      </c>
      <c r="C470" s="6" t="s">
        <v>41</v>
      </c>
      <c r="D470" s="7" t="s">
        <v>34</v>
      </c>
      <c r="E470" s="8">
        <f>VLOOKUP(A470,'2020 MRI'!$A$7:$F$571,6,FALSE)</f>
        <v>19.344897092976552</v>
      </c>
      <c r="F470" s="36">
        <f>'2023 MRI - Alphabetical'!E470-'2020 MRI'!E471</f>
        <v>1.7318170740595562</v>
      </c>
      <c r="G470" s="8">
        <f>'2023 MRI - Alphabetical'!F470-'2020 MRI'!F471</f>
        <v>8.4821882382108527E-2</v>
      </c>
      <c r="H470" s="9">
        <f>'2023 MRI - Alphabetical'!G470-'2020 MRI'!G471</f>
        <v>89</v>
      </c>
      <c r="I470" s="10">
        <f>'2023 MRI - Alphabetical'!H470-'2020 MRI'!H471</f>
        <v>77</v>
      </c>
      <c r="J470" s="33">
        <f>'2023 MRI - Alphabetical'!I470-'2020 MRI'!I471</f>
        <v>0.79239971141398147</v>
      </c>
      <c r="K470" s="11">
        <f>'2023 MRI - Alphabetical'!J470-'2020 MRI'!J471</f>
        <v>9.5570159941194222E-2</v>
      </c>
      <c r="L470" s="10">
        <f>'2023 MRI - Alphabetical'!K470-'2020 MRI'!K471</f>
        <v>241</v>
      </c>
      <c r="M470" s="33">
        <f>'2023 MRI - Alphabetical'!L470-'2020 MRI'!L471</f>
        <v>0.84359666729878624</v>
      </c>
      <c r="N470" s="11">
        <f>'2023 MRI - Alphabetical'!M470-'2020 MRI'!M471</f>
        <v>-5.268923691517656E-2</v>
      </c>
      <c r="O470" s="10">
        <f>'2023 MRI - Alphabetical'!N470-'2020 MRI'!N471</f>
        <v>5</v>
      </c>
      <c r="P470" s="33">
        <f>'2023 MRI - Alphabetical'!O470-'2020 MRI'!O471</f>
        <v>1.3098005397133128E-2</v>
      </c>
      <c r="Q470" s="11">
        <f>'2023 MRI - Alphabetical'!P470-'2020 MRI'!P471</f>
        <v>-3.2743075196674833E-3</v>
      </c>
      <c r="R470" s="10">
        <f>'2023 MRI - Alphabetical'!Q470-'2020 MRI'!Q471</f>
        <v>71</v>
      </c>
      <c r="S470" s="33">
        <f>'2023 MRI - Alphabetical'!R470-'2020 MRI'!R471</f>
        <v>0.28162364614122426</v>
      </c>
      <c r="T470" s="12">
        <f>'2023 MRI - Alphabetical'!S470-'2020 MRI'!S471</f>
        <v>-0.17973758312863219</v>
      </c>
      <c r="U470" s="10">
        <f>'2023 MRI - Alphabetical'!T470-'2020 MRI'!T471</f>
        <v>131</v>
      </c>
      <c r="V470" s="33">
        <f>'2023 MRI - Alphabetical'!U470-'2020 MRI'!U471</f>
        <v>0.622845497496334</v>
      </c>
      <c r="W470" s="11">
        <f>'2023 MRI - Alphabetical'!V470-'2020 MRI'!V471</f>
        <v>-3.9128110863073905E-2</v>
      </c>
      <c r="X470" s="10">
        <f>'2023 MRI - Alphabetical'!W470-'2020 MRI'!W471</f>
        <v>15</v>
      </c>
      <c r="Y470" s="33">
        <f>'2023 MRI - Alphabetical'!X470-'2020 MRI'!X471</f>
        <v>0.22097764086930716</v>
      </c>
      <c r="Z470" s="13">
        <f>'2023 MRI - Alphabetical'!Y470-'2020 MRI'!Y471</f>
        <v>35758</v>
      </c>
      <c r="AA470" s="10">
        <f>'2023 MRI - Alphabetical'!Z470-'2020 MRI'!Z471</f>
        <v>22</v>
      </c>
      <c r="AB470" s="33">
        <f>'2023 MRI - Alphabetical'!AA470-'2020 MRI'!AA471</f>
        <v>5.7303186371935211E-2</v>
      </c>
      <c r="AC470" s="11">
        <f>'2023 MRI - Alphabetical'!AB470-'2020 MRI'!AB471</f>
        <v>1.9441117764471029E-3</v>
      </c>
      <c r="AD470" s="10">
        <f>'2023 MRI - Alphabetical'!AC470-'2020 MRI'!AC471</f>
        <v>53</v>
      </c>
      <c r="AE470" s="33">
        <f>'2023 MRI - Alphabetical'!AD470-'2020 MRI'!AD471</f>
        <v>0.13180312611103584</v>
      </c>
      <c r="AF470" s="11">
        <f>'2023 MRI - Alphabetical'!AE470-'2020 MRI'!AE471</f>
        <v>1.2265021640417872E-2</v>
      </c>
      <c r="AG470" s="10">
        <f>'2023 MRI - Alphabetical'!AF470-'2020 MRI'!AF471</f>
        <v>-11</v>
      </c>
      <c r="AH470" s="33">
        <f>'2023 MRI - Alphabetical'!AG470-'2020 MRI'!AG471</f>
        <v>-8.8379334823194267E-3</v>
      </c>
      <c r="AI470" s="14">
        <f>'2023 MRI - Alphabetical'!AH470-'2020 MRI'!AH471</f>
        <v>-0.10566666666666613</v>
      </c>
      <c r="AJ470" s="10">
        <f>'2023 MRI - Alphabetical'!AI470-'2020 MRI'!AI471</f>
        <v>-15</v>
      </c>
      <c r="AK470" s="33">
        <f>'2023 MRI - Alphabetical'!AJ470-'2020 MRI'!AJ471</f>
        <v>-1.0494558540104615E-2</v>
      </c>
      <c r="AL470" s="13">
        <f>'2023 MRI - Alphabetical'!AK470-'2020 MRI'!AK471</f>
        <v>14407.948257660173</v>
      </c>
      <c r="AM470" s="38"/>
    </row>
    <row r="471" spans="1:39" x14ac:dyDescent="0.25">
      <c r="A471" t="s">
        <v>1064</v>
      </c>
      <c r="B471" s="5" t="s">
        <v>367</v>
      </c>
      <c r="C471" s="6" t="s">
        <v>49</v>
      </c>
      <c r="D471" s="7" t="s">
        <v>39</v>
      </c>
      <c r="E471" s="8">
        <f>VLOOKUP(A471,'2020 MRI'!$A$7:$F$571,6,FALSE)</f>
        <v>21.697023801388362</v>
      </c>
      <c r="F471" s="36">
        <f>'2023 MRI - Alphabetical'!E471-'2020 MRI'!E472</f>
        <v>4.5218328750417758E-2</v>
      </c>
      <c r="G471" s="8">
        <f>'2023 MRI - Alphabetical'!F471-'2020 MRI'!F472</f>
        <v>3.7972906828794031</v>
      </c>
      <c r="H471" s="9">
        <f>'2023 MRI - Alphabetical'!G471-'2020 MRI'!G472</f>
        <v>-7</v>
      </c>
      <c r="I471" s="10">
        <f>'2023 MRI - Alphabetical'!H471-'2020 MRI'!H472</f>
        <v>-155</v>
      </c>
      <c r="J471" s="33">
        <f>'2023 MRI - Alphabetical'!I471-'2020 MRI'!I472</f>
        <v>-0.54471633124791508</v>
      </c>
      <c r="K471" s="11">
        <f>'2023 MRI - Alphabetical'!J471-'2020 MRI'!J472</f>
        <v>-5.3895378115136339E-3</v>
      </c>
      <c r="L471" s="10">
        <f>'2023 MRI - Alphabetical'!K471-'2020 MRI'!K472</f>
        <v>-61</v>
      </c>
      <c r="M471" s="33">
        <f>'2023 MRI - Alphabetical'!L471-'2020 MRI'!L472</f>
        <v>-6.7036516593550033E-2</v>
      </c>
      <c r="N471" s="11">
        <f>'2023 MRI - Alphabetical'!M471-'2020 MRI'!M472</f>
        <v>-4.8384851016429961E-3</v>
      </c>
      <c r="O471" s="10">
        <f>'2023 MRI - Alphabetical'!N471-'2020 MRI'!N472</f>
        <v>2</v>
      </c>
      <c r="P471" s="33">
        <f>'2023 MRI - Alphabetical'!O471-'2020 MRI'!O472</f>
        <v>2.41157313540179E-2</v>
      </c>
      <c r="Q471" s="11">
        <f>'2023 MRI - Alphabetical'!P471-'2020 MRI'!P472</f>
        <v>-4.0195662474489247E-3</v>
      </c>
      <c r="R471" s="10">
        <f>'2023 MRI - Alphabetical'!Q471-'2020 MRI'!Q472</f>
        <v>97</v>
      </c>
      <c r="S471" s="33">
        <f>'2023 MRI - Alphabetical'!R471-'2020 MRI'!R472</f>
        <v>0.2426494811011462</v>
      </c>
      <c r="T471" s="12">
        <f>'2023 MRI - Alphabetical'!S471-'2020 MRI'!S472</f>
        <v>-0.25096963293525526</v>
      </c>
      <c r="U471" s="10">
        <f>'2023 MRI - Alphabetical'!T471-'2020 MRI'!T472</f>
        <v>-74</v>
      </c>
      <c r="V471" s="33">
        <f>'2023 MRI - Alphabetical'!U471-'2020 MRI'!U472</f>
        <v>-0.20372004034541524</v>
      </c>
      <c r="W471" s="11">
        <f>'2023 MRI - Alphabetical'!V471-'2020 MRI'!V472</f>
        <v>8.617612335170742E-3</v>
      </c>
      <c r="X471" s="10">
        <f>'2023 MRI - Alphabetical'!W471-'2020 MRI'!W472</f>
        <v>26</v>
      </c>
      <c r="Y471" s="33">
        <f>'2023 MRI - Alphabetical'!X471-'2020 MRI'!X472</f>
        <v>7.5228028835259961E-2</v>
      </c>
      <c r="Z471" s="13">
        <f>'2023 MRI - Alphabetical'!Y471-'2020 MRI'!Y472</f>
        <v>21852</v>
      </c>
      <c r="AA471" s="10">
        <f>'2023 MRI - Alphabetical'!Z471-'2020 MRI'!Z472</f>
        <v>-6</v>
      </c>
      <c r="AB471" s="33">
        <f>'2023 MRI - Alphabetical'!AA471-'2020 MRI'!AA472</f>
        <v>-5.7715592156647622E-2</v>
      </c>
      <c r="AC471" s="11">
        <f>'2023 MRI - Alphabetical'!AB471-'2020 MRI'!AB472</f>
        <v>2.8085817776539457E-3</v>
      </c>
      <c r="AD471" s="10">
        <f>'2023 MRI - Alphabetical'!AC471-'2020 MRI'!AC472</f>
        <v>31</v>
      </c>
      <c r="AE471" s="33">
        <f>'2023 MRI - Alphabetical'!AD471-'2020 MRI'!AD472</f>
        <v>0.14589653475910924</v>
      </c>
      <c r="AF471" s="11">
        <f>'2023 MRI - Alphabetical'!AE471-'2020 MRI'!AE472</f>
        <v>1.5814956314989526E-2</v>
      </c>
      <c r="AG471" s="10">
        <f>'2023 MRI - Alphabetical'!AF471-'2020 MRI'!AF472</f>
        <v>-17</v>
      </c>
      <c r="AH471" s="33">
        <f>'2023 MRI - Alphabetical'!AG471-'2020 MRI'!AG472</f>
        <v>-9.6309961880645223E-2</v>
      </c>
      <c r="AI471" s="14">
        <f>'2023 MRI - Alphabetical'!AH471-'2020 MRI'!AH472</f>
        <v>-1.8666666666666387E-2</v>
      </c>
      <c r="AJ471" s="10">
        <f>'2023 MRI - Alphabetical'!AI471-'2020 MRI'!AI472</f>
        <v>-29</v>
      </c>
      <c r="AK471" s="33">
        <f>'2023 MRI - Alphabetical'!AJ471-'2020 MRI'!AJ472</f>
        <v>-1.6880449466101871E-2</v>
      </c>
      <c r="AL471" s="13">
        <f>'2023 MRI - Alphabetical'!AK471-'2020 MRI'!AK472</f>
        <v>6115.2839355121832</v>
      </c>
      <c r="AM471" s="38"/>
    </row>
    <row r="472" spans="1:39" x14ac:dyDescent="0.25">
      <c r="A472" t="s">
        <v>1065</v>
      </c>
      <c r="B472" s="5" t="s">
        <v>153</v>
      </c>
      <c r="C472" s="6" t="s">
        <v>49</v>
      </c>
      <c r="D472" s="7" t="s">
        <v>39</v>
      </c>
      <c r="E472" s="8">
        <f>VLOOKUP(A472,'2020 MRI'!$A$7:$F$571,6,FALSE)</f>
        <v>37.333625015981006</v>
      </c>
      <c r="F472" s="36">
        <f>'2023 MRI - Alphabetical'!E472-'2020 MRI'!E473</f>
        <v>-1.2866807361581962</v>
      </c>
      <c r="G472" s="8">
        <f>'2023 MRI - Alphabetical'!F472-'2020 MRI'!F473</f>
        <v>3.9320166324212238</v>
      </c>
      <c r="H472" s="9">
        <f>'2023 MRI - Alphabetical'!G472-'2020 MRI'!G473</f>
        <v>-31</v>
      </c>
      <c r="I472" s="10">
        <f>'2023 MRI - Alphabetical'!H472-'2020 MRI'!H473</f>
        <v>-119</v>
      </c>
      <c r="J472" s="33">
        <f>'2023 MRI - Alphabetical'!I472-'2020 MRI'!I473</f>
        <v>-0.32937769070431616</v>
      </c>
      <c r="K472" s="11">
        <f>'2023 MRI - Alphabetical'!J472-'2020 MRI'!J473</f>
        <v>1.9783492267539948E-3</v>
      </c>
      <c r="L472" s="10">
        <f>'2023 MRI - Alphabetical'!K472-'2020 MRI'!K473</f>
        <v>79</v>
      </c>
      <c r="M472" s="33">
        <f>'2023 MRI - Alphabetical'!L472-'2020 MRI'!L473</f>
        <v>0.30552308984959559</v>
      </c>
      <c r="N472" s="11">
        <f>'2023 MRI - Alphabetical'!M472-'2020 MRI'!M473</f>
        <v>-2.432347023844229E-2</v>
      </c>
      <c r="O472" s="10">
        <f>'2023 MRI - Alphabetical'!N472-'2020 MRI'!N473</f>
        <v>73</v>
      </c>
      <c r="P472" s="33">
        <f>'2023 MRI - Alphabetical'!O472-'2020 MRI'!O473</f>
        <v>0.38074016082673956</v>
      </c>
      <c r="Q472" s="11">
        <f>'2023 MRI - Alphabetical'!P472-'2020 MRI'!P473</f>
        <v>-2.8240987010312815E-2</v>
      </c>
      <c r="R472" s="10">
        <f>'2023 MRI - Alphabetical'!Q472-'2020 MRI'!Q473</f>
        <v>-38</v>
      </c>
      <c r="S472" s="33">
        <f>'2023 MRI - Alphabetical'!R472-'2020 MRI'!R473</f>
        <v>-0.1713683046996051</v>
      </c>
      <c r="T472" s="12">
        <f>'2023 MRI - Alphabetical'!S472-'2020 MRI'!S473</f>
        <v>0.30015115363193001</v>
      </c>
      <c r="U472" s="10">
        <f>'2023 MRI - Alphabetical'!T472-'2020 MRI'!T473</f>
        <v>-150</v>
      </c>
      <c r="V472" s="33">
        <f>'2023 MRI - Alphabetical'!U472-'2020 MRI'!U473</f>
        <v>-0.8654168097562781</v>
      </c>
      <c r="W472" s="11">
        <f>'2023 MRI - Alphabetical'!V472-'2020 MRI'!V473</f>
        <v>5.0347605025123546E-2</v>
      </c>
      <c r="X472" s="10">
        <f>'2023 MRI - Alphabetical'!W472-'2020 MRI'!W473</f>
        <v>26</v>
      </c>
      <c r="Y472" s="33">
        <f>'2023 MRI - Alphabetical'!X472-'2020 MRI'!X473</f>
        <v>9.0686788757472658E-2</v>
      </c>
      <c r="Z472" s="13">
        <f>'2023 MRI - Alphabetical'!Y472-'2020 MRI'!Y473</f>
        <v>17819</v>
      </c>
      <c r="AA472" s="10">
        <f>'2023 MRI - Alphabetical'!Z472-'2020 MRI'!Z473</f>
        <v>-44</v>
      </c>
      <c r="AB472" s="33">
        <f>'2023 MRI - Alphabetical'!AA472-'2020 MRI'!AA473</f>
        <v>-0.58391211152325939</v>
      </c>
      <c r="AC472" s="11">
        <f>'2023 MRI - Alphabetical'!AB472-'2020 MRI'!AB473</f>
        <v>7.3085399449035748E-3</v>
      </c>
      <c r="AD472" s="10">
        <f>'2023 MRI - Alphabetical'!AC472-'2020 MRI'!AC473</f>
        <v>-5</v>
      </c>
      <c r="AE472" s="33">
        <f>'2023 MRI - Alphabetical'!AD472-'2020 MRI'!AD473</f>
        <v>-0.15708572576344126</v>
      </c>
      <c r="AF472" s="11">
        <f>'2023 MRI - Alphabetical'!AE472-'2020 MRI'!AE473</f>
        <v>1.8325534042546998E-3</v>
      </c>
      <c r="AG472" s="10">
        <f>'2023 MRI - Alphabetical'!AF472-'2020 MRI'!AF473</f>
        <v>39</v>
      </c>
      <c r="AH472" s="33">
        <f>'2023 MRI - Alphabetical'!AG472-'2020 MRI'!AG473</f>
        <v>6.9791683435777851E-2</v>
      </c>
      <c r="AI472" s="14">
        <f>'2023 MRI - Alphabetical'!AH472-'2020 MRI'!AH473</f>
        <v>-0.20566666666666666</v>
      </c>
      <c r="AJ472" s="10">
        <f>'2023 MRI - Alphabetical'!AI472-'2020 MRI'!AI473</f>
        <v>33</v>
      </c>
      <c r="AK472" s="33">
        <f>'2023 MRI - Alphabetical'!AJ472-'2020 MRI'!AJ473</f>
        <v>3.2763981419643956E-2</v>
      </c>
      <c r="AL472" s="13">
        <f>'2023 MRI - Alphabetical'!AK472-'2020 MRI'!AK473</f>
        <v>24247.076662671127</v>
      </c>
      <c r="AM472" s="38"/>
    </row>
    <row r="473" spans="1:39" x14ac:dyDescent="0.25">
      <c r="A473" t="s">
        <v>1066</v>
      </c>
      <c r="B473" s="5" t="s">
        <v>83</v>
      </c>
      <c r="C473" s="6" t="s">
        <v>30</v>
      </c>
      <c r="D473" s="7" t="s">
        <v>20</v>
      </c>
      <c r="E473" s="8">
        <f>VLOOKUP(A473,'2020 MRI'!$A$7:$F$571,6,FALSE)</f>
        <v>43.075149304172946</v>
      </c>
      <c r="F473" s="36">
        <f>'2023 MRI - Alphabetical'!E473-'2020 MRI'!E474</f>
        <v>1.2633015780947989</v>
      </c>
      <c r="G473" s="8">
        <f>'2023 MRI - Alphabetical'!F473-'2020 MRI'!F474</f>
        <v>-3.5682169940553337</v>
      </c>
      <c r="H473" s="9">
        <f>'2023 MRI - Alphabetical'!G473-'2020 MRI'!G474</f>
        <v>34</v>
      </c>
      <c r="I473" s="10">
        <f>'2023 MRI - Alphabetical'!H473-'2020 MRI'!H474</f>
        <v>60</v>
      </c>
      <c r="J473" s="33">
        <f>'2023 MRI - Alphabetical'!I473-'2020 MRI'!I474</f>
        <v>0.20549687898643695</v>
      </c>
      <c r="K473" s="11">
        <f>'2023 MRI - Alphabetical'!J473-'2020 MRI'!J474</f>
        <v>4.4458722421264474E-2</v>
      </c>
      <c r="L473" s="10">
        <f>'2023 MRI - Alphabetical'!K473-'2020 MRI'!K474</f>
        <v>82</v>
      </c>
      <c r="M473" s="33">
        <f>'2023 MRI - Alphabetical'!L473-'2020 MRI'!L474</f>
        <v>0.32050103767405141</v>
      </c>
      <c r="N473" s="11">
        <f>'2023 MRI - Alphabetical'!M473-'2020 MRI'!M474</f>
        <v>-3.3786394640392028E-2</v>
      </c>
      <c r="O473" s="10">
        <f>'2023 MRI - Alphabetical'!N473-'2020 MRI'!N474</f>
        <v>-16</v>
      </c>
      <c r="P473" s="33">
        <f>'2023 MRI - Alphabetical'!O473-'2020 MRI'!O474</f>
        <v>-0.27759004641245566</v>
      </c>
      <c r="Q473" s="11">
        <f>'2023 MRI - Alphabetical'!P473-'2020 MRI'!P474</f>
        <v>1.1678988535304829E-2</v>
      </c>
      <c r="R473" s="10">
        <f>'2023 MRI - Alphabetical'!Q473-'2020 MRI'!Q474</f>
        <v>225</v>
      </c>
      <c r="S473" s="33">
        <f>'2023 MRI - Alphabetical'!R473-'2020 MRI'!R474</f>
        <v>0.43247539829263143</v>
      </c>
      <c r="T473" s="12">
        <f>'2023 MRI - Alphabetical'!S473-'2020 MRI'!S474</f>
        <v>-0.81411126187245586</v>
      </c>
      <c r="U473" s="10">
        <f>'2023 MRI - Alphabetical'!T473-'2020 MRI'!T474</f>
        <v>98</v>
      </c>
      <c r="V473" s="33">
        <f>'2023 MRI - Alphabetical'!U473-'2020 MRI'!U474</f>
        <v>0.76493892476775693</v>
      </c>
      <c r="W473" s="11">
        <f>'2023 MRI - Alphabetical'!V473-'2020 MRI'!V474</f>
        <v>-4.6648485632431694E-2</v>
      </c>
      <c r="X473" s="10">
        <f>'2023 MRI - Alphabetical'!W473-'2020 MRI'!W474</f>
        <v>-3</v>
      </c>
      <c r="Y473" s="33">
        <f>'2023 MRI - Alphabetical'!X473-'2020 MRI'!X474</f>
        <v>-2.5989926670589303E-2</v>
      </c>
      <c r="Z473" s="13">
        <f>'2023 MRI - Alphabetical'!Y473-'2020 MRI'!Y474</f>
        <v>13694</v>
      </c>
      <c r="AA473" s="10">
        <f>'2023 MRI - Alphabetical'!Z473-'2020 MRI'!Z474</f>
        <v>-7</v>
      </c>
      <c r="AB473" s="33">
        <f>'2023 MRI - Alphabetical'!AA473-'2020 MRI'!AA474</f>
        <v>-0.35169334911159589</v>
      </c>
      <c r="AC473" s="11">
        <f>'2023 MRI - Alphabetical'!AB473-'2020 MRI'!AB474</f>
        <v>3.5250137438152807E-3</v>
      </c>
      <c r="AD473" s="10">
        <f>'2023 MRI - Alphabetical'!AC473-'2020 MRI'!AC474</f>
        <v>40</v>
      </c>
      <c r="AE473" s="33">
        <f>'2023 MRI - Alphabetical'!AD473-'2020 MRI'!AD474</f>
        <v>0.57046128996390522</v>
      </c>
      <c r="AF473" s="11">
        <f>'2023 MRI - Alphabetical'!AE473-'2020 MRI'!AE474</f>
        <v>4.2714684100410127E-2</v>
      </c>
      <c r="AG473" s="10">
        <f>'2023 MRI - Alphabetical'!AF473-'2020 MRI'!AF474</f>
        <v>10</v>
      </c>
      <c r="AH473" s="33">
        <f>'2023 MRI - Alphabetical'!AG473-'2020 MRI'!AG474</f>
        <v>4.2895275095700194E-2</v>
      </c>
      <c r="AI473" s="14">
        <f>'2023 MRI - Alphabetical'!AH473-'2020 MRI'!AH474</f>
        <v>-0.16733333333333356</v>
      </c>
      <c r="AJ473" s="10">
        <f>'2023 MRI - Alphabetical'!AI473-'2020 MRI'!AI474</f>
        <v>14</v>
      </c>
      <c r="AK473" s="33">
        <f>'2023 MRI - Alphabetical'!AJ473-'2020 MRI'!AJ474</f>
        <v>3.390395730439566E-2</v>
      </c>
      <c r="AL473" s="13">
        <f>'2023 MRI - Alphabetical'!AK473-'2020 MRI'!AK474</f>
        <v>17075.600503401234</v>
      </c>
      <c r="AM473" s="38"/>
    </row>
    <row r="474" spans="1:39" x14ac:dyDescent="0.25">
      <c r="A474" t="s">
        <v>1067</v>
      </c>
      <c r="B474" s="5" t="s">
        <v>247</v>
      </c>
      <c r="C474" s="6" t="s">
        <v>44</v>
      </c>
      <c r="D474" s="7" t="s">
        <v>20</v>
      </c>
      <c r="E474" s="8">
        <f>VLOOKUP(A474,'2020 MRI'!$A$7:$F$571,6,FALSE)</f>
        <v>29.137518774886313</v>
      </c>
      <c r="F474" s="36">
        <f>'2023 MRI - Alphabetical'!E474-'2020 MRI'!E475</f>
        <v>0.4651654179400917</v>
      </c>
      <c r="G474" s="8">
        <f>'2023 MRI - Alphabetical'!F474-'2020 MRI'!F475</f>
        <v>1.243712369859491</v>
      </c>
      <c r="H474" s="9">
        <f>'2023 MRI - Alphabetical'!G474-'2020 MRI'!G475</f>
        <v>17</v>
      </c>
      <c r="I474" s="10">
        <f>'2023 MRI - Alphabetical'!H474-'2020 MRI'!H475</f>
        <v>28</v>
      </c>
      <c r="J474" s="33">
        <f>'2023 MRI - Alphabetical'!I474-'2020 MRI'!I475</f>
        <v>0.12294256450781577</v>
      </c>
      <c r="K474" s="11">
        <f>'2023 MRI - Alphabetical'!J474-'2020 MRI'!J475</f>
        <v>3.1183876924672616E-2</v>
      </c>
      <c r="L474" s="10">
        <f>'2023 MRI - Alphabetical'!K474-'2020 MRI'!K475</f>
        <v>-149</v>
      </c>
      <c r="M474" s="33">
        <f>'2023 MRI - Alphabetical'!L474-'2020 MRI'!L475</f>
        <v>-0.60441107704890229</v>
      </c>
      <c r="N474" s="11">
        <f>'2023 MRI - Alphabetical'!M474-'2020 MRI'!M475</f>
        <v>6.4338295963150549E-3</v>
      </c>
      <c r="O474" s="10">
        <f>'2023 MRI - Alphabetical'!N474-'2020 MRI'!N475</f>
        <v>91</v>
      </c>
      <c r="P474" s="33">
        <f>'2023 MRI - Alphabetical'!O474-'2020 MRI'!O475</f>
        <v>0.25360033611793525</v>
      </c>
      <c r="Q474" s="11">
        <f>'2023 MRI - Alphabetical'!P474-'2020 MRI'!P475</f>
        <v>-1.8544526771487789E-2</v>
      </c>
      <c r="R474" s="10">
        <f>'2023 MRI - Alphabetical'!Q474-'2020 MRI'!Q475</f>
        <v>119</v>
      </c>
      <c r="S474" s="33">
        <f>'2023 MRI - Alphabetical'!R474-'2020 MRI'!R475</f>
        <v>0.30955026932620805</v>
      </c>
      <c r="T474" s="12">
        <f>'2023 MRI - Alphabetical'!S474-'2020 MRI'!S475</f>
        <v>-0.29717682020802377</v>
      </c>
      <c r="U474" s="10">
        <f>'2023 MRI - Alphabetical'!T474-'2020 MRI'!T475</f>
        <v>44</v>
      </c>
      <c r="V474" s="33">
        <f>'2023 MRI - Alphabetical'!U474-'2020 MRI'!U475</f>
        <v>0.14063816828258963</v>
      </c>
      <c r="W474" s="11">
        <f>'2023 MRI - Alphabetical'!V474-'2020 MRI'!V475</f>
        <v>-1.1129991503823281E-2</v>
      </c>
      <c r="X474" s="10">
        <f>'2023 MRI - Alphabetical'!W474-'2020 MRI'!W475</f>
        <v>50</v>
      </c>
      <c r="Y474" s="33">
        <f>'2023 MRI - Alphabetical'!X474-'2020 MRI'!X475</f>
        <v>0.21221925264540786</v>
      </c>
      <c r="Z474" s="13">
        <f>'2023 MRI - Alphabetical'!Y474-'2020 MRI'!Y475</f>
        <v>20029</v>
      </c>
      <c r="AA474" s="10">
        <f>'2023 MRI - Alphabetical'!Z474-'2020 MRI'!Z475</f>
        <v>-16</v>
      </c>
      <c r="AB474" s="33">
        <f>'2023 MRI - Alphabetical'!AA474-'2020 MRI'!AA475</f>
        <v>-9.0525818058328489E-2</v>
      </c>
      <c r="AC474" s="11">
        <f>'2023 MRI - Alphabetical'!AB474-'2020 MRI'!AB475</f>
        <v>2.0587744893705712E-3</v>
      </c>
      <c r="AD474" s="10">
        <f>'2023 MRI - Alphabetical'!AC474-'2020 MRI'!AC475</f>
        <v>-74</v>
      </c>
      <c r="AE474" s="33">
        <f>'2023 MRI - Alphabetical'!AD474-'2020 MRI'!AD475</f>
        <v>-0.26782728891028418</v>
      </c>
      <c r="AF474" s="11">
        <f>'2023 MRI - Alphabetical'!AE474-'2020 MRI'!AE475</f>
        <v>-9.149816066325811E-3</v>
      </c>
      <c r="AG474" s="10">
        <f>'2023 MRI - Alphabetical'!AF474-'2020 MRI'!AF475</f>
        <v>41</v>
      </c>
      <c r="AH474" s="33">
        <f>'2023 MRI - Alphabetical'!AG474-'2020 MRI'!AG475</f>
        <v>8.9915711227184308E-2</v>
      </c>
      <c r="AI474" s="14">
        <f>'2023 MRI - Alphabetical'!AH474-'2020 MRI'!AH475</f>
        <v>-0.22699999999999942</v>
      </c>
      <c r="AJ474" s="10">
        <f>'2023 MRI - Alphabetical'!AI474-'2020 MRI'!AI475</f>
        <v>5</v>
      </c>
      <c r="AK474" s="33">
        <f>'2023 MRI - Alphabetical'!AJ474-'2020 MRI'!AJ475</f>
        <v>2.1594795460156357E-2</v>
      </c>
      <c r="AL474" s="13">
        <f>'2023 MRI - Alphabetical'!AK474-'2020 MRI'!AK475</f>
        <v>22896.028643554135</v>
      </c>
      <c r="AM474" s="38"/>
    </row>
    <row r="475" spans="1:39" x14ac:dyDescent="0.25">
      <c r="A475" t="s">
        <v>1068</v>
      </c>
      <c r="B475" s="5" t="s">
        <v>518</v>
      </c>
      <c r="C475" s="6" t="s">
        <v>71</v>
      </c>
      <c r="D475" s="7" t="s">
        <v>34</v>
      </c>
      <c r="E475" s="8">
        <f>VLOOKUP(A475,'2020 MRI'!$A$7:$F$571,6,FALSE)</f>
        <v>15.404049308540584</v>
      </c>
      <c r="F475" s="36">
        <f>'2023 MRI - Alphabetical'!E475-'2020 MRI'!E476</f>
        <v>0.15500826881838403</v>
      </c>
      <c r="G475" s="8">
        <f>'2023 MRI - Alphabetical'!F475-'2020 MRI'!F476</f>
        <v>4.8019411247389829</v>
      </c>
      <c r="H475" s="9">
        <f>'2023 MRI - Alphabetical'!G475-'2020 MRI'!G476</f>
        <v>13</v>
      </c>
      <c r="I475" s="10">
        <f>'2023 MRI - Alphabetical'!H475-'2020 MRI'!H476</f>
        <v>262</v>
      </c>
      <c r="J475" s="33">
        <f>'2023 MRI - Alphabetical'!I475-'2020 MRI'!I476</f>
        <v>0.95375948459445581</v>
      </c>
      <c r="K475" s="11">
        <f>'2023 MRI - Alphabetical'!J475-'2020 MRI'!J476</f>
        <v>9.0354044787998133E-2</v>
      </c>
      <c r="L475" s="10">
        <f>'2023 MRI - Alphabetical'!K475-'2020 MRI'!K476</f>
        <v>13</v>
      </c>
      <c r="M475" s="33">
        <f>'2023 MRI - Alphabetical'!L475-'2020 MRI'!L476</f>
        <v>8.1940149468662044E-2</v>
      </c>
      <c r="N475" s="11">
        <f>'2023 MRI - Alphabetical'!M475-'2020 MRI'!M476</f>
        <v>-1.8434397066784777E-2</v>
      </c>
      <c r="O475" s="10">
        <f>'2023 MRI - Alphabetical'!N475-'2020 MRI'!N476</f>
        <v>43</v>
      </c>
      <c r="P475" s="33">
        <f>'2023 MRI - Alphabetical'!O475-'2020 MRI'!O476</f>
        <v>7.9761385635600646E-2</v>
      </c>
      <c r="Q475" s="11">
        <f>'2023 MRI - Alphabetical'!P475-'2020 MRI'!P476</f>
        <v>-6.9936341460232979E-3</v>
      </c>
      <c r="R475" s="10">
        <f>'2023 MRI - Alphabetical'!Q475-'2020 MRI'!Q476</f>
        <v>23</v>
      </c>
      <c r="S475" s="33">
        <f>'2023 MRI - Alphabetical'!R475-'2020 MRI'!R476</f>
        <v>0.22635591530215926</v>
      </c>
      <c r="T475" s="12">
        <f>'2023 MRI - Alphabetical'!S475-'2020 MRI'!S476</f>
        <v>-4.0474015045746034E-3</v>
      </c>
      <c r="U475" s="10">
        <f>'2023 MRI - Alphabetical'!T475-'2020 MRI'!T476</f>
        <v>-141</v>
      </c>
      <c r="V475" s="33">
        <f>'2023 MRI - Alphabetical'!U475-'2020 MRI'!U476</f>
        <v>-0.36849275085605704</v>
      </c>
      <c r="W475" s="11">
        <f>'2023 MRI - Alphabetical'!V475-'2020 MRI'!V476</f>
        <v>1.8478644152310646E-2</v>
      </c>
      <c r="X475" s="10">
        <f>'2023 MRI - Alphabetical'!W475-'2020 MRI'!W476</f>
        <v>-12</v>
      </c>
      <c r="Y475" s="33">
        <f>'2023 MRI - Alphabetical'!X475-'2020 MRI'!X476</f>
        <v>-0.10012479993679735</v>
      </c>
      <c r="Z475" s="13">
        <f>'2023 MRI - Alphabetical'!Y475-'2020 MRI'!Y476</f>
        <v>21534</v>
      </c>
      <c r="AA475" s="10">
        <f>'2023 MRI - Alphabetical'!Z475-'2020 MRI'!Z476</f>
        <v>32</v>
      </c>
      <c r="AB475" s="33">
        <f>'2023 MRI - Alphabetical'!AA475-'2020 MRI'!AA476</f>
        <v>2.8086019630205961E-2</v>
      </c>
      <c r="AC475" s="11">
        <f>'2023 MRI - Alphabetical'!AB475-'2020 MRI'!AB476</f>
        <v>2.0389583760508541E-3</v>
      </c>
      <c r="AD475" s="10">
        <f>'2023 MRI - Alphabetical'!AC475-'2020 MRI'!AC476</f>
        <v>12</v>
      </c>
      <c r="AE475" s="33">
        <f>'2023 MRI - Alphabetical'!AD475-'2020 MRI'!AD476</f>
        <v>2.525423004209626E-2</v>
      </c>
      <c r="AF475" s="11">
        <f>'2023 MRI - Alphabetical'!AE475-'2020 MRI'!AE476</f>
        <v>5.6288725593559574E-3</v>
      </c>
      <c r="AG475" s="10">
        <f>'2023 MRI - Alphabetical'!AF475-'2020 MRI'!AF476</f>
        <v>-8</v>
      </c>
      <c r="AH475" s="33">
        <f>'2023 MRI - Alphabetical'!AG475-'2020 MRI'!AG476</f>
        <v>2.2959685385301298E-2</v>
      </c>
      <c r="AI475" s="14">
        <f>'2023 MRI - Alphabetical'!AH475-'2020 MRI'!AH476</f>
        <v>-0.14066666666666627</v>
      </c>
      <c r="AJ475" s="10">
        <f>'2023 MRI - Alphabetical'!AI475-'2020 MRI'!AI476</f>
        <v>-10</v>
      </c>
      <c r="AK475" s="33">
        <f>'2023 MRI - Alphabetical'!AJ475-'2020 MRI'!AJ476</f>
        <v>-1.9862434437125098E-3</v>
      </c>
      <c r="AL475" s="13">
        <f>'2023 MRI - Alphabetical'!AK475-'2020 MRI'!AK476</f>
        <v>18730.612860805908</v>
      </c>
      <c r="AM475" s="38"/>
    </row>
    <row r="476" spans="1:39" x14ac:dyDescent="0.25">
      <c r="A476" t="s">
        <v>1069</v>
      </c>
      <c r="B476" s="5" t="s">
        <v>323</v>
      </c>
      <c r="C476" s="6" t="s">
        <v>49</v>
      </c>
      <c r="D476" s="7" t="s">
        <v>39</v>
      </c>
      <c r="E476" s="8">
        <f>VLOOKUP(A476,'2020 MRI'!$A$7:$F$571,6,FALSE)</f>
        <v>27.906706769736584</v>
      </c>
      <c r="F476" s="36">
        <f>'2023 MRI - Alphabetical'!E476-'2020 MRI'!E477</f>
        <v>0.5151882660312932</v>
      </c>
      <c r="G476" s="8">
        <f>'2023 MRI - Alphabetical'!F476-'2020 MRI'!F477</f>
        <v>1.3692829441902141</v>
      </c>
      <c r="H476" s="9">
        <f>'2023 MRI - Alphabetical'!G476-'2020 MRI'!G477</f>
        <v>19</v>
      </c>
      <c r="I476" s="10">
        <f>'2023 MRI - Alphabetical'!H476-'2020 MRI'!H477</f>
        <v>-223</v>
      </c>
      <c r="J476" s="33">
        <f>'2023 MRI - Alphabetical'!I476-'2020 MRI'!I477</f>
        <v>-0.72936007856182672</v>
      </c>
      <c r="K476" s="11">
        <f>'2023 MRI - Alphabetical'!J476-'2020 MRI'!J477</f>
        <v>-2.625782501844276E-2</v>
      </c>
      <c r="L476" s="10">
        <f>'2023 MRI - Alphabetical'!K476-'2020 MRI'!K477</f>
        <v>2</v>
      </c>
      <c r="M476" s="33">
        <f>'2023 MRI - Alphabetical'!L476-'2020 MRI'!L477</f>
        <v>0.35732764134393702</v>
      </c>
      <c r="N476" s="11">
        <f>'2023 MRI - Alphabetical'!M476-'2020 MRI'!M477</f>
        <v>-1.3034252803879964E-2</v>
      </c>
      <c r="O476" s="10">
        <f>'2023 MRI - Alphabetical'!N476-'2020 MRI'!N477</f>
        <v>22</v>
      </c>
      <c r="P476" s="33">
        <f>'2023 MRI - Alphabetical'!O476-'2020 MRI'!O477</f>
        <v>8.9157674238435874E-2</v>
      </c>
      <c r="Q476" s="11">
        <f>'2023 MRI - Alphabetical'!P476-'2020 MRI'!P477</f>
        <v>-9.2902355194058178E-3</v>
      </c>
      <c r="R476" s="10">
        <f>'2023 MRI - Alphabetical'!Q476-'2020 MRI'!Q477</f>
        <v>-119</v>
      </c>
      <c r="S476" s="33">
        <f>'2023 MRI - Alphabetical'!R476-'2020 MRI'!R477</f>
        <v>5.0162096876467499E-2</v>
      </c>
      <c r="T476" s="12">
        <f>'2023 MRI - Alphabetical'!S476-'2020 MRI'!S477</f>
        <v>0.37096574749598121</v>
      </c>
      <c r="U476" s="10">
        <f>'2023 MRI - Alphabetical'!T476-'2020 MRI'!T477</f>
        <v>264</v>
      </c>
      <c r="V476" s="33">
        <f>'2023 MRI - Alphabetical'!U476-'2020 MRI'!U477</f>
        <v>0.69650926589204309</v>
      </c>
      <c r="W476" s="11">
        <f>'2023 MRI - Alphabetical'!V476-'2020 MRI'!V477</f>
        <v>-4.4797860129164702E-2</v>
      </c>
      <c r="X476" s="10">
        <f>'2023 MRI - Alphabetical'!W476-'2020 MRI'!W477</f>
        <v>34</v>
      </c>
      <c r="Y476" s="33">
        <f>'2023 MRI - Alphabetical'!X476-'2020 MRI'!X477</f>
        <v>0.1479898434016888</v>
      </c>
      <c r="Z476" s="13">
        <f>'2023 MRI - Alphabetical'!Y476-'2020 MRI'!Y477</f>
        <v>20707</v>
      </c>
      <c r="AA476" s="10">
        <f>'2023 MRI - Alphabetical'!Z476-'2020 MRI'!Z477</f>
        <v>56</v>
      </c>
      <c r="AB476" s="33">
        <f>'2023 MRI - Alphabetical'!AA476-'2020 MRI'!AA477</f>
        <v>0.13749361902488436</v>
      </c>
      <c r="AC476" s="11">
        <f>'2023 MRI - Alphabetical'!AB476-'2020 MRI'!AB477</f>
        <v>1.0032894736841658E-4</v>
      </c>
      <c r="AD476" s="10">
        <f>'2023 MRI - Alphabetical'!AC476-'2020 MRI'!AC477</f>
        <v>-99</v>
      </c>
      <c r="AE476" s="33">
        <f>'2023 MRI - Alphabetical'!AD476-'2020 MRI'!AD477</f>
        <v>-0.53603544678557202</v>
      </c>
      <c r="AF476" s="11">
        <f>'2023 MRI - Alphabetical'!AE476-'2020 MRI'!AE477</f>
        <v>-2.3361127485680644E-2</v>
      </c>
      <c r="AG476" s="10">
        <f>'2023 MRI - Alphabetical'!AF476-'2020 MRI'!AF477</f>
        <v>9</v>
      </c>
      <c r="AH476" s="33">
        <f>'2023 MRI - Alphabetical'!AG476-'2020 MRI'!AG477</f>
        <v>6.2804994390032426E-2</v>
      </c>
      <c r="AI476" s="14">
        <f>'2023 MRI - Alphabetical'!AH476-'2020 MRI'!AH477</f>
        <v>-0.18766666666666598</v>
      </c>
      <c r="AJ476" s="10">
        <f>'2023 MRI - Alphabetical'!AI476-'2020 MRI'!AI477</f>
        <v>27</v>
      </c>
      <c r="AK476" s="33">
        <f>'2023 MRI - Alphabetical'!AJ476-'2020 MRI'!AJ477</f>
        <v>2.8872296361239919E-2</v>
      </c>
      <c r="AL476" s="13">
        <f>'2023 MRI - Alphabetical'!AK476-'2020 MRI'!AK477</f>
        <v>24206.507000047306</v>
      </c>
      <c r="AM476" s="38"/>
    </row>
    <row r="477" spans="1:39" x14ac:dyDescent="0.25">
      <c r="A477" t="s">
        <v>1070</v>
      </c>
      <c r="B477" s="5" t="s">
        <v>509</v>
      </c>
      <c r="C477" s="6" t="s">
        <v>54</v>
      </c>
      <c r="D477" s="7" t="s">
        <v>39</v>
      </c>
      <c r="E477" s="8">
        <f>VLOOKUP(A477,'2020 MRI'!$A$7:$F$571,6,FALSE)</f>
        <v>19.238819078486152</v>
      </c>
      <c r="F477" s="36">
        <f>'2023 MRI - Alphabetical'!E477-'2020 MRI'!E478</f>
        <v>1.9356583177638456</v>
      </c>
      <c r="G477" s="8">
        <f>'2023 MRI - Alphabetical'!F477-'2020 MRI'!F478</f>
        <v>-0.40003679367795542</v>
      </c>
      <c r="H477" s="9">
        <f>'2023 MRI - Alphabetical'!G477-'2020 MRI'!G478</f>
        <v>101</v>
      </c>
      <c r="I477" s="10">
        <f>'2023 MRI - Alphabetical'!H477-'2020 MRI'!H478</f>
        <v>-89</v>
      </c>
      <c r="J477" s="33">
        <f>'2023 MRI - Alphabetical'!I477-'2020 MRI'!I478</f>
        <v>-0.60698695103821476</v>
      </c>
      <c r="K477" s="11">
        <f>'2023 MRI - Alphabetical'!J477-'2020 MRI'!J478</f>
        <v>-2.561152598356653E-2</v>
      </c>
      <c r="L477" s="10">
        <f>'2023 MRI - Alphabetical'!K477-'2020 MRI'!K478</f>
        <v>70</v>
      </c>
      <c r="M477" s="33">
        <f>'2023 MRI - Alphabetical'!L477-'2020 MRI'!L478</f>
        <v>0.25584987090986588</v>
      </c>
      <c r="N477" s="11">
        <f>'2023 MRI - Alphabetical'!M477-'2020 MRI'!M478</f>
        <v>-3.1628251396355847E-2</v>
      </c>
      <c r="O477" s="10">
        <f>'2023 MRI - Alphabetical'!N477-'2020 MRI'!N478</f>
        <v>-143</v>
      </c>
      <c r="P477" s="33">
        <f>'2023 MRI - Alphabetical'!O477-'2020 MRI'!O478</f>
        <v>-0.31391432537755071</v>
      </c>
      <c r="Q477" s="11">
        <f>'2023 MRI - Alphabetical'!P477-'2020 MRI'!P478</f>
        <v>1.7706925041309898E-2</v>
      </c>
      <c r="R477" s="10">
        <f>'2023 MRI - Alphabetical'!Q477-'2020 MRI'!Q478</f>
        <v>19</v>
      </c>
      <c r="S477" s="33">
        <f>'2023 MRI - Alphabetical'!R477-'2020 MRI'!R478</f>
        <v>0.23888270298591624</v>
      </c>
      <c r="T477" s="12">
        <f>'2023 MRI - Alphabetical'!S477-'2020 MRI'!S478</f>
        <v>0</v>
      </c>
      <c r="U477" s="10">
        <f>'2023 MRI - Alphabetical'!T477-'2020 MRI'!T478</f>
        <v>266</v>
      </c>
      <c r="V477" s="33">
        <f>'2023 MRI - Alphabetical'!U477-'2020 MRI'!U478</f>
        <v>0.90914397281579284</v>
      </c>
      <c r="W477" s="11">
        <f>'2023 MRI - Alphabetical'!V477-'2020 MRI'!V478</f>
        <v>-5.6735293382395829E-2</v>
      </c>
      <c r="X477" s="10">
        <f>'2023 MRI - Alphabetical'!W477-'2020 MRI'!W478</f>
        <v>226</v>
      </c>
      <c r="Y477" s="33">
        <f>'2023 MRI - Alphabetical'!X477-'2020 MRI'!X478</f>
        <v>1.2721640258414211</v>
      </c>
      <c r="Z477" s="13">
        <f>'2023 MRI - Alphabetical'!Y477-'2020 MRI'!Y478</f>
        <v>71050</v>
      </c>
      <c r="AA477" s="10">
        <f>'2023 MRI - Alphabetical'!Z477-'2020 MRI'!Z478</f>
        <v>-27</v>
      </c>
      <c r="AB477" s="33">
        <f>'2023 MRI - Alphabetical'!AA477-'2020 MRI'!AA478</f>
        <v>-0.11951865749766355</v>
      </c>
      <c r="AC477" s="11">
        <f>'2023 MRI - Alphabetical'!AB477-'2020 MRI'!AB478</f>
        <v>3.7991631799163192E-3</v>
      </c>
      <c r="AD477" s="10">
        <f>'2023 MRI - Alphabetical'!AC477-'2020 MRI'!AC478</f>
        <v>0</v>
      </c>
      <c r="AE477" s="33">
        <f>'2023 MRI - Alphabetical'!AD477-'2020 MRI'!AD478</f>
        <v>-1.879542424616587E-2</v>
      </c>
      <c r="AF477" s="11">
        <f>'2023 MRI - Alphabetical'!AE477-'2020 MRI'!AE478</f>
        <v>2.4948845758063776E-3</v>
      </c>
      <c r="AG477" s="10">
        <f>'2023 MRI - Alphabetical'!AF477-'2020 MRI'!AF478</f>
        <v>-1</v>
      </c>
      <c r="AH477" s="33">
        <f>'2023 MRI - Alphabetical'!AG477-'2020 MRI'!AG478</f>
        <v>-6.7390312786781204E-2</v>
      </c>
      <c r="AI477" s="14">
        <f>'2023 MRI - Alphabetical'!AH477-'2020 MRI'!AH478</f>
        <v>-7.5666666666666771E-2</v>
      </c>
      <c r="AJ477" s="10">
        <f>'2023 MRI - Alphabetical'!AI477-'2020 MRI'!AI478</f>
        <v>4</v>
      </c>
      <c r="AK477" s="33">
        <f>'2023 MRI - Alphabetical'!AJ477-'2020 MRI'!AJ478</f>
        <v>0.28931148588351796</v>
      </c>
      <c r="AL477" s="13">
        <f>'2023 MRI - Alphabetical'!AK477-'2020 MRI'!AK478</f>
        <v>675837.37255380629</v>
      </c>
      <c r="AM477" s="38"/>
    </row>
    <row r="478" spans="1:39" ht="22.5" x14ac:dyDescent="0.25">
      <c r="A478" t="s">
        <v>1071</v>
      </c>
      <c r="B478" s="5" t="s">
        <v>419</v>
      </c>
      <c r="C478" s="6" t="s">
        <v>54</v>
      </c>
      <c r="D478" s="7" t="s">
        <v>39</v>
      </c>
      <c r="E478" s="8">
        <f>VLOOKUP(A478,'2020 MRI'!$A$7:$F$571,6,FALSE)</f>
        <v>19.323742998345473</v>
      </c>
      <c r="F478" s="36">
        <f>'2023 MRI - Alphabetical'!E478-'2020 MRI'!E479</f>
        <v>0.53071722869341409</v>
      </c>
      <c r="G478" s="8">
        <f>'2023 MRI - Alphabetical'!F478-'2020 MRI'!F479</f>
        <v>3.0729398253863032</v>
      </c>
      <c r="H478" s="9">
        <f>'2023 MRI - Alphabetical'!G478-'2020 MRI'!G479</f>
        <v>13</v>
      </c>
      <c r="I478" s="10">
        <f>'2023 MRI - Alphabetical'!H478-'2020 MRI'!H479</f>
        <v>275</v>
      </c>
      <c r="J478" s="33">
        <f>'2023 MRI - Alphabetical'!I478-'2020 MRI'!I479</f>
        <v>0.94213831794317482</v>
      </c>
      <c r="K478" s="11">
        <f>'2023 MRI - Alphabetical'!J478-'2020 MRI'!J479</f>
        <v>9.1129355276919788E-2</v>
      </c>
      <c r="L478" s="10">
        <f>'2023 MRI - Alphabetical'!K478-'2020 MRI'!K479</f>
        <v>17</v>
      </c>
      <c r="M478" s="33">
        <f>'2023 MRI - Alphabetical'!L478-'2020 MRI'!L479</f>
        <v>0.22455326734964631</v>
      </c>
      <c r="N478" s="11">
        <f>'2023 MRI - Alphabetical'!M478-'2020 MRI'!M479</f>
        <v>-1.2475979541632352E-2</v>
      </c>
      <c r="O478" s="10">
        <f>'2023 MRI - Alphabetical'!N478-'2020 MRI'!N479</f>
        <v>137</v>
      </c>
      <c r="P478" s="33">
        <f>'2023 MRI - Alphabetical'!O478-'2020 MRI'!O479</f>
        <v>0.30154679021186337</v>
      </c>
      <c r="Q478" s="11">
        <f>'2023 MRI - Alphabetical'!P478-'2020 MRI'!P479</f>
        <v>-2.1126760563380281E-2</v>
      </c>
      <c r="R478" s="10">
        <f>'2023 MRI - Alphabetical'!Q478-'2020 MRI'!Q479</f>
        <v>19</v>
      </c>
      <c r="S478" s="33">
        <f>'2023 MRI - Alphabetical'!R478-'2020 MRI'!R479</f>
        <v>0.23888270298591624</v>
      </c>
      <c r="T478" s="12">
        <f>'2023 MRI - Alphabetical'!S478-'2020 MRI'!S479</f>
        <v>0</v>
      </c>
      <c r="U478" s="10">
        <f>'2023 MRI - Alphabetical'!T478-'2020 MRI'!T479</f>
        <v>-76</v>
      </c>
      <c r="V478" s="33">
        <f>'2023 MRI - Alphabetical'!U478-'2020 MRI'!U479</f>
        <v>-0.19764667545506354</v>
      </c>
      <c r="W478" s="11">
        <f>'2023 MRI - Alphabetical'!V478-'2020 MRI'!V479</f>
        <v>8.2901728054799589E-3</v>
      </c>
      <c r="X478" s="10">
        <f>'2023 MRI - Alphabetical'!W478-'2020 MRI'!W479</f>
        <v>14</v>
      </c>
      <c r="Y478" s="33">
        <f>'2023 MRI - Alphabetical'!X478-'2020 MRI'!X479</f>
        <v>2.0763414177474432E-2</v>
      </c>
      <c r="Z478" s="13">
        <f>'2023 MRI - Alphabetical'!Y478-'2020 MRI'!Y479</f>
        <v>16643</v>
      </c>
      <c r="AA478" s="10">
        <f>'2023 MRI - Alphabetical'!Z478-'2020 MRI'!Z479</f>
        <v>81</v>
      </c>
      <c r="AB478" s="33">
        <f>'2023 MRI - Alphabetical'!AA478-'2020 MRI'!AA479</f>
        <v>0.18092388197245368</v>
      </c>
      <c r="AC478" s="11">
        <f>'2023 MRI - Alphabetical'!AB478-'2020 MRI'!AB479</f>
        <v>-2.9079659706109789E-4</v>
      </c>
      <c r="AD478" s="10">
        <f>'2023 MRI - Alphabetical'!AC478-'2020 MRI'!AC479</f>
        <v>-84</v>
      </c>
      <c r="AE478" s="33">
        <f>'2023 MRI - Alphabetical'!AD478-'2020 MRI'!AD479</f>
        <v>-0.29595011592052156</v>
      </c>
      <c r="AF478" s="11">
        <f>'2023 MRI - Alphabetical'!AE478-'2020 MRI'!AE479</f>
        <v>-1.287577293860942E-2</v>
      </c>
      <c r="AG478" s="10">
        <f>'2023 MRI - Alphabetical'!AF478-'2020 MRI'!AF479</f>
        <v>-1</v>
      </c>
      <c r="AH478" s="33">
        <f>'2023 MRI - Alphabetical'!AG478-'2020 MRI'!AG479</f>
        <v>-3.5224143884157177E-2</v>
      </c>
      <c r="AI478" s="14">
        <f>'2023 MRI - Alphabetical'!AH478-'2020 MRI'!AH479</f>
        <v>-0.10033333333333316</v>
      </c>
      <c r="AJ478" s="10">
        <f>'2023 MRI - Alphabetical'!AI478-'2020 MRI'!AI479</f>
        <v>12</v>
      </c>
      <c r="AK478" s="33">
        <f>'2023 MRI - Alphabetical'!AJ478-'2020 MRI'!AJ479</f>
        <v>-2.6785185234970473E-3</v>
      </c>
      <c r="AL478" s="13">
        <f>'2023 MRI - Alphabetical'!AK478-'2020 MRI'!AK479</f>
        <v>51993.339119872893</v>
      </c>
      <c r="AM478" s="38"/>
    </row>
    <row r="479" spans="1:39" x14ac:dyDescent="0.25">
      <c r="A479" t="s">
        <v>1072</v>
      </c>
      <c r="B479" s="5" t="s">
        <v>424</v>
      </c>
      <c r="C479" s="6" t="s">
        <v>44</v>
      </c>
      <c r="D479" s="7" t="s">
        <v>20</v>
      </c>
      <c r="E479" s="8">
        <f>VLOOKUP(A479,'2020 MRI'!$A$7:$F$571,6,FALSE)</f>
        <v>22.568861117173718</v>
      </c>
      <c r="F479" s="36">
        <f>'2023 MRI - Alphabetical'!E479-'2020 MRI'!E480</f>
        <v>0.97608256340780186</v>
      </c>
      <c r="G479" s="8">
        <f>'2023 MRI - Alphabetical'!F479-'2020 MRI'!F480</f>
        <v>1.3078255895457929</v>
      </c>
      <c r="H479" s="9">
        <f>'2023 MRI - Alphabetical'!G479-'2020 MRI'!G480</f>
        <v>48</v>
      </c>
      <c r="I479" s="10">
        <f>'2023 MRI - Alphabetical'!H479-'2020 MRI'!H480</f>
        <v>-62</v>
      </c>
      <c r="J479" s="33">
        <f>'2023 MRI - Alphabetical'!I479-'2020 MRI'!I480</f>
        <v>-0.26708902893220188</v>
      </c>
      <c r="K479" s="11">
        <f>'2023 MRI - Alphabetical'!J479-'2020 MRI'!J480</f>
        <v>2.1916021130785612E-4</v>
      </c>
      <c r="L479" s="10">
        <f>'2023 MRI - Alphabetical'!K479-'2020 MRI'!K480</f>
        <v>59</v>
      </c>
      <c r="M479" s="33">
        <f>'2023 MRI - Alphabetical'!L479-'2020 MRI'!L480</f>
        <v>0.22114170763731619</v>
      </c>
      <c r="N479" s="11">
        <f>'2023 MRI - Alphabetical'!M479-'2020 MRI'!M480</f>
        <v>-3.3276692155196831E-2</v>
      </c>
      <c r="O479" s="10">
        <f>'2023 MRI - Alphabetical'!N479-'2020 MRI'!N480</f>
        <v>-42</v>
      </c>
      <c r="P479" s="33">
        <f>'2023 MRI - Alphabetical'!O479-'2020 MRI'!O480</f>
        <v>-9.9653028501280105E-2</v>
      </c>
      <c r="Q479" s="11">
        <f>'2023 MRI - Alphabetical'!P479-'2020 MRI'!P480</f>
        <v>4.4374953465862559E-3</v>
      </c>
      <c r="R479" s="10">
        <f>'2023 MRI - Alphabetical'!Q479-'2020 MRI'!Q480</f>
        <v>19</v>
      </c>
      <c r="S479" s="33">
        <f>'2023 MRI - Alphabetical'!R479-'2020 MRI'!R480</f>
        <v>0.23888270298591624</v>
      </c>
      <c r="T479" s="12">
        <f>'2023 MRI - Alphabetical'!S479-'2020 MRI'!S480</f>
        <v>0</v>
      </c>
      <c r="U479" s="10">
        <f>'2023 MRI - Alphabetical'!T479-'2020 MRI'!T480</f>
        <v>67</v>
      </c>
      <c r="V479" s="33">
        <f>'2023 MRI - Alphabetical'!U479-'2020 MRI'!U480</f>
        <v>0.23227645829719712</v>
      </c>
      <c r="W479" s="11">
        <f>'2023 MRI - Alphabetical'!V479-'2020 MRI'!V480</f>
        <v>-1.6354767067691296E-2</v>
      </c>
      <c r="X479" s="10">
        <f>'2023 MRI - Alphabetical'!W479-'2020 MRI'!W480</f>
        <v>5</v>
      </c>
      <c r="Y479" s="33">
        <f>'2023 MRI - Alphabetical'!X479-'2020 MRI'!X480</f>
        <v>5.7033650472693154E-3</v>
      </c>
      <c r="Z479" s="13">
        <f>'2023 MRI - Alphabetical'!Y479-'2020 MRI'!Y480</f>
        <v>21811</v>
      </c>
      <c r="AA479" s="10">
        <f>'2023 MRI - Alphabetical'!Z479-'2020 MRI'!Z480</f>
        <v>64</v>
      </c>
      <c r="AB479" s="33">
        <f>'2023 MRI - Alphabetical'!AA479-'2020 MRI'!AA480</f>
        <v>0.1201232475025269</v>
      </c>
      <c r="AC479" s="11">
        <f>'2023 MRI - Alphabetical'!AB479-'2020 MRI'!AB480</f>
        <v>6.8783068783068863E-4</v>
      </c>
      <c r="AD479" s="10">
        <f>'2023 MRI - Alphabetical'!AC479-'2020 MRI'!AC480</f>
        <v>130</v>
      </c>
      <c r="AE479" s="33">
        <f>'2023 MRI - Alphabetical'!AD479-'2020 MRI'!AD480</f>
        <v>0.45493268479404031</v>
      </c>
      <c r="AF479" s="11">
        <f>'2023 MRI - Alphabetical'!AE479-'2020 MRI'!AE480</f>
        <v>3.2565363045427786E-2</v>
      </c>
      <c r="AG479" s="10">
        <f>'2023 MRI - Alphabetical'!AF479-'2020 MRI'!AF480</f>
        <v>46</v>
      </c>
      <c r="AH479" s="33">
        <f>'2023 MRI - Alphabetical'!AG479-'2020 MRI'!AG480</f>
        <v>0.11937172648713852</v>
      </c>
      <c r="AI479" s="14">
        <f>'2023 MRI - Alphabetical'!AH479-'2020 MRI'!AH480</f>
        <v>-0.25700000000000012</v>
      </c>
      <c r="AJ479" s="10">
        <f>'2023 MRI - Alphabetical'!AI479-'2020 MRI'!AI480</f>
        <v>24</v>
      </c>
      <c r="AK479" s="33">
        <f>'2023 MRI - Alphabetical'!AJ479-'2020 MRI'!AJ480</f>
        <v>2.1844127936276825E-2</v>
      </c>
      <c r="AL479" s="13">
        <f>'2023 MRI - Alphabetical'!AK479-'2020 MRI'!AK480</f>
        <v>27941.524408776488</v>
      </c>
      <c r="AM479" s="38"/>
    </row>
    <row r="480" spans="1:39" x14ac:dyDescent="0.25">
      <c r="A480" t="s">
        <v>1073</v>
      </c>
      <c r="B480" s="5" t="s">
        <v>424</v>
      </c>
      <c r="C480" s="6" t="s">
        <v>61</v>
      </c>
      <c r="D480" s="7" t="s">
        <v>39</v>
      </c>
      <c r="E480" s="8">
        <f>VLOOKUP(A480,'2020 MRI'!$A$7:$F$571,6,FALSE)</f>
        <v>17.338898225006247</v>
      </c>
      <c r="F480" s="36">
        <f>'2023 MRI - Alphabetical'!E480-'2020 MRI'!E481</f>
        <v>-0.60331529493362135</v>
      </c>
      <c r="G480" s="8">
        <f>'2023 MRI - Alphabetical'!F480-'2020 MRI'!F481</f>
        <v>6.2930509580111149</v>
      </c>
      <c r="H480" s="9">
        <f>'2023 MRI - Alphabetical'!G480-'2020 MRI'!G481</f>
        <v>-33</v>
      </c>
      <c r="I480" s="10">
        <f>'2023 MRI - Alphabetical'!H480-'2020 MRI'!H481</f>
        <v>-384</v>
      </c>
      <c r="J480" s="33">
        <f>'2023 MRI - Alphabetical'!I480-'2020 MRI'!I481</f>
        <v>-2.3083651721217806</v>
      </c>
      <c r="K480" s="11">
        <f>'2023 MRI - Alphabetical'!J480-'2020 MRI'!J481</f>
        <v>-0.12276318757127036</v>
      </c>
      <c r="L480" s="10">
        <f>'2023 MRI - Alphabetical'!K480-'2020 MRI'!K481</f>
        <v>-172</v>
      </c>
      <c r="M480" s="33">
        <f>'2023 MRI - Alphabetical'!L480-'2020 MRI'!L481</f>
        <v>-0.44176610962504126</v>
      </c>
      <c r="N480" s="11">
        <f>'2023 MRI - Alphabetical'!M480-'2020 MRI'!M481</f>
        <v>1.247536302988422E-2</v>
      </c>
      <c r="O480" s="10">
        <f>'2023 MRI - Alphabetical'!N480-'2020 MRI'!N481</f>
        <v>19</v>
      </c>
      <c r="P480" s="33">
        <f>'2023 MRI - Alphabetical'!O480-'2020 MRI'!O481</f>
        <v>6.5019704444124582E-2</v>
      </c>
      <c r="Q480" s="11">
        <f>'2023 MRI - Alphabetical'!P480-'2020 MRI'!P481</f>
        <v>-6.8133693707044564E-3</v>
      </c>
      <c r="R480" s="10">
        <f>'2023 MRI - Alphabetical'!Q480-'2020 MRI'!Q481</f>
        <v>-36</v>
      </c>
      <c r="S480" s="33">
        <f>'2023 MRI - Alphabetical'!R480-'2020 MRI'!R481</f>
        <v>0.11243502549594134</v>
      </c>
      <c r="T480" s="12">
        <f>'2023 MRI - Alphabetical'!S480-'2020 MRI'!S481</f>
        <v>0.12657617474745037</v>
      </c>
      <c r="U480" s="10">
        <f>'2023 MRI - Alphabetical'!T480-'2020 MRI'!T481</f>
        <v>9</v>
      </c>
      <c r="V480" s="33">
        <f>'2023 MRI - Alphabetical'!U480-'2020 MRI'!U481</f>
        <v>6.270515984712749E-2</v>
      </c>
      <c r="W480" s="11">
        <f>'2023 MRI - Alphabetical'!V480-'2020 MRI'!V481</f>
        <v>-6.743739129069018E-3</v>
      </c>
      <c r="X480" s="10">
        <f>'2023 MRI - Alphabetical'!W480-'2020 MRI'!W481</f>
        <v>18</v>
      </c>
      <c r="Y480" s="33">
        <f>'2023 MRI - Alphabetical'!X480-'2020 MRI'!X481</f>
        <v>0.21094591205492164</v>
      </c>
      <c r="Z480" s="13">
        <f>'2023 MRI - Alphabetical'!Y480-'2020 MRI'!Y481</f>
        <v>29860</v>
      </c>
      <c r="AA480" s="10">
        <f>'2023 MRI - Alphabetical'!Z480-'2020 MRI'!Z481</f>
        <v>-24</v>
      </c>
      <c r="AB480" s="33">
        <f>'2023 MRI - Alphabetical'!AA480-'2020 MRI'!AA481</f>
        <v>-8.7466552091829186E-2</v>
      </c>
      <c r="AC480" s="11">
        <f>'2023 MRI - Alphabetical'!AB480-'2020 MRI'!AB481</f>
        <v>4.0508673919435467E-3</v>
      </c>
      <c r="AD480" s="10">
        <f>'2023 MRI - Alphabetical'!AC480-'2020 MRI'!AC481</f>
        <v>-115</v>
      </c>
      <c r="AE480" s="33">
        <f>'2023 MRI - Alphabetical'!AD480-'2020 MRI'!AD481</f>
        <v>-0.3432684156221576</v>
      </c>
      <c r="AF480" s="11">
        <f>'2023 MRI - Alphabetical'!AE480-'2020 MRI'!AE481</f>
        <v>-1.4404484801373685E-2</v>
      </c>
      <c r="AG480" s="10">
        <f>'2023 MRI - Alphabetical'!AF480-'2020 MRI'!AF481</f>
        <v>69</v>
      </c>
      <c r="AH480" s="33">
        <f>'2023 MRI - Alphabetical'!AG480-'2020 MRI'!AG481</f>
        <v>0.18813290084716153</v>
      </c>
      <c r="AI480" s="14">
        <f>'2023 MRI - Alphabetical'!AH480-'2020 MRI'!AH481</f>
        <v>-0.33333333333333304</v>
      </c>
      <c r="AJ480" s="10">
        <f>'2023 MRI - Alphabetical'!AI480-'2020 MRI'!AI481</f>
        <v>77</v>
      </c>
      <c r="AK480" s="33">
        <f>'2023 MRI - Alphabetical'!AJ480-'2020 MRI'!AJ481</f>
        <v>6.7253864652659409E-2</v>
      </c>
      <c r="AL480" s="13">
        <f>'2023 MRI - Alphabetical'!AK480-'2020 MRI'!AK481</f>
        <v>76856.360586389259</v>
      </c>
      <c r="AM480" s="38"/>
    </row>
    <row r="481" spans="1:39" x14ac:dyDescent="0.25">
      <c r="A481" t="s">
        <v>1074</v>
      </c>
      <c r="B481" s="5" t="s">
        <v>271</v>
      </c>
      <c r="C481" s="6" t="s">
        <v>30</v>
      </c>
      <c r="D481" s="7" t="s">
        <v>20</v>
      </c>
      <c r="E481" s="8">
        <f>VLOOKUP(A481,'2020 MRI'!$A$7:$F$571,6,FALSE)</f>
        <v>26.971665618255095</v>
      </c>
      <c r="F481" s="36">
        <f>'2023 MRI - Alphabetical'!E481-'2020 MRI'!E482</f>
        <v>1.2962528226305019</v>
      </c>
      <c r="G481" s="8">
        <f>'2023 MRI - Alphabetical'!F481-'2020 MRI'!F482</f>
        <v>-0.38126954883049891</v>
      </c>
      <c r="H481" s="9">
        <f>'2023 MRI - Alphabetical'!G481-'2020 MRI'!G482</f>
        <v>63</v>
      </c>
      <c r="I481" s="10">
        <f>'2023 MRI - Alphabetical'!H481-'2020 MRI'!H482</f>
        <v>26</v>
      </c>
      <c r="J481" s="33">
        <f>'2023 MRI - Alphabetical'!I481-'2020 MRI'!I482</f>
        <v>0.26347362689515885</v>
      </c>
      <c r="K481" s="11">
        <f>'2023 MRI - Alphabetical'!J481-'2020 MRI'!J482</f>
        <v>6.1057540828650891E-2</v>
      </c>
      <c r="L481" s="10">
        <f>'2023 MRI - Alphabetical'!K481-'2020 MRI'!K482</f>
        <v>208</v>
      </c>
      <c r="M481" s="33">
        <f>'2023 MRI - Alphabetical'!L481-'2020 MRI'!L482</f>
        <v>0.68267391490462814</v>
      </c>
      <c r="N481" s="11">
        <f>'2023 MRI - Alphabetical'!M481-'2020 MRI'!M482</f>
        <v>-4.1137291063960489E-2</v>
      </c>
      <c r="O481" s="10">
        <f>'2023 MRI - Alphabetical'!N481-'2020 MRI'!N482</f>
        <v>19</v>
      </c>
      <c r="P481" s="33">
        <f>'2023 MRI - Alphabetical'!O481-'2020 MRI'!O482</f>
        <v>3.3731567294163933E-2</v>
      </c>
      <c r="Q481" s="11">
        <f>'2023 MRI - Alphabetical'!P481-'2020 MRI'!P482</f>
        <v>-5.092903961311436E-3</v>
      </c>
      <c r="R481" s="10">
        <f>'2023 MRI - Alphabetical'!Q481-'2020 MRI'!Q482</f>
        <v>28</v>
      </c>
      <c r="S481" s="33">
        <f>'2023 MRI - Alphabetical'!R481-'2020 MRI'!R482</f>
        <v>0.16262632428579171</v>
      </c>
      <c r="T481" s="12">
        <f>'2023 MRI - Alphabetical'!S481-'2020 MRI'!S482</f>
        <v>-9.8743270795067173E-2</v>
      </c>
      <c r="U481" s="10">
        <f>'2023 MRI - Alphabetical'!T481-'2020 MRI'!T482</f>
        <v>222</v>
      </c>
      <c r="V481" s="33">
        <f>'2023 MRI - Alphabetical'!U481-'2020 MRI'!U482</f>
        <v>0.72744077102730753</v>
      </c>
      <c r="W481" s="11">
        <f>'2023 MRI - Alphabetical'!V481-'2020 MRI'!V482</f>
        <v>-4.6021685520147904E-2</v>
      </c>
      <c r="X481" s="10">
        <f>'2023 MRI - Alphabetical'!W481-'2020 MRI'!W482</f>
        <v>39</v>
      </c>
      <c r="Y481" s="33">
        <f>'2023 MRI - Alphabetical'!X481-'2020 MRI'!X482</f>
        <v>0.14680990839808483</v>
      </c>
      <c r="Z481" s="13">
        <f>'2023 MRI - Alphabetical'!Y481-'2020 MRI'!Y482</f>
        <v>20952</v>
      </c>
      <c r="AA481" s="10">
        <f>'2023 MRI - Alphabetical'!Z481-'2020 MRI'!Z482</f>
        <v>9</v>
      </c>
      <c r="AB481" s="33">
        <f>'2023 MRI - Alphabetical'!AA481-'2020 MRI'!AA482</f>
        <v>1.7977259672608492E-2</v>
      </c>
      <c r="AC481" s="11">
        <f>'2023 MRI - Alphabetical'!AB481-'2020 MRI'!AB482</f>
        <v>1.0184331797234991E-3</v>
      </c>
      <c r="AD481" s="10">
        <f>'2023 MRI - Alphabetical'!AC481-'2020 MRI'!AC482</f>
        <v>-24</v>
      </c>
      <c r="AE481" s="33">
        <f>'2023 MRI - Alphabetical'!AD481-'2020 MRI'!AD482</f>
        <v>-6.5824207261722445E-2</v>
      </c>
      <c r="AF481" s="11">
        <f>'2023 MRI - Alphabetical'!AE481-'2020 MRI'!AE482</f>
        <v>2.1522746102348167E-3</v>
      </c>
      <c r="AG481" s="10">
        <f>'2023 MRI - Alphabetical'!AF481-'2020 MRI'!AF482</f>
        <v>39</v>
      </c>
      <c r="AH481" s="33">
        <f>'2023 MRI - Alphabetical'!AG481-'2020 MRI'!AG482</f>
        <v>0.11518268211028176</v>
      </c>
      <c r="AI481" s="14">
        <f>'2023 MRI - Alphabetical'!AH481-'2020 MRI'!AH482</f>
        <v>-0.26166666666666649</v>
      </c>
      <c r="AJ481" s="10">
        <f>'2023 MRI - Alphabetical'!AI481-'2020 MRI'!AI482</f>
        <v>29</v>
      </c>
      <c r="AK481" s="33">
        <f>'2023 MRI - Alphabetical'!AJ481-'2020 MRI'!AJ482</f>
        <v>3.2634572947003088E-2</v>
      </c>
      <c r="AL481" s="13">
        <f>'2023 MRI - Alphabetical'!AK481-'2020 MRI'!AK482</f>
        <v>47621.672468439763</v>
      </c>
      <c r="AM481" s="38"/>
    </row>
    <row r="482" spans="1:39" x14ac:dyDescent="0.25">
      <c r="A482" t="s">
        <v>1075</v>
      </c>
      <c r="B482" s="5" t="s">
        <v>257</v>
      </c>
      <c r="C482" s="6" t="s">
        <v>71</v>
      </c>
      <c r="D482" s="7" t="s">
        <v>34</v>
      </c>
      <c r="E482" s="8">
        <f>VLOOKUP(A482,'2020 MRI'!$A$7:$F$571,6,FALSE)</f>
        <v>24.330834753162065</v>
      </c>
      <c r="F482" s="36">
        <f>'2023 MRI - Alphabetical'!E482-'2020 MRI'!E483</f>
        <v>1.5807152937825115</v>
      </c>
      <c r="G482" s="8">
        <f>'2023 MRI - Alphabetical'!F482-'2020 MRI'!F483</f>
        <v>-0.5518877325435021</v>
      </c>
      <c r="H482" s="9">
        <f>'2023 MRI - Alphabetical'!G482-'2020 MRI'!G483</f>
        <v>86</v>
      </c>
      <c r="I482" s="10">
        <f>'2023 MRI - Alphabetical'!H482-'2020 MRI'!H483</f>
        <v>191</v>
      </c>
      <c r="J482" s="33">
        <f>'2023 MRI - Alphabetical'!I482-'2020 MRI'!I483</f>
        <v>1.0439682870618918</v>
      </c>
      <c r="K482" s="11">
        <f>'2023 MRI - Alphabetical'!J482-'2020 MRI'!J483</f>
        <v>9.0940654043367042E-2</v>
      </c>
      <c r="L482" s="10">
        <f>'2023 MRI - Alphabetical'!K482-'2020 MRI'!K483</f>
        <v>263</v>
      </c>
      <c r="M482" s="33">
        <f>'2023 MRI - Alphabetical'!L482-'2020 MRI'!L483</f>
        <v>1.2377847901033587</v>
      </c>
      <c r="N482" s="11">
        <f>'2023 MRI - Alphabetical'!M482-'2020 MRI'!M483</f>
        <v>-5.9413027916964928E-2</v>
      </c>
      <c r="O482" s="10">
        <f>'2023 MRI - Alphabetical'!N482-'2020 MRI'!N483</f>
        <v>113</v>
      </c>
      <c r="P482" s="33">
        <f>'2023 MRI - Alphabetical'!O482-'2020 MRI'!O483</f>
        <v>0.28223905794532661</v>
      </c>
      <c r="Q482" s="11">
        <f>'2023 MRI - Alphabetical'!P482-'2020 MRI'!P483</f>
        <v>-2.0086274679535731E-2</v>
      </c>
      <c r="R482" s="10">
        <f>'2023 MRI - Alphabetical'!Q482-'2020 MRI'!Q483</f>
        <v>273</v>
      </c>
      <c r="S482" s="33">
        <f>'2023 MRI - Alphabetical'!R482-'2020 MRI'!R483</f>
        <v>0.52659759800718886</v>
      </c>
      <c r="T482" s="12">
        <f>'2023 MRI - Alphabetical'!S482-'2020 MRI'!S483</f>
        <v>-1.2099213551119177</v>
      </c>
      <c r="U482" s="10">
        <f>'2023 MRI - Alphabetical'!T482-'2020 MRI'!T483</f>
        <v>-6</v>
      </c>
      <c r="V482" s="33">
        <f>'2023 MRI - Alphabetical'!U482-'2020 MRI'!U483</f>
        <v>-7.9508055018306933E-2</v>
      </c>
      <c r="W482" s="11">
        <f>'2023 MRI - Alphabetical'!V482-'2020 MRI'!V483</f>
        <v>6.1196987062063848E-4</v>
      </c>
      <c r="X482" s="10">
        <f>'2023 MRI - Alphabetical'!W482-'2020 MRI'!W483</f>
        <v>76</v>
      </c>
      <c r="Y482" s="33">
        <f>'2023 MRI - Alphabetical'!X482-'2020 MRI'!X483</f>
        <v>0.29092719055419164</v>
      </c>
      <c r="Z482" s="13">
        <f>'2023 MRI - Alphabetical'!Y482-'2020 MRI'!Y483</f>
        <v>30119</v>
      </c>
      <c r="AA482" s="10">
        <f>'2023 MRI - Alphabetical'!Z482-'2020 MRI'!Z483</f>
        <v>43</v>
      </c>
      <c r="AB482" s="33">
        <f>'2023 MRI - Alphabetical'!AA482-'2020 MRI'!AA483</f>
        <v>9.6938002758828856E-2</v>
      </c>
      <c r="AC482" s="11">
        <f>'2023 MRI - Alphabetical'!AB482-'2020 MRI'!AB483</f>
        <v>5.8395989974937418E-4</v>
      </c>
      <c r="AD482" s="10">
        <f>'2023 MRI - Alphabetical'!AC482-'2020 MRI'!AC483</f>
        <v>-40</v>
      </c>
      <c r="AE482" s="33">
        <f>'2023 MRI - Alphabetical'!AD482-'2020 MRI'!AD483</f>
        <v>-0.12535774029414246</v>
      </c>
      <c r="AF482" s="11">
        <f>'2023 MRI - Alphabetical'!AE482-'2020 MRI'!AE483</f>
        <v>-1.069731013397246E-3</v>
      </c>
      <c r="AG482" s="10">
        <f>'2023 MRI - Alphabetical'!AF482-'2020 MRI'!AF483</f>
        <v>-2</v>
      </c>
      <c r="AH482" s="33">
        <f>'2023 MRI - Alphabetical'!AG482-'2020 MRI'!AG483</f>
        <v>6.0625742848839037E-2</v>
      </c>
      <c r="AI482" s="14">
        <f>'2023 MRI - Alphabetical'!AH482-'2020 MRI'!AH483</f>
        <v>-0.1726666666666663</v>
      </c>
      <c r="AJ482" s="10">
        <f>'2023 MRI - Alphabetical'!AI482-'2020 MRI'!AI483</f>
        <v>-11</v>
      </c>
      <c r="AK482" s="33">
        <f>'2023 MRI - Alphabetical'!AJ482-'2020 MRI'!AJ483</f>
        <v>1.3138139303610907E-2</v>
      </c>
      <c r="AL482" s="13">
        <f>'2023 MRI - Alphabetical'!AK482-'2020 MRI'!AK483</f>
        <v>9358.9155077251489</v>
      </c>
      <c r="AM482" s="38"/>
    </row>
    <row r="483" spans="1:39" x14ac:dyDescent="0.25">
      <c r="A483" t="s">
        <v>1076</v>
      </c>
      <c r="B483" s="5" t="s">
        <v>351</v>
      </c>
      <c r="C483" s="6" t="s">
        <v>71</v>
      </c>
      <c r="D483" s="7" t="s">
        <v>34</v>
      </c>
      <c r="E483" s="8">
        <f>VLOOKUP(A483,'2020 MRI'!$A$7:$F$571,6,FALSE)</f>
        <v>27.470110831505981</v>
      </c>
      <c r="F483" s="36">
        <f>'2023 MRI - Alphabetical'!E483-'2020 MRI'!E484</f>
        <v>1.8185897770723609</v>
      </c>
      <c r="G483" s="8">
        <f>'2023 MRI - Alphabetical'!F483-'2020 MRI'!F484</f>
        <v>-1.7800596516783607</v>
      </c>
      <c r="H483" s="9">
        <f>'2023 MRI - Alphabetical'!G483-'2020 MRI'!G484</f>
        <v>97</v>
      </c>
      <c r="I483" s="10">
        <f>'2023 MRI - Alphabetical'!H483-'2020 MRI'!H484</f>
        <v>104</v>
      </c>
      <c r="J483" s="33">
        <f>'2023 MRI - Alphabetical'!I483-'2020 MRI'!I484</f>
        <v>0.51125401663676695</v>
      </c>
      <c r="K483" s="11">
        <f>'2023 MRI - Alphabetical'!J483-'2020 MRI'!J484</f>
        <v>5.5386926661761149E-2</v>
      </c>
      <c r="L483" s="10">
        <f>'2023 MRI - Alphabetical'!K483-'2020 MRI'!K484</f>
        <v>317</v>
      </c>
      <c r="M483" s="33">
        <f>'2023 MRI - Alphabetical'!L483-'2020 MRI'!L484</f>
        <v>1.0715270458443911</v>
      </c>
      <c r="N483" s="11">
        <f>'2023 MRI - Alphabetical'!M483-'2020 MRI'!M484</f>
        <v>-5.7151270258538701E-2</v>
      </c>
      <c r="O483" s="10">
        <f>'2023 MRI - Alphabetical'!N483-'2020 MRI'!N484</f>
        <v>192</v>
      </c>
      <c r="P483" s="33">
        <f>'2023 MRI - Alphabetical'!O483-'2020 MRI'!O484</f>
        <v>0.58862276276920988</v>
      </c>
      <c r="Q483" s="11">
        <f>'2023 MRI - Alphabetical'!P483-'2020 MRI'!P484</f>
        <v>-3.9994082701463263E-2</v>
      </c>
      <c r="R483" s="10">
        <f>'2023 MRI - Alphabetical'!Q483-'2020 MRI'!Q484</f>
        <v>19</v>
      </c>
      <c r="S483" s="33">
        <f>'2023 MRI - Alphabetical'!R483-'2020 MRI'!R484</f>
        <v>0.23888270298591624</v>
      </c>
      <c r="T483" s="12">
        <f>'2023 MRI - Alphabetical'!S483-'2020 MRI'!S484</f>
        <v>0</v>
      </c>
      <c r="U483" s="10">
        <f>'2023 MRI - Alphabetical'!T483-'2020 MRI'!T484</f>
        <v>139</v>
      </c>
      <c r="V483" s="33">
        <f>'2023 MRI - Alphabetical'!U483-'2020 MRI'!U484</f>
        <v>0.57649180723709781</v>
      </c>
      <c r="W483" s="11">
        <f>'2023 MRI - Alphabetical'!V483-'2020 MRI'!V484</f>
        <v>-3.6519597151184205E-2</v>
      </c>
      <c r="X483" s="10">
        <f>'2023 MRI - Alphabetical'!W483-'2020 MRI'!W484</f>
        <v>11</v>
      </c>
      <c r="Y483" s="33">
        <f>'2023 MRI - Alphabetical'!X483-'2020 MRI'!X484</f>
        <v>-1.9446436587755724E-2</v>
      </c>
      <c r="Z483" s="13">
        <f>'2023 MRI - Alphabetical'!Y483-'2020 MRI'!Y484</f>
        <v>17264</v>
      </c>
      <c r="AA483" s="10">
        <f>'2023 MRI - Alphabetical'!Z483-'2020 MRI'!Z484</f>
        <v>-33</v>
      </c>
      <c r="AB483" s="33">
        <f>'2023 MRI - Alphabetical'!AA483-'2020 MRI'!AA484</f>
        <v>-0.16479624283203076</v>
      </c>
      <c r="AC483" s="11">
        <f>'2023 MRI - Alphabetical'!AB483-'2020 MRI'!AB484</f>
        <v>3.8319604612850056E-3</v>
      </c>
      <c r="AD483" s="10">
        <f>'2023 MRI - Alphabetical'!AC483-'2020 MRI'!AC484</f>
        <v>62</v>
      </c>
      <c r="AE483" s="33">
        <f>'2023 MRI - Alphabetical'!AD483-'2020 MRI'!AD484</f>
        <v>0.19956111966105433</v>
      </c>
      <c r="AF483" s="11">
        <f>'2023 MRI - Alphabetical'!AE483-'2020 MRI'!AE484</f>
        <v>1.7303251865453229E-2</v>
      </c>
      <c r="AG483" s="10">
        <f>'2023 MRI - Alphabetical'!AF483-'2020 MRI'!AF484</f>
        <v>-2</v>
      </c>
      <c r="AH483" s="33">
        <f>'2023 MRI - Alphabetical'!AG483-'2020 MRI'!AG484</f>
        <v>-5.0581925610804629E-3</v>
      </c>
      <c r="AI483" s="14">
        <f>'2023 MRI - Alphabetical'!AH483-'2020 MRI'!AH484</f>
        <v>-0.11333333333333329</v>
      </c>
      <c r="AJ483" s="10">
        <f>'2023 MRI - Alphabetical'!AI483-'2020 MRI'!AI484</f>
        <v>-1</v>
      </c>
      <c r="AK483" s="33">
        <f>'2023 MRI - Alphabetical'!AJ483-'2020 MRI'!AJ484</f>
        <v>1.9373385435397544E-2</v>
      </c>
      <c r="AL483" s="13">
        <f>'2023 MRI - Alphabetical'!AK483-'2020 MRI'!AK484</f>
        <v>20872.262529746396</v>
      </c>
      <c r="AM483" s="38"/>
    </row>
    <row r="484" spans="1:39" x14ac:dyDescent="0.25">
      <c r="A484" t="s">
        <v>1077</v>
      </c>
      <c r="B484" s="5" t="s">
        <v>428</v>
      </c>
      <c r="C484" s="6" t="s">
        <v>91</v>
      </c>
      <c r="D484" s="7" t="s">
        <v>39</v>
      </c>
      <c r="E484" s="8">
        <f>VLOOKUP(A484,'2020 MRI'!$A$7:$F$571,6,FALSE)</f>
        <v>21.047867538517071</v>
      </c>
      <c r="F484" s="36">
        <f>'2023 MRI - Alphabetical'!E484-'2020 MRI'!E485</f>
        <v>-1.1197874511164834</v>
      </c>
      <c r="G484" s="8">
        <f>'2023 MRI - Alphabetical'!F484-'2020 MRI'!F485</f>
        <v>6.8232188027345053</v>
      </c>
      <c r="H484" s="9">
        <f>'2023 MRI - Alphabetical'!G484-'2020 MRI'!G485</f>
        <v>-76</v>
      </c>
      <c r="I484" s="10">
        <f>'2023 MRI - Alphabetical'!H484-'2020 MRI'!H485</f>
        <v>-37</v>
      </c>
      <c r="J484" s="33">
        <f>'2023 MRI - Alphabetical'!I484-'2020 MRI'!I485</f>
        <v>-0.30218498164142238</v>
      </c>
      <c r="K484" s="11">
        <f>'2023 MRI - Alphabetical'!J484-'2020 MRI'!J485</f>
        <v>-5.0268049850309415E-3</v>
      </c>
      <c r="L484" s="10">
        <f>'2023 MRI - Alphabetical'!K484-'2020 MRI'!K485</f>
        <v>149</v>
      </c>
      <c r="M484" s="33">
        <f>'2023 MRI - Alphabetical'!L484-'2020 MRI'!L485</f>
        <v>0.59152851161497222</v>
      </c>
      <c r="N484" s="11">
        <f>'2023 MRI - Alphabetical'!M484-'2020 MRI'!M485</f>
        <v>-4.5700331414617129E-2</v>
      </c>
      <c r="O484" s="10">
        <f>'2023 MRI - Alphabetical'!N484-'2020 MRI'!N485</f>
        <v>-144</v>
      </c>
      <c r="P484" s="33">
        <f>'2023 MRI - Alphabetical'!O484-'2020 MRI'!O485</f>
        <v>-0.36688002051531343</v>
      </c>
      <c r="Q484" s="11">
        <f>'2023 MRI - Alphabetical'!P484-'2020 MRI'!P485</f>
        <v>2.0676691729323307E-2</v>
      </c>
      <c r="R484" s="10">
        <f>'2023 MRI - Alphabetical'!Q484-'2020 MRI'!Q485</f>
        <v>19</v>
      </c>
      <c r="S484" s="33">
        <f>'2023 MRI - Alphabetical'!R484-'2020 MRI'!R485</f>
        <v>0.23888270298591624</v>
      </c>
      <c r="T484" s="12">
        <f>'2023 MRI - Alphabetical'!S484-'2020 MRI'!S485</f>
        <v>0</v>
      </c>
      <c r="U484" s="10">
        <f>'2023 MRI - Alphabetical'!T484-'2020 MRI'!T485</f>
        <v>-239</v>
      </c>
      <c r="V484" s="33">
        <f>'2023 MRI - Alphabetical'!U484-'2020 MRI'!U485</f>
        <v>-1.0199582064376371</v>
      </c>
      <c r="W484" s="11">
        <f>'2023 MRI - Alphabetical'!V484-'2020 MRI'!V485</f>
        <v>5.8985084861992117E-2</v>
      </c>
      <c r="X484" s="10">
        <f>'2023 MRI - Alphabetical'!W484-'2020 MRI'!W485</f>
        <v>-103</v>
      </c>
      <c r="Y484" s="33">
        <f>'2023 MRI - Alphabetical'!X484-'2020 MRI'!X485</f>
        <v>-0.43307409056165908</v>
      </c>
      <c r="Z484" s="13">
        <f>'2023 MRI - Alphabetical'!Y484-'2020 MRI'!Y485</f>
        <v>-417</v>
      </c>
      <c r="AA484" s="10">
        <f>'2023 MRI - Alphabetical'!Z484-'2020 MRI'!Z485</f>
        <v>90</v>
      </c>
      <c r="AB484" s="33">
        <f>'2023 MRI - Alphabetical'!AA484-'2020 MRI'!AA485</f>
        <v>0.29667217441041149</v>
      </c>
      <c r="AC484" s="11">
        <f>'2023 MRI - Alphabetical'!AB484-'2020 MRI'!AB485</f>
        <v>-9.1039426523297634E-4</v>
      </c>
      <c r="AD484" s="10">
        <f>'2023 MRI - Alphabetical'!AC484-'2020 MRI'!AC485</f>
        <v>29</v>
      </c>
      <c r="AE484" s="33">
        <f>'2023 MRI - Alphabetical'!AD484-'2020 MRI'!AD485</f>
        <v>9.7574514299313464E-2</v>
      </c>
      <c r="AF484" s="11">
        <f>'2023 MRI - Alphabetical'!AE484-'2020 MRI'!AE485</f>
        <v>1.1415060186442227E-2</v>
      </c>
      <c r="AG484" s="10">
        <f>'2023 MRI - Alphabetical'!AF484-'2020 MRI'!AF485</f>
        <v>6</v>
      </c>
      <c r="AH484" s="33">
        <f>'2023 MRI - Alphabetical'!AG484-'2020 MRI'!AG485</f>
        <v>-3.7779855211000801E-2</v>
      </c>
      <c r="AI484" s="14">
        <f>'2023 MRI - Alphabetical'!AH484-'2020 MRI'!AH485</f>
        <v>-8.5666666666666558E-2</v>
      </c>
      <c r="AJ484" s="10">
        <f>'2023 MRI - Alphabetical'!AI484-'2020 MRI'!AI485</f>
        <v>14</v>
      </c>
      <c r="AK484" s="33">
        <f>'2023 MRI - Alphabetical'!AJ484-'2020 MRI'!AJ485</f>
        <v>1.6418224047391544E-2</v>
      </c>
      <c r="AL484" s="13">
        <f>'2023 MRI - Alphabetical'!AK484-'2020 MRI'!AK485</f>
        <v>35924.531414721394</v>
      </c>
      <c r="AM484" s="38"/>
    </row>
    <row r="485" spans="1:39" x14ac:dyDescent="0.25">
      <c r="A485" t="s">
        <v>1078</v>
      </c>
      <c r="B485" s="5" t="s">
        <v>417</v>
      </c>
      <c r="C485" s="6" t="s">
        <v>28</v>
      </c>
      <c r="D485" s="7" t="s">
        <v>20</v>
      </c>
      <c r="E485" s="8">
        <f>VLOOKUP(A485,'2020 MRI'!$A$7:$F$571,6,FALSE)</f>
        <v>13.727208267262421</v>
      </c>
      <c r="F485" s="36">
        <f>'2023 MRI - Alphabetical'!E485-'2020 MRI'!E486</f>
        <v>1.1311282980840618</v>
      </c>
      <c r="G485" s="8">
        <f>'2023 MRI - Alphabetical'!F485-'2020 MRI'!F486</f>
        <v>2.7173995581085517</v>
      </c>
      <c r="H485" s="9">
        <f>'2023 MRI - Alphabetical'!G485-'2020 MRI'!G486</f>
        <v>37</v>
      </c>
      <c r="I485" s="10">
        <f>'2023 MRI - Alphabetical'!H485-'2020 MRI'!H486</f>
        <v>11</v>
      </c>
      <c r="J485" s="33">
        <f>'2023 MRI - Alphabetical'!I485-'2020 MRI'!I486</f>
        <v>-1.6565163836812058E-2</v>
      </c>
      <c r="K485" s="11">
        <f>'2023 MRI - Alphabetical'!J485-'2020 MRI'!J486</f>
        <v>1.1584390412277323E-2</v>
      </c>
      <c r="L485" s="10">
        <f>'2023 MRI - Alphabetical'!K485-'2020 MRI'!K486</f>
        <v>1</v>
      </c>
      <c r="M485" s="33">
        <f>'2023 MRI - Alphabetical'!L485-'2020 MRI'!L486</f>
        <v>-0.15338737702918592</v>
      </c>
      <c r="N485" s="11">
        <f>'2023 MRI - Alphabetical'!M485-'2020 MRI'!M486</f>
        <v>-2.0319071783698545E-2</v>
      </c>
      <c r="O485" s="10">
        <f>'2023 MRI - Alphabetical'!N485-'2020 MRI'!N486</f>
        <v>-20</v>
      </c>
      <c r="P485" s="33">
        <f>'2023 MRI - Alphabetical'!O485-'2020 MRI'!O486</f>
        <v>-5.8233055881617757E-2</v>
      </c>
      <c r="Q485" s="11">
        <f>'2023 MRI - Alphabetical'!P485-'2020 MRI'!P486</f>
        <v>1.9458603113376499E-3</v>
      </c>
      <c r="R485" s="10">
        <f>'2023 MRI - Alphabetical'!Q485-'2020 MRI'!Q486</f>
        <v>19</v>
      </c>
      <c r="S485" s="33">
        <f>'2023 MRI - Alphabetical'!R485-'2020 MRI'!R486</f>
        <v>0.23888270298591624</v>
      </c>
      <c r="T485" s="12">
        <f>'2023 MRI - Alphabetical'!S485-'2020 MRI'!S486</f>
        <v>0</v>
      </c>
      <c r="U485" s="10">
        <f>'2023 MRI - Alphabetical'!T485-'2020 MRI'!T486</f>
        <v>-88</v>
      </c>
      <c r="V485" s="33">
        <f>'2023 MRI - Alphabetical'!U485-'2020 MRI'!U486</f>
        <v>-0.23097100656540859</v>
      </c>
      <c r="W485" s="11">
        <f>'2023 MRI - Alphabetical'!V485-'2020 MRI'!V486</f>
        <v>1.1154211173319571E-2</v>
      </c>
      <c r="X485" s="10">
        <f>'2023 MRI - Alphabetical'!W485-'2020 MRI'!W486</f>
        <v>65</v>
      </c>
      <c r="Y485" s="33">
        <f>'2023 MRI - Alphabetical'!X485-'2020 MRI'!X486</f>
        <v>0.28613357316809029</v>
      </c>
      <c r="Z485" s="13">
        <f>'2023 MRI - Alphabetical'!Y485-'2020 MRI'!Y486</f>
        <v>30625</v>
      </c>
      <c r="AA485" s="10">
        <f>'2023 MRI - Alphabetical'!Z485-'2020 MRI'!Z486</f>
        <v>162</v>
      </c>
      <c r="AB485" s="33">
        <f>'2023 MRI - Alphabetical'!AA485-'2020 MRI'!AA486</f>
        <v>0.43121194302570381</v>
      </c>
      <c r="AC485" s="11">
        <f>'2023 MRI - Alphabetical'!AB485-'2020 MRI'!AB486</f>
        <v>-3.5290858725761792E-3</v>
      </c>
      <c r="AD485" s="10">
        <f>'2023 MRI - Alphabetical'!AC485-'2020 MRI'!AC486</f>
        <v>61</v>
      </c>
      <c r="AE485" s="33">
        <f>'2023 MRI - Alphabetical'!AD485-'2020 MRI'!AD486</f>
        <v>0.18546389422295351</v>
      </c>
      <c r="AF485" s="11">
        <f>'2023 MRI - Alphabetical'!AE485-'2020 MRI'!AE486</f>
        <v>1.525979789479226E-2</v>
      </c>
      <c r="AG485" s="10">
        <f>'2023 MRI - Alphabetical'!AF485-'2020 MRI'!AF486</f>
        <v>-1</v>
      </c>
      <c r="AH485" s="33">
        <f>'2023 MRI - Alphabetical'!AG485-'2020 MRI'!AG486</f>
        <v>-0.10183894001409999</v>
      </c>
      <c r="AI485" s="14">
        <f>'2023 MRI - Alphabetical'!AH485-'2020 MRI'!AH486</f>
        <v>-3.7000000000000144E-2</v>
      </c>
      <c r="AJ485" s="10">
        <f>'2023 MRI - Alphabetical'!AI485-'2020 MRI'!AI486</f>
        <v>0</v>
      </c>
      <c r="AK485" s="33">
        <f>'2023 MRI - Alphabetical'!AJ485-'2020 MRI'!AJ486</f>
        <v>1.3863524693937954</v>
      </c>
      <c r="AL485" s="13">
        <f>'2023 MRI - Alphabetical'!AK485-'2020 MRI'!AK486</f>
        <v>3085394.1641447991</v>
      </c>
      <c r="AM485" s="38"/>
    </row>
    <row r="486" spans="1:39" x14ac:dyDescent="0.25">
      <c r="A486" t="s">
        <v>1079</v>
      </c>
      <c r="B486" s="5" t="s">
        <v>261</v>
      </c>
      <c r="C486" s="6" t="s">
        <v>26</v>
      </c>
      <c r="D486" s="7" t="s">
        <v>20</v>
      </c>
      <c r="E486" s="8">
        <f>VLOOKUP(A486,'2020 MRI'!$A$7:$F$571,6,FALSE)</f>
        <v>34.390676635592854</v>
      </c>
      <c r="F486" s="36">
        <f>'2023 MRI - Alphabetical'!E486-'2020 MRI'!E487</f>
        <v>0.56683254050364029</v>
      </c>
      <c r="G486" s="8">
        <f>'2023 MRI - Alphabetical'!F486-'2020 MRI'!F487</f>
        <v>-7.5178999429788007E-2</v>
      </c>
      <c r="H486" s="9">
        <f>'2023 MRI - Alphabetical'!G486-'2020 MRI'!G487</f>
        <v>13</v>
      </c>
      <c r="I486" s="10">
        <f>'2023 MRI - Alphabetical'!H486-'2020 MRI'!H487</f>
        <v>-97</v>
      </c>
      <c r="J486" s="33">
        <f>'2023 MRI - Alphabetical'!I486-'2020 MRI'!I487</f>
        <v>-0.85183447296530224</v>
      </c>
      <c r="K486" s="11">
        <f>'2023 MRI - Alphabetical'!J486-'2020 MRI'!J487</f>
        <v>-4.4386582848345513E-2</v>
      </c>
      <c r="L486" s="10">
        <f>'2023 MRI - Alphabetical'!K486-'2020 MRI'!K487</f>
        <v>-104</v>
      </c>
      <c r="M486" s="33">
        <f>'2023 MRI - Alphabetical'!L486-'2020 MRI'!L487</f>
        <v>-2.3549707781388363</v>
      </c>
      <c r="N486" s="11">
        <f>'2023 MRI - Alphabetical'!M486-'2020 MRI'!M487</f>
        <v>5.8482142857142858E-2</v>
      </c>
      <c r="O486" s="10">
        <f>'2023 MRI - Alphabetical'!N486-'2020 MRI'!N487</f>
        <v>148</v>
      </c>
      <c r="P486" s="33">
        <f>'2023 MRI - Alphabetical'!O486-'2020 MRI'!O487</f>
        <v>0.51842431830817315</v>
      </c>
      <c r="Q486" s="11">
        <f>'2023 MRI - Alphabetical'!P486-'2020 MRI'!P487</f>
        <v>-3.5837977014447596E-2</v>
      </c>
      <c r="R486" s="10">
        <f>'2023 MRI - Alphabetical'!Q486-'2020 MRI'!Q487</f>
        <v>19</v>
      </c>
      <c r="S486" s="33">
        <f>'2023 MRI - Alphabetical'!R486-'2020 MRI'!R487</f>
        <v>0.23888270298591624</v>
      </c>
      <c r="T486" s="12">
        <f>'2023 MRI - Alphabetical'!S486-'2020 MRI'!S487</f>
        <v>0</v>
      </c>
      <c r="U486" s="10">
        <f>'2023 MRI - Alphabetical'!T486-'2020 MRI'!T487</f>
        <v>64</v>
      </c>
      <c r="V486" s="33">
        <f>'2023 MRI - Alphabetical'!U486-'2020 MRI'!U487</f>
        <v>0.571994976138265</v>
      </c>
      <c r="W486" s="11">
        <f>'2023 MRI - Alphabetical'!V486-'2020 MRI'!V487</f>
        <v>-3.4883143789897375E-2</v>
      </c>
      <c r="X486" s="10">
        <f>'2023 MRI - Alphabetical'!W486-'2020 MRI'!W487</f>
        <v>146</v>
      </c>
      <c r="Y486" s="33">
        <f>'2023 MRI - Alphabetical'!X486-'2020 MRI'!X487</f>
        <v>0.5498648594196438</v>
      </c>
      <c r="Z486" s="13">
        <f>'2023 MRI - Alphabetical'!Y486-'2020 MRI'!Y487</f>
        <v>35162</v>
      </c>
      <c r="AA486" s="10">
        <f>'2023 MRI - Alphabetical'!Z486-'2020 MRI'!Z487</f>
        <v>-61</v>
      </c>
      <c r="AB486" s="33">
        <f>'2023 MRI - Alphabetical'!AA486-'2020 MRI'!AA487</f>
        <v>-0.27779516530094794</v>
      </c>
      <c r="AC486" s="11">
        <f>'2023 MRI - Alphabetical'!AB486-'2020 MRI'!AB487</f>
        <v>5.1794871794871786E-3</v>
      </c>
      <c r="AD486" s="10">
        <f>'2023 MRI - Alphabetical'!AC486-'2020 MRI'!AC487</f>
        <v>-54</v>
      </c>
      <c r="AE486" s="33">
        <f>'2023 MRI - Alphabetical'!AD486-'2020 MRI'!AD487</f>
        <v>-0.2265093367951406</v>
      </c>
      <c r="AF486" s="11">
        <f>'2023 MRI - Alphabetical'!AE486-'2020 MRI'!AE487</f>
        <v>-5.622156691314828E-3</v>
      </c>
      <c r="AG486" s="10">
        <f>'2023 MRI - Alphabetical'!AF486-'2020 MRI'!AF487</f>
        <v>-29</v>
      </c>
      <c r="AH486" s="33">
        <f>'2023 MRI - Alphabetical'!AG486-'2020 MRI'!AG487</f>
        <v>-6.1327124471936528E-2</v>
      </c>
      <c r="AI486" s="14">
        <f>'2023 MRI - Alphabetical'!AH486-'2020 MRI'!AH487</f>
        <v>-4.6999999999999265E-2</v>
      </c>
      <c r="AJ486" s="10">
        <f>'2023 MRI - Alphabetical'!AI486-'2020 MRI'!AI487</f>
        <v>26</v>
      </c>
      <c r="AK486" s="33">
        <f>'2023 MRI - Alphabetical'!AJ486-'2020 MRI'!AJ487</f>
        <v>3.601311856699696E-2</v>
      </c>
      <c r="AL486" s="13">
        <f>'2023 MRI - Alphabetical'!AK486-'2020 MRI'!AK487</f>
        <v>24713.158841804601</v>
      </c>
      <c r="AM486" s="38"/>
    </row>
    <row r="487" spans="1:39" x14ac:dyDescent="0.25">
      <c r="A487" t="s">
        <v>1080</v>
      </c>
      <c r="B487" s="5" t="s">
        <v>219</v>
      </c>
      <c r="C487" s="6" t="s">
        <v>19</v>
      </c>
      <c r="D487" s="7" t="s">
        <v>20</v>
      </c>
      <c r="E487" s="8">
        <f>VLOOKUP(A487,'2020 MRI'!$A$7:$F$571,6,FALSE)</f>
        <v>32.177800345781776</v>
      </c>
      <c r="F487" s="36">
        <f>'2023 MRI - Alphabetical'!E487-'2020 MRI'!E488</f>
        <v>-0.51156304784136308</v>
      </c>
      <c r="G487" s="8">
        <f>'2023 MRI - Alphabetical'!F487-'2020 MRI'!F488</f>
        <v>3.0530040180374698</v>
      </c>
      <c r="H487" s="9">
        <f>'2023 MRI - Alphabetical'!G487-'2020 MRI'!G488</f>
        <v>-26</v>
      </c>
      <c r="I487" s="10">
        <f>'2023 MRI - Alphabetical'!H487-'2020 MRI'!H488</f>
        <v>-107</v>
      </c>
      <c r="J487" s="33">
        <f>'2023 MRI - Alphabetical'!I487-'2020 MRI'!I488</f>
        <v>-0.27214943664548941</v>
      </c>
      <c r="K487" s="11">
        <f>'2023 MRI - Alphabetical'!J487-'2020 MRI'!J488</f>
        <v>5.3393903027110223E-3</v>
      </c>
      <c r="L487" s="10">
        <f>'2023 MRI - Alphabetical'!K487-'2020 MRI'!K488</f>
        <v>333</v>
      </c>
      <c r="M487" s="33">
        <f>'2023 MRI - Alphabetical'!L487-'2020 MRI'!L488</f>
        <v>1.1701567629875207</v>
      </c>
      <c r="N487" s="11">
        <f>'2023 MRI - Alphabetical'!M487-'2020 MRI'!M488</f>
        <v>-6.1608091435150857E-2</v>
      </c>
      <c r="O487" s="10">
        <f>'2023 MRI - Alphabetical'!N487-'2020 MRI'!N488</f>
        <v>-4</v>
      </c>
      <c r="P487" s="33">
        <f>'2023 MRI - Alphabetical'!O487-'2020 MRI'!O488</f>
        <v>-6.0456829998699335E-3</v>
      </c>
      <c r="Q487" s="11">
        <f>'2023 MRI - Alphabetical'!P487-'2020 MRI'!P488</f>
        <v>-3.6353338299906918E-3</v>
      </c>
      <c r="R487" s="10">
        <f>'2023 MRI - Alphabetical'!Q487-'2020 MRI'!Q488</f>
        <v>10</v>
      </c>
      <c r="S487" s="33">
        <f>'2023 MRI - Alphabetical'!R487-'2020 MRI'!R488</f>
        <v>-7.6575724417279167E-2</v>
      </c>
      <c r="T487" s="12">
        <f>'2023 MRI - Alphabetical'!S487-'2020 MRI'!S488</f>
        <v>-0.1456393604047761</v>
      </c>
      <c r="U487" s="10">
        <f>'2023 MRI - Alphabetical'!T487-'2020 MRI'!T488</f>
        <v>-17</v>
      </c>
      <c r="V487" s="33">
        <f>'2023 MRI - Alphabetical'!U487-'2020 MRI'!U488</f>
        <v>-6.7729918905284292E-2</v>
      </c>
      <c r="W487" s="11">
        <f>'2023 MRI - Alphabetical'!V487-'2020 MRI'!V488</f>
        <v>2.5691145589104847E-3</v>
      </c>
      <c r="X487" s="10">
        <f>'2023 MRI - Alphabetical'!W487-'2020 MRI'!W488</f>
        <v>-37</v>
      </c>
      <c r="Y487" s="33">
        <f>'2023 MRI - Alphabetical'!X487-'2020 MRI'!X488</f>
        <v>-0.10619134554994936</v>
      </c>
      <c r="Z487" s="13">
        <f>'2023 MRI - Alphabetical'!Y487-'2020 MRI'!Y488</f>
        <v>9523</v>
      </c>
      <c r="AA487" s="10">
        <f>'2023 MRI - Alphabetical'!Z487-'2020 MRI'!Z488</f>
        <v>28</v>
      </c>
      <c r="AB487" s="33">
        <f>'2023 MRI - Alphabetical'!AA487-'2020 MRI'!AA488</f>
        <v>0.14637427946207307</v>
      </c>
      <c r="AC487" s="11">
        <f>'2023 MRI - Alphabetical'!AB487-'2020 MRI'!AB488</f>
        <v>-7.6628971459342943E-4</v>
      </c>
      <c r="AD487" s="10">
        <f>'2023 MRI - Alphabetical'!AC487-'2020 MRI'!AC488</f>
        <v>-198</v>
      </c>
      <c r="AE487" s="33">
        <f>'2023 MRI - Alphabetical'!AD487-'2020 MRI'!AD488</f>
        <v>-0.66487572174562359</v>
      </c>
      <c r="AF487" s="11">
        <f>'2023 MRI - Alphabetical'!AE487-'2020 MRI'!AE488</f>
        <v>-3.2414204407934633E-2</v>
      </c>
      <c r="AG487" s="10">
        <f>'2023 MRI - Alphabetical'!AF487-'2020 MRI'!AF488</f>
        <v>0</v>
      </c>
      <c r="AH487" s="33">
        <f>'2023 MRI - Alphabetical'!AG487-'2020 MRI'!AG488</f>
        <v>0.12855817045941631</v>
      </c>
      <c r="AI487" s="14">
        <f>'2023 MRI - Alphabetical'!AH487-'2020 MRI'!AH488</f>
        <v>-0.24533333333333252</v>
      </c>
      <c r="AJ487" s="10">
        <f>'2023 MRI - Alphabetical'!AI487-'2020 MRI'!AI488</f>
        <v>-2</v>
      </c>
      <c r="AK487" s="33">
        <f>'2023 MRI - Alphabetical'!AJ487-'2020 MRI'!AJ488</f>
        <v>2.7358768456832494E-2</v>
      </c>
      <c r="AL487" s="13">
        <f>'2023 MRI - Alphabetical'!AK487-'2020 MRI'!AK488</f>
        <v>11180.102458373825</v>
      </c>
      <c r="AM487" s="38"/>
    </row>
    <row r="488" spans="1:39" x14ac:dyDescent="0.25">
      <c r="A488" t="s">
        <v>1081</v>
      </c>
      <c r="B488" s="5" t="s">
        <v>521</v>
      </c>
      <c r="C488" s="6" t="s">
        <v>61</v>
      </c>
      <c r="D488" s="7" t="s">
        <v>39</v>
      </c>
      <c r="E488" s="8">
        <f>VLOOKUP(A488,'2020 MRI'!$A$7:$F$571,6,FALSE)</f>
        <v>12.50315160716562</v>
      </c>
      <c r="F488" s="36">
        <f>'2023 MRI - Alphabetical'!E488-'2020 MRI'!E489</f>
        <v>-0.80660265658489383</v>
      </c>
      <c r="G488" s="8">
        <f>'2023 MRI - Alphabetical'!F488-'2020 MRI'!F489</f>
        <v>7.7796624221735939</v>
      </c>
      <c r="H488" s="9">
        <f>'2023 MRI - Alphabetical'!G488-'2020 MRI'!G489</f>
        <v>-48</v>
      </c>
      <c r="I488" s="10">
        <f>'2023 MRI - Alphabetical'!H488-'2020 MRI'!H489</f>
        <v>-123</v>
      </c>
      <c r="J488" s="33">
        <f>'2023 MRI - Alphabetical'!I488-'2020 MRI'!I489</f>
        <v>-0.39846375983513926</v>
      </c>
      <c r="K488" s="11">
        <f>'2023 MRI - Alphabetical'!J488-'2020 MRI'!J489</f>
        <v>4.4633162756573252E-3</v>
      </c>
      <c r="L488" s="10">
        <f>'2023 MRI - Alphabetical'!K488-'2020 MRI'!K489</f>
        <v>-244</v>
      </c>
      <c r="M488" s="33">
        <f>'2023 MRI - Alphabetical'!L488-'2020 MRI'!L489</f>
        <v>-0.7255184651615163</v>
      </c>
      <c r="N488" s="11">
        <f>'2023 MRI - Alphabetical'!M488-'2020 MRI'!M489</f>
        <v>1.8388794527248176E-2</v>
      </c>
      <c r="O488" s="10">
        <f>'2023 MRI - Alphabetical'!N488-'2020 MRI'!N489</f>
        <v>3</v>
      </c>
      <c r="P488" s="33">
        <f>'2023 MRI - Alphabetical'!O488-'2020 MRI'!O489</f>
        <v>-6.2529095679447755E-3</v>
      </c>
      <c r="Q488" s="11">
        <f>'2023 MRI - Alphabetical'!P488-'2020 MRI'!P489</f>
        <v>-1.8071498535862825E-3</v>
      </c>
      <c r="R488" s="10">
        <f>'2023 MRI - Alphabetical'!Q488-'2020 MRI'!Q489</f>
        <v>-129</v>
      </c>
      <c r="S488" s="33">
        <f>'2023 MRI - Alphabetical'!R488-'2020 MRI'!R489</f>
        <v>4.4812267621904323E-2</v>
      </c>
      <c r="T488" s="12">
        <f>'2023 MRI - Alphabetical'!S488-'2020 MRI'!S489</f>
        <v>0.35716039662536236</v>
      </c>
      <c r="U488" s="10">
        <f>'2023 MRI - Alphabetical'!T488-'2020 MRI'!T489</f>
        <v>-45</v>
      </c>
      <c r="V488" s="33">
        <f>'2023 MRI - Alphabetical'!U488-'2020 MRI'!U489</f>
        <v>-0.13619214369427907</v>
      </c>
      <c r="W488" s="11">
        <f>'2023 MRI - Alphabetical'!V488-'2020 MRI'!V489</f>
        <v>5.1130022904569902E-3</v>
      </c>
      <c r="X488" s="10">
        <f>'2023 MRI - Alphabetical'!W488-'2020 MRI'!W489</f>
        <v>-19</v>
      </c>
      <c r="Y488" s="33">
        <f>'2023 MRI - Alphabetical'!X488-'2020 MRI'!X489</f>
        <v>-0.25223869255213294</v>
      </c>
      <c r="Z488" s="13">
        <f>'2023 MRI - Alphabetical'!Y488-'2020 MRI'!Y489</f>
        <v>18867</v>
      </c>
      <c r="AA488" s="10">
        <f>'2023 MRI - Alphabetical'!Z488-'2020 MRI'!Z489</f>
        <v>18</v>
      </c>
      <c r="AB488" s="33">
        <f>'2023 MRI - Alphabetical'!AA488-'2020 MRI'!AA489</f>
        <v>7.6824019736665083E-2</v>
      </c>
      <c r="AC488" s="11">
        <f>'2023 MRI - Alphabetical'!AB488-'2020 MRI'!AB489</f>
        <v>2.0916811426365568E-3</v>
      </c>
      <c r="AD488" s="10">
        <f>'2023 MRI - Alphabetical'!AC488-'2020 MRI'!AC489</f>
        <v>-79</v>
      </c>
      <c r="AE488" s="33">
        <f>'2023 MRI - Alphabetical'!AD488-'2020 MRI'!AD489</f>
        <v>-0.2360213035314308</v>
      </c>
      <c r="AF488" s="11">
        <f>'2023 MRI - Alphabetical'!AE488-'2020 MRI'!AE489</f>
        <v>-8.2964036733721436E-3</v>
      </c>
      <c r="AG488" s="10">
        <f>'2023 MRI - Alphabetical'!AF488-'2020 MRI'!AF489</f>
        <v>-3</v>
      </c>
      <c r="AH488" s="33">
        <f>'2023 MRI - Alphabetical'!AG488-'2020 MRI'!AG489</f>
        <v>-3.4912122309340932E-2</v>
      </c>
      <c r="AI488" s="14">
        <f>'2023 MRI - Alphabetical'!AH488-'2020 MRI'!AH489</f>
        <v>-9.2999999999999972E-2</v>
      </c>
      <c r="AJ488" s="10">
        <f>'2023 MRI - Alphabetical'!AI488-'2020 MRI'!AI489</f>
        <v>-1</v>
      </c>
      <c r="AK488" s="33">
        <f>'2023 MRI - Alphabetical'!AJ488-'2020 MRI'!AJ489</f>
        <v>-3.1241231084707687E-2</v>
      </c>
      <c r="AL488" s="13">
        <f>'2023 MRI - Alphabetical'!AK488-'2020 MRI'!AK489</f>
        <v>41416.620083121874</v>
      </c>
      <c r="AM488" s="38"/>
    </row>
    <row r="489" spans="1:39" x14ac:dyDescent="0.25">
      <c r="A489" t="s">
        <v>1082</v>
      </c>
      <c r="B489" s="5" t="s">
        <v>328</v>
      </c>
      <c r="C489" s="6" t="s">
        <v>30</v>
      </c>
      <c r="D489" s="7" t="s">
        <v>20</v>
      </c>
      <c r="E489" s="8">
        <f>VLOOKUP(A489,'2020 MRI'!$A$7:$F$571,6,FALSE)</f>
        <v>23.969507729064574</v>
      </c>
      <c r="F489" s="36">
        <f>'2023 MRI - Alphabetical'!E489-'2020 MRI'!E490</f>
        <v>2.5491937536419007</v>
      </c>
      <c r="G489" s="8">
        <f>'2023 MRI - Alphabetical'!F489-'2020 MRI'!F490</f>
        <v>-2.8844787219430188</v>
      </c>
      <c r="H489" s="9">
        <f>'2023 MRI - Alphabetical'!G489-'2020 MRI'!G490</f>
        <v>139</v>
      </c>
      <c r="I489" s="10">
        <f>'2023 MRI - Alphabetical'!H489-'2020 MRI'!H490</f>
        <v>286</v>
      </c>
      <c r="J489" s="33">
        <f>'2023 MRI - Alphabetical'!I489-'2020 MRI'!I490</f>
        <v>1.1866777466019374</v>
      </c>
      <c r="K489" s="11">
        <f>'2023 MRI - Alphabetical'!J489-'2020 MRI'!J490</f>
        <v>0.11494696467139232</v>
      </c>
      <c r="L489" s="10">
        <f>'2023 MRI - Alphabetical'!K489-'2020 MRI'!K490</f>
        <v>-14</v>
      </c>
      <c r="M489" s="33">
        <f>'2023 MRI - Alphabetical'!L489-'2020 MRI'!L490</f>
        <v>1.7974507837841824E-2</v>
      </c>
      <c r="N489" s="11">
        <f>'2023 MRI - Alphabetical'!M489-'2020 MRI'!M490</f>
        <v>-8.4506498488086529E-3</v>
      </c>
      <c r="O489" s="10">
        <f>'2023 MRI - Alphabetical'!N489-'2020 MRI'!N490</f>
        <v>114</v>
      </c>
      <c r="P489" s="33">
        <f>'2023 MRI - Alphabetical'!O489-'2020 MRI'!O490</f>
        <v>0.2995884082041822</v>
      </c>
      <c r="Q489" s="11">
        <f>'2023 MRI - Alphabetical'!P489-'2020 MRI'!P490</f>
        <v>-2.1429316640584242E-2</v>
      </c>
      <c r="R489" s="10">
        <f>'2023 MRI - Alphabetical'!Q489-'2020 MRI'!Q490</f>
        <v>305</v>
      </c>
      <c r="S489" s="33">
        <f>'2023 MRI - Alphabetical'!R489-'2020 MRI'!R490</f>
        <v>0.63554051905777909</v>
      </c>
      <c r="T489" s="12">
        <f>'2023 MRI - Alphabetical'!S489-'2020 MRI'!S490</f>
        <v>-1.6680567139282734</v>
      </c>
      <c r="U489" s="10">
        <f>'2023 MRI - Alphabetical'!T489-'2020 MRI'!T490</f>
        <v>70</v>
      </c>
      <c r="V489" s="33">
        <f>'2023 MRI - Alphabetical'!U489-'2020 MRI'!U490</f>
        <v>0.21441443465982263</v>
      </c>
      <c r="W489" s="11">
        <f>'2023 MRI - Alphabetical'!V489-'2020 MRI'!V490</f>
        <v>-1.582946127696213E-2</v>
      </c>
      <c r="X489" s="10">
        <f>'2023 MRI - Alphabetical'!W489-'2020 MRI'!W490</f>
        <v>33</v>
      </c>
      <c r="Y489" s="33">
        <f>'2023 MRI - Alphabetical'!X489-'2020 MRI'!X490</f>
        <v>9.4656094233666235E-2</v>
      </c>
      <c r="Z489" s="13">
        <f>'2023 MRI - Alphabetical'!Y489-'2020 MRI'!Y490</f>
        <v>20437</v>
      </c>
      <c r="AA489" s="10">
        <f>'2023 MRI - Alphabetical'!Z489-'2020 MRI'!Z490</f>
        <v>147</v>
      </c>
      <c r="AB489" s="33">
        <f>'2023 MRI - Alphabetical'!AA489-'2020 MRI'!AA490</f>
        <v>0.85891601862771183</v>
      </c>
      <c r="AC489" s="11">
        <f>'2023 MRI - Alphabetical'!AB489-'2020 MRI'!AB490</f>
        <v>-1.0150943396226415E-2</v>
      </c>
      <c r="AD489" s="10">
        <f>'2023 MRI - Alphabetical'!AC489-'2020 MRI'!AC490</f>
        <v>43</v>
      </c>
      <c r="AE489" s="33">
        <f>'2023 MRI - Alphabetical'!AD489-'2020 MRI'!AD490</f>
        <v>0.13473776301785167</v>
      </c>
      <c r="AF489" s="11">
        <f>'2023 MRI - Alphabetical'!AE489-'2020 MRI'!AE490</f>
        <v>1.1942824623253023E-2</v>
      </c>
      <c r="AG489" s="10">
        <f>'2023 MRI - Alphabetical'!AF489-'2020 MRI'!AF490</f>
        <v>1</v>
      </c>
      <c r="AH489" s="33">
        <f>'2023 MRI - Alphabetical'!AG489-'2020 MRI'!AG490</f>
        <v>-3.3695712764258312E-2</v>
      </c>
      <c r="AI489" s="14">
        <f>'2023 MRI - Alphabetical'!AH489-'2020 MRI'!AH490</f>
        <v>-0.1093333333333335</v>
      </c>
      <c r="AJ489" s="10">
        <f>'2023 MRI - Alphabetical'!AI489-'2020 MRI'!AI490</f>
        <v>0</v>
      </c>
      <c r="AK489" s="33">
        <f>'2023 MRI - Alphabetical'!AJ489-'2020 MRI'!AJ490</f>
        <v>7.4405521688027276E-2</v>
      </c>
      <c r="AL489" s="13">
        <f>'2023 MRI - Alphabetical'!AK489-'2020 MRI'!AK490</f>
        <v>500061.34200432245</v>
      </c>
      <c r="AM489" s="38"/>
    </row>
    <row r="490" spans="1:39" x14ac:dyDescent="0.25">
      <c r="A490" t="s">
        <v>1083</v>
      </c>
      <c r="B490" s="5" t="s">
        <v>70</v>
      </c>
      <c r="C490" s="6" t="s">
        <v>71</v>
      </c>
      <c r="D490" s="7" t="s">
        <v>34</v>
      </c>
      <c r="E490" s="8">
        <f>VLOOKUP(A490,'2020 MRI'!$A$7:$F$571,6,FALSE)</f>
        <v>48.564622392098308</v>
      </c>
      <c r="F490" s="36">
        <f>'2023 MRI - Alphabetical'!E490-'2020 MRI'!E491</f>
        <v>1.5830219031598807</v>
      </c>
      <c r="G490" s="8">
        <f>'2023 MRI - Alphabetical'!F490-'2020 MRI'!F491</f>
        <v>-5.4767745567908293</v>
      </c>
      <c r="H490" s="9">
        <f>'2023 MRI - Alphabetical'!G490-'2020 MRI'!G491</f>
        <v>31</v>
      </c>
      <c r="I490" s="10">
        <f>'2023 MRI - Alphabetical'!H490-'2020 MRI'!H491</f>
        <v>67</v>
      </c>
      <c r="J490" s="33">
        <f>'2023 MRI - Alphabetical'!I490-'2020 MRI'!I491</f>
        <v>0.44767888994850036</v>
      </c>
      <c r="K490" s="11">
        <f>'2023 MRI - Alphabetical'!J490-'2020 MRI'!J491</f>
        <v>4.8629545580709976E-2</v>
      </c>
      <c r="L490" s="10">
        <f>'2023 MRI - Alphabetical'!K490-'2020 MRI'!K491</f>
        <v>97</v>
      </c>
      <c r="M490" s="33">
        <f>'2023 MRI - Alphabetical'!L490-'2020 MRI'!L491</f>
        <v>1.5696773948666667</v>
      </c>
      <c r="N490" s="11">
        <f>'2023 MRI - Alphabetical'!M490-'2020 MRI'!M491</f>
        <v>-0.11166669615371005</v>
      </c>
      <c r="O490" s="10">
        <f>'2023 MRI - Alphabetical'!N490-'2020 MRI'!N491</f>
        <v>-3</v>
      </c>
      <c r="P490" s="33">
        <f>'2023 MRI - Alphabetical'!O490-'2020 MRI'!O491</f>
        <v>-2.3613899210751965E-2</v>
      </c>
      <c r="Q490" s="11">
        <f>'2023 MRI - Alphabetical'!P490-'2020 MRI'!P491</f>
        <v>-3.979381443298971E-3</v>
      </c>
      <c r="R490" s="10">
        <f>'2023 MRI - Alphabetical'!Q490-'2020 MRI'!Q491</f>
        <v>75</v>
      </c>
      <c r="S490" s="33">
        <f>'2023 MRI - Alphabetical'!R490-'2020 MRI'!R491</f>
        <v>0.23007374440844788</v>
      </c>
      <c r="T490" s="12">
        <f>'2023 MRI - Alphabetical'!S490-'2020 MRI'!S491</f>
        <v>-0.51927542506297231</v>
      </c>
      <c r="U490" s="10">
        <f>'2023 MRI - Alphabetical'!T490-'2020 MRI'!T491</f>
        <v>-9</v>
      </c>
      <c r="V490" s="33">
        <f>'2023 MRI - Alphabetical'!U490-'2020 MRI'!U491</f>
        <v>-0.31704417063867063</v>
      </c>
      <c r="W490" s="11">
        <f>'2023 MRI - Alphabetical'!V490-'2020 MRI'!V491</f>
        <v>1.9714709109625445E-2</v>
      </c>
      <c r="X490" s="10">
        <f>'2023 MRI - Alphabetical'!W490-'2020 MRI'!W491</f>
        <v>9</v>
      </c>
      <c r="Y490" s="33">
        <f>'2023 MRI - Alphabetical'!X490-'2020 MRI'!X491</f>
        <v>5.1488694587168427E-2</v>
      </c>
      <c r="Z490" s="13">
        <f>'2023 MRI - Alphabetical'!Y490-'2020 MRI'!Y491</f>
        <v>11285</v>
      </c>
      <c r="AA490" s="10">
        <f>'2023 MRI - Alphabetical'!Z490-'2020 MRI'!Z491</f>
        <v>12</v>
      </c>
      <c r="AB490" s="33">
        <f>'2023 MRI - Alphabetical'!AA490-'2020 MRI'!AA491</f>
        <v>9.0106662599636067E-3</v>
      </c>
      <c r="AC490" s="11">
        <f>'2023 MRI - Alphabetical'!AB490-'2020 MRI'!AB491</f>
        <v>-3.9607032057911024E-4</v>
      </c>
      <c r="AD490" s="10">
        <f>'2023 MRI - Alphabetical'!AC490-'2020 MRI'!AC491</f>
        <v>134</v>
      </c>
      <c r="AE490" s="33">
        <f>'2023 MRI - Alphabetical'!AD490-'2020 MRI'!AD491</f>
        <v>1.1268964009283429</v>
      </c>
      <c r="AF490" s="11">
        <f>'2023 MRI - Alphabetical'!AE490-'2020 MRI'!AE491</f>
        <v>7.4404021863457404E-2</v>
      </c>
      <c r="AG490" s="10">
        <f>'2023 MRI - Alphabetical'!AF490-'2020 MRI'!AF491</f>
        <v>-15</v>
      </c>
      <c r="AH490" s="33">
        <f>'2023 MRI - Alphabetical'!AG490-'2020 MRI'!AG491</f>
        <v>-1.6200190278687965E-2</v>
      </c>
      <c r="AI490" s="14">
        <f>'2023 MRI - Alphabetical'!AH490-'2020 MRI'!AH491</f>
        <v>-9.5333333333333936E-2</v>
      </c>
      <c r="AJ490" s="10">
        <f>'2023 MRI - Alphabetical'!AI490-'2020 MRI'!AI491</f>
        <v>-12</v>
      </c>
      <c r="AK490" s="33">
        <f>'2023 MRI - Alphabetical'!AJ490-'2020 MRI'!AJ491</f>
        <v>2.3685772765039637E-2</v>
      </c>
      <c r="AL490" s="13">
        <f>'2023 MRI - Alphabetical'!AK490-'2020 MRI'!AK491</f>
        <v>8520.1108329561539</v>
      </c>
      <c r="AM490" s="38"/>
    </row>
    <row r="491" spans="1:39" x14ac:dyDescent="0.25">
      <c r="A491" t="s">
        <v>1084</v>
      </c>
      <c r="B491" s="5" t="s">
        <v>170</v>
      </c>
      <c r="C491" s="6" t="s">
        <v>47</v>
      </c>
      <c r="D491" s="7" t="s">
        <v>20</v>
      </c>
      <c r="E491" s="8">
        <f>VLOOKUP(A491,'2020 MRI'!$A$7:$F$571,6,FALSE)</f>
        <v>43.737911537244848</v>
      </c>
      <c r="F491" s="36">
        <f>'2023 MRI - Alphabetical'!E491-'2020 MRI'!E492</f>
        <v>0.77513703831960523</v>
      </c>
      <c r="G491" s="8">
        <f>'2023 MRI - Alphabetical'!F491-'2020 MRI'!F492</f>
        <v>-2.4900301033240311</v>
      </c>
      <c r="H491" s="9">
        <f>'2023 MRI - Alphabetical'!G491-'2020 MRI'!G492</f>
        <v>25</v>
      </c>
      <c r="I491" s="10">
        <f>'2023 MRI - Alphabetical'!H491-'2020 MRI'!H492</f>
        <v>61</v>
      </c>
      <c r="J491" s="33">
        <f>'2023 MRI - Alphabetical'!I491-'2020 MRI'!I492</f>
        <v>0.22411739275568043</v>
      </c>
      <c r="K491" s="11">
        <f>'2023 MRI - Alphabetical'!J491-'2020 MRI'!J492</f>
        <v>4.6836568024596348E-2</v>
      </c>
      <c r="L491" s="10">
        <f>'2023 MRI - Alphabetical'!K491-'2020 MRI'!K492</f>
        <v>43</v>
      </c>
      <c r="M491" s="33">
        <f>'2023 MRI - Alphabetical'!L491-'2020 MRI'!L492</f>
        <v>0.16705008051399151</v>
      </c>
      <c r="N491" s="11">
        <f>'2023 MRI - Alphabetical'!M491-'2020 MRI'!M492</f>
        <v>-3.6817827579670157E-2</v>
      </c>
      <c r="O491" s="10">
        <f>'2023 MRI - Alphabetical'!N491-'2020 MRI'!N492</f>
        <v>56</v>
      </c>
      <c r="P491" s="33">
        <f>'2023 MRI - Alphabetical'!O491-'2020 MRI'!O492</f>
        <v>1.0872015291242887</v>
      </c>
      <c r="Q491" s="11">
        <f>'2023 MRI - Alphabetical'!P491-'2020 MRI'!P492</f>
        <v>-7.4625420288507716E-2</v>
      </c>
      <c r="R491" s="10">
        <f>'2023 MRI - Alphabetical'!Q491-'2020 MRI'!Q492</f>
        <v>-41</v>
      </c>
      <c r="S491" s="33">
        <f>'2023 MRI - Alphabetical'!R491-'2020 MRI'!R492</f>
        <v>-1.4400476668290254</v>
      </c>
      <c r="T491" s="12">
        <f>'2023 MRI - Alphabetical'!S491-'2020 MRI'!S492</f>
        <v>2.0559379318838</v>
      </c>
      <c r="U491" s="10">
        <f>'2023 MRI - Alphabetical'!T491-'2020 MRI'!T492</f>
        <v>90</v>
      </c>
      <c r="V491" s="33">
        <f>'2023 MRI - Alphabetical'!U491-'2020 MRI'!U492</f>
        <v>0.42864845791222939</v>
      </c>
      <c r="W491" s="11">
        <f>'2023 MRI - Alphabetical'!V491-'2020 MRI'!V492</f>
        <v>-2.7576333608166706E-2</v>
      </c>
      <c r="X491" s="10">
        <f>'2023 MRI - Alphabetical'!W491-'2020 MRI'!W492</f>
        <v>-23</v>
      </c>
      <c r="Y491" s="33">
        <f>'2023 MRI - Alphabetical'!X491-'2020 MRI'!X492</f>
        <v>-7.5436598145450784E-2</v>
      </c>
      <c r="Z491" s="13">
        <f>'2023 MRI - Alphabetical'!Y491-'2020 MRI'!Y492</f>
        <v>11147</v>
      </c>
      <c r="AA491" s="10">
        <f>'2023 MRI - Alphabetical'!Z491-'2020 MRI'!Z492</f>
        <v>37</v>
      </c>
      <c r="AB491" s="33">
        <f>'2023 MRI - Alphabetical'!AA491-'2020 MRI'!AA492</f>
        <v>8.535520960778796E-2</v>
      </c>
      <c r="AC491" s="11">
        <f>'2023 MRI - Alphabetical'!AB491-'2020 MRI'!AB492</f>
        <v>5.9530026109660267E-4</v>
      </c>
      <c r="AD491" s="10">
        <f>'2023 MRI - Alphabetical'!AC491-'2020 MRI'!AC492</f>
        <v>27</v>
      </c>
      <c r="AE491" s="33">
        <f>'2023 MRI - Alphabetical'!AD491-'2020 MRI'!AD492</f>
        <v>0.52337365312912909</v>
      </c>
      <c r="AF491" s="11">
        <f>'2023 MRI - Alphabetical'!AE491-'2020 MRI'!AE492</f>
        <v>4.1670433754580016E-2</v>
      </c>
      <c r="AG491" s="10">
        <f>'2023 MRI - Alphabetical'!AF491-'2020 MRI'!AF492</f>
        <v>8</v>
      </c>
      <c r="AH491" s="33">
        <f>'2023 MRI - Alphabetical'!AG491-'2020 MRI'!AG492</f>
        <v>0.24695046708694901</v>
      </c>
      <c r="AI491" s="14">
        <f>'2023 MRI - Alphabetical'!AH491-'2020 MRI'!AH492</f>
        <v>-0.3836666666666666</v>
      </c>
      <c r="AJ491" s="10">
        <f>'2023 MRI - Alphabetical'!AI491-'2020 MRI'!AI492</f>
        <v>-4</v>
      </c>
      <c r="AK491" s="33">
        <f>'2023 MRI - Alphabetical'!AJ491-'2020 MRI'!AJ492</f>
        <v>2.6051873725969343E-2</v>
      </c>
      <c r="AL491" s="13">
        <f>'2023 MRI - Alphabetical'!AK491-'2020 MRI'!AK492</f>
        <v>12054.404740402199</v>
      </c>
      <c r="AM491" s="38"/>
    </row>
    <row r="492" spans="1:39" x14ac:dyDescent="0.25">
      <c r="A492" t="s">
        <v>1085</v>
      </c>
      <c r="B492" s="5" t="s">
        <v>400</v>
      </c>
      <c r="C492" s="6" t="s">
        <v>44</v>
      </c>
      <c r="D492" s="7" t="s">
        <v>20</v>
      </c>
      <c r="E492" s="8">
        <f>VLOOKUP(A492,'2020 MRI'!$A$7:$F$571,6,FALSE)</f>
        <v>23.035492051005551</v>
      </c>
      <c r="F492" s="36">
        <f>'2023 MRI - Alphabetical'!E492-'2020 MRI'!E493</f>
        <v>0.29533086618046611</v>
      </c>
      <c r="G492" s="8">
        <f>'2023 MRI - Alphabetical'!F492-'2020 MRI'!F493</f>
        <v>2.9042579924668921</v>
      </c>
      <c r="H492" s="9">
        <f>'2023 MRI - Alphabetical'!G492-'2020 MRI'!G493</f>
        <v>14</v>
      </c>
      <c r="I492" s="10">
        <f>'2023 MRI - Alphabetical'!H492-'2020 MRI'!H493</f>
        <v>-82</v>
      </c>
      <c r="J492" s="33">
        <f>'2023 MRI - Alphabetical'!I492-'2020 MRI'!I493</f>
        <v>-0.24308372640339831</v>
      </c>
      <c r="K492" s="11">
        <f>'2023 MRI - Alphabetical'!J492-'2020 MRI'!J493</f>
        <v>5.5049468158921977E-3</v>
      </c>
      <c r="L492" s="10">
        <f>'2023 MRI - Alphabetical'!K492-'2020 MRI'!K493</f>
        <v>-18</v>
      </c>
      <c r="M492" s="33">
        <f>'2023 MRI - Alphabetical'!L492-'2020 MRI'!L493</f>
        <v>1.7874853688420456E-2</v>
      </c>
      <c r="N492" s="11">
        <f>'2023 MRI - Alphabetical'!M492-'2020 MRI'!M493</f>
        <v>-8.2240754542060625E-3</v>
      </c>
      <c r="O492" s="10">
        <f>'2023 MRI - Alphabetical'!N492-'2020 MRI'!N493</f>
        <v>80</v>
      </c>
      <c r="P492" s="33">
        <f>'2023 MRI - Alphabetical'!O492-'2020 MRI'!O493</f>
        <v>0.20876092673593344</v>
      </c>
      <c r="Q492" s="11">
        <f>'2023 MRI - Alphabetical'!P492-'2020 MRI'!P493</f>
        <v>-1.5571852083008268E-2</v>
      </c>
      <c r="R492" s="10">
        <f>'2023 MRI - Alphabetical'!Q492-'2020 MRI'!Q493</f>
        <v>106</v>
      </c>
      <c r="S492" s="33">
        <f>'2023 MRI - Alphabetical'!R492-'2020 MRI'!R493</f>
        <v>0.29612219666474388</v>
      </c>
      <c r="T492" s="12">
        <f>'2023 MRI - Alphabetical'!S492-'2020 MRI'!S493</f>
        <v>-0.73961728876574484</v>
      </c>
      <c r="U492" s="10">
        <f>'2023 MRI - Alphabetical'!T492-'2020 MRI'!T493</f>
        <v>-13</v>
      </c>
      <c r="V492" s="33">
        <f>'2023 MRI - Alphabetical'!U492-'2020 MRI'!U493</f>
        <v>-5.142180862260326E-2</v>
      </c>
      <c r="W492" s="11">
        <f>'2023 MRI - Alphabetical'!V492-'2020 MRI'!V493</f>
        <v>-4.804982458646509E-4</v>
      </c>
      <c r="X492" s="10">
        <f>'2023 MRI - Alphabetical'!W492-'2020 MRI'!W493</f>
        <v>-93</v>
      </c>
      <c r="Y492" s="33">
        <f>'2023 MRI - Alphabetical'!X492-'2020 MRI'!X493</f>
        <v>-0.38981968698763442</v>
      </c>
      <c r="Z492" s="13">
        <f>'2023 MRI - Alphabetical'!Y492-'2020 MRI'!Y493</f>
        <v>1845</v>
      </c>
      <c r="AA492" s="10">
        <f>'2023 MRI - Alphabetical'!Z492-'2020 MRI'!Z493</f>
        <v>106</v>
      </c>
      <c r="AB492" s="33">
        <f>'2023 MRI - Alphabetical'!AA492-'2020 MRI'!AA493</f>
        <v>0.41488964778005066</v>
      </c>
      <c r="AC492" s="11">
        <f>'2023 MRI - Alphabetical'!AB492-'2020 MRI'!AB493</f>
        <v>-3.8415841584158381E-3</v>
      </c>
      <c r="AD492" s="10">
        <f>'2023 MRI - Alphabetical'!AC492-'2020 MRI'!AC493</f>
        <v>-54</v>
      </c>
      <c r="AE492" s="33">
        <f>'2023 MRI - Alphabetical'!AD492-'2020 MRI'!AD493</f>
        <v>-0.13816541066051274</v>
      </c>
      <c r="AF492" s="11">
        <f>'2023 MRI - Alphabetical'!AE492-'2020 MRI'!AE493</f>
        <v>-2.6067076072361361E-3</v>
      </c>
      <c r="AG492" s="10">
        <f>'2023 MRI - Alphabetical'!AF492-'2020 MRI'!AF493</f>
        <v>15</v>
      </c>
      <c r="AH492" s="33">
        <f>'2023 MRI - Alphabetical'!AG492-'2020 MRI'!AG493</f>
        <v>1.8794957773502388E-2</v>
      </c>
      <c r="AI492" s="14">
        <f>'2023 MRI - Alphabetical'!AH492-'2020 MRI'!AH493</f>
        <v>-0.1423333333333332</v>
      </c>
      <c r="AJ492" s="10">
        <f>'2023 MRI - Alphabetical'!AI492-'2020 MRI'!AI493</f>
        <v>22</v>
      </c>
      <c r="AK492" s="33">
        <f>'2023 MRI - Alphabetical'!AJ492-'2020 MRI'!AJ493</f>
        <v>2.6273920023429403E-2</v>
      </c>
      <c r="AL492" s="13">
        <f>'2023 MRI - Alphabetical'!AK492-'2020 MRI'!AK493</f>
        <v>23803.992966331105</v>
      </c>
      <c r="AM492" s="38"/>
    </row>
    <row r="493" spans="1:39" x14ac:dyDescent="0.25">
      <c r="A493" t="s">
        <v>1086</v>
      </c>
      <c r="B493" s="52" t="s">
        <v>588</v>
      </c>
      <c r="C493" s="54" t="s">
        <v>19</v>
      </c>
      <c r="D493" s="56" t="s">
        <v>20</v>
      </c>
      <c r="E493" s="8">
        <f>VLOOKUP(A493,'2020 MRI'!$A$7:$F$571,6,FALSE)</f>
        <v>0</v>
      </c>
      <c r="F493" s="36">
        <f>'2023 MRI - Alphabetical'!E493-'2020 MRI'!E494</f>
        <v>3.3466328005576784</v>
      </c>
      <c r="G493" s="8">
        <f>'2023 MRI - Alphabetical'!F493-'2020 MRI'!F494</f>
        <v>0</v>
      </c>
      <c r="H493" s="9">
        <f>'2023 MRI - Alphabetical'!G493-'2020 MRI'!G494</f>
        <v>-1</v>
      </c>
      <c r="I493" s="10">
        <f>'2023 MRI - Alphabetical'!H493-'2020 MRI'!H494</f>
        <v>245</v>
      </c>
      <c r="J493" s="33">
        <f>'2023 MRI - Alphabetical'!I493-'2020 MRI'!I494</f>
        <v>4.8763338135202892</v>
      </c>
      <c r="K493" s="11">
        <f>'2023 MRI - Alphabetical'!J493-'2020 MRI'!J494</f>
        <v>0.39999999999999991</v>
      </c>
      <c r="L493" s="10">
        <f>'2023 MRI - Alphabetical'!K493-'2020 MRI'!K494</f>
        <v>548</v>
      </c>
      <c r="M493" s="33">
        <f>'2023 MRI - Alphabetical'!L493-'2020 MRI'!L494</f>
        <v>12.765920365993139</v>
      </c>
      <c r="N493" s="11">
        <f>'2023 MRI - Alphabetical'!M493-'2020 MRI'!M494</f>
        <v>-0.66666666666666663</v>
      </c>
      <c r="O493" s="10">
        <f>'2023 MRI - Alphabetical'!N493-'2020 MRI'!N494</f>
        <v>-10</v>
      </c>
      <c r="P493" s="33">
        <f>'2023 MRI - Alphabetical'!O493-'2020 MRI'!O494</f>
        <v>-2.4486579614661941E-2</v>
      </c>
      <c r="Q493" s="11">
        <f>'2023 MRI - Alphabetical'!P493-'2020 MRI'!P494</f>
        <v>0</v>
      </c>
      <c r="R493" s="10">
        <f>'2023 MRI - Alphabetical'!Q493-'2020 MRI'!Q494</f>
        <v>19</v>
      </c>
      <c r="S493" s="33">
        <f>'2023 MRI - Alphabetical'!R493-'2020 MRI'!R494</f>
        <v>0.23888270298591624</v>
      </c>
      <c r="T493" s="12">
        <f>'2023 MRI - Alphabetical'!S493-'2020 MRI'!S494</f>
        <v>0</v>
      </c>
      <c r="U493" s="10">
        <f>'2023 MRI - Alphabetical'!T493-'2020 MRI'!T494</f>
        <v>0</v>
      </c>
      <c r="V493" s="33">
        <f>'2023 MRI - Alphabetical'!U493-'2020 MRI'!U494</f>
        <v>-7.7694655576219906E-2</v>
      </c>
      <c r="W493" s="11">
        <f>'2023 MRI - Alphabetical'!V493-'2020 MRI'!V494</f>
        <v>0</v>
      </c>
      <c r="X493" s="10">
        <f>'2023 MRI - Alphabetical'!W493-'2020 MRI'!W494</f>
        <v>-6</v>
      </c>
      <c r="Y493" s="33">
        <f>'2023 MRI - Alphabetical'!X493-'2020 MRI'!X494</f>
        <v>-1.1085611808790103</v>
      </c>
      <c r="Z493" s="13">
        <f>'2023 MRI - Alphabetical'!Y493-'2020 MRI'!Y494</f>
        <v>0</v>
      </c>
      <c r="AA493" s="10">
        <f>'2023 MRI - Alphabetical'!Z493-'2020 MRI'!Z494</f>
        <v>0</v>
      </c>
      <c r="AB493" s="33">
        <f>'2023 MRI - Alphabetical'!AA493-'2020 MRI'!AA494</f>
        <v>0.49675723820869822</v>
      </c>
      <c r="AC493" s="11">
        <f>'2023 MRI - Alphabetical'!AB493-'2020 MRI'!AB494</f>
        <v>0</v>
      </c>
      <c r="AD493" s="10">
        <f>'2023 MRI - Alphabetical'!AC493-'2020 MRI'!AC494</f>
        <v>-1</v>
      </c>
      <c r="AE493" s="33">
        <f>'2023 MRI - Alphabetical'!AD493-'2020 MRI'!AD494</f>
        <v>-5.6227282792485456E-2</v>
      </c>
      <c r="AF493" s="11">
        <f>'2023 MRI - Alphabetical'!AE493-'2020 MRI'!AE494</f>
        <v>0</v>
      </c>
      <c r="AG493" s="10">
        <f>'2023 MRI - Alphabetical'!AF493-'2020 MRI'!AF494</f>
        <v>-4</v>
      </c>
      <c r="AH493" s="33">
        <f>'2023 MRI - Alphabetical'!AG493-'2020 MRI'!AG494</f>
        <v>-5.7701840687097161E-2</v>
      </c>
      <c r="AI493" s="14">
        <f>'2023 MRI - Alphabetical'!AH493-'2020 MRI'!AH494</f>
        <v>-6.7666666666666764E-2</v>
      </c>
      <c r="AJ493" s="10">
        <f>'2023 MRI - Alphabetical'!AI493-'2020 MRI'!AI494</f>
        <v>-4</v>
      </c>
      <c r="AK493" s="33">
        <f>'2023 MRI - Alphabetical'!AJ493-'2020 MRI'!AJ494</f>
        <v>-2.0727021059245629</v>
      </c>
      <c r="AL493" s="13">
        <f>'2023 MRI - Alphabetical'!AK493-'2020 MRI'!AK494</f>
        <v>-856306.14285714272</v>
      </c>
      <c r="AM493" s="38"/>
    </row>
    <row r="494" spans="1:39" x14ac:dyDescent="0.25">
      <c r="A494" t="s">
        <v>1087</v>
      </c>
      <c r="B494" s="5" t="s">
        <v>369</v>
      </c>
      <c r="C494" s="6" t="s">
        <v>93</v>
      </c>
      <c r="D494" s="7" t="s">
        <v>34</v>
      </c>
      <c r="E494" s="8">
        <f>VLOOKUP(A494,'2020 MRI'!$A$7:$F$571,6,FALSE)</f>
        <v>22.237159321713591</v>
      </c>
      <c r="F494" s="36">
        <f>'2023 MRI - Alphabetical'!E494-'2020 MRI'!E495</f>
        <v>-0.16572742848220834</v>
      </c>
      <c r="G494" s="8">
        <f>'2023 MRI - Alphabetical'!F494-'2020 MRI'!F495</f>
        <v>4.2116904370894446</v>
      </c>
      <c r="H494" s="9">
        <f>'2023 MRI - Alphabetical'!G494-'2020 MRI'!G495</f>
        <v>-22</v>
      </c>
      <c r="I494" s="10">
        <f>'2023 MRI - Alphabetical'!H494-'2020 MRI'!H495</f>
        <v>-60</v>
      </c>
      <c r="J494" s="33">
        <f>'2023 MRI - Alphabetical'!I494-'2020 MRI'!I495</f>
        <v>-0.18093895908738061</v>
      </c>
      <c r="K494" s="11">
        <f>'2023 MRI - Alphabetical'!J494-'2020 MRI'!J495</f>
        <v>1.8917540159871349E-2</v>
      </c>
      <c r="L494" s="10">
        <f>'2023 MRI - Alphabetical'!K494-'2020 MRI'!K495</f>
        <v>-22</v>
      </c>
      <c r="M494" s="33">
        <f>'2023 MRI - Alphabetical'!L494-'2020 MRI'!L495</f>
        <v>6.5903667122254761E-2</v>
      </c>
      <c r="N494" s="11">
        <f>'2023 MRI - Alphabetical'!M494-'2020 MRI'!M495</f>
        <v>-1.2780142234118969E-2</v>
      </c>
      <c r="O494" s="10">
        <f>'2023 MRI - Alphabetical'!N494-'2020 MRI'!N495</f>
        <v>-24</v>
      </c>
      <c r="P494" s="33">
        <f>'2023 MRI - Alphabetical'!O494-'2020 MRI'!O495</f>
        <v>-7.0478788761155875E-2</v>
      </c>
      <c r="Q494" s="11">
        <f>'2023 MRI - Alphabetical'!P494-'2020 MRI'!P495</f>
        <v>1.6107444454777214E-3</v>
      </c>
      <c r="R494" s="10">
        <f>'2023 MRI - Alphabetical'!Q494-'2020 MRI'!Q495</f>
        <v>-41</v>
      </c>
      <c r="S494" s="33">
        <f>'2023 MRI - Alphabetical'!R494-'2020 MRI'!R495</f>
        <v>2.0687654841146208E-2</v>
      </c>
      <c r="T494" s="12">
        <f>'2023 MRI - Alphabetical'!S494-'2020 MRI'!S495</f>
        <v>0.15127694614901344</v>
      </c>
      <c r="U494" s="10">
        <f>'2023 MRI - Alphabetical'!T494-'2020 MRI'!T495</f>
        <v>35</v>
      </c>
      <c r="V494" s="33">
        <f>'2023 MRI - Alphabetical'!U494-'2020 MRI'!U495</f>
        <v>0.10771695881715454</v>
      </c>
      <c r="W494" s="11">
        <f>'2023 MRI - Alphabetical'!V494-'2020 MRI'!V495</f>
        <v>-9.1647737091577058E-3</v>
      </c>
      <c r="X494" s="10">
        <f>'2023 MRI - Alphabetical'!W494-'2020 MRI'!W495</f>
        <v>-7</v>
      </c>
      <c r="Y494" s="33">
        <f>'2023 MRI - Alphabetical'!X494-'2020 MRI'!X495</f>
        <v>-5.4249772761006065E-2</v>
      </c>
      <c r="Z494" s="13">
        <f>'2023 MRI - Alphabetical'!Y494-'2020 MRI'!Y495</f>
        <v>18259</v>
      </c>
      <c r="AA494" s="10">
        <f>'2023 MRI - Alphabetical'!Z494-'2020 MRI'!Z495</f>
        <v>-33</v>
      </c>
      <c r="AB494" s="33">
        <f>'2023 MRI - Alphabetical'!AA494-'2020 MRI'!AA495</f>
        <v>-0.12767957530663954</v>
      </c>
      <c r="AC494" s="11">
        <f>'2023 MRI - Alphabetical'!AB494-'2020 MRI'!AB495</f>
        <v>3.6429112964366933E-3</v>
      </c>
      <c r="AD494" s="10">
        <f>'2023 MRI - Alphabetical'!AC494-'2020 MRI'!AC495</f>
        <v>-10</v>
      </c>
      <c r="AE494" s="33">
        <f>'2023 MRI - Alphabetical'!AD494-'2020 MRI'!AD495</f>
        <v>-3.2575344464553346E-2</v>
      </c>
      <c r="AF494" s="11">
        <f>'2023 MRI - Alphabetical'!AE494-'2020 MRI'!AE495</f>
        <v>4.3066398848453646E-3</v>
      </c>
      <c r="AG494" s="10">
        <f>'2023 MRI - Alphabetical'!AF494-'2020 MRI'!AF495</f>
        <v>29</v>
      </c>
      <c r="AH494" s="33">
        <f>'2023 MRI - Alphabetical'!AG494-'2020 MRI'!AG495</f>
        <v>7.3466879520977815E-2</v>
      </c>
      <c r="AI494" s="14">
        <f>'2023 MRI - Alphabetical'!AH494-'2020 MRI'!AH495</f>
        <v>-0.20333333333333314</v>
      </c>
      <c r="AJ494" s="10">
        <f>'2023 MRI - Alphabetical'!AI494-'2020 MRI'!AI495</f>
        <v>-11</v>
      </c>
      <c r="AK494" s="33">
        <f>'2023 MRI - Alphabetical'!AJ494-'2020 MRI'!AJ495</f>
        <v>4.9741690555312745E-3</v>
      </c>
      <c r="AL494" s="13">
        <f>'2023 MRI - Alphabetical'!AK494-'2020 MRI'!AK495</f>
        <v>18159.790703399747</v>
      </c>
      <c r="AM494" s="38"/>
    </row>
    <row r="495" spans="1:39" x14ac:dyDescent="0.25">
      <c r="A495" t="s">
        <v>1088</v>
      </c>
      <c r="B495" s="5" t="s">
        <v>548</v>
      </c>
      <c r="C495" s="6" t="s">
        <v>93</v>
      </c>
      <c r="D495" s="7" t="s">
        <v>34</v>
      </c>
      <c r="E495" s="8">
        <f>VLOOKUP(A495,'2020 MRI'!$A$7:$F$571,6,FALSE)</f>
        <v>10.483762343668452</v>
      </c>
      <c r="F495" s="36">
        <f>'2023 MRI - Alphabetical'!E495-'2020 MRI'!E496</f>
        <v>0.67427685483162669</v>
      </c>
      <c r="G495" s="8">
        <f>'2023 MRI - Alphabetical'!F495-'2020 MRI'!F496</f>
        <v>4.5107086443112738</v>
      </c>
      <c r="H495" s="9">
        <f>'2023 MRI - Alphabetical'!G495-'2020 MRI'!G496</f>
        <v>10</v>
      </c>
      <c r="I495" s="10">
        <f>'2023 MRI - Alphabetical'!H495-'2020 MRI'!H496</f>
        <v>-6</v>
      </c>
      <c r="J495" s="33">
        <f>'2023 MRI - Alphabetical'!I495-'2020 MRI'!I496</f>
        <v>4.2222354080029556E-3</v>
      </c>
      <c r="K495" s="11">
        <f>'2023 MRI - Alphabetical'!J495-'2020 MRI'!J496</f>
        <v>3.0438137301894042E-2</v>
      </c>
      <c r="L495" s="10">
        <f>'2023 MRI - Alphabetical'!K495-'2020 MRI'!K496</f>
        <v>-139</v>
      </c>
      <c r="M495" s="33">
        <f>'2023 MRI - Alphabetical'!L495-'2020 MRI'!L496</f>
        <v>-0.29708859971134149</v>
      </c>
      <c r="N495" s="11">
        <f>'2023 MRI - Alphabetical'!M495-'2020 MRI'!M496</f>
        <v>5.9343204758148214E-3</v>
      </c>
      <c r="O495" s="10">
        <f>'2023 MRI - Alphabetical'!N495-'2020 MRI'!N496</f>
        <v>116</v>
      </c>
      <c r="P495" s="33">
        <f>'2023 MRI - Alphabetical'!O495-'2020 MRI'!O496</f>
        <v>0.28181218965757648</v>
      </c>
      <c r="Q495" s="11">
        <f>'2023 MRI - Alphabetical'!P495-'2020 MRI'!P496</f>
        <v>-1.9616204690831557E-2</v>
      </c>
      <c r="R495" s="10">
        <f>'2023 MRI - Alphabetical'!Q495-'2020 MRI'!Q496</f>
        <v>21</v>
      </c>
      <c r="S495" s="33">
        <f>'2023 MRI - Alphabetical'!R495-'2020 MRI'!R496</f>
        <v>0.22190862929999433</v>
      </c>
      <c r="T495" s="12">
        <f>'2023 MRI - Alphabetical'!S495-'2020 MRI'!S496</f>
        <v>-3.4824480775288574E-3</v>
      </c>
      <c r="U495" s="10">
        <f>'2023 MRI - Alphabetical'!T495-'2020 MRI'!T496</f>
        <v>-32</v>
      </c>
      <c r="V495" s="33">
        <f>'2023 MRI - Alphabetical'!U495-'2020 MRI'!U496</f>
        <v>-9.2782930519411777E-2</v>
      </c>
      <c r="W495" s="11">
        <f>'2023 MRI - Alphabetical'!V495-'2020 MRI'!V496</f>
        <v>1.8985247883569339E-3</v>
      </c>
      <c r="X495" s="10">
        <f>'2023 MRI - Alphabetical'!W495-'2020 MRI'!W496</f>
        <v>-6</v>
      </c>
      <c r="Y495" s="33">
        <f>'2023 MRI - Alphabetical'!X495-'2020 MRI'!X496</f>
        <v>4.1286773685361045E-2</v>
      </c>
      <c r="Z495" s="13">
        <f>'2023 MRI - Alphabetical'!Y495-'2020 MRI'!Y496</f>
        <v>34726</v>
      </c>
      <c r="AA495" s="10">
        <f>'2023 MRI - Alphabetical'!Z495-'2020 MRI'!Z496</f>
        <v>18</v>
      </c>
      <c r="AB495" s="33">
        <f>'2023 MRI - Alphabetical'!AA495-'2020 MRI'!AA496</f>
        <v>7.4568541960704171E-2</v>
      </c>
      <c r="AC495" s="11">
        <f>'2023 MRI - Alphabetical'!AB495-'2020 MRI'!AB496</f>
        <v>1.9917920656634738E-3</v>
      </c>
      <c r="AD495" s="10">
        <f>'2023 MRI - Alphabetical'!AC495-'2020 MRI'!AC496</f>
        <v>82</v>
      </c>
      <c r="AE495" s="33">
        <f>'2023 MRI - Alphabetical'!AD495-'2020 MRI'!AD496</f>
        <v>0.2728063720933428</v>
      </c>
      <c r="AF495" s="11">
        <f>'2023 MRI - Alphabetical'!AE495-'2020 MRI'!AE496</f>
        <v>2.0189322429086776E-2</v>
      </c>
      <c r="AG495" s="10">
        <f>'2023 MRI - Alphabetical'!AF495-'2020 MRI'!AF496</f>
        <v>-27</v>
      </c>
      <c r="AH495" s="33">
        <f>'2023 MRI - Alphabetical'!AG495-'2020 MRI'!AG496</f>
        <v>-0.13695859323626913</v>
      </c>
      <c r="AI495" s="14">
        <f>'2023 MRI - Alphabetical'!AH495-'2020 MRI'!AH496</f>
        <v>2.9333333333333211E-2</v>
      </c>
      <c r="AJ495" s="10">
        <f>'2023 MRI - Alphabetical'!AI495-'2020 MRI'!AI496</f>
        <v>-11</v>
      </c>
      <c r="AK495" s="33">
        <f>'2023 MRI - Alphabetical'!AJ495-'2020 MRI'!AJ496</f>
        <v>-7.1465927844149998E-2</v>
      </c>
      <c r="AL495" s="13">
        <f>'2023 MRI - Alphabetical'!AK495-'2020 MRI'!AK496</f>
        <v>2021.2402609532</v>
      </c>
      <c r="AM495" s="38"/>
    </row>
    <row r="496" spans="1:39" x14ac:dyDescent="0.25">
      <c r="A496" t="s">
        <v>1089</v>
      </c>
      <c r="B496" s="5" t="s">
        <v>155</v>
      </c>
      <c r="C496" s="6" t="s">
        <v>93</v>
      </c>
      <c r="D496" s="7" t="s">
        <v>34</v>
      </c>
      <c r="E496" s="8">
        <f>VLOOKUP(A496,'2020 MRI'!$A$7:$F$571,6,FALSE)</f>
        <v>45.118668970101652</v>
      </c>
      <c r="F496" s="36">
        <f>'2023 MRI - Alphabetical'!E496-'2020 MRI'!E497</f>
        <v>-13.785495346587432</v>
      </c>
      <c r="G496" s="8">
        <f>'2023 MRI - Alphabetical'!F496-'2020 MRI'!F497</f>
        <v>33.401842951381013</v>
      </c>
      <c r="H496" s="9">
        <f>'2023 MRI - Alphabetical'!G496-'2020 MRI'!G497</f>
        <v>-54</v>
      </c>
      <c r="I496" s="10">
        <f>'2023 MRI - Alphabetical'!H496-'2020 MRI'!H497</f>
        <v>-214</v>
      </c>
      <c r="J496" s="33">
        <f>'2023 MRI - Alphabetical'!I496-'2020 MRI'!I497</f>
        <v>-1.2515775585606461</v>
      </c>
      <c r="K496" s="11">
        <f>'2023 MRI - Alphabetical'!J496-'2020 MRI'!J497</f>
        <v>-4.9953314659197057E-2</v>
      </c>
      <c r="L496" s="10">
        <f>'2023 MRI - Alphabetical'!K496-'2020 MRI'!K497</f>
        <v>-10</v>
      </c>
      <c r="M496" s="33">
        <f>'2023 MRI - Alphabetical'!L496-'2020 MRI'!L497</f>
        <v>0.10988468857229572</v>
      </c>
      <c r="N496" s="11">
        <f>'2023 MRI - Alphabetical'!M496-'2020 MRI'!M497</f>
        <v>0</v>
      </c>
      <c r="O496" s="10">
        <f>'2023 MRI - Alphabetical'!N496-'2020 MRI'!N497</f>
        <v>118</v>
      </c>
      <c r="P496" s="33">
        <f>'2023 MRI - Alphabetical'!O496-'2020 MRI'!O497</f>
        <v>1.9012753746211577</v>
      </c>
      <c r="Q496" s="11">
        <f>'2023 MRI - Alphabetical'!P496-'2020 MRI'!P497</f>
        <v>-0.12592592592592594</v>
      </c>
      <c r="R496" s="10">
        <f>'2023 MRI - Alphabetical'!Q496-'2020 MRI'!Q497</f>
        <v>-386</v>
      </c>
      <c r="S496" s="33">
        <f>'2023 MRI - Alphabetical'!R496-'2020 MRI'!R497</f>
        <v>-7.0286579713336641</v>
      </c>
      <c r="T496" s="12">
        <f>'2023 MRI - Alphabetical'!S496-'2020 MRI'!S497</f>
        <v>14.285714285714285</v>
      </c>
      <c r="U496" s="10">
        <f>'2023 MRI - Alphabetical'!T496-'2020 MRI'!T497</f>
        <v>-13</v>
      </c>
      <c r="V496" s="33">
        <f>'2023 MRI - Alphabetical'!U496-'2020 MRI'!U497</f>
        <v>-4.3331136411207574</v>
      </c>
      <c r="W496" s="11">
        <f>'2023 MRI - Alphabetical'!V496-'2020 MRI'!V497</f>
        <v>0.26732026143790855</v>
      </c>
      <c r="X496" s="10">
        <f>'2023 MRI - Alphabetical'!W496-'2020 MRI'!W497</f>
        <v>-2</v>
      </c>
      <c r="Y496" s="33">
        <f>'2023 MRI - Alphabetical'!X496-'2020 MRI'!X497</f>
        <v>-0.12501107815879919</v>
      </c>
      <c r="Z496" s="13">
        <f>'2023 MRI - Alphabetical'!Y496-'2020 MRI'!Y497</f>
        <v>0</v>
      </c>
      <c r="AA496" s="10">
        <f>'2023 MRI - Alphabetical'!Z496-'2020 MRI'!Z497</f>
        <v>-392</v>
      </c>
      <c r="AB496" s="33">
        <f>'2023 MRI - Alphabetical'!AA496-'2020 MRI'!AA497</f>
        <v>-3.9766784512056095</v>
      </c>
      <c r="AC496" s="11">
        <f>'2023 MRI - Alphabetical'!AB496-'2020 MRI'!AB497</f>
        <v>4.9923076923076924E-2</v>
      </c>
      <c r="AD496" s="10">
        <f>'2023 MRI - Alphabetical'!AC496-'2020 MRI'!AC497</f>
        <v>0</v>
      </c>
      <c r="AE496" s="33">
        <f>'2023 MRI - Alphabetical'!AD496-'2020 MRI'!AD497</f>
        <v>-0.12751515187934404</v>
      </c>
      <c r="AF496" s="11">
        <f>'2023 MRI - Alphabetical'!AE496-'2020 MRI'!AE497</f>
        <v>7.0702607158639186E-3</v>
      </c>
      <c r="AG496" s="10">
        <f>'2023 MRI - Alphabetical'!AF496-'2020 MRI'!AF497</f>
        <v>0</v>
      </c>
      <c r="AH496" s="33">
        <f>'2023 MRI - Alphabetical'!AG496-'2020 MRI'!AG497</f>
        <v>-2.7360520576364289E-2</v>
      </c>
      <c r="AI496" s="14">
        <f>'2023 MRI - Alphabetical'!AH496-'2020 MRI'!AH497</f>
        <v>-0.1123333333333334</v>
      </c>
      <c r="AJ496" s="10">
        <f>'2023 MRI - Alphabetical'!AI496-'2020 MRI'!AI497</f>
        <v>-2</v>
      </c>
      <c r="AK496" s="33">
        <f>'2023 MRI - Alphabetical'!AJ496-'2020 MRI'!AJ497</f>
        <v>0.78587568052305556</v>
      </c>
      <c r="AL496" s="13">
        <f>'2023 MRI - Alphabetical'!AK496-'2020 MRI'!AK497</f>
        <v>2615540.4256302519</v>
      </c>
      <c r="AM496" s="38"/>
    </row>
    <row r="497" spans="1:39" x14ac:dyDescent="0.25">
      <c r="A497" t="s">
        <v>1090</v>
      </c>
      <c r="B497" s="5" t="s">
        <v>575</v>
      </c>
      <c r="C497" s="6" t="s">
        <v>91</v>
      </c>
      <c r="D497" s="7" t="s">
        <v>39</v>
      </c>
      <c r="E497" s="8">
        <f>VLOOKUP(A497,'2020 MRI'!$A$7:$F$571,6,FALSE)</f>
        <v>13.503278849433016</v>
      </c>
      <c r="F497" s="36">
        <f>'2023 MRI - Alphabetical'!E497-'2020 MRI'!E498</f>
        <v>0.73345350597894221</v>
      </c>
      <c r="G497" s="8">
        <f>'2023 MRI - Alphabetical'!F497-'2020 MRI'!F498</f>
        <v>3.7507752696989058</v>
      </c>
      <c r="H497" s="9">
        <f>'2023 MRI - Alphabetical'!G497-'2020 MRI'!G498</f>
        <v>22</v>
      </c>
      <c r="I497" s="10">
        <f>'2023 MRI - Alphabetical'!H497-'2020 MRI'!H498</f>
        <v>42</v>
      </c>
      <c r="J497" s="33">
        <f>'2023 MRI - Alphabetical'!I497-'2020 MRI'!I498</f>
        <v>0.15600220152518213</v>
      </c>
      <c r="K497" s="11">
        <f>'2023 MRI - Alphabetical'!J497-'2020 MRI'!J498</f>
        <v>3.3888701180869507E-2</v>
      </c>
      <c r="L497" s="10">
        <f>'2023 MRI - Alphabetical'!K497-'2020 MRI'!K498</f>
        <v>80</v>
      </c>
      <c r="M497" s="33">
        <f>'2023 MRI - Alphabetical'!L497-'2020 MRI'!L498</f>
        <v>0.28677683999405551</v>
      </c>
      <c r="N497" s="11">
        <f>'2023 MRI - Alphabetical'!M497-'2020 MRI'!M498</f>
        <v>-2.9349753205616703E-2</v>
      </c>
      <c r="O497" s="10">
        <f>'2023 MRI - Alphabetical'!N497-'2020 MRI'!N498</f>
        <v>89</v>
      </c>
      <c r="P497" s="33">
        <f>'2023 MRI - Alphabetical'!O497-'2020 MRI'!O498</f>
        <v>0.25067140090195711</v>
      </c>
      <c r="Q497" s="11">
        <f>'2023 MRI - Alphabetical'!P497-'2020 MRI'!P498</f>
        <v>-1.8524020245105008E-2</v>
      </c>
      <c r="R497" s="10">
        <f>'2023 MRI - Alphabetical'!Q497-'2020 MRI'!Q498</f>
        <v>19</v>
      </c>
      <c r="S497" s="33">
        <f>'2023 MRI - Alphabetical'!R497-'2020 MRI'!R498</f>
        <v>0.23888270298591624</v>
      </c>
      <c r="T497" s="12">
        <f>'2023 MRI - Alphabetical'!S497-'2020 MRI'!S498</f>
        <v>0</v>
      </c>
      <c r="U497" s="10">
        <f>'2023 MRI - Alphabetical'!T497-'2020 MRI'!T498</f>
        <v>3</v>
      </c>
      <c r="V497" s="33">
        <f>'2023 MRI - Alphabetical'!U497-'2020 MRI'!U498</f>
        <v>2.2094218222428186E-2</v>
      </c>
      <c r="W497" s="11">
        <f>'2023 MRI - Alphabetical'!V497-'2020 MRI'!V498</f>
        <v>-5.8518685589571302E-3</v>
      </c>
      <c r="X497" s="10">
        <f>'2023 MRI - Alphabetical'!W497-'2020 MRI'!W498</f>
        <v>-4</v>
      </c>
      <c r="Y497" s="33">
        <f>'2023 MRI - Alphabetical'!X497-'2020 MRI'!X498</f>
        <v>-3.9014888793187374E-4</v>
      </c>
      <c r="Z497" s="13">
        <f>'2023 MRI - Alphabetical'!Y497-'2020 MRI'!Y498</f>
        <v>28065</v>
      </c>
      <c r="AA497" s="10">
        <f>'2023 MRI - Alphabetical'!Z497-'2020 MRI'!Z498</f>
        <v>30</v>
      </c>
      <c r="AB497" s="33">
        <f>'2023 MRI - Alphabetical'!AA497-'2020 MRI'!AA498</f>
        <v>7.8599480912679542E-2</v>
      </c>
      <c r="AC497" s="11">
        <f>'2023 MRI - Alphabetical'!AB497-'2020 MRI'!AB498</f>
        <v>1.6901507185418836E-3</v>
      </c>
      <c r="AD497" s="10">
        <f>'2023 MRI - Alphabetical'!AC497-'2020 MRI'!AC498</f>
        <v>19</v>
      </c>
      <c r="AE497" s="33">
        <f>'2023 MRI - Alphabetical'!AD497-'2020 MRI'!AD498</f>
        <v>7.3631296183155115E-2</v>
      </c>
      <c r="AF497" s="11">
        <f>'2023 MRI - Alphabetical'!AE497-'2020 MRI'!AE498</f>
        <v>8.313193448353795E-3</v>
      </c>
      <c r="AG497" s="10">
        <f>'2023 MRI - Alphabetical'!AF497-'2020 MRI'!AF498</f>
        <v>-26</v>
      </c>
      <c r="AH497" s="33">
        <f>'2023 MRI - Alphabetical'!AG497-'2020 MRI'!AG498</f>
        <v>-0.12890981028623566</v>
      </c>
      <c r="AI497" s="14">
        <f>'2023 MRI - Alphabetical'!AH497-'2020 MRI'!AH498</f>
        <v>1.8666666666666387E-2</v>
      </c>
      <c r="AJ497" s="10">
        <f>'2023 MRI - Alphabetical'!AI497-'2020 MRI'!AI498</f>
        <v>-9</v>
      </c>
      <c r="AK497" s="33">
        <f>'2023 MRI - Alphabetical'!AJ497-'2020 MRI'!AJ498</f>
        <v>-3.4011008590045973E-2</v>
      </c>
      <c r="AL497" s="13">
        <f>'2023 MRI - Alphabetical'!AK497-'2020 MRI'!AK498</f>
        <v>21529.388277521532</v>
      </c>
      <c r="AM497" s="38"/>
    </row>
    <row r="498" spans="1:39" x14ac:dyDescent="0.25">
      <c r="A498" t="s">
        <v>1091</v>
      </c>
      <c r="B498" s="5" t="s">
        <v>354</v>
      </c>
      <c r="C498" s="6" t="s">
        <v>54</v>
      </c>
      <c r="D498" s="7" t="s">
        <v>39</v>
      </c>
      <c r="E498" s="8">
        <f>VLOOKUP(A498,'2020 MRI'!$A$7:$F$571,6,FALSE)</f>
        <v>23.574438723230266</v>
      </c>
      <c r="F498" s="36">
        <f>'2023 MRI - Alphabetical'!E498-'2020 MRI'!E499</f>
        <v>-0.29386515393479051</v>
      </c>
      <c r="G498" s="8">
        <f>'2023 MRI - Alphabetical'!F498-'2020 MRI'!F499</f>
        <v>4.2585646492051197</v>
      </c>
      <c r="H498" s="9">
        <f>'2023 MRI - Alphabetical'!G498-'2020 MRI'!G499</f>
        <v>-24</v>
      </c>
      <c r="I498" s="10">
        <f>'2023 MRI - Alphabetical'!H498-'2020 MRI'!H499</f>
        <v>223</v>
      </c>
      <c r="J498" s="33">
        <f>'2023 MRI - Alphabetical'!I498-'2020 MRI'!I499</f>
        <v>0.92285982178097392</v>
      </c>
      <c r="K498" s="11">
        <f>'2023 MRI - Alphabetical'!J498-'2020 MRI'!J499</f>
        <v>9.629164315009231E-2</v>
      </c>
      <c r="L498" s="10">
        <f>'2023 MRI - Alphabetical'!K498-'2020 MRI'!K499</f>
        <v>214</v>
      </c>
      <c r="M498" s="33">
        <f>'2023 MRI - Alphabetical'!L498-'2020 MRI'!L499</f>
        <v>0.77244586409333638</v>
      </c>
      <c r="N498" s="11">
        <f>'2023 MRI - Alphabetical'!M498-'2020 MRI'!M499</f>
        <v>-4.1829999674861146E-2</v>
      </c>
      <c r="O498" s="10">
        <f>'2023 MRI - Alphabetical'!N498-'2020 MRI'!N499</f>
        <v>-74</v>
      </c>
      <c r="P498" s="33">
        <f>'2023 MRI - Alphabetical'!O498-'2020 MRI'!O499</f>
        <v>-0.3564971421396671</v>
      </c>
      <c r="Q498" s="11">
        <f>'2023 MRI - Alphabetical'!P498-'2020 MRI'!P499</f>
        <v>1.9012417818275111E-2</v>
      </c>
      <c r="R498" s="10">
        <f>'2023 MRI - Alphabetical'!Q498-'2020 MRI'!Q499</f>
        <v>29</v>
      </c>
      <c r="S498" s="33">
        <f>'2023 MRI - Alphabetical'!R498-'2020 MRI'!R499</f>
        <v>0.16603151097507085</v>
      </c>
      <c r="T498" s="12">
        <f>'2023 MRI - Alphabetical'!S498-'2020 MRI'!S499</f>
        <v>-0.16197561872981558</v>
      </c>
      <c r="U498" s="10">
        <f>'2023 MRI - Alphabetical'!T498-'2020 MRI'!T499</f>
        <v>-176</v>
      </c>
      <c r="V498" s="33">
        <f>'2023 MRI - Alphabetical'!U498-'2020 MRI'!U499</f>
        <v>-0.66020261775283107</v>
      </c>
      <c r="W498" s="11">
        <f>'2023 MRI - Alphabetical'!V498-'2020 MRI'!V499</f>
        <v>3.7260778462475802E-2</v>
      </c>
      <c r="X498" s="10">
        <f>'2023 MRI - Alphabetical'!W498-'2020 MRI'!W499</f>
        <v>40</v>
      </c>
      <c r="Y498" s="33">
        <f>'2023 MRI - Alphabetical'!X498-'2020 MRI'!X499</f>
        <v>0.11754539842015063</v>
      </c>
      <c r="Z498" s="13">
        <f>'2023 MRI - Alphabetical'!Y498-'2020 MRI'!Y499</f>
        <v>20802</v>
      </c>
      <c r="AA498" s="10">
        <f>'2023 MRI - Alphabetical'!Z498-'2020 MRI'!Z499</f>
        <v>-51</v>
      </c>
      <c r="AB498" s="33">
        <f>'2023 MRI - Alphabetical'!AA498-'2020 MRI'!AA499</f>
        <v>-0.21358108658762129</v>
      </c>
      <c r="AC498" s="11">
        <f>'2023 MRI - Alphabetical'!AB498-'2020 MRI'!AB499</f>
        <v>4.5405119526126525E-3</v>
      </c>
      <c r="AD498" s="10">
        <f>'2023 MRI - Alphabetical'!AC498-'2020 MRI'!AC499</f>
        <v>75</v>
      </c>
      <c r="AE498" s="33">
        <f>'2023 MRI - Alphabetical'!AD498-'2020 MRI'!AD499</f>
        <v>0.21313349784266589</v>
      </c>
      <c r="AF498" s="11">
        <f>'2023 MRI - Alphabetical'!AE498-'2020 MRI'!AE499</f>
        <v>1.7304175144515543E-2</v>
      </c>
      <c r="AG498" s="10">
        <f>'2023 MRI - Alphabetical'!AF498-'2020 MRI'!AF499</f>
        <v>19</v>
      </c>
      <c r="AH498" s="33">
        <f>'2023 MRI - Alphabetical'!AG498-'2020 MRI'!AG499</f>
        <v>5.4094923727564304E-2</v>
      </c>
      <c r="AI498" s="14">
        <f>'2023 MRI - Alphabetical'!AH498-'2020 MRI'!AH499</f>
        <v>-0.19500000000000006</v>
      </c>
      <c r="AJ498" s="10">
        <f>'2023 MRI - Alphabetical'!AI498-'2020 MRI'!AI499</f>
        <v>10</v>
      </c>
      <c r="AK498" s="33">
        <f>'2023 MRI - Alphabetical'!AJ498-'2020 MRI'!AJ499</f>
        <v>9.4205316278921508E-3</v>
      </c>
      <c r="AL498" s="13">
        <f>'2023 MRI - Alphabetical'!AK498-'2020 MRI'!AK499</f>
        <v>36056.616523223202</v>
      </c>
      <c r="AM498" s="38"/>
    </row>
    <row r="499" spans="1:39" x14ac:dyDescent="0.25">
      <c r="A499" t="s">
        <v>1092</v>
      </c>
      <c r="B499" s="5" t="s">
        <v>268</v>
      </c>
      <c r="C499" s="6" t="s">
        <v>30</v>
      </c>
      <c r="D499" s="7" t="s">
        <v>20</v>
      </c>
      <c r="E499" s="8">
        <f>VLOOKUP(A499,'2020 MRI'!$A$7:$F$571,6,FALSE)</f>
        <v>28.215857037085435</v>
      </c>
      <c r="F499" s="36">
        <f>'2023 MRI - Alphabetical'!E499-'2020 MRI'!E500</f>
        <v>0.10273509266767866</v>
      </c>
      <c r="G499" s="8">
        <f>'2023 MRI - Alphabetical'!F499-'2020 MRI'!F500</f>
        <v>2.3311632189952363</v>
      </c>
      <c r="H499" s="9">
        <f>'2023 MRI - Alphabetical'!G499-'2020 MRI'!G500</f>
        <v>-4</v>
      </c>
      <c r="I499" s="10">
        <f>'2023 MRI - Alphabetical'!H499-'2020 MRI'!H500</f>
        <v>14</v>
      </c>
      <c r="J499" s="33">
        <f>'2023 MRI - Alphabetical'!I499-'2020 MRI'!I500</f>
        <v>9.9767776133285024E-2</v>
      </c>
      <c r="K499" s="11">
        <f>'2023 MRI - Alphabetical'!J499-'2020 MRI'!J500</f>
        <v>4.2861944066380886E-2</v>
      </c>
      <c r="L499" s="10">
        <f>'2023 MRI - Alphabetical'!K499-'2020 MRI'!K500</f>
        <v>-43</v>
      </c>
      <c r="M499" s="33">
        <f>'2023 MRI - Alphabetical'!L499-'2020 MRI'!L500</f>
        <v>-8.9866975381652836E-2</v>
      </c>
      <c r="N499" s="11">
        <f>'2023 MRI - Alphabetical'!M499-'2020 MRI'!M500</f>
        <v>-1.1922270276013919E-2</v>
      </c>
      <c r="O499" s="10">
        <f>'2023 MRI - Alphabetical'!N499-'2020 MRI'!N500</f>
        <v>15</v>
      </c>
      <c r="P499" s="33">
        <f>'2023 MRI - Alphabetical'!O499-'2020 MRI'!O500</f>
        <v>7.2968450744647931E-2</v>
      </c>
      <c r="Q499" s="11">
        <f>'2023 MRI - Alphabetical'!P499-'2020 MRI'!P500</f>
        <v>-7.8931463133277008E-3</v>
      </c>
      <c r="R499" s="10">
        <f>'2023 MRI - Alphabetical'!Q499-'2020 MRI'!Q500</f>
        <v>-12</v>
      </c>
      <c r="S499" s="33">
        <f>'2023 MRI - Alphabetical'!R499-'2020 MRI'!R500</f>
        <v>-0.13302832164607764</v>
      </c>
      <c r="T499" s="12">
        <f>'2023 MRI - Alphabetical'!S499-'2020 MRI'!S500</f>
        <v>5.7627886294099984E-2</v>
      </c>
      <c r="U499" s="10">
        <f>'2023 MRI - Alphabetical'!T499-'2020 MRI'!T500</f>
        <v>14</v>
      </c>
      <c r="V499" s="33">
        <f>'2023 MRI - Alphabetical'!U499-'2020 MRI'!U500</f>
        <v>8.1396509575116391E-2</v>
      </c>
      <c r="W499" s="11">
        <f>'2023 MRI - Alphabetical'!V499-'2020 MRI'!V500</f>
        <v>-7.0092741831003086E-3</v>
      </c>
      <c r="X499" s="10">
        <f>'2023 MRI - Alphabetical'!W499-'2020 MRI'!W500</f>
        <v>-17</v>
      </c>
      <c r="Y499" s="33">
        <f>'2023 MRI - Alphabetical'!X499-'2020 MRI'!X500</f>
        <v>-5.3838438852792658E-2</v>
      </c>
      <c r="Z499" s="13">
        <f>'2023 MRI - Alphabetical'!Y499-'2020 MRI'!Y500</f>
        <v>11796</v>
      </c>
      <c r="AA499" s="10">
        <f>'2023 MRI - Alphabetical'!Z499-'2020 MRI'!Z500</f>
        <v>38</v>
      </c>
      <c r="AB499" s="33">
        <f>'2023 MRI - Alphabetical'!AA499-'2020 MRI'!AA500</f>
        <v>9.2323169419944465E-2</v>
      </c>
      <c r="AC499" s="11">
        <f>'2023 MRI - Alphabetical'!AB499-'2020 MRI'!AB500</f>
        <v>5.1220644203100324E-4</v>
      </c>
      <c r="AD499" s="10">
        <f>'2023 MRI - Alphabetical'!AC499-'2020 MRI'!AC500</f>
        <v>2</v>
      </c>
      <c r="AE499" s="33">
        <f>'2023 MRI - Alphabetical'!AD499-'2020 MRI'!AD500</f>
        <v>3.206397527302686E-2</v>
      </c>
      <c r="AF499" s="11">
        <f>'2023 MRI - Alphabetical'!AE499-'2020 MRI'!AE500</f>
        <v>8.4955371163010218E-3</v>
      </c>
      <c r="AG499" s="10">
        <f>'2023 MRI - Alphabetical'!AF499-'2020 MRI'!AF500</f>
        <v>9</v>
      </c>
      <c r="AH499" s="33">
        <f>'2023 MRI - Alphabetical'!AG499-'2020 MRI'!AG500</f>
        <v>3.5908072527582879E-3</v>
      </c>
      <c r="AI499" s="14">
        <f>'2023 MRI - Alphabetical'!AH499-'2020 MRI'!AH500</f>
        <v>-0.13699999999999979</v>
      </c>
      <c r="AJ499" s="10">
        <f>'2023 MRI - Alphabetical'!AI499-'2020 MRI'!AI500</f>
        <v>31</v>
      </c>
      <c r="AK499" s="33">
        <f>'2023 MRI - Alphabetical'!AJ499-'2020 MRI'!AJ500</f>
        <v>2.990738461086262E-2</v>
      </c>
      <c r="AL499" s="13">
        <f>'2023 MRI - Alphabetical'!AK499-'2020 MRI'!AK500</f>
        <v>46155.858255050087</v>
      </c>
      <c r="AM499" s="38"/>
    </row>
    <row r="500" spans="1:39" x14ac:dyDescent="0.25">
      <c r="A500" t="s">
        <v>1093</v>
      </c>
      <c r="B500" s="5" t="s">
        <v>274</v>
      </c>
      <c r="C500" s="6" t="s">
        <v>33</v>
      </c>
      <c r="D500" s="7" t="s">
        <v>34</v>
      </c>
      <c r="E500" s="8">
        <f>VLOOKUP(A500,'2020 MRI'!$A$7:$F$571,6,FALSE)</f>
        <v>25.82628793820826</v>
      </c>
      <c r="F500" s="36">
        <f>'2023 MRI - Alphabetical'!E500-'2020 MRI'!E501</f>
        <v>-1.1822798748750454</v>
      </c>
      <c r="G500" s="8">
        <f>'2023 MRI - Alphabetical'!F500-'2020 MRI'!F501</f>
        <v>6.0085054267267211</v>
      </c>
      <c r="H500" s="9">
        <f>'2023 MRI - Alphabetical'!G500-'2020 MRI'!G501</f>
        <v>-71</v>
      </c>
      <c r="I500" s="10">
        <f>'2023 MRI - Alphabetical'!H500-'2020 MRI'!H501</f>
        <v>-182</v>
      </c>
      <c r="J500" s="33">
        <f>'2023 MRI - Alphabetical'!I500-'2020 MRI'!I501</f>
        <v>-0.54977924625910701</v>
      </c>
      <c r="K500" s="11">
        <f>'2023 MRI - Alphabetical'!J500-'2020 MRI'!J501</f>
        <v>-1.0985693089299864E-2</v>
      </c>
      <c r="L500" s="10">
        <f>'2023 MRI - Alphabetical'!K500-'2020 MRI'!K501</f>
        <v>-56</v>
      </c>
      <c r="M500" s="33">
        <f>'2023 MRI - Alphabetical'!L500-'2020 MRI'!L501</f>
        <v>-0.15183757474844239</v>
      </c>
      <c r="N500" s="11">
        <f>'2023 MRI - Alphabetical'!M500-'2020 MRI'!M501</f>
        <v>4.0504525704726999E-3</v>
      </c>
      <c r="O500" s="10">
        <f>'2023 MRI - Alphabetical'!N500-'2020 MRI'!N501</f>
        <v>-130</v>
      </c>
      <c r="P500" s="33">
        <f>'2023 MRI - Alphabetical'!O500-'2020 MRI'!O501</f>
        <v>-0.65743527071562291</v>
      </c>
      <c r="Q500" s="11">
        <f>'2023 MRI - Alphabetical'!P500-'2020 MRI'!P501</f>
        <v>3.7459753198317181E-2</v>
      </c>
      <c r="R500" s="10">
        <f>'2023 MRI - Alphabetical'!Q500-'2020 MRI'!Q501</f>
        <v>-75</v>
      </c>
      <c r="S500" s="33">
        <f>'2023 MRI - Alphabetical'!R500-'2020 MRI'!R501</f>
        <v>-7.4022827011805001E-2</v>
      </c>
      <c r="T500" s="12">
        <f>'2023 MRI - Alphabetical'!S500-'2020 MRI'!S501</f>
        <v>0.36833310066705127</v>
      </c>
      <c r="U500" s="10">
        <f>'2023 MRI - Alphabetical'!T500-'2020 MRI'!T501</f>
        <v>60</v>
      </c>
      <c r="V500" s="33">
        <f>'2023 MRI - Alphabetical'!U500-'2020 MRI'!U501</f>
        <v>0.19862097505866705</v>
      </c>
      <c r="W500" s="11">
        <f>'2023 MRI - Alphabetical'!V500-'2020 MRI'!V501</f>
        <v>-1.4922518949490295E-2</v>
      </c>
      <c r="X500" s="10">
        <f>'2023 MRI - Alphabetical'!W500-'2020 MRI'!W501</f>
        <v>-56</v>
      </c>
      <c r="Y500" s="33">
        <f>'2023 MRI - Alphabetical'!X500-'2020 MRI'!X501</f>
        <v>-0.29585809323495316</v>
      </c>
      <c r="Z500" s="13">
        <f>'2023 MRI - Alphabetical'!Y500-'2020 MRI'!Y501</f>
        <v>6460</v>
      </c>
      <c r="AA500" s="10">
        <f>'2023 MRI - Alphabetical'!Z500-'2020 MRI'!Z501</f>
        <v>-67</v>
      </c>
      <c r="AB500" s="33">
        <f>'2023 MRI - Alphabetical'!AA500-'2020 MRI'!AA501</f>
        <v>-0.49634562090457146</v>
      </c>
      <c r="AC500" s="11">
        <f>'2023 MRI - Alphabetical'!AB500-'2020 MRI'!AB501</f>
        <v>7.0250138966092279E-3</v>
      </c>
      <c r="AD500" s="10">
        <f>'2023 MRI - Alphabetical'!AC500-'2020 MRI'!AC501</f>
        <v>54</v>
      </c>
      <c r="AE500" s="33">
        <f>'2023 MRI - Alphabetical'!AD500-'2020 MRI'!AD501</f>
        <v>0.24533313775060547</v>
      </c>
      <c r="AF500" s="11">
        <f>'2023 MRI - Alphabetical'!AE500-'2020 MRI'!AE501</f>
        <v>2.149941658290877E-2</v>
      </c>
      <c r="AG500" s="10">
        <f>'2023 MRI - Alphabetical'!AF500-'2020 MRI'!AF501</f>
        <v>84</v>
      </c>
      <c r="AH500" s="33">
        <f>'2023 MRI - Alphabetical'!AG500-'2020 MRI'!AG501</f>
        <v>0.21502032144424371</v>
      </c>
      <c r="AI500" s="14">
        <f>'2023 MRI - Alphabetical'!AH500-'2020 MRI'!AH501</f>
        <v>-0.37000000000000011</v>
      </c>
      <c r="AJ500" s="10">
        <f>'2023 MRI - Alphabetical'!AI500-'2020 MRI'!AI501</f>
        <v>53</v>
      </c>
      <c r="AK500" s="33">
        <f>'2023 MRI - Alphabetical'!AJ500-'2020 MRI'!AJ501</f>
        <v>7.6307796293844044E-2</v>
      </c>
      <c r="AL500" s="13">
        <f>'2023 MRI - Alphabetical'!AK500-'2020 MRI'!AK501</f>
        <v>101551.37653296028</v>
      </c>
      <c r="AM500" s="38"/>
    </row>
    <row r="501" spans="1:39" x14ac:dyDescent="0.25">
      <c r="A501" t="s">
        <v>1094</v>
      </c>
      <c r="B501" s="5" t="s">
        <v>37</v>
      </c>
      <c r="C501" s="6" t="s">
        <v>38</v>
      </c>
      <c r="D501" s="7" t="s">
        <v>39</v>
      </c>
      <c r="E501" s="8">
        <f>VLOOKUP(A501,'2020 MRI'!$A$7:$F$571,6,FALSE)</f>
        <v>79.245412754829772</v>
      </c>
      <c r="F501" s="36">
        <f>'2023 MRI - Alphabetical'!E501-'2020 MRI'!E502</f>
        <v>-0.47852460723196089</v>
      </c>
      <c r="G501" s="8">
        <f>'2023 MRI - Alphabetical'!F501-'2020 MRI'!F502</f>
        <v>-6.5832097878980846</v>
      </c>
      <c r="H501" s="9">
        <f>'2023 MRI - Alphabetical'!G501-'2020 MRI'!G502</f>
        <v>2</v>
      </c>
      <c r="I501" s="10">
        <f>'2023 MRI - Alphabetical'!H501-'2020 MRI'!H502</f>
        <v>210</v>
      </c>
      <c r="J501" s="33">
        <f>'2023 MRI - Alphabetical'!I501-'2020 MRI'!I502</f>
        <v>0.72344029253579878</v>
      </c>
      <c r="K501" s="11">
        <f>'2023 MRI - Alphabetical'!J501-'2020 MRI'!J502</f>
        <v>8.0011053849607272E-2</v>
      </c>
      <c r="L501" s="10">
        <f>'2023 MRI - Alphabetical'!K501-'2020 MRI'!K502</f>
        <v>29</v>
      </c>
      <c r="M501" s="33">
        <f>'2023 MRI - Alphabetical'!L501-'2020 MRI'!L502</f>
        <v>0.78883719521963847</v>
      </c>
      <c r="N501" s="11">
        <f>'2023 MRI - Alphabetical'!M501-'2020 MRI'!M502</f>
        <v>-9.0034300947327381E-2</v>
      </c>
      <c r="O501" s="10">
        <f>'2023 MRI - Alphabetical'!N501-'2020 MRI'!N502</f>
        <v>-1</v>
      </c>
      <c r="P501" s="33">
        <f>'2023 MRI - Alphabetical'!O501-'2020 MRI'!O502</f>
        <v>-0.13104845489245154</v>
      </c>
      <c r="Q501" s="11">
        <f>'2023 MRI - Alphabetical'!P501-'2020 MRI'!P502</f>
        <v>-2.2826158972790722E-3</v>
      </c>
      <c r="R501" s="10">
        <f>'2023 MRI - Alphabetical'!Q501-'2020 MRI'!Q502</f>
        <v>2</v>
      </c>
      <c r="S501" s="33">
        <f>'2023 MRI - Alphabetical'!R501-'2020 MRI'!R502</f>
        <v>-2.2919326250842786</v>
      </c>
      <c r="T501" s="12">
        <f>'2023 MRI - Alphabetical'!S501-'2020 MRI'!S502</f>
        <v>0.74385633472773005</v>
      </c>
      <c r="U501" s="10">
        <f>'2023 MRI - Alphabetical'!T501-'2020 MRI'!T502</f>
        <v>3</v>
      </c>
      <c r="V501" s="33">
        <f>'2023 MRI - Alphabetical'!U501-'2020 MRI'!U502</f>
        <v>0.50351592724115912</v>
      </c>
      <c r="W501" s="11">
        <f>'2023 MRI - Alphabetical'!V501-'2020 MRI'!V502</f>
        <v>-2.5328013646009118E-2</v>
      </c>
      <c r="X501" s="10">
        <f>'2023 MRI - Alphabetical'!W501-'2020 MRI'!W502</f>
        <v>2</v>
      </c>
      <c r="Y501" s="33">
        <f>'2023 MRI - Alphabetical'!X501-'2020 MRI'!X502</f>
        <v>8.6696143765022882E-2</v>
      </c>
      <c r="Z501" s="13">
        <f>'2023 MRI - Alphabetical'!Y501-'2020 MRI'!Y502</f>
        <v>9042</v>
      </c>
      <c r="AA501" s="10">
        <f>'2023 MRI - Alphabetical'!Z501-'2020 MRI'!Z502</f>
        <v>26</v>
      </c>
      <c r="AB501" s="33">
        <f>'2023 MRI - Alphabetical'!AA501-'2020 MRI'!AA502</f>
        <v>0.37282228390452743</v>
      </c>
      <c r="AC501" s="11">
        <f>'2023 MRI - Alphabetical'!AB501-'2020 MRI'!AB502</f>
        <v>-5.495286404747092E-3</v>
      </c>
      <c r="AD501" s="10">
        <f>'2023 MRI - Alphabetical'!AC501-'2020 MRI'!AC502</f>
        <v>9</v>
      </c>
      <c r="AE501" s="33">
        <f>'2023 MRI - Alphabetical'!AD501-'2020 MRI'!AD502</f>
        <v>0.55024460994701219</v>
      </c>
      <c r="AF501" s="11">
        <f>'2023 MRI - Alphabetical'!AE501-'2020 MRI'!AE502</f>
        <v>4.8098804575018028E-2</v>
      </c>
      <c r="AG501" s="10">
        <f>'2023 MRI - Alphabetical'!AF501-'2020 MRI'!AF502</f>
        <v>0</v>
      </c>
      <c r="AH501" s="33">
        <f>'2023 MRI - Alphabetical'!AG501-'2020 MRI'!AG502</f>
        <v>0.18077671044909671</v>
      </c>
      <c r="AI501" s="14">
        <f>'2023 MRI - Alphabetical'!AH501-'2020 MRI'!AH502</f>
        <v>-0.29033333333333378</v>
      </c>
      <c r="AJ501" s="10">
        <f>'2023 MRI - Alphabetical'!AI501-'2020 MRI'!AI502</f>
        <v>1</v>
      </c>
      <c r="AK501" s="33">
        <f>'2023 MRI - Alphabetical'!AJ501-'2020 MRI'!AJ502</f>
        <v>3.1655833343640638E-2</v>
      </c>
      <c r="AL501" s="13">
        <f>'2023 MRI - Alphabetical'!AK501-'2020 MRI'!AK502</f>
        <v>4499.9833624830935</v>
      </c>
      <c r="AM501" s="38"/>
    </row>
    <row r="502" spans="1:39" x14ac:dyDescent="0.25">
      <c r="A502" t="s">
        <v>1095</v>
      </c>
      <c r="B502" s="5" t="s">
        <v>201</v>
      </c>
      <c r="C502" s="6" t="s">
        <v>30</v>
      </c>
      <c r="D502" s="7" t="s">
        <v>20</v>
      </c>
      <c r="E502" s="8">
        <f>VLOOKUP(A502,'2020 MRI'!$A$7:$F$571,6,FALSE)</f>
        <v>30.553395214021972</v>
      </c>
      <c r="F502" s="36">
        <f>'2023 MRI - Alphabetical'!E502-'2020 MRI'!E503</f>
        <v>1.0442377133199487</v>
      </c>
      <c r="G502" s="8">
        <f>'2023 MRI - Alphabetical'!F502-'2020 MRI'!F503</f>
        <v>-0.48224920518948977</v>
      </c>
      <c r="H502" s="9">
        <f>'2023 MRI - Alphabetical'!G502-'2020 MRI'!G503</f>
        <v>43</v>
      </c>
      <c r="I502" s="10">
        <f>'2023 MRI - Alphabetical'!H502-'2020 MRI'!H503</f>
        <v>149</v>
      </c>
      <c r="J502" s="33">
        <f>'2023 MRI - Alphabetical'!I502-'2020 MRI'!I503</f>
        <v>0.77751142434112452</v>
      </c>
      <c r="K502" s="11">
        <f>'2023 MRI - Alphabetical'!J502-'2020 MRI'!J503</f>
        <v>8.9612156199197157E-2</v>
      </c>
      <c r="L502" s="10">
        <f>'2023 MRI - Alphabetical'!K502-'2020 MRI'!K503</f>
        <v>252</v>
      </c>
      <c r="M502" s="33">
        <f>'2023 MRI - Alphabetical'!L502-'2020 MRI'!L503</f>
        <v>0.81818990056906404</v>
      </c>
      <c r="N502" s="11">
        <f>'2023 MRI - Alphabetical'!M502-'2020 MRI'!M503</f>
        <v>-5.0066927315464471E-2</v>
      </c>
      <c r="O502" s="10">
        <f>'2023 MRI - Alphabetical'!N502-'2020 MRI'!N503</f>
        <v>-177</v>
      </c>
      <c r="P502" s="33">
        <f>'2023 MRI - Alphabetical'!O502-'2020 MRI'!O503</f>
        <v>-0.66607156521203481</v>
      </c>
      <c r="Q502" s="11">
        <f>'2023 MRI - Alphabetical'!P502-'2020 MRI'!P503</f>
        <v>3.851670395854264E-2</v>
      </c>
      <c r="R502" s="10">
        <f>'2023 MRI - Alphabetical'!Q502-'2020 MRI'!Q503</f>
        <v>3</v>
      </c>
      <c r="S502" s="33">
        <f>'2023 MRI - Alphabetical'!R502-'2020 MRI'!R503</f>
        <v>0.1020979951747098</v>
      </c>
      <c r="T502" s="12">
        <f>'2023 MRI - Alphabetical'!S502-'2020 MRI'!S503</f>
        <v>-4.5508093847659414E-2</v>
      </c>
      <c r="U502" s="10">
        <f>'2023 MRI - Alphabetical'!T502-'2020 MRI'!T503</f>
        <v>138</v>
      </c>
      <c r="V502" s="33">
        <f>'2023 MRI - Alphabetical'!U502-'2020 MRI'!U503</f>
        <v>0.41101470561064291</v>
      </c>
      <c r="W502" s="11">
        <f>'2023 MRI - Alphabetical'!V502-'2020 MRI'!V503</f>
        <v>-2.7434757426212847E-2</v>
      </c>
      <c r="X502" s="10">
        <f>'2023 MRI - Alphabetical'!W502-'2020 MRI'!W503</f>
        <v>50</v>
      </c>
      <c r="Y502" s="33">
        <f>'2023 MRI - Alphabetical'!X502-'2020 MRI'!X503</f>
        <v>0.24478371883104233</v>
      </c>
      <c r="Z502" s="13">
        <f>'2023 MRI - Alphabetical'!Y502-'2020 MRI'!Y503</f>
        <v>20907</v>
      </c>
      <c r="AA502" s="10">
        <f>'2023 MRI - Alphabetical'!Z502-'2020 MRI'!Z503</f>
        <v>104</v>
      </c>
      <c r="AB502" s="33">
        <f>'2023 MRI - Alphabetical'!AA502-'2020 MRI'!AA503</f>
        <v>0.72871516616782317</v>
      </c>
      <c r="AC502" s="11">
        <f>'2023 MRI - Alphabetical'!AB502-'2020 MRI'!AB503</f>
        <v>-8.7250673854447416E-3</v>
      </c>
      <c r="AD502" s="10">
        <f>'2023 MRI - Alphabetical'!AC502-'2020 MRI'!AC503</f>
        <v>-66</v>
      </c>
      <c r="AE502" s="33">
        <f>'2023 MRI - Alphabetical'!AD502-'2020 MRI'!AD503</f>
        <v>-0.19561649935237241</v>
      </c>
      <c r="AF502" s="11">
        <f>'2023 MRI - Alphabetical'!AE502-'2020 MRI'!AE503</f>
        <v>-5.584744028937938E-3</v>
      </c>
      <c r="AG502" s="10">
        <f>'2023 MRI - Alphabetical'!AF502-'2020 MRI'!AF503</f>
        <v>31</v>
      </c>
      <c r="AH502" s="33">
        <f>'2023 MRI - Alphabetical'!AG502-'2020 MRI'!AG503</f>
        <v>5.7054660402737392E-2</v>
      </c>
      <c r="AI502" s="14">
        <f>'2023 MRI - Alphabetical'!AH502-'2020 MRI'!AH503</f>
        <v>-0.18833333333333302</v>
      </c>
      <c r="AJ502" s="10">
        <f>'2023 MRI - Alphabetical'!AI502-'2020 MRI'!AI503</f>
        <v>17</v>
      </c>
      <c r="AK502" s="33">
        <f>'2023 MRI - Alphabetical'!AJ502-'2020 MRI'!AJ503</f>
        <v>2.4500783087625905E-2</v>
      </c>
      <c r="AL502" s="13">
        <f>'2023 MRI - Alphabetical'!AK502-'2020 MRI'!AK503</f>
        <v>26848.018965297102</v>
      </c>
      <c r="AM502" s="38">
        <v>1</v>
      </c>
    </row>
    <row r="503" spans="1:39" x14ac:dyDescent="0.25">
      <c r="A503" t="s">
        <v>1096</v>
      </c>
      <c r="B503" s="5" t="s">
        <v>145</v>
      </c>
      <c r="C503" s="6" t="s">
        <v>54</v>
      </c>
      <c r="D503" s="7" t="s">
        <v>39</v>
      </c>
      <c r="E503" s="8">
        <f>VLOOKUP(A503,'2020 MRI'!$A$7:$F$571,6,FALSE)</f>
        <v>37.152684246286995</v>
      </c>
      <c r="F503" s="36">
        <f>'2023 MRI - Alphabetical'!E503-'2020 MRI'!E504</f>
        <v>3.6795088690673428</v>
      </c>
      <c r="G503" s="8">
        <f>'2023 MRI - Alphabetical'!F503-'2020 MRI'!F504</f>
        <v>-8.3684765871145927</v>
      </c>
      <c r="H503" s="9">
        <f>'2023 MRI - Alphabetical'!G503-'2020 MRI'!G504</f>
        <v>143</v>
      </c>
      <c r="I503" s="10">
        <f>'2023 MRI - Alphabetical'!H503-'2020 MRI'!H504</f>
        <v>17</v>
      </c>
      <c r="J503" s="33">
        <f>'2023 MRI - Alphabetical'!I503-'2020 MRI'!I504</f>
        <v>0.94198673227272955</v>
      </c>
      <c r="K503" s="11">
        <f>'2023 MRI - Alphabetical'!J503-'2020 MRI'!J504</f>
        <v>6.9637833091410917E-2</v>
      </c>
      <c r="L503" s="10">
        <f>'2023 MRI - Alphabetical'!K503-'2020 MRI'!K504</f>
        <v>47</v>
      </c>
      <c r="M503" s="33">
        <f>'2023 MRI - Alphabetical'!L503-'2020 MRI'!L504</f>
        <v>0.18117086238826763</v>
      </c>
      <c r="N503" s="11">
        <f>'2023 MRI - Alphabetical'!M503-'2020 MRI'!M504</f>
        <v>-3.738225654753069E-2</v>
      </c>
      <c r="O503" s="10">
        <f>'2023 MRI - Alphabetical'!N503-'2020 MRI'!N504</f>
        <v>231</v>
      </c>
      <c r="P503" s="33">
        <f>'2023 MRI - Alphabetical'!O503-'2020 MRI'!O504</f>
        <v>1.3809554513704576</v>
      </c>
      <c r="Q503" s="11">
        <f>'2023 MRI - Alphabetical'!P503-'2020 MRI'!P504</f>
        <v>-9.1277696562044833E-2</v>
      </c>
      <c r="R503" s="10">
        <f>'2023 MRI - Alphabetical'!Q503-'2020 MRI'!Q504</f>
        <v>-144</v>
      </c>
      <c r="S503" s="33">
        <f>'2023 MRI - Alphabetical'!R503-'2020 MRI'!R504</f>
        <v>-7.2981459678435195E-2</v>
      </c>
      <c r="T503" s="12">
        <f>'2023 MRI - Alphabetical'!S503-'2020 MRI'!S504</f>
        <v>0.5126379376854967</v>
      </c>
      <c r="U503" s="10">
        <f>'2023 MRI - Alphabetical'!T503-'2020 MRI'!T504</f>
        <v>405</v>
      </c>
      <c r="V503" s="33">
        <f>'2023 MRI - Alphabetical'!U503-'2020 MRI'!U504</f>
        <v>1.3925407148049964</v>
      </c>
      <c r="W503" s="11">
        <f>'2023 MRI - Alphabetical'!V503-'2020 MRI'!V504</f>
        <v>-8.5607890692377661E-2</v>
      </c>
      <c r="X503" s="10">
        <f>'2023 MRI - Alphabetical'!W503-'2020 MRI'!W504</f>
        <v>126</v>
      </c>
      <c r="Y503" s="33">
        <f>'2023 MRI - Alphabetical'!X503-'2020 MRI'!X504</f>
        <v>0.49230512513652214</v>
      </c>
      <c r="Z503" s="13">
        <f>'2023 MRI - Alphabetical'!Y503-'2020 MRI'!Y504</f>
        <v>37257</v>
      </c>
      <c r="AA503" s="10">
        <f>'2023 MRI - Alphabetical'!Z503-'2020 MRI'!Z504</f>
        <v>14</v>
      </c>
      <c r="AB503" s="33">
        <f>'2023 MRI - Alphabetical'!AA503-'2020 MRI'!AA504</f>
        <v>7.7635841397003746E-2</v>
      </c>
      <c r="AC503" s="11">
        <f>'2023 MRI - Alphabetical'!AB503-'2020 MRI'!AB504</f>
        <v>-4.5371873985059624E-4</v>
      </c>
      <c r="AD503" s="10">
        <f>'2023 MRI - Alphabetical'!AC503-'2020 MRI'!AC504</f>
        <v>17</v>
      </c>
      <c r="AE503" s="33">
        <f>'2023 MRI - Alphabetical'!AD503-'2020 MRI'!AD504</f>
        <v>8.8003706957636069E-2</v>
      </c>
      <c r="AF503" s="11">
        <f>'2023 MRI - Alphabetical'!AE503-'2020 MRI'!AE504</f>
        <v>1.1433604159962418E-2</v>
      </c>
      <c r="AG503" s="10">
        <f>'2023 MRI - Alphabetical'!AF503-'2020 MRI'!AF504</f>
        <v>63</v>
      </c>
      <c r="AH503" s="33">
        <f>'2023 MRI - Alphabetical'!AG503-'2020 MRI'!AG504</f>
        <v>0.13109199588666443</v>
      </c>
      <c r="AI503" s="14">
        <f>'2023 MRI - Alphabetical'!AH503-'2020 MRI'!AH504</f>
        <v>-0.27266666666666683</v>
      </c>
      <c r="AJ503" s="10">
        <f>'2023 MRI - Alphabetical'!AI503-'2020 MRI'!AI504</f>
        <v>28</v>
      </c>
      <c r="AK503" s="33">
        <f>'2023 MRI - Alphabetical'!AJ503-'2020 MRI'!AJ504</f>
        <v>2.9948365768986573E-2</v>
      </c>
      <c r="AL503" s="13">
        <f>'2023 MRI - Alphabetical'!AK503-'2020 MRI'!AK504</f>
        <v>30141.332125118002</v>
      </c>
      <c r="AM503" s="38"/>
    </row>
    <row r="504" spans="1:39" x14ac:dyDescent="0.25">
      <c r="A504" t="s">
        <v>1097</v>
      </c>
      <c r="B504" s="5" t="s">
        <v>51</v>
      </c>
      <c r="C504" s="6" t="s">
        <v>52</v>
      </c>
      <c r="D504" s="7" t="s">
        <v>34</v>
      </c>
      <c r="E504" s="8">
        <f>VLOOKUP(A504,'2020 MRI'!$A$7:$F$571,6,FALSE)</f>
        <v>58.374272733232942</v>
      </c>
      <c r="F504" s="36">
        <f>'2023 MRI - Alphabetical'!E504-'2020 MRI'!E505</f>
        <v>-0.79078161727481699</v>
      </c>
      <c r="G504" s="8">
        <f>'2023 MRI - Alphabetical'!F504-'2020 MRI'!F505</f>
        <v>-1.5709063667375531</v>
      </c>
      <c r="H504" s="9">
        <f>'2023 MRI - Alphabetical'!G504-'2020 MRI'!G505</f>
        <v>-5</v>
      </c>
      <c r="I504" s="10">
        <f>'2023 MRI - Alphabetical'!H504-'2020 MRI'!H505</f>
        <v>-381</v>
      </c>
      <c r="J504" s="33">
        <f>'2023 MRI - Alphabetical'!I504-'2020 MRI'!I505</f>
        <v>-1.3136616311298464</v>
      </c>
      <c r="K504" s="11">
        <f>'2023 MRI - Alphabetical'!J504-'2020 MRI'!J505</f>
        <v>-6.4981422050373161E-2</v>
      </c>
      <c r="L504" s="10">
        <f>'2023 MRI - Alphabetical'!K504-'2020 MRI'!K505</f>
        <v>11</v>
      </c>
      <c r="M504" s="33">
        <f>'2023 MRI - Alphabetical'!L504-'2020 MRI'!L505</f>
        <v>-3.0006491773778288E-3</v>
      </c>
      <c r="N504" s="11">
        <f>'2023 MRI - Alphabetical'!M504-'2020 MRI'!M505</f>
        <v>-2.0964686740962468E-2</v>
      </c>
      <c r="O504" s="10">
        <f>'2023 MRI - Alphabetical'!N504-'2020 MRI'!N505</f>
        <v>0</v>
      </c>
      <c r="P504" s="33">
        <f>'2023 MRI - Alphabetical'!O504-'2020 MRI'!O505</f>
        <v>-0.13200742414145061</v>
      </c>
      <c r="Q504" s="11">
        <f>'2023 MRI - Alphabetical'!P504-'2020 MRI'!P505</f>
        <v>-7.7825615175838858E-4</v>
      </c>
      <c r="R504" s="10">
        <f>'2023 MRI - Alphabetical'!Q504-'2020 MRI'!Q505</f>
        <v>-55</v>
      </c>
      <c r="S504" s="33">
        <f>'2023 MRI - Alphabetical'!R504-'2020 MRI'!R505</f>
        <v>-0.7970918904521459</v>
      </c>
      <c r="T504" s="12">
        <f>'2023 MRI - Alphabetical'!S504-'2020 MRI'!S505</f>
        <v>1.1668354488543011</v>
      </c>
      <c r="U504" s="10">
        <f>'2023 MRI - Alphabetical'!T504-'2020 MRI'!T505</f>
        <v>-3</v>
      </c>
      <c r="V504" s="33">
        <f>'2023 MRI - Alphabetical'!U504-'2020 MRI'!U505</f>
        <v>-7.5239871943906689E-2</v>
      </c>
      <c r="W504" s="11">
        <f>'2023 MRI - Alphabetical'!V504-'2020 MRI'!V505</f>
        <v>6.6741005519489749E-3</v>
      </c>
      <c r="X504" s="10">
        <f>'2023 MRI - Alphabetical'!W504-'2020 MRI'!W505</f>
        <v>7</v>
      </c>
      <c r="Y504" s="33">
        <f>'2023 MRI - Alphabetical'!X504-'2020 MRI'!X505</f>
        <v>6.8358356621123662E-2</v>
      </c>
      <c r="Z504" s="13">
        <f>'2023 MRI - Alphabetical'!Y504-'2020 MRI'!Y505</f>
        <v>10975</v>
      </c>
      <c r="AA504" s="10">
        <f>'2023 MRI - Alphabetical'!Z504-'2020 MRI'!Z505</f>
        <v>-17</v>
      </c>
      <c r="AB504" s="33">
        <f>'2023 MRI - Alphabetical'!AA504-'2020 MRI'!AA505</f>
        <v>-9.5690633704477918E-2</v>
      </c>
      <c r="AC504" s="11">
        <f>'2023 MRI - Alphabetical'!AB504-'2020 MRI'!AB505</f>
        <v>2.2471515220225599E-3</v>
      </c>
      <c r="AD504" s="10">
        <f>'2023 MRI - Alphabetical'!AC504-'2020 MRI'!AC505</f>
        <v>9</v>
      </c>
      <c r="AE504" s="33">
        <f>'2023 MRI - Alphabetical'!AD504-'2020 MRI'!AD505</f>
        <v>0.53731751229002445</v>
      </c>
      <c r="AF504" s="11">
        <f>'2023 MRI - Alphabetical'!AE504-'2020 MRI'!AE505</f>
        <v>4.7322998685365492E-2</v>
      </c>
      <c r="AG504" s="10">
        <f>'2023 MRI - Alphabetical'!AF504-'2020 MRI'!AF505</f>
        <v>46</v>
      </c>
      <c r="AH504" s="33">
        <f>'2023 MRI - Alphabetical'!AG504-'2020 MRI'!AG505</f>
        <v>9.8702947120336795E-2</v>
      </c>
      <c r="AI504" s="14">
        <f>'2023 MRI - Alphabetical'!AH504-'2020 MRI'!AH505</f>
        <v>-0.23499999999999988</v>
      </c>
      <c r="AJ504" s="10">
        <f>'2023 MRI - Alphabetical'!AI504-'2020 MRI'!AI505</f>
        <v>8</v>
      </c>
      <c r="AK504" s="33">
        <f>'2023 MRI - Alphabetical'!AJ504-'2020 MRI'!AJ505</f>
        <v>3.2248669410942621E-2</v>
      </c>
      <c r="AL504" s="13">
        <f>'2023 MRI - Alphabetical'!AK504-'2020 MRI'!AK505</f>
        <v>15728.054997964849</v>
      </c>
      <c r="AM504" s="38"/>
    </row>
    <row r="505" spans="1:39" x14ac:dyDescent="0.25">
      <c r="A505" t="s">
        <v>1098</v>
      </c>
      <c r="B505" s="5" t="s">
        <v>269</v>
      </c>
      <c r="C505" s="6" t="s">
        <v>61</v>
      </c>
      <c r="D505" s="7" t="s">
        <v>39</v>
      </c>
      <c r="E505" s="8">
        <f>VLOOKUP(A505,'2020 MRI'!$A$7:$F$571,6,FALSE)</f>
        <v>27.201507753000303</v>
      </c>
      <c r="F505" s="36">
        <f>'2023 MRI - Alphabetical'!E505-'2020 MRI'!E506</f>
        <v>-0.32821736657375417</v>
      </c>
      <c r="G505" s="8">
        <f>'2023 MRI - Alphabetical'!F505-'2020 MRI'!F506</f>
        <v>3.6076541181049038</v>
      </c>
      <c r="H505" s="9">
        <f>'2023 MRI - Alphabetical'!G505-'2020 MRI'!G506</f>
        <v>-32</v>
      </c>
      <c r="I505" s="10">
        <f>'2023 MRI - Alphabetical'!H505-'2020 MRI'!H506</f>
        <v>-42</v>
      </c>
      <c r="J505" s="33">
        <f>'2023 MRI - Alphabetical'!I505-'2020 MRI'!I506</f>
        <v>-0.23940573054905928</v>
      </c>
      <c r="K505" s="11">
        <f>'2023 MRI - Alphabetical'!J505-'2020 MRI'!J506</f>
        <v>1.9394620615470481E-2</v>
      </c>
      <c r="L505" s="10">
        <f>'2023 MRI - Alphabetical'!K505-'2020 MRI'!K506</f>
        <v>-87</v>
      </c>
      <c r="M505" s="33">
        <f>'2023 MRI - Alphabetical'!L505-'2020 MRI'!L506</f>
        <v>-0.15046907382060432</v>
      </c>
      <c r="N505" s="11">
        <f>'2023 MRI - Alphabetical'!M505-'2020 MRI'!M506</f>
        <v>-4.3095080372999237E-3</v>
      </c>
      <c r="O505" s="10">
        <f>'2023 MRI - Alphabetical'!N505-'2020 MRI'!N506</f>
        <v>-47</v>
      </c>
      <c r="P505" s="33">
        <f>'2023 MRI - Alphabetical'!O505-'2020 MRI'!O506</f>
        <v>-0.10856467571283396</v>
      </c>
      <c r="Q505" s="11">
        <f>'2023 MRI - Alphabetical'!P505-'2020 MRI'!P506</f>
        <v>3.8868709671865606E-3</v>
      </c>
      <c r="R505" s="10">
        <f>'2023 MRI - Alphabetical'!Q505-'2020 MRI'!Q506</f>
        <v>-82</v>
      </c>
      <c r="S505" s="33">
        <f>'2023 MRI - Alphabetical'!R505-'2020 MRI'!R506</f>
        <v>-2.7943696369619908E-2</v>
      </c>
      <c r="T505" s="12">
        <f>'2023 MRI - Alphabetical'!S505-'2020 MRI'!S506</f>
        <v>0.35149147948741594</v>
      </c>
      <c r="U505" s="10">
        <f>'2023 MRI - Alphabetical'!T505-'2020 MRI'!T506</f>
        <v>-92</v>
      </c>
      <c r="V505" s="33">
        <f>'2023 MRI - Alphabetical'!U505-'2020 MRI'!U506</f>
        <v>-0.25532283048834126</v>
      </c>
      <c r="W505" s="11">
        <f>'2023 MRI - Alphabetical'!V505-'2020 MRI'!V506</f>
        <v>1.2400011886368231E-2</v>
      </c>
      <c r="X505" s="10">
        <f>'2023 MRI - Alphabetical'!W505-'2020 MRI'!W506</f>
        <v>0</v>
      </c>
      <c r="Y505" s="33">
        <f>'2023 MRI - Alphabetical'!X505-'2020 MRI'!X506</f>
        <v>0.20820657339633195</v>
      </c>
      <c r="Z505" s="13">
        <f>'2023 MRI - Alphabetical'!Y505-'2020 MRI'!Y506</f>
        <v>25032</v>
      </c>
      <c r="AA505" s="10">
        <f>'2023 MRI - Alphabetical'!Z505-'2020 MRI'!Z506</f>
        <v>-26</v>
      </c>
      <c r="AB505" s="33">
        <f>'2023 MRI - Alphabetical'!AA505-'2020 MRI'!AA506</f>
        <v>-0.14939218070578686</v>
      </c>
      <c r="AC505" s="11">
        <f>'2023 MRI - Alphabetical'!AB505-'2020 MRI'!AB506</f>
        <v>3.2679072138669385E-3</v>
      </c>
      <c r="AD505" s="10">
        <f>'2023 MRI - Alphabetical'!AC505-'2020 MRI'!AC506</f>
        <v>0</v>
      </c>
      <c r="AE505" s="33">
        <f>'2023 MRI - Alphabetical'!AD505-'2020 MRI'!AD506</f>
        <v>1.2554595019461101E-2</v>
      </c>
      <c r="AF505" s="11">
        <f>'2023 MRI - Alphabetical'!AE505-'2020 MRI'!AE506</f>
        <v>9.3291932888655005E-3</v>
      </c>
      <c r="AG505" s="10">
        <f>'2023 MRI - Alphabetical'!AF505-'2020 MRI'!AF506</f>
        <v>91</v>
      </c>
      <c r="AH505" s="33">
        <f>'2023 MRI - Alphabetical'!AG505-'2020 MRI'!AG506</f>
        <v>0.31388568502158548</v>
      </c>
      <c r="AI505" s="14">
        <f>'2023 MRI - Alphabetical'!AH505-'2020 MRI'!AH506</f>
        <v>-0.4743333333333335</v>
      </c>
      <c r="AJ505" s="10">
        <f>'2023 MRI - Alphabetical'!AI505-'2020 MRI'!AI506</f>
        <v>0</v>
      </c>
      <c r="AK505" s="33">
        <f>'2023 MRI - Alphabetical'!AJ505-'2020 MRI'!AJ506</f>
        <v>4.4968512496217361E-2</v>
      </c>
      <c r="AL505" s="13">
        <f>'2023 MRI - Alphabetical'!AK505-'2020 MRI'!AK506</f>
        <v>43050.634916161318</v>
      </c>
      <c r="AM505" s="38">
        <v>1</v>
      </c>
    </row>
    <row r="506" spans="1:39" x14ac:dyDescent="0.25">
      <c r="A506" t="s">
        <v>1099</v>
      </c>
      <c r="B506" s="5" t="s">
        <v>269</v>
      </c>
      <c r="C506" s="6" t="s">
        <v>91</v>
      </c>
      <c r="D506" s="7" t="s">
        <v>39</v>
      </c>
      <c r="E506" s="8">
        <f>VLOOKUP(A506,'2020 MRI'!$A$7:$F$571,6,FALSE)</f>
        <v>22.479069314599776</v>
      </c>
      <c r="F506" s="36">
        <f>'2023 MRI - Alphabetical'!E506-'2020 MRI'!E507</f>
        <v>-6.5378362313951222E-2</v>
      </c>
      <c r="G506" s="8">
        <f>'2023 MRI - Alphabetical'!F506-'2020 MRI'!F507</f>
        <v>3.9132942569104756</v>
      </c>
      <c r="H506" s="9">
        <f>'2023 MRI - Alphabetical'!G506-'2020 MRI'!G507</f>
        <v>-13</v>
      </c>
      <c r="I506" s="10">
        <f>'2023 MRI - Alphabetical'!H506-'2020 MRI'!H507</f>
        <v>483</v>
      </c>
      <c r="J506" s="33">
        <f>'2023 MRI - Alphabetical'!I506-'2020 MRI'!I507</f>
        <v>2.1726837212687178</v>
      </c>
      <c r="K506" s="11">
        <f>'2023 MRI - Alphabetical'!J506-'2020 MRI'!J507</f>
        <v>0.17834685671595352</v>
      </c>
      <c r="L506" s="10">
        <f>'2023 MRI - Alphabetical'!K506-'2020 MRI'!K507</f>
        <v>-245</v>
      </c>
      <c r="M506" s="33">
        <f>'2023 MRI - Alphabetical'!L506-'2020 MRI'!L507</f>
        <v>-0.70213601944887694</v>
      </c>
      <c r="N506" s="11">
        <f>'2023 MRI - Alphabetical'!M506-'2020 MRI'!M507</f>
        <v>2.2483959800136271E-2</v>
      </c>
      <c r="O506" s="10">
        <f>'2023 MRI - Alphabetical'!N506-'2020 MRI'!N507</f>
        <v>-110</v>
      </c>
      <c r="P506" s="33">
        <f>'2023 MRI - Alphabetical'!O506-'2020 MRI'!O507</f>
        <v>-0.31759476427881922</v>
      </c>
      <c r="Q506" s="11">
        <f>'2023 MRI - Alphabetical'!P506-'2020 MRI'!P507</f>
        <v>1.7304005650287564E-2</v>
      </c>
      <c r="R506" s="10">
        <f>'2023 MRI - Alphabetical'!Q506-'2020 MRI'!Q507</f>
        <v>75</v>
      </c>
      <c r="S506" s="33">
        <f>'2023 MRI - Alphabetical'!R506-'2020 MRI'!R507</f>
        <v>0.28242717482900026</v>
      </c>
      <c r="T506" s="12">
        <f>'2023 MRI - Alphabetical'!S506-'2020 MRI'!S507</f>
        <v>-0.18311664530305805</v>
      </c>
      <c r="U506" s="10">
        <f>'2023 MRI - Alphabetical'!T506-'2020 MRI'!T507</f>
        <v>-54</v>
      </c>
      <c r="V506" s="33">
        <f>'2023 MRI - Alphabetical'!U506-'2020 MRI'!U507</f>
        <v>-0.15811160737494301</v>
      </c>
      <c r="W506" s="11">
        <f>'2023 MRI - Alphabetical'!V506-'2020 MRI'!V507</f>
        <v>6.8612915785149012E-3</v>
      </c>
      <c r="X506" s="10">
        <f>'2023 MRI - Alphabetical'!W506-'2020 MRI'!W507</f>
        <v>0</v>
      </c>
      <c r="Y506" s="33">
        <f>'2023 MRI - Alphabetical'!X506-'2020 MRI'!X507</f>
        <v>-0.18963179148343831</v>
      </c>
      <c r="Z506" s="13">
        <f>'2023 MRI - Alphabetical'!Y506-'2020 MRI'!Y507</f>
        <v>11374</v>
      </c>
      <c r="AA506" s="10">
        <f>'2023 MRI - Alphabetical'!Z506-'2020 MRI'!Z507</f>
        <v>20</v>
      </c>
      <c r="AB506" s="33">
        <f>'2023 MRI - Alphabetical'!AA506-'2020 MRI'!AA507</f>
        <v>1.0577068632164344E-2</v>
      </c>
      <c r="AC506" s="11">
        <f>'2023 MRI - Alphabetical'!AB506-'2020 MRI'!AB507</f>
        <v>1.8673970532678483E-3</v>
      </c>
      <c r="AD506" s="10">
        <f>'2023 MRI - Alphabetical'!AC506-'2020 MRI'!AC507</f>
        <v>0</v>
      </c>
      <c r="AE506" s="33">
        <f>'2023 MRI - Alphabetical'!AD506-'2020 MRI'!AD507</f>
        <v>-1.4989481887829198E-2</v>
      </c>
      <c r="AF506" s="11">
        <f>'2023 MRI - Alphabetical'!AE506-'2020 MRI'!AE507</f>
        <v>5.4038622972019112E-3</v>
      </c>
      <c r="AG506" s="10">
        <f>'2023 MRI - Alphabetical'!AF506-'2020 MRI'!AF507</f>
        <v>-43</v>
      </c>
      <c r="AH506" s="33">
        <f>'2023 MRI - Alphabetical'!AG506-'2020 MRI'!AG507</f>
        <v>-0.16411531196017773</v>
      </c>
      <c r="AI506" s="14">
        <f>'2023 MRI - Alphabetical'!AH506-'2020 MRI'!AH507</f>
        <v>6.1666666666666536E-2</v>
      </c>
      <c r="AJ506" s="10">
        <f>'2023 MRI - Alphabetical'!AI506-'2020 MRI'!AI507</f>
        <v>0</v>
      </c>
      <c r="AK506" s="33">
        <f>'2023 MRI - Alphabetical'!AJ506-'2020 MRI'!AJ507</f>
        <v>-1.865223286000664E-2</v>
      </c>
      <c r="AL506" s="13">
        <f>'2023 MRI - Alphabetical'!AK506-'2020 MRI'!AK507</f>
        <v>-2052.1242239044223</v>
      </c>
      <c r="AM506" s="38"/>
    </row>
    <row r="507" spans="1:39" x14ac:dyDescent="0.25">
      <c r="A507" t="s">
        <v>1100</v>
      </c>
      <c r="B507" s="5" t="s">
        <v>198</v>
      </c>
      <c r="C507" s="6" t="s">
        <v>26</v>
      </c>
      <c r="D507" s="7" t="s">
        <v>20</v>
      </c>
      <c r="E507" s="8">
        <f>VLOOKUP(A507,'2020 MRI'!$A$7:$F$571,6,FALSE)</f>
        <v>39.598857521324334</v>
      </c>
      <c r="F507" s="36">
        <f>'2023 MRI - Alphabetical'!E507-'2020 MRI'!E508</f>
        <v>-2.0341714927191998</v>
      </c>
      <c r="G507" s="8">
        <f>'2023 MRI - Alphabetical'!F507-'2020 MRI'!F508</f>
        <v>5.3291513918904059</v>
      </c>
      <c r="H507" s="9">
        <f>'2023 MRI - Alphabetical'!G507-'2020 MRI'!G508</f>
        <v>-42</v>
      </c>
      <c r="I507" s="10">
        <f>'2023 MRI - Alphabetical'!H507-'2020 MRI'!H508</f>
        <v>201</v>
      </c>
      <c r="J507" s="33">
        <f>'2023 MRI - Alphabetical'!I507-'2020 MRI'!I508</f>
        <v>0.72161551390921086</v>
      </c>
      <c r="K507" s="11">
        <f>'2023 MRI - Alphabetical'!J507-'2020 MRI'!J508</f>
        <v>7.3965605775333509E-2</v>
      </c>
      <c r="L507" s="10">
        <f>'2023 MRI - Alphabetical'!K507-'2020 MRI'!K508</f>
        <v>-240</v>
      </c>
      <c r="M507" s="33">
        <f>'2023 MRI - Alphabetical'!L507-'2020 MRI'!L508</f>
        <v>-0.84842631883934072</v>
      </c>
      <c r="N507" s="11">
        <f>'2023 MRI - Alphabetical'!M507-'2020 MRI'!M508</f>
        <v>1.9404999568888325E-2</v>
      </c>
      <c r="O507" s="10">
        <f>'2023 MRI - Alphabetical'!N507-'2020 MRI'!N508</f>
        <v>-62</v>
      </c>
      <c r="P507" s="33">
        <f>'2023 MRI - Alphabetical'!O507-'2020 MRI'!O508</f>
        <v>-0.97285032788255899</v>
      </c>
      <c r="Q507" s="11">
        <f>'2023 MRI - Alphabetical'!P507-'2020 MRI'!P508</f>
        <v>5.544642699564073E-2</v>
      </c>
      <c r="R507" s="10">
        <f>'2023 MRI - Alphabetical'!Q507-'2020 MRI'!Q508</f>
        <v>-124</v>
      </c>
      <c r="S507" s="33">
        <f>'2023 MRI - Alphabetical'!R507-'2020 MRI'!R508</f>
        <v>4.279076650806557E-2</v>
      </c>
      <c r="T507" s="12">
        <f>'2023 MRI - Alphabetical'!S507-'2020 MRI'!S508</f>
        <v>0.38545547989207246</v>
      </c>
      <c r="U507" s="10">
        <f>'2023 MRI - Alphabetical'!T507-'2020 MRI'!T508</f>
        <v>25</v>
      </c>
      <c r="V507" s="33">
        <f>'2023 MRI - Alphabetical'!U507-'2020 MRI'!U508</f>
        <v>0.3943781125430541</v>
      </c>
      <c r="W507" s="11">
        <f>'2023 MRI - Alphabetical'!V507-'2020 MRI'!V508</f>
        <v>-2.3604921752694435E-2</v>
      </c>
      <c r="X507" s="10">
        <f>'2023 MRI - Alphabetical'!W507-'2020 MRI'!W508</f>
        <v>30</v>
      </c>
      <c r="Y507" s="33">
        <f>'2023 MRI - Alphabetical'!X507-'2020 MRI'!X508</f>
        <v>0.20104798843297733</v>
      </c>
      <c r="Z507" s="13">
        <f>'2023 MRI - Alphabetical'!Y507-'2020 MRI'!Y508</f>
        <v>18289</v>
      </c>
      <c r="AA507" s="10">
        <f>'2023 MRI - Alphabetical'!Z507-'2020 MRI'!Z508</f>
        <v>-34</v>
      </c>
      <c r="AB507" s="33">
        <f>'2023 MRI - Alphabetical'!AA507-'2020 MRI'!AA508</f>
        <v>-0.4128904851768983</v>
      </c>
      <c r="AC507" s="11">
        <f>'2023 MRI - Alphabetical'!AB507-'2020 MRI'!AB508</f>
        <v>5.2690850027070912E-3</v>
      </c>
      <c r="AD507" s="10">
        <f>'2023 MRI - Alphabetical'!AC507-'2020 MRI'!AC508</f>
        <v>-133</v>
      </c>
      <c r="AE507" s="33">
        <f>'2023 MRI - Alphabetical'!AD507-'2020 MRI'!AD508</f>
        <v>-1.2620141087387855</v>
      </c>
      <c r="AF507" s="11">
        <f>'2023 MRI - Alphabetical'!AE507-'2020 MRI'!AE508</f>
        <v>-6.4425570036393487E-2</v>
      </c>
      <c r="AG507" s="10">
        <f>'2023 MRI - Alphabetical'!AF507-'2020 MRI'!AF508</f>
        <v>-9</v>
      </c>
      <c r="AH507" s="33">
        <f>'2023 MRI - Alphabetical'!AG507-'2020 MRI'!AG508</f>
        <v>3.4132163758765488E-4</v>
      </c>
      <c r="AI507" s="14">
        <f>'2023 MRI - Alphabetical'!AH507-'2020 MRI'!AH508</f>
        <v>-0.11400000000000032</v>
      </c>
      <c r="AJ507" s="10">
        <f>'2023 MRI - Alphabetical'!AI507-'2020 MRI'!AI508</f>
        <v>9</v>
      </c>
      <c r="AK507" s="33">
        <f>'2023 MRI - Alphabetical'!AJ507-'2020 MRI'!AJ508</f>
        <v>2.7935729672323772E-2</v>
      </c>
      <c r="AL507" s="13">
        <f>'2023 MRI - Alphabetical'!AK507-'2020 MRI'!AK508</f>
        <v>18030.782507765136</v>
      </c>
      <c r="AM507" s="38"/>
    </row>
    <row r="508" spans="1:39" x14ac:dyDescent="0.25">
      <c r="A508" t="s">
        <v>1101</v>
      </c>
      <c r="B508" s="5" t="s">
        <v>537</v>
      </c>
      <c r="C508" s="6" t="s">
        <v>54</v>
      </c>
      <c r="D508" s="7" t="s">
        <v>39</v>
      </c>
      <c r="E508" s="8">
        <f>VLOOKUP(A508,'2020 MRI'!$A$7:$F$571,6,FALSE)</f>
        <v>14.318211174720592</v>
      </c>
      <c r="F508" s="36">
        <f>'2023 MRI - Alphabetical'!E508-'2020 MRI'!E509</f>
        <v>0.46684250745295053</v>
      </c>
      <c r="G508" s="8">
        <f>'2023 MRI - Alphabetical'!F508-'2020 MRI'!F509</f>
        <v>4.2476806877729345</v>
      </c>
      <c r="H508" s="9">
        <f>'2023 MRI - Alphabetical'!G508-'2020 MRI'!G509</f>
        <v>25</v>
      </c>
      <c r="I508" s="10">
        <f>'2023 MRI - Alphabetical'!H508-'2020 MRI'!H509</f>
        <v>-85</v>
      </c>
      <c r="J508" s="33">
        <f>'2023 MRI - Alphabetical'!I508-'2020 MRI'!I509</f>
        <v>-0.56282011863411929</v>
      </c>
      <c r="K508" s="11">
        <f>'2023 MRI - Alphabetical'!J508-'2020 MRI'!J509</f>
        <v>-2.250019558584393E-3</v>
      </c>
      <c r="L508" s="10">
        <f>'2023 MRI - Alphabetical'!K508-'2020 MRI'!K509</f>
        <v>180</v>
      </c>
      <c r="M508" s="33">
        <f>'2023 MRI - Alphabetical'!L508-'2020 MRI'!L509</f>
        <v>0.59671327480786995</v>
      </c>
      <c r="N508" s="11">
        <f>'2023 MRI - Alphabetical'!M508-'2020 MRI'!M509</f>
        <v>-3.7510191360989292E-2</v>
      </c>
      <c r="O508" s="10">
        <f>'2023 MRI - Alphabetical'!N508-'2020 MRI'!N509</f>
        <v>-5</v>
      </c>
      <c r="P508" s="33">
        <f>'2023 MRI - Alphabetical'!O508-'2020 MRI'!O509</f>
        <v>-1.1794630577568022E-2</v>
      </c>
      <c r="Q508" s="11">
        <f>'2023 MRI - Alphabetical'!P508-'2020 MRI'!P509</f>
        <v>-1.0505634499027019E-3</v>
      </c>
      <c r="R508" s="10">
        <f>'2023 MRI - Alphabetical'!Q508-'2020 MRI'!Q509</f>
        <v>19</v>
      </c>
      <c r="S508" s="33">
        <f>'2023 MRI - Alphabetical'!R508-'2020 MRI'!R509</f>
        <v>0.23888270298591624</v>
      </c>
      <c r="T508" s="12">
        <f>'2023 MRI - Alphabetical'!S508-'2020 MRI'!S509</f>
        <v>0</v>
      </c>
      <c r="U508" s="10">
        <f>'2023 MRI - Alphabetical'!T508-'2020 MRI'!T509</f>
        <v>76</v>
      </c>
      <c r="V508" s="33">
        <f>'2023 MRI - Alphabetical'!U508-'2020 MRI'!U509</f>
        <v>0.18507852181415013</v>
      </c>
      <c r="W508" s="11">
        <f>'2023 MRI - Alphabetical'!V508-'2020 MRI'!V509</f>
        <v>-1.4263928914505286E-2</v>
      </c>
      <c r="X508" s="10">
        <f>'2023 MRI - Alphabetical'!W508-'2020 MRI'!W509</f>
        <v>15</v>
      </c>
      <c r="Y508" s="33">
        <f>'2023 MRI - Alphabetical'!X508-'2020 MRI'!X509</f>
        <v>0.16435196079238312</v>
      </c>
      <c r="Z508" s="13">
        <f>'2023 MRI - Alphabetical'!Y508-'2020 MRI'!Y509</f>
        <v>32901</v>
      </c>
      <c r="AA508" s="10">
        <f>'2023 MRI - Alphabetical'!Z508-'2020 MRI'!Z509</f>
        <v>20</v>
      </c>
      <c r="AB508" s="33">
        <f>'2023 MRI - Alphabetical'!AA508-'2020 MRI'!AA509</f>
        <v>1.0840681217393455E-2</v>
      </c>
      <c r="AC508" s="11">
        <f>'2023 MRI - Alphabetical'!AB508-'2020 MRI'!AB509</f>
        <v>2.3713972001097976E-3</v>
      </c>
      <c r="AD508" s="10">
        <f>'2023 MRI - Alphabetical'!AC508-'2020 MRI'!AC509</f>
        <v>-40</v>
      </c>
      <c r="AE508" s="33">
        <f>'2023 MRI - Alphabetical'!AD508-'2020 MRI'!AD509</f>
        <v>-0.14161907537284024</v>
      </c>
      <c r="AF508" s="11">
        <f>'2023 MRI - Alphabetical'!AE508-'2020 MRI'!AE509</f>
        <v>-3.8374424793574669E-3</v>
      </c>
      <c r="AG508" s="10">
        <f>'2023 MRI - Alphabetical'!AF508-'2020 MRI'!AF509</f>
        <v>33</v>
      </c>
      <c r="AH508" s="33">
        <f>'2023 MRI - Alphabetical'!AG508-'2020 MRI'!AG509</f>
        <v>3.8442396656629907E-2</v>
      </c>
      <c r="AI508" s="14">
        <f>'2023 MRI - Alphabetical'!AH508-'2020 MRI'!AH509</f>
        <v>-0.16966666666666708</v>
      </c>
      <c r="AJ508" s="10">
        <f>'2023 MRI - Alphabetical'!AI508-'2020 MRI'!AI509</f>
        <v>12</v>
      </c>
      <c r="AK508" s="33">
        <f>'2023 MRI - Alphabetical'!AJ508-'2020 MRI'!AJ509</f>
        <v>1.2073833543681564E-2</v>
      </c>
      <c r="AL508" s="13">
        <f>'2023 MRI - Alphabetical'!AK508-'2020 MRI'!AK509</f>
        <v>36156.187064368802</v>
      </c>
      <c r="AM508" s="38"/>
    </row>
    <row r="509" spans="1:39" x14ac:dyDescent="0.25">
      <c r="A509" t="s">
        <v>1102</v>
      </c>
      <c r="B509" s="5" t="s">
        <v>285</v>
      </c>
      <c r="C509" s="6" t="s">
        <v>22</v>
      </c>
      <c r="D509" s="7" t="s">
        <v>20</v>
      </c>
      <c r="E509" s="8">
        <f>VLOOKUP(A509,'2020 MRI'!$A$7:$F$571,6,FALSE)</f>
        <v>33.748435564523312</v>
      </c>
      <c r="F509" s="36">
        <f>'2023 MRI - Alphabetical'!E509-'2020 MRI'!E510</f>
        <v>0.45238936882944492</v>
      </c>
      <c r="G509" s="8">
        <f>'2023 MRI - Alphabetical'!F509-'2020 MRI'!F510</f>
        <v>0.33949258011851668</v>
      </c>
      <c r="H509" s="9">
        <f>'2023 MRI - Alphabetical'!G509-'2020 MRI'!G510</f>
        <v>8</v>
      </c>
      <c r="I509" s="10">
        <f>'2023 MRI - Alphabetical'!H509-'2020 MRI'!H510</f>
        <v>70</v>
      </c>
      <c r="J509" s="33">
        <f>'2023 MRI - Alphabetical'!I509-'2020 MRI'!I510</f>
        <v>0.28967537560084478</v>
      </c>
      <c r="K509" s="11">
        <f>'2023 MRI - Alphabetical'!J509-'2020 MRI'!J510</f>
        <v>4.2083959158883855E-2</v>
      </c>
      <c r="L509" s="10">
        <f>'2023 MRI - Alphabetical'!K509-'2020 MRI'!K510</f>
        <v>-90</v>
      </c>
      <c r="M509" s="33">
        <f>'2023 MRI - Alphabetical'!L509-'2020 MRI'!L510</f>
        <v>-0.90982650024093492</v>
      </c>
      <c r="N509" s="11">
        <f>'2023 MRI - Alphabetical'!M509-'2020 MRI'!M510</f>
        <v>9.535655058043116E-3</v>
      </c>
      <c r="O509" s="10">
        <f>'2023 MRI - Alphabetical'!N509-'2020 MRI'!N510</f>
        <v>85</v>
      </c>
      <c r="P509" s="33">
        <f>'2023 MRI - Alphabetical'!O509-'2020 MRI'!O510</f>
        <v>0.33971429898441613</v>
      </c>
      <c r="Q509" s="11">
        <f>'2023 MRI - Alphabetical'!P509-'2020 MRI'!P510</f>
        <v>-2.4797387793408877E-2</v>
      </c>
      <c r="R509" s="10">
        <f>'2023 MRI - Alphabetical'!Q509-'2020 MRI'!Q510</f>
        <v>-176</v>
      </c>
      <c r="S509" s="33">
        <f>'2023 MRI - Alphabetical'!R509-'2020 MRI'!R510</f>
        <v>-0.42795349268813104</v>
      </c>
      <c r="T509" s="12">
        <f>'2023 MRI - Alphabetical'!S509-'2020 MRI'!S510</f>
        <v>1.1520534161361822</v>
      </c>
      <c r="U509" s="10">
        <f>'2023 MRI - Alphabetical'!T509-'2020 MRI'!T510</f>
        <v>81</v>
      </c>
      <c r="V509" s="33">
        <f>'2023 MRI - Alphabetical'!U509-'2020 MRI'!U510</f>
        <v>0.54833990542647904</v>
      </c>
      <c r="W509" s="11">
        <f>'2023 MRI - Alphabetical'!V509-'2020 MRI'!V510</f>
        <v>-3.4098730401251415E-2</v>
      </c>
      <c r="X509" s="10">
        <f>'2023 MRI - Alphabetical'!W509-'2020 MRI'!W510</f>
        <v>-133</v>
      </c>
      <c r="Y509" s="33">
        <f>'2023 MRI - Alphabetical'!X509-'2020 MRI'!X510</f>
        <v>-0.48595313388676442</v>
      </c>
      <c r="Z509" s="13">
        <f>'2023 MRI - Alphabetical'!Y509-'2020 MRI'!Y510</f>
        <v>-5670</v>
      </c>
      <c r="AA509" s="10">
        <f>'2023 MRI - Alphabetical'!Z509-'2020 MRI'!Z510</f>
        <v>51</v>
      </c>
      <c r="AB509" s="33">
        <f>'2023 MRI - Alphabetical'!AA509-'2020 MRI'!AA510</f>
        <v>0.25858985793056066</v>
      </c>
      <c r="AC509" s="11">
        <f>'2023 MRI - Alphabetical'!AB509-'2020 MRI'!AB510</f>
        <v>-2.231260894828592E-3</v>
      </c>
      <c r="AD509" s="10">
        <f>'2023 MRI - Alphabetical'!AC509-'2020 MRI'!AC510</f>
        <v>93</v>
      </c>
      <c r="AE509" s="33">
        <f>'2023 MRI - Alphabetical'!AD509-'2020 MRI'!AD510</f>
        <v>0.40336867801143383</v>
      </c>
      <c r="AF509" s="11">
        <f>'2023 MRI - Alphabetical'!AE509-'2020 MRI'!AE510</f>
        <v>3.0516850750495594E-2</v>
      </c>
      <c r="AG509" s="10">
        <f>'2023 MRI - Alphabetical'!AF509-'2020 MRI'!AF510</f>
        <v>-47</v>
      </c>
      <c r="AH509" s="33">
        <f>'2023 MRI - Alphabetical'!AG509-'2020 MRI'!AG510</f>
        <v>-0.12579186237723744</v>
      </c>
      <c r="AI509" s="14">
        <f>'2023 MRI - Alphabetical'!AH509-'2020 MRI'!AH510</f>
        <v>2.4666666666667503E-2</v>
      </c>
      <c r="AJ509" s="10">
        <f>'2023 MRI - Alphabetical'!AI509-'2020 MRI'!AI510</f>
        <v>-20</v>
      </c>
      <c r="AK509" s="33">
        <f>'2023 MRI - Alphabetical'!AJ509-'2020 MRI'!AJ510</f>
        <v>1.1076007223130402E-2</v>
      </c>
      <c r="AL509" s="13">
        <f>'2023 MRI - Alphabetical'!AK509-'2020 MRI'!AK510</f>
        <v>7146.2305665436725</v>
      </c>
      <c r="AM509" s="38"/>
    </row>
    <row r="510" spans="1:39" ht="22.5" x14ac:dyDescent="0.25">
      <c r="A510" t="s">
        <v>1103</v>
      </c>
      <c r="B510" s="5" t="s">
        <v>583</v>
      </c>
      <c r="C510" s="6" t="s">
        <v>93</v>
      </c>
      <c r="D510" s="7" t="s">
        <v>34</v>
      </c>
      <c r="E510" s="8">
        <f>VLOOKUP(A510,'2020 MRI'!$A$7:$F$571,6,FALSE)</f>
        <v>10.67052604679818</v>
      </c>
      <c r="F510" s="36">
        <f>'2023 MRI - Alphabetical'!E510-'2020 MRI'!E511</f>
        <v>1.0730522354894925</v>
      </c>
      <c r="G510" s="8">
        <f>'2023 MRI - Alphabetical'!F510-'2020 MRI'!F511</f>
        <v>3.4821429798257633</v>
      </c>
      <c r="H510" s="9">
        <f>'2023 MRI - Alphabetical'!G510-'2020 MRI'!G511</f>
        <v>16</v>
      </c>
      <c r="I510" s="10">
        <f>'2023 MRI - Alphabetical'!H510-'2020 MRI'!H511</f>
        <v>-152</v>
      </c>
      <c r="J510" s="33">
        <f>'2023 MRI - Alphabetical'!I510-'2020 MRI'!I511</f>
        <v>-0.45717566590554526</v>
      </c>
      <c r="K510" s="11">
        <f>'2023 MRI - Alphabetical'!J510-'2020 MRI'!J511</f>
        <v>-4.0912935932053696E-3</v>
      </c>
      <c r="L510" s="10">
        <f>'2023 MRI - Alphabetical'!K510-'2020 MRI'!K511</f>
        <v>48</v>
      </c>
      <c r="M510" s="33">
        <f>'2023 MRI - Alphabetical'!L510-'2020 MRI'!L511</f>
        <v>0.4886452966365854</v>
      </c>
      <c r="N510" s="11">
        <f>'2023 MRI - Alphabetical'!M510-'2020 MRI'!M511</f>
        <v>-2.249734699114618E-2</v>
      </c>
      <c r="O510" s="10">
        <f>'2023 MRI - Alphabetical'!N510-'2020 MRI'!N511</f>
        <v>179</v>
      </c>
      <c r="P510" s="33">
        <f>'2023 MRI - Alphabetical'!O510-'2020 MRI'!O511</f>
        <v>0.46514838873980413</v>
      </c>
      <c r="Q510" s="11">
        <f>'2023 MRI - Alphabetical'!P510-'2020 MRI'!P511</f>
        <v>-3.1357552581261952E-2</v>
      </c>
      <c r="R510" s="10">
        <f>'2023 MRI - Alphabetical'!Q510-'2020 MRI'!Q511</f>
        <v>99</v>
      </c>
      <c r="S510" s="33">
        <f>'2023 MRI - Alphabetical'!R510-'2020 MRI'!R511</f>
        <v>0.29684647159897704</v>
      </c>
      <c r="T510" s="12">
        <f>'2023 MRI - Alphabetical'!S510-'2020 MRI'!S511</f>
        <v>-0.24375380865326021</v>
      </c>
      <c r="U510" s="10">
        <f>'2023 MRI - Alphabetical'!T510-'2020 MRI'!T511</f>
        <v>-188</v>
      </c>
      <c r="V510" s="33">
        <f>'2023 MRI - Alphabetical'!U510-'2020 MRI'!U511</f>
        <v>-0.49769894572513457</v>
      </c>
      <c r="W510" s="11">
        <f>'2023 MRI - Alphabetical'!V510-'2020 MRI'!V511</f>
        <v>2.6132090553179999E-2</v>
      </c>
      <c r="X510" s="10">
        <f>'2023 MRI - Alphabetical'!W510-'2020 MRI'!W511</f>
        <v>22</v>
      </c>
      <c r="Y510" s="33">
        <f>'2023 MRI - Alphabetical'!X510-'2020 MRI'!X511</f>
        <v>1.0509733723777299</v>
      </c>
      <c r="Z510" s="13">
        <f>'2023 MRI - Alphabetical'!Y510-'2020 MRI'!Y511</f>
        <v>75940</v>
      </c>
      <c r="AA510" s="10">
        <f>'2023 MRI - Alphabetical'!Z510-'2020 MRI'!Z511</f>
        <v>10</v>
      </c>
      <c r="AB510" s="33">
        <f>'2023 MRI - Alphabetical'!AA510-'2020 MRI'!AA511</f>
        <v>7.4939497402263799E-2</v>
      </c>
      <c r="AC510" s="11">
        <f>'2023 MRI - Alphabetical'!AB510-'2020 MRI'!AB511</f>
        <v>2.2409402546522995E-3</v>
      </c>
      <c r="AD510" s="10">
        <f>'2023 MRI - Alphabetical'!AC510-'2020 MRI'!AC511</f>
        <v>-86</v>
      </c>
      <c r="AE510" s="33">
        <f>'2023 MRI - Alphabetical'!AD510-'2020 MRI'!AD511</f>
        <v>-0.27860143155643935</v>
      </c>
      <c r="AF510" s="11">
        <f>'2023 MRI - Alphabetical'!AE510-'2020 MRI'!AE511</f>
        <v>-1.1627953708492456E-2</v>
      </c>
      <c r="AG510" s="10">
        <f>'2023 MRI - Alphabetical'!AF510-'2020 MRI'!AF511</f>
        <v>-31</v>
      </c>
      <c r="AH510" s="33">
        <f>'2023 MRI - Alphabetical'!AG510-'2020 MRI'!AG511</f>
        <v>-0.14796010996642761</v>
      </c>
      <c r="AI510" s="14">
        <f>'2023 MRI - Alphabetical'!AH510-'2020 MRI'!AH511</f>
        <v>3.7666666666666293E-2</v>
      </c>
      <c r="AJ510" s="10">
        <f>'2023 MRI - Alphabetical'!AI510-'2020 MRI'!AI511</f>
        <v>0</v>
      </c>
      <c r="AK510" s="33">
        <f>'2023 MRI - Alphabetical'!AJ510-'2020 MRI'!AJ511</f>
        <v>-3.7729990155446938E-2</v>
      </c>
      <c r="AL510" s="13">
        <f>'2023 MRI - Alphabetical'!AK510-'2020 MRI'!AK511</f>
        <v>33529.998355679156</v>
      </c>
      <c r="AM510" s="38"/>
    </row>
    <row r="511" spans="1:39" x14ac:dyDescent="0.25">
      <c r="A511" t="s">
        <v>1104</v>
      </c>
      <c r="B511" s="5" t="s">
        <v>321</v>
      </c>
      <c r="C511" s="6" t="s">
        <v>28</v>
      </c>
      <c r="D511" s="7" t="s">
        <v>20</v>
      </c>
      <c r="E511" s="8">
        <f>VLOOKUP(A511,'2020 MRI'!$A$7:$F$571,6,FALSE)</f>
        <v>23.37985209234596</v>
      </c>
      <c r="F511" s="36">
        <f>'2023 MRI - Alphabetical'!E511-'2020 MRI'!E512</f>
        <v>1.2147276299192098</v>
      </c>
      <c r="G511" s="8">
        <f>'2023 MRI - Alphabetical'!F511-'2020 MRI'!F512</f>
        <v>0.55035219189149842</v>
      </c>
      <c r="H511" s="9">
        <f>'2023 MRI - Alphabetical'!G511-'2020 MRI'!G512</f>
        <v>68</v>
      </c>
      <c r="I511" s="10">
        <f>'2023 MRI - Alphabetical'!H511-'2020 MRI'!H512</f>
        <v>158</v>
      </c>
      <c r="J511" s="33">
        <f>'2023 MRI - Alphabetical'!I511-'2020 MRI'!I512</f>
        <v>0.5547530107213785</v>
      </c>
      <c r="K511" s="11">
        <f>'2023 MRI - Alphabetical'!J511-'2020 MRI'!J512</f>
        <v>6.507621319693524E-2</v>
      </c>
      <c r="L511" s="10">
        <f>'2023 MRI - Alphabetical'!K511-'2020 MRI'!K512</f>
        <v>7</v>
      </c>
      <c r="M511" s="33">
        <f>'2023 MRI - Alphabetical'!L511-'2020 MRI'!L512</f>
        <v>0.1291119963686943</v>
      </c>
      <c r="N511" s="11">
        <f>'2023 MRI - Alphabetical'!M511-'2020 MRI'!M512</f>
        <v>-1.2114327830797512E-2</v>
      </c>
      <c r="O511" s="10">
        <f>'2023 MRI - Alphabetical'!N511-'2020 MRI'!N512</f>
        <v>97</v>
      </c>
      <c r="P511" s="33">
        <f>'2023 MRI - Alphabetical'!O511-'2020 MRI'!O512</f>
        <v>0.26492027783315897</v>
      </c>
      <c r="Q511" s="11">
        <f>'2023 MRI - Alphabetical'!P511-'2020 MRI'!P512</f>
        <v>-1.9347032174574667E-2</v>
      </c>
      <c r="R511" s="10">
        <f>'2023 MRI - Alphabetical'!Q511-'2020 MRI'!Q512</f>
        <v>19</v>
      </c>
      <c r="S511" s="33">
        <f>'2023 MRI - Alphabetical'!R511-'2020 MRI'!R512</f>
        <v>0.23888270298591624</v>
      </c>
      <c r="T511" s="12">
        <f>'2023 MRI - Alphabetical'!S511-'2020 MRI'!S512</f>
        <v>0</v>
      </c>
      <c r="U511" s="10">
        <f>'2023 MRI - Alphabetical'!T511-'2020 MRI'!T512</f>
        <v>175</v>
      </c>
      <c r="V511" s="33">
        <f>'2023 MRI - Alphabetical'!U511-'2020 MRI'!U512</f>
        <v>0.44532204587527446</v>
      </c>
      <c r="W511" s="11">
        <f>'2023 MRI - Alphabetical'!V511-'2020 MRI'!V512</f>
        <v>-3.0110440202461515E-2</v>
      </c>
      <c r="X511" s="10">
        <f>'2023 MRI - Alphabetical'!W511-'2020 MRI'!W512</f>
        <v>3</v>
      </c>
      <c r="Y511" s="33">
        <f>'2023 MRI - Alphabetical'!X511-'2020 MRI'!X512</f>
        <v>-1.874007804849584E-2</v>
      </c>
      <c r="Z511" s="13">
        <f>'2023 MRI - Alphabetical'!Y511-'2020 MRI'!Y512</f>
        <v>15655</v>
      </c>
      <c r="AA511" s="10">
        <f>'2023 MRI - Alphabetical'!Z511-'2020 MRI'!Z512</f>
        <v>22</v>
      </c>
      <c r="AB511" s="33">
        <f>'2023 MRI - Alphabetical'!AA511-'2020 MRI'!AA512</f>
        <v>0.16335776122910156</v>
      </c>
      <c r="AC511" s="11">
        <f>'2023 MRI - Alphabetical'!AB511-'2020 MRI'!AB512</f>
        <v>-1.4759636850721833E-3</v>
      </c>
      <c r="AD511" s="10">
        <f>'2023 MRI - Alphabetical'!AC511-'2020 MRI'!AC512</f>
        <v>-7</v>
      </c>
      <c r="AE511" s="33">
        <f>'2023 MRI - Alphabetical'!AD511-'2020 MRI'!AD512</f>
        <v>-4.3530214111933141E-2</v>
      </c>
      <c r="AF511" s="11">
        <f>'2023 MRI - Alphabetical'!AE511-'2020 MRI'!AE512</f>
        <v>1.343277290470013E-3</v>
      </c>
      <c r="AG511" s="10">
        <f>'2023 MRI - Alphabetical'!AF511-'2020 MRI'!AF512</f>
        <v>0</v>
      </c>
      <c r="AH511" s="33">
        <f>'2023 MRI - Alphabetical'!AG511-'2020 MRI'!AG512</f>
        <v>-4.8756824757059447E-2</v>
      </c>
      <c r="AI511" s="14">
        <f>'2023 MRI - Alphabetical'!AH511-'2020 MRI'!AH512</f>
        <v>-7.9666666666666552E-2</v>
      </c>
      <c r="AJ511" s="10">
        <f>'2023 MRI - Alphabetical'!AI511-'2020 MRI'!AI512</f>
        <v>23</v>
      </c>
      <c r="AK511" s="33">
        <f>'2023 MRI - Alphabetical'!AJ511-'2020 MRI'!AJ512</f>
        <v>2.2952354291736421E-2</v>
      </c>
      <c r="AL511" s="13">
        <f>'2023 MRI - Alphabetical'!AK511-'2020 MRI'!AK512</f>
        <v>37771.014307368576</v>
      </c>
      <c r="AM511" s="38"/>
    </row>
    <row r="512" spans="1:39" x14ac:dyDescent="0.25">
      <c r="A512" t="s">
        <v>1105</v>
      </c>
      <c r="B512" s="5" t="s">
        <v>108</v>
      </c>
      <c r="C512" s="6" t="s">
        <v>24</v>
      </c>
      <c r="D512" s="7" t="s">
        <v>20</v>
      </c>
      <c r="E512" s="8">
        <f>VLOOKUP(A512,'2020 MRI'!$A$7:$F$571,6,FALSE)</f>
        <v>40.268654580442387</v>
      </c>
      <c r="F512" s="36">
        <f>'2023 MRI - Alphabetical'!E512-'2020 MRI'!E513</f>
        <v>1.2383519034065564</v>
      </c>
      <c r="G512" s="8">
        <f>'2023 MRI - Alphabetical'!F512-'2020 MRI'!F513</f>
        <v>-2.9365525122700049</v>
      </c>
      <c r="H512" s="9">
        <f>'2023 MRI - Alphabetical'!G512-'2020 MRI'!G513</f>
        <v>32</v>
      </c>
      <c r="I512" s="10">
        <f>'2023 MRI - Alphabetical'!H512-'2020 MRI'!H513</f>
        <v>1</v>
      </c>
      <c r="J512" s="33">
        <f>'2023 MRI - Alphabetical'!I512-'2020 MRI'!I513</f>
        <v>-0.64968149148937027</v>
      </c>
      <c r="K512" s="11">
        <f>'2023 MRI - Alphabetical'!J512-'2020 MRI'!J513</f>
        <v>-3.8220329463420355E-2</v>
      </c>
      <c r="L512" s="10">
        <f>'2023 MRI - Alphabetical'!K512-'2020 MRI'!K513</f>
        <v>-58</v>
      </c>
      <c r="M512" s="33">
        <f>'2023 MRI - Alphabetical'!L512-'2020 MRI'!L513</f>
        <v>-0.2397938639533605</v>
      </c>
      <c r="N512" s="11">
        <f>'2023 MRI - Alphabetical'!M512-'2020 MRI'!M513</f>
        <v>-8.6147913592092215E-3</v>
      </c>
      <c r="O512" s="10">
        <f>'2023 MRI - Alphabetical'!N512-'2020 MRI'!N513</f>
        <v>36</v>
      </c>
      <c r="P512" s="33">
        <f>'2023 MRI - Alphabetical'!O512-'2020 MRI'!O513</f>
        <v>0.24236838065448732</v>
      </c>
      <c r="Q512" s="11">
        <f>'2023 MRI - Alphabetical'!P512-'2020 MRI'!P513</f>
        <v>-1.9628023857515692E-2</v>
      </c>
      <c r="R512" s="10">
        <f>'2023 MRI - Alphabetical'!Q512-'2020 MRI'!Q513</f>
        <v>104</v>
      </c>
      <c r="S512" s="33">
        <f>'2023 MRI - Alphabetical'!R512-'2020 MRI'!R513</f>
        <v>0.30022331716631212</v>
      </c>
      <c r="T512" s="12">
        <f>'2023 MRI - Alphabetical'!S512-'2020 MRI'!S513</f>
        <v>-0.87408159894772253</v>
      </c>
      <c r="U512" s="10">
        <f>'2023 MRI - Alphabetical'!T512-'2020 MRI'!T513</f>
        <v>17</v>
      </c>
      <c r="V512" s="33">
        <f>'2023 MRI - Alphabetical'!U512-'2020 MRI'!U513</f>
        <v>0.22883767530316901</v>
      </c>
      <c r="W512" s="11">
        <f>'2023 MRI - Alphabetical'!V512-'2020 MRI'!V513</f>
        <v>-1.4185919311842016E-2</v>
      </c>
      <c r="X512" s="10">
        <f>'2023 MRI - Alphabetical'!W512-'2020 MRI'!W513</f>
        <v>3</v>
      </c>
      <c r="Y512" s="33">
        <f>'2023 MRI - Alphabetical'!X512-'2020 MRI'!X513</f>
        <v>4.7058164563929084E-2</v>
      </c>
      <c r="Z512" s="13">
        <f>'2023 MRI - Alphabetical'!Y512-'2020 MRI'!Y513</f>
        <v>12102</v>
      </c>
      <c r="AA512" s="10">
        <f>'2023 MRI - Alphabetical'!Z512-'2020 MRI'!Z513</f>
        <v>49</v>
      </c>
      <c r="AB512" s="33">
        <f>'2023 MRI - Alphabetical'!AA512-'2020 MRI'!AA513</f>
        <v>0.32234678337793704</v>
      </c>
      <c r="AC512" s="11">
        <f>'2023 MRI - Alphabetical'!AB512-'2020 MRI'!AB513</f>
        <v>-3.3719282709763071E-3</v>
      </c>
      <c r="AD512" s="10">
        <f>'2023 MRI - Alphabetical'!AC512-'2020 MRI'!AC513</f>
        <v>48</v>
      </c>
      <c r="AE512" s="33">
        <f>'2023 MRI - Alphabetical'!AD512-'2020 MRI'!AD513</f>
        <v>0.31586865847591294</v>
      </c>
      <c r="AF512" s="11">
        <f>'2023 MRI - Alphabetical'!AE512-'2020 MRI'!AE513</f>
        <v>2.6181414674332881E-2</v>
      </c>
      <c r="AG512" s="10">
        <f>'2023 MRI - Alphabetical'!AF512-'2020 MRI'!AF513</f>
        <v>0</v>
      </c>
      <c r="AH512" s="33">
        <f>'2023 MRI - Alphabetical'!AG512-'2020 MRI'!AG513</f>
        <v>-1.4004948099450742E-2</v>
      </c>
      <c r="AI512" s="14">
        <f>'2023 MRI - Alphabetical'!AH512-'2020 MRI'!AH513</f>
        <v>-0.1076666666666668</v>
      </c>
      <c r="AJ512" s="10">
        <f>'2023 MRI - Alphabetical'!AI512-'2020 MRI'!AI513</f>
        <v>21</v>
      </c>
      <c r="AK512" s="33">
        <f>'2023 MRI - Alphabetical'!AJ512-'2020 MRI'!AJ513</f>
        <v>3.0075999001416762E-2</v>
      </c>
      <c r="AL512" s="13">
        <f>'2023 MRI - Alphabetical'!AK512-'2020 MRI'!AK513</f>
        <v>58789.756619182357</v>
      </c>
      <c r="AM512" s="38"/>
    </row>
    <row r="513" spans="1:39" x14ac:dyDescent="0.25">
      <c r="A513" t="s">
        <v>1106</v>
      </c>
      <c r="B513" s="5" t="s">
        <v>318</v>
      </c>
      <c r="C513" s="6" t="s">
        <v>71</v>
      </c>
      <c r="D513" s="7" t="s">
        <v>34</v>
      </c>
      <c r="E513" s="8">
        <f>VLOOKUP(A513,'2020 MRI'!$A$7:$F$571,6,FALSE)</f>
        <v>24.305653135123759</v>
      </c>
      <c r="F513" s="36">
        <f>'2023 MRI - Alphabetical'!E513-'2020 MRI'!E514</f>
        <v>0.3891398343105692</v>
      </c>
      <c r="G513" s="8">
        <f>'2023 MRI - Alphabetical'!F513-'2020 MRI'!F514</f>
        <v>2.4133868581571356</v>
      </c>
      <c r="H513" s="9">
        <f>'2023 MRI - Alphabetical'!G513-'2020 MRI'!G514</f>
        <v>16</v>
      </c>
      <c r="I513" s="10">
        <f>'2023 MRI - Alphabetical'!H513-'2020 MRI'!H514</f>
        <v>73</v>
      </c>
      <c r="J513" s="33">
        <f>'2023 MRI - Alphabetical'!I513-'2020 MRI'!I514</f>
        <v>0.65169780777303021</v>
      </c>
      <c r="K513" s="11">
        <f>'2023 MRI - Alphabetical'!J513-'2020 MRI'!J514</f>
        <v>6.0941286688080298E-2</v>
      </c>
      <c r="L513" s="10">
        <f>'2023 MRI - Alphabetical'!K513-'2020 MRI'!K514</f>
        <v>147</v>
      </c>
      <c r="M513" s="33">
        <f>'2023 MRI - Alphabetical'!L513-'2020 MRI'!L514</f>
        <v>0.64338208988801837</v>
      </c>
      <c r="N513" s="11">
        <f>'2023 MRI - Alphabetical'!M513-'2020 MRI'!M514</f>
        <v>-5.1206872798758525E-2</v>
      </c>
      <c r="O513" s="10">
        <f>'2023 MRI - Alphabetical'!N513-'2020 MRI'!N514</f>
        <v>45</v>
      </c>
      <c r="P513" s="33">
        <f>'2023 MRI - Alphabetical'!O513-'2020 MRI'!O514</f>
        <v>7.9759581215459896E-2</v>
      </c>
      <c r="Q513" s="11">
        <f>'2023 MRI - Alphabetical'!P513-'2020 MRI'!P514</f>
        <v>-7.279855155648246E-3</v>
      </c>
      <c r="R513" s="10">
        <f>'2023 MRI - Alphabetical'!Q513-'2020 MRI'!Q514</f>
        <v>5</v>
      </c>
      <c r="S513" s="33">
        <f>'2023 MRI - Alphabetical'!R513-'2020 MRI'!R514</f>
        <v>0.20465893664481671</v>
      </c>
      <c r="T513" s="12">
        <f>'2023 MRI - Alphabetical'!S513-'2020 MRI'!S514</f>
        <v>4.3053546765253893E-2</v>
      </c>
      <c r="U513" s="10">
        <f>'2023 MRI - Alphabetical'!T513-'2020 MRI'!T514</f>
        <v>-64</v>
      </c>
      <c r="V513" s="33">
        <f>'2023 MRI - Alphabetical'!U513-'2020 MRI'!U514</f>
        <v>-0.1587253719503311</v>
      </c>
      <c r="W513" s="11">
        <f>'2023 MRI - Alphabetical'!V513-'2020 MRI'!V514</f>
        <v>6.1120461805983239E-3</v>
      </c>
      <c r="X513" s="10">
        <f>'2023 MRI - Alphabetical'!W513-'2020 MRI'!W514</f>
        <v>-2</v>
      </c>
      <c r="Y513" s="33">
        <f>'2023 MRI - Alphabetical'!X513-'2020 MRI'!X514</f>
        <v>-5.5932593308149835E-2</v>
      </c>
      <c r="Z513" s="13">
        <f>'2023 MRI - Alphabetical'!Y513-'2020 MRI'!Y514</f>
        <v>14979</v>
      </c>
      <c r="AA513" s="10">
        <f>'2023 MRI - Alphabetical'!Z513-'2020 MRI'!Z514</f>
        <v>-26</v>
      </c>
      <c r="AB513" s="33">
        <f>'2023 MRI - Alphabetical'!AA513-'2020 MRI'!AA514</f>
        <v>-0.17010930252099601</v>
      </c>
      <c r="AC513" s="11">
        <f>'2023 MRI - Alphabetical'!AB513-'2020 MRI'!AB514</f>
        <v>3.3881756221271139E-3</v>
      </c>
      <c r="AD513" s="10">
        <f>'2023 MRI - Alphabetical'!AC513-'2020 MRI'!AC514</f>
        <v>56</v>
      </c>
      <c r="AE513" s="33">
        <f>'2023 MRI - Alphabetical'!AD513-'2020 MRI'!AD514</f>
        <v>0.16540149268797455</v>
      </c>
      <c r="AF513" s="11">
        <f>'2023 MRI - Alphabetical'!AE513-'2020 MRI'!AE514</f>
        <v>1.5017688548856989E-2</v>
      </c>
      <c r="AG513" s="10">
        <f>'2023 MRI - Alphabetical'!AF513-'2020 MRI'!AF514</f>
        <v>-19</v>
      </c>
      <c r="AH513" s="33">
        <f>'2023 MRI - Alphabetical'!AG513-'2020 MRI'!AG514</f>
        <v>-2.2833398251302289E-2</v>
      </c>
      <c r="AI513" s="14">
        <f>'2023 MRI - Alphabetical'!AH513-'2020 MRI'!AH514</f>
        <v>-9.1000000000000192E-2</v>
      </c>
      <c r="AJ513" s="10">
        <f>'2023 MRI - Alphabetical'!AI513-'2020 MRI'!AI514</f>
        <v>7</v>
      </c>
      <c r="AK513" s="33">
        <f>'2023 MRI - Alphabetical'!AJ513-'2020 MRI'!AJ514</f>
        <v>2.4101866757431895E-2</v>
      </c>
      <c r="AL513" s="13">
        <f>'2023 MRI - Alphabetical'!AK513-'2020 MRI'!AK514</f>
        <v>23340.603950666889</v>
      </c>
      <c r="AM513" s="38"/>
    </row>
    <row r="514" spans="1:39" x14ac:dyDescent="0.25">
      <c r="A514" t="s">
        <v>1107</v>
      </c>
      <c r="B514" s="5" t="s">
        <v>469</v>
      </c>
      <c r="C514" s="6" t="s">
        <v>41</v>
      </c>
      <c r="D514" s="7" t="s">
        <v>34</v>
      </c>
      <c r="E514" s="8">
        <f>VLOOKUP(A514,'2020 MRI'!$A$7:$F$571,6,FALSE)</f>
        <v>14.610505669109523</v>
      </c>
      <c r="F514" s="36">
        <f>'2023 MRI - Alphabetical'!E514-'2020 MRI'!E515</f>
        <v>-0.14270193013646804</v>
      </c>
      <c r="G514" s="8">
        <f>'2023 MRI - Alphabetical'!F514-'2020 MRI'!F515</f>
        <v>5.7026050747471988</v>
      </c>
      <c r="H514" s="9">
        <f>'2023 MRI - Alphabetical'!G514-'2020 MRI'!G515</f>
        <v>-8</v>
      </c>
      <c r="I514" s="10">
        <f>'2023 MRI - Alphabetical'!H514-'2020 MRI'!H515</f>
        <v>105</v>
      </c>
      <c r="J514" s="33">
        <f>'2023 MRI - Alphabetical'!I514-'2020 MRI'!I515</f>
        <v>0.39502606556264297</v>
      </c>
      <c r="K514" s="11">
        <f>'2023 MRI - Alphabetical'!J514-'2020 MRI'!J515</f>
        <v>6.051003083402029E-2</v>
      </c>
      <c r="L514" s="10">
        <f>'2023 MRI - Alphabetical'!K514-'2020 MRI'!K515</f>
        <v>123</v>
      </c>
      <c r="M514" s="33">
        <f>'2023 MRI - Alphabetical'!L514-'2020 MRI'!L515</f>
        <v>0.48867969503364533</v>
      </c>
      <c r="N514" s="11">
        <f>'2023 MRI - Alphabetical'!M514-'2020 MRI'!M515</f>
        <v>-2.870964788144148E-2</v>
      </c>
      <c r="O514" s="10">
        <f>'2023 MRI - Alphabetical'!N514-'2020 MRI'!N515</f>
        <v>-57</v>
      </c>
      <c r="P514" s="33">
        <f>'2023 MRI - Alphabetical'!O514-'2020 MRI'!O515</f>
        <v>-0.13323165078519295</v>
      </c>
      <c r="Q514" s="11">
        <f>'2023 MRI - Alphabetical'!P514-'2020 MRI'!P515</f>
        <v>5.9773661251727138E-3</v>
      </c>
      <c r="R514" s="10">
        <f>'2023 MRI - Alphabetical'!Q514-'2020 MRI'!Q515</f>
        <v>128</v>
      </c>
      <c r="S514" s="33">
        <f>'2023 MRI - Alphabetical'!R514-'2020 MRI'!R515</f>
        <v>0.29219786567375577</v>
      </c>
      <c r="T514" s="12">
        <f>'2023 MRI - Alphabetical'!S514-'2020 MRI'!S515</f>
        <v>-0.30366826049965567</v>
      </c>
      <c r="U514" s="10">
        <f>'2023 MRI - Alphabetical'!T514-'2020 MRI'!T515</f>
        <v>-143</v>
      </c>
      <c r="V514" s="33">
        <f>'2023 MRI - Alphabetical'!U514-'2020 MRI'!U515</f>
        <v>-0.36578878833958728</v>
      </c>
      <c r="W514" s="11">
        <f>'2023 MRI - Alphabetical'!V514-'2020 MRI'!V515</f>
        <v>1.8408192276789203E-2</v>
      </c>
      <c r="X514" s="10">
        <f>'2023 MRI - Alphabetical'!W514-'2020 MRI'!W515</f>
        <v>-1</v>
      </c>
      <c r="Y514" s="33">
        <f>'2023 MRI - Alphabetical'!X514-'2020 MRI'!X515</f>
        <v>2.9300304028972768E-2</v>
      </c>
      <c r="Z514" s="13">
        <f>'2023 MRI - Alphabetical'!Y514-'2020 MRI'!Y515</f>
        <v>25176</v>
      </c>
      <c r="AA514" s="10">
        <f>'2023 MRI - Alphabetical'!Z514-'2020 MRI'!Z515</f>
        <v>2</v>
      </c>
      <c r="AB514" s="33">
        <f>'2023 MRI - Alphabetical'!AA514-'2020 MRI'!AA515</f>
        <v>1.071139588567549E-2</v>
      </c>
      <c r="AC514" s="11">
        <f>'2023 MRI - Alphabetical'!AB514-'2020 MRI'!AB515</f>
        <v>2.6265108248107322E-3</v>
      </c>
      <c r="AD514" s="10">
        <f>'2023 MRI - Alphabetical'!AC514-'2020 MRI'!AC515</f>
        <v>-30</v>
      </c>
      <c r="AE514" s="33">
        <f>'2023 MRI - Alphabetical'!AD514-'2020 MRI'!AD515</f>
        <v>-0.18266941973674955</v>
      </c>
      <c r="AF514" s="11">
        <f>'2023 MRI - Alphabetical'!AE514-'2020 MRI'!AE515</f>
        <v>-6.5234811748348109E-3</v>
      </c>
      <c r="AG514" s="10">
        <f>'2023 MRI - Alphabetical'!AF514-'2020 MRI'!AF515</f>
        <v>-18</v>
      </c>
      <c r="AH514" s="33">
        <f>'2023 MRI - Alphabetical'!AG514-'2020 MRI'!AG515</f>
        <v>-5.0124212221876289E-2</v>
      </c>
      <c r="AI514" s="14">
        <f>'2023 MRI - Alphabetical'!AH514-'2020 MRI'!AH515</f>
        <v>-6.3666666666667204E-2</v>
      </c>
      <c r="AJ514" s="10">
        <f>'2023 MRI - Alphabetical'!AI514-'2020 MRI'!AI515</f>
        <v>-10</v>
      </c>
      <c r="AK514" s="33">
        <f>'2023 MRI - Alphabetical'!AJ514-'2020 MRI'!AJ515</f>
        <v>-6.4680958277829881E-3</v>
      </c>
      <c r="AL514" s="13">
        <f>'2023 MRI - Alphabetical'!AK514-'2020 MRI'!AK515</f>
        <v>18800.26630343846</v>
      </c>
      <c r="AM514" s="38"/>
    </row>
    <row r="515" spans="1:39" x14ac:dyDescent="0.25">
      <c r="A515" t="s">
        <v>1108</v>
      </c>
      <c r="B515" s="5" t="s">
        <v>80</v>
      </c>
      <c r="C515" s="6" t="s">
        <v>81</v>
      </c>
      <c r="D515" s="7" t="s">
        <v>34</v>
      </c>
      <c r="E515" s="8">
        <f>VLOOKUP(A515,'2020 MRI'!$A$7:$F$571,6,FALSE)</f>
        <v>44.064235671731076</v>
      </c>
      <c r="F515" s="36">
        <f>'2023 MRI - Alphabetical'!E515-'2020 MRI'!E516</f>
        <v>-2.6969941882546218</v>
      </c>
      <c r="G515" s="8">
        <f>'2023 MRI - Alphabetical'!F515-'2020 MRI'!F516</f>
        <v>6.0693479847927279</v>
      </c>
      <c r="H515" s="9">
        <f>'2023 MRI - Alphabetical'!G515-'2020 MRI'!G516</f>
        <v>-25</v>
      </c>
      <c r="I515" s="10">
        <f>'2023 MRI - Alphabetical'!H515-'2020 MRI'!H516</f>
        <v>207</v>
      </c>
      <c r="J515" s="33">
        <f>'2023 MRI - Alphabetical'!I515-'2020 MRI'!I516</f>
        <v>0.6941620648920519</v>
      </c>
      <c r="K515" s="11">
        <f>'2023 MRI - Alphabetical'!J515-'2020 MRI'!J516</f>
        <v>7.4904931311820411E-2</v>
      </c>
      <c r="L515" s="10">
        <f>'2023 MRI - Alphabetical'!K515-'2020 MRI'!K516</f>
        <v>131</v>
      </c>
      <c r="M515" s="33">
        <f>'2023 MRI - Alphabetical'!L515-'2020 MRI'!L516</f>
        <v>0.5422264281734307</v>
      </c>
      <c r="N515" s="11">
        <f>'2023 MRI - Alphabetical'!M515-'2020 MRI'!M516</f>
        <v>-4.5748432601880884E-2</v>
      </c>
      <c r="O515" s="10">
        <f>'2023 MRI - Alphabetical'!N515-'2020 MRI'!N516</f>
        <v>-52</v>
      </c>
      <c r="P515" s="33">
        <f>'2023 MRI - Alphabetical'!O515-'2020 MRI'!O516</f>
        <v>-1.0183461974083681</v>
      </c>
      <c r="Q515" s="11">
        <f>'2023 MRI - Alphabetical'!P515-'2020 MRI'!P516</f>
        <v>5.7741223460163957E-2</v>
      </c>
      <c r="R515" s="10">
        <f>'2023 MRI - Alphabetical'!Q515-'2020 MRI'!Q516</f>
        <v>284</v>
      </c>
      <c r="S515" s="33">
        <f>'2023 MRI - Alphabetical'!R515-'2020 MRI'!R516</f>
        <v>0.56241516657106161</v>
      </c>
      <c r="T515" s="12">
        <f>'2023 MRI - Alphabetical'!S515-'2020 MRI'!S516</f>
        <v>-1.3605442176870748</v>
      </c>
      <c r="U515" s="10">
        <f>'2023 MRI - Alphabetical'!T515-'2020 MRI'!T516</f>
        <v>-34</v>
      </c>
      <c r="V515" s="33">
        <f>'2023 MRI - Alphabetical'!U515-'2020 MRI'!U516</f>
        <v>-1.3684454257219709</v>
      </c>
      <c r="W515" s="11">
        <f>'2023 MRI - Alphabetical'!V515-'2020 MRI'!V516</f>
        <v>8.3428888373224985E-2</v>
      </c>
      <c r="X515" s="10">
        <f>'2023 MRI - Alphabetical'!W515-'2020 MRI'!W516</f>
        <v>-22</v>
      </c>
      <c r="Y515" s="33">
        <f>'2023 MRI - Alphabetical'!X515-'2020 MRI'!X516</f>
        <v>-0.20481621426482532</v>
      </c>
      <c r="Z515" s="13">
        <f>'2023 MRI - Alphabetical'!Y515-'2020 MRI'!Y516</f>
        <v>208</v>
      </c>
      <c r="AA515" s="10">
        <f>'2023 MRI - Alphabetical'!Z515-'2020 MRI'!Z516</f>
        <v>96</v>
      </c>
      <c r="AB515" s="33">
        <f>'2023 MRI - Alphabetical'!AA515-'2020 MRI'!AA516</f>
        <v>0.3062218543118036</v>
      </c>
      <c r="AC515" s="11">
        <f>'2023 MRI - Alphabetical'!AB515-'2020 MRI'!AB516</f>
        <v>-2.2921348314606793E-3</v>
      </c>
      <c r="AD515" s="10">
        <f>'2023 MRI - Alphabetical'!AC515-'2020 MRI'!AC516</f>
        <v>-23</v>
      </c>
      <c r="AE515" s="33">
        <f>'2023 MRI - Alphabetical'!AD515-'2020 MRI'!AD516</f>
        <v>-1.2846118381248199</v>
      </c>
      <c r="AF515" s="11">
        <f>'2023 MRI - Alphabetical'!AE515-'2020 MRI'!AE516</f>
        <v>-6.1722186898369724E-2</v>
      </c>
      <c r="AG515" s="10">
        <f>'2023 MRI - Alphabetical'!AF515-'2020 MRI'!AF516</f>
        <v>1</v>
      </c>
      <c r="AH515" s="33">
        <f>'2023 MRI - Alphabetical'!AG515-'2020 MRI'!AG516</f>
        <v>-1.6199729440603161E-2</v>
      </c>
      <c r="AI515" s="14">
        <f>'2023 MRI - Alphabetical'!AH515-'2020 MRI'!AH516</f>
        <v>-0.10599999999999987</v>
      </c>
      <c r="AJ515" s="10">
        <f>'2023 MRI - Alphabetical'!AI515-'2020 MRI'!AI516</f>
        <v>-9</v>
      </c>
      <c r="AK515" s="33">
        <f>'2023 MRI - Alphabetical'!AJ515-'2020 MRI'!AJ516</f>
        <v>2.2165101905109674E-2</v>
      </c>
      <c r="AL515" s="13">
        <f>'2023 MRI - Alphabetical'!AK515-'2020 MRI'!AK516</f>
        <v>4622.5016133887184</v>
      </c>
      <c r="AM515" s="38"/>
    </row>
    <row r="516" spans="1:39" x14ac:dyDescent="0.25">
      <c r="A516" t="s">
        <v>1109</v>
      </c>
      <c r="B516" s="5" t="s">
        <v>67</v>
      </c>
      <c r="C516" s="6" t="s">
        <v>26</v>
      </c>
      <c r="D516" s="7" t="s">
        <v>20</v>
      </c>
      <c r="E516" s="8">
        <f>VLOOKUP(A516,'2020 MRI'!$A$7:$F$571,6,FALSE)</f>
        <v>53.144431933483034</v>
      </c>
      <c r="F516" s="36">
        <f>'2023 MRI - Alphabetical'!E516-'2020 MRI'!E517</f>
        <v>0.16226714276406007</v>
      </c>
      <c r="G516" s="8">
        <f>'2023 MRI - Alphabetical'!F516-'2020 MRI'!F517</f>
        <v>-2.876918655655075</v>
      </c>
      <c r="H516" s="9">
        <f>'2023 MRI - Alphabetical'!G516-'2020 MRI'!G517</f>
        <v>4</v>
      </c>
      <c r="I516" s="10">
        <f>'2023 MRI - Alphabetical'!H516-'2020 MRI'!H517</f>
        <v>-87</v>
      </c>
      <c r="J516" s="33">
        <f>'2023 MRI - Alphabetical'!I516-'2020 MRI'!I517</f>
        <v>-0.21901303557868951</v>
      </c>
      <c r="K516" s="11">
        <f>'2023 MRI - Alphabetical'!J516-'2020 MRI'!J517</f>
        <v>9.2105872429727453E-3</v>
      </c>
      <c r="L516" s="10">
        <f>'2023 MRI - Alphabetical'!K516-'2020 MRI'!K517</f>
        <v>-62</v>
      </c>
      <c r="M516" s="33">
        <f>'2023 MRI - Alphabetical'!L516-'2020 MRI'!L517</f>
        <v>-0.21513709483712615</v>
      </c>
      <c r="N516" s="11">
        <f>'2023 MRI - Alphabetical'!M516-'2020 MRI'!M517</f>
        <v>-7.7057908043914117E-3</v>
      </c>
      <c r="O516" s="10">
        <f>'2023 MRI - Alphabetical'!N516-'2020 MRI'!N517</f>
        <v>-2</v>
      </c>
      <c r="P516" s="33">
        <f>'2023 MRI - Alphabetical'!O516-'2020 MRI'!O517</f>
        <v>1.164740062536529E-2</v>
      </c>
      <c r="Q516" s="11">
        <f>'2023 MRI - Alphabetical'!P516-'2020 MRI'!P517</f>
        <v>-7.7233929088452447E-3</v>
      </c>
      <c r="R516" s="10">
        <f>'2023 MRI - Alphabetical'!Q516-'2020 MRI'!Q517</f>
        <v>7</v>
      </c>
      <c r="S516" s="33">
        <f>'2023 MRI - Alphabetical'!R516-'2020 MRI'!R517</f>
        <v>-0.35604924451037873</v>
      </c>
      <c r="T516" s="12">
        <f>'2023 MRI - Alphabetical'!S516-'2020 MRI'!S517</f>
        <v>-0.21037208610086466</v>
      </c>
      <c r="U516" s="10">
        <f>'2023 MRI - Alphabetical'!T516-'2020 MRI'!T517</f>
        <v>1</v>
      </c>
      <c r="V516" s="33">
        <f>'2023 MRI - Alphabetical'!U516-'2020 MRI'!U517</f>
        <v>2.5462451464966174E-2</v>
      </c>
      <c r="W516" s="11">
        <f>'2023 MRI - Alphabetical'!V516-'2020 MRI'!V517</f>
        <v>-1.5192885720982929E-3</v>
      </c>
      <c r="X516" s="10">
        <f>'2023 MRI - Alphabetical'!W516-'2020 MRI'!W517</f>
        <v>1</v>
      </c>
      <c r="Y516" s="33">
        <f>'2023 MRI - Alphabetical'!X516-'2020 MRI'!X517</f>
        <v>-2.2891306280292678E-3</v>
      </c>
      <c r="Z516" s="13">
        <f>'2023 MRI - Alphabetical'!Y516-'2020 MRI'!Y517</f>
        <v>8992</v>
      </c>
      <c r="AA516" s="10">
        <f>'2023 MRI - Alphabetical'!Z516-'2020 MRI'!Z517</f>
        <v>37</v>
      </c>
      <c r="AB516" s="33">
        <f>'2023 MRI - Alphabetical'!AA516-'2020 MRI'!AA517</f>
        <v>0.41168990757793644</v>
      </c>
      <c r="AC516" s="11">
        <f>'2023 MRI - Alphabetical'!AB516-'2020 MRI'!AB517</f>
        <v>-5.8320018876192453E-3</v>
      </c>
      <c r="AD516" s="10">
        <f>'2023 MRI - Alphabetical'!AC516-'2020 MRI'!AC517</f>
        <v>4</v>
      </c>
      <c r="AE516" s="33">
        <f>'2023 MRI - Alphabetical'!AD516-'2020 MRI'!AD517</f>
        <v>0.20099446756873407</v>
      </c>
      <c r="AF516" s="11">
        <f>'2023 MRI - Alphabetical'!AE516-'2020 MRI'!AE517</f>
        <v>2.5018437835886753E-2</v>
      </c>
      <c r="AG516" s="10">
        <f>'2023 MRI - Alphabetical'!AF516-'2020 MRI'!AF517</f>
        <v>-51</v>
      </c>
      <c r="AH516" s="33">
        <f>'2023 MRI - Alphabetical'!AG516-'2020 MRI'!AG517</f>
        <v>-0.11247305880446831</v>
      </c>
      <c r="AI516" s="14">
        <f>'2023 MRI - Alphabetical'!AH516-'2020 MRI'!AH517</f>
        <v>8.3333333333333037E-3</v>
      </c>
      <c r="AJ516" s="10">
        <f>'2023 MRI - Alphabetical'!AI516-'2020 MRI'!AI517</f>
        <v>3</v>
      </c>
      <c r="AK516" s="33">
        <f>'2023 MRI - Alphabetical'!AJ516-'2020 MRI'!AJ517</f>
        <v>2.9868351882150923E-2</v>
      </c>
      <c r="AL516" s="13">
        <f>'2023 MRI - Alphabetical'!AK516-'2020 MRI'!AK517</f>
        <v>14230.331623251841</v>
      </c>
      <c r="AM516" s="38"/>
    </row>
    <row r="517" spans="1:39" x14ac:dyDescent="0.25">
      <c r="A517" t="s">
        <v>1110</v>
      </c>
      <c r="B517" s="5" t="s">
        <v>324</v>
      </c>
      <c r="C517" s="6" t="s">
        <v>19</v>
      </c>
      <c r="D517" s="7" t="s">
        <v>20</v>
      </c>
      <c r="E517" s="8">
        <f>VLOOKUP(A517,'2020 MRI'!$A$7:$F$571,6,FALSE)</f>
        <v>26.015355291018167</v>
      </c>
      <c r="F517" s="36">
        <f>'2023 MRI - Alphabetical'!E517-'2020 MRI'!E518</f>
        <v>0.67902166268671971</v>
      </c>
      <c r="G517" s="8">
        <f>'2023 MRI - Alphabetical'!F517-'2020 MRI'!F518</f>
        <v>1.3462017307597449</v>
      </c>
      <c r="H517" s="9">
        <f>'2023 MRI - Alphabetical'!G517-'2020 MRI'!G518</f>
        <v>36</v>
      </c>
      <c r="I517" s="10">
        <f>'2023 MRI - Alphabetical'!H517-'2020 MRI'!H518</f>
        <v>95</v>
      </c>
      <c r="J517" s="33">
        <f>'2023 MRI - Alphabetical'!I517-'2020 MRI'!I518</f>
        <v>0.34099743897232015</v>
      </c>
      <c r="K517" s="11">
        <f>'2023 MRI - Alphabetical'!J517-'2020 MRI'!J518</f>
        <v>5.5656150066056176E-2</v>
      </c>
      <c r="L517" s="10">
        <f>'2023 MRI - Alphabetical'!K517-'2020 MRI'!K518</f>
        <v>199</v>
      </c>
      <c r="M517" s="33">
        <f>'2023 MRI - Alphabetical'!L517-'2020 MRI'!L518</f>
        <v>0.79957708672906791</v>
      </c>
      <c r="N517" s="11">
        <f>'2023 MRI - Alphabetical'!M517-'2020 MRI'!M518</f>
        <v>-5.4806742264094217E-2</v>
      </c>
      <c r="O517" s="10">
        <f>'2023 MRI - Alphabetical'!N517-'2020 MRI'!N518</f>
        <v>-26</v>
      </c>
      <c r="P517" s="33">
        <f>'2023 MRI - Alphabetical'!O517-'2020 MRI'!O518</f>
        <v>-7.8953408245558188E-2</v>
      </c>
      <c r="Q517" s="11">
        <f>'2023 MRI - Alphabetical'!P517-'2020 MRI'!P518</f>
        <v>2.1163774925594195E-3</v>
      </c>
      <c r="R517" s="10">
        <f>'2023 MRI - Alphabetical'!Q517-'2020 MRI'!Q518</f>
        <v>41</v>
      </c>
      <c r="S517" s="33">
        <f>'2023 MRI - Alphabetical'!R517-'2020 MRI'!R518</f>
        <v>0.16408689790127168</v>
      </c>
      <c r="T517" s="12">
        <f>'2023 MRI - Alphabetical'!S517-'2020 MRI'!S518</f>
        <v>-0.23631328081466763</v>
      </c>
      <c r="U517" s="10">
        <f>'2023 MRI - Alphabetical'!T517-'2020 MRI'!T518</f>
        <v>35</v>
      </c>
      <c r="V517" s="33">
        <f>'2023 MRI - Alphabetical'!U517-'2020 MRI'!U518</f>
        <v>0.15128683847683638</v>
      </c>
      <c r="W517" s="11">
        <f>'2023 MRI - Alphabetical'!V517-'2020 MRI'!V518</f>
        <v>-1.1213577838388403E-2</v>
      </c>
      <c r="X517" s="10">
        <f>'2023 MRI - Alphabetical'!W517-'2020 MRI'!W518</f>
        <v>-38</v>
      </c>
      <c r="Y517" s="33">
        <f>'2023 MRI - Alphabetical'!X517-'2020 MRI'!X518</f>
        <v>-0.19270862941416947</v>
      </c>
      <c r="Z517" s="13">
        <f>'2023 MRI - Alphabetical'!Y517-'2020 MRI'!Y518</f>
        <v>9612</v>
      </c>
      <c r="AA517" s="10">
        <f>'2023 MRI - Alphabetical'!Z517-'2020 MRI'!Z518</f>
        <v>46</v>
      </c>
      <c r="AB517" s="33">
        <f>'2023 MRI - Alphabetical'!AA517-'2020 MRI'!AA518</f>
        <v>8.1257866522934985E-2</v>
      </c>
      <c r="AC517" s="11">
        <f>'2023 MRI - Alphabetical'!AB517-'2020 MRI'!AB518</f>
        <v>1.5316631871955429E-3</v>
      </c>
      <c r="AD517" s="10">
        <f>'2023 MRI - Alphabetical'!AC517-'2020 MRI'!AC518</f>
        <v>65</v>
      </c>
      <c r="AE517" s="33">
        <f>'2023 MRI - Alphabetical'!AD517-'2020 MRI'!AD518</f>
        <v>0.28250215129599693</v>
      </c>
      <c r="AF517" s="11">
        <f>'2023 MRI - Alphabetical'!AE517-'2020 MRI'!AE518</f>
        <v>2.2977041540614418E-2</v>
      </c>
      <c r="AG517" s="10">
        <f>'2023 MRI - Alphabetical'!AF517-'2020 MRI'!AF518</f>
        <v>-22</v>
      </c>
      <c r="AH517" s="33">
        <f>'2023 MRI - Alphabetical'!AG517-'2020 MRI'!AG518</f>
        <v>-5.2425738845484737E-2</v>
      </c>
      <c r="AI517" s="14">
        <f>'2023 MRI - Alphabetical'!AH517-'2020 MRI'!AH518</f>
        <v>-4.766666666666719E-2</v>
      </c>
      <c r="AJ517" s="10">
        <f>'2023 MRI - Alphabetical'!AI517-'2020 MRI'!AI518</f>
        <v>-51</v>
      </c>
      <c r="AK517" s="33">
        <f>'2023 MRI - Alphabetical'!AJ517-'2020 MRI'!AJ518</f>
        <v>-1.9490022582737965E-3</v>
      </c>
      <c r="AL517" s="13">
        <f>'2023 MRI - Alphabetical'!AK517-'2020 MRI'!AK518</f>
        <v>4874.0931991296966</v>
      </c>
      <c r="AM517" s="38">
        <v>1</v>
      </c>
    </row>
    <row r="518" spans="1:39" x14ac:dyDescent="0.25">
      <c r="A518" t="s">
        <v>1111</v>
      </c>
      <c r="B518" s="5" t="s">
        <v>483</v>
      </c>
      <c r="C518" s="6" t="s">
        <v>93</v>
      </c>
      <c r="D518" s="7" t="s">
        <v>34</v>
      </c>
      <c r="E518" s="8">
        <f>VLOOKUP(A518,'2020 MRI'!$A$7:$F$571,6,FALSE)</f>
        <v>16.25162436385564</v>
      </c>
      <c r="F518" s="36">
        <f>'2023 MRI - Alphabetical'!E518-'2020 MRI'!E519</f>
        <v>3.5713588806743246E-2</v>
      </c>
      <c r="G518" s="8">
        <f>'2023 MRI - Alphabetical'!F518-'2020 MRI'!F519</f>
        <v>4.9262509374739452</v>
      </c>
      <c r="H518" s="9">
        <f>'2023 MRI - Alphabetical'!G518-'2020 MRI'!G519</f>
        <v>-7</v>
      </c>
      <c r="I518" s="10">
        <f>'2023 MRI - Alphabetical'!H518-'2020 MRI'!H519</f>
        <v>-162</v>
      </c>
      <c r="J518" s="33">
        <f>'2023 MRI - Alphabetical'!I518-'2020 MRI'!I519</f>
        <v>-0.78257150982042201</v>
      </c>
      <c r="K518" s="11">
        <f>'2023 MRI - Alphabetical'!J518-'2020 MRI'!J519</f>
        <v>-1.9418222922353401E-2</v>
      </c>
      <c r="L518" s="10">
        <f>'2023 MRI - Alphabetical'!K518-'2020 MRI'!K519</f>
        <v>-3</v>
      </c>
      <c r="M518" s="33">
        <f>'2023 MRI - Alphabetical'!L518-'2020 MRI'!L519</f>
        <v>0.24204880383358263</v>
      </c>
      <c r="N518" s="11">
        <f>'2023 MRI - Alphabetical'!M518-'2020 MRI'!M519</f>
        <v>-6.9618490671122246E-3</v>
      </c>
      <c r="O518" s="10">
        <f>'2023 MRI - Alphabetical'!N518-'2020 MRI'!N519</f>
        <v>-133</v>
      </c>
      <c r="P518" s="33">
        <f>'2023 MRI - Alphabetical'!O518-'2020 MRI'!O519</f>
        <v>-0.2850060695919765</v>
      </c>
      <c r="Q518" s="11">
        <f>'2023 MRI - Alphabetical'!P518-'2020 MRI'!P519</f>
        <v>1.5834948467273527E-2</v>
      </c>
      <c r="R518" s="10">
        <f>'2023 MRI - Alphabetical'!Q518-'2020 MRI'!Q519</f>
        <v>19</v>
      </c>
      <c r="S518" s="33">
        <f>'2023 MRI - Alphabetical'!R518-'2020 MRI'!R519</f>
        <v>0.23888270298591624</v>
      </c>
      <c r="T518" s="12">
        <f>'2023 MRI - Alphabetical'!S518-'2020 MRI'!S519</f>
        <v>0</v>
      </c>
      <c r="U518" s="10">
        <f>'2023 MRI - Alphabetical'!T518-'2020 MRI'!T519</f>
        <v>141</v>
      </c>
      <c r="V518" s="33">
        <f>'2023 MRI - Alphabetical'!U518-'2020 MRI'!U519</f>
        <v>0.36338554612130847</v>
      </c>
      <c r="W518" s="11">
        <f>'2023 MRI - Alphabetical'!V518-'2020 MRI'!V519</f>
        <v>-2.502371995612428E-2</v>
      </c>
      <c r="X518" s="10">
        <f>'2023 MRI - Alphabetical'!W518-'2020 MRI'!W519</f>
        <v>5</v>
      </c>
      <c r="Y518" s="33">
        <f>'2023 MRI - Alphabetical'!X518-'2020 MRI'!X519</f>
        <v>6.4489226281887801E-2</v>
      </c>
      <c r="Z518" s="13">
        <f>'2023 MRI - Alphabetical'!Y518-'2020 MRI'!Y519</f>
        <v>26058</v>
      </c>
      <c r="AA518" s="10">
        <f>'2023 MRI - Alphabetical'!Z518-'2020 MRI'!Z519</f>
        <v>-22</v>
      </c>
      <c r="AB518" s="33">
        <f>'2023 MRI - Alphabetical'!AA518-'2020 MRI'!AA519</f>
        <v>-7.9684331774393269E-2</v>
      </c>
      <c r="AC518" s="11">
        <f>'2023 MRI - Alphabetical'!AB518-'2020 MRI'!AB519</f>
        <v>3.5777055906992643E-3</v>
      </c>
      <c r="AD518" s="10">
        <f>'2023 MRI - Alphabetical'!AC518-'2020 MRI'!AC519</f>
        <v>-46</v>
      </c>
      <c r="AE518" s="33">
        <f>'2023 MRI - Alphabetical'!AD518-'2020 MRI'!AD519</f>
        <v>-0.13228616455642422</v>
      </c>
      <c r="AF518" s="11">
        <f>'2023 MRI - Alphabetical'!AE518-'2020 MRI'!AE519</f>
        <v>-1.8933099291360556E-3</v>
      </c>
      <c r="AG518" s="10">
        <f>'2023 MRI - Alphabetical'!AF518-'2020 MRI'!AF519</f>
        <v>7</v>
      </c>
      <c r="AH518" s="33">
        <f>'2023 MRI - Alphabetical'!AG518-'2020 MRI'!AG519</f>
        <v>-4.6278211380271668E-3</v>
      </c>
      <c r="AI518" s="14">
        <f>'2023 MRI - Alphabetical'!AH518-'2020 MRI'!AH519</f>
        <v>-0.1160000000000001</v>
      </c>
      <c r="AJ518" s="10">
        <f>'2023 MRI - Alphabetical'!AI518-'2020 MRI'!AI519</f>
        <v>2</v>
      </c>
      <c r="AK518" s="33">
        <f>'2023 MRI - Alphabetical'!AJ518-'2020 MRI'!AJ519</f>
        <v>8.8812444865664086E-3</v>
      </c>
      <c r="AL518" s="13">
        <f>'2023 MRI - Alphabetical'!AK518-'2020 MRI'!AK519</f>
        <v>25736.404846841993</v>
      </c>
      <c r="AM518" s="38"/>
    </row>
    <row r="519" spans="1:39" x14ac:dyDescent="0.25">
      <c r="A519" t="s">
        <v>1112</v>
      </c>
      <c r="B519" s="5" t="s">
        <v>425</v>
      </c>
      <c r="C519" s="6" t="s">
        <v>54</v>
      </c>
      <c r="D519" s="7" t="s">
        <v>39</v>
      </c>
      <c r="E519" s="8">
        <f>VLOOKUP(A519,'2020 MRI'!$A$7:$F$571,6,FALSE)</f>
        <v>19.335294645153702</v>
      </c>
      <c r="F519" s="36">
        <f>'2023 MRI - Alphabetical'!E519-'2020 MRI'!E520</f>
        <v>0.96654276776438453</v>
      </c>
      <c r="G519" s="8">
        <f>'2023 MRI - Alphabetical'!F519-'2020 MRI'!F520</f>
        <v>1.9878984250855822</v>
      </c>
      <c r="H519" s="9">
        <f>'2023 MRI - Alphabetical'!G519-'2020 MRI'!G520</f>
        <v>43</v>
      </c>
      <c r="I519" s="10">
        <f>'2023 MRI - Alphabetical'!H519-'2020 MRI'!H520</f>
        <v>24</v>
      </c>
      <c r="J519" s="33">
        <f>'2023 MRI - Alphabetical'!I519-'2020 MRI'!I520</f>
        <v>0.10918709707887747</v>
      </c>
      <c r="K519" s="11">
        <f>'2023 MRI - Alphabetical'!J519-'2020 MRI'!J520</f>
        <v>3.3479255734265245E-2</v>
      </c>
      <c r="L519" s="10">
        <f>'2023 MRI - Alphabetical'!K519-'2020 MRI'!K520</f>
        <v>4</v>
      </c>
      <c r="M519" s="33">
        <f>'2023 MRI - Alphabetical'!L519-'2020 MRI'!L520</f>
        <v>0.12097466702105031</v>
      </c>
      <c r="N519" s="11">
        <f>'2023 MRI - Alphabetical'!M519-'2020 MRI'!M520</f>
        <v>-1.1712088130239988E-2</v>
      </c>
      <c r="O519" s="10">
        <f>'2023 MRI - Alphabetical'!N519-'2020 MRI'!N520</f>
        <v>-10</v>
      </c>
      <c r="P519" s="33">
        <f>'2023 MRI - Alphabetical'!O519-'2020 MRI'!O520</f>
        <v>-3.3529697779964063E-2</v>
      </c>
      <c r="Q519" s="11">
        <f>'2023 MRI - Alphabetical'!P519-'2020 MRI'!P520</f>
        <v>-2.6179718062612975E-4</v>
      </c>
      <c r="R519" s="10">
        <f>'2023 MRI - Alphabetical'!Q519-'2020 MRI'!Q520</f>
        <v>97</v>
      </c>
      <c r="S519" s="33">
        <f>'2023 MRI - Alphabetical'!R519-'2020 MRI'!R520</f>
        <v>0.26544567367620908</v>
      </c>
      <c r="T519" s="12">
        <f>'2023 MRI - Alphabetical'!S519-'2020 MRI'!S520</f>
        <v>-0.19810033357480694</v>
      </c>
      <c r="U519" s="10">
        <f>'2023 MRI - Alphabetical'!T519-'2020 MRI'!T520</f>
        <v>66</v>
      </c>
      <c r="V519" s="33">
        <f>'2023 MRI - Alphabetical'!U519-'2020 MRI'!U520</f>
        <v>0.15447741927181158</v>
      </c>
      <c r="W519" s="11">
        <f>'2023 MRI - Alphabetical'!V519-'2020 MRI'!V520</f>
        <v>-1.2558820434542171E-2</v>
      </c>
      <c r="X519" s="10">
        <f>'2023 MRI - Alphabetical'!W519-'2020 MRI'!W520</f>
        <v>30</v>
      </c>
      <c r="Y519" s="33">
        <f>'2023 MRI - Alphabetical'!X519-'2020 MRI'!X520</f>
        <v>0.22165401783333882</v>
      </c>
      <c r="Z519" s="13">
        <f>'2023 MRI - Alphabetical'!Y519-'2020 MRI'!Y520</f>
        <v>29480</v>
      </c>
      <c r="AA519" s="10">
        <f>'2023 MRI - Alphabetical'!Z519-'2020 MRI'!Z520</f>
        <v>50</v>
      </c>
      <c r="AB519" s="33">
        <f>'2023 MRI - Alphabetical'!AA519-'2020 MRI'!AA520</f>
        <v>7.4456362301411561E-2</v>
      </c>
      <c r="AC519" s="11">
        <f>'2023 MRI - Alphabetical'!AB519-'2020 MRI'!AB520</f>
        <v>1.2324141812042784E-3</v>
      </c>
      <c r="AD519" s="10">
        <f>'2023 MRI - Alphabetical'!AC519-'2020 MRI'!AC520</f>
        <v>82</v>
      </c>
      <c r="AE519" s="33">
        <f>'2023 MRI - Alphabetical'!AD519-'2020 MRI'!AD520</f>
        <v>0.22242141236938751</v>
      </c>
      <c r="AF519" s="11">
        <f>'2023 MRI - Alphabetical'!AE519-'2020 MRI'!AE520</f>
        <v>1.7736879424488983E-2</v>
      </c>
      <c r="AG519" s="10">
        <f>'2023 MRI - Alphabetical'!AF519-'2020 MRI'!AF520</f>
        <v>12</v>
      </c>
      <c r="AH519" s="33">
        <f>'2023 MRI - Alphabetical'!AG519-'2020 MRI'!AG520</f>
        <v>1.2050893326930545E-2</v>
      </c>
      <c r="AI519" s="14">
        <f>'2023 MRI - Alphabetical'!AH519-'2020 MRI'!AH520</f>
        <v>-0.14833333333333343</v>
      </c>
      <c r="AJ519" s="10">
        <f>'2023 MRI - Alphabetical'!AI519-'2020 MRI'!AI520</f>
        <v>11</v>
      </c>
      <c r="AK519" s="33">
        <f>'2023 MRI - Alphabetical'!AJ519-'2020 MRI'!AJ520</f>
        <v>4.2576629419010803E-3</v>
      </c>
      <c r="AL519" s="13">
        <f>'2023 MRI - Alphabetical'!AK519-'2020 MRI'!AK520</f>
        <v>48624.069018414681</v>
      </c>
      <c r="AM519" s="38"/>
    </row>
    <row r="520" spans="1:39" x14ac:dyDescent="0.25">
      <c r="A520" t="s">
        <v>1113</v>
      </c>
      <c r="B520" s="5" t="s">
        <v>207</v>
      </c>
      <c r="C520" s="6" t="s">
        <v>93</v>
      </c>
      <c r="D520" s="7" t="s">
        <v>34</v>
      </c>
      <c r="E520" s="8">
        <f>VLOOKUP(A520,'2020 MRI'!$A$7:$F$571,6,FALSE)</f>
        <v>34.150228305356862</v>
      </c>
      <c r="F520" s="36">
        <f>'2023 MRI - Alphabetical'!E520-'2020 MRI'!E521</f>
        <v>-0.17339197466230072</v>
      </c>
      <c r="G520" s="8">
        <f>'2023 MRI - Alphabetical'!F520-'2020 MRI'!F521</f>
        <v>1.8125266091346219</v>
      </c>
      <c r="H520" s="9">
        <f>'2023 MRI - Alphabetical'!G520-'2020 MRI'!G521</f>
        <v>-16</v>
      </c>
      <c r="I520" s="10">
        <f>'2023 MRI - Alphabetical'!H520-'2020 MRI'!H521</f>
        <v>-89</v>
      </c>
      <c r="J520" s="33">
        <f>'2023 MRI - Alphabetical'!I520-'2020 MRI'!I521</f>
        <v>-0.27460470476932852</v>
      </c>
      <c r="K520" s="11">
        <f>'2023 MRI - Alphabetical'!J520-'2020 MRI'!J521</f>
        <v>1.1551823190191879E-2</v>
      </c>
      <c r="L520" s="10">
        <f>'2023 MRI - Alphabetical'!K520-'2020 MRI'!K521</f>
        <v>113</v>
      </c>
      <c r="M520" s="33">
        <f>'2023 MRI - Alphabetical'!L520-'2020 MRI'!L521</f>
        <v>0.4467911224842297</v>
      </c>
      <c r="N520" s="11">
        <f>'2023 MRI - Alphabetical'!M520-'2020 MRI'!M521</f>
        <v>-3.8441568468061363E-2</v>
      </c>
      <c r="O520" s="10">
        <f>'2023 MRI - Alphabetical'!N520-'2020 MRI'!N521</f>
        <v>9</v>
      </c>
      <c r="P520" s="33">
        <f>'2023 MRI - Alphabetical'!O520-'2020 MRI'!O521</f>
        <v>7.4676372722796369E-2</v>
      </c>
      <c r="Q520" s="11">
        <f>'2023 MRI - Alphabetical'!P520-'2020 MRI'!P521</f>
        <v>-8.9110135237236571E-3</v>
      </c>
      <c r="R520" s="10">
        <f>'2023 MRI - Alphabetical'!Q520-'2020 MRI'!Q521</f>
        <v>-145</v>
      </c>
      <c r="S520" s="33">
        <f>'2023 MRI - Alphabetical'!R520-'2020 MRI'!R521</f>
        <v>-6.505334468133589E-2</v>
      </c>
      <c r="T520" s="12">
        <f>'2023 MRI - Alphabetical'!S520-'2020 MRI'!S521</f>
        <v>0.50478273298795906</v>
      </c>
      <c r="U520" s="10">
        <f>'2023 MRI - Alphabetical'!T520-'2020 MRI'!T521</f>
        <v>-52</v>
      </c>
      <c r="V520" s="33">
        <f>'2023 MRI - Alphabetical'!U520-'2020 MRI'!U521</f>
        <v>-0.31660967226744485</v>
      </c>
      <c r="W520" s="11">
        <f>'2023 MRI - Alphabetical'!V520-'2020 MRI'!V521</f>
        <v>1.7639275350539677E-2</v>
      </c>
      <c r="X520" s="10">
        <f>'2023 MRI - Alphabetical'!W520-'2020 MRI'!W521</f>
        <v>-16</v>
      </c>
      <c r="Y520" s="33">
        <f>'2023 MRI - Alphabetical'!X520-'2020 MRI'!X521</f>
        <v>-3.5659760766302506E-2</v>
      </c>
      <c r="Z520" s="13">
        <f>'2023 MRI - Alphabetical'!Y520-'2020 MRI'!Y521</f>
        <v>10425</v>
      </c>
      <c r="AA520" s="10">
        <f>'2023 MRI - Alphabetical'!Z520-'2020 MRI'!Z521</f>
        <v>11</v>
      </c>
      <c r="AB520" s="33">
        <f>'2023 MRI - Alphabetical'!AA520-'2020 MRI'!AA521</f>
        <v>6.1086884242849082E-2</v>
      </c>
      <c r="AC520" s="11">
        <f>'2023 MRI - Alphabetical'!AB520-'2020 MRI'!AB521</f>
        <v>-1.2958435207824359E-4</v>
      </c>
      <c r="AD520" s="10">
        <f>'2023 MRI - Alphabetical'!AC520-'2020 MRI'!AC521</f>
        <v>1</v>
      </c>
      <c r="AE520" s="33">
        <f>'2023 MRI - Alphabetical'!AD520-'2020 MRI'!AD521</f>
        <v>3.2540876318885775E-2</v>
      </c>
      <c r="AF520" s="11">
        <f>'2023 MRI - Alphabetical'!AE520-'2020 MRI'!AE521</f>
        <v>9.3276592639982558E-3</v>
      </c>
      <c r="AG520" s="10">
        <f>'2023 MRI - Alphabetical'!AF520-'2020 MRI'!AF521</f>
        <v>49</v>
      </c>
      <c r="AH520" s="33">
        <f>'2023 MRI - Alphabetical'!AG520-'2020 MRI'!AG521</f>
        <v>0.10717705380517745</v>
      </c>
      <c r="AI520" s="14">
        <f>'2023 MRI - Alphabetical'!AH520-'2020 MRI'!AH521</f>
        <v>-0.24466666666666637</v>
      </c>
      <c r="AJ520" s="10">
        <f>'2023 MRI - Alphabetical'!AI520-'2020 MRI'!AI521</f>
        <v>16</v>
      </c>
      <c r="AK520" s="33">
        <f>'2023 MRI - Alphabetical'!AJ520-'2020 MRI'!AJ521</f>
        <v>2.3143207552927869E-2</v>
      </c>
      <c r="AL520" s="13">
        <f>'2023 MRI - Alphabetical'!AK520-'2020 MRI'!AK521</f>
        <v>18306.129487850136</v>
      </c>
      <c r="AM520" s="38"/>
    </row>
    <row r="521" spans="1:39" x14ac:dyDescent="0.25">
      <c r="A521" t="s">
        <v>1114</v>
      </c>
      <c r="B521" s="5" t="s">
        <v>347</v>
      </c>
      <c r="C521" s="6" t="s">
        <v>71</v>
      </c>
      <c r="D521" s="7" t="s">
        <v>34</v>
      </c>
      <c r="E521" s="8">
        <f>VLOOKUP(A521,'2020 MRI'!$A$7:$F$571,6,FALSE)</f>
        <v>26.230356310350118</v>
      </c>
      <c r="F521" s="36">
        <f>'2023 MRI - Alphabetical'!E521-'2020 MRI'!E522</f>
        <v>3.6161254395146134</v>
      </c>
      <c r="G521" s="8">
        <f>'2023 MRI - Alphabetical'!F521-'2020 MRI'!F522</f>
        <v>-5.9939203963924221</v>
      </c>
      <c r="H521" s="9">
        <f>'2023 MRI - Alphabetical'!G521-'2020 MRI'!G522</f>
        <v>203</v>
      </c>
      <c r="I521" s="10">
        <f>'2023 MRI - Alphabetical'!H521-'2020 MRI'!H522</f>
        <v>1</v>
      </c>
      <c r="J521" s="33">
        <f>'2023 MRI - Alphabetical'!I521-'2020 MRI'!I522</f>
        <v>1.3823710706322094</v>
      </c>
      <c r="K521" s="11">
        <f>'2023 MRI - Alphabetical'!J521-'2020 MRI'!J522</f>
        <v>5.5555555555555469E-2</v>
      </c>
      <c r="L521" s="10">
        <f>'2023 MRI - Alphabetical'!K521-'2020 MRI'!K522</f>
        <v>547</v>
      </c>
      <c r="M521" s="33">
        <f>'2023 MRI - Alphabetical'!L521-'2020 MRI'!L522</f>
        <v>10.957915269218732</v>
      </c>
      <c r="N521" s="11">
        <f>'2023 MRI - Alphabetical'!M521-'2020 MRI'!M522</f>
        <v>-0.5714285714285714</v>
      </c>
      <c r="O521" s="10">
        <f>'2023 MRI - Alphabetical'!N521-'2020 MRI'!N522</f>
        <v>-10</v>
      </c>
      <c r="P521" s="33">
        <f>'2023 MRI - Alphabetical'!O521-'2020 MRI'!O522</f>
        <v>-2.4486579614661941E-2</v>
      </c>
      <c r="Q521" s="11">
        <f>'2023 MRI - Alphabetical'!P521-'2020 MRI'!P522</f>
        <v>0</v>
      </c>
      <c r="R521" s="10">
        <f>'2023 MRI - Alphabetical'!Q521-'2020 MRI'!Q522</f>
        <v>19</v>
      </c>
      <c r="S521" s="33">
        <f>'2023 MRI - Alphabetical'!R521-'2020 MRI'!R522</f>
        <v>0.23888270298591624</v>
      </c>
      <c r="T521" s="12">
        <f>'2023 MRI - Alphabetical'!S521-'2020 MRI'!S522</f>
        <v>0</v>
      </c>
      <c r="U521" s="10">
        <f>'2023 MRI - Alphabetical'!T521-'2020 MRI'!T522</f>
        <v>0</v>
      </c>
      <c r="V521" s="33">
        <f>'2023 MRI - Alphabetical'!U521-'2020 MRI'!U522</f>
        <v>-7.7694655576219906E-2</v>
      </c>
      <c r="W521" s="11">
        <f>'2023 MRI - Alphabetical'!V521-'2020 MRI'!V522</f>
        <v>0</v>
      </c>
      <c r="X521" s="10">
        <f>'2023 MRI - Alphabetical'!W521-'2020 MRI'!W522</f>
        <v>0</v>
      </c>
      <c r="Y521" s="33">
        <f>'2023 MRI - Alphabetical'!X521-'2020 MRI'!X522</f>
        <v>-7.8206333900026959E-2</v>
      </c>
      <c r="Z521" s="13">
        <f>'2023 MRI - Alphabetical'!Y521-'2020 MRI'!Y522</f>
        <v>-1607.6699999999983</v>
      </c>
      <c r="AA521" s="10">
        <f>'2023 MRI - Alphabetical'!Z521-'2020 MRI'!Z522</f>
        <v>0</v>
      </c>
      <c r="AB521" s="33">
        <f>'2023 MRI - Alphabetical'!AA521-'2020 MRI'!AA522</f>
        <v>0.49675723820869822</v>
      </c>
      <c r="AC521" s="11">
        <f>'2023 MRI - Alphabetical'!AB521-'2020 MRI'!AB522</f>
        <v>0</v>
      </c>
      <c r="AD521" s="10">
        <f>'2023 MRI - Alphabetical'!AC521-'2020 MRI'!AC522</f>
        <v>-1</v>
      </c>
      <c r="AE521" s="33">
        <f>'2023 MRI - Alphabetical'!AD521-'2020 MRI'!AD522</f>
        <v>-5.6227282792485456E-2</v>
      </c>
      <c r="AF521" s="11">
        <f>'2023 MRI - Alphabetical'!AE521-'2020 MRI'!AE522</f>
        <v>0</v>
      </c>
      <c r="AG521" s="10">
        <f>'2023 MRI - Alphabetical'!AF521-'2020 MRI'!AF522</f>
        <v>6</v>
      </c>
      <c r="AH521" s="33">
        <f>'2023 MRI - Alphabetical'!AG521-'2020 MRI'!AG522</f>
        <v>7.1582223830130465E-2</v>
      </c>
      <c r="AI521" s="14">
        <f>'2023 MRI - Alphabetical'!AH521-'2020 MRI'!AH522</f>
        <v>-0.23033333333333328</v>
      </c>
      <c r="AJ521" s="10">
        <f>'2023 MRI - Alphabetical'!AI521-'2020 MRI'!AI522</f>
        <v>43</v>
      </c>
      <c r="AK521" s="33">
        <f>'2023 MRI - Alphabetical'!AJ521-'2020 MRI'!AJ522</f>
        <v>5.6532837132501366E-2</v>
      </c>
      <c r="AL521" s="13">
        <f>'2023 MRI - Alphabetical'!AK521-'2020 MRI'!AK522</f>
        <v>89322.579545454559</v>
      </c>
      <c r="AM521" s="38"/>
    </row>
    <row r="522" spans="1:39" x14ac:dyDescent="0.25">
      <c r="A522" t="s">
        <v>1115</v>
      </c>
      <c r="B522" s="5" t="s">
        <v>336</v>
      </c>
      <c r="C522" s="6" t="s">
        <v>33</v>
      </c>
      <c r="D522" s="7" t="s">
        <v>34</v>
      </c>
      <c r="E522" s="8">
        <f>VLOOKUP(A522,'2020 MRI'!$A$7:$F$571,6,FALSE)</f>
        <v>25.157324550418021</v>
      </c>
      <c r="F522" s="36">
        <f>'2023 MRI - Alphabetical'!E522-'2020 MRI'!E523</f>
        <v>-0.30972517173265934</v>
      </c>
      <c r="G522" s="8">
        <f>'2023 MRI - Alphabetical'!F522-'2020 MRI'!F523</f>
        <v>3.976658706854451</v>
      </c>
      <c r="H522" s="9">
        <f>'2023 MRI - Alphabetical'!G522-'2020 MRI'!G523</f>
        <v>-25</v>
      </c>
      <c r="I522" s="10">
        <f>'2023 MRI - Alphabetical'!H522-'2020 MRI'!H523</f>
        <v>-432</v>
      </c>
      <c r="J522" s="33">
        <f>'2023 MRI - Alphabetical'!I522-'2020 MRI'!I523</f>
        <v>-1.8485564985329206</v>
      </c>
      <c r="K522" s="11">
        <f>'2023 MRI - Alphabetical'!J522-'2020 MRI'!J523</f>
        <v>-9.7690965698738252E-2</v>
      </c>
      <c r="L522" s="10">
        <f>'2023 MRI - Alphabetical'!K522-'2020 MRI'!K523</f>
        <v>182</v>
      </c>
      <c r="M522" s="33">
        <f>'2023 MRI - Alphabetical'!L522-'2020 MRI'!L523</f>
        <v>0.62462636262599069</v>
      </c>
      <c r="N522" s="11">
        <f>'2023 MRI - Alphabetical'!M522-'2020 MRI'!M523</f>
        <v>-3.7535288388265628E-2</v>
      </c>
      <c r="O522" s="10">
        <f>'2023 MRI - Alphabetical'!N522-'2020 MRI'!N523</f>
        <v>2</v>
      </c>
      <c r="P522" s="33">
        <f>'2023 MRI - Alphabetical'!O522-'2020 MRI'!O523</f>
        <v>8.7538743427812427E-3</v>
      </c>
      <c r="Q522" s="11">
        <f>'2023 MRI - Alphabetical'!P522-'2020 MRI'!P523</f>
        <v>-3.2263489304642998E-3</v>
      </c>
      <c r="R522" s="10">
        <f>'2023 MRI - Alphabetical'!Q522-'2020 MRI'!Q523</f>
        <v>-26</v>
      </c>
      <c r="S522" s="33">
        <f>'2023 MRI - Alphabetical'!R522-'2020 MRI'!R523</f>
        <v>-6.5782611566004318E-2</v>
      </c>
      <c r="T522" s="12">
        <f>'2023 MRI - Alphabetical'!S522-'2020 MRI'!S523</f>
        <v>0.14609102327028556</v>
      </c>
      <c r="U522" s="10">
        <f>'2023 MRI - Alphabetical'!T522-'2020 MRI'!T523</f>
        <v>-61</v>
      </c>
      <c r="V522" s="33">
        <f>'2023 MRI - Alphabetical'!U522-'2020 MRI'!U523</f>
        <v>-0.1797188085514933</v>
      </c>
      <c r="W522" s="11">
        <f>'2023 MRI - Alphabetical'!V522-'2020 MRI'!V523</f>
        <v>8.1169197544949667E-3</v>
      </c>
      <c r="X522" s="10">
        <f>'2023 MRI - Alphabetical'!W522-'2020 MRI'!W523</f>
        <v>-10</v>
      </c>
      <c r="Y522" s="33">
        <f>'2023 MRI - Alphabetical'!X522-'2020 MRI'!X523</f>
        <v>-8.2920282160300715E-2</v>
      </c>
      <c r="Z522" s="13">
        <f>'2023 MRI - Alphabetical'!Y522-'2020 MRI'!Y523</f>
        <v>13627</v>
      </c>
      <c r="AA522" s="10">
        <f>'2023 MRI - Alphabetical'!Z522-'2020 MRI'!Z523</f>
        <v>-15</v>
      </c>
      <c r="AB522" s="33">
        <f>'2023 MRI - Alphabetical'!AA522-'2020 MRI'!AA523</f>
        <v>-7.1387077175530611E-2</v>
      </c>
      <c r="AC522" s="11">
        <f>'2023 MRI - Alphabetical'!AB522-'2020 MRI'!AB523</f>
        <v>2.8448300587982228E-3</v>
      </c>
      <c r="AD522" s="10">
        <f>'2023 MRI - Alphabetical'!AC522-'2020 MRI'!AC523</f>
        <v>84</v>
      </c>
      <c r="AE522" s="33">
        <f>'2023 MRI - Alphabetical'!AD522-'2020 MRI'!AD523</f>
        <v>0.35473239423921288</v>
      </c>
      <c r="AF522" s="11">
        <f>'2023 MRI - Alphabetical'!AE522-'2020 MRI'!AE523</f>
        <v>2.7574262729254784E-2</v>
      </c>
      <c r="AG522" s="10">
        <f>'2023 MRI - Alphabetical'!AF522-'2020 MRI'!AF523</f>
        <v>13</v>
      </c>
      <c r="AH522" s="33">
        <f>'2023 MRI - Alphabetical'!AG522-'2020 MRI'!AG523</f>
        <v>9.7654398168059264E-2</v>
      </c>
      <c r="AI522" s="14">
        <f>'2023 MRI - Alphabetical'!AH522-'2020 MRI'!AH523</f>
        <v>-0.22300000000000031</v>
      </c>
      <c r="AJ522" s="10">
        <f>'2023 MRI - Alphabetical'!AI522-'2020 MRI'!AI523</f>
        <v>36</v>
      </c>
      <c r="AK522" s="33">
        <f>'2023 MRI - Alphabetical'!AJ522-'2020 MRI'!AJ523</f>
        <v>3.2665094293572311E-2</v>
      </c>
      <c r="AL522" s="13">
        <f>'2023 MRI - Alphabetical'!AK522-'2020 MRI'!AK523</f>
        <v>31521.328716884207</v>
      </c>
      <c r="AM522" s="38"/>
    </row>
    <row r="523" spans="1:39" x14ac:dyDescent="0.25">
      <c r="A523" t="s">
        <v>1116</v>
      </c>
      <c r="B523" s="5" t="s">
        <v>370</v>
      </c>
      <c r="C523" s="6" t="s">
        <v>71</v>
      </c>
      <c r="D523" s="7" t="s">
        <v>34</v>
      </c>
      <c r="E523" s="8">
        <f>VLOOKUP(A523,'2020 MRI'!$A$7:$F$571,6,FALSE)</f>
        <v>22.838262938484696</v>
      </c>
      <c r="F523" s="36">
        <f>'2023 MRI - Alphabetical'!E523-'2020 MRI'!E524</f>
        <v>-1.4094453238948317</v>
      </c>
      <c r="G523" s="8">
        <f>'2023 MRI - Alphabetical'!F523-'2020 MRI'!F524</f>
        <v>7.1793714195100726</v>
      </c>
      <c r="H523" s="9">
        <f>'2023 MRI - Alphabetical'!G523-'2020 MRI'!G524</f>
        <v>-89</v>
      </c>
      <c r="I523" s="10">
        <f>'2023 MRI - Alphabetical'!H523-'2020 MRI'!H524</f>
        <v>-46</v>
      </c>
      <c r="J523" s="33">
        <f>'2023 MRI - Alphabetical'!I523-'2020 MRI'!I524</f>
        <v>-0.13712038248270364</v>
      </c>
      <c r="K523" s="11">
        <f>'2023 MRI - Alphabetical'!J523-'2020 MRI'!J524</f>
        <v>1.106707393668438E-2</v>
      </c>
      <c r="L523" s="10">
        <f>'2023 MRI - Alphabetical'!K523-'2020 MRI'!K524</f>
        <v>-76</v>
      </c>
      <c r="M523" s="33">
        <f>'2023 MRI - Alphabetical'!L523-'2020 MRI'!L524</f>
        <v>-0.27789539438511113</v>
      </c>
      <c r="N523" s="11">
        <f>'2023 MRI - Alphabetical'!M523-'2020 MRI'!M524</f>
        <v>-5.8848557279256794E-3</v>
      </c>
      <c r="O523" s="10">
        <f>'2023 MRI - Alphabetical'!N523-'2020 MRI'!N524</f>
        <v>-56</v>
      </c>
      <c r="P523" s="33">
        <f>'2023 MRI - Alphabetical'!O523-'2020 MRI'!O524</f>
        <v>-0.15985978378964438</v>
      </c>
      <c r="Q523" s="11">
        <f>'2023 MRI - Alphabetical'!P523-'2020 MRI'!P524</f>
        <v>7.5752122930852206E-3</v>
      </c>
      <c r="R523" s="10">
        <f>'2023 MRI - Alphabetical'!Q523-'2020 MRI'!Q524</f>
        <v>-150</v>
      </c>
      <c r="S523" s="33">
        <f>'2023 MRI - Alphabetical'!R523-'2020 MRI'!R524</f>
        <v>6.225679660950223E-3</v>
      </c>
      <c r="T523" s="12">
        <f>'2023 MRI - Alphabetical'!S523-'2020 MRI'!S524</f>
        <v>0.45733101618951799</v>
      </c>
      <c r="U523" s="10">
        <f>'2023 MRI - Alphabetical'!T523-'2020 MRI'!T524</f>
        <v>-91</v>
      </c>
      <c r="V523" s="33">
        <f>'2023 MRI - Alphabetical'!U523-'2020 MRI'!U524</f>
        <v>-0.24845185675618003</v>
      </c>
      <c r="W523" s="11">
        <f>'2023 MRI - Alphabetical'!V523-'2020 MRI'!V524</f>
        <v>1.1926052295122135E-2</v>
      </c>
      <c r="X523" s="10">
        <f>'2023 MRI - Alphabetical'!W523-'2020 MRI'!W524</f>
        <v>-78</v>
      </c>
      <c r="Y523" s="33">
        <f>'2023 MRI - Alphabetical'!X523-'2020 MRI'!X524</f>
        <v>-0.31337230040911268</v>
      </c>
      <c r="Z523" s="13">
        <f>'2023 MRI - Alphabetical'!Y523-'2020 MRI'!Y524</f>
        <v>3950</v>
      </c>
      <c r="AA523" s="10">
        <f>'2023 MRI - Alphabetical'!Z523-'2020 MRI'!Z524</f>
        <v>-7</v>
      </c>
      <c r="AB523" s="33">
        <f>'2023 MRI - Alphabetical'!AA523-'2020 MRI'!AA524</f>
        <v>-7.7259126132028913E-2</v>
      </c>
      <c r="AC523" s="11">
        <f>'2023 MRI - Alphabetical'!AB523-'2020 MRI'!AB524</f>
        <v>2.4077112387202587E-3</v>
      </c>
      <c r="AD523" s="10">
        <f>'2023 MRI - Alphabetical'!AC523-'2020 MRI'!AC524</f>
        <v>-150</v>
      </c>
      <c r="AE523" s="33">
        <f>'2023 MRI - Alphabetical'!AD523-'2020 MRI'!AD524</f>
        <v>-0.49488604567872796</v>
      </c>
      <c r="AF523" s="11">
        <f>'2023 MRI - Alphabetical'!AE523-'2020 MRI'!AE524</f>
        <v>-2.271155100784894E-2</v>
      </c>
      <c r="AG523" s="10">
        <f>'2023 MRI - Alphabetical'!AF523-'2020 MRI'!AF524</f>
        <v>-32</v>
      </c>
      <c r="AH523" s="33">
        <f>'2023 MRI - Alphabetical'!AG523-'2020 MRI'!AG524</f>
        <v>-8.8975991545228936E-2</v>
      </c>
      <c r="AI523" s="14">
        <f>'2023 MRI - Alphabetical'!AH523-'2020 MRI'!AH524</f>
        <v>-1.9999999999999574E-2</v>
      </c>
      <c r="AJ523" s="10">
        <f>'2023 MRI - Alphabetical'!AI523-'2020 MRI'!AI524</f>
        <v>-8</v>
      </c>
      <c r="AK523" s="33">
        <f>'2023 MRI - Alphabetical'!AJ523-'2020 MRI'!AJ524</f>
        <v>1.6624205252692231E-2</v>
      </c>
      <c r="AL523" s="13">
        <f>'2023 MRI - Alphabetical'!AK523-'2020 MRI'!AK524</f>
        <v>16918.82238561241</v>
      </c>
      <c r="AM523" s="38"/>
    </row>
    <row r="524" spans="1:39" x14ac:dyDescent="0.25">
      <c r="A524" t="s">
        <v>1117</v>
      </c>
      <c r="B524" s="5" t="s">
        <v>553</v>
      </c>
      <c r="C524" s="6" t="s">
        <v>172</v>
      </c>
      <c r="D524" s="7" t="s">
        <v>39</v>
      </c>
      <c r="E524" s="8">
        <f>VLOOKUP(A524,'2020 MRI'!$A$7:$F$571,6,FALSE)</f>
        <v>10.994615154496678</v>
      </c>
      <c r="F524" s="36">
        <f>'2023 MRI - Alphabetical'!E524-'2020 MRI'!E525</f>
        <v>-0.56735718158229798</v>
      </c>
      <c r="G524" s="8">
        <f>'2023 MRI - Alphabetical'!F524-'2020 MRI'!F525</f>
        <v>7.491532602522561</v>
      </c>
      <c r="H524" s="9">
        <f>'2023 MRI - Alphabetical'!G524-'2020 MRI'!G525</f>
        <v>-21</v>
      </c>
      <c r="I524" s="10">
        <f>'2023 MRI - Alphabetical'!H524-'2020 MRI'!H525</f>
        <v>-229</v>
      </c>
      <c r="J524" s="33">
        <f>'2023 MRI - Alphabetical'!I524-'2020 MRI'!I525</f>
        <v>-0.72067048998694294</v>
      </c>
      <c r="K524" s="11">
        <f>'2023 MRI - Alphabetical'!J524-'2020 MRI'!J525</f>
        <v>-2.0463591896610067E-2</v>
      </c>
      <c r="L524" s="10">
        <f>'2023 MRI - Alphabetical'!K524-'2020 MRI'!K525</f>
        <v>-132</v>
      </c>
      <c r="M524" s="33">
        <f>'2023 MRI - Alphabetical'!L524-'2020 MRI'!L525</f>
        <v>-0.31730913968346225</v>
      </c>
      <c r="N524" s="11">
        <f>'2023 MRI - Alphabetical'!M524-'2020 MRI'!M525</f>
        <v>2.3449858990256117E-3</v>
      </c>
      <c r="O524" s="10">
        <f>'2023 MRI - Alphabetical'!N524-'2020 MRI'!N525</f>
        <v>-1</v>
      </c>
      <c r="P524" s="33">
        <f>'2023 MRI - Alphabetical'!O524-'2020 MRI'!O525</f>
        <v>1.8208689335901251E-3</v>
      </c>
      <c r="Q524" s="11">
        <f>'2023 MRI - Alphabetical'!P524-'2020 MRI'!P525</f>
        <v>-2.1290481158298905E-3</v>
      </c>
      <c r="R524" s="10">
        <f>'2023 MRI - Alphabetical'!Q524-'2020 MRI'!Q525</f>
        <v>-88</v>
      </c>
      <c r="S524" s="33">
        <f>'2023 MRI - Alphabetical'!R524-'2020 MRI'!R525</f>
        <v>7.6790860244766168E-2</v>
      </c>
      <c r="T524" s="12">
        <f>'2023 MRI - Alphabetical'!S524-'2020 MRI'!S525</f>
        <v>0.25045338715781507</v>
      </c>
      <c r="U524" s="10">
        <f>'2023 MRI - Alphabetical'!T524-'2020 MRI'!T525</f>
        <v>-54</v>
      </c>
      <c r="V524" s="33">
        <f>'2023 MRI - Alphabetical'!U524-'2020 MRI'!U525</f>
        <v>-0.1766872132006202</v>
      </c>
      <c r="W524" s="11">
        <f>'2023 MRI - Alphabetical'!V524-'2020 MRI'!V525</f>
        <v>6.9592423063122195E-3</v>
      </c>
      <c r="X524" s="10">
        <f>'2023 MRI - Alphabetical'!W524-'2020 MRI'!W525</f>
        <v>-12</v>
      </c>
      <c r="Y524" s="33">
        <f>'2023 MRI - Alphabetical'!X524-'2020 MRI'!X525</f>
        <v>-0.2466654225662952</v>
      </c>
      <c r="Z524" s="13">
        <f>'2023 MRI - Alphabetical'!Y524-'2020 MRI'!Y525</f>
        <v>21611</v>
      </c>
      <c r="AA524" s="10">
        <f>'2023 MRI - Alphabetical'!Z524-'2020 MRI'!Z525</f>
        <v>23</v>
      </c>
      <c r="AB524" s="33">
        <f>'2023 MRI - Alphabetical'!AA524-'2020 MRI'!AA525</f>
        <v>5.7629459890345069E-2</v>
      </c>
      <c r="AC524" s="11">
        <f>'2023 MRI - Alphabetical'!AB524-'2020 MRI'!AB525</f>
        <v>1.9402209226770592E-3</v>
      </c>
      <c r="AD524" s="10">
        <f>'2023 MRI - Alphabetical'!AC524-'2020 MRI'!AC525</f>
        <v>6</v>
      </c>
      <c r="AE524" s="33">
        <f>'2023 MRI - Alphabetical'!AD524-'2020 MRI'!AD525</f>
        <v>2.4029871001284286E-2</v>
      </c>
      <c r="AF524" s="11">
        <f>'2023 MRI - Alphabetical'!AE524-'2020 MRI'!AE525</f>
        <v>6.2572569624380625E-3</v>
      </c>
      <c r="AG524" s="10">
        <f>'2023 MRI - Alphabetical'!AF524-'2020 MRI'!AF525</f>
        <v>-29</v>
      </c>
      <c r="AH524" s="33">
        <f>'2023 MRI - Alphabetical'!AG524-'2020 MRI'!AG525</f>
        <v>-0.13521060515315364</v>
      </c>
      <c r="AI524" s="14">
        <f>'2023 MRI - Alphabetical'!AH524-'2020 MRI'!AH525</f>
        <v>2.4333333333332874E-2</v>
      </c>
      <c r="AJ524" s="10">
        <f>'2023 MRI - Alphabetical'!AI524-'2020 MRI'!AI525</f>
        <v>-6</v>
      </c>
      <c r="AK524" s="33">
        <f>'2023 MRI - Alphabetical'!AJ524-'2020 MRI'!AJ525</f>
        <v>-4.3912188717913941E-2</v>
      </c>
      <c r="AL524" s="13">
        <f>'2023 MRI - Alphabetical'!AK524-'2020 MRI'!AK525</f>
        <v>16555.489342760702</v>
      </c>
      <c r="AM524" s="38"/>
    </row>
    <row r="525" spans="1:39" x14ac:dyDescent="0.25">
      <c r="A525" t="s">
        <v>1118</v>
      </c>
      <c r="B525" s="5" t="s">
        <v>178</v>
      </c>
      <c r="C525" s="6" t="s">
        <v>63</v>
      </c>
      <c r="D525" s="7" t="s">
        <v>34</v>
      </c>
      <c r="E525" s="8">
        <f>VLOOKUP(A525,'2020 MRI'!$A$7:$F$571,6,FALSE)</f>
        <v>37.656357854803261</v>
      </c>
      <c r="F525" s="36">
        <f>'2023 MRI - Alphabetical'!E525-'2020 MRI'!E526</f>
        <v>-0.81630189924511143</v>
      </c>
      <c r="G525" s="8">
        <f>'2023 MRI - Alphabetical'!F525-'2020 MRI'!F526</f>
        <v>2.6979705416923636</v>
      </c>
      <c r="H525" s="9">
        <f>'2023 MRI - Alphabetical'!G525-'2020 MRI'!G526</f>
        <v>-11</v>
      </c>
      <c r="I525" s="10">
        <f>'2023 MRI - Alphabetical'!H525-'2020 MRI'!H526</f>
        <v>256</v>
      </c>
      <c r="J525" s="33">
        <f>'2023 MRI - Alphabetical'!I525-'2020 MRI'!I526</f>
        <v>1.4671465980707303</v>
      </c>
      <c r="K525" s="11">
        <f>'2023 MRI - Alphabetical'!J525-'2020 MRI'!J526</f>
        <v>0.13886900450339978</v>
      </c>
      <c r="L525" s="10">
        <f>'2023 MRI - Alphabetical'!K525-'2020 MRI'!K526</f>
        <v>90</v>
      </c>
      <c r="M525" s="33">
        <f>'2023 MRI - Alphabetical'!L525-'2020 MRI'!L526</f>
        <v>0.32321176388634015</v>
      </c>
      <c r="N525" s="11">
        <f>'2023 MRI - Alphabetical'!M525-'2020 MRI'!M526</f>
        <v>-3.0759617665088529E-2</v>
      </c>
      <c r="O525" s="10">
        <f>'2023 MRI - Alphabetical'!N525-'2020 MRI'!N526</f>
        <v>-60</v>
      </c>
      <c r="P525" s="33">
        <f>'2023 MRI - Alphabetical'!O525-'2020 MRI'!O526</f>
        <v>-0.58792933353672627</v>
      </c>
      <c r="Q525" s="11">
        <f>'2023 MRI - Alphabetical'!P525-'2020 MRI'!P526</f>
        <v>3.2043695235949576E-2</v>
      </c>
      <c r="R525" s="10">
        <f>'2023 MRI - Alphabetical'!Q525-'2020 MRI'!Q526</f>
        <v>-38</v>
      </c>
      <c r="S525" s="33">
        <f>'2023 MRI - Alphabetical'!R525-'2020 MRI'!R526</f>
        <v>-0.60228533506357795</v>
      </c>
      <c r="T525" s="12">
        <f>'2023 MRI - Alphabetical'!S525-'2020 MRI'!S526</f>
        <v>0.74522034184516173</v>
      </c>
      <c r="U525" s="10">
        <f>'2023 MRI - Alphabetical'!T525-'2020 MRI'!T526</f>
        <v>-69</v>
      </c>
      <c r="V525" s="33">
        <f>'2023 MRI - Alphabetical'!U525-'2020 MRI'!U526</f>
        <v>-0.40140851084812246</v>
      </c>
      <c r="W525" s="11">
        <f>'2023 MRI - Alphabetical'!V525-'2020 MRI'!V526</f>
        <v>2.2432579259730009E-2</v>
      </c>
      <c r="X525" s="10">
        <f>'2023 MRI - Alphabetical'!W525-'2020 MRI'!W526</f>
        <v>-48</v>
      </c>
      <c r="Y525" s="33">
        <f>'2023 MRI - Alphabetical'!X525-'2020 MRI'!X526</f>
        <v>-0.19080216302002673</v>
      </c>
      <c r="Z525" s="13">
        <f>'2023 MRI - Alphabetical'!Y525-'2020 MRI'!Y526</f>
        <v>2855</v>
      </c>
      <c r="AA525" s="10">
        <f>'2023 MRI - Alphabetical'!Z525-'2020 MRI'!Z526</f>
        <v>31</v>
      </c>
      <c r="AB525" s="33">
        <f>'2023 MRI - Alphabetical'!AA525-'2020 MRI'!AA526</f>
        <v>0.19542163927164885</v>
      </c>
      <c r="AC525" s="11">
        <f>'2023 MRI - Alphabetical'!AB525-'2020 MRI'!AB526</f>
        <v>-1.731543624161079E-3</v>
      </c>
      <c r="AD525" s="10">
        <f>'2023 MRI - Alphabetical'!AC525-'2020 MRI'!AC526</f>
        <v>29</v>
      </c>
      <c r="AE525" s="33">
        <f>'2023 MRI - Alphabetical'!AD525-'2020 MRI'!AD526</f>
        <v>0.26240677358312348</v>
      </c>
      <c r="AF525" s="11">
        <f>'2023 MRI - Alphabetical'!AE525-'2020 MRI'!AE526</f>
        <v>2.351991217164473E-2</v>
      </c>
      <c r="AG525" s="10">
        <f>'2023 MRI - Alphabetical'!AF525-'2020 MRI'!AF526</f>
        <v>5</v>
      </c>
      <c r="AH525" s="33">
        <f>'2023 MRI - Alphabetical'!AG525-'2020 MRI'!AG526</f>
        <v>0.22241845510973302</v>
      </c>
      <c r="AI525" s="14">
        <f>'2023 MRI - Alphabetical'!AH525-'2020 MRI'!AH526</f>
        <v>-0.35199999999999987</v>
      </c>
      <c r="AJ525" s="10">
        <f>'2023 MRI - Alphabetical'!AI525-'2020 MRI'!AI526</f>
        <v>-19</v>
      </c>
      <c r="AK525" s="33">
        <f>'2023 MRI - Alphabetical'!AJ525-'2020 MRI'!AJ526</f>
        <v>2.0403304407473011E-2</v>
      </c>
      <c r="AL525" s="13">
        <f>'2023 MRI - Alphabetical'!AK525-'2020 MRI'!AK526</f>
        <v>6572.4201815293927</v>
      </c>
      <c r="AM525" s="38"/>
    </row>
    <row r="526" spans="1:39" x14ac:dyDescent="0.25">
      <c r="A526" t="s">
        <v>1119</v>
      </c>
      <c r="B526" s="5" t="s">
        <v>152</v>
      </c>
      <c r="C526" s="6" t="s">
        <v>44</v>
      </c>
      <c r="D526" s="7" t="s">
        <v>20</v>
      </c>
      <c r="E526" s="8">
        <f>VLOOKUP(A526,'2020 MRI'!$A$7:$F$571,6,FALSE)</f>
        <v>31.513744538953631</v>
      </c>
      <c r="F526" s="36">
        <f>'2023 MRI - Alphabetical'!E526-'2020 MRI'!E527</f>
        <v>-8.5835667306512597E-2</v>
      </c>
      <c r="G526" s="8">
        <f>'2023 MRI - Alphabetical'!F526-'2020 MRI'!F527</f>
        <v>2.1301887846359762</v>
      </c>
      <c r="H526" s="9">
        <f>'2023 MRI - Alphabetical'!G526-'2020 MRI'!G527</f>
        <v>-8</v>
      </c>
      <c r="I526" s="10">
        <f>'2023 MRI - Alphabetical'!H526-'2020 MRI'!H527</f>
        <v>-188</v>
      </c>
      <c r="J526" s="33">
        <f>'2023 MRI - Alphabetical'!I526-'2020 MRI'!I527</f>
        <v>-0.77648820446752598</v>
      </c>
      <c r="K526" s="11">
        <f>'2023 MRI - Alphabetical'!J526-'2020 MRI'!J527</f>
        <v>-2.0661549077108932E-2</v>
      </c>
      <c r="L526" s="10">
        <f>'2023 MRI - Alphabetical'!K526-'2020 MRI'!K527</f>
        <v>-542</v>
      </c>
      <c r="M526" s="33">
        <f>'2023 MRI - Alphabetical'!L526-'2020 MRI'!L527</f>
        <v>-3.8986227754251899</v>
      </c>
      <c r="N526" s="11">
        <f>'2023 MRI - Alphabetical'!M526-'2020 MRI'!M527</f>
        <v>0.14133762498034536</v>
      </c>
      <c r="O526" s="10">
        <f>'2023 MRI - Alphabetical'!N526-'2020 MRI'!N527</f>
        <v>86</v>
      </c>
      <c r="P526" s="33">
        <f>'2023 MRI - Alphabetical'!O526-'2020 MRI'!O527</f>
        <v>0.26020364648163824</v>
      </c>
      <c r="Q526" s="11">
        <f>'2023 MRI - Alphabetical'!P526-'2020 MRI'!P527</f>
        <v>-1.9241463685908129E-2</v>
      </c>
      <c r="R526" s="10">
        <f>'2023 MRI - Alphabetical'!Q526-'2020 MRI'!Q527</f>
        <v>19</v>
      </c>
      <c r="S526" s="33">
        <f>'2023 MRI - Alphabetical'!R526-'2020 MRI'!R527</f>
        <v>0.23888270298591624</v>
      </c>
      <c r="T526" s="12">
        <f>'2023 MRI - Alphabetical'!S526-'2020 MRI'!S527</f>
        <v>0</v>
      </c>
      <c r="U526" s="10">
        <f>'2023 MRI - Alphabetical'!T526-'2020 MRI'!T527</f>
        <v>38</v>
      </c>
      <c r="V526" s="33">
        <f>'2023 MRI - Alphabetical'!U526-'2020 MRI'!U527</f>
        <v>5.6036078646385268E-2</v>
      </c>
      <c r="W526" s="11">
        <f>'2023 MRI - Alphabetical'!V526-'2020 MRI'!V527</f>
        <v>-6.7050159381526336E-3</v>
      </c>
      <c r="X526" s="10">
        <f>'2023 MRI - Alphabetical'!W526-'2020 MRI'!W527</f>
        <v>0</v>
      </c>
      <c r="Y526" s="33">
        <f>'2023 MRI - Alphabetical'!X526-'2020 MRI'!X527</f>
        <v>-4.0919952911061874E-2</v>
      </c>
      <c r="Z526" s="13">
        <f>'2023 MRI - Alphabetical'!Y526-'2020 MRI'!Y527</f>
        <v>9821</v>
      </c>
      <c r="AA526" s="10">
        <f>'2023 MRI - Alphabetical'!Z526-'2020 MRI'!Z527</f>
        <v>-17</v>
      </c>
      <c r="AB526" s="33">
        <f>'2023 MRI - Alphabetical'!AA526-'2020 MRI'!AA527</f>
        <v>-0.22113578144365387</v>
      </c>
      <c r="AC526" s="11">
        <f>'2023 MRI - Alphabetical'!AB526-'2020 MRI'!AB527</f>
        <v>2.7288135593220367E-3</v>
      </c>
      <c r="AD526" s="10">
        <f>'2023 MRI - Alphabetical'!AC526-'2020 MRI'!AC527</f>
        <v>0</v>
      </c>
      <c r="AE526" s="33">
        <f>'2023 MRI - Alphabetical'!AD526-'2020 MRI'!AD527</f>
        <v>0.73050981947532434</v>
      </c>
      <c r="AF526" s="11">
        <f>'2023 MRI - Alphabetical'!AE526-'2020 MRI'!AE527</f>
        <v>5.1699539687972251E-2</v>
      </c>
      <c r="AG526" s="10">
        <f>'2023 MRI - Alphabetical'!AF526-'2020 MRI'!AF527</f>
        <v>15</v>
      </c>
      <c r="AH526" s="33">
        <f>'2023 MRI - Alphabetical'!AG526-'2020 MRI'!AG527</f>
        <v>0.22296702006484481</v>
      </c>
      <c r="AI526" s="14">
        <f>'2023 MRI - Alphabetical'!AH526-'2020 MRI'!AH527</f>
        <v>-0.39433333333333342</v>
      </c>
      <c r="AJ526" s="10">
        <f>'2023 MRI - Alphabetical'!AI526-'2020 MRI'!AI527</f>
        <v>0</v>
      </c>
      <c r="AK526" s="33">
        <f>'2023 MRI - Alphabetical'!AJ526-'2020 MRI'!AJ527</f>
        <v>1.4495237663627314E-2</v>
      </c>
      <c r="AL526" s="13">
        <f>'2023 MRI - Alphabetical'!AK526-'2020 MRI'!AK527</f>
        <v>22814.860240367474</v>
      </c>
      <c r="AM526" s="38"/>
    </row>
    <row r="527" spans="1:39" x14ac:dyDescent="0.25">
      <c r="A527" t="s">
        <v>1120</v>
      </c>
      <c r="B527" s="5" t="s">
        <v>152</v>
      </c>
      <c r="C527" s="6" t="s">
        <v>47</v>
      </c>
      <c r="D527" s="7" t="s">
        <v>20</v>
      </c>
      <c r="E527" s="8">
        <f>VLOOKUP(A527,'2020 MRI'!$A$7:$F$571,6,FALSE)</f>
        <v>23.079947766848452</v>
      </c>
      <c r="F527" s="36">
        <f>'2023 MRI - Alphabetical'!E527-'2020 MRI'!E528</f>
        <v>-5.0287657530037944E-2</v>
      </c>
      <c r="G527" s="8">
        <f>'2023 MRI - Alphabetical'!F527-'2020 MRI'!F528</f>
        <v>3.7538344470251346</v>
      </c>
      <c r="H527" s="9">
        <f>'2023 MRI - Alphabetical'!G527-'2020 MRI'!G528</f>
        <v>-9</v>
      </c>
      <c r="I527" s="10">
        <f>'2023 MRI - Alphabetical'!H527-'2020 MRI'!H528</f>
        <v>29</v>
      </c>
      <c r="J527" s="33">
        <f>'2023 MRI - Alphabetical'!I527-'2020 MRI'!I528</f>
        <v>0.11331677668526058</v>
      </c>
      <c r="K527" s="11">
        <f>'2023 MRI - Alphabetical'!J527-'2020 MRI'!J528</f>
        <v>3.341368837079739E-2</v>
      </c>
      <c r="L527" s="10">
        <f>'2023 MRI - Alphabetical'!K527-'2020 MRI'!K528</f>
        <v>6</v>
      </c>
      <c r="M527" s="33">
        <f>'2023 MRI - Alphabetical'!L527-'2020 MRI'!L528</f>
        <v>0.11543392790561813</v>
      </c>
      <c r="N527" s="11">
        <f>'2023 MRI - Alphabetical'!M527-'2020 MRI'!M528</f>
        <v>-1.7178310230052007E-2</v>
      </c>
      <c r="O527" s="10">
        <f>'2023 MRI - Alphabetical'!N527-'2020 MRI'!N528</f>
        <v>19</v>
      </c>
      <c r="P527" s="33">
        <f>'2023 MRI - Alphabetical'!O527-'2020 MRI'!O528</f>
        <v>4.3321041138673744E-2</v>
      </c>
      <c r="Q527" s="11">
        <f>'2023 MRI - Alphabetical'!P527-'2020 MRI'!P528</f>
        <v>-5.5959220304621013E-3</v>
      </c>
      <c r="R527" s="10">
        <f>'2023 MRI - Alphabetical'!Q527-'2020 MRI'!Q528</f>
        <v>-14</v>
      </c>
      <c r="S527" s="33">
        <f>'2023 MRI - Alphabetical'!R527-'2020 MRI'!R528</f>
        <v>8.9368189334843445E-2</v>
      </c>
      <c r="T527" s="12">
        <f>'2023 MRI - Alphabetical'!S527-'2020 MRI'!S528</f>
        <v>3.9331007891779679E-3</v>
      </c>
      <c r="U527" s="10">
        <f>'2023 MRI - Alphabetical'!T527-'2020 MRI'!T528</f>
        <v>-100</v>
      </c>
      <c r="V527" s="33">
        <f>'2023 MRI - Alphabetical'!U527-'2020 MRI'!U528</f>
        <v>-0.29297138190563832</v>
      </c>
      <c r="W527" s="11">
        <f>'2023 MRI - Alphabetical'!V527-'2020 MRI'!V528</f>
        <v>1.4400136057329996E-2</v>
      </c>
      <c r="X527" s="10">
        <f>'2023 MRI - Alphabetical'!W527-'2020 MRI'!W528</f>
        <v>0</v>
      </c>
      <c r="Y527" s="33">
        <f>'2023 MRI - Alphabetical'!X527-'2020 MRI'!X528</f>
        <v>-0.19008156326625228</v>
      </c>
      <c r="Z527" s="13">
        <f>'2023 MRI - Alphabetical'!Y527-'2020 MRI'!Y528</f>
        <v>9393</v>
      </c>
      <c r="AA527" s="10">
        <f>'2023 MRI - Alphabetical'!Z527-'2020 MRI'!Z528</f>
        <v>61</v>
      </c>
      <c r="AB527" s="33">
        <f>'2023 MRI - Alphabetical'!AA527-'2020 MRI'!AA528</f>
        <v>0.12478076433018304</v>
      </c>
      <c r="AC527" s="11">
        <f>'2023 MRI - Alphabetical'!AB527-'2020 MRI'!AB528</f>
        <v>3.7871731876352316E-4</v>
      </c>
      <c r="AD527" s="10">
        <f>'2023 MRI - Alphabetical'!AC527-'2020 MRI'!AC528</f>
        <v>0</v>
      </c>
      <c r="AE527" s="33">
        <f>'2023 MRI - Alphabetical'!AD527-'2020 MRI'!AD528</f>
        <v>8.1672332957043792E-2</v>
      </c>
      <c r="AF527" s="11">
        <f>'2023 MRI - Alphabetical'!AE527-'2020 MRI'!AE528</f>
        <v>9.9971028414976848E-3</v>
      </c>
      <c r="AG527" s="10">
        <f>'2023 MRI - Alphabetical'!AF527-'2020 MRI'!AF528</f>
        <v>17</v>
      </c>
      <c r="AH527" s="33">
        <f>'2023 MRI - Alphabetical'!AG527-'2020 MRI'!AG528</f>
        <v>0.12034902029085875</v>
      </c>
      <c r="AI527" s="14">
        <f>'2023 MRI - Alphabetical'!AH527-'2020 MRI'!AH528</f>
        <v>-0.25066666666666704</v>
      </c>
      <c r="AJ527" s="10">
        <f>'2023 MRI - Alphabetical'!AI527-'2020 MRI'!AI528</f>
        <v>0</v>
      </c>
      <c r="AK527" s="33">
        <f>'2023 MRI - Alphabetical'!AJ527-'2020 MRI'!AJ528</f>
        <v>2.5392114642695807E-2</v>
      </c>
      <c r="AL527" s="13">
        <f>'2023 MRI - Alphabetical'!AK527-'2020 MRI'!AK528</f>
        <v>20703.665501846845</v>
      </c>
      <c r="AM527" s="38"/>
    </row>
    <row r="528" spans="1:39" x14ac:dyDescent="0.25">
      <c r="A528" t="s">
        <v>1121</v>
      </c>
      <c r="B528" s="5" t="s">
        <v>152</v>
      </c>
      <c r="C528" s="6" t="s">
        <v>63</v>
      </c>
      <c r="D528" s="7" t="s">
        <v>34</v>
      </c>
      <c r="E528" s="8">
        <f>VLOOKUP(A528,'2020 MRI'!$A$7:$F$571,6,FALSE)</f>
        <v>21.5180098443935</v>
      </c>
      <c r="F528" s="36">
        <f>'2023 MRI - Alphabetical'!E528-'2020 MRI'!E529</f>
        <v>-0.29697193767985341</v>
      </c>
      <c r="G528" s="8">
        <f>'2023 MRI - Alphabetical'!F528-'2020 MRI'!F529</f>
        <v>4.6837120696294399</v>
      </c>
      <c r="H528" s="9">
        <f>'2023 MRI - Alphabetical'!G528-'2020 MRI'!G529</f>
        <v>-24</v>
      </c>
      <c r="I528" s="10">
        <f>'2023 MRI - Alphabetical'!H528-'2020 MRI'!H529</f>
        <v>103</v>
      </c>
      <c r="J528" s="33">
        <f>'2023 MRI - Alphabetical'!I528-'2020 MRI'!I529</f>
        <v>0.40923043441533313</v>
      </c>
      <c r="K528" s="11">
        <f>'2023 MRI - Alphabetical'!J528-'2020 MRI'!J529</f>
        <v>5.1239595086845058E-2</v>
      </c>
      <c r="L528" s="10">
        <f>'2023 MRI - Alphabetical'!K528-'2020 MRI'!K529</f>
        <v>72</v>
      </c>
      <c r="M528" s="33">
        <f>'2023 MRI - Alphabetical'!L528-'2020 MRI'!L529</f>
        <v>0.27869525073684864</v>
      </c>
      <c r="N528" s="11">
        <f>'2023 MRI - Alphabetical'!M528-'2020 MRI'!M529</f>
        <v>-2.9895146516882763E-2</v>
      </c>
      <c r="O528" s="10">
        <f>'2023 MRI - Alphabetical'!N528-'2020 MRI'!N529</f>
        <v>-14</v>
      </c>
      <c r="P528" s="33">
        <f>'2023 MRI - Alphabetical'!O528-'2020 MRI'!O529</f>
        <v>-3.1779898675873719E-2</v>
      </c>
      <c r="Q528" s="11">
        <f>'2023 MRI - Alphabetical'!P528-'2020 MRI'!P529</f>
        <v>-8.4675832660453115E-4</v>
      </c>
      <c r="R528" s="10">
        <f>'2023 MRI - Alphabetical'!Q528-'2020 MRI'!Q529</f>
        <v>181</v>
      </c>
      <c r="S528" s="33">
        <f>'2023 MRI - Alphabetical'!R528-'2020 MRI'!R529</f>
        <v>0.34872125076789257</v>
      </c>
      <c r="T528" s="12">
        <f>'2023 MRI - Alphabetical'!S528-'2020 MRI'!S529</f>
        <v>-0.63505406583396218</v>
      </c>
      <c r="U528" s="10">
        <f>'2023 MRI - Alphabetical'!T528-'2020 MRI'!T529</f>
        <v>-120</v>
      </c>
      <c r="V528" s="33">
        <f>'2023 MRI - Alphabetical'!U528-'2020 MRI'!U529</f>
        <v>-0.33313026810544588</v>
      </c>
      <c r="W528" s="11">
        <f>'2023 MRI - Alphabetical'!V528-'2020 MRI'!V529</f>
        <v>1.6734133389183427E-2</v>
      </c>
      <c r="X528" s="10">
        <f>'2023 MRI - Alphabetical'!W528-'2020 MRI'!W529</f>
        <v>0</v>
      </c>
      <c r="Y528" s="33">
        <f>'2023 MRI - Alphabetical'!X528-'2020 MRI'!X529</f>
        <v>-0.36904593992517543</v>
      </c>
      <c r="Z528" s="13">
        <f>'2023 MRI - Alphabetical'!Y528-'2020 MRI'!Y529</f>
        <v>3751</v>
      </c>
      <c r="AA528" s="10">
        <f>'2023 MRI - Alphabetical'!Z528-'2020 MRI'!Z529</f>
        <v>120</v>
      </c>
      <c r="AB528" s="33">
        <f>'2023 MRI - Alphabetical'!AA528-'2020 MRI'!AA529</f>
        <v>0.27960996993571363</v>
      </c>
      <c r="AC528" s="11">
        <f>'2023 MRI - Alphabetical'!AB528-'2020 MRI'!AB529</f>
        <v>-1.4676409185803777E-3</v>
      </c>
      <c r="AD528" s="10">
        <f>'2023 MRI - Alphabetical'!AC528-'2020 MRI'!AC529</f>
        <v>0</v>
      </c>
      <c r="AE528" s="33">
        <f>'2023 MRI - Alphabetical'!AD528-'2020 MRI'!AD529</f>
        <v>-0.39888594124796017</v>
      </c>
      <c r="AF528" s="11">
        <f>'2023 MRI - Alphabetical'!AE528-'2020 MRI'!AE529</f>
        <v>-1.848122096955962E-2</v>
      </c>
      <c r="AG528" s="10">
        <f>'2023 MRI - Alphabetical'!AF528-'2020 MRI'!AF529</f>
        <v>5</v>
      </c>
      <c r="AH528" s="33">
        <f>'2023 MRI - Alphabetical'!AG528-'2020 MRI'!AG529</f>
        <v>0.11625285690196785</v>
      </c>
      <c r="AI528" s="14">
        <f>'2023 MRI - Alphabetical'!AH528-'2020 MRI'!AH529</f>
        <v>-0.24166666666666625</v>
      </c>
      <c r="AJ528" s="10">
        <f>'2023 MRI - Alphabetical'!AI528-'2020 MRI'!AI529</f>
        <v>0</v>
      </c>
      <c r="AK528" s="33">
        <f>'2023 MRI - Alphabetical'!AJ528-'2020 MRI'!AJ529</f>
        <v>2.5977016229832478E-2</v>
      </c>
      <c r="AL528" s="13">
        <f>'2023 MRI - Alphabetical'!AK528-'2020 MRI'!AK529</f>
        <v>24603.875125314735</v>
      </c>
      <c r="AM528" s="38"/>
    </row>
    <row r="529" spans="1:39" x14ac:dyDescent="0.25">
      <c r="A529" t="s">
        <v>1122</v>
      </c>
      <c r="B529" s="5" t="s">
        <v>152</v>
      </c>
      <c r="C529" s="6" t="s">
        <v>93</v>
      </c>
      <c r="D529" s="7" t="s">
        <v>34</v>
      </c>
      <c r="E529" s="8">
        <f>VLOOKUP(A529,'2020 MRI'!$A$7:$F$571,6,FALSE)</f>
        <v>13.451566375365678</v>
      </c>
      <c r="F529" s="36">
        <f>'2023 MRI - Alphabetical'!E529-'2020 MRI'!E530</f>
        <v>-9.177151233352987E-2</v>
      </c>
      <c r="G529" s="8">
        <f>'2023 MRI - Alphabetical'!F529-'2020 MRI'!F530</f>
        <v>5.811331761326274</v>
      </c>
      <c r="H529" s="9">
        <f>'2023 MRI - Alphabetical'!G529-'2020 MRI'!G530</f>
        <v>-14</v>
      </c>
      <c r="I529" s="10">
        <f>'2023 MRI - Alphabetical'!H529-'2020 MRI'!H530</f>
        <v>-184</v>
      </c>
      <c r="J529" s="33">
        <f>'2023 MRI - Alphabetical'!I529-'2020 MRI'!I530</f>
        <v>-0.55406093142364887</v>
      </c>
      <c r="K529" s="11">
        <f>'2023 MRI - Alphabetical'!J529-'2020 MRI'!J530</f>
        <v>-1.0315683493567152E-2</v>
      </c>
      <c r="L529" s="10">
        <f>'2023 MRI - Alphabetical'!K529-'2020 MRI'!K530</f>
        <v>64</v>
      </c>
      <c r="M529" s="33">
        <f>'2023 MRI - Alphabetical'!L529-'2020 MRI'!L530</f>
        <v>0.2814066909024272</v>
      </c>
      <c r="N529" s="11">
        <f>'2023 MRI - Alphabetical'!M529-'2020 MRI'!M530</f>
        <v>-1.7785289488417292E-2</v>
      </c>
      <c r="O529" s="10">
        <f>'2023 MRI - Alphabetical'!N529-'2020 MRI'!N530</f>
        <v>11</v>
      </c>
      <c r="P529" s="33">
        <f>'2023 MRI - Alphabetical'!O529-'2020 MRI'!O530</f>
        <v>6.9294673021896291E-2</v>
      </c>
      <c r="Q529" s="11">
        <f>'2023 MRI - Alphabetical'!P529-'2020 MRI'!P530</f>
        <v>-6.006006006006006E-3</v>
      </c>
      <c r="R529" s="10">
        <f>'2023 MRI - Alphabetical'!Q529-'2020 MRI'!Q530</f>
        <v>19</v>
      </c>
      <c r="S529" s="33">
        <f>'2023 MRI - Alphabetical'!R529-'2020 MRI'!R530</f>
        <v>0.23888270298591624</v>
      </c>
      <c r="T529" s="12">
        <f>'2023 MRI - Alphabetical'!S529-'2020 MRI'!S530</f>
        <v>0</v>
      </c>
      <c r="U529" s="10">
        <f>'2023 MRI - Alphabetical'!T529-'2020 MRI'!T530</f>
        <v>-63</v>
      </c>
      <c r="V529" s="33">
        <f>'2023 MRI - Alphabetical'!U529-'2020 MRI'!U530</f>
        <v>-0.24948684903906559</v>
      </c>
      <c r="W529" s="11">
        <f>'2023 MRI - Alphabetical'!V529-'2020 MRI'!V530</f>
        <v>1.0942471347360186E-2</v>
      </c>
      <c r="X529" s="10">
        <f>'2023 MRI - Alphabetical'!W529-'2020 MRI'!W530</f>
        <v>0</v>
      </c>
      <c r="Y529" s="33">
        <f>'2023 MRI - Alphabetical'!X529-'2020 MRI'!X530</f>
        <v>-0.24808474382017065</v>
      </c>
      <c r="Z529" s="13">
        <f>'2023 MRI - Alphabetical'!Y529-'2020 MRI'!Y530</f>
        <v>15539</v>
      </c>
      <c r="AA529" s="10">
        <f>'2023 MRI - Alphabetical'!Z529-'2020 MRI'!Z530</f>
        <v>63</v>
      </c>
      <c r="AB529" s="33">
        <f>'2023 MRI - Alphabetical'!AA529-'2020 MRI'!AA530</f>
        <v>0.13665768056748301</v>
      </c>
      <c r="AC529" s="11">
        <f>'2023 MRI - Alphabetical'!AB529-'2020 MRI'!AB530</f>
        <v>6.1744138214726504E-4</v>
      </c>
      <c r="AD529" s="10">
        <f>'2023 MRI - Alphabetical'!AC529-'2020 MRI'!AC530</f>
        <v>0</v>
      </c>
      <c r="AE529" s="33">
        <f>'2023 MRI - Alphabetical'!AD529-'2020 MRI'!AD530</f>
        <v>4.9433914532913126E-2</v>
      </c>
      <c r="AF529" s="11">
        <f>'2023 MRI - Alphabetical'!AE529-'2020 MRI'!AE530</f>
        <v>7.808148701203832E-3</v>
      </c>
      <c r="AG529" s="10">
        <f>'2023 MRI - Alphabetical'!AF529-'2020 MRI'!AF530</f>
        <v>-9</v>
      </c>
      <c r="AH529" s="33">
        <f>'2023 MRI - Alphabetical'!AG529-'2020 MRI'!AG530</f>
        <v>-8.1190150622384605E-2</v>
      </c>
      <c r="AI529" s="14">
        <f>'2023 MRI - Alphabetical'!AH529-'2020 MRI'!AH530</f>
        <v>-3.5666666666665847E-2</v>
      </c>
      <c r="AJ529" s="10">
        <f>'2023 MRI - Alphabetical'!AI529-'2020 MRI'!AI530</f>
        <v>0</v>
      </c>
      <c r="AK529" s="33">
        <f>'2023 MRI - Alphabetical'!AJ529-'2020 MRI'!AJ530</f>
        <v>-3.1171186401224293E-5</v>
      </c>
      <c r="AL529" s="13">
        <f>'2023 MRI - Alphabetical'!AK529-'2020 MRI'!AK530</f>
        <v>27310.79292706569</v>
      </c>
      <c r="AM529" s="38"/>
    </row>
    <row r="530" spans="1:39" x14ac:dyDescent="0.25">
      <c r="A530" t="s">
        <v>1123</v>
      </c>
      <c r="B530" s="5" t="s">
        <v>152</v>
      </c>
      <c r="C530" s="6" t="s">
        <v>81</v>
      </c>
      <c r="D530" s="7" t="s">
        <v>34</v>
      </c>
      <c r="E530" s="8">
        <f>VLOOKUP(A530,'2020 MRI'!$A$7:$F$571,6,FALSE)</f>
        <v>13.815516602304113</v>
      </c>
      <c r="F530" s="36">
        <f>'2023 MRI - Alphabetical'!E530-'2020 MRI'!E531</f>
        <v>8.9726310277277399E-2</v>
      </c>
      <c r="G530" s="8">
        <f>'2023 MRI - Alphabetical'!F530-'2020 MRI'!F531</f>
        <v>5.2865697027042931</v>
      </c>
      <c r="H530" s="9">
        <f>'2023 MRI - Alphabetical'!G530-'2020 MRI'!G531</f>
        <v>-2</v>
      </c>
      <c r="I530" s="10">
        <f>'2023 MRI - Alphabetical'!H530-'2020 MRI'!H531</f>
        <v>-155</v>
      </c>
      <c r="J530" s="33">
        <f>'2023 MRI - Alphabetical'!I530-'2020 MRI'!I531</f>
        <v>-0.46993628327931208</v>
      </c>
      <c r="K530" s="11">
        <f>'2023 MRI - Alphabetical'!J530-'2020 MRI'!J531</f>
        <v>-1.004227836880911E-2</v>
      </c>
      <c r="L530" s="10">
        <f>'2023 MRI - Alphabetical'!K530-'2020 MRI'!K531</f>
        <v>101</v>
      </c>
      <c r="M530" s="33">
        <f>'2023 MRI - Alphabetical'!L530-'2020 MRI'!L531</f>
        <v>0.39389204806915412</v>
      </c>
      <c r="N530" s="11">
        <f>'2023 MRI - Alphabetical'!M530-'2020 MRI'!M531</f>
        <v>-2.6688290641111941E-2</v>
      </c>
      <c r="O530" s="10">
        <f>'2023 MRI - Alphabetical'!N530-'2020 MRI'!N531</f>
        <v>-18</v>
      </c>
      <c r="P530" s="33">
        <f>'2023 MRI - Alphabetical'!O530-'2020 MRI'!O531</f>
        <v>-4.6924197583481431E-2</v>
      </c>
      <c r="Q530" s="11">
        <f>'2023 MRI - Alphabetical'!P530-'2020 MRI'!P531</f>
        <v>1.2825463885872122E-3</v>
      </c>
      <c r="R530" s="10">
        <f>'2023 MRI - Alphabetical'!Q530-'2020 MRI'!Q531</f>
        <v>29</v>
      </c>
      <c r="S530" s="33">
        <f>'2023 MRI - Alphabetical'!R530-'2020 MRI'!R531</f>
        <v>0.25198298729260871</v>
      </c>
      <c r="T530" s="12">
        <f>'2023 MRI - Alphabetical'!S530-'2020 MRI'!S531</f>
        <v>-5.509034817100044E-2</v>
      </c>
      <c r="U530" s="10">
        <f>'2023 MRI - Alphabetical'!T530-'2020 MRI'!T531</f>
        <v>31</v>
      </c>
      <c r="V530" s="33">
        <f>'2023 MRI - Alphabetical'!U530-'2020 MRI'!U531</f>
        <v>6.3678448719238001E-2</v>
      </c>
      <c r="W530" s="11">
        <f>'2023 MRI - Alphabetical'!V530-'2020 MRI'!V531</f>
        <v>-7.3059481773101141E-3</v>
      </c>
      <c r="X530" s="10">
        <f>'2023 MRI - Alphabetical'!W530-'2020 MRI'!W531</f>
        <v>0</v>
      </c>
      <c r="Y530" s="33">
        <f>'2023 MRI - Alphabetical'!X530-'2020 MRI'!X531</f>
        <v>-2.0893578856897577E-2</v>
      </c>
      <c r="Z530" s="13">
        <f>'2023 MRI - Alphabetical'!Y530-'2020 MRI'!Y531</f>
        <v>27222</v>
      </c>
      <c r="AA530" s="10">
        <f>'2023 MRI - Alphabetical'!Z530-'2020 MRI'!Z531</f>
        <v>-17</v>
      </c>
      <c r="AB530" s="33">
        <f>'2023 MRI - Alphabetical'!AA530-'2020 MRI'!AA531</f>
        <v>-9.8567634369877755E-2</v>
      </c>
      <c r="AC530" s="11">
        <f>'2023 MRI - Alphabetical'!AB530-'2020 MRI'!AB531</f>
        <v>3.6761054683492334E-3</v>
      </c>
      <c r="AD530" s="10">
        <f>'2023 MRI - Alphabetical'!AC530-'2020 MRI'!AC531</f>
        <v>0</v>
      </c>
      <c r="AE530" s="33">
        <f>'2023 MRI - Alphabetical'!AD530-'2020 MRI'!AD531</f>
        <v>-1.4522457675618661E-2</v>
      </c>
      <c r="AF530" s="11">
        <f>'2023 MRI - Alphabetical'!AE530-'2020 MRI'!AE531</f>
        <v>3.8006277189603921E-3</v>
      </c>
      <c r="AG530" s="10">
        <f>'2023 MRI - Alphabetical'!AF530-'2020 MRI'!AF531</f>
        <v>-34</v>
      </c>
      <c r="AH530" s="33">
        <f>'2023 MRI - Alphabetical'!AG530-'2020 MRI'!AG531</f>
        <v>-0.10958210195067357</v>
      </c>
      <c r="AI530" s="14">
        <f>'2023 MRI - Alphabetical'!AH530-'2020 MRI'!AH531</f>
        <v>2.666666666666373E-3</v>
      </c>
      <c r="AJ530" s="10">
        <f>'2023 MRI - Alphabetical'!AI530-'2020 MRI'!AI531</f>
        <v>0</v>
      </c>
      <c r="AK530" s="33">
        <f>'2023 MRI - Alphabetical'!AJ530-'2020 MRI'!AJ531</f>
        <v>5.5173081660538636E-3</v>
      </c>
      <c r="AL530" s="13">
        <f>'2023 MRI - Alphabetical'!AK530-'2020 MRI'!AK531</f>
        <v>20096.134743531002</v>
      </c>
      <c r="AM530" s="38"/>
    </row>
    <row r="531" spans="1:39" x14ac:dyDescent="0.25">
      <c r="A531" t="s">
        <v>1124</v>
      </c>
      <c r="B531" s="5" t="s">
        <v>532</v>
      </c>
      <c r="C531" s="6" t="s">
        <v>172</v>
      </c>
      <c r="D531" s="7" t="s">
        <v>39</v>
      </c>
      <c r="E531" s="8">
        <f>VLOOKUP(A531,'2020 MRI'!$A$7:$F$571,6,FALSE)</f>
        <v>13.124776516153943</v>
      </c>
      <c r="F531" s="36">
        <f>'2023 MRI - Alphabetical'!E531-'2020 MRI'!E532</f>
        <v>-0.56261154196428809</v>
      </c>
      <c r="G531" s="8">
        <f>'2023 MRI - Alphabetical'!F531-'2020 MRI'!F532</f>
        <v>7.0473470913917247</v>
      </c>
      <c r="H531" s="9">
        <f>'2023 MRI - Alphabetical'!G531-'2020 MRI'!G532</f>
        <v>-31</v>
      </c>
      <c r="I531" s="10">
        <f>'2023 MRI - Alphabetical'!H531-'2020 MRI'!H532</f>
        <v>-50</v>
      </c>
      <c r="J531" s="33">
        <f>'2023 MRI - Alphabetical'!I531-'2020 MRI'!I532</f>
        <v>-0.29291348201057482</v>
      </c>
      <c r="K531" s="11">
        <f>'2023 MRI - Alphabetical'!J531-'2020 MRI'!J532</f>
        <v>1.5861105755245575E-2</v>
      </c>
      <c r="L531" s="10">
        <f>'2023 MRI - Alphabetical'!K531-'2020 MRI'!K532</f>
        <v>341</v>
      </c>
      <c r="M531" s="33">
        <f>'2023 MRI - Alphabetical'!L531-'2020 MRI'!L532</f>
        <v>1.63628377371443</v>
      </c>
      <c r="N531" s="11">
        <f>'2023 MRI - Alphabetical'!M531-'2020 MRI'!M532</f>
        <v>-9.4554793554031555E-2</v>
      </c>
      <c r="O531" s="10">
        <f>'2023 MRI - Alphabetical'!N531-'2020 MRI'!N532</f>
        <v>-31</v>
      </c>
      <c r="P531" s="33">
        <f>'2023 MRI - Alphabetical'!O531-'2020 MRI'!O532</f>
        <v>-7.0255602568948916E-2</v>
      </c>
      <c r="Q531" s="11">
        <f>'2023 MRI - Alphabetical'!P531-'2020 MRI'!P532</f>
        <v>2.3625869836195468E-3</v>
      </c>
      <c r="R531" s="10">
        <f>'2023 MRI - Alphabetical'!Q531-'2020 MRI'!Q532</f>
        <v>19</v>
      </c>
      <c r="S531" s="33">
        <f>'2023 MRI - Alphabetical'!R531-'2020 MRI'!R532</f>
        <v>0.23888270298591624</v>
      </c>
      <c r="T531" s="12">
        <f>'2023 MRI - Alphabetical'!S531-'2020 MRI'!S532</f>
        <v>0</v>
      </c>
      <c r="U531" s="10">
        <f>'2023 MRI - Alphabetical'!T531-'2020 MRI'!T532</f>
        <v>145</v>
      </c>
      <c r="V531" s="33">
        <f>'2023 MRI - Alphabetical'!U531-'2020 MRI'!U532</f>
        <v>0.36255401163663581</v>
      </c>
      <c r="W531" s="11">
        <f>'2023 MRI - Alphabetical'!V531-'2020 MRI'!V532</f>
        <v>-2.5234100134714478E-2</v>
      </c>
      <c r="X531" s="10">
        <f>'2023 MRI - Alphabetical'!W531-'2020 MRI'!W532</f>
        <v>-58</v>
      </c>
      <c r="Y531" s="33">
        <f>'2023 MRI - Alphabetical'!X531-'2020 MRI'!X532</f>
        <v>-0.68601548910140053</v>
      </c>
      <c r="Z531" s="13">
        <f>'2023 MRI - Alphabetical'!Y531-'2020 MRI'!Y532</f>
        <v>-198</v>
      </c>
      <c r="AA531" s="10">
        <f>'2023 MRI - Alphabetical'!Z531-'2020 MRI'!Z532</f>
        <v>-3</v>
      </c>
      <c r="AB531" s="33">
        <f>'2023 MRI - Alphabetical'!AA531-'2020 MRI'!AA532</f>
        <v>-7.2596842745676848E-2</v>
      </c>
      <c r="AC531" s="11">
        <f>'2023 MRI - Alphabetical'!AB531-'2020 MRI'!AB532</f>
        <v>3.2396144898637451E-3</v>
      </c>
      <c r="AD531" s="10">
        <f>'2023 MRI - Alphabetical'!AC531-'2020 MRI'!AC532</f>
        <v>-185</v>
      </c>
      <c r="AE531" s="33">
        <f>'2023 MRI - Alphabetical'!AD531-'2020 MRI'!AD532</f>
        <v>-0.61018529410239974</v>
      </c>
      <c r="AF531" s="11">
        <f>'2023 MRI - Alphabetical'!AE531-'2020 MRI'!AE532</f>
        <v>-3.0840274750406405E-2</v>
      </c>
      <c r="AG531" s="10">
        <f>'2023 MRI - Alphabetical'!AF531-'2020 MRI'!AF532</f>
        <v>-46</v>
      </c>
      <c r="AH531" s="33">
        <f>'2023 MRI - Alphabetical'!AG531-'2020 MRI'!AG532</f>
        <v>-0.18672051749110286</v>
      </c>
      <c r="AI531" s="14">
        <f>'2023 MRI - Alphabetical'!AH531-'2020 MRI'!AH532</f>
        <v>8.3333333333333037E-2</v>
      </c>
      <c r="AJ531" s="10">
        <f>'2023 MRI - Alphabetical'!AI531-'2020 MRI'!AI532</f>
        <v>-16</v>
      </c>
      <c r="AK531" s="33">
        <f>'2023 MRI - Alphabetical'!AJ531-'2020 MRI'!AJ532</f>
        <v>-5.6629886486411554E-2</v>
      </c>
      <c r="AL531" s="13">
        <f>'2023 MRI - Alphabetical'!AK531-'2020 MRI'!AK532</f>
        <v>7380.1214159207302</v>
      </c>
      <c r="AM531" s="38"/>
    </row>
    <row r="532" spans="1:39" x14ac:dyDescent="0.25">
      <c r="A532" t="s">
        <v>1125</v>
      </c>
      <c r="B532" s="5" t="s">
        <v>206</v>
      </c>
      <c r="C532" s="6" t="s">
        <v>19</v>
      </c>
      <c r="D532" s="7" t="s">
        <v>20</v>
      </c>
      <c r="E532" s="8">
        <f>VLOOKUP(A532,'2020 MRI'!$A$7:$F$571,6,FALSE)</f>
        <v>27.489045384325159</v>
      </c>
      <c r="F532" s="36">
        <f>'2023 MRI - Alphabetical'!E532-'2020 MRI'!E533</f>
        <v>-2.5893696949152281</v>
      </c>
      <c r="G532" s="8">
        <f>'2023 MRI - Alphabetical'!F532-'2020 MRI'!F533</f>
        <v>9.1665394887080041</v>
      </c>
      <c r="H532" s="9">
        <f>'2023 MRI - Alphabetical'!G532-'2020 MRI'!G533</f>
        <v>-116</v>
      </c>
      <c r="I532" s="10">
        <f>'2023 MRI - Alphabetical'!H532-'2020 MRI'!H533</f>
        <v>-238</v>
      </c>
      <c r="J532" s="33">
        <f>'2023 MRI - Alphabetical'!I532-'2020 MRI'!I533</f>
        <v>-0.76937245377613384</v>
      </c>
      <c r="K532" s="11">
        <f>'2023 MRI - Alphabetical'!J532-'2020 MRI'!J533</f>
        <v>-2.8837018833350103E-2</v>
      </c>
      <c r="L532" s="10">
        <f>'2023 MRI - Alphabetical'!K532-'2020 MRI'!K533</f>
        <v>182</v>
      </c>
      <c r="M532" s="33">
        <f>'2023 MRI - Alphabetical'!L532-'2020 MRI'!L533</f>
        <v>0.67821245953747455</v>
      </c>
      <c r="N532" s="11">
        <f>'2023 MRI - Alphabetical'!M532-'2020 MRI'!M533</f>
        <v>-4.6836761122475416E-2</v>
      </c>
      <c r="O532" s="10">
        <f>'2023 MRI - Alphabetical'!N532-'2020 MRI'!N533</f>
        <v>-248</v>
      </c>
      <c r="P532" s="33">
        <f>'2023 MRI - Alphabetical'!O532-'2020 MRI'!O533</f>
        <v>-0.64186896294518692</v>
      </c>
      <c r="Q532" s="11">
        <f>'2023 MRI - Alphabetical'!P532-'2020 MRI'!P533</f>
        <v>3.7798732724642015E-2</v>
      </c>
      <c r="R532" s="10">
        <f>'2023 MRI - Alphabetical'!Q532-'2020 MRI'!Q533</f>
        <v>-3</v>
      </c>
      <c r="S532" s="33">
        <f>'2023 MRI - Alphabetical'!R532-'2020 MRI'!R533</f>
        <v>-0.32075665443055373</v>
      </c>
      <c r="T532" s="12">
        <f>'2023 MRI - Alphabetical'!S532-'2020 MRI'!S533</f>
        <v>5.3286558736400647E-2</v>
      </c>
      <c r="U532" s="10">
        <f>'2023 MRI - Alphabetical'!T532-'2020 MRI'!T533</f>
        <v>-187</v>
      </c>
      <c r="V532" s="33">
        <f>'2023 MRI - Alphabetical'!U532-'2020 MRI'!U533</f>
        <v>-0.71451086900037009</v>
      </c>
      <c r="W532" s="11">
        <f>'2023 MRI - Alphabetical'!V532-'2020 MRI'!V533</f>
        <v>4.0540175892208485E-2</v>
      </c>
      <c r="X532" s="10">
        <f>'2023 MRI - Alphabetical'!W532-'2020 MRI'!W533</f>
        <v>-135</v>
      </c>
      <c r="Y532" s="33">
        <f>'2023 MRI - Alphabetical'!X532-'2020 MRI'!X533</f>
        <v>-0.56312489692211587</v>
      </c>
      <c r="Z532" s="13">
        <f>'2023 MRI - Alphabetical'!Y532-'2020 MRI'!Y533</f>
        <v>-5320</v>
      </c>
      <c r="AA532" s="10">
        <f>'2023 MRI - Alphabetical'!Z532-'2020 MRI'!Z533</f>
        <v>-3</v>
      </c>
      <c r="AB532" s="33">
        <f>'2023 MRI - Alphabetical'!AA532-'2020 MRI'!AA533</f>
        <v>-3.6557171539851885E-2</v>
      </c>
      <c r="AC532" s="11">
        <f>'2023 MRI - Alphabetical'!AB532-'2020 MRI'!AB533</f>
        <v>1.1616195415760436E-3</v>
      </c>
      <c r="AD532" s="10">
        <f>'2023 MRI - Alphabetical'!AC532-'2020 MRI'!AC533</f>
        <v>-70</v>
      </c>
      <c r="AE532" s="33">
        <f>'2023 MRI - Alphabetical'!AD532-'2020 MRI'!AD533</f>
        <v>-0.35289244426562383</v>
      </c>
      <c r="AF532" s="11">
        <f>'2023 MRI - Alphabetical'!AE532-'2020 MRI'!AE533</f>
        <v>-1.2804166139965156E-2</v>
      </c>
      <c r="AG532" s="10">
        <f>'2023 MRI - Alphabetical'!AF532-'2020 MRI'!AF533</f>
        <v>19</v>
      </c>
      <c r="AH532" s="33">
        <f>'2023 MRI - Alphabetical'!AG532-'2020 MRI'!AG533</f>
        <v>0.21717693654642101</v>
      </c>
      <c r="AI532" s="14">
        <f>'2023 MRI - Alphabetical'!AH532-'2020 MRI'!AH533</f>
        <v>-0.35366666666666635</v>
      </c>
      <c r="AJ532" s="10">
        <f>'2023 MRI - Alphabetical'!AI532-'2020 MRI'!AI533</f>
        <v>25</v>
      </c>
      <c r="AK532" s="33">
        <f>'2023 MRI - Alphabetical'!AJ532-'2020 MRI'!AJ533</f>
        <v>3.5348274446135308E-2</v>
      </c>
      <c r="AL532" s="13">
        <f>'2023 MRI - Alphabetical'!AK532-'2020 MRI'!AK533</f>
        <v>21150.027043063528</v>
      </c>
      <c r="AM532" s="38"/>
    </row>
    <row r="533" spans="1:39" x14ac:dyDescent="0.25">
      <c r="A533" t="s">
        <v>1126</v>
      </c>
      <c r="B533" s="5" t="s">
        <v>433</v>
      </c>
      <c r="C533" s="6" t="s">
        <v>33</v>
      </c>
      <c r="D533" s="7" t="s">
        <v>34</v>
      </c>
      <c r="E533" s="8">
        <f>VLOOKUP(A533,'2020 MRI'!$A$7:$F$571,6,FALSE)</f>
        <v>18.976352422720687</v>
      </c>
      <c r="F533" s="36">
        <f>'2023 MRI - Alphabetical'!E533-'2020 MRI'!E534</f>
        <v>5.3972146792264919E-2</v>
      </c>
      <c r="G533" s="8">
        <f>'2023 MRI - Alphabetical'!F533-'2020 MRI'!F534</f>
        <v>4.3278064289268521</v>
      </c>
      <c r="H533" s="9">
        <f>'2023 MRI - Alphabetical'!G533-'2020 MRI'!G534</f>
        <v>-12</v>
      </c>
      <c r="I533" s="10">
        <f>'2023 MRI - Alphabetical'!H533-'2020 MRI'!H534</f>
        <v>-148</v>
      </c>
      <c r="J533" s="33">
        <f>'2023 MRI - Alphabetical'!I533-'2020 MRI'!I534</f>
        <v>-0.52368566093439506</v>
      </c>
      <c r="K533" s="11">
        <f>'2023 MRI - Alphabetical'!J533-'2020 MRI'!J534</f>
        <v>-1.4881672318554084E-2</v>
      </c>
      <c r="L533" s="10">
        <f>'2023 MRI - Alphabetical'!K533-'2020 MRI'!K534</f>
        <v>-127</v>
      </c>
      <c r="M533" s="33">
        <f>'2023 MRI - Alphabetical'!L533-'2020 MRI'!L534</f>
        <v>-0.31841285541199338</v>
      </c>
      <c r="N533" s="11">
        <f>'2023 MRI - Alphabetical'!M533-'2020 MRI'!M534</f>
        <v>8.2748271430831861E-3</v>
      </c>
      <c r="O533" s="10">
        <f>'2023 MRI - Alphabetical'!N533-'2020 MRI'!N534</f>
        <v>14</v>
      </c>
      <c r="P533" s="33">
        <f>'2023 MRI - Alphabetical'!O533-'2020 MRI'!O534</f>
        <v>6.0122163557065456E-2</v>
      </c>
      <c r="Q533" s="11">
        <f>'2023 MRI - Alphabetical'!P533-'2020 MRI'!P534</f>
        <v>-6.4672672160261298E-3</v>
      </c>
      <c r="R533" s="10">
        <f>'2023 MRI - Alphabetical'!Q533-'2020 MRI'!Q534</f>
        <v>-60</v>
      </c>
      <c r="S533" s="33">
        <f>'2023 MRI - Alphabetical'!R533-'2020 MRI'!R534</f>
        <v>9.5777658059211596E-2</v>
      </c>
      <c r="T533" s="12">
        <f>'2023 MRI - Alphabetical'!S533-'2020 MRI'!S534</f>
        <v>0.17153134204038814</v>
      </c>
      <c r="U533" s="10">
        <f>'2023 MRI - Alphabetical'!T533-'2020 MRI'!T534</f>
        <v>32</v>
      </c>
      <c r="V533" s="33">
        <f>'2023 MRI - Alphabetical'!U533-'2020 MRI'!U534</f>
        <v>6.5445453275683074E-2</v>
      </c>
      <c r="W533" s="11">
        <f>'2023 MRI - Alphabetical'!V533-'2020 MRI'!V534</f>
        <v>-7.4778525374626578E-3</v>
      </c>
      <c r="X533" s="10">
        <f>'2023 MRI - Alphabetical'!W533-'2020 MRI'!W534</f>
        <v>9</v>
      </c>
      <c r="Y533" s="33">
        <f>'2023 MRI - Alphabetical'!X533-'2020 MRI'!X534</f>
        <v>3.7013407675815291E-2</v>
      </c>
      <c r="Z533" s="13">
        <f>'2023 MRI - Alphabetical'!Y533-'2020 MRI'!Y534</f>
        <v>24536</v>
      </c>
      <c r="AA533" s="10">
        <f>'2023 MRI - Alphabetical'!Z533-'2020 MRI'!Z534</f>
        <v>-17</v>
      </c>
      <c r="AB533" s="33">
        <f>'2023 MRI - Alphabetical'!AA533-'2020 MRI'!AA534</f>
        <v>-9.694682007310379E-2</v>
      </c>
      <c r="AC533" s="11">
        <f>'2023 MRI - Alphabetical'!AB533-'2020 MRI'!AB534</f>
        <v>3.5299911086792979E-3</v>
      </c>
      <c r="AD533" s="10">
        <f>'2023 MRI - Alphabetical'!AC533-'2020 MRI'!AC534</f>
        <v>35</v>
      </c>
      <c r="AE533" s="33">
        <f>'2023 MRI - Alphabetical'!AD533-'2020 MRI'!AD534</f>
        <v>0.10784496149650086</v>
      </c>
      <c r="AF533" s="11">
        <f>'2023 MRI - Alphabetical'!AE533-'2020 MRI'!AE534</f>
        <v>1.1974276367711756E-2</v>
      </c>
      <c r="AG533" s="10">
        <f>'2023 MRI - Alphabetical'!AF533-'2020 MRI'!AF534</f>
        <v>-11</v>
      </c>
      <c r="AH533" s="33">
        <f>'2023 MRI - Alphabetical'!AG533-'2020 MRI'!AG534</f>
        <v>-6.4025420310873798E-3</v>
      </c>
      <c r="AI533" s="14">
        <f>'2023 MRI - Alphabetical'!AH533-'2020 MRI'!AH534</f>
        <v>-0.11133333333333351</v>
      </c>
      <c r="AJ533" s="10">
        <f>'2023 MRI - Alphabetical'!AI533-'2020 MRI'!AI534</f>
        <v>-16</v>
      </c>
      <c r="AK533" s="33">
        <f>'2023 MRI - Alphabetical'!AJ533-'2020 MRI'!AJ534</f>
        <v>-1.2637650418155094E-2</v>
      </c>
      <c r="AL533" s="13">
        <f>'2023 MRI - Alphabetical'!AK533-'2020 MRI'!AK534</f>
        <v>17598.78402296995</v>
      </c>
      <c r="AM533" s="38"/>
    </row>
    <row r="534" spans="1:39" x14ac:dyDescent="0.25">
      <c r="A534" t="s">
        <v>1127</v>
      </c>
      <c r="B534" s="5" t="s">
        <v>259</v>
      </c>
      <c r="C534" s="6" t="s">
        <v>52</v>
      </c>
      <c r="D534" s="7" t="s">
        <v>34</v>
      </c>
      <c r="E534" s="8">
        <f>VLOOKUP(A534,'2020 MRI'!$A$7:$F$571,6,FALSE)</f>
        <v>22.917965569579028</v>
      </c>
      <c r="F534" s="36">
        <f>'2023 MRI - Alphabetical'!E534-'2020 MRI'!E535</f>
        <v>-0.81544399056097649</v>
      </c>
      <c r="G534" s="8">
        <f>'2023 MRI - Alphabetical'!F534-'2020 MRI'!F535</f>
        <v>5.687549104120091</v>
      </c>
      <c r="H534" s="9">
        <f>'2023 MRI - Alphabetical'!G534-'2020 MRI'!G535</f>
        <v>-55</v>
      </c>
      <c r="I534" s="10">
        <f>'2023 MRI - Alphabetical'!H534-'2020 MRI'!H535</f>
        <v>5</v>
      </c>
      <c r="J534" s="33">
        <f>'2023 MRI - Alphabetical'!I534-'2020 MRI'!I535</f>
        <v>1.4378653502526086</v>
      </c>
      <c r="K534" s="11">
        <f>'2023 MRI - Alphabetical'!J534-'2020 MRI'!J535</f>
        <v>0.17213496739000766</v>
      </c>
      <c r="L534" s="10">
        <f>'2023 MRI - Alphabetical'!K534-'2020 MRI'!K535</f>
        <v>-214</v>
      </c>
      <c r="M534" s="33">
        <f>'2023 MRI - Alphabetical'!L534-'2020 MRI'!L535</f>
        <v>-1.8454926593073917</v>
      </c>
      <c r="N534" s="11">
        <f>'2023 MRI - Alphabetical'!M534-'2020 MRI'!M535</f>
        <v>4.9127558540453684E-2</v>
      </c>
      <c r="O534" s="10">
        <f>'2023 MRI - Alphabetical'!N534-'2020 MRI'!N535</f>
        <v>-61</v>
      </c>
      <c r="P534" s="33">
        <f>'2023 MRI - Alphabetical'!O534-'2020 MRI'!O535</f>
        <v>-0.27808962584478797</v>
      </c>
      <c r="Q534" s="11">
        <f>'2023 MRI - Alphabetical'!P534-'2020 MRI'!P535</f>
        <v>1.3982357279228301E-2</v>
      </c>
      <c r="R534" s="10">
        <f>'2023 MRI - Alphabetical'!Q534-'2020 MRI'!Q535</f>
        <v>-104</v>
      </c>
      <c r="S534" s="33">
        <f>'2023 MRI - Alphabetical'!R534-'2020 MRI'!R535</f>
        <v>-0.28128761036514466</v>
      </c>
      <c r="T534" s="12">
        <f>'2023 MRI - Alphabetical'!S534-'2020 MRI'!S535</f>
        <v>0.73143252255606761</v>
      </c>
      <c r="U534" s="10">
        <f>'2023 MRI - Alphabetical'!T534-'2020 MRI'!T535</f>
        <v>66</v>
      </c>
      <c r="V534" s="33">
        <f>'2023 MRI - Alphabetical'!U534-'2020 MRI'!U535</f>
        <v>0.40833956148271466</v>
      </c>
      <c r="W534" s="11">
        <f>'2023 MRI - Alphabetical'!V534-'2020 MRI'!V535</f>
        <v>-2.6018978697416928E-2</v>
      </c>
      <c r="X534" s="10">
        <f>'2023 MRI - Alphabetical'!W534-'2020 MRI'!W535</f>
        <v>16</v>
      </c>
      <c r="Y534" s="33">
        <f>'2023 MRI - Alphabetical'!X534-'2020 MRI'!X535</f>
        <v>9.2418938074418089E-3</v>
      </c>
      <c r="Z534" s="13">
        <f>'2023 MRI - Alphabetical'!Y534-'2020 MRI'!Y535</f>
        <v>18946</v>
      </c>
      <c r="AA534" s="10">
        <f>'2023 MRI - Alphabetical'!Z534-'2020 MRI'!Z535</f>
        <v>-95</v>
      </c>
      <c r="AB534" s="33">
        <f>'2023 MRI - Alphabetical'!AA534-'2020 MRI'!AA535</f>
        <v>-0.28368444754652822</v>
      </c>
      <c r="AC534" s="11">
        <f>'2023 MRI - Alphabetical'!AB534-'2020 MRI'!AB535</f>
        <v>6.2640051513200255E-3</v>
      </c>
      <c r="AD534" s="10">
        <f>'2023 MRI - Alphabetical'!AC534-'2020 MRI'!AC535</f>
        <v>-74</v>
      </c>
      <c r="AE534" s="33">
        <f>'2023 MRI - Alphabetical'!AD534-'2020 MRI'!AD535</f>
        <v>-0.25399354731480489</v>
      </c>
      <c r="AF534" s="11">
        <f>'2023 MRI - Alphabetical'!AE534-'2020 MRI'!AE535</f>
        <v>-7.6841544263041017E-3</v>
      </c>
      <c r="AG534" s="10">
        <f>'2023 MRI - Alphabetical'!AF534-'2020 MRI'!AF535</f>
        <v>-1</v>
      </c>
      <c r="AH534" s="33">
        <f>'2023 MRI - Alphabetical'!AG534-'2020 MRI'!AG535</f>
        <v>-4.0471170973799819E-2</v>
      </c>
      <c r="AI534" s="14">
        <f>'2023 MRI - Alphabetical'!AH534-'2020 MRI'!AH535</f>
        <v>-8.7666666666666782E-2</v>
      </c>
      <c r="AJ534" s="10">
        <f>'2023 MRI - Alphabetical'!AI534-'2020 MRI'!AI535</f>
        <v>-52</v>
      </c>
      <c r="AK534" s="33">
        <f>'2023 MRI - Alphabetical'!AJ534-'2020 MRI'!AJ535</f>
        <v>-9.5782379090886299E-2</v>
      </c>
      <c r="AL534" s="13">
        <f>'2023 MRI - Alphabetical'!AK534-'2020 MRI'!AK535</f>
        <v>-35033.888545014925</v>
      </c>
      <c r="AM534" s="38"/>
    </row>
    <row r="535" spans="1:39" x14ac:dyDescent="0.25">
      <c r="A535" t="s">
        <v>1128</v>
      </c>
      <c r="B535" s="5" t="s">
        <v>390</v>
      </c>
      <c r="C535" s="6" t="s">
        <v>47</v>
      </c>
      <c r="D535" s="7" t="s">
        <v>20</v>
      </c>
      <c r="E535" s="8">
        <f>VLOOKUP(A535,'2020 MRI'!$A$7:$F$571,6,FALSE)</f>
        <v>17.531952654318573</v>
      </c>
      <c r="F535" s="36">
        <f>'2023 MRI - Alphabetical'!E535-'2020 MRI'!E536</f>
        <v>-1.5338069003870569</v>
      </c>
      <c r="G535" s="8">
        <f>'2023 MRI - Alphabetical'!F535-'2020 MRI'!F536</f>
        <v>8.5654306069562871</v>
      </c>
      <c r="H535" s="9">
        <f>'2023 MRI - Alphabetical'!G535-'2020 MRI'!G536</f>
        <v>-83</v>
      </c>
      <c r="I535" s="10">
        <f>'2023 MRI - Alphabetical'!H535-'2020 MRI'!H536</f>
        <v>112</v>
      </c>
      <c r="J535" s="33">
        <f>'2023 MRI - Alphabetical'!I535-'2020 MRI'!I536</f>
        <v>0.37223085045962762</v>
      </c>
      <c r="K535" s="11">
        <f>'2023 MRI - Alphabetical'!J535-'2020 MRI'!J536</f>
        <v>5.0316083533120892E-2</v>
      </c>
      <c r="L535" s="10">
        <f>'2023 MRI - Alphabetical'!K535-'2020 MRI'!K536</f>
        <v>-61</v>
      </c>
      <c r="M535" s="33">
        <f>'2023 MRI - Alphabetical'!L535-'2020 MRI'!L536</f>
        <v>-0.4991149348922459</v>
      </c>
      <c r="N535" s="11">
        <f>'2023 MRI - Alphabetical'!M535-'2020 MRI'!M536</f>
        <v>-3.8333109979451357E-3</v>
      </c>
      <c r="O535" s="10">
        <f>'2023 MRI - Alphabetical'!N535-'2020 MRI'!N536</f>
        <v>-57</v>
      </c>
      <c r="P535" s="33">
        <f>'2023 MRI - Alphabetical'!O535-'2020 MRI'!O536</f>
        <v>-0.14533453982683553</v>
      </c>
      <c r="Q535" s="11">
        <f>'2023 MRI - Alphabetical'!P535-'2020 MRI'!P536</f>
        <v>6.9472689819856485E-3</v>
      </c>
      <c r="R535" s="10">
        <f>'2023 MRI - Alphabetical'!Q535-'2020 MRI'!Q536</f>
        <v>-8</v>
      </c>
      <c r="S535" s="33">
        <f>'2023 MRI - Alphabetical'!R535-'2020 MRI'!R536</f>
        <v>-0.66305700735491424</v>
      </c>
      <c r="T535" s="12">
        <f>'2023 MRI - Alphabetical'!S535-'2020 MRI'!S536</f>
        <v>0.32835666131974239</v>
      </c>
      <c r="U535" s="10">
        <f>'2023 MRI - Alphabetical'!T535-'2020 MRI'!T536</f>
        <v>13</v>
      </c>
      <c r="V535" s="33">
        <f>'2023 MRI - Alphabetical'!U535-'2020 MRI'!U536</f>
        <v>2.3188190325078128E-2</v>
      </c>
      <c r="W535" s="11">
        <f>'2023 MRI - Alphabetical'!V535-'2020 MRI'!V536</f>
        <v>-5.4971158194955273E-3</v>
      </c>
      <c r="X535" s="10">
        <f>'2023 MRI - Alphabetical'!W535-'2020 MRI'!W536</f>
        <v>-54</v>
      </c>
      <c r="Y535" s="33">
        <f>'2023 MRI - Alphabetical'!X535-'2020 MRI'!X536</f>
        <v>-0.47933911958851844</v>
      </c>
      <c r="Z535" s="13">
        <f>'2023 MRI - Alphabetical'!Y535-'2020 MRI'!Y536</f>
        <v>2304</v>
      </c>
      <c r="AA535" s="10">
        <f>'2023 MRI - Alphabetical'!Z535-'2020 MRI'!Z536</f>
        <v>-39</v>
      </c>
      <c r="AB535" s="33">
        <f>'2023 MRI - Alphabetical'!AA535-'2020 MRI'!AA536</f>
        <v>-0.12704077900262967</v>
      </c>
      <c r="AC535" s="11">
        <f>'2023 MRI - Alphabetical'!AB535-'2020 MRI'!AB536</f>
        <v>4.3960092095165007E-3</v>
      </c>
      <c r="AD535" s="10">
        <f>'2023 MRI - Alphabetical'!AC535-'2020 MRI'!AC536</f>
        <v>-23</v>
      </c>
      <c r="AE535" s="33">
        <f>'2023 MRI - Alphabetical'!AD535-'2020 MRI'!AD536</f>
        <v>-0.14959477735257032</v>
      </c>
      <c r="AF535" s="11">
        <f>'2023 MRI - Alphabetical'!AE535-'2020 MRI'!AE536</f>
        <v>-4.8592232549895531E-3</v>
      </c>
      <c r="AG535" s="10">
        <f>'2023 MRI - Alphabetical'!AF535-'2020 MRI'!AF536</f>
        <v>0</v>
      </c>
      <c r="AH535" s="33">
        <f>'2023 MRI - Alphabetical'!AG535-'2020 MRI'!AG536</f>
        <v>0.13933004967044105</v>
      </c>
      <c r="AI535" s="14">
        <f>'2023 MRI - Alphabetical'!AH535-'2020 MRI'!AH536</f>
        <v>-0.25733333333333386</v>
      </c>
      <c r="AJ535" s="10">
        <f>'2023 MRI - Alphabetical'!AI535-'2020 MRI'!AI536</f>
        <v>0</v>
      </c>
      <c r="AK535" s="33">
        <f>'2023 MRI - Alphabetical'!AJ535-'2020 MRI'!AJ536</f>
        <v>1.7038564415511964E-2</v>
      </c>
      <c r="AL535" s="13">
        <f>'2023 MRI - Alphabetical'!AK535-'2020 MRI'!AK536</f>
        <v>13042.353799589313</v>
      </c>
      <c r="AM535" s="38">
        <v>1</v>
      </c>
    </row>
    <row r="536" spans="1:39" x14ac:dyDescent="0.25">
      <c r="A536" t="s">
        <v>1129</v>
      </c>
      <c r="B536" s="5" t="s">
        <v>468</v>
      </c>
      <c r="C536" s="6" t="s">
        <v>91</v>
      </c>
      <c r="D536" s="7" t="s">
        <v>39</v>
      </c>
      <c r="E536" s="8">
        <f>VLOOKUP(A536,'2020 MRI'!$A$7:$F$571,6,FALSE)</f>
        <v>21.318643119078871</v>
      </c>
      <c r="F536" s="36">
        <f>'2023 MRI - Alphabetical'!E536-'2020 MRI'!E537</f>
        <v>1.7222453060209029</v>
      </c>
      <c r="G536" s="8">
        <f>'2023 MRI - Alphabetical'!F536-'2020 MRI'!F537</f>
        <v>-0.29204534619364608</v>
      </c>
      <c r="H536" s="9">
        <f>'2023 MRI - Alphabetical'!G536-'2020 MRI'!G537</f>
        <v>86</v>
      </c>
      <c r="I536" s="10">
        <f>'2023 MRI - Alphabetical'!H536-'2020 MRI'!H537</f>
        <v>477</v>
      </c>
      <c r="J536" s="33">
        <f>'2023 MRI - Alphabetical'!I536-'2020 MRI'!I537</f>
        <v>4.8577247364166176</v>
      </c>
      <c r="K536" s="11">
        <f>'2023 MRI - Alphabetical'!J536-'2020 MRI'!J537</f>
        <v>0.34487570956367775</v>
      </c>
      <c r="L536" s="10">
        <f>'2023 MRI - Alphabetical'!K536-'2020 MRI'!K537</f>
        <v>-187</v>
      </c>
      <c r="M536" s="33">
        <f>'2023 MRI - Alphabetical'!L536-'2020 MRI'!L537</f>
        <v>-0.63778372803956329</v>
      </c>
      <c r="N536" s="11">
        <f>'2023 MRI - Alphabetical'!M536-'2020 MRI'!M537</f>
        <v>1.0344876007526614E-2</v>
      </c>
      <c r="O536" s="10">
        <f>'2023 MRI - Alphabetical'!N536-'2020 MRI'!N537</f>
        <v>-5</v>
      </c>
      <c r="P536" s="33">
        <f>'2023 MRI - Alphabetical'!O536-'2020 MRI'!O537</f>
        <v>-3.0825111611452183E-3</v>
      </c>
      <c r="Q536" s="11">
        <f>'2023 MRI - Alphabetical'!P536-'2020 MRI'!P537</f>
        <v>-1.8253315365434428E-3</v>
      </c>
      <c r="R536" s="10">
        <f>'2023 MRI - Alphabetical'!Q536-'2020 MRI'!Q537</f>
        <v>19</v>
      </c>
      <c r="S536" s="33">
        <f>'2023 MRI - Alphabetical'!R536-'2020 MRI'!R537</f>
        <v>0.23888270298591624</v>
      </c>
      <c r="T536" s="12">
        <f>'2023 MRI - Alphabetical'!S536-'2020 MRI'!S537</f>
        <v>0</v>
      </c>
      <c r="U536" s="10">
        <f>'2023 MRI - Alphabetical'!T536-'2020 MRI'!T537</f>
        <v>3</v>
      </c>
      <c r="V536" s="33">
        <f>'2023 MRI - Alphabetical'!U536-'2020 MRI'!U537</f>
        <v>-6.4839945646884334E-2</v>
      </c>
      <c r="W536" s="11">
        <f>'2023 MRI - Alphabetical'!V536-'2020 MRI'!V537</f>
        <v>-1.257178873618689E-4</v>
      </c>
      <c r="X536" s="10">
        <f>'2023 MRI - Alphabetical'!W536-'2020 MRI'!W537</f>
        <v>-4</v>
      </c>
      <c r="Y536" s="33">
        <f>'2023 MRI - Alphabetical'!X536-'2020 MRI'!X537</f>
        <v>-5.4559631188466851E-2</v>
      </c>
      <c r="Z536" s="13">
        <f>'2023 MRI - Alphabetical'!Y536-'2020 MRI'!Y537</f>
        <v>17963</v>
      </c>
      <c r="AA536" s="10">
        <f>'2023 MRI - Alphabetical'!Z536-'2020 MRI'!Z537</f>
        <v>111</v>
      </c>
      <c r="AB536" s="33">
        <f>'2023 MRI - Alphabetical'!AA536-'2020 MRI'!AA537</f>
        <v>0.26960827253358532</v>
      </c>
      <c r="AC536" s="11">
        <f>'2023 MRI - Alphabetical'!AB536-'2020 MRI'!AB537</f>
        <v>-8.4122562674094487E-4</v>
      </c>
      <c r="AD536" s="10">
        <f>'2023 MRI - Alphabetical'!AC536-'2020 MRI'!AC537</f>
        <v>96</v>
      </c>
      <c r="AE536" s="33">
        <f>'2023 MRI - Alphabetical'!AD536-'2020 MRI'!AD537</f>
        <v>0.28849148634977251</v>
      </c>
      <c r="AF536" s="11">
        <f>'2023 MRI - Alphabetical'!AE536-'2020 MRI'!AE537</f>
        <v>2.2410286583936734E-2</v>
      </c>
      <c r="AG536" s="10">
        <f>'2023 MRI - Alphabetical'!AF536-'2020 MRI'!AF537</f>
        <v>12</v>
      </c>
      <c r="AH536" s="33">
        <f>'2023 MRI - Alphabetical'!AG536-'2020 MRI'!AG537</f>
        <v>-3.0032381305027667E-2</v>
      </c>
      <c r="AI536" s="14">
        <f>'2023 MRI - Alphabetical'!AH536-'2020 MRI'!AH537</f>
        <v>-9.2000000000000082E-2</v>
      </c>
      <c r="AJ536" s="10">
        <f>'2023 MRI - Alphabetical'!AI536-'2020 MRI'!AI537</f>
        <v>0</v>
      </c>
      <c r="AK536" s="33">
        <f>'2023 MRI - Alphabetical'!AJ536-'2020 MRI'!AJ537</f>
        <v>1.0711015204749041E-3</v>
      </c>
      <c r="AL536" s="13">
        <f>'2023 MRI - Alphabetical'!AK536-'2020 MRI'!AK537</f>
        <v>24790.734167081566</v>
      </c>
      <c r="AM536" s="38"/>
    </row>
    <row r="537" spans="1:39" x14ac:dyDescent="0.25">
      <c r="A537" t="s">
        <v>1130</v>
      </c>
      <c r="B537" s="5" t="s">
        <v>467</v>
      </c>
      <c r="C537" s="6" t="s">
        <v>41</v>
      </c>
      <c r="D537" s="7" t="s">
        <v>34</v>
      </c>
      <c r="E537" s="8">
        <f>VLOOKUP(A537,'2020 MRI'!$A$7:$F$571,6,FALSE)</f>
        <v>15.04596582287604</v>
      </c>
      <c r="F537" s="36">
        <f>'2023 MRI - Alphabetical'!E537-'2020 MRI'!E538</f>
        <v>-0.41782109198589135</v>
      </c>
      <c r="G537" s="8">
        <f>'2023 MRI - Alphabetical'!F537-'2020 MRI'!F538</f>
        <v>6.29767495632837</v>
      </c>
      <c r="H537" s="9">
        <f>'2023 MRI - Alphabetical'!G537-'2020 MRI'!G538</f>
        <v>-30</v>
      </c>
      <c r="I537" s="10">
        <f>'2023 MRI - Alphabetical'!H537-'2020 MRI'!H538</f>
        <v>-135</v>
      </c>
      <c r="J537" s="33">
        <f>'2023 MRI - Alphabetical'!I537-'2020 MRI'!I538</f>
        <v>-0.38142099762663262</v>
      </c>
      <c r="K537" s="11">
        <f>'2023 MRI - Alphabetical'!J537-'2020 MRI'!J538</f>
        <v>1.7159038672753812E-3</v>
      </c>
      <c r="L537" s="10">
        <f>'2023 MRI - Alphabetical'!K537-'2020 MRI'!K538</f>
        <v>12</v>
      </c>
      <c r="M537" s="33">
        <f>'2023 MRI - Alphabetical'!L537-'2020 MRI'!L538</f>
        <v>0.20815024628675716</v>
      </c>
      <c r="N537" s="11">
        <f>'2023 MRI - Alphabetical'!M537-'2020 MRI'!M538</f>
        <v>-1.004191632164991E-2</v>
      </c>
      <c r="O537" s="10">
        <f>'2023 MRI - Alphabetical'!N537-'2020 MRI'!N538</f>
        <v>-86</v>
      </c>
      <c r="P537" s="33">
        <f>'2023 MRI - Alphabetical'!O537-'2020 MRI'!O538</f>
        <v>-0.20231866181063329</v>
      </c>
      <c r="Q537" s="11">
        <f>'2023 MRI - Alphabetical'!P537-'2020 MRI'!P538</f>
        <v>1.0934226870382801E-2</v>
      </c>
      <c r="R537" s="10">
        <f>'2023 MRI - Alphabetical'!Q537-'2020 MRI'!Q538</f>
        <v>-59</v>
      </c>
      <c r="S537" s="33">
        <f>'2023 MRI - Alphabetical'!R537-'2020 MRI'!R538</f>
        <v>0.11960395115237532</v>
      </c>
      <c r="T537" s="12">
        <f>'2023 MRI - Alphabetical'!S537-'2020 MRI'!S538</f>
        <v>0.18532139296828437</v>
      </c>
      <c r="U537" s="10">
        <f>'2023 MRI - Alphabetical'!T537-'2020 MRI'!T538</f>
        <v>-18</v>
      </c>
      <c r="V537" s="33">
        <f>'2023 MRI - Alphabetical'!U537-'2020 MRI'!U538</f>
        <v>-0.11307964287083305</v>
      </c>
      <c r="W537" s="11">
        <f>'2023 MRI - Alphabetical'!V537-'2020 MRI'!V538</f>
        <v>2.8706736091711343E-3</v>
      </c>
      <c r="X537" s="10">
        <f>'2023 MRI - Alphabetical'!W537-'2020 MRI'!W538</f>
        <v>-8</v>
      </c>
      <c r="Y537" s="33">
        <f>'2023 MRI - Alphabetical'!X537-'2020 MRI'!X538</f>
        <v>-7.9401079125923868E-2</v>
      </c>
      <c r="Z537" s="13">
        <f>'2023 MRI - Alphabetical'!Y537-'2020 MRI'!Y538</f>
        <v>20413</v>
      </c>
      <c r="AA537" s="10">
        <f>'2023 MRI - Alphabetical'!Z537-'2020 MRI'!Z538</f>
        <v>-48</v>
      </c>
      <c r="AB537" s="33">
        <f>'2023 MRI - Alphabetical'!AA537-'2020 MRI'!AA538</f>
        <v>-0.17719244617630725</v>
      </c>
      <c r="AC537" s="11">
        <f>'2023 MRI - Alphabetical'!AB537-'2020 MRI'!AB538</f>
        <v>4.4869305451829752E-3</v>
      </c>
      <c r="AD537" s="10">
        <f>'2023 MRI - Alphabetical'!AC537-'2020 MRI'!AC538</f>
        <v>31</v>
      </c>
      <c r="AE537" s="33">
        <f>'2023 MRI - Alphabetical'!AD537-'2020 MRI'!AD538</f>
        <v>0.10210193421559804</v>
      </c>
      <c r="AF537" s="11">
        <f>'2023 MRI - Alphabetical'!AE537-'2020 MRI'!AE538</f>
        <v>1.1431814428950582E-2</v>
      </c>
      <c r="AG537" s="10">
        <f>'2023 MRI - Alphabetical'!AF537-'2020 MRI'!AF538</f>
        <v>-10</v>
      </c>
      <c r="AH537" s="33">
        <f>'2023 MRI - Alphabetical'!AG537-'2020 MRI'!AG538</f>
        <v>-8.6737810319531761E-2</v>
      </c>
      <c r="AI537" s="14">
        <f>'2023 MRI - Alphabetical'!AH537-'2020 MRI'!AH538</f>
        <v>-2.7666666666666728E-2</v>
      </c>
      <c r="AJ537" s="10">
        <f>'2023 MRI - Alphabetical'!AI537-'2020 MRI'!AI538</f>
        <v>-1</v>
      </c>
      <c r="AK537" s="33">
        <f>'2023 MRI - Alphabetical'!AJ537-'2020 MRI'!AJ538</f>
        <v>-1.0132027821261838E-2</v>
      </c>
      <c r="AL537" s="13">
        <f>'2023 MRI - Alphabetical'!AK537-'2020 MRI'!AK538</f>
        <v>27586.647490593023</v>
      </c>
      <c r="AM537" s="38"/>
    </row>
    <row r="538" spans="1:39" x14ac:dyDescent="0.25">
      <c r="A538" t="s">
        <v>1131</v>
      </c>
      <c r="B538" s="5" t="s">
        <v>140</v>
      </c>
      <c r="C538" s="6" t="s">
        <v>28</v>
      </c>
      <c r="D538" s="7" t="s">
        <v>20</v>
      </c>
      <c r="E538" s="8">
        <f>VLOOKUP(A538,'2020 MRI'!$A$7:$F$571,6,FALSE)</f>
        <v>28.97016160634313</v>
      </c>
      <c r="F538" s="36">
        <f>'2023 MRI - Alphabetical'!E538-'2020 MRI'!E539</f>
        <v>-0.61493467224930853</v>
      </c>
      <c r="G538" s="8">
        <f>'2023 MRI - Alphabetical'!F538-'2020 MRI'!F539</f>
        <v>3.9609149143387548</v>
      </c>
      <c r="H538" s="9">
        <f>'2023 MRI - Alphabetical'!G538-'2020 MRI'!G539</f>
        <v>-29</v>
      </c>
      <c r="I538" s="10">
        <f>'2023 MRI - Alphabetical'!H538-'2020 MRI'!H539</f>
        <v>-14</v>
      </c>
      <c r="J538" s="33">
        <f>'2023 MRI - Alphabetical'!I538-'2020 MRI'!I539</f>
        <v>-9.1310636132759249E-3</v>
      </c>
      <c r="K538" s="11">
        <f>'2023 MRI - Alphabetical'!J538-'2020 MRI'!J539</f>
        <v>2.334017111122233E-2</v>
      </c>
      <c r="L538" s="10">
        <f>'2023 MRI - Alphabetical'!K538-'2020 MRI'!K539</f>
        <v>-5</v>
      </c>
      <c r="M538" s="33">
        <f>'2023 MRI - Alphabetical'!L538-'2020 MRI'!L539</f>
        <v>-0.29447293464922231</v>
      </c>
      <c r="N538" s="11">
        <f>'2023 MRI - Alphabetical'!M538-'2020 MRI'!M539</f>
        <v>-2.5294587854770803E-2</v>
      </c>
      <c r="O538" s="10">
        <f>'2023 MRI - Alphabetical'!N538-'2020 MRI'!N539</f>
        <v>15</v>
      </c>
      <c r="P538" s="33">
        <f>'2023 MRI - Alphabetical'!O538-'2020 MRI'!O539</f>
        <v>8.414755203137235E-2</v>
      </c>
      <c r="Q538" s="11">
        <f>'2023 MRI - Alphabetical'!P538-'2020 MRI'!P539</f>
        <v>-8.7046234314642895E-3</v>
      </c>
      <c r="R538" s="10">
        <f>'2023 MRI - Alphabetical'!Q538-'2020 MRI'!Q539</f>
        <v>19</v>
      </c>
      <c r="S538" s="33">
        <f>'2023 MRI - Alphabetical'!R538-'2020 MRI'!R539</f>
        <v>0.23888270298591624</v>
      </c>
      <c r="T538" s="12">
        <f>'2023 MRI - Alphabetical'!S538-'2020 MRI'!S539</f>
        <v>0</v>
      </c>
      <c r="U538" s="10">
        <f>'2023 MRI - Alphabetical'!T538-'2020 MRI'!T539</f>
        <v>-62</v>
      </c>
      <c r="V538" s="33">
        <f>'2023 MRI - Alphabetical'!U538-'2020 MRI'!U539</f>
        <v>-0.18315820857430876</v>
      </c>
      <c r="W538" s="11">
        <f>'2023 MRI - Alphabetical'!V538-'2020 MRI'!V539</f>
        <v>7.1682995940628366E-3</v>
      </c>
      <c r="X538" s="10">
        <f>'2023 MRI - Alphabetical'!W538-'2020 MRI'!W539</f>
        <v>-96</v>
      </c>
      <c r="Y538" s="33">
        <f>'2023 MRI - Alphabetical'!X538-'2020 MRI'!X539</f>
        <v>-0.35822012228220912</v>
      </c>
      <c r="Z538" s="13">
        <f>'2023 MRI - Alphabetical'!Y538-'2020 MRI'!Y539</f>
        <v>24</v>
      </c>
      <c r="AA538" s="10">
        <f>'2023 MRI - Alphabetical'!Z538-'2020 MRI'!Z539</f>
        <v>0</v>
      </c>
      <c r="AB538" s="33">
        <f>'2023 MRI - Alphabetical'!AA538-'2020 MRI'!AA539</f>
        <v>-0.15907331371844124</v>
      </c>
      <c r="AC538" s="11">
        <f>'2023 MRI - Alphabetical'!AB538-'2020 MRI'!AB539</f>
        <v>-2.9343629343629718E-4</v>
      </c>
      <c r="AD538" s="10">
        <f>'2023 MRI - Alphabetical'!AC538-'2020 MRI'!AC539</f>
        <v>-71</v>
      </c>
      <c r="AE538" s="33">
        <f>'2023 MRI - Alphabetical'!AD538-'2020 MRI'!AD539</f>
        <v>-0.22997107435577369</v>
      </c>
      <c r="AF538" s="11">
        <f>'2023 MRI - Alphabetical'!AE538-'2020 MRI'!AE539</f>
        <v>-8.6522811467143468E-3</v>
      </c>
      <c r="AG538" s="10">
        <f>'2023 MRI - Alphabetical'!AF538-'2020 MRI'!AF539</f>
        <v>3</v>
      </c>
      <c r="AH538" s="33">
        <f>'2023 MRI - Alphabetical'!AG538-'2020 MRI'!AG539</f>
        <v>5.518204047461106E-2</v>
      </c>
      <c r="AI538" s="14">
        <f>'2023 MRI - Alphabetical'!AH538-'2020 MRI'!AH539</f>
        <v>-0.20766666666666678</v>
      </c>
      <c r="AJ538" s="10">
        <f>'2023 MRI - Alphabetical'!AI538-'2020 MRI'!AI539</f>
        <v>7</v>
      </c>
      <c r="AK538" s="33">
        <f>'2023 MRI - Alphabetical'!AJ538-'2020 MRI'!AJ539</f>
        <v>0.21825312444443068</v>
      </c>
      <c r="AL538" s="13">
        <f>'2023 MRI - Alphabetical'!AK538-'2020 MRI'!AK539</f>
        <v>331430.18318711</v>
      </c>
      <c r="AM538" s="38"/>
    </row>
    <row r="539" spans="1:39" x14ac:dyDescent="0.25">
      <c r="A539" t="s">
        <v>1132</v>
      </c>
      <c r="B539" s="5" t="s">
        <v>270</v>
      </c>
      <c r="C539" s="6" t="s">
        <v>47</v>
      </c>
      <c r="D539" s="7" t="s">
        <v>20</v>
      </c>
      <c r="E539" s="8">
        <f>VLOOKUP(A539,'2020 MRI'!$A$7:$F$571,6,FALSE)</f>
        <v>28.960648976718318</v>
      </c>
      <c r="F539" s="36">
        <f>'2023 MRI - Alphabetical'!E539-'2020 MRI'!E540</f>
        <v>-0.43509302883290341</v>
      </c>
      <c r="G539" s="8">
        <f>'2023 MRI - Alphabetical'!F539-'2020 MRI'!F540</f>
        <v>3.5160755093849119</v>
      </c>
      <c r="H539" s="9">
        <f>'2023 MRI - Alphabetical'!G539-'2020 MRI'!G540</f>
        <v>-22</v>
      </c>
      <c r="I539" s="10">
        <f>'2023 MRI - Alphabetical'!H539-'2020 MRI'!H540</f>
        <v>184</v>
      </c>
      <c r="J539" s="33">
        <f>'2023 MRI - Alphabetical'!I539-'2020 MRI'!I540</f>
        <v>0.63968072239729112</v>
      </c>
      <c r="K539" s="11">
        <f>'2023 MRI - Alphabetical'!J539-'2020 MRI'!J540</f>
        <v>7.1832119658492233E-2</v>
      </c>
      <c r="L539" s="10">
        <f>'2023 MRI - Alphabetical'!K539-'2020 MRI'!K540</f>
        <v>-4</v>
      </c>
      <c r="M539" s="33">
        <f>'2023 MRI - Alphabetical'!L539-'2020 MRI'!L540</f>
        <v>-7.3961650631116205E-2</v>
      </c>
      <c r="N539" s="11">
        <f>'2023 MRI - Alphabetical'!M539-'2020 MRI'!M540</f>
        <v>-1.8840439028943751E-2</v>
      </c>
      <c r="O539" s="10">
        <f>'2023 MRI - Alphabetical'!N539-'2020 MRI'!N540</f>
        <v>4</v>
      </c>
      <c r="P539" s="33">
        <f>'2023 MRI - Alphabetical'!O539-'2020 MRI'!O540</f>
        <v>2.3132244185402551E-2</v>
      </c>
      <c r="Q539" s="11">
        <f>'2023 MRI - Alphabetical'!P539-'2020 MRI'!P540</f>
        <v>-5.4833271505871362E-3</v>
      </c>
      <c r="R539" s="10">
        <f>'2023 MRI - Alphabetical'!Q539-'2020 MRI'!Q540</f>
        <v>12</v>
      </c>
      <c r="S539" s="33">
        <f>'2023 MRI - Alphabetical'!R539-'2020 MRI'!R540</f>
        <v>1.1555427183718195E-2</v>
      </c>
      <c r="T539" s="12">
        <f>'2023 MRI - Alphabetical'!S539-'2020 MRI'!S540</f>
        <v>-0.16237342169618718</v>
      </c>
      <c r="U539" s="10">
        <f>'2023 MRI - Alphabetical'!T539-'2020 MRI'!T540</f>
        <v>-152</v>
      </c>
      <c r="V539" s="33">
        <f>'2023 MRI - Alphabetical'!U539-'2020 MRI'!U540</f>
        <v>-0.49054206169205838</v>
      </c>
      <c r="W539" s="11">
        <f>'2023 MRI - Alphabetical'!V539-'2020 MRI'!V540</f>
        <v>2.6638760770923475E-2</v>
      </c>
      <c r="X539" s="10">
        <f>'2023 MRI - Alphabetical'!W539-'2020 MRI'!W540</f>
        <v>-47</v>
      </c>
      <c r="Y539" s="33">
        <f>'2023 MRI - Alphabetical'!X539-'2020 MRI'!X540</f>
        <v>-0.13492760483706134</v>
      </c>
      <c r="Z539" s="13">
        <f>'2023 MRI - Alphabetical'!Y539-'2020 MRI'!Y540</f>
        <v>7719</v>
      </c>
      <c r="AA539" s="10">
        <f>'2023 MRI - Alphabetical'!Z539-'2020 MRI'!Z540</f>
        <v>12</v>
      </c>
      <c r="AB539" s="33">
        <f>'2023 MRI - Alphabetical'!AA539-'2020 MRI'!AA540</f>
        <v>-9.8490249699319243E-3</v>
      </c>
      <c r="AC539" s="11">
        <f>'2023 MRI - Alphabetical'!AB539-'2020 MRI'!AB540</f>
        <v>1.6038370918882508E-3</v>
      </c>
      <c r="AD539" s="10">
        <f>'2023 MRI - Alphabetical'!AC539-'2020 MRI'!AC540</f>
        <v>2</v>
      </c>
      <c r="AE539" s="33">
        <f>'2023 MRI - Alphabetical'!AD539-'2020 MRI'!AD540</f>
        <v>1.9092397368155378E-2</v>
      </c>
      <c r="AF539" s="11">
        <f>'2023 MRI - Alphabetical'!AE539-'2020 MRI'!AE540</f>
        <v>6.9694232154641211E-3</v>
      </c>
      <c r="AG539" s="10">
        <f>'2023 MRI - Alphabetical'!AF539-'2020 MRI'!AF540</f>
        <v>-2</v>
      </c>
      <c r="AH539" s="33">
        <f>'2023 MRI - Alphabetical'!AG539-'2020 MRI'!AG540</f>
        <v>1.0033778253740133E-2</v>
      </c>
      <c r="AI539" s="14">
        <f>'2023 MRI - Alphabetical'!AH539-'2020 MRI'!AH540</f>
        <v>-0.125</v>
      </c>
      <c r="AJ539" s="10">
        <f>'2023 MRI - Alphabetical'!AI539-'2020 MRI'!AI540</f>
        <v>-22</v>
      </c>
      <c r="AK539" s="33">
        <f>'2023 MRI - Alphabetical'!AJ539-'2020 MRI'!AJ540</f>
        <v>1.002952569557361E-2</v>
      </c>
      <c r="AL539" s="13">
        <f>'2023 MRI - Alphabetical'!AK539-'2020 MRI'!AK540</f>
        <v>10873.010532504093</v>
      </c>
      <c r="AM539" s="38"/>
    </row>
    <row r="540" spans="1:39" ht="22.5" x14ac:dyDescent="0.25">
      <c r="A540" t="s">
        <v>1133</v>
      </c>
      <c r="B540" s="5" t="s">
        <v>379</v>
      </c>
      <c r="C540" s="6" t="s">
        <v>54</v>
      </c>
      <c r="D540" s="7" t="s">
        <v>39</v>
      </c>
      <c r="E540" s="8">
        <f>VLOOKUP(A540,'2020 MRI'!$A$7:$F$571,6,FALSE)</f>
        <v>23.455529592798403</v>
      </c>
      <c r="F540" s="36">
        <f>'2023 MRI - Alphabetical'!E540-'2020 MRI'!E541</f>
        <v>-0.981222350397153</v>
      </c>
      <c r="G540" s="8">
        <f>'2023 MRI - Alphabetical'!F540-'2020 MRI'!F541</f>
        <v>5.9902640477631195</v>
      </c>
      <c r="H540" s="9">
        <f>'2023 MRI - Alphabetical'!G540-'2020 MRI'!G541</f>
        <v>-59</v>
      </c>
      <c r="I540" s="10">
        <f>'2023 MRI - Alphabetical'!H540-'2020 MRI'!H541</f>
        <v>281</v>
      </c>
      <c r="J540" s="33">
        <f>'2023 MRI - Alphabetical'!I540-'2020 MRI'!I541</f>
        <v>1.0307053998883009</v>
      </c>
      <c r="K540" s="11">
        <f>'2023 MRI - Alphabetical'!J540-'2020 MRI'!J541</f>
        <v>0.10216760937712965</v>
      </c>
      <c r="L540" s="10">
        <f>'2023 MRI - Alphabetical'!K540-'2020 MRI'!K541</f>
        <v>-179</v>
      </c>
      <c r="M540" s="33">
        <f>'2023 MRI - Alphabetical'!L540-'2020 MRI'!L541</f>
        <v>-0.54789289437216404</v>
      </c>
      <c r="N540" s="11">
        <f>'2023 MRI - Alphabetical'!M540-'2020 MRI'!M541</f>
        <v>8.1510960632318885E-3</v>
      </c>
      <c r="O540" s="10">
        <f>'2023 MRI - Alphabetical'!N540-'2020 MRI'!N541</f>
        <v>-78</v>
      </c>
      <c r="P540" s="33">
        <f>'2023 MRI - Alphabetical'!O540-'2020 MRI'!O541</f>
        <v>-0.21403895190288053</v>
      </c>
      <c r="Q540" s="11">
        <f>'2023 MRI - Alphabetical'!P540-'2020 MRI'!P541</f>
        <v>1.057088801465509E-2</v>
      </c>
      <c r="R540" s="10">
        <f>'2023 MRI - Alphabetical'!Q540-'2020 MRI'!Q541</f>
        <v>29</v>
      </c>
      <c r="S540" s="33">
        <f>'2023 MRI - Alphabetical'!R540-'2020 MRI'!R541</f>
        <v>0.18061722274157785</v>
      </c>
      <c r="T540" s="12">
        <f>'2023 MRI - Alphabetical'!S540-'2020 MRI'!S541</f>
        <v>-2.0620320174699364E-2</v>
      </c>
      <c r="U540" s="10">
        <f>'2023 MRI - Alphabetical'!T540-'2020 MRI'!T541</f>
        <v>-42</v>
      </c>
      <c r="V540" s="33">
        <f>'2023 MRI - Alphabetical'!U540-'2020 MRI'!U541</f>
        <v>-0.12242014723949568</v>
      </c>
      <c r="W540" s="11">
        <f>'2023 MRI - Alphabetical'!V540-'2020 MRI'!V541</f>
        <v>4.6837079319838187E-3</v>
      </c>
      <c r="X540" s="10">
        <f>'2023 MRI - Alphabetical'!W540-'2020 MRI'!W541</f>
        <v>-58</v>
      </c>
      <c r="Y540" s="33">
        <f>'2023 MRI - Alphabetical'!X540-'2020 MRI'!X541</f>
        <v>-0.34594913150165202</v>
      </c>
      <c r="Z540" s="13">
        <f>'2023 MRI - Alphabetical'!Y540-'2020 MRI'!Y541</f>
        <v>4963</v>
      </c>
      <c r="AA540" s="10">
        <f>'2023 MRI - Alphabetical'!Z540-'2020 MRI'!Z541</f>
        <v>-52</v>
      </c>
      <c r="AB540" s="33">
        <f>'2023 MRI - Alphabetical'!AA540-'2020 MRI'!AA541</f>
        <v>-0.23889527525634829</v>
      </c>
      <c r="AC540" s="11">
        <f>'2023 MRI - Alphabetical'!AB540-'2020 MRI'!AB541</f>
        <v>4.5888150355260157E-3</v>
      </c>
      <c r="AD540" s="10">
        <f>'2023 MRI - Alphabetical'!AC540-'2020 MRI'!AC541</f>
        <v>-95</v>
      </c>
      <c r="AE540" s="33">
        <f>'2023 MRI - Alphabetical'!AD540-'2020 MRI'!AD541</f>
        <v>-0.3982085694495901</v>
      </c>
      <c r="AF540" s="11">
        <f>'2023 MRI - Alphabetical'!AE540-'2020 MRI'!AE541</f>
        <v>-1.5755847334923523E-2</v>
      </c>
      <c r="AG540" s="10">
        <f>'2023 MRI - Alphabetical'!AF540-'2020 MRI'!AF541</f>
        <v>29</v>
      </c>
      <c r="AH540" s="33">
        <f>'2023 MRI - Alphabetical'!AG540-'2020 MRI'!AG541</f>
        <v>0.10601547757366958</v>
      </c>
      <c r="AI540" s="14">
        <f>'2023 MRI - Alphabetical'!AH540-'2020 MRI'!AH541</f>
        <v>-0.25266666666666704</v>
      </c>
      <c r="AJ540" s="10">
        <f>'2023 MRI - Alphabetical'!AI540-'2020 MRI'!AI541</f>
        <v>46</v>
      </c>
      <c r="AK540" s="33">
        <f>'2023 MRI - Alphabetical'!AJ540-'2020 MRI'!AJ541</f>
        <v>4.1862025755137422E-2</v>
      </c>
      <c r="AL540" s="13">
        <f>'2023 MRI - Alphabetical'!AK540-'2020 MRI'!AK541</f>
        <v>60454.033002630138</v>
      </c>
      <c r="AM540" s="38"/>
    </row>
    <row r="541" spans="1:39" x14ac:dyDescent="0.25">
      <c r="A541" t="s">
        <v>1134</v>
      </c>
      <c r="B541" s="5" t="s">
        <v>373</v>
      </c>
      <c r="C541" s="6" t="s">
        <v>33</v>
      </c>
      <c r="D541" s="7" t="s">
        <v>34</v>
      </c>
      <c r="E541" s="8">
        <f>VLOOKUP(A541,'2020 MRI'!$A$7:$F$571,6,FALSE)</f>
        <v>22.711718594076942</v>
      </c>
      <c r="F541" s="36">
        <f>'2023 MRI - Alphabetical'!E541-'2020 MRI'!E542</f>
        <v>0.26439579642735889</v>
      </c>
      <c r="G541" s="8">
        <f>'2023 MRI - Alphabetical'!F541-'2020 MRI'!F542</f>
        <v>3.0468301976909942</v>
      </c>
      <c r="H541" s="9">
        <f>'2023 MRI - Alphabetical'!G541-'2020 MRI'!G542</f>
        <v>8</v>
      </c>
      <c r="I541" s="10">
        <f>'2023 MRI - Alphabetical'!H541-'2020 MRI'!H542</f>
        <v>-406</v>
      </c>
      <c r="J541" s="33">
        <f>'2023 MRI - Alphabetical'!I541-'2020 MRI'!I542</f>
        <v>-1.718155737586081</v>
      </c>
      <c r="K541" s="11">
        <f>'2023 MRI - Alphabetical'!J541-'2020 MRI'!J542</f>
        <v>-9.7224927697223462E-2</v>
      </c>
      <c r="L541" s="10">
        <f>'2023 MRI - Alphabetical'!K541-'2020 MRI'!K542</f>
        <v>70</v>
      </c>
      <c r="M541" s="33">
        <f>'2023 MRI - Alphabetical'!L541-'2020 MRI'!L542</f>
        <v>0.25161533474534054</v>
      </c>
      <c r="N541" s="11">
        <f>'2023 MRI - Alphabetical'!M541-'2020 MRI'!M542</f>
        <v>-3.2401125091169075E-2</v>
      </c>
      <c r="O541" s="10">
        <f>'2023 MRI - Alphabetical'!N541-'2020 MRI'!N542</f>
        <v>39</v>
      </c>
      <c r="P541" s="33">
        <f>'2023 MRI - Alphabetical'!O541-'2020 MRI'!O542</f>
        <v>0.12771530912384699</v>
      </c>
      <c r="Q541" s="11">
        <f>'2023 MRI - Alphabetical'!P541-'2020 MRI'!P542</f>
        <v>-1.0782311466057206E-2</v>
      </c>
      <c r="R541" s="10">
        <f>'2023 MRI - Alphabetical'!Q541-'2020 MRI'!Q542</f>
        <v>8</v>
      </c>
      <c r="S541" s="33">
        <f>'2023 MRI - Alphabetical'!R541-'2020 MRI'!R542</f>
        <v>0.16787958916371504</v>
      </c>
      <c r="T541" s="12">
        <f>'2023 MRI - Alphabetical'!S541-'2020 MRI'!S542</f>
        <v>1.8214883986375857E-2</v>
      </c>
      <c r="U541" s="10">
        <f>'2023 MRI - Alphabetical'!T541-'2020 MRI'!T542</f>
        <v>64</v>
      </c>
      <c r="V541" s="33">
        <f>'2023 MRI - Alphabetical'!U541-'2020 MRI'!U542</f>
        <v>0.15951658110585321</v>
      </c>
      <c r="W541" s="11">
        <f>'2023 MRI - Alphabetical'!V541-'2020 MRI'!V542</f>
        <v>-1.2896586038767668E-2</v>
      </c>
      <c r="X541" s="10">
        <f>'2023 MRI - Alphabetical'!W541-'2020 MRI'!W542</f>
        <v>23</v>
      </c>
      <c r="Y541" s="33">
        <f>'2023 MRI - Alphabetical'!X541-'2020 MRI'!X542</f>
        <v>3.8010241300143494E-2</v>
      </c>
      <c r="Z541" s="13">
        <f>'2023 MRI - Alphabetical'!Y541-'2020 MRI'!Y542</f>
        <v>20004</v>
      </c>
      <c r="AA541" s="10">
        <f>'2023 MRI - Alphabetical'!Z541-'2020 MRI'!Z542</f>
        <v>7</v>
      </c>
      <c r="AB541" s="33">
        <f>'2023 MRI - Alphabetical'!AA541-'2020 MRI'!AA542</f>
        <v>-2.7607644578157398E-2</v>
      </c>
      <c r="AC541" s="11">
        <f>'2023 MRI - Alphabetical'!AB541-'2020 MRI'!AB542</f>
        <v>2.3227546810536334E-3</v>
      </c>
      <c r="AD541" s="10">
        <f>'2023 MRI - Alphabetical'!AC541-'2020 MRI'!AC542</f>
        <v>41</v>
      </c>
      <c r="AE541" s="33">
        <f>'2023 MRI - Alphabetical'!AD541-'2020 MRI'!AD542</f>
        <v>0.11004649155303392</v>
      </c>
      <c r="AF541" s="11">
        <f>'2023 MRI - Alphabetical'!AE541-'2020 MRI'!AE542</f>
        <v>1.1682928087319411E-2</v>
      </c>
      <c r="AG541" s="10">
        <f>'2023 MRI - Alphabetical'!AF541-'2020 MRI'!AF542</f>
        <v>31</v>
      </c>
      <c r="AH541" s="33">
        <f>'2023 MRI - Alphabetical'!AG541-'2020 MRI'!AG542</f>
        <v>0.18276732313138422</v>
      </c>
      <c r="AI541" s="14">
        <f>'2023 MRI - Alphabetical'!AH541-'2020 MRI'!AH542</f>
        <v>-0.31933333333333325</v>
      </c>
      <c r="AJ541" s="10">
        <f>'2023 MRI - Alphabetical'!AI541-'2020 MRI'!AI542</f>
        <v>51</v>
      </c>
      <c r="AK541" s="33">
        <f>'2023 MRI - Alphabetical'!AJ541-'2020 MRI'!AJ542</f>
        <v>3.9113994745052366E-2</v>
      </c>
      <c r="AL541" s="13">
        <f>'2023 MRI - Alphabetical'!AK541-'2020 MRI'!AK542</f>
        <v>38228.130645177531</v>
      </c>
      <c r="AM541" s="38"/>
    </row>
    <row r="542" spans="1:39" x14ac:dyDescent="0.25">
      <c r="A542" t="s">
        <v>1135</v>
      </c>
      <c r="B542" s="5" t="s">
        <v>72</v>
      </c>
      <c r="C542" s="6" t="s">
        <v>52</v>
      </c>
      <c r="D542" s="7" t="s">
        <v>34</v>
      </c>
      <c r="E542" s="8">
        <f>VLOOKUP(A542,'2020 MRI'!$A$7:$F$571,6,FALSE)</f>
        <v>53.60608636846019</v>
      </c>
      <c r="F542" s="36">
        <f>'2023 MRI - Alphabetical'!E542-'2020 MRI'!E543</f>
        <v>-0.50086206288633939</v>
      </c>
      <c r="G542" s="8">
        <f>'2023 MRI - Alphabetical'!F542-'2020 MRI'!F543</f>
        <v>-1.323254637499339</v>
      </c>
      <c r="H542" s="9">
        <f>'2023 MRI - Alphabetical'!G542-'2020 MRI'!G543</f>
        <v>-3</v>
      </c>
      <c r="I542" s="10">
        <f>'2023 MRI - Alphabetical'!H542-'2020 MRI'!H543</f>
        <v>-240</v>
      </c>
      <c r="J542" s="33">
        <f>'2023 MRI - Alphabetical'!I542-'2020 MRI'!I543</f>
        <v>-1.2546679605269098</v>
      </c>
      <c r="K542" s="11">
        <f>'2023 MRI - Alphabetical'!J542-'2020 MRI'!J543</f>
        <v>-5.1366095502138887E-2</v>
      </c>
      <c r="L542" s="10">
        <f>'2023 MRI - Alphabetical'!K542-'2020 MRI'!K543</f>
        <v>-43</v>
      </c>
      <c r="M542" s="33">
        <f>'2023 MRI - Alphabetical'!L542-'2020 MRI'!L543</f>
        <v>-0.22020462444963793</v>
      </c>
      <c r="N542" s="11">
        <f>'2023 MRI - Alphabetical'!M542-'2020 MRI'!M543</f>
        <v>-1.0911836447074309E-2</v>
      </c>
      <c r="O542" s="10">
        <f>'2023 MRI - Alphabetical'!N542-'2020 MRI'!N543</f>
        <v>2</v>
      </c>
      <c r="P542" s="33">
        <f>'2023 MRI - Alphabetical'!O542-'2020 MRI'!O543</f>
        <v>0.18253306674930969</v>
      </c>
      <c r="Q542" s="11">
        <f>'2023 MRI - Alphabetical'!P542-'2020 MRI'!P543</f>
        <v>-1.958676369913448E-2</v>
      </c>
      <c r="R542" s="10">
        <f>'2023 MRI - Alphabetical'!Q542-'2020 MRI'!Q543</f>
        <v>-32</v>
      </c>
      <c r="S542" s="33">
        <f>'2023 MRI - Alphabetical'!R542-'2020 MRI'!R543</f>
        <v>-0.29157196559112325</v>
      </c>
      <c r="T542" s="12">
        <f>'2023 MRI - Alphabetical'!S542-'2020 MRI'!S543</f>
        <v>0.34572392301618127</v>
      </c>
      <c r="U542" s="10">
        <f>'2023 MRI - Alphabetical'!T542-'2020 MRI'!T543</f>
        <v>-2</v>
      </c>
      <c r="V542" s="33">
        <f>'2023 MRI - Alphabetical'!U542-'2020 MRI'!U543</f>
        <v>-8.7059833261522002E-2</v>
      </c>
      <c r="W542" s="11">
        <f>'2023 MRI - Alphabetical'!V542-'2020 MRI'!V543</f>
        <v>7.4921164915204286E-3</v>
      </c>
      <c r="X542" s="10">
        <f>'2023 MRI - Alphabetical'!W542-'2020 MRI'!W543</f>
        <v>10</v>
      </c>
      <c r="Y542" s="33">
        <f>'2023 MRI - Alphabetical'!X542-'2020 MRI'!X543</f>
        <v>9.6568380830093226E-2</v>
      </c>
      <c r="Z542" s="13">
        <f>'2023 MRI - Alphabetical'!Y542-'2020 MRI'!Y543</f>
        <v>13705</v>
      </c>
      <c r="AA542" s="10">
        <f>'2023 MRI - Alphabetical'!Z542-'2020 MRI'!Z543</f>
        <v>-9</v>
      </c>
      <c r="AB542" s="33">
        <f>'2023 MRI - Alphabetical'!AA542-'2020 MRI'!AA543</f>
        <v>-8.5034183858707785E-2</v>
      </c>
      <c r="AC542" s="11">
        <f>'2023 MRI - Alphabetical'!AB542-'2020 MRI'!AB543</f>
        <v>2.7540016849199669E-3</v>
      </c>
      <c r="AD542" s="10">
        <f>'2023 MRI - Alphabetical'!AC542-'2020 MRI'!AC543</f>
        <v>0</v>
      </c>
      <c r="AE542" s="33">
        <f>'2023 MRI - Alphabetical'!AD542-'2020 MRI'!AD543</f>
        <v>2.1380475907689878E-2</v>
      </c>
      <c r="AF542" s="11">
        <f>'2023 MRI - Alphabetical'!AE542-'2020 MRI'!AE543</f>
        <v>1.7021210797180442E-2</v>
      </c>
      <c r="AG542" s="10">
        <f>'2023 MRI - Alphabetical'!AF542-'2020 MRI'!AF543</f>
        <v>45</v>
      </c>
      <c r="AH542" s="33">
        <f>'2023 MRI - Alphabetical'!AG542-'2020 MRI'!AG543</f>
        <v>9.8591860227335959E-2</v>
      </c>
      <c r="AI542" s="14">
        <f>'2023 MRI - Alphabetical'!AH542-'2020 MRI'!AH543</f>
        <v>-0.24</v>
      </c>
      <c r="AJ542" s="10">
        <f>'2023 MRI - Alphabetical'!AI542-'2020 MRI'!AI543</f>
        <v>-5</v>
      </c>
      <c r="AK542" s="33">
        <f>'2023 MRI - Alphabetical'!AJ542-'2020 MRI'!AJ543</f>
        <v>2.5568710100892678E-2</v>
      </c>
      <c r="AL542" s="13">
        <f>'2023 MRI - Alphabetical'!AK542-'2020 MRI'!AK543</f>
        <v>9430.8174759490066</v>
      </c>
      <c r="AM542" s="38"/>
    </row>
    <row r="543" spans="1:39" x14ac:dyDescent="0.25">
      <c r="A543" t="s">
        <v>1136</v>
      </c>
      <c r="B543" s="5" t="s">
        <v>331</v>
      </c>
      <c r="C543" s="6" t="s">
        <v>41</v>
      </c>
      <c r="D543" s="7" t="s">
        <v>34</v>
      </c>
      <c r="E543" s="8">
        <f>VLOOKUP(A543,'2020 MRI'!$A$7:$F$571,6,FALSE)</f>
        <v>24.359354355289938</v>
      </c>
      <c r="F543" s="36">
        <f>'2023 MRI - Alphabetical'!E543-'2020 MRI'!E544</f>
        <v>-1.0526655981940343</v>
      </c>
      <c r="G543" s="8">
        <f>'2023 MRI - Alphabetical'!F543-'2020 MRI'!F544</f>
        <v>5.9842812842780262</v>
      </c>
      <c r="H543" s="9">
        <f>'2023 MRI - Alphabetical'!G543-'2020 MRI'!G544</f>
        <v>-63</v>
      </c>
      <c r="I543" s="10">
        <f>'2023 MRI - Alphabetical'!H543-'2020 MRI'!H544</f>
        <v>-144</v>
      </c>
      <c r="J543" s="33">
        <f>'2023 MRI - Alphabetical'!I543-'2020 MRI'!I544</f>
        <v>-0.51139871033127215</v>
      </c>
      <c r="K543" s="11">
        <f>'2023 MRI - Alphabetical'!J543-'2020 MRI'!J544</f>
        <v>-2.7202124963332519E-3</v>
      </c>
      <c r="L543" s="10">
        <f>'2023 MRI - Alphabetical'!K543-'2020 MRI'!K544</f>
        <v>-47</v>
      </c>
      <c r="M543" s="33">
        <f>'2023 MRI - Alphabetical'!L543-'2020 MRI'!L544</f>
        <v>-0.16330926199419715</v>
      </c>
      <c r="N543" s="11">
        <f>'2023 MRI - Alphabetical'!M543-'2020 MRI'!M544</f>
        <v>-9.8575693588156335E-3</v>
      </c>
      <c r="O543" s="10">
        <f>'2023 MRI - Alphabetical'!N543-'2020 MRI'!N544</f>
        <v>-128</v>
      </c>
      <c r="P543" s="33">
        <f>'2023 MRI - Alphabetical'!O543-'2020 MRI'!O544</f>
        <v>-0.51021997716226164</v>
      </c>
      <c r="Q543" s="11">
        <f>'2023 MRI - Alphabetical'!P543-'2020 MRI'!P544</f>
        <v>2.8671822385205152E-2</v>
      </c>
      <c r="R543" s="10">
        <f>'2023 MRI - Alphabetical'!Q543-'2020 MRI'!Q544</f>
        <v>-77</v>
      </c>
      <c r="S543" s="33">
        <f>'2023 MRI - Alphabetical'!R543-'2020 MRI'!R544</f>
        <v>7.6718787796753146E-2</v>
      </c>
      <c r="T543" s="12">
        <f>'2023 MRI - Alphabetical'!S543-'2020 MRI'!S544</f>
        <v>0.20679280397570343</v>
      </c>
      <c r="U543" s="10">
        <f>'2023 MRI - Alphabetical'!T543-'2020 MRI'!T544</f>
        <v>-55</v>
      </c>
      <c r="V543" s="33">
        <f>'2023 MRI - Alphabetical'!U543-'2020 MRI'!U544</f>
        <v>-0.15095509150595687</v>
      </c>
      <c r="W543" s="11">
        <f>'2023 MRI - Alphabetical'!V543-'2020 MRI'!V544</f>
        <v>6.51718885357018E-3</v>
      </c>
      <c r="X543" s="10">
        <f>'2023 MRI - Alphabetical'!W543-'2020 MRI'!W544</f>
        <v>18</v>
      </c>
      <c r="Y543" s="33">
        <f>'2023 MRI - Alphabetical'!X543-'2020 MRI'!X544</f>
        <v>6.9342687898254873E-2</v>
      </c>
      <c r="Z543" s="13">
        <f>'2023 MRI - Alphabetical'!Y543-'2020 MRI'!Y544</f>
        <v>22394</v>
      </c>
      <c r="AA543" s="10">
        <f>'2023 MRI - Alphabetical'!Z543-'2020 MRI'!Z544</f>
        <v>-21</v>
      </c>
      <c r="AB543" s="33">
        <f>'2023 MRI - Alphabetical'!AA543-'2020 MRI'!AA544</f>
        <v>-0.11269950826745873</v>
      </c>
      <c r="AC543" s="11">
        <f>'2023 MRI - Alphabetical'!AB543-'2020 MRI'!AB544</f>
        <v>3.2107001853194719E-3</v>
      </c>
      <c r="AD543" s="10">
        <f>'2023 MRI - Alphabetical'!AC543-'2020 MRI'!AC544</f>
        <v>-70</v>
      </c>
      <c r="AE543" s="33">
        <f>'2023 MRI - Alphabetical'!AD543-'2020 MRI'!AD544</f>
        <v>-0.23267247227793864</v>
      </c>
      <c r="AF543" s="11">
        <f>'2023 MRI - Alphabetical'!AE543-'2020 MRI'!AE544</f>
        <v>-6.5419421915322573E-3</v>
      </c>
      <c r="AG543" s="10">
        <f>'2023 MRI - Alphabetical'!AF543-'2020 MRI'!AF544</f>
        <v>-25</v>
      </c>
      <c r="AH543" s="33">
        <f>'2023 MRI - Alphabetical'!AG543-'2020 MRI'!AG544</f>
        <v>-9.5383100497663187E-2</v>
      </c>
      <c r="AI543" s="14">
        <f>'2023 MRI - Alphabetical'!AH543-'2020 MRI'!AH544</f>
        <v>3.3333333333334103E-3</v>
      </c>
      <c r="AJ543" s="10">
        <f>'2023 MRI - Alphabetical'!AI543-'2020 MRI'!AI544</f>
        <v>-29</v>
      </c>
      <c r="AK543" s="33">
        <f>'2023 MRI - Alphabetical'!AJ543-'2020 MRI'!AJ544</f>
        <v>1.3709741214261162E-3</v>
      </c>
      <c r="AL543" s="13">
        <f>'2023 MRI - Alphabetical'!AK543-'2020 MRI'!AK544</f>
        <v>9932.619081457291</v>
      </c>
      <c r="AM543" s="38">
        <v>1</v>
      </c>
    </row>
    <row r="544" spans="1:39" x14ac:dyDescent="0.25">
      <c r="A544" t="s">
        <v>1137</v>
      </c>
      <c r="B544" s="5" t="s">
        <v>139</v>
      </c>
      <c r="C544" s="6" t="s">
        <v>28</v>
      </c>
      <c r="D544" s="7" t="s">
        <v>20</v>
      </c>
      <c r="E544" s="8">
        <f>VLOOKUP(A544,'2020 MRI'!$A$7:$F$571,6,FALSE)</f>
        <v>49.982932893535477</v>
      </c>
      <c r="F544" s="36">
        <f>'2023 MRI - Alphabetical'!E544-'2020 MRI'!E545</f>
        <v>-2.5840369334772957</v>
      </c>
      <c r="G544" s="8">
        <f>'2023 MRI - Alphabetical'!F544-'2020 MRI'!F545</f>
        <v>4.5873129935128389</v>
      </c>
      <c r="H544" s="9">
        <f>'2023 MRI - Alphabetical'!G544-'2020 MRI'!G545</f>
        <v>-20</v>
      </c>
      <c r="I544" s="10">
        <f>'2023 MRI - Alphabetical'!H544-'2020 MRI'!H545</f>
        <v>-16</v>
      </c>
      <c r="J544" s="33">
        <f>'2023 MRI - Alphabetical'!I544-'2020 MRI'!I545</f>
        <v>-0.37307152277965727</v>
      </c>
      <c r="K544" s="11">
        <f>'2023 MRI - Alphabetical'!J544-'2020 MRI'!J545</f>
        <v>-1.3256748929273532E-2</v>
      </c>
      <c r="L544" s="10">
        <f>'2023 MRI - Alphabetical'!K544-'2020 MRI'!K545</f>
        <v>180</v>
      </c>
      <c r="M544" s="33">
        <f>'2023 MRI - Alphabetical'!L544-'2020 MRI'!L545</f>
        <v>0.65095468179936034</v>
      </c>
      <c r="N544" s="11">
        <f>'2023 MRI - Alphabetical'!M544-'2020 MRI'!M545</f>
        <v>-3.6299765807962528E-2</v>
      </c>
      <c r="O544" s="10">
        <f>'2023 MRI - Alphabetical'!N544-'2020 MRI'!N545</f>
        <v>-72</v>
      </c>
      <c r="P544" s="33">
        <f>'2023 MRI - Alphabetical'!O544-'2020 MRI'!O545</f>
        <v>-1.4175016423888422</v>
      </c>
      <c r="Q544" s="11">
        <f>'2023 MRI - Alphabetical'!P544-'2020 MRI'!P545</f>
        <v>8.2605707817931931E-2</v>
      </c>
      <c r="R544" s="10">
        <f>'2023 MRI - Alphabetical'!Q544-'2020 MRI'!Q545</f>
        <v>315</v>
      </c>
      <c r="S544" s="33">
        <f>'2023 MRI - Alphabetical'!R544-'2020 MRI'!R545</f>
        <v>0.67123972250424679</v>
      </c>
      <c r="T544" s="12">
        <f>'2023 MRI - Alphabetical'!S544-'2020 MRI'!S545</f>
        <v>-1.8181818181818181</v>
      </c>
      <c r="U544" s="10">
        <f>'2023 MRI - Alphabetical'!T544-'2020 MRI'!T545</f>
        <v>187</v>
      </c>
      <c r="V544" s="33">
        <f>'2023 MRI - Alphabetical'!U544-'2020 MRI'!U545</f>
        <v>0.65535779083878754</v>
      </c>
      <c r="W544" s="11">
        <f>'2023 MRI - Alphabetical'!V544-'2020 MRI'!V545</f>
        <v>-4.1615066763122731E-2</v>
      </c>
      <c r="X544" s="10">
        <f>'2023 MRI - Alphabetical'!W544-'2020 MRI'!W545</f>
        <v>-28</v>
      </c>
      <c r="Y544" s="33">
        <f>'2023 MRI - Alphabetical'!X544-'2020 MRI'!X545</f>
        <v>-0.20633076166669317</v>
      </c>
      <c r="Z544" s="13">
        <f>'2023 MRI - Alphabetical'!Y544-'2020 MRI'!Y545</f>
        <v>781</v>
      </c>
      <c r="AA544" s="10">
        <f>'2023 MRI - Alphabetical'!Z544-'2020 MRI'!Z545</f>
        <v>-3</v>
      </c>
      <c r="AB544" s="33">
        <f>'2023 MRI - Alphabetical'!AA544-'2020 MRI'!AA545</f>
        <v>-1.5958986493603868</v>
      </c>
      <c r="AC544" s="11">
        <f>'2023 MRI - Alphabetical'!AB544-'2020 MRI'!AB545</f>
        <v>1.341767068273092E-2</v>
      </c>
      <c r="AD544" s="10">
        <f>'2023 MRI - Alphabetical'!AC544-'2020 MRI'!AC545</f>
        <v>-45</v>
      </c>
      <c r="AE544" s="33">
        <f>'2023 MRI - Alphabetical'!AD544-'2020 MRI'!AD545</f>
        <v>-0.80679000841669313</v>
      </c>
      <c r="AF544" s="11">
        <f>'2023 MRI - Alphabetical'!AE544-'2020 MRI'!AE545</f>
        <v>-3.6499650272105444E-2</v>
      </c>
      <c r="AG544" s="10">
        <f>'2023 MRI - Alphabetical'!AF544-'2020 MRI'!AF545</f>
        <v>11</v>
      </c>
      <c r="AH544" s="33">
        <f>'2023 MRI - Alphabetical'!AG544-'2020 MRI'!AG545</f>
        <v>0.10876071979444446</v>
      </c>
      <c r="AI544" s="14">
        <f>'2023 MRI - Alphabetical'!AH544-'2020 MRI'!AH545</f>
        <v>-0.26066666666666682</v>
      </c>
      <c r="AJ544" s="10">
        <f>'2023 MRI - Alphabetical'!AI544-'2020 MRI'!AI545</f>
        <v>4</v>
      </c>
      <c r="AK544" s="33">
        <f>'2023 MRI - Alphabetical'!AJ544-'2020 MRI'!AJ545</f>
        <v>7.6902581234997297E-2</v>
      </c>
      <c r="AL544" s="13">
        <f>'2023 MRI - Alphabetical'!AK544-'2020 MRI'!AK545</f>
        <v>165389.85899064166</v>
      </c>
      <c r="AM544" s="38"/>
    </row>
    <row r="545" spans="1:39" x14ac:dyDescent="0.25">
      <c r="A545" t="s">
        <v>1138</v>
      </c>
      <c r="B545" s="5" t="s">
        <v>577</v>
      </c>
      <c r="C545" s="6" t="s">
        <v>38</v>
      </c>
      <c r="D545" s="7" t="s">
        <v>39</v>
      </c>
      <c r="E545" s="8">
        <f>VLOOKUP(A545,'2020 MRI'!$A$7:$F$571,6,FALSE)</f>
        <v>7.7876728258990084</v>
      </c>
      <c r="F545" s="36">
        <f>'2023 MRI - Alphabetical'!E545-'2020 MRI'!E546</f>
        <v>-1.3715434203256969</v>
      </c>
      <c r="G545" s="8">
        <f>'2023 MRI - Alphabetical'!F545-'2020 MRI'!F546</f>
        <v>10.140295960853624</v>
      </c>
      <c r="H545" s="9">
        <f>'2023 MRI - Alphabetical'!G545-'2020 MRI'!G546</f>
        <v>-32</v>
      </c>
      <c r="I545" s="10">
        <f>'2023 MRI - Alphabetical'!H545-'2020 MRI'!H546</f>
        <v>4</v>
      </c>
      <c r="J545" s="33">
        <f>'2023 MRI - Alphabetical'!I545-'2020 MRI'!I546</f>
        <v>4.4587229201794032E-2</v>
      </c>
      <c r="K545" s="11">
        <f>'2023 MRI - Alphabetical'!J545-'2020 MRI'!J546</f>
        <v>4.0862069776595122E-2</v>
      </c>
      <c r="L545" s="10">
        <f>'2023 MRI - Alphabetical'!K545-'2020 MRI'!K546</f>
        <v>128</v>
      </c>
      <c r="M545" s="33">
        <f>'2023 MRI - Alphabetical'!L545-'2020 MRI'!L546</f>
        <v>0.50305648289230942</v>
      </c>
      <c r="N545" s="11">
        <f>'2023 MRI - Alphabetical'!M545-'2020 MRI'!M546</f>
        <v>-3.0253112135685808E-2</v>
      </c>
      <c r="O545" s="10">
        <f>'2023 MRI - Alphabetical'!N545-'2020 MRI'!N546</f>
        <v>-185</v>
      </c>
      <c r="P545" s="33">
        <f>'2023 MRI - Alphabetical'!O545-'2020 MRI'!O546</f>
        <v>-0.44570036180739359</v>
      </c>
      <c r="Q545" s="11">
        <f>'2023 MRI - Alphabetical'!P545-'2020 MRI'!P546</f>
        <v>2.5671016063571563E-2</v>
      </c>
      <c r="R545" s="10">
        <f>'2023 MRI - Alphabetical'!Q545-'2020 MRI'!Q546</f>
        <v>21</v>
      </c>
      <c r="S545" s="33">
        <f>'2023 MRI - Alphabetical'!R545-'2020 MRI'!R546</f>
        <v>0.24740739776043075</v>
      </c>
      <c r="T545" s="12">
        <f>'2023 MRI - Alphabetical'!S545-'2020 MRI'!S546</f>
        <v>-3.5848718408316903E-2</v>
      </c>
      <c r="U545" s="10">
        <f>'2023 MRI - Alphabetical'!T545-'2020 MRI'!T546</f>
        <v>-319</v>
      </c>
      <c r="V545" s="33">
        <f>'2023 MRI - Alphabetical'!U545-'2020 MRI'!U546</f>
        <v>-0.9493286365145972</v>
      </c>
      <c r="W545" s="11">
        <f>'2023 MRI - Alphabetical'!V545-'2020 MRI'!V546</f>
        <v>5.3572029738808605E-2</v>
      </c>
      <c r="X545" s="10">
        <f>'2023 MRI - Alphabetical'!W545-'2020 MRI'!W546</f>
        <v>-19</v>
      </c>
      <c r="Y545" s="33">
        <f>'2023 MRI - Alphabetical'!X545-'2020 MRI'!X546</f>
        <v>-0.42309477513073768</v>
      </c>
      <c r="Z545" s="13">
        <f>'2023 MRI - Alphabetical'!Y545-'2020 MRI'!Y546</f>
        <v>13712</v>
      </c>
      <c r="AA545" s="10">
        <f>'2023 MRI - Alphabetical'!Z545-'2020 MRI'!Z546</f>
        <v>5</v>
      </c>
      <c r="AB545" s="33">
        <f>'2023 MRI - Alphabetical'!AA545-'2020 MRI'!AA546</f>
        <v>0.16145090992321776</v>
      </c>
      <c r="AC545" s="11">
        <f>'2023 MRI - Alphabetical'!AB545-'2020 MRI'!AB546</f>
        <v>1.7164242682407328E-3</v>
      </c>
      <c r="AD545" s="10">
        <f>'2023 MRI - Alphabetical'!AC545-'2020 MRI'!AC546</f>
        <v>-6</v>
      </c>
      <c r="AE545" s="33">
        <f>'2023 MRI - Alphabetical'!AD545-'2020 MRI'!AD546</f>
        <v>-7.2051474244785862E-2</v>
      </c>
      <c r="AF545" s="11">
        <f>'2023 MRI - Alphabetical'!AE545-'2020 MRI'!AE546</f>
        <v>-1.9680029614632666E-4</v>
      </c>
      <c r="AG545" s="10">
        <f>'2023 MRI - Alphabetical'!AF545-'2020 MRI'!AF546</f>
        <v>-27</v>
      </c>
      <c r="AH545" s="33">
        <f>'2023 MRI - Alphabetical'!AG545-'2020 MRI'!AG546</f>
        <v>-7.3994446007426481E-2</v>
      </c>
      <c r="AI545" s="14">
        <f>'2023 MRI - Alphabetical'!AH545-'2020 MRI'!AH546</f>
        <v>-3.8666666666666405E-2</v>
      </c>
      <c r="AJ545" s="10">
        <f>'2023 MRI - Alphabetical'!AI545-'2020 MRI'!AI546</f>
        <v>-14</v>
      </c>
      <c r="AK545" s="33">
        <f>'2023 MRI - Alphabetical'!AJ545-'2020 MRI'!AJ546</f>
        <v>-3.4555187334004513E-2</v>
      </c>
      <c r="AL545" s="13">
        <f>'2023 MRI - Alphabetical'!AK545-'2020 MRI'!AK546</f>
        <v>9112.7912267949141</v>
      </c>
      <c r="AM545" s="38"/>
    </row>
    <row r="546" spans="1:39" x14ac:dyDescent="0.25">
      <c r="A546" t="s">
        <v>1139</v>
      </c>
      <c r="B546" s="5" t="s">
        <v>380</v>
      </c>
      <c r="C546" s="6" t="s">
        <v>44</v>
      </c>
      <c r="D546" s="7" t="s">
        <v>20</v>
      </c>
      <c r="E546" s="8">
        <f>VLOOKUP(A546,'2020 MRI'!$A$7:$F$571,6,FALSE)</f>
        <v>19.475072138053182</v>
      </c>
      <c r="F546" s="36">
        <f>'2023 MRI - Alphabetical'!E546-'2020 MRI'!E547</f>
        <v>-1.2050904398764368</v>
      </c>
      <c r="G546" s="8">
        <f>'2023 MRI - Alphabetical'!F546-'2020 MRI'!F547</f>
        <v>7.3543900087862717</v>
      </c>
      <c r="H546" s="9">
        <f>'2023 MRI - Alphabetical'!G546-'2020 MRI'!G547</f>
        <v>-75</v>
      </c>
      <c r="I546" s="10">
        <f>'2023 MRI - Alphabetical'!H546-'2020 MRI'!H547</f>
        <v>90</v>
      </c>
      <c r="J546" s="33">
        <f>'2023 MRI - Alphabetical'!I546-'2020 MRI'!I547</f>
        <v>0.28805909757663839</v>
      </c>
      <c r="K546" s="11">
        <f>'2023 MRI - Alphabetical'!J546-'2020 MRI'!J547</f>
        <v>4.9787299777102501E-2</v>
      </c>
      <c r="L546" s="10">
        <f>'2023 MRI - Alphabetical'!K546-'2020 MRI'!K547</f>
        <v>199</v>
      </c>
      <c r="M546" s="33">
        <f>'2023 MRI - Alphabetical'!L546-'2020 MRI'!L547</f>
        <v>0.64548023825871559</v>
      </c>
      <c r="N546" s="11">
        <f>'2023 MRI - Alphabetical'!M546-'2020 MRI'!M547</f>
        <v>-3.9062872672071029E-2</v>
      </c>
      <c r="O546" s="10">
        <f>'2023 MRI - Alphabetical'!N546-'2020 MRI'!N547</f>
        <v>-51</v>
      </c>
      <c r="P546" s="33">
        <f>'2023 MRI - Alphabetical'!O546-'2020 MRI'!O547</f>
        <v>-0.1162051369753847</v>
      </c>
      <c r="Q546" s="11">
        <f>'2023 MRI - Alphabetical'!P546-'2020 MRI'!P547</f>
        <v>5.1624506159099817E-3</v>
      </c>
      <c r="R546" s="10">
        <f>'2023 MRI - Alphabetical'!Q546-'2020 MRI'!Q547</f>
        <v>-17</v>
      </c>
      <c r="S546" s="33">
        <f>'2023 MRI - Alphabetical'!R546-'2020 MRI'!R547</f>
        <v>-0.95999704618604742</v>
      </c>
      <c r="T546" s="12">
        <f>'2023 MRI - Alphabetical'!S546-'2020 MRI'!S547</f>
        <v>0.81723506591050743</v>
      </c>
      <c r="U546" s="10">
        <f>'2023 MRI - Alphabetical'!T546-'2020 MRI'!T547</f>
        <v>-33</v>
      </c>
      <c r="V546" s="33">
        <f>'2023 MRI - Alphabetical'!U546-'2020 MRI'!U547</f>
        <v>-0.14249976620761828</v>
      </c>
      <c r="W546" s="11">
        <f>'2023 MRI - Alphabetical'!V546-'2020 MRI'!V547</f>
        <v>4.6530384266231309E-3</v>
      </c>
      <c r="X546" s="10">
        <f>'2023 MRI - Alphabetical'!W546-'2020 MRI'!W547</f>
        <v>-49</v>
      </c>
      <c r="Y546" s="33">
        <f>'2023 MRI - Alphabetical'!X546-'2020 MRI'!X547</f>
        <v>-0.29690211824861334</v>
      </c>
      <c r="Z546" s="13">
        <f>'2023 MRI - Alphabetical'!Y546-'2020 MRI'!Y547</f>
        <v>7197</v>
      </c>
      <c r="AA546" s="10">
        <f>'2023 MRI - Alphabetical'!Z546-'2020 MRI'!Z547</f>
        <v>78</v>
      </c>
      <c r="AB546" s="33">
        <f>'2023 MRI - Alphabetical'!AA546-'2020 MRI'!AA547</f>
        <v>0.16875136618850267</v>
      </c>
      <c r="AC546" s="11">
        <f>'2023 MRI - Alphabetical'!AB546-'2020 MRI'!AB547</f>
        <v>1.0793410338950926E-4</v>
      </c>
      <c r="AD546" s="10">
        <f>'2023 MRI - Alphabetical'!AC546-'2020 MRI'!AC547</f>
        <v>-16</v>
      </c>
      <c r="AE546" s="33">
        <f>'2023 MRI - Alphabetical'!AD546-'2020 MRI'!AD547</f>
        <v>-6.1241511519913416E-2</v>
      </c>
      <c r="AF546" s="11">
        <f>'2023 MRI - Alphabetical'!AE546-'2020 MRI'!AE547</f>
        <v>1.0235358463300814E-3</v>
      </c>
      <c r="AG546" s="10">
        <f>'2023 MRI - Alphabetical'!AF546-'2020 MRI'!AF547</f>
        <v>-27</v>
      </c>
      <c r="AH546" s="33">
        <f>'2023 MRI - Alphabetical'!AG546-'2020 MRI'!AG547</f>
        <v>-0.12017954887078461</v>
      </c>
      <c r="AI546" s="14">
        <f>'2023 MRI - Alphabetical'!AH546-'2020 MRI'!AH547</f>
        <v>1.1333333333333417E-2</v>
      </c>
      <c r="AJ546" s="10">
        <f>'2023 MRI - Alphabetical'!AI546-'2020 MRI'!AI547</f>
        <v>-31</v>
      </c>
      <c r="AK546" s="33">
        <f>'2023 MRI - Alphabetical'!AJ546-'2020 MRI'!AJ547</f>
        <v>-1.3446946740165444E-3</v>
      </c>
      <c r="AL546" s="13">
        <f>'2023 MRI - Alphabetical'!AK546-'2020 MRI'!AK547</f>
        <v>8858.2298098518804</v>
      </c>
      <c r="AM546" s="38"/>
    </row>
    <row r="547" spans="1:39" x14ac:dyDescent="0.25">
      <c r="A547" t="s">
        <v>1140</v>
      </c>
      <c r="B547" s="5" t="s">
        <v>557</v>
      </c>
      <c r="C547" s="6" t="s">
        <v>61</v>
      </c>
      <c r="D547" s="7" t="s">
        <v>39</v>
      </c>
      <c r="E547" s="8">
        <f>VLOOKUP(A547,'2020 MRI'!$A$7:$F$571,6,FALSE)</f>
        <v>11.00513476283367</v>
      </c>
      <c r="F547" s="36">
        <f>'2023 MRI - Alphabetical'!E547-'2020 MRI'!E548</f>
        <v>0.58307740056071111</v>
      </c>
      <c r="G547" s="8">
        <f>'2023 MRI - Alphabetical'!F547-'2020 MRI'!F548</f>
        <v>4.6314381548993442</v>
      </c>
      <c r="H547" s="9">
        <f>'2023 MRI - Alphabetical'!G547-'2020 MRI'!G548</f>
        <v>14</v>
      </c>
      <c r="I547" s="10">
        <f>'2023 MRI - Alphabetical'!H547-'2020 MRI'!H548</f>
        <v>-21</v>
      </c>
      <c r="J547" s="33">
        <f>'2023 MRI - Alphabetical'!I547-'2020 MRI'!I548</f>
        <v>-2.0486773005666759E-2</v>
      </c>
      <c r="K547" s="11">
        <f>'2023 MRI - Alphabetical'!J547-'2020 MRI'!J548</f>
        <v>2.3680065524331328E-2</v>
      </c>
      <c r="L547" s="10">
        <f>'2023 MRI - Alphabetical'!K547-'2020 MRI'!K548</f>
        <v>10</v>
      </c>
      <c r="M547" s="33">
        <f>'2023 MRI - Alphabetical'!L547-'2020 MRI'!L548</f>
        <v>0.11484418468962337</v>
      </c>
      <c r="N547" s="11">
        <f>'2023 MRI - Alphabetical'!M547-'2020 MRI'!M548</f>
        <v>-1.7670511223040919E-2</v>
      </c>
      <c r="O547" s="10">
        <f>'2023 MRI - Alphabetical'!N547-'2020 MRI'!N548</f>
        <v>16</v>
      </c>
      <c r="P547" s="33">
        <f>'2023 MRI - Alphabetical'!O547-'2020 MRI'!O548</f>
        <v>3.0120154013568934E-2</v>
      </c>
      <c r="Q547" s="11">
        <f>'2023 MRI - Alphabetical'!P547-'2020 MRI'!P548</f>
        <v>-3.9675611002396079E-3</v>
      </c>
      <c r="R547" s="10">
        <f>'2023 MRI - Alphabetical'!Q547-'2020 MRI'!Q548</f>
        <v>23</v>
      </c>
      <c r="S547" s="33">
        <f>'2023 MRI - Alphabetical'!R547-'2020 MRI'!R548</f>
        <v>0.21308064840707469</v>
      </c>
      <c r="T547" s="12">
        <f>'2023 MRI - Alphabetical'!S547-'2020 MRI'!S548</f>
        <v>-3.4185209370726638E-3</v>
      </c>
      <c r="U547" s="10">
        <f>'2023 MRI - Alphabetical'!T547-'2020 MRI'!T548</f>
        <v>60</v>
      </c>
      <c r="V547" s="33">
        <f>'2023 MRI - Alphabetical'!U547-'2020 MRI'!U548</f>
        <v>0.12469976671220306</v>
      </c>
      <c r="W547" s="11">
        <f>'2023 MRI - Alphabetical'!V547-'2020 MRI'!V548</f>
        <v>-1.1217823672089795E-2</v>
      </c>
      <c r="X547" s="10">
        <f>'2023 MRI - Alphabetical'!W547-'2020 MRI'!W548</f>
        <v>-5</v>
      </c>
      <c r="Y547" s="33">
        <f>'2023 MRI - Alphabetical'!X547-'2020 MRI'!X548</f>
        <v>-1.3100213450298881E-3</v>
      </c>
      <c r="Z547" s="13">
        <f>'2023 MRI - Alphabetical'!Y547-'2020 MRI'!Y548</f>
        <v>32437</v>
      </c>
      <c r="AA547" s="10">
        <f>'2023 MRI - Alphabetical'!Z547-'2020 MRI'!Z548</f>
        <v>36</v>
      </c>
      <c r="AB547" s="33">
        <f>'2023 MRI - Alphabetical'!AA547-'2020 MRI'!AA548</f>
        <v>0.14120194455631907</v>
      </c>
      <c r="AC547" s="11">
        <f>'2023 MRI - Alphabetical'!AB547-'2020 MRI'!AB548</f>
        <v>1.1971801493683258E-3</v>
      </c>
      <c r="AD547" s="10">
        <f>'2023 MRI - Alphabetical'!AC547-'2020 MRI'!AC548</f>
        <v>28</v>
      </c>
      <c r="AE547" s="33">
        <f>'2023 MRI - Alphabetical'!AD547-'2020 MRI'!AD548</f>
        <v>6.309856750662568E-2</v>
      </c>
      <c r="AF547" s="11">
        <f>'2023 MRI - Alphabetical'!AE547-'2020 MRI'!AE548</f>
        <v>7.824652009084998E-3</v>
      </c>
      <c r="AG547" s="10">
        <f>'2023 MRI - Alphabetical'!AF547-'2020 MRI'!AF548</f>
        <v>11</v>
      </c>
      <c r="AH547" s="33">
        <f>'2023 MRI - Alphabetical'!AG547-'2020 MRI'!AG548</f>
        <v>-1.8790470063259901E-2</v>
      </c>
      <c r="AI547" s="14">
        <f>'2023 MRI - Alphabetical'!AH547-'2020 MRI'!AH548</f>
        <v>-0.10599999999999987</v>
      </c>
      <c r="AJ547" s="10">
        <f>'2023 MRI - Alphabetical'!AI547-'2020 MRI'!AI548</f>
        <v>-5</v>
      </c>
      <c r="AK547" s="33">
        <f>'2023 MRI - Alphabetical'!AJ547-'2020 MRI'!AJ548</f>
        <v>-2.6821578780897398E-2</v>
      </c>
      <c r="AL547" s="13">
        <f>'2023 MRI - Alphabetical'!AK547-'2020 MRI'!AK548</f>
        <v>25868.924709403072</v>
      </c>
      <c r="AM547" s="38"/>
    </row>
    <row r="548" spans="1:39" x14ac:dyDescent="0.25">
      <c r="A548" t="s">
        <v>1141</v>
      </c>
      <c r="B548" s="5" t="s">
        <v>98</v>
      </c>
      <c r="C548" s="6" t="s">
        <v>47</v>
      </c>
      <c r="D548" s="7" t="s">
        <v>20</v>
      </c>
      <c r="E548" s="8">
        <f>VLOOKUP(A548,'2020 MRI'!$A$7:$F$571,6,FALSE)</f>
        <v>50.604490538222258</v>
      </c>
      <c r="F548" s="36">
        <f>'2023 MRI - Alphabetical'!E548-'2020 MRI'!E549</f>
        <v>-0.44490275659454603</v>
      </c>
      <c r="G548" s="8">
        <f>'2023 MRI - Alphabetical'!F548-'2020 MRI'!F549</f>
        <v>-0.8529846368996985</v>
      </c>
      <c r="H548" s="9">
        <f>'2023 MRI - Alphabetical'!G548-'2020 MRI'!G549</f>
        <v>2</v>
      </c>
      <c r="I548" s="10">
        <f>'2023 MRI - Alphabetical'!H548-'2020 MRI'!H549</f>
        <v>120</v>
      </c>
      <c r="J548" s="33">
        <f>'2023 MRI - Alphabetical'!I548-'2020 MRI'!I549</f>
        <v>0.44295730235760916</v>
      </c>
      <c r="K548" s="11">
        <f>'2023 MRI - Alphabetical'!J548-'2020 MRI'!J549</f>
        <v>5.4284116852004294E-2</v>
      </c>
      <c r="L548" s="10">
        <f>'2023 MRI - Alphabetical'!K548-'2020 MRI'!K549</f>
        <v>0</v>
      </c>
      <c r="M548" s="33">
        <f>'2023 MRI - Alphabetical'!L548-'2020 MRI'!L549</f>
        <v>-0.13357986971346614</v>
      </c>
      <c r="N548" s="11">
        <f>'2023 MRI - Alphabetical'!M548-'2020 MRI'!M549</f>
        <v>-2.7937193386492781E-2</v>
      </c>
      <c r="O548" s="10">
        <f>'2023 MRI - Alphabetical'!N548-'2020 MRI'!N549</f>
        <v>31</v>
      </c>
      <c r="P548" s="33">
        <f>'2023 MRI - Alphabetical'!O548-'2020 MRI'!O549</f>
        <v>0.76064302695782193</v>
      </c>
      <c r="Q548" s="11">
        <f>'2023 MRI - Alphabetical'!P548-'2020 MRI'!P549</f>
        <v>-5.4995451451400501E-2</v>
      </c>
      <c r="R548" s="10">
        <f>'2023 MRI - Alphabetical'!Q548-'2020 MRI'!Q549</f>
        <v>-2</v>
      </c>
      <c r="S548" s="33">
        <f>'2023 MRI - Alphabetical'!R548-'2020 MRI'!R549</f>
        <v>-0.68364745829439988</v>
      </c>
      <c r="T548" s="12">
        <f>'2023 MRI - Alphabetical'!S548-'2020 MRI'!S549</f>
        <v>-0.88541143373857167</v>
      </c>
      <c r="U548" s="10">
        <f>'2023 MRI - Alphabetical'!T548-'2020 MRI'!T549</f>
        <v>-59</v>
      </c>
      <c r="V548" s="33">
        <f>'2023 MRI - Alphabetical'!U548-'2020 MRI'!U549</f>
        <v>-1.1705997597365654</v>
      </c>
      <c r="W548" s="11">
        <f>'2023 MRI - Alphabetical'!V548-'2020 MRI'!V549</f>
        <v>7.0480007341819348E-2</v>
      </c>
      <c r="X548" s="10">
        <f>'2023 MRI - Alphabetical'!W548-'2020 MRI'!W549</f>
        <v>7</v>
      </c>
      <c r="Y548" s="33">
        <f>'2023 MRI - Alphabetical'!X548-'2020 MRI'!X549</f>
        <v>5.5545431272546297E-2</v>
      </c>
      <c r="Z548" s="13">
        <f>'2023 MRI - Alphabetical'!Y548-'2020 MRI'!Y549</f>
        <v>11017</v>
      </c>
      <c r="AA548" s="10">
        <f>'2023 MRI - Alphabetical'!Z548-'2020 MRI'!Z549</f>
        <v>17</v>
      </c>
      <c r="AB548" s="33">
        <f>'2023 MRI - Alphabetical'!AA548-'2020 MRI'!AA549</f>
        <v>0.12484049446125933</v>
      </c>
      <c r="AC548" s="11">
        <f>'2023 MRI - Alphabetical'!AB548-'2020 MRI'!AB549</f>
        <v>-2.0309278350515436E-3</v>
      </c>
      <c r="AD548" s="10">
        <f>'2023 MRI - Alphabetical'!AC548-'2020 MRI'!AC549</f>
        <v>90</v>
      </c>
      <c r="AE548" s="33">
        <f>'2023 MRI - Alphabetical'!AD548-'2020 MRI'!AD549</f>
        <v>0.39813730213625431</v>
      </c>
      <c r="AF548" s="11">
        <f>'2023 MRI - Alphabetical'!AE548-'2020 MRI'!AE549</f>
        <v>3.0308019808129916E-2</v>
      </c>
      <c r="AG548" s="10">
        <f>'2023 MRI - Alphabetical'!AF548-'2020 MRI'!AF549</f>
        <v>-2</v>
      </c>
      <c r="AH548" s="33">
        <f>'2023 MRI - Alphabetical'!AG548-'2020 MRI'!AG549</f>
        <v>-6.0096768419049651E-2</v>
      </c>
      <c r="AI548" s="14">
        <f>'2023 MRI - Alphabetical'!AH548-'2020 MRI'!AH549</f>
        <v>-2.6666666666665506E-2</v>
      </c>
      <c r="AJ548" s="10">
        <f>'2023 MRI - Alphabetical'!AI548-'2020 MRI'!AI549</f>
        <v>2</v>
      </c>
      <c r="AK548" s="33">
        <f>'2023 MRI - Alphabetical'!AJ548-'2020 MRI'!AJ549</f>
        <v>3.1432162209052372E-2</v>
      </c>
      <c r="AL548" s="13">
        <f>'2023 MRI - Alphabetical'!AK548-'2020 MRI'!AK549</f>
        <v>12910.50086477874</v>
      </c>
      <c r="AM548" s="38"/>
    </row>
    <row r="549" spans="1:39" x14ac:dyDescent="0.25">
      <c r="A549" t="s">
        <v>1142</v>
      </c>
      <c r="B549" s="5" t="s">
        <v>382</v>
      </c>
      <c r="C549" s="6" t="s">
        <v>93</v>
      </c>
      <c r="D549" s="7" t="s">
        <v>34</v>
      </c>
      <c r="E549" s="8">
        <f>VLOOKUP(A549,'2020 MRI'!$A$7:$F$571,6,FALSE)</f>
        <v>22.379852446841884</v>
      </c>
      <c r="F549" s="36">
        <f>'2023 MRI - Alphabetical'!E549-'2020 MRI'!E550</f>
        <v>1.4490795511779746</v>
      </c>
      <c r="G549" s="8">
        <f>'2023 MRI - Alphabetical'!F549-'2020 MRI'!F550</f>
        <v>0.17115251968304435</v>
      </c>
      <c r="H549" s="9">
        <f>'2023 MRI - Alphabetical'!G549-'2020 MRI'!G550</f>
        <v>60</v>
      </c>
      <c r="I549" s="10">
        <f>'2023 MRI - Alphabetical'!H549-'2020 MRI'!H550</f>
        <v>-165</v>
      </c>
      <c r="J549" s="33">
        <f>'2023 MRI - Alphabetical'!I549-'2020 MRI'!I550</f>
        <v>-0.50786640722403842</v>
      </c>
      <c r="K549" s="11">
        <f>'2023 MRI - Alphabetical'!J549-'2020 MRI'!J550</f>
        <v>-5.7972612811321156E-3</v>
      </c>
      <c r="L549" s="10">
        <f>'2023 MRI - Alphabetical'!K549-'2020 MRI'!K550</f>
        <v>-214</v>
      </c>
      <c r="M549" s="33">
        <f>'2023 MRI - Alphabetical'!L549-'2020 MRI'!L550</f>
        <v>-0.66273366419285051</v>
      </c>
      <c r="N549" s="11">
        <f>'2023 MRI - Alphabetical'!M549-'2020 MRI'!M550</f>
        <v>1.302382736326578E-2</v>
      </c>
      <c r="O549" s="10">
        <f>'2023 MRI - Alphabetical'!N549-'2020 MRI'!N550</f>
        <v>110</v>
      </c>
      <c r="P549" s="33">
        <f>'2023 MRI - Alphabetical'!O549-'2020 MRI'!O550</f>
        <v>0.29216027761940605</v>
      </c>
      <c r="Q549" s="11">
        <f>'2023 MRI - Alphabetical'!P549-'2020 MRI'!P550</f>
        <v>-2.0890461874037446E-2</v>
      </c>
      <c r="R549" s="10">
        <f>'2023 MRI - Alphabetical'!Q549-'2020 MRI'!Q550</f>
        <v>122</v>
      </c>
      <c r="S549" s="33">
        <f>'2023 MRI - Alphabetical'!R549-'2020 MRI'!R550</f>
        <v>0.2767185875535389</v>
      </c>
      <c r="T549" s="12">
        <f>'2023 MRI - Alphabetical'!S549-'2020 MRI'!S550</f>
        <v>-0.36281908752484332</v>
      </c>
      <c r="U549" s="10">
        <f>'2023 MRI - Alphabetical'!T549-'2020 MRI'!T550</f>
        <v>141</v>
      </c>
      <c r="V549" s="33">
        <f>'2023 MRI - Alphabetical'!U549-'2020 MRI'!U550</f>
        <v>0.37875678438867533</v>
      </c>
      <c r="W549" s="11">
        <f>'2023 MRI - Alphabetical'!V549-'2020 MRI'!V550</f>
        <v>-2.5630376978452954E-2</v>
      </c>
      <c r="X549" s="10">
        <f>'2023 MRI - Alphabetical'!W549-'2020 MRI'!W550</f>
        <v>71</v>
      </c>
      <c r="Y549" s="33">
        <f>'2023 MRI - Alphabetical'!X549-'2020 MRI'!X550</f>
        <v>0.6783712761612728</v>
      </c>
      <c r="Z549" s="13">
        <f>'2023 MRI - Alphabetical'!Y549-'2020 MRI'!Y550</f>
        <v>49993</v>
      </c>
      <c r="AA549" s="10">
        <f>'2023 MRI - Alphabetical'!Z549-'2020 MRI'!Z550</f>
        <v>6</v>
      </c>
      <c r="AB549" s="33">
        <f>'2023 MRI - Alphabetical'!AA549-'2020 MRI'!AA550</f>
        <v>-3.7663333227919704E-2</v>
      </c>
      <c r="AC549" s="11">
        <f>'2023 MRI - Alphabetical'!AB549-'2020 MRI'!AB550</f>
        <v>2.9498138254816231E-3</v>
      </c>
      <c r="AD549" s="10">
        <f>'2023 MRI - Alphabetical'!AC549-'2020 MRI'!AC550</f>
        <v>39</v>
      </c>
      <c r="AE549" s="33">
        <f>'2023 MRI - Alphabetical'!AD549-'2020 MRI'!AD550</f>
        <v>0.17397859045922609</v>
      </c>
      <c r="AF549" s="11">
        <f>'2023 MRI - Alphabetical'!AE549-'2020 MRI'!AE550</f>
        <v>1.6905148402041714E-2</v>
      </c>
      <c r="AG549" s="10">
        <f>'2023 MRI - Alphabetical'!AF549-'2020 MRI'!AF550</f>
        <v>-9</v>
      </c>
      <c r="AH549" s="33">
        <f>'2023 MRI - Alphabetical'!AG549-'2020 MRI'!AG550</f>
        <v>-6.9598958422423807E-2</v>
      </c>
      <c r="AI549" s="14">
        <f>'2023 MRI - Alphabetical'!AH549-'2020 MRI'!AH550</f>
        <v>-4.5999999999999819E-2</v>
      </c>
      <c r="AJ549" s="10">
        <f>'2023 MRI - Alphabetical'!AI549-'2020 MRI'!AI550</f>
        <v>-16</v>
      </c>
      <c r="AK549" s="33">
        <f>'2023 MRI - Alphabetical'!AJ549-'2020 MRI'!AJ550</f>
        <v>-1.2771497265588266E-2</v>
      </c>
      <c r="AL549" s="13">
        <f>'2023 MRI - Alphabetical'!AK549-'2020 MRI'!AK550</f>
        <v>13169.568967260304</v>
      </c>
      <c r="AM549" s="38"/>
    </row>
    <row r="550" spans="1:39" x14ac:dyDescent="0.25">
      <c r="A550" t="s">
        <v>1143</v>
      </c>
      <c r="B550" s="5" t="s">
        <v>181</v>
      </c>
      <c r="C550" s="6" t="s">
        <v>24</v>
      </c>
      <c r="D550" s="7" t="s">
        <v>20</v>
      </c>
      <c r="E550" s="8">
        <f>VLOOKUP(A550,'2020 MRI'!$A$7:$F$571,6,FALSE)</f>
        <v>31.736467459404402</v>
      </c>
      <c r="F550" s="36">
        <f>'2023 MRI - Alphabetical'!E550-'2020 MRI'!E551</f>
        <v>-3.3187797293018755</v>
      </c>
      <c r="G550" s="8">
        <f>'2023 MRI - Alphabetical'!F550-'2020 MRI'!F551</f>
        <v>10.116397579329842</v>
      </c>
      <c r="H550" s="9">
        <f>'2023 MRI - Alphabetical'!G550-'2020 MRI'!G551</f>
        <v>-97</v>
      </c>
      <c r="I550" s="10">
        <f>'2023 MRI - Alphabetical'!H550-'2020 MRI'!H551</f>
        <v>-383</v>
      </c>
      <c r="J550" s="33">
        <f>'2023 MRI - Alphabetical'!I550-'2020 MRI'!I551</f>
        <v>-1.5063214822766897</v>
      </c>
      <c r="K550" s="11">
        <f>'2023 MRI - Alphabetical'!J550-'2020 MRI'!J551</f>
        <v>-7.4560450146475388E-2</v>
      </c>
      <c r="L550" s="10">
        <f>'2023 MRI - Alphabetical'!K550-'2020 MRI'!K551</f>
        <v>-50</v>
      </c>
      <c r="M550" s="33">
        <f>'2023 MRI - Alphabetical'!L550-'2020 MRI'!L551</f>
        <v>-1.1457272230763058</v>
      </c>
      <c r="N550" s="11">
        <f>'2023 MRI - Alphabetical'!M550-'2020 MRI'!M551</f>
        <v>1.1488390722066158E-2</v>
      </c>
      <c r="O550" s="10">
        <f>'2023 MRI - Alphabetical'!N550-'2020 MRI'!N551</f>
        <v>-25</v>
      </c>
      <c r="P550" s="33">
        <f>'2023 MRI - Alphabetical'!O550-'2020 MRI'!O551</f>
        <v>-8.3046257964219522E-2</v>
      </c>
      <c r="Q550" s="11">
        <f>'2023 MRI - Alphabetical'!P550-'2020 MRI'!P551</f>
        <v>1.8112311932527853E-3</v>
      </c>
      <c r="R550" s="10">
        <f>'2023 MRI - Alphabetical'!Q550-'2020 MRI'!Q551</f>
        <v>-42</v>
      </c>
      <c r="S550" s="33">
        <f>'2023 MRI - Alphabetical'!R550-'2020 MRI'!R551</f>
        <v>-0.27708236564796629</v>
      </c>
      <c r="T550" s="12">
        <f>'2023 MRI - Alphabetical'!S550-'2020 MRI'!S551</f>
        <v>0.4506635212029404</v>
      </c>
      <c r="U550" s="10">
        <f>'2023 MRI - Alphabetical'!T550-'2020 MRI'!T551</f>
        <v>-204</v>
      </c>
      <c r="V550" s="33">
        <f>'2023 MRI - Alphabetical'!U550-'2020 MRI'!U551</f>
        <v>-1.1844795776951353</v>
      </c>
      <c r="W550" s="11">
        <f>'2023 MRI - Alphabetical'!V550-'2020 MRI'!V551</f>
        <v>6.9417862838915462E-2</v>
      </c>
      <c r="X550" s="10">
        <f>'2023 MRI - Alphabetical'!W550-'2020 MRI'!W551</f>
        <v>-25</v>
      </c>
      <c r="Y550" s="33">
        <f>'2023 MRI - Alphabetical'!X550-'2020 MRI'!X551</f>
        <v>-0.15237347061606699</v>
      </c>
      <c r="Z550" s="13">
        <f>'2023 MRI - Alphabetical'!Y550-'2020 MRI'!Y551</f>
        <v>3924</v>
      </c>
      <c r="AA550" s="10">
        <f>'2023 MRI - Alphabetical'!Z550-'2020 MRI'!Z551</f>
        <v>-45</v>
      </c>
      <c r="AB550" s="33">
        <f>'2023 MRI - Alphabetical'!AA550-'2020 MRI'!AA551</f>
        <v>-0.59144219093168393</v>
      </c>
      <c r="AC550" s="11">
        <f>'2023 MRI - Alphabetical'!AB550-'2020 MRI'!AB551</f>
        <v>7.3983371126228256E-3</v>
      </c>
      <c r="AD550" s="10">
        <f>'2023 MRI - Alphabetical'!AC550-'2020 MRI'!AC551</f>
        <v>-96</v>
      </c>
      <c r="AE550" s="33">
        <f>'2023 MRI - Alphabetical'!AD550-'2020 MRI'!AD551</f>
        <v>-0.35679744547510067</v>
      </c>
      <c r="AF550" s="11">
        <f>'2023 MRI - Alphabetical'!AE550-'2020 MRI'!AE551</f>
        <v>-1.3705441440059807E-2</v>
      </c>
      <c r="AG550" s="10">
        <f>'2023 MRI - Alphabetical'!AF550-'2020 MRI'!AF551</f>
        <v>-7</v>
      </c>
      <c r="AH550" s="33">
        <f>'2023 MRI - Alphabetical'!AG550-'2020 MRI'!AG551</f>
        <v>-7.006284995199985E-2</v>
      </c>
      <c r="AI550" s="14">
        <f>'2023 MRI - Alphabetical'!AH550-'2020 MRI'!AH551</f>
        <v>-4.633333333333356E-2</v>
      </c>
      <c r="AJ550" s="10">
        <f>'2023 MRI - Alphabetical'!AI550-'2020 MRI'!AI551</f>
        <v>1</v>
      </c>
      <c r="AK550" s="33">
        <f>'2023 MRI - Alphabetical'!AJ550-'2020 MRI'!AJ551</f>
        <v>2.7877871418187816E-2</v>
      </c>
      <c r="AL550" s="13">
        <f>'2023 MRI - Alphabetical'!AK550-'2020 MRI'!AK551</f>
        <v>11837.806211625568</v>
      </c>
      <c r="AM550" s="38"/>
    </row>
    <row r="551" spans="1:39" x14ac:dyDescent="0.25">
      <c r="A551" t="s">
        <v>1144</v>
      </c>
      <c r="B551" s="5" t="s">
        <v>175</v>
      </c>
      <c r="C551" s="6" t="s">
        <v>81</v>
      </c>
      <c r="D551" s="7" t="s">
        <v>34</v>
      </c>
      <c r="E551" s="8">
        <f>VLOOKUP(A551,'2020 MRI'!$A$7:$F$571,6,FALSE)</f>
        <v>38.217922201314636</v>
      </c>
      <c r="F551" s="36">
        <f>'2023 MRI - Alphabetical'!E551-'2020 MRI'!E552</f>
        <v>0.80398119729456674</v>
      </c>
      <c r="G551" s="8">
        <f>'2023 MRI - Alphabetical'!F551-'2020 MRI'!F552</f>
        <v>-1.4411970146954403</v>
      </c>
      <c r="H551" s="9">
        <f>'2023 MRI - Alphabetical'!G551-'2020 MRI'!G552</f>
        <v>22</v>
      </c>
      <c r="I551" s="10">
        <f>'2023 MRI - Alphabetical'!H551-'2020 MRI'!H552</f>
        <v>291</v>
      </c>
      <c r="J551" s="33">
        <f>'2023 MRI - Alphabetical'!I551-'2020 MRI'!I552</f>
        <v>1.31306538370072</v>
      </c>
      <c r="K551" s="11">
        <f>'2023 MRI - Alphabetical'!J551-'2020 MRI'!J552</f>
        <v>0.12487597624745861</v>
      </c>
      <c r="L551" s="10">
        <f>'2023 MRI - Alphabetical'!K551-'2020 MRI'!K552</f>
        <v>56</v>
      </c>
      <c r="M551" s="33">
        <f>'2023 MRI - Alphabetical'!L551-'2020 MRI'!L552</f>
        <v>0.22158152330035524</v>
      </c>
      <c r="N551" s="11">
        <f>'2023 MRI - Alphabetical'!M551-'2020 MRI'!M552</f>
        <v>-2.7766571805231399E-2</v>
      </c>
      <c r="O551" s="10">
        <f>'2023 MRI - Alphabetical'!N551-'2020 MRI'!N552</f>
        <v>195</v>
      </c>
      <c r="P551" s="33">
        <f>'2023 MRI - Alphabetical'!O551-'2020 MRI'!O552</f>
        <v>1.441642063170069</v>
      </c>
      <c r="Q551" s="11">
        <f>'2023 MRI - Alphabetical'!P551-'2020 MRI'!P552</f>
        <v>-9.5445356984103474E-2</v>
      </c>
      <c r="R551" s="10">
        <f>'2023 MRI - Alphabetical'!Q551-'2020 MRI'!Q552</f>
        <v>-93</v>
      </c>
      <c r="S551" s="33">
        <f>'2023 MRI - Alphabetical'!R551-'2020 MRI'!R552</f>
        <v>-3.7533158112937587E-2</v>
      </c>
      <c r="T551" s="12">
        <f>'2023 MRI - Alphabetical'!S551-'2020 MRI'!S552</f>
        <v>0.37611008550409319</v>
      </c>
      <c r="U551" s="10">
        <f>'2023 MRI - Alphabetical'!T551-'2020 MRI'!T552</f>
        <v>-150</v>
      </c>
      <c r="V551" s="33">
        <f>'2023 MRI - Alphabetical'!U551-'2020 MRI'!U552</f>
        <v>-1.617104423100572</v>
      </c>
      <c r="W551" s="11">
        <f>'2023 MRI - Alphabetical'!V551-'2020 MRI'!V552</f>
        <v>9.632526968612716E-2</v>
      </c>
      <c r="X551" s="10">
        <f>'2023 MRI - Alphabetical'!W551-'2020 MRI'!W552</f>
        <v>-20</v>
      </c>
      <c r="Y551" s="33">
        <f>'2023 MRI - Alphabetical'!X551-'2020 MRI'!X552</f>
        <v>-6.1119181171507941E-2</v>
      </c>
      <c r="Z551" s="13">
        <f>'2023 MRI - Alphabetical'!Y551-'2020 MRI'!Y552</f>
        <v>11557</v>
      </c>
      <c r="AA551" s="10">
        <f>'2023 MRI - Alphabetical'!Z551-'2020 MRI'!Z552</f>
        <v>2</v>
      </c>
      <c r="AB551" s="33">
        <f>'2023 MRI - Alphabetical'!AA551-'2020 MRI'!AA552</f>
        <v>-3.3568538337356735E-2</v>
      </c>
      <c r="AC551" s="11">
        <f>'2023 MRI - Alphabetical'!AB551-'2020 MRI'!AB552</f>
        <v>9.9919376511690278E-4</v>
      </c>
      <c r="AD551" s="10">
        <f>'2023 MRI - Alphabetical'!AC551-'2020 MRI'!AC552</f>
        <v>97</v>
      </c>
      <c r="AE551" s="33">
        <f>'2023 MRI - Alphabetical'!AD551-'2020 MRI'!AD552</f>
        <v>0.73381426462737243</v>
      </c>
      <c r="AF551" s="11">
        <f>'2023 MRI - Alphabetical'!AE551-'2020 MRI'!AE552</f>
        <v>5.1109101701987125E-2</v>
      </c>
      <c r="AG551" s="10">
        <f>'2023 MRI - Alphabetical'!AF551-'2020 MRI'!AF552</f>
        <v>-17</v>
      </c>
      <c r="AH551" s="33">
        <f>'2023 MRI - Alphabetical'!AG551-'2020 MRI'!AG552</f>
        <v>-2.7113398050468196E-2</v>
      </c>
      <c r="AI551" s="14">
        <f>'2023 MRI - Alphabetical'!AH551-'2020 MRI'!AH552</f>
        <v>-8.7333333333333485E-2</v>
      </c>
      <c r="AJ551" s="10">
        <f>'2023 MRI - Alphabetical'!AI551-'2020 MRI'!AI552</f>
        <v>-40</v>
      </c>
      <c r="AK551" s="33">
        <f>'2023 MRI - Alphabetical'!AJ551-'2020 MRI'!AJ552</f>
        <v>3.8671719273907224E-3</v>
      </c>
      <c r="AL551" s="13">
        <f>'2023 MRI - Alphabetical'!AK551-'2020 MRI'!AK552</f>
        <v>5927.0665699898091</v>
      </c>
      <c r="AM551" s="38"/>
    </row>
    <row r="552" spans="1:39" x14ac:dyDescent="0.25">
      <c r="A552" t="s">
        <v>1145</v>
      </c>
      <c r="B552" s="5" t="s">
        <v>265</v>
      </c>
      <c r="C552" s="6" t="s">
        <v>63</v>
      </c>
      <c r="D552" s="7" t="s">
        <v>34</v>
      </c>
      <c r="E552" s="8">
        <f>VLOOKUP(A552,'2020 MRI'!$A$7:$F$571,6,FALSE)</f>
        <v>27.9370023194565</v>
      </c>
      <c r="F552" s="36">
        <f>'2023 MRI - Alphabetical'!E552-'2020 MRI'!E553</f>
        <v>-0.64409569848025705</v>
      </c>
      <c r="G552" s="8">
        <f>'2023 MRI - Alphabetical'!F552-'2020 MRI'!F553</f>
        <v>4.2430764402924375</v>
      </c>
      <c r="H552" s="9">
        <f>'2023 MRI - Alphabetical'!G552-'2020 MRI'!G553</f>
        <v>-33</v>
      </c>
      <c r="I552" s="10">
        <f>'2023 MRI - Alphabetical'!H552-'2020 MRI'!H553</f>
        <v>-36</v>
      </c>
      <c r="J552" s="33">
        <f>'2023 MRI - Alphabetical'!I552-'2020 MRI'!I553</f>
        <v>-8.8460512050502538E-2</v>
      </c>
      <c r="K552" s="11">
        <f>'2023 MRI - Alphabetical'!J552-'2020 MRI'!J553</f>
        <v>1.4174339882395026E-2</v>
      </c>
      <c r="L552" s="10">
        <f>'2023 MRI - Alphabetical'!K552-'2020 MRI'!K553</f>
        <v>210</v>
      </c>
      <c r="M552" s="33">
        <f>'2023 MRI - Alphabetical'!L552-'2020 MRI'!L553</f>
        <v>1.0912195684089072</v>
      </c>
      <c r="N552" s="11">
        <f>'2023 MRI - Alphabetical'!M552-'2020 MRI'!M553</f>
        <v>-5.169258920402562E-2</v>
      </c>
      <c r="O552" s="10">
        <f>'2023 MRI - Alphabetical'!N552-'2020 MRI'!N553</f>
        <v>-159</v>
      </c>
      <c r="P552" s="33">
        <f>'2023 MRI - Alphabetical'!O552-'2020 MRI'!O553</f>
        <v>-0.47288449150004924</v>
      </c>
      <c r="Q552" s="11">
        <f>'2023 MRI - Alphabetical'!P552-'2020 MRI'!P553</f>
        <v>2.6944675132074967E-2</v>
      </c>
      <c r="R552" s="10">
        <f>'2023 MRI - Alphabetical'!Q552-'2020 MRI'!Q553</f>
        <v>155</v>
      </c>
      <c r="S552" s="33">
        <f>'2023 MRI - Alphabetical'!R552-'2020 MRI'!R553</f>
        <v>0.34102890605081393</v>
      </c>
      <c r="T552" s="12">
        <f>'2023 MRI - Alphabetical'!S552-'2020 MRI'!S553</f>
        <v>-0.42955326460481102</v>
      </c>
      <c r="U552" s="10">
        <f>'2023 MRI - Alphabetical'!T552-'2020 MRI'!T553</f>
        <v>-213</v>
      </c>
      <c r="V552" s="33">
        <f>'2023 MRI - Alphabetical'!U552-'2020 MRI'!U553</f>
        <v>-0.76807243631361799</v>
      </c>
      <c r="W552" s="11">
        <f>'2023 MRI - Alphabetical'!V552-'2020 MRI'!V553</f>
        <v>4.3480943606312779E-2</v>
      </c>
      <c r="X552" s="10">
        <f>'2023 MRI - Alphabetical'!W552-'2020 MRI'!W553</f>
        <v>-29</v>
      </c>
      <c r="Y552" s="33">
        <f>'2023 MRI - Alphabetical'!X552-'2020 MRI'!X553</f>
        <v>-0.227278286256134</v>
      </c>
      <c r="Z552" s="13">
        <f>'2023 MRI - Alphabetical'!Y552-'2020 MRI'!Y553</f>
        <v>-319</v>
      </c>
      <c r="AA552" s="10">
        <f>'2023 MRI - Alphabetical'!Z552-'2020 MRI'!Z553</f>
        <v>-52</v>
      </c>
      <c r="AB552" s="33">
        <f>'2023 MRI - Alphabetical'!AA552-'2020 MRI'!AA553</f>
        <v>-0.22878870234416399</v>
      </c>
      <c r="AC552" s="11">
        <f>'2023 MRI - Alphabetical'!AB552-'2020 MRI'!AB553</f>
        <v>4.3415069103878712E-3</v>
      </c>
      <c r="AD552" s="10">
        <f>'2023 MRI - Alphabetical'!AC552-'2020 MRI'!AC553</f>
        <v>127</v>
      </c>
      <c r="AE552" s="33">
        <f>'2023 MRI - Alphabetical'!AD552-'2020 MRI'!AD553</f>
        <v>0.47453360361434044</v>
      </c>
      <c r="AF552" s="11">
        <f>'2023 MRI - Alphabetical'!AE552-'2020 MRI'!AE553</f>
        <v>3.4213195506875516E-2</v>
      </c>
      <c r="AG552" s="10">
        <f>'2023 MRI - Alphabetical'!AF552-'2020 MRI'!AF553</f>
        <v>-3</v>
      </c>
      <c r="AH552" s="33">
        <f>'2023 MRI - Alphabetical'!AG552-'2020 MRI'!AG553</f>
        <v>-7.3509285732517082E-2</v>
      </c>
      <c r="AI552" s="14">
        <f>'2023 MRI - Alphabetical'!AH552-'2020 MRI'!AH553</f>
        <v>-4.4666666666667076E-2</v>
      </c>
      <c r="AJ552" s="10">
        <f>'2023 MRI - Alphabetical'!AI552-'2020 MRI'!AI553</f>
        <v>5</v>
      </c>
      <c r="AK552" s="33">
        <f>'2023 MRI - Alphabetical'!AJ552-'2020 MRI'!AJ553</f>
        <v>2.0213062448327851E-2</v>
      </c>
      <c r="AL552" s="13">
        <f>'2023 MRI - Alphabetical'!AK552-'2020 MRI'!AK553</f>
        <v>22370.658765125685</v>
      </c>
      <c r="AM552" s="38"/>
    </row>
    <row r="553" spans="1:39" x14ac:dyDescent="0.25">
      <c r="A553" t="s">
        <v>1146</v>
      </c>
      <c r="B553" s="5" t="s">
        <v>27</v>
      </c>
      <c r="C553" s="6" t="s">
        <v>28</v>
      </c>
      <c r="D553" s="7" t="s">
        <v>20</v>
      </c>
      <c r="E553" s="8">
        <f>VLOOKUP(A553,'2020 MRI'!$A$7:$F$571,6,FALSE)</f>
        <v>78.279991641338967</v>
      </c>
      <c r="F553" s="36">
        <f>'2023 MRI - Alphabetical'!E553-'2020 MRI'!E554</f>
        <v>0.45691098296856403</v>
      </c>
      <c r="G553" s="8">
        <f>'2023 MRI - Alphabetical'!F553-'2020 MRI'!F554</f>
        <v>-8.7110906926171197</v>
      </c>
      <c r="H553" s="9">
        <f>'2023 MRI - Alphabetical'!G553-'2020 MRI'!G554</f>
        <v>3</v>
      </c>
      <c r="I553" s="10">
        <f>'2023 MRI - Alphabetical'!H553-'2020 MRI'!H554</f>
        <v>79</v>
      </c>
      <c r="J553" s="33">
        <f>'2023 MRI - Alphabetical'!I553-'2020 MRI'!I554</f>
        <v>0.45267769982348649</v>
      </c>
      <c r="K553" s="11">
        <f>'2023 MRI - Alphabetical'!J553-'2020 MRI'!J554</f>
        <v>4.9677160485937177E-2</v>
      </c>
      <c r="L553" s="10">
        <f>'2023 MRI - Alphabetical'!K553-'2020 MRI'!K554</f>
        <v>19</v>
      </c>
      <c r="M553" s="33">
        <f>'2023 MRI - Alphabetical'!L553-'2020 MRI'!L554</f>
        <v>0.34066844843284505</v>
      </c>
      <c r="N553" s="11">
        <f>'2023 MRI - Alphabetical'!M553-'2020 MRI'!M554</f>
        <v>-7.0357195603672942E-2</v>
      </c>
      <c r="O553" s="10">
        <f>'2023 MRI - Alphabetical'!N553-'2020 MRI'!N554</f>
        <v>-35</v>
      </c>
      <c r="P553" s="33">
        <f>'2023 MRI - Alphabetical'!O553-'2020 MRI'!O554</f>
        <v>-1.0097270662771434</v>
      </c>
      <c r="Q553" s="11">
        <f>'2023 MRI - Alphabetical'!P553-'2020 MRI'!P554</f>
        <v>5.5923271084473314E-2</v>
      </c>
      <c r="R553" s="10">
        <f>'2023 MRI - Alphabetical'!Q553-'2020 MRI'!Q554</f>
        <v>13</v>
      </c>
      <c r="S553" s="33">
        <f>'2023 MRI - Alphabetical'!R553-'2020 MRI'!R554</f>
        <v>-0.38589345386629037</v>
      </c>
      <c r="T553" s="12">
        <f>'2023 MRI - Alphabetical'!S553-'2020 MRI'!S554</f>
        <v>-1.5703357579286079</v>
      </c>
      <c r="U553" s="10">
        <f>'2023 MRI - Alphabetical'!T553-'2020 MRI'!T554</f>
        <v>9</v>
      </c>
      <c r="V553" s="33">
        <f>'2023 MRI - Alphabetical'!U553-'2020 MRI'!U554</f>
        <v>0.34288186559110789</v>
      </c>
      <c r="W553" s="11">
        <f>'2023 MRI - Alphabetical'!V553-'2020 MRI'!V554</f>
        <v>-1.8792166176967412E-2</v>
      </c>
      <c r="X553" s="10">
        <f>'2023 MRI - Alphabetical'!W553-'2020 MRI'!W554</f>
        <v>-2</v>
      </c>
      <c r="Y553" s="33">
        <f>'2023 MRI - Alphabetical'!X553-'2020 MRI'!X554</f>
        <v>1.5646072403471933E-2</v>
      </c>
      <c r="Z553" s="13">
        <f>'2023 MRI - Alphabetical'!Y553-'2020 MRI'!Y554</f>
        <v>7243</v>
      </c>
      <c r="AA553" s="10">
        <f>'2023 MRI - Alphabetical'!Z553-'2020 MRI'!Z554</f>
        <v>0</v>
      </c>
      <c r="AB553" s="33">
        <f>'2023 MRI - Alphabetical'!AA553-'2020 MRI'!AA554</f>
        <v>0.97996942702732603</v>
      </c>
      <c r="AC553" s="11">
        <f>'2023 MRI - Alphabetical'!AB553-'2020 MRI'!AB554</f>
        <v>-2.4653472740851376E-2</v>
      </c>
      <c r="AD553" s="10">
        <f>'2023 MRI - Alphabetical'!AC553-'2020 MRI'!AC554</f>
        <v>16</v>
      </c>
      <c r="AE553" s="33">
        <f>'2023 MRI - Alphabetical'!AD553-'2020 MRI'!AD554</f>
        <v>0.26268080895904167</v>
      </c>
      <c r="AF553" s="11">
        <f>'2023 MRI - Alphabetical'!AE553-'2020 MRI'!AE554</f>
        <v>2.4644214789741548E-2</v>
      </c>
      <c r="AG553" s="10">
        <f>'2023 MRI - Alphabetical'!AF553-'2020 MRI'!AF554</f>
        <v>67</v>
      </c>
      <c r="AH553" s="33">
        <f>'2023 MRI - Alphabetical'!AG553-'2020 MRI'!AG554</f>
        <v>0.14789558743624909</v>
      </c>
      <c r="AI553" s="14">
        <f>'2023 MRI - Alphabetical'!AH553-'2020 MRI'!AH554</f>
        <v>-0.29300000000000015</v>
      </c>
      <c r="AJ553" s="10">
        <f>'2023 MRI - Alphabetical'!AI553-'2020 MRI'!AI554</f>
        <v>22</v>
      </c>
      <c r="AK553" s="33">
        <f>'2023 MRI - Alphabetical'!AJ553-'2020 MRI'!AJ554</f>
        <v>6.4171580831620154E-2</v>
      </c>
      <c r="AL553" s="13">
        <f>'2023 MRI - Alphabetical'!AK553-'2020 MRI'!AK554</f>
        <v>114514.84172798693</v>
      </c>
      <c r="AM553" s="38"/>
    </row>
    <row r="554" spans="1:39" x14ac:dyDescent="0.25">
      <c r="A554" t="s">
        <v>1147</v>
      </c>
      <c r="B554" s="5" t="s">
        <v>136</v>
      </c>
      <c r="C554" s="6" t="s">
        <v>28</v>
      </c>
      <c r="D554" s="7" t="s">
        <v>20</v>
      </c>
      <c r="E554" s="8">
        <f>VLOOKUP(A554,'2020 MRI'!$A$7:$F$571,6,FALSE)</f>
        <v>44.69676883931912</v>
      </c>
      <c r="F554" s="36">
        <f>'2023 MRI - Alphabetical'!E554-'2020 MRI'!E555</f>
        <v>-0.3313063099741731</v>
      </c>
      <c r="G554" s="8">
        <f>'2023 MRI - Alphabetical'!F554-'2020 MRI'!F555</f>
        <v>6.4008005285003833E-2</v>
      </c>
      <c r="H554" s="9">
        <f>'2023 MRI - Alphabetical'!G554-'2020 MRI'!G555</f>
        <v>-4</v>
      </c>
      <c r="I554" s="10">
        <f>'2023 MRI - Alphabetical'!H554-'2020 MRI'!H555</f>
        <v>35</v>
      </c>
      <c r="J554" s="33">
        <f>'2023 MRI - Alphabetical'!I554-'2020 MRI'!I555</f>
        <v>0.31446803903639742</v>
      </c>
      <c r="K554" s="11">
        <f>'2023 MRI - Alphabetical'!J554-'2020 MRI'!J555</f>
        <v>3.7162584061875892E-2</v>
      </c>
      <c r="L554" s="10">
        <f>'2023 MRI - Alphabetical'!K554-'2020 MRI'!K555</f>
        <v>-16</v>
      </c>
      <c r="M554" s="33">
        <f>'2023 MRI - Alphabetical'!L554-'2020 MRI'!L555</f>
        <v>-0.11609486990289394</v>
      </c>
      <c r="N554" s="11">
        <f>'2023 MRI - Alphabetical'!M554-'2020 MRI'!M555</f>
        <v>-1.483182459009362E-2</v>
      </c>
      <c r="O554" s="10">
        <f>'2023 MRI - Alphabetical'!N554-'2020 MRI'!N555</f>
        <v>-37</v>
      </c>
      <c r="P554" s="33">
        <f>'2023 MRI - Alphabetical'!O554-'2020 MRI'!O555</f>
        <v>-0.23131767829225405</v>
      </c>
      <c r="Q554" s="11">
        <f>'2023 MRI - Alphabetical'!P554-'2020 MRI'!P555</f>
        <v>1.0294063926940641E-2</v>
      </c>
      <c r="R554" s="10">
        <f>'2023 MRI - Alphabetical'!Q554-'2020 MRI'!Q555</f>
        <v>72</v>
      </c>
      <c r="S554" s="33">
        <f>'2023 MRI - Alphabetical'!R554-'2020 MRI'!R555</f>
        <v>0.21466850381290434</v>
      </c>
      <c r="T554" s="12">
        <f>'2023 MRI - Alphabetical'!S554-'2020 MRI'!S555</f>
        <v>-1.0007620015240031</v>
      </c>
      <c r="U554" s="10">
        <f>'2023 MRI - Alphabetical'!T554-'2020 MRI'!T555</f>
        <v>-243</v>
      </c>
      <c r="V554" s="33">
        <f>'2023 MRI - Alphabetical'!U554-'2020 MRI'!U555</f>
        <v>-1.0179972515484779</v>
      </c>
      <c r="W554" s="11">
        <f>'2023 MRI - Alphabetical'!V554-'2020 MRI'!V555</f>
        <v>5.8828818029249587E-2</v>
      </c>
      <c r="X554" s="10">
        <f>'2023 MRI - Alphabetical'!W554-'2020 MRI'!W555</f>
        <v>-24</v>
      </c>
      <c r="Y554" s="33">
        <f>'2023 MRI - Alphabetical'!X554-'2020 MRI'!X555</f>
        <v>-0.16069061762844539</v>
      </c>
      <c r="Z554" s="13">
        <f>'2023 MRI - Alphabetical'!Y554-'2020 MRI'!Y555</f>
        <v>3381</v>
      </c>
      <c r="AA554" s="10">
        <f>'2023 MRI - Alphabetical'!Z554-'2020 MRI'!Z555</f>
        <v>0</v>
      </c>
      <c r="AB554" s="33">
        <f>'2023 MRI - Alphabetical'!AA554-'2020 MRI'!AA555</f>
        <v>0.42462187909776006</v>
      </c>
      <c r="AC554" s="11">
        <f>'2023 MRI - Alphabetical'!AB554-'2020 MRI'!AB555</f>
        <v>-1.2071942446043163E-2</v>
      </c>
      <c r="AD554" s="10">
        <f>'2023 MRI - Alphabetical'!AC554-'2020 MRI'!AC555</f>
        <v>131</v>
      </c>
      <c r="AE554" s="33">
        <f>'2023 MRI - Alphabetical'!AD554-'2020 MRI'!AD555</f>
        <v>0.37845734355407046</v>
      </c>
      <c r="AF554" s="11">
        <f>'2023 MRI - Alphabetical'!AE554-'2020 MRI'!AE555</f>
        <v>2.7167949235579192E-2</v>
      </c>
      <c r="AG554" s="10">
        <f>'2023 MRI - Alphabetical'!AF554-'2020 MRI'!AF555</f>
        <v>-2</v>
      </c>
      <c r="AH554" s="33">
        <f>'2023 MRI - Alphabetical'!AG554-'2020 MRI'!AG555</f>
        <v>-1.9578203331902966E-2</v>
      </c>
      <c r="AI554" s="14">
        <f>'2023 MRI - Alphabetical'!AH554-'2020 MRI'!AH555</f>
        <v>-0.11966666666666659</v>
      </c>
      <c r="AJ554" s="10">
        <f>'2023 MRI - Alphabetical'!AI554-'2020 MRI'!AI555</f>
        <v>0</v>
      </c>
      <c r="AK554" s="33">
        <f>'2023 MRI - Alphabetical'!AJ554-'2020 MRI'!AJ555</f>
        <v>6.5011078319479276E-2</v>
      </c>
      <c r="AL554" s="13">
        <f>'2023 MRI - Alphabetical'!AK554-'2020 MRI'!AK555</f>
        <v>249791.53097917198</v>
      </c>
      <c r="AM554" s="38"/>
    </row>
    <row r="555" spans="1:39" x14ac:dyDescent="0.25">
      <c r="A555" t="s">
        <v>1148</v>
      </c>
      <c r="B555" s="5" t="s">
        <v>128</v>
      </c>
      <c r="C555" s="6" t="s">
        <v>44</v>
      </c>
      <c r="D555" s="7" t="s">
        <v>20</v>
      </c>
      <c r="E555" s="8">
        <f>VLOOKUP(A555,'2020 MRI'!$A$7:$F$571,6,FALSE)</f>
        <v>38.760423862393907</v>
      </c>
      <c r="F555" s="36">
        <f>'2023 MRI - Alphabetical'!E555-'2020 MRI'!E556</f>
        <v>-0.17572456697776584</v>
      </c>
      <c r="G555" s="8">
        <f>'2023 MRI - Alphabetical'!F555-'2020 MRI'!F556</f>
        <v>0.88250913580763779</v>
      </c>
      <c r="H555" s="9">
        <f>'2023 MRI - Alphabetical'!G555-'2020 MRI'!G556</f>
        <v>6</v>
      </c>
      <c r="I555" s="10">
        <f>'2023 MRI - Alphabetical'!H555-'2020 MRI'!H556</f>
        <v>-100</v>
      </c>
      <c r="J555" s="33">
        <f>'2023 MRI - Alphabetical'!I555-'2020 MRI'!I556</f>
        <v>-0.30757612308562476</v>
      </c>
      <c r="K555" s="11">
        <f>'2023 MRI - Alphabetical'!J555-'2020 MRI'!J556</f>
        <v>7.2089506305186291E-3</v>
      </c>
      <c r="L555" s="10">
        <f>'2023 MRI - Alphabetical'!K555-'2020 MRI'!K556</f>
        <v>35</v>
      </c>
      <c r="M555" s="33">
        <f>'2023 MRI - Alphabetical'!L555-'2020 MRI'!L556</f>
        <v>0.16757314127184408</v>
      </c>
      <c r="N555" s="11">
        <f>'2023 MRI - Alphabetical'!M555-'2020 MRI'!M556</f>
        <v>-3.8988385858999941E-2</v>
      </c>
      <c r="O555" s="10">
        <f>'2023 MRI - Alphabetical'!N555-'2020 MRI'!N556</f>
        <v>2</v>
      </c>
      <c r="P555" s="33">
        <f>'2023 MRI - Alphabetical'!O555-'2020 MRI'!O556</f>
        <v>3.8463146434505213E-2</v>
      </c>
      <c r="Q555" s="11">
        <f>'2023 MRI - Alphabetical'!P555-'2020 MRI'!P556</f>
        <v>-7.7505241909814476E-3</v>
      </c>
      <c r="R555" s="10">
        <f>'2023 MRI - Alphabetical'!Q555-'2020 MRI'!Q556</f>
        <v>8</v>
      </c>
      <c r="S555" s="33">
        <f>'2023 MRI - Alphabetical'!R555-'2020 MRI'!R556</f>
        <v>-0.31185097453143812</v>
      </c>
      <c r="T555" s="12">
        <f>'2023 MRI - Alphabetical'!S555-'2020 MRI'!S556</f>
        <v>-0.28191850684739217</v>
      </c>
      <c r="U555" s="10">
        <f>'2023 MRI - Alphabetical'!T555-'2020 MRI'!T556</f>
        <v>0</v>
      </c>
      <c r="V555" s="33">
        <f>'2023 MRI - Alphabetical'!U555-'2020 MRI'!U556</f>
        <v>7.2690159858921355E-3</v>
      </c>
      <c r="W555" s="11">
        <f>'2023 MRI - Alphabetical'!V555-'2020 MRI'!V556</f>
        <v>-1.9812358412893971E-3</v>
      </c>
      <c r="X555" s="10">
        <f>'2023 MRI - Alphabetical'!W555-'2020 MRI'!W556</f>
        <v>-5</v>
      </c>
      <c r="Y555" s="33">
        <f>'2023 MRI - Alphabetical'!X555-'2020 MRI'!X556</f>
        <v>-5.0182834491379058E-3</v>
      </c>
      <c r="Z555" s="13">
        <f>'2023 MRI - Alphabetical'!Y555-'2020 MRI'!Y556</f>
        <v>13088</v>
      </c>
      <c r="AA555" s="10">
        <f>'2023 MRI - Alphabetical'!Z555-'2020 MRI'!Z556</f>
        <v>18</v>
      </c>
      <c r="AB555" s="33">
        <f>'2023 MRI - Alphabetical'!AA555-'2020 MRI'!AA556</f>
        <v>8.1408019329845649E-2</v>
      </c>
      <c r="AC555" s="11">
        <f>'2023 MRI - Alphabetical'!AB555-'2020 MRI'!AB556</f>
        <v>-1.0058462089124892E-3</v>
      </c>
      <c r="AD555" s="10">
        <f>'2023 MRI - Alphabetical'!AC555-'2020 MRI'!AC556</f>
        <v>-16</v>
      </c>
      <c r="AE555" s="33">
        <f>'2023 MRI - Alphabetical'!AD555-'2020 MRI'!AD556</f>
        <v>-1.1244233667697792E-2</v>
      </c>
      <c r="AF555" s="11">
        <f>'2023 MRI - Alphabetical'!AE555-'2020 MRI'!AE556</f>
        <v>5.9815410463728291E-3</v>
      </c>
      <c r="AG555" s="10">
        <f>'2023 MRI - Alphabetical'!AF555-'2020 MRI'!AF556</f>
        <v>3</v>
      </c>
      <c r="AH555" s="33">
        <f>'2023 MRI - Alphabetical'!AG555-'2020 MRI'!AG556</f>
        <v>0.20746847447165173</v>
      </c>
      <c r="AI555" s="14">
        <f>'2023 MRI - Alphabetical'!AH555-'2020 MRI'!AH556</f>
        <v>-0.33833333333333337</v>
      </c>
      <c r="AJ555" s="10">
        <f>'2023 MRI - Alphabetical'!AI555-'2020 MRI'!AI556</f>
        <v>7</v>
      </c>
      <c r="AK555" s="33">
        <f>'2023 MRI - Alphabetical'!AJ555-'2020 MRI'!AJ556</f>
        <v>3.3529479023191089E-2</v>
      </c>
      <c r="AL555" s="13">
        <f>'2023 MRI - Alphabetical'!AK555-'2020 MRI'!AK556</f>
        <v>15355.399858682082</v>
      </c>
      <c r="AM555" s="38"/>
    </row>
    <row r="556" spans="1:39" x14ac:dyDescent="0.25">
      <c r="A556" t="s">
        <v>1149</v>
      </c>
      <c r="B556" s="5" t="s">
        <v>135</v>
      </c>
      <c r="C556" s="6" t="s">
        <v>61</v>
      </c>
      <c r="D556" s="7" t="s">
        <v>39</v>
      </c>
      <c r="E556" s="8">
        <f>VLOOKUP(A556,'2020 MRI'!$A$7:$F$571,6,FALSE)</f>
        <v>41.652406988577553</v>
      </c>
      <c r="F556" s="36">
        <f>'2023 MRI - Alphabetical'!E556-'2020 MRI'!E557</f>
        <v>-0.48456961825315492</v>
      </c>
      <c r="G556" s="8">
        <f>'2023 MRI - Alphabetical'!F556-'2020 MRI'!F557</f>
        <v>1.0627187977557071</v>
      </c>
      <c r="H556" s="9">
        <f>'2023 MRI - Alphabetical'!G556-'2020 MRI'!G557</f>
        <v>-3</v>
      </c>
      <c r="I556" s="10">
        <f>'2023 MRI - Alphabetical'!H556-'2020 MRI'!H557</f>
        <v>-403</v>
      </c>
      <c r="J556" s="33">
        <f>'2023 MRI - Alphabetical'!I556-'2020 MRI'!I557</f>
        <v>-1.553911570173431</v>
      </c>
      <c r="K556" s="11">
        <f>'2023 MRI - Alphabetical'!J556-'2020 MRI'!J557</f>
        <v>-8.3903613393815579E-2</v>
      </c>
      <c r="L556" s="10">
        <f>'2023 MRI - Alphabetical'!K556-'2020 MRI'!K557</f>
        <v>-8</v>
      </c>
      <c r="M556" s="33">
        <f>'2023 MRI - Alphabetical'!L556-'2020 MRI'!L557</f>
        <v>0.18462505674604102</v>
      </c>
      <c r="N556" s="11">
        <f>'2023 MRI - Alphabetical'!M556-'2020 MRI'!M557</f>
        <v>-3.937007874015748E-3</v>
      </c>
      <c r="O556" s="10">
        <f>'2023 MRI - Alphabetical'!N556-'2020 MRI'!N557</f>
        <v>67</v>
      </c>
      <c r="P556" s="33">
        <f>'2023 MRI - Alphabetical'!O556-'2020 MRI'!O557</f>
        <v>0.33531466571318619</v>
      </c>
      <c r="Q556" s="11">
        <f>'2023 MRI - Alphabetical'!P556-'2020 MRI'!P557</f>
        <v>-2.4893701822080436E-2</v>
      </c>
      <c r="R556" s="10">
        <f>'2023 MRI - Alphabetical'!Q556-'2020 MRI'!Q557</f>
        <v>19</v>
      </c>
      <c r="S556" s="33">
        <f>'2023 MRI - Alphabetical'!R556-'2020 MRI'!R557</f>
        <v>0.23888270298591624</v>
      </c>
      <c r="T556" s="12">
        <f>'2023 MRI - Alphabetical'!S556-'2020 MRI'!S557</f>
        <v>0</v>
      </c>
      <c r="U556" s="10">
        <f>'2023 MRI - Alphabetical'!T556-'2020 MRI'!T557</f>
        <v>-19</v>
      </c>
      <c r="V556" s="33">
        <f>'2023 MRI - Alphabetical'!U556-'2020 MRI'!U557</f>
        <v>-4.1251164294333474E-2</v>
      </c>
      <c r="W556" s="11">
        <f>'2023 MRI - Alphabetical'!V556-'2020 MRI'!V557</f>
        <v>2.0456919918464267E-4</v>
      </c>
      <c r="X556" s="10">
        <f>'2023 MRI - Alphabetical'!W556-'2020 MRI'!W557</f>
        <v>-69</v>
      </c>
      <c r="Y556" s="33">
        <f>'2023 MRI - Alphabetical'!X556-'2020 MRI'!X557</f>
        <v>-0.38609163476671238</v>
      </c>
      <c r="Z556" s="13">
        <f>'2023 MRI - Alphabetical'!Y556-'2020 MRI'!Y557</f>
        <v>-5338</v>
      </c>
      <c r="AA556" s="10">
        <f>'2023 MRI - Alphabetical'!Z556-'2020 MRI'!Z557</f>
        <v>65</v>
      </c>
      <c r="AB556" s="33">
        <f>'2023 MRI - Alphabetical'!AA556-'2020 MRI'!AA557</f>
        <v>0.22891624547564415</v>
      </c>
      <c r="AC556" s="11">
        <f>'2023 MRI - Alphabetical'!AB556-'2020 MRI'!AB557</f>
        <v>-1.4970414201183474E-3</v>
      </c>
      <c r="AD556" s="10">
        <f>'2023 MRI - Alphabetical'!AC556-'2020 MRI'!AC557</f>
        <v>-60</v>
      </c>
      <c r="AE556" s="33">
        <f>'2023 MRI - Alphabetical'!AD556-'2020 MRI'!AD557</f>
        <v>-0.20251105493650884</v>
      </c>
      <c r="AF556" s="11">
        <f>'2023 MRI - Alphabetical'!AE556-'2020 MRI'!AE557</f>
        <v>-4.6473699364441012E-3</v>
      </c>
      <c r="AG556" s="10">
        <f>'2023 MRI - Alphabetical'!AF556-'2020 MRI'!AF557</f>
        <v>0</v>
      </c>
      <c r="AH556" s="33">
        <f>'2023 MRI - Alphabetical'!AG556-'2020 MRI'!AG557</f>
        <v>-1.2954584497657216</v>
      </c>
      <c r="AI556" s="14">
        <f>'2023 MRI - Alphabetical'!AH556-'2020 MRI'!AH557</f>
        <v>1.6316666666666642</v>
      </c>
      <c r="AJ556" s="10">
        <f>'2023 MRI - Alphabetical'!AI556-'2020 MRI'!AI557</f>
        <v>0</v>
      </c>
      <c r="AK556" s="33">
        <f>'2023 MRI - Alphabetical'!AJ556-'2020 MRI'!AJ557</f>
        <v>3.3427449471725934E-2</v>
      </c>
      <c r="AL556" s="13">
        <f>'2023 MRI - Alphabetical'!AK556-'2020 MRI'!AK557</f>
        <v>866.20098484978553</v>
      </c>
      <c r="AM556" s="38">
        <v>1</v>
      </c>
    </row>
    <row r="557" spans="1:39" x14ac:dyDescent="0.25">
      <c r="A557" t="s">
        <v>1150</v>
      </c>
      <c r="B557" s="5" t="s">
        <v>232</v>
      </c>
      <c r="C557" s="6" t="s">
        <v>19</v>
      </c>
      <c r="D557" s="7" t="s">
        <v>20</v>
      </c>
      <c r="E557" s="8">
        <f>VLOOKUP(A557,'2020 MRI'!$A$7:$F$571,6,FALSE)</f>
        <v>38.334074733291828</v>
      </c>
      <c r="F557" s="36">
        <f>'2023 MRI - Alphabetical'!E557-'2020 MRI'!E558</f>
        <v>-1.440136295020527</v>
      </c>
      <c r="G557" s="8">
        <f>'2023 MRI - Alphabetical'!F557-'2020 MRI'!F558</f>
        <v>4.1101587207965196</v>
      </c>
      <c r="H557" s="9">
        <f>'2023 MRI - Alphabetical'!G557-'2020 MRI'!G558</f>
        <v>-23</v>
      </c>
      <c r="I557" s="10">
        <f>'2023 MRI - Alphabetical'!H557-'2020 MRI'!H558</f>
        <v>-32</v>
      </c>
      <c r="J557" s="33">
        <f>'2023 MRI - Alphabetical'!I557-'2020 MRI'!I558</f>
        <v>-4.8601162057403086E-2</v>
      </c>
      <c r="K557" s="11">
        <f>'2023 MRI - Alphabetical'!J557-'2020 MRI'!J558</f>
        <v>2.2933131748718583E-2</v>
      </c>
      <c r="L557" s="10">
        <f>'2023 MRI - Alphabetical'!K557-'2020 MRI'!K558</f>
        <v>74</v>
      </c>
      <c r="M557" s="33">
        <f>'2023 MRI - Alphabetical'!L557-'2020 MRI'!L558</f>
        <v>0.27666745454328101</v>
      </c>
      <c r="N557" s="11">
        <f>'2023 MRI - Alphabetical'!M557-'2020 MRI'!M558</f>
        <v>-3.4133377703929775E-2</v>
      </c>
      <c r="O557" s="10">
        <f>'2023 MRI - Alphabetical'!N557-'2020 MRI'!N558</f>
        <v>-29</v>
      </c>
      <c r="P557" s="33">
        <f>'2023 MRI - Alphabetical'!O557-'2020 MRI'!O558</f>
        <v>-0.38238347083958779</v>
      </c>
      <c r="Q557" s="11">
        <f>'2023 MRI - Alphabetical'!P557-'2020 MRI'!P558</f>
        <v>1.8835440239431622E-2</v>
      </c>
      <c r="R557" s="10">
        <f>'2023 MRI - Alphabetical'!Q557-'2020 MRI'!Q558</f>
        <v>4</v>
      </c>
      <c r="S557" s="33">
        <f>'2023 MRI - Alphabetical'!R557-'2020 MRI'!R558</f>
        <v>-0.5469822552446103</v>
      </c>
      <c r="T557" s="12">
        <f>'2023 MRI - Alphabetical'!S557-'2020 MRI'!S558</f>
        <v>-0.1785732339197863</v>
      </c>
      <c r="U557" s="10">
        <f>'2023 MRI - Alphabetical'!T557-'2020 MRI'!T558</f>
        <v>-68</v>
      </c>
      <c r="V557" s="33">
        <f>'2023 MRI - Alphabetical'!U557-'2020 MRI'!U558</f>
        <v>-0.41902378611408692</v>
      </c>
      <c r="W557" s="11">
        <f>'2023 MRI - Alphabetical'!V557-'2020 MRI'!V558</f>
        <v>2.3877906539949659E-2</v>
      </c>
      <c r="X557" s="10">
        <f>'2023 MRI - Alphabetical'!W557-'2020 MRI'!W558</f>
        <v>-43</v>
      </c>
      <c r="Y557" s="33">
        <f>'2023 MRI - Alphabetical'!X557-'2020 MRI'!X558</f>
        <v>-0.11857841898255805</v>
      </c>
      <c r="Z557" s="13">
        <f>'2023 MRI - Alphabetical'!Y557-'2020 MRI'!Y558</f>
        <v>8734</v>
      </c>
      <c r="AA557" s="10">
        <f>'2023 MRI - Alphabetical'!Z557-'2020 MRI'!Z558</f>
        <v>12</v>
      </c>
      <c r="AB557" s="33">
        <f>'2023 MRI - Alphabetical'!AA557-'2020 MRI'!AA558</f>
        <v>-1.1881852292460193E-2</v>
      </c>
      <c r="AC557" s="11">
        <f>'2023 MRI - Alphabetical'!AB557-'2020 MRI'!AB558</f>
        <v>1.066475370636033E-4</v>
      </c>
      <c r="AD557" s="10">
        <f>'2023 MRI - Alphabetical'!AC557-'2020 MRI'!AC558</f>
        <v>-19</v>
      </c>
      <c r="AE557" s="33">
        <f>'2023 MRI - Alphabetical'!AD557-'2020 MRI'!AD558</f>
        <v>-7.52825745719026E-2</v>
      </c>
      <c r="AF557" s="11">
        <f>'2023 MRI - Alphabetical'!AE557-'2020 MRI'!AE558</f>
        <v>3.0212867625165618E-3</v>
      </c>
      <c r="AG557" s="10">
        <f>'2023 MRI - Alphabetical'!AF557-'2020 MRI'!AF558</f>
        <v>35</v>
      </c>
      <c r="AH557" s="33">
        <f>'2023 MRI - Alphabetical'!AG557-'2020 MRI'!AG558</f>
        <v>0.19654453934854393</v>
      </c>
      <c r="AI557" s="14">
        <f>'2023 MRI - Alphabetical'!AH557-'2020 MRI'!AH558</f>
        <v>-0.33500000000000041</v>
      </c>
      <c r="AJ557" s="10">
        <f>'2023 MRI - Alphabetical'!AI557-'2020 MRI'!AI558</f>
        <v>12</v>
      </c>
      <c r="AK557" s="33">
        <f>'2023 MRI - Alphabetical'!AJ557-'2020 MRI'!AJ558</f>
        <v>3.1373420264291796E-2</v>
      </c>
      <c r="AL557" s="13">
        <f>'2023 MRI - Alphabetical'!AK557-'2020 MRI'!AK558</f>
        <v>16747.148631893229</v>
      </c>
      <c r="AM557" s="38"/>
    </row>
    <row r="558" spans="1:39" x14ac:dyDescent="0.25">
      <c r="A558" t="s">
        <v>1151</v>
      </c>
      <c r="B558" s="5" t="s">
        <v>35</v>
      </c>
      <c r="C558" s="6" t="s">
        <v>28</v>
      </c>
      <c r="D558" s="7" t="s">
        <v>20</v>
      </c>
      <c r="E558" s="8">
        <f>VLOOKUP(A558,'2020 MRI'!$A$7:$F$571,6,FALSE)</f>
        <v>78.745162815314757</v>
      </c>
      <c r="F558" s="36">
        <f>'2023 MRI - Alphabetical'!E558-'2020 MRI'!E559</f>
        <v>0.22984131369180716</v>
      </c>
      <c r="G558" s="8">
        <f>'2023 MRI - Alphabetical'!F558-'2020 MRI'!F559</f>
        <v>-8.2414183948579023</v>
      </c>
      <c r="H558" s="9">
        <f>'2023 MRI - Alphabetical'!G558-'2020 MRI'!G559</f>
        <v>3</v>
      </c>
      <c r="I558" s="10">
        <f>'2023 MRI - Alphabetical'!H558-'2020 MRI'!H559</f>
        <v>-170</v>
      </c>
      <c r="J558" s="33">
        <f>'2023 MRI - Alphabetical'!I558-'2020 MRI'!I559</f>
        <v>-1.6159871403426866</v>
      </c>
      <c r="K558" s="11">
        <f>'2023 MRI - Alphabetical'!J558-'2020 MRI'!J559</f>
        <v>-9.9597616465060268E-2</v>
      </c>
      <c r="L558" s="10">
        <f>'2023 MRI - Alphabetical'!K558-'2020 MRI'!K559</f>
        <v>-118</v>
      </c>
      <c r="M558" s="33">
        <f>'2023 MRI - Alphabetical'!L558-'2020 MRI'!L559</f>
        <v>-0.72429125660966098</v>
      </c>
      <c r="N558" s="11">
        <f>'2023 MRI - Alphabetical'!M558-'2020 MRI'!M559</f>
        <v>7.7115280434277844E-3</v>
      </c>
      <c r="O558" s="10">
        <f>'2023 MRI - Alphabetical'!N558-'2020 MRI'!N559</f>
        <v>22</v>
      </c>
      <c r="P558" s="33">
        <f>'2023 MRI - Alphabetical'!O558-'2020 MRI'!O559</f>
        <v>1.123790058238348</v>
      </c>
      <c r="Q558" s="11">
        <f>'2023 MRI - Alphabetical'!P558-'2020 MRI'!P559</f>
        <v>-7.9132310475594048E-2</v>
      </c>
      <c r="R558" s="10">
        <f>'2023 MRI - Alphabetical'!Q558-'2020 MRI'!Q559</f>
        <v>-2</v>
      </c>
      <c r="S558" s="33">
        <f>'2023 MRI - Alphabetical'!R558-'2020 MRI'!R559</f>
        <v>-1.8460293600844828</v>
      </c>
      <c r="T558" s="12">
        <f>'2023 MRI - Alphabetical'!S558-'2020 MRI'!S559</f>
        <v>0.78904801357162579</v>
      </c>
      <c r="U558" s="10">
        <f>'2023 MRI - Alphabetical'!T558-'2020 MRI'!T559</f>
        <v>-3</v>
      </c>
      <c r="V558" s="33">
        <f>'2023 MRI - Alphabetical'!U558-'2020 MRI'!U559</f>
        <v>-0.32325565935397815</v>
      </c>
      <c r="W558" s="11">
        <f>'2023 MRI - Alphabetical'!V558-'2020 MRI'!V559</f>
        <v>2.3995852699618681E-2</v>
      </c>
      <c r="X558" s="10">
        <f>'2023 MRI - Alphabetical'!W558-'2020 MRI'!W559</f>
        <v>-3</v>
      </c>
      <c r="Y558" s="33">
        <f>'2023 MRI - Alphabetical'!X558-'2020 MRI'!X559</f>
        <v>-0.10415708735776108</v>
      </c>
      <c r="Z558" s="13">
        <f>'2023 MRI - Alphabetical'!Y558-'2020 MRI'!Y559</f>
        <v>1552</v>
      </c>
      <c r="AA558" s="10">
        <f>'2023 MRI - Alphabetical'!Z558-'2020 MRI'!Z559</f>
        <v>25</v>
      </c>
      <c r="AB558" s="33">
        <f>'2023 MRI - Alphabetical'!AA558-'2020 MRI'!AA559</f>
        <v>0.79144238142747114</v>
      </c>
      <c r="AC558" s="11">
        <f>'2023 MRI - Alphabetical'!AB558-'2020 MRI'!AB559</f>
        <v>-1.1628458498023714E-2</v>
      </c>
      <c r="AD558" s="10">
        <f>'2023 MRI - Alphabetical'!AC558-'2020 MRI'!AC559</f>
        <v>3</v>
      </c>
      <c r="AE558" s="33">
        <f>'2023 MRI - Alphabetical'!AD558-'2020 MRI'!AD559</f>
        <v>1.202053224358683</v>
      </c>
      <c r="AF558" s="11">
        <f>'2023 MRI - Alphabetical'!AE558-'2020 MRI'!AE559</f>
        <v>9.0432817470772031E-2</v>
      </c>
      <c r="AG558" s="10">
        <f>'2023 MRI - Alphabetical'!AF558-'2020 MRI'!AF559</f>
        <v>-20</v>
      </c>
      <c r="AH558" s="33">
        <f>'2023 MRI - Alphabetical'!AG558-'2020 MRI'!AG559</f>
        <v>-0.15451596675103429</v>
      </c>
      <c r="AI558" s="14">
        <f>'2023 MRI - Alphabetical'!AH558-'2020 MRI'!AH559</f>
        <v>4.2333333333333556E-2</v>
      </c>
      <c r="AJ558" s="10">
        <f>'2023 MRI - Alphabetical'!AI558-'2020 MRI'!AI559</f>
        <v>27</v>
      </c>
      <c r="AK558" s="33">
        <f>'2023 MRI - Alphabetical'!AJ558-'2020 MRI'!AJ559</f>
        <v>3.8785389557473349E-2</v>
      </c>
      <c r="AL558" s="13">
        <f>'2023 MRI - Alphabetical'!AK558-'2020 MRI'!AK559</f>
        <v>21322.440084954171</v>
      </c>
      <c r="AM558" s="38">
        <v>1</v>
      </c>
    </row>
    <row r="559" spans="1:39" x14ac:dyDescent="0.25">
      <c r="A559" t="s">
        <v>1152</v>
      </c>
      <c r="B559" s="5" t="s">
        <v>302</v>
      </c>
      <c r="C559" s="6" t="s">
        <v>49</v>
      </c>
      <c r="D559" s="7" t="s">
        <v>39</v>
      </c>
      <c r="E559" s="8">
        <f>VLOOKUP(A559,'2020 MRI'!$A$7:$F$571,6,FALSE)</f>
        <v>26.983773170943497</v>
      </c>
      <c r="F559" s="36">
        <f>'2023 MRI - Alphabetical'!E559-'2020 MRI'!E560</f>
        <v>-0.33322071274816645</v>
      </c>
      <c r="G559" s="8">
        <f>'2023 MRI - Alphabetical'!F559-'2020 MRI'!F560</f>
        <v>3.6642810505556014</v>
      </c>
      <c r="H559" s="9">
        <f>'2023 MRI - Alphabetical'!G559-'2020 MRI'!G560</f>
        <v>-34</v>
      </c>
      <c r="I559" s="10">
        <f>'2023 MRI - Alphabetical'!H559-'2020 MRI'!H560</f>
        <v>-34</v>
      </c>
      <c r="J559" s="33">
        <f>'2023 MRI - Alphabetical'!I559-'2020 MRI'!I560</f>
        <v>-7.3420184205486252E-2</v>
      </c>
      <c r="K559" s="11">
        <f>'2023 MRI - Alphabetical'!J559-'2020 MRI'!J560</f>
        <v>2.5128762788382053E-2</v>
      </c>
      <c r="L559" s="10">
        <f>'2023 MRI - Alphabetical'!K559-'2020 MRI'!K560</f>
        <v>-57</v>
      </c>
      <c r="M559" s="33">
        <f>'2023 MRI - Alphabetical'!L559-'2020 MRI'!L560</f>
        <v>-9.6853975133250447E-2</v>
      </c>
      <c r="N559" s="11">
        <f>'2023 MRI - Alphabetical'!M559-'2020 MRI'!M560</f>
        <v>-9.2089152892699255E-3</v>
      </c>
      <c r="O559" s="10">
        <f>'2023 MRI - Alphabetical'!N559-'2020 MRI'!N560</f>
        <v>11</v>
      </c>
      <c r="P559" s="33">
        <f>'2023 MRI - Alphabetical'!O559-'2020 MRI'!O560</f>
        <v>6.9522104064513604E-2</v>
      </c>
      <c r="Q559" s="11">
        <f>'2023 MRI - Alphabetical'!P559-'2020 MRI'!P560</f>
        <v>-7.9197100337843607E-3</v>
      </c>
      <c r="R559" s="10">
        <f>'2023 MRI - Alphabetical'!Q559-'2020 MRI'!Q560</f>
        <v>66</v>
      </c>
      <c r="S559" s="33">
        <f>'2023 MRI - Alphabetical'!R559-'2020 MRI'!R560</f>
        <v>0.20613600125499187</v>
      </c>
      <c r="T559" s="12">
        <f>'2023 MRI - Alphabetical'!S559-'2020 MRI'!S560</f>
        <v>-0.27066141147424311</v>
      </c>
      <c r="U559" s="10">
        <f>'2023 MRI - Alphabetical'!T559-'2020 MRI'!T560</f>
        <v>-69</v>
      </c>
      <c r="V559" s="33">
        <f>'2023 MRI - Alphabetical'!U559-'2020 MRI'!U560</f>
        <v>-0.19287621226090887</v>
      </c>
      <c r="W559" s="11">
        <f>'2023 MRI - Alphabetical'!V559-'2020 MRI'!V560</f>
        <v>8.9081723719813405E-3</v>
      </c>
      <c r="X559" s="10">
        <f>'2023 MRI - Alphabetical'!W559-'2020 MRI'!W560</f>
        <v>11</v>
      </c>
      <c r="Y559" s="33">
        <f>'2023 MRI - Alphabetical'!X559-'2020 MRI'!X560</f>
        <v>3.7389864954755464E-2</v>
      </c>
      <c r="Z559" s="13">
        <f>'2023 MRI - Alphabetical'!Y559-'2020 MRI'!Y560</f>
        <v>17651</v>
      </c>
      <c r="AA559" s="10">
        <f>'2023 MRI - Alphabetical'!Z559-'2020 MRI'!Z560</f>
        <v>-34</v>
      </c>
      <c r="AB559" s="33">
        <f>'2023 MRI - Alphabetical'!AA559-'2020 MRI'!AA560</f>
        <v>-0.15061226550192638</v>
      </c>
      <c r="AC559" s="11">
        <f>'2023 MRI - Alphabetical'!AB559-'2020 MRI'!AB560</f>
        <v>3.7896006432591792E-3</v>
      </c>
      <c r="AD559" s="10">
        <f>'2023 MRI - Alphabetical'!AC559-'2020 MRI'!AC560</f>
        <v>-58</v>
      </c>
      <c r="AE559" s="33">
        <f>'2023 MRI - Alphabetical'!AD559-'2020 MRI'!AD560</f>
        <v>-0.274543670165175</v>
      </c>
      <c r="AF559" s="11">
        <f>'2023 MRI - Alphabetical'!AE559-'2020 MRI'!AE560</f>
        <v>-8.3437787951745612E-3</v>
      </c>
      <c r="AG559" s="10">
        <f>'2023 MRI - Alphabetical'!AF559-'2020 MRI'!AF560</f>
        <v>7</v>
      </c>
      <c r="AH559" s="33">
        <f>'2023 MRI - Alphabetical'!AG559-'2020 MRI'!AG560</f>
        <v>3.9174924697050306E-2</v>
      </c>
      <c r="AI559" s="14">
        <f>'2023 MRI - Alphabetical'!AH559-'2020 MRI'!AH560</f>
        <v>-0.16300000000000026</v>
      </c>
      <c r="AJ559" s="10">
        <f>'2023 MRI - Alphabetical'!AI559-'2020 MRI'!AI560</f>
        <v>-10</v>
      </c>
      <c r="AK559" s="33">
        <f>'2023 MRI - Alphabetical'!AJ559-'2020 MRI'!AJ560</f>
        <v>1.8153094264017872E-2</v>
      </c>
      <c r="AL559" s="13">
        <f>'2023 MRI - Alphabetical'!AK559-'2020 MRI'!AK560</f>
        <v>19436.636843715896</v>
      </c>
      <c r="AM559" s="38"/>
    </row>
    <row r="560" spans="1:39" x14ac:dyDescent="0.25">
      <c r="A560" t="s">
        <v>1153</v>
      </c>
      <c r="B560" s="5" t="s">
        <v>69</v>
      </c>
      <c r="C560" s="6" t="s">
        <v>47</v>
      </c>
      <c r="D560" s="7" t="s">
        <v>20</v>
      </c>
      <c r="E560" s="8">
        <f>VLOOKUP(A560,'2020 MRI'!$A$7:$F$571,6,FALSE)</f>
        <v>54.822179285782134</v>
      </c>
      <c r="F560" s="36">
        <f>'2023 MRI - Alphabetical'!E560-'2020 MRI'!E561</f>
        <v>2.1241215084823208</v>
      </c>
      <c r="G560" s="8">
        <f>'2023 MRI - Alphabetical'!F560-'2020 MRI'!F561</f>
        <v>-8.091203487677781</v>
      </c>
      <c r="H560" s="9">
        <f>'2023 MRI - Alphabetical'!G560-'2020 MRI'!G561</f>
        <v>16</v>
      </c>
      <c r="I560" s="10">
        <f>'2023 MRI - Alphabetical'!H560-'2020 MRI'!H561</f>
        <v>70</v>
      </c>
      <c r="J560" s="33">
        <f>'2023 MRI - Alphabetical'!I560-'2020 MRI'!I561</f>
        <v>0.2798143259046072</v>
      </c>
      <c r="K560" s="11">
        <f>'2023 MRI - Alphabetical'!J560-'2020 MRI'!J561</f>
        <v>4.1829980079744256E-2</v>
      </c>
      <c r="L560" s="10">
        <f>'2023 MRI - Alphabetical'!K560-'2020 MRI'!K561</f>
        <v>-7</v>
      </c>
      <c r="M560" s="33">
        <f>'2023 MRI - Alphabetical'!L560-'2020 MRI'!L561</f>
        <v>-0.61190290513717271</v>
      </c>
      <c r="N560" s="11">
        <f>'2023 MRI - Alphabetical'!M560-'2020 MRI'!M561</f>
        <v>-1.5588747018223006E-2</v>
      </c>
      <c r="O560" s="10">
        <f>'2023 MRI - Alphabetical'!N560-'2020 MRI'!N561</f>
        <v>3</v>
      </c>
      <c r="P560" s="33">
        <f>'2023 MRI - Alphabetical'!O560-'2020 MRI'!O561</f>
        <v>7.2331106072743623E-2</v>
      </c>
      <c r="Q560" s="11">
        <f>'2023 MRI - Alphabetical'!P560-'2020 MRI'!P561</f>
        <v>-1.2277653376760594E-2</v>
      </c>
      <c r="R560" s="10">
        <f>'2023 MRI - Alphabetical'!Q560-'2020 MRI'!Q561</f>
        <v>32</v>
      </c>
      <c r="S560" s="33">
        <f>'2023 MRI - Alphabetical'!R560-'2020 MRI'!R561</f>
        <v>0.16077869211933693</v>
      </c>
      <c r="T560" s="12">
        <f>'2023 MRI - Alphabetical'!S560-'2020 MRI'!S561</f>
        <v>-2.6196901391596823</v>
      </c>
      <c r="U560" s="10">
        <f>'2023 MRI - Alphabetical'!T560-'2020 MRI'!T561</f>
        <v>35</v>
      </c>
      <c r="V560" s="33">
        <f>'2023 MRI - Alphabetical'!U560-'2020 MRI'!U561</f>
        <v>0.97431434127225769</v>
      </c>
      <c r="W560" s="11">
        <f>'2023 MRI - Alphabetical'!V560-'2020 MRI'!V561</f>
        <v>-5.7236298744127445E-2</v>
      </c>
      <c r="X560" s="10">
        <f>'2023 MRI - Alphabetical'!W560-'2020 MRI'!W561</f>
        <v>40</v>
      </c>
      <c r="Y560" s="33">
        <f>'2023 MRI - Alphabetical'!X560-'2020 MRI'!X561</f>
        <v>0.25079288721738124</v>
      </c>
      <c r="Z560" s="13">
        <f>'2023 MRI - Alphabetical'!Y560-'2020 MRI'!Y561</f>
        <v>20199</v>
      </c>
      <c r="AA560" s="10">
        <f>'2023 MRI - Alphabetical'!Z560-'2020 MRI'!Z561</f>
        <v>34</v>
      </c>
      <c r="AB560" s="33">
        <f>'2023 MRI - Alphabetical'!AA560-'2020 MRI'!AA561</f>
        <v>0.20708856854118934</v>
      </c>
      <c r="AC560" s="11">
        <f>'2023 MRI - Alphabetical'!AB560-'2020 MRI'!AB561</f>
        <v>-1.8706732597945988E-3</v>
      </c>
      <c r="AD560" s="10">
        <f>'2023 MRI - Alphabetical'!AC560-'2020 MRI'!AC561</f>
        <v>43</v>
      </c>
      <c r="AE560" s="33">
        <f>'2023 MRI - Alphabetical'!AD560-'2020 MRI'!AD561</f>
        <v>0.48822160824337679</v>
      </c>
      <c r="AF560" s="11">
        <f>'2023 MRI - Alphabetical'!AE560-'2020 MRI'!AE561</f>
        <v>3.7531257479183289E-2</v>
      </c>
      <c r="AG560" s="10">
        <f>'2023 MRI - Alphabetical'!AF560-'2020 MRI'!AF561</f>
        <v>4</v>
      </c>
      <c r="AH560" s="33">
        <f>'2023 MRI - Alphabetical'!AG560-'2020 MRI'!AG561</f>
        <v>0.18815015543487901</v>
      </c>
      <c r="AI560" s="14">
        <f>'2023 MRI - Alphabetical'!AH560-'2020 MRI'!AH561</f>
        <v>-0.30666666666666575</v>
      </c>
      <c r="AJ560" s="10">
        <f>'2023 MRI - Alphabetical'!AI560-'2020 MRI'!AI561</f>
        <v>-6</v>
      </c>
      <c r="AK560" s="33">
        <f>'2023 MRI - Alphabetical'!AJ560-'2020 MRI'!AJ561</f>
        <v>2.63156438618255E-2</v>
      </c>
      <c r="AL560" s="13">
        <f>'2023 MRI - Alphabetical'!AK560-'2020 MRI'!AK561</f>
        <v>10484.116175561307</v>
      </c>
      <c r="AM560" s="38">
        <v>1</v>
      </c>
    </row>
    <row r="561" spans="1:39" ht="22.5" x14ac:dyDescent="0.25">
      <c r="A561" t="s">
        <v>1154</v>
      </c>
      <c r="B561" s="5" t="s">
        <v>278</v>
      </c>
      <c r="C561" s="6" t="s">
        <v>47</v>
      </c>
      <c r="D561" s="7" t="s">
        <v>20</v>
      </c>
      <c r="E561" s="8">
        <f>VLOOKUP(A561,'2020 MRI'!$A$7:$F$571,6,FALSE)</f>
        <v>27.680659239103768</v>
      </c>
      <c r="F561" s="36">
        <f>'2023 MRI - Alphabetical'!E561-'2020 MRI'!E562</f>
        <v>1.7226033769230575</v>
      </c>
      <c r="G561" s="8">
        <f>'2023 MRI - Alphabetical'!F561-'2020 MRI'!F562</f>
        <v>-1.5843448063921599</v>
      </c>
      <c r="H561" s="9">
        <f>'2023 MRI - Alphabetical'!G561-'2020 MRI'!G562</f>
        <v>93</v>
      </c>
      <c r="I561" s="10">
        <f>'2023 MRI - Alphabetical'!H561-'2020 MRI'!H562</f>
        <v>143</v>
      </c>
      <c r="J561" s="33">
        <f>'2023 MRI - Alphabetical'!I561-'2020 MRI'!I562</f>
        <v>0.48214981223498804</v>
      </c>
      <c r="K561" s="11">
        <f>'2023 MRI - Alphabetical'!J561-'2020 MRI'!J562</f>
        <v>5.890039300177552E-2</v>
      </c>
      <c r="L561" s="10">
        <f>'2023 MRI - Alphabetical'!K561-'2020 MRI'!K562</f>
        <v>128</v>
      </c>
      <c r="M561" s="33">
        <f>'2023 MRI - Alphabetical'!L561-'2020 MRI'!L562</f>
        <v>0.54689470340017854</v>
      </c>
      <c r="N561" s="11">
        <f>'2023 MRI - Alphabetical'!M561-'2020 MRI'!M562</f>
        <v>-2.9385241144532497E-2</v>
      </c>
      <c r="O561" s="10">
        <f>'2023 MRI - Alphabetical'!N561-'2020 MRI'!N562</f>
        <v>108</v>
      </c>
      <c r="P561" s="33">
        <f>'2023 MRI - Alphabetical'!O561-'2020 MRI'!O562</f>
        <v>0.27812150105175593</v>
      </c>
      <c r="Q561" s="11">
        <f>'2023 MRI - Alphabetical'!P561-'2020 MRI'!P562</f>
        <v>-2.017168709905871E-2</v>
      </c>
      <c r="R561" s="10">
        <f>'2023 MRI - Alphabetical'!Q561-'2020 MRI'!Q562</f>
        <v>118</v>
      </c>
      <c r="S561" s="33">
        <f>'2023 MRI - Alphabetical'!R561-'2020 MRI'!R562</f>
        <v>0.55090328494746277</v>
      </c>
      <c r="T561" s="12">
        <f>'2023 MRI - Alphabetical'!S561-'2020 MRI'!S562</f>
        <v>-2.4101185529491276</v>
      </c>
      <c r="U561" s="10">
        <f>'2023 MRI - Alphabetical'!T561-'2020 MRI'!T562</f>
        <v>-23</v>
      </c>
      <c r="V561" s="33">
        <f>'2023 MRI - Alphabetical'!U561-'2020 MRI'!U562</f>
        <v>-3.3890757626401924E-2</v>
      </c>
      <c r="W561" s="11">
        <f>'2023 MRI - Alphabetical'!V561-'2020 MRI'!V562</f>
        <v>-1.1459937790773214E-3</v>
      </c>
      <c r="X561" s="10">
        <f>'2023 MRI - Alphabetical'!W561-'2020 MRI'!W562</f>
        <v>1</v>
      </c>
      <c r="Y561" s="33">
        <f>'2023 MRI - Alphabetical'!X561-'2020 MRI'!X562</f>
        <v>-5.2077237847834433E-2</v>
      </c>
      <c r="Z561" s="13">
        <f>'2023 MRI - Alphabetical'!Y561-'2020 MRI'!Y562</f>
        <v>15347</v>
      </c>
      <c r="AA561" s="10">
        <f>'2023 MRI - Alphabetical'!Z561-'2020 MRI'!Z562</f>
        <v>208</v>
      </c>
      <c r="AB561" s="33">
        <f>'2023 MRI - Alphabetical'!AA561-'2020 MRI'!AA562</f>
        <v>0.56930792326940982</v>
      </c>
      <c r="AC561" s="11">
        <f>'2023 MRI - Alphabetical'!AB561-'2020 MRI'!AB562</f>
        <v>-5.3026841804683054E-3</v>
      </c>
      <c r="AD561" s="10">
        <f>'2023 MRI - Alphabetical'!AC561-'2020 MRI'!AC562</f>
        <v>48</v>
      </c>
      <c r="AE561" s="33">
        <f>'2023 MRI - Alphabetical'!AD561-'2020 MRI'!AD562</f>
        <v>0.14815442667014223</v>
      </c>
      <c r="AF561" s="11">
        <f>'2023 MRI - Alphabetical'!AE561-'2020 MRI'!AE562</f>
        <v>1.4415706023909292E-2</v>
      </c>
      <c r="AG561" s="10">
        <f>'2023 MRI - Alphabetical'!AF561-'2020 MRI'!AF562</f>
        <v>-1</v>
      </c>
      <c r="AH561" s="33">
        <f>'2023 MRI - Alphabetical'!AG561-'2020 MRI'!AG562</f>
        <v>2.1471169511375621E-3</v>
      </c>
      <c r="AI561" s="14">
        <f>'2023 MRI - Alphabetical'!AH561-'2020 MRI'!AH562</f>
        <v>-9.9000000000000199E-2</v>
      </c>
      <c r="AJ561" s="10">
        <f>'2023 MRI - Alphabetical'!AI561-'2020 MRI'!AI562</f>
        <v>-12</v>
      </c>
      <c r="AK561" s="33">
        <f>'2023 MRI - Alphabetical'!AJ561-'2020 MRI'!AJ562</f>
        <v>1.7145313247786897E-2</v>
      </c>
      <c r="AL561" s="13">
        <f>'2023 MRI - Alphabetical'!AK561-'2020 MRI'!AK562</f>
        <v>10137.127000610824</v>
      </c>
      <c r="AM561" s="38">
        <v>1</v>
      </c>
    </row>
    <row r="562" spans="1:39" x14ac:dyDescent="0.25">
      <c r="A562" t="s">
        <v>1155</v>
      </c>
      <c r="B562" s="5" t="s">
        <v>568</v>
      </c>
      <c r="C562" s="6" t="s">
        <v>93</v>
      </c>
      <c r="D562" s="7" t="s">
        <v>34</v>
      </c>
      <c r="E562" s="8">
        <f>VLOOKUP(A562,'2020 MRI'!$A$7:$F$571,6,FALSE)</f>
        <v>8.2025927613660663</v>
      </c>
      <c r="F562" s="36">
        <f>'2023 MRI - Alphabetical'!E562-'2020 MRI'!E563</f>
        <v>0.16469739092753777</v>
      </c>
      <c r="G562" s="8">
        <f>'2023 MRI - Alphabetical'!F562-'2020 MRI'!F563</f>
        <v>6.2396768528520461</v>
      </c>
      <c r="H562" s="9">
        <f>'2023 MRI - Alphabetical'!G562-'2020 MRI'!G563</f>
        <v>1</v>
      </c>
      <c r="I562" s="10">
        <f>'2023 MRI - Alphabetical'!H562-'2020 MRI'!H563</f>
        <v>-20</v>
      </c>
      <c r="J562" s="33">
        <f>'2023 MRI - Alphabetical'!I562-'2020 MRI'!I563</f>
        <v>-3.0914933982683468E-2</v>
      </c>
      <c r="K562" s="11">
        <f>'2023 MRI - Alphabetical'!J562-'2020 MRI'!J563</f>
        <v>3.1491630066587062E-2</v>
      </c>
      <c r="L562" s="10">
        <f>'2023 MRI - Alphabetical'!K562-'2020 MRI'!K563</f>
        <v>-44</v>
      </c>
      <c r="M562" s="33">
        <f>'2023 MRI - Alphabetical'!L562-'2020 MRI'!L563</f>
        <v>-0.17221710466183826</v>
      </c>
      <c r="N562" s="11">
        <f>'2023 MRI - Alphabetical'!M562-'2020 MRI'!M563</f>
        <v>6.5449071897959073E-3</v>
      </c>
      <c r="O562" s="10">
        <f>'2023 MRI - Alphabetical'!N562-'2020 MRI'!N563</f>
        <v>-21</v>
      </c>
      <c r="P562" s="33">
        <f>'2023 MRI - Alphabetical'!O562-'2020 MRI'!O563</f>
        <v>-4.9352068832139939E-2</v>
      </c>
      <c r="Q562" s="11">
        <f>'2023 MRI - Alphabetical'!P562-'2020 MRI'!P563</f>
        <v>1.245446419131286E-3</v>
      </c>
      <c r="R562" s="10">
        <f>'2023 MRI - Alphabetical'!Q562-'2020 MRI'!Q563</f>
        <v>-158</v>
      </c>
      <c r="S562" s="33">
        <f>'2023 MRI - Alphabetical'!R562-'2020 MRI'!R563</f>
        <v>-1.2051782644980136E-2</v>
      </c>
      <c r="T562" s="12">
        <f>'2023 MRI - Alphabetical'!S562-'2020 MRI'!S563</f>
        <v>0.49325879644853665</v>
      </c>
      <c r="U562" s="10">
        <f>'2023 MRI - Alphabetical'!T562-'2020 MRI'!T563</f>
        <v>53</v>
      </c>
      <c r="V562" s="33">
        <f>'2023 MRI - Alphabetical'!U562-'2020 MRI'!U563</f>
        <v>0.10583198069834399</v>
      </c>
      <c r="W562" s="11">
        <f>'2023 MRI - Alphabetical'!V562-'2020 MRI'!V563</f>
        <v>-9.8650522412629567E-3</v>
      </c>
      <c r="X562" s="10">
        <f>'2023 MRI - Alphabetical'!W562-'2020 MRI'!W563</f>
        <v>8</v>
      </c>
      <c r="Y562" s="33">
        <f>'2023 MRI - Alphabetical'!X562-'2020 MRI'!X563</f>
        <v>0.54574630751299136</v>
      </c>
      <c r="Z562" s="13">
        <f>'2023 MRI - Alphabetical'!Y562-'2020 MRI'!Y563</f>
        <v>56397</v>
      </c>
      <c r="AA562" s="10">
        <f>'2023 MRI - Alphabetical'!Z562-'2020 MRI'!Z563</f>
        <v>-16</v>
      </c>
      <c r="AB562" s="33">
        <f>'2023 MRI - Alphabetical'!AA562-'2020 MRI'!AA563</f>
        <v>-5.2986223787079623E-2</v>
      </c>
      <c r="AC562" s="11">
        <f>'2023 MRI - Alphabetical'!AB562-'2020 MRI'!AB563</f>
        <v>3.7664709719504204E-3</v>
      </c>
      <c r="AD562" s="10">
        <f>'2023 MRI - Alphabetical'!AC562-'2020 MRI'!AC563</f>
        <v>-53</v>
      </c>
      <c r="AE562" s="33">
        <f>'2023 MRI - Alphabetical'!AD562-'2020 MRI'!AD563</f>
        <v>-0.31787208513047138</v>
      </c>
      <c r="AF562" s="11">
        <f>'2023 MRI - Alphabetical'!AE562-'2020 MRI'!AE563</f>
        <v>-1.4580053066016618E-2</v>
      </c>
      <c r="AG562" s="10">
        <f>'2023 MRI - Alphabetical'!AF562-'2020 MRI'!AF563</f>
        <v>11</v>
      </c>
      <c r="AH562" s="33">
        <f>'2023 MRI - Alphabetical'!AG562-'2020 MRI'!AG563</f>
        <v>-9.2877747600812466E-3</v>
      </c>
      <c r="AI562" s="14">
        <f>'2023 MRI - Alphabetical'!AH562-'2020 MRI'!AH563</f>
        <v>-0.11833333333333296</v>
      </c>
      <c r="AJ562" s="10">
        <f>'2023 MRI - Alphabetical'!AI562-'2020 MRI'!AI563</f>
        <v>0</v>
      </c>
      <c r="AK562" s="33">
        <f>'2023 MRI - Alphabetical'!AJ562-'2020 MRI'!AJ563</f>
        <v>-6.0551341519062413E-3</v>
      </c>
      <c r="AL562" s="13">
        <f>'2023 MRI - Alphabetical'!AK562-'2020 MRI'!AK563</f>
        <v>65264.948788799986</v>
      </c>
      <c r="AM562" s="38"/>
    </row>
    <row r="563" spans="1:39" x14ac:dyDescent="0.25">
      <c r="A563" t="s">
        <v>1156</v>
      </c>
      <c r="B563" s="5" t="s">
        <v>226</v>
      </c>
      <c r="C563" s="6" t="s">
        <v>33</v>
      </c>
      <c r="D563" s="7" t="s">
        <v>34</v>
      </c>
      <c r="E563" s="8">
        <f>VLOOKUP(A563,'2020 MRI'!$A$7:$F$571,6,FALSE)</f>
        <v>34.048499388954234</v>
      </c>
      <c r="F563" s="36">
        <f>'2023 MRI - Alphabetical'!E563-'2020 MRI'!E564</f>
        <v>0.32123235994045163</v>
      </c>
      <c r="G563" s="8">
        <f>'2023 MRI - Alphabetical'!F563-'2020 MRI'!F564</f>
        <v>0.60440925203845808</v>
      </c>
      <c r="H563" s="9">
        <f>'2023 MRI - Alphabetical'!G563-'2020 MRI'!G564</f>
        <v>2</v>
      </c>
      <c r="I563" s="10">
        <f>'2023 MRI - Alphabetical'!H563-'2020 MRI'!H564</f>
        <v>-23</v>
      </c>
      <c r="J563" s="33">
        <f>'2023 MRI - Alphabetical'!I563-'2020 MRI'!I564</f>
        <v>-0.27698711538184184</v>
      </c>
      <c r="K563" s="11">
        <f>'2023 MRI - Alphabetical'!J563-'2020 MRI'!J564</f>
        <v>2.3042781950135538E-2</v>
      </c>
      <c r="L563" s="10">
        <f>'2023 MRI - Alphabetical'!K563-'2020 MRI'!K564</f>
        <v>12</v>
      </c>
      <c r="M563" s="33">
        <f>'2023 MRI - Alphabetical'!L563-'2020 MRI'!L564</f>
        <v>0.39677668903196506</v>
      </c>
      <c r="N563" s="11">
        <f>'2023 MRI - Alphabetical'!M563-'2020 MRI'!M564</f>
        <v>-1.5112262521588947E-2</v>
      </c>
      <c r="O563" s="10">
        <f>'2023 MRI - Alphabetical'!N563-'2020 MRI'!N564</f>
        <v>28</v>
      </c>
      <c r="P563" s="33">
        <f>'2023 MRI - Alphabetical'!O563-'2020 MRI'!O564</f>
        <v>0.19643857978616719</v>
      </c>
      <c r="Q563" s="11">
        <f>'2023 MRI - Alphabetical'!P563-'2020 MRI'!P564</f>
        <v>-1.6716100566629255E-2</v>
      </c>
      <c r="R563" s="10">
        <f>'2023 MRI - Alphabetical'!Q563-'2020 MRI'!Q564</f>
        <v>-13</v>
      </c>
      <c r="S563" s="33">
        <f>'2023 MRI - Alphabetical'!R563-'2020 MRI'!R564</f>
        <v>-5.5329292020929982E-2</v>
      </c>
      <c r="T563" s="12">
        <f>'2023 MRI - Alphabetical'!S563-'2020 MRI'!S564</f>
        <v>2.8025505632454761E-2</v>
      </c>
      <c r="U563" s="10">
        <f>'2023 MRI - Alphabetical'!T563-'2020 MRI'!T564</f>
        <v>18</v>
      </c>
      <c r="V563" s="33">
        <f>'2023 MRI - Alphabetical'!U563-'2020 MRI'!U564</f>
        <v>0.17197942184913401</v>
      </c>
      <c r="W563" s="11">
        <f>'2023 MRI - Alphabetical'!V563-'2020 MRI'!V564</f>
        <v>-1.1194722919202996E-2</v>
      </c>
      <c r="X563" s="10">
        <f>'2023 MRI - Alphabetical'!W563-'2020 MRI'!W564</f>
        <v>-10</v>
      </c>
      <c r="Y563" s="33">
        <f>'2023 MRI - Alphabetical'!X563-'2020 MRI'!X564</f>
        <v>-1.3752428537142314E-2</v>
      </c>
      <c r="Z563" s="13">
        <f>'2023 MRI - Alphabetical'!Y563-'2020 MRI'!Y564</f>
        <v>13073</v>
      </c>
      <c r="AA563" s="10">
        <f>'2023 MRI - Alphabetical'!Z563-'2020 MRI'!Z564</f>
        <v>-39</v>
      </c>
      <c r="AB563" s="33">
        <f>'2023 MRI - Alphabetical'!AA563-'2020 MRI'!AA564</f>
        <v>-0.25031545905711339</v>
      </c>
      <c r="AC563" s="11">
        <f>'2023 MRI - Alphabetical'!AB563-'2020 MRI'!AB564</f>
        <v>4.0910724985020949E-3</v>
      </c>
      <c r="AD563" s="10">
        <f>'2023 MRI - Alphabetical'!AC563-'2020 MRI'!AC564</f>
        <v>28</v>
      </c>
      <c r="AE563" s="33">
        <f>'2023 MRI - Alphabetical'!AD563-'2020 MRI'!AD564</f>
        <v>0.2299347668130097</v>
      </c>
      <c r="AF563" s="11">
        <f>'2023 MRI - Alphabetical'!AE563-'2020 MRI'!AE564</f>
        <v>2.1248254118443222E-2</v>
      </c>
      <c r="AG563" s="10">
        <f>'2023 MRI - Alphabetical'!AF563-'2020 MRI'!AF564</f>
        <v>3</v>
      </c>
      <c r="AH563" s="33">
        <f>'2023 MRI - Alphabetical'!AG563-'2020 MRI'!AG564</f>
        <v>4.5795866487900683E-2</v>
      </c>
      <c r="AI563" s="14">
        <f>'2023 MRI - Alphabetical'!AH563-'2020 MRI'!AH564</f>
        <v>-0.16966666666666708</v>
      </c>
      <c r="AJ563" s="10">
        <f>'2023 MRI - Alphabetical'!AI563-'2020 MRI'!AI564</f>
        <v>-11</v>
      </c>
      <c r="AK563" s="33">
        <f>'2023 MRI - Alphabetical'!AJ563-'2020 MRI'!AJ564</f>
        <v>3.5216442912818779E-3</v>
      </c>
      <c r="AL563" s="13">
        <f>'2023 MRI - Alphabetical'!AK563-'2020 MRI'!AK564</f>
        <v>15699.321091996128</v>
      </c>
      <c r="AM563" s="38"/>
    </row>
    <row r="564" spans="1:39" x14ac:dyDescent="0.25">
      <c r="A564" t="s">
        <v>1157</v>
      </c>
      <c r="B564" s="5" t="s">
        <v>291</v>
      </c>
      <c r="C564" s="6" t="s">
        <v>44</v>
      </c>
      <c r="D564" s="7" t="s">
        <v>20</v>
      </c>
      <c r="E564" s="8">
        <f>VLOOKUP(A564,'2020 MRI'!$A$7:$F$571,6,FALSE)</f>
        <v>35.863621179935024</v>
      </c>
      <c r="F564" s="36">
        <f>'2023 MRI - Alphabetical'!E564-'2020 MRI'!E565</f>
        <v>-1.4121852251096092</v>
      </c>
      <c r="G564" s="8">
        <f>'2023 MRI - Alphabetical'!F564-'2020 MRI'!F565</f>
        <v>4.5421927297783782</v>
      </c>
      <c r="H564" s="9">
        <f>'2023 MRI - Alphabetical'!G564-'2020 MRI'!G565</f>
        <v>-32</v>
      </c>
      <c r="I564" s="10">
        <f>'2023 MRI - Alphabetical'!H564-'2020 MRI'!H565</f>
        <v>-362</v>
      </c>
      <c r="J564" s="33">
        <f>'2023 MRI - Alphabetical'!I564-'2020 MRI'!I565</f>
        <v>-2.3019719224010435</v>
      </c>
      <c r="K564" s="11">
        <f>'2023 MRI - Alphabetical'!J564-'2020 MRI'!J565</f>
        <v>-0.14393692578354078</v>
      </c>
      <c r="L564" s="10">
        <f>'2023 MRI - Alphabetical'!K564-'2020 MRI'!K565</f>
        <v>-112</v>
      </c>
      <c r="M564" s="33">
        <f>'2023 MRI - Alphabetical'!L564-'2020 MRI'!L565</f>
        <v>-1.1677223186081109</v>
      </c>
      <c r="N564" s="11">
        <f>'2023 MRI - Alphabetical'!M564-'2020 MRI'!M565</f>
        <v>1.9435204618986651E-2</v>
      </c>
      <c r="O564" s="10">
        <f>'2023 MRI - Alphabetical'!N564-'2020 MRI'!N565</f>
        <v>52</v>
      </c>
      <c r="P564" s="33">
        <f>'2023 MRI - Alphabetical'!O564-'2020 MRI'!O565</f>
        <v>0.14873403333598195</v>
      </c>
      <c r="Q564" s="11">
        <f>'2023 MRI - Alphabetical'!P564-'2020 MRI'!P565</f>
        <v>-1.2213236507674537E-2</v>
      </c>
      <c r="R564" s="10">
        <f>'2023 MRI - Alphabetical'!Q564-'2020 MRI'!Q565</f>
        <v>19</v>
      </c>
      <c r="S564" s="33">
        <f>'2023 MRI - Alphabetical'!R564-'2020 MRI'!R565</f>
        <v>0.23888270298591624</v>
      </c>
      <c r="T564" s="12">
        <f>'2023 MRI - Alphabetical'!S564-'2020 MRI'!S565</f>
        <v>0</v>
      </c>
      <c r="U564" s="10">
        <f>'2023 MRI - Alphabetical'!T564-'2020 MRI'!T565</f>
        <v>-57</v>
      </c>
      <c r="V564" s="33">
        <f>'2023 MRI - Alphabetical'!U564-'2020 MRI'!U565</f>
        <v>-1.4281505670863606</v>
      </c>
      <c r="W564" s="11">
        <f>'2023 MRI - Alphabetical'!V564-'2020 MRI'!V565</f>
        <v>8.6360626865991594E-2</v>
      </c>
      <c r="X564" s="10">
        <f>'2023 MRI - Alphabetical'!W564-'2020 MRI'!W565</f>
        <v>114</v>
      </c>
      <c r="Y564" s="33">
        <f>'2023 MRI - Alphabetical'!X564-'2020 MRI'!X565</f>
        <v>0.72203423637657482</v>
      </c>
      <c r="Z564" s="13">
        <f>'2023 MRI - Alphabetical'!Y564-'2020 MRI'!Y565</f>
        <v>49514</v>
      </c>
      <c r="AA564" s="10">
        <f>'2023 MRI - Alphabetical'!Z564-'2020 MRI'!Z565</f>
        <v>-23</v>
      </c>
      <c r="AB564" s="33">
        <f>'2023 MRI - Alphabetical'!AA564-'2020 MRI'!AA565</f>
        <v>-0.11586582696843148</v>
      </c>
      <c r="AC564" s="11">
        <f>'2023 MRI - Alphabetical'!AB564-'2020 MRI'!AB565</f>
        <v>3.1216730038022764E-3</v>
      </c>
      <c r="AD564" s="10">
        <f>'2023 MRI - Alphabetical'!AC564-'2020 MRI'!AC565</f>
        <v>-1</v>
      </c>
      <c r="AE564" s="33">
        <f>'2023 MRI - Alphabetical'!AD564-'2020 MRI'!AD565</f>
        <v>-8.351975825436142E-2</v>
      </c>
      <c r="AF564" s="11">
        <f>'2023 MRI - Alphabetical'!AE564-'2020 MRI'!AE565</f>
        <v>8.598985678358928E-3</v>
      </c>
      <c r="AG564" s="10">
        <f>'2023 MRI - Alphabetical'!AF564-'2020 MRI'!AF565</f>
        <v>-51</v>
      </c>
      <c r="AH564" s="33">
        <f>'2023 MRI - Alphabetical'!AG564-'2020 MRI'!AG565</f>
        <v>-0.14910003071738243</v>
      </c>
      <c r="AI564" s="14">
        <f>'2023 MRI - Alphabetical'!AH564-'2020 MRI'!AH565</f>
        <v>4.7666666666666746E-2</v>
      </c>
      <c r="AJ564" s="10">
        <f>'2023 MRI - Alphabetical'!AI564-'2020 MRI'!AI565</f>
        <v>46</v>
      </c>
      <c r="AK564" s="33">
        <f>'2023 MRI - Alphabetical'!AJ564-'2020 MRI'!AJ565</f>
        <v>4.159408973082121E-2</v>
      </c>
      <c r="AL564" s="13">
        <f>'2023 MRI - Alphabetical'!AK564-'2020 MRI'!AK565</f>
        <v>29653.201515310953</v>
      </c>
      <c r="AM564" s="38"/>
    </row>
    <row r="565" spans="1:39" x14ac:dyDescent="0.25">
      <c r="A565" t="s">
        <v>1158</v>
      </c>
      <c r="B565" s="5" t="s">
        <v>45</v>
      </c>
      <c r="C565" s="6" t="s">
        <v>19</v>
      </c>
      <c r="D565" s="7" t="s">
        <v>20</v>
      </c>
      <c r="E565" s="8">
        <f>VLOOKUP(A565,'2020 MRI'!$A$7:$F$571,6,FALSE)</f>
        <v>70.988372189357108</v>
      </c>
      <c r="F565" s="36">
        <f>'2023 MRI - Alphabetical'!E565-'2020 MRI'!E566</f>
        <v>-1.2703927299731159</v>
      </c>
      <c r="G565" s="8">
        <f>'2023 MRI - Alphabetical'!F565-'2020 MRI'!F566</f>
        <v>-2.939940666389532</v>
      </c>
      <c r="H565" s="9">
        <f>'2023 MRI - Alphabetical'!G565-'2020 MRI'!G566</f>
        <v>-1</v>
      </c>
      <c r="I565" s="10">
        <f>'2023 MRI - Alphabetical'!H565-'2020 MRI'!H566</f>
        <v>-128</v>
      </c>
      <c r="J565" s="33">
        <f>'2023 MRI - Alphabetical'!I565-'2020 MRI'!I566</f>
        <v>-0.37295416688378569</v>
      </c>
      <c r="K565" s="11">
        <f>'2023 MRI - Alphabetical'!J565-'2020 MRI'!J566</f>
        <v>-2.7509999882679992E-3</v>
      </c>
      <c r="L565" s="10">
        <f>'2023 MRI - Alphabetical'!K565-'2020 MRI'!K566</f>
        <v>-34</v>
      </c>
      <c r="M565" s="33">
        <f>'2023 MRI - Alphabetical'!L565-'2020 MRI'!L566</f>
        <v>-2.6383998134305062</v>
      </c>
      <c r="N565" s="11">
        <f>'2023 MRI - Alphabetical'!M565-'2020 MRI'!M566</f>
        <v>5.5370324669759552E-2</v>
      </c>
      <c r="O565" s="10">
        <f>'2023 MRI - Alphabetical'!N565-'2020 MRI'!N566</f>
        <v>-1</v>
      </c>
      <c r="P565" s="33">
        <f>'2023 MRI - Alphabetical'!O565-'2020 MRI'!O566</f>
        <v>-0.36501307133713867</v>
      </c>
      <c r="Q565" s="11">
        <f>'2023 MRI - Alphabetical'!P565-'2020 MRI'!P566</f>
        <v>1.1181275028876669E-2</v>
      </c>
      <c r="R565" s="10">
        <f>'2023 MRI - Alphabetical'!Q565-'2020 MRI'!Q566</f>
        <v>-16</v>
      </c>
      <c r="S565" s="33">
        <f>'2023 MRI - Alphabetical'!R565-'2020 MRI'!R566</f>
        <v>-1.3205472414318633</v>
      </c>
      <c r="T565" s="12">
        <f>'2023 MRI - Alphabetical'!S565-'2020 MRI'!S566</f>
        <v>1.0556665603623889</v>
      </c>
      <c r="U565" s="10">
        <f>'2023 MRI - Alphabetical'!T565-'2020 MRI'!T566</f>
        <v>11</v>
      </c>
      <c r="V565" s="33">
        <f>'2023 MRI - Alphabetical'!U565-'2020 MRI'!U566</f>
        <v>0.51837453086479823</v>
      </c>
      <c r="W565" s="11">
        <f>'2023 MRI - Alphabetical'!V565-'2020 MRI'!V566</f>
        <v>-2.8788547534630199E-2</v>
      </c>
      <c r="X565" s="10">
        <f>'2023 MRI - Alphabetical'!W565-'2020 MRI'!W566</f>
        <v>27</v>
      </c>
      <c r="Y565" s="33">
        <f>'2023 MRI - Alphabetical'!X565-'2020 MRI'!X566</f>
        <v>0.2607647717802215</v>
      </c>
      <c r="Z565" s="13">
        <f>'2023 MRI - Alphabetical'!Y565-'2020 MRI'!Y566</f>
        <v>19339</v>
      </c>
      <c r="AA565" s="10">
        <f>'2023 MRI - Alphabetical'!Z565-'2020 MRI'!Z566</f>
        <v>52</v>
      </c>
      <c r="AB565" s="33">
        <f>'2023 MRI - Alphabetical'!AA565-'2020 MRI'!AA566</f>
        <v>0.61986440493380879</v>
      </c>
      <c r="AC565" s="11">
        <f>'2023 MRI - Alphabetical'!AB565-'2020 MRI'!AB566</f>
        <v>-8.4412955465587025E-3</v>
      </c>
      <c r="AD565" s="10">
        <f>'2023 MRI - Alphabetical'!AC565-'2020 MRI'!AC566</f>
        <v>-4</v>
      </c>
      <c r="AE565" s="33">
        <f>'2023 MRI - Alphabetical'!AD565-'2020 MRI'!AD566</f>
        <v>-0.32360373090845851</v>
      </c>
      <c r="AF565" s="11">
        <f>'2023 MRI - Alphabetical'!AE565-'2020 MRI'!AE566</f>
        <v>-3.4027534093967748E-3</v>
      </c>
      <c r="AG565" s="10">
        <f>'2023 MRI - Alphabetical'!AF565-'2020 MRI'!AF566</f>
        <v>0</v>
      </c>
      <c r="AH565" s="33">
        <f>'2023 MRI - Alphabetical'!AG565-'2020 MRI'!AG566</f>
        <v>0.33798236010081606</v>
      </c>
      <c r="AI565" s="14">
        <f>'2023 MRI - Alphabetical'!AH565-'2020 MRI'!AH566</f>
        <v>-0.43499999999999961</v>
      </c>
      <c r="AJ565" s="10">
        <f>'2023 MRI - Alphabetical'!AI565-'2020 MRI'!AI566</f>
        <v>0</v>
      </c>
      <c r="AK565" s="33">
        <f>'2023 MRI - Alphabetical'!AJ565-'2020 MRI'!AJ566</f>
        <v>3.2442044715539853E-2</v>
      </c>
      <c r="AL565" s="13">
        <f>'2023 MRI - Alphabetical'!AK565-'2020 MRI'!AK566</f>
        <v>4249.5808633366796</v>
      </c>
      <c r="AM565" s="38"/>
    </row>
    <row r="566" spans="1:39" x14ac:dyDescent="0.25">
      <c r="A566" t="s">
        <v>1159</v>
      </c>
      <c r="B566" s="5" t="s">
        <v>413</v>
      </c>
      <c r="C566" s="6" t="s">
        <v>93</v>
      </c>
      <c r="D566" s="7" t="s">
        <v>34</v>
      </c>
      <c r="E566" s="8">
        <f>VLOOKUP(A566,'2020 MRI'!$A$7:$F$571,6,FALSE)</f>
        <v>15.220433137365147</v>
      </c>
      <c r="F566" s="36">
        <f>'2023 MRI - Alphabetical'!E566-'2020 MRI'!E567</f>
        <v>-0.35593451642366425</v>
      </c>
      <c r="G566" s="8">
        <f>'2023 MRI - Alphabetical'!F566-'2020 MRI'!F567</f>
        <v>6.1085189731271345</v>
      </c>
      <c r="H566" s="9">
        <f>'2023 MRI - Alphabetical'!G566-'2020 MRI'!G567</f>
        <v>-25</v>
      </c>
      <c r="I566" s="10">
        <f>'2023 MRI - Alphabetical'!H566-'2020 MRI'!H567</f>
        <v>-2</v>
      </c>
      <c r="J566" s="33">
        <f>'2023 MRI - Alphabetical'!I566-'2020 MRI'!I567</f>
        <v>-0.1627880094210945</v>
      </c>
      <c r="K566" s="11">
        <f>'2023 MRI - Alphabetical'!J566-'2020 MRI'!J567</f>
        <v>6.2069182820625901E-2</v>
      </c>
      <c r="L566" s="10">
        <f>'2023 MRI - Alphabetical'!K566-'2020 MRI'!K567</f>
        <v>-117</v>
      </c>
      <c r="M566" s="33">
        <f>'2023 MRI - Alphabetical'!L566-'2020 MRI'!L567</f>
        <v>-0.38602954919317911</v>
      </c>
      <c r="N566" s="11">
        <f>'2023 MRI - Alphabetical'!M566-'2020 MRI'!M567</f>
        <v>1.2911923947942664E-2</v>
      </c>
      <c r="O566" s="10">
        <f>'2023 MRI - Alphabetical'!N566-'2020 MRI'!N567</f>
        <v>37</v>
      </c>
      <c r="P566" s="33">
        <f>'2023 MRI - Alphabetical'!O566-'2020 MRI'!O567</f>
        <v>8.3585096323477659E-2</v>
      </c>
      <c r="Q566" s="11">
        <f>'2023 MRI - Alphabetical'!P566-'2020 MRI'!P567</f>
        <v>-7.1668129529342045E-3</v>
      </c>
      <c r="R566" s="10">
        <f>'2023 MRI - Alphabetical'!Q566-'2020 MRI'!Q567</f>
        <v>-132</v>
      </c>
      <c r="S566" s="33">
        <f>'2023 MRI - Alphabetical'!R566-'2020 MRI'!R567</f>
        <v>3.6886337211697207E-2</v>
      </c>
      <c r="T566" s="12">
        <f>'2023 MRI - Alphabetical'!S566-'2020 MRI'!S567</f>
        <v>0.39706174310105224</v>
      </c>
      <c r="U566" s="10">
        <f>'2023 MRI - Alphabetical'!T566-'2020 MRI'!T567</f>
        <v>-56</v>
      </c>
      <c r="V566" s="33">
        <f>'2023 MRI - Alphabetical'!U566-'2020 MRI'!U567</f>
        <v>-0.151975955971139</v>
      </c>
      <c r="W566" s="11">
        <f>'2023 MRI - Alphabetical'!V566-'2020 MRI'!V567</f>
        <v>6.1870663799403688E-3</v>
      </c>
      <c r="X566" s="10">
        <f>'2023 MRI - Alphabetical'!W566-'2020 MRI'!W567</f>
        <v>6</v>
      </c>
      <c r="Y566" s="33">
        <f>'2023 MRI - Alphabetical'!X566-'2020 MRI'!X567</f>
        <v>4.321002075249214E-2</v>
      </c>
      <c r="Z566" s="13">
        <f>'2023 MRI - Alphabetical'!Y566-'2020 MRI'!Y567</f>
        <v>22276</v>
      </c>
      <c r="AA566" s="10">
        <f>'2023 MRI - Alphabetical'!Z566-'2020 MRI'!Z567</f>
        <v>-65</v>
      </c>
      <c r="AB566" s="33">
        <f>'2023 MRI - Alphabetical'!AA566-'2020 MRI'!AA567</f>
        <v>-0.21827347369389188</v>
      </c>
      <c r="AC566" s="11">
        <f>'2023 MRI - Alphabetical'!AB566-'2020 MRI'!AB567</f>
        <v>4.9768270944741538E-3</v>
      </c>
      <c r="AD566" s="10">
        <f>'2023 MRI - Alphabetical'!AC566-'2020 MRI'!AC567</f>
        <v>-6</v>
      </c>
      <c r="AE566" s="33">
        <f>'2023 MRI - Alphabetical'!AD566-'2020 MRI'!AD567</f>
        <v>-1.0825391587411581E-2</v>
      </c>
      <c r="AF566" s="11">
        <f>'2023 MRI - Alphabetical'!AE566-'2020 MRI'!AE567</f>
        <v>4.3000965539827796E-3</v>
      </c>
      <c r="AG566" s="10">
        <f>'2023 MRI - Alphabetical'!AF566-'2020 MRI'!AF567</f>
        <v>2</v>
      </c>
      <c r="AH566" s="33">
        <f>'2023 MRI - Alphabetical'!AG566-'2020 MRI'!AG567</f>
        <v>-8.9880193670286712E-3</v>
      </c>
      <c r="AI566" s="14">
        <f>'2023 MRI - Alphabetical'!AH566-'2020 MRI'!AH567</f>
        <v>-0.11333333333333329</v>
      </c>
      <c r="AJ566" s="10">
        <f>'2023 MRI - Alphabetical'!AI566-'2020 MRI'!AI567</f>
        <v>-4</v>
      </c>
      <c r="AK566" s="33">
        <f>'2023 MRI - Alphabetical'!AJ566-'2020 MRI'!AJ567</f>
        <v>3.6409801457482072E-3</v>
      </c>
      <c r="AL566" s="13">
        <f>'2023 MRI - Alphabetical'!AK566-'2020 MRI'!AK567</f>
        <v>19322.851420854306</v>
      </c>
      <c r="AM566" s="38"/>
    </row>
    <row r="567" spans="1:39" x14ac:dyDescent="0.25">
      <c r="A567" t="s">
        <v>1160</v>
      </c>
      <c r="B567" s="5" t="s">
        <v>200</v>
      </c>
      <c r="C567" s="6" t="s">
        <v>22</v>
      </c>
      <c r="D567" s="7" t="s">
        <v>20</v>
      </c>
      <c r="E567" s="8">
        <f>VLOOKUP(A567,'2020 MRI'!$A$7:$F$571,6,FALSE)</f>
        <v>33.581991604957246</v>
      </c>
      <c r="F567" s="36">
        <f>'2023 MRI - Alphabetical'!E567-'2020 MRI'!E568</f>
        <v>-0.22822079398817641</v>
      </c>
      <c r="G567" s="8">
        <f>'2023 MRI - Alphabetical'!F567-'2020 MRI'!F568</f>
        <v>2.0640796847932066</v>
      </c>
      <c r="H567" s="9">
        <f>'2023 MRI - Alphabetical'!G567-'2020 MRI'!G568</f>
        <v>-21</v>
      </c>
      <c r="I567" s="10">
        <f>'2023 MRI - Alphabetical'!H567-'2020 MRI'!H568</f>
        <v>57</v>
      </c>
      <c r="J567" s="33">
        <f>'2023 MRI - Alphabetical'!I567-'2020 MRI'!I568</f>
        <v>0.24586014170241727</v>
      </c>
      <c r="K567" s="11">
        <f>'2023 MRI - Alphabetical'!J567-'2020 MRI'!J568</f>
        <v>4.4667781093557513E-2</v>
      </c>
      <c r="L567" s="10">
        <f>'2023 MRI - Alphabetical'!K567-'2020 MRI'!K568</f>
        <v>3</v>
      </c>
      <c r="M567" s="33">
        <f>'2023 MRI - Alphabetical'!L567-'2020 MRI'!L568</f>
        <v>-0.22475372631192925</v>
      </c>
      <c r="N567" s="11">
        <f>'2023 MRI - Alphabetical'!M567-'2020 MRI'!M568</f>
        <v>-4.2416008239933856E-2</v>
      </c>
      <c r="O567" s="10">
        <f>'2023 MRI - Alphabetical'!N567-'2020 MRI'!N568</f>
        <v>84</v>
      </c>
      <c r="P567" s="33">
        <f>'2023 MRI - Alphabetical'!O567-'2020 MRI'!O568</f>
        <v>0.59583235256423661</v>
      </c>
      <c r="Q567" s="11">
        <f>'2023 MRI - Alphabetical'!P567-'2020 MRI'!P568</f>
        <v>-4.2050053234206963E-2</v>
      </c>
      <c r="R567" s="10">
        <f>'2023 MRI - Alphabetical'!Q567-'2020 MRI'!Q568</f>
        <v>3</v>
      </c>
      <c r="S567" s="33">
        <f>'2023 MRI - Alphabetical'!R567-'2020 MRI'!R568</f>
        <v>0.10238362384158792</v>
      </c>
      <c r="T567" s="12">
        <f>'2023 MRI - Alphabetical'!S567-'2020 MRI'!S568</f>
        <v>-4.1677688973719262E-2</v>
      </c>
      <c r="U567" s="10">
        <f>'2023 MRI - Alphabetical'!T567-'2020 MRI'!T568</f>
        <v>-42</v>
      </c>
      <c r="V567" s="33">
        <f>'2023 MRI - Alphabetical'!U567-'2020 MRI'!U568</f>
        <v>-0.26540033777776495</v>
      </c>
      <c r="W567" s="11">
        <f>'2023 MRI - Alphabetical'!V567-'2020 MRI'!V568</f>
        <v>1.4335358085358088E-2</v>
      </c>
      <c r="X567" s="10">
        <f>'2023 MRI - Alphabetical'!W567-'2020 MRI'!W568</f>
        <v>-38</v>
      </c>
      <c r="Y567" s="33">
        <f>'2023 MRI - Alphabetical'!X567-'2020 MRI'!X568</f>
        <v>-9.6030773484455545E-2</v>
      </c>
      <c r="Z567" s="13">
        <f>'2023 MRI - Alphabetical'!Y567-'2020 MRI'!Y568</f>
        <v>9445</v>
      </c>
      <c r="AA567" s="10">
        <f>'2023 MRI - Alphabetical'!Z567-'2020 MRI'!Z568</f>
        <v>11</v>
      </c>
      <c r="AB567" s="33">
        <f>'2023 MRI - Alphabetical'!AA567-'2020 MRI'!AA568</f>
        <v>3.6928138069991304E-2</v>
      </c>
      <c r="AC567" s="11">
        <f>'2023 MRI - Alphabetical'!AB567-'2020 MRI'!AB568</f>
        <v>7.9244151169765437E-4</v>
      </c>
      <c r="AD567" s="10">
        <f>'2023 MRI - Alphabetical'!AC567-'2020 MRI'!AC568</f>
        <v>-183</v>
      </c>
      <c r="AE567" s="33">
        <f>'2023 MRI - Alphabetical'!AD567-'2020 MRI'!AD568</f>
        <v>-0.58155599209953823</v>
      </c>
      <c r="AF567" s="11">
        <f>'2023 MRI - Alphabetical'!AE567-'2020 MRI'!AE568</f>
        <v>-2.7794528287057862E-2</v>
      </c>
      <c r="AG567" s="10">
        <f>'2023 MRI - Alphabetical'!AF567-'2020 MRI'!AF568</f>
        <v>-20</v>
      </c>
      <c r="AH567" s="33">
        <f>'2023 MRI - Alphabetical'!AG567-'2020 MRI'!AG568</f>
        <v>-0.11699566838223419</v>
      </c>
      <c r="AI567" s="14">
        <f>'2023 MRI - Alphabetical'!AH567-'2020 MRI'!AH568</f>
        <v>2.8999999999999915E-2</v>
      </c>
      <c r="AJ567" s="10">
        <f>'2023 MRI - Alphabetical'!AI567-'2020 MRI'!AI568</f>
        <v>-22</v>
      </c>
      <c r="AK567" s="33">
        <f>'2023 MRI - Alphabetical'!AJ567-'2020 MRI'!AJ568</f>
        <v>1.4378032582812394E-2</v>
      </c>
      <c r="AL567" s="13">
        <f>'2023 MRI - Alphabetical'!AK567-'2020 MRI'!AK568</f>
        <v>4507.9186867501703</v>
      </c>
      <c r="AM567" s="38"/>
    </row>
    <row r="568" spans="1:39" x14ac:dyDescent="0.25">
      <c r="A568" t="s">
        <v>1161</v>
      </c>
      <c r="B568" s="5" t="s">
        <v>550</v>
      </c>
      <c r="C568" s="6" t="s">
        <v>47</v>
      </c>
      <c r="D568" s="7" t="s">
        <v>20</v>
      </c>
      <c r="E568" s="8">
        <f>VLOOKUP(A568,'2020 MRI'!$A$7:$F$571,6,FALSE)</f>
        <v>12.705770093184162</v>
      </c>
      <c r="F568" s="36">
        <f>'2023 MRI - Alphabetical'!E568-'2020 MRI'!E569</f>
        <v>-2.1188933956226417</v>
      </c>
      <c r="G568" s="8">
        <f>'2023 MRI - Alphabetical'!F568-'2020 MRI'!F569</f>
        <v>10.998582525405896</v>
      </c>
      <c r="H568" s="9">
        <f>'2023 MRI - Alphabetical'!G568-'2020 MRI'!G569</f>
        <v>-123</v>
      </c>
      <c r="I568" s="10">
        <f>'2023 MRI - Alphabetical'!H568-'2020 MRI'!H569</f>
        <v>-11</v>
      </c>
      <c r="J568" s="33">
        <f>'2023 MRI - Alphabetical'!I568-'2020 MRI'!I569</f>
        <v>-2.9826815385305858</v>
      </c>
      <c r="K568" s="11">
        <f>'2023 MRI - Alphabetical'!J568-'2020 MRI'!J569</f>
        <v>-0.12996256021170649</v>
      </c>
      <c r="L568" s="10">
        <f>'2023 MRI - Alphabetical'!K568-'2020 MRI'!K569</f>
        <v>105</v>
      </c>
      <c r="M568" s="33">
        <f>'2023 MRI - Alphabetical'!L568-'2020 MRI'!L569</f>
        <v>0.39671310822679762</v>
      </c>
      <c r="N568" s="11">
        <f>'2023 MRI - Alphabetical'!M568-'2020 MRI'!M569</f>
        <v>-3.4417224037943311E-2</v>
      </c>
      <c r="O568" s="10">
        <f>'2023 MRI - Alphabetical'!N568-'2020 MRI'!N569</f>
        <v>-130</v>
      </c>
      <c r="P568" s="33">
        <f>'2023 MRI - Alphabetical'!O568-'2020 MRI'!O569</f>
        <v>-0.51852546745239703</v>
      </c>
      <c r="Q568" s="11">
        <f>'2023 MRI - Alphabetical'!P568-'2020 MRI'!P569</f>
        <v>2.9149181732238412E-2</v>
      </c>
      <c r="R568" s="10">
        <f>'2023 MRI - Alphabetical'!Q568-'2020 MRI'!Q569</f>
        <v>-52</v>
      </c>
      <c r="S568" s="33">
        <f>'2023 MRI - Alphabetical'!R568-'2020 MRI'!R569</f>
        <v>-1.6333898007027225E-2</v>
      </c>
      <c r="T568" s="12">
        <f>'2023 MRI - Alphabetical'!S568-'2020 MRI'!S569</f>
        <v>0.21402435618121896</v>
      </c>
      <c r="U568" s="10">
        <f>'2023 MRI - Alphabetical'!T568-'2020 MRI'!T569</f>
        <v>-148</v>
      </c>
      <c r="V568" s="33">
        <f>'2023 MRI - Alphabetical'!U568-'2020 MRI'!U569</f>
        <v>-0.39987271479784647</v>
      </c>
      <c r="W568" s="11">
        <f>'2023 MRI - Alphabetical'!V568-'2020 MRI'!V569</f>
        <v>2.0671096239061028E-2</v>
      </c>
      <c r="X568" s="10">
        <f>'2023 MRI - Alphabetical'!W568-'2020 MRI'!W569</f>
        <v>-42</v>
      </c>
      <c r="Y568" s="33">
        <f>'2023 MRI - Alphabetical'!X568-'2020 MRI'!X569</f>
        <v>-0.36294011678169014</v>
      </c>
      <c r="Z568" s="13">
        <f>'2023 MRI - Alphabetical'!Y568-'2020 MRI'!Y569</f>
        <v>10820</v>
      </c>
      <c r="AA568" s="10">
        <f>'2023 MRI - Alphabetical'!Z568-'2020 MRI'!Z569</f>
        <v>4</v>
      </c>
      <c r="AB568" s="33">
        <f>'2023 MRI - Alphabetical'!AA568-'2020 MRI'!AA569</f>
        <v>1.8970810176940134E-2</v>
      </c>
      <c r="AC568" s="11">
        <f>'2023 MRI - Alphabetical'!AB568-'2020 MRI'!AB569</f>
        <v>3.0351600054937498E-3</v>
      </c>
      <c r="AD568" s="10">
        <f>'2023 MRI - Alphabetical'!AC568-'2020 MRI'!AC569</f>
        <v>-74</v>
      </c>
      <c r="AE568" s="33">
        <f>'2023 MRI - Alphabetical'!AD568-'2020 MRI'!AD569</f>
        <v>-0.21701634445314039</v>
      </c>
      <c r="AF568" s="11">
        <f>'2023 MRI - Alphabetical'!AE568-'2020 MRI'!AE569</f>
        <v>-6.7707665341371071E-3</v>
      </c>
      <c r="AG568" s="10">
        <f>'2023 MRI - Alphabetical'!AF568-'2020 MRI'!AF569</f>
        <v>1</v>
      </c>
      <c r="AH568" s="33">
        <f>'2023 MRI - Alphabetical'!AG568-'2020 MRI'!AG569</f>
        <v>6.4110545646229089E-2</v>
      </c>
      <c r="AI568" s="14">
        <f>'2023 MRI - Alphabetical'!AH568-'2020 MRI'!AH569</f>
        <v>-0.18366666666666731</v>
      </c>
      <c r="AJ568" s="10">
        <f>'2023 MRI - Alphabetical'!AI568-'2020 MRI'!AI569</f>
        <v>29</v>
      </c>
      <c r="AK568" s="33">
        <f>'2023 MRI - Alphabetical'!AJ568-'2020 MRI'!AJ569</f>
        <v>2.9155227427636599E-2</v>
      </c>
      <c r="AL568" s="13">
        <f>'2023 MRI - Alphabetical'!AK568-'2020 MRI'!AK569</f>
        <v>24453.541688662634</v>
      </c>
      <c r="AM568" s="38"/>
    </row>
    <row r="569" spans="1:39" x14ac:dyDescent="0.25">
      <c r="A569" t="s">
        <v>1162</v>
      </c>
      <c r="B569" s="5" t="s">
        <v>43</v>
      </c>
      <c r="C569" s="6" t="s">
        <v>44</v>
      </c>
      <c r="D569" s="7" t="s">
        <v>20</v>
      </c>
      <c r="E569" s="8">
        <f>VLOOKUP(A569,'2020 MRI'!$A$7:$F$571,6,FALSE)</f>
        <v>43.551036864107509</v>
      </c>
      <c r="F569" s="36">
        <f>'2023 MRI - Alphabetical'!E569-'2020 MRI'!E570</f>
        <v>-2.3701955915174588</v>
      </c>
      <c r="G569" s="8">
        <f>'2023 MRI - Alphabetical'!F569-'2020 MRI'!F570</f>
        <v>5.3616738041935719</v>
      </c>
      <c r="H569" s="9">
        <f>'2023 MRI - Alphabetical'!G569-'2020 MRI'!G570</f>
        <v>-28</v>
      </c>
      <c r="I569" s="10">
        <f>'2023 MRI - Alphabetical'!H569-'2020 MRI'!H570</f>
        <v>-170</v>
      </c>
      <c r="J569" s="33">
        <f>'2023 MRI - Alphabetical'!I569-'2020 MRI'!I570</f>
        <v>-1.3219279531957269</v>
      </c>
      <c r="K569" s="11">
        <f>'2023 MRI - Alphabetical'!J569-'2020 MRI'!J570</f>
        <v>-7.719905492838619E-2</v>
      </c>
      <c r="L569" s="10">
        <f>'2023 MRI - Alphabetical'!K569-'2020 MRI'!K570</f>
        <v>-21</v>
      </c>
      <c r="M569" s="33">
        <f>'2023 MRI - Alphabetical'!L569-'2020 MRI'!L570</f>
        <v>-0.89172397661210123</v>
      </c>
      <c r="N569" s="11">
        <f>'2023 MRI - Alphabetical'!M569-'2020 MRI'!M570</f>
        <v>-4.3243243243243357E-3</v>
      </c>
      <c r="O569" s="10">
        <f>'2023 MRI - Alphabetical'!N569-'2020 MRI'!N570</f>
        <v>-21</v>
      </c>
      <c r="P569" s="33">
        <f>'2023 MRI - Alphabetical'!O569-'2020 MRI'!O570</f>
        <v>-0.41957380553984769</v>
      </c>
      <c r="Q569" s="11">
        <f>'2023 MRI - Alphabetical'!P569-'2020 MRI'!P570</f>
        <v>1.9640852974186329E-2</v>
      </c>
      <c r="R569" s="10">
        <f>'2023 MRI - Alphabetical'!Q569-'2020 MRI'!Q570</f>
        <v>-10</v>
      </c>
      <c r="S569" s="33">
        <f>'2023 MRI - Alphabetical'!R569-'2020 MRI'!R570</f>
        <v>-1.3734540580170169</v>
      </c>
      <c r="T569" s="12">
        <f>'2023 MRI - Alphabetical'!S569-'2020 MRI'!S570</f>
        <v>0.42416138262232472</v>
      </c>
      <c r="U569" s="10">
        <f>'2023 MRI - Alphabetical'!T569-'2020 MRI'!T570</f>
        <v>-195</v>
      </c>
      <c r="V569" s="33">
        <f>'2023 MRI - Alphabetical'!U569-'2020 MRI'!U570</f>
        <v>-1.2866174088333802</v>
      </c>
      <c r="W569" s="11">
        <f>'2023 MRI - Alphabetical'!V569-'2020 MRI'!V570</f>
        <v>7.5707081043599397E-2</v>
      </c>
      <c r="X569" s="10">
        <f>'2023 MRI - Alphabetical'!W569-'2020 MRI'!W570</f>
        <v>-5</v>
      </c>
      <c r="Y569" s="33">
        <f>'2023 MRI - Alphabetical'!X569-'2020 MRI'!X570</f>
        <v>-2.8895987284712765E-2</v>
      </c>
      <c r="Z569" s="13">
        <f>'2023 MRI - Alphabetical'!Y569-'2020 MRI'!Y570</f>
        <v>6292</v>
      </c>
      <c r="AA569" s="10">
        <f>'2023 MRI - Alphabetical'!Z569-'2020 MRI'!Z570</f>
        <v>95</v>
      </c>
      <c r="AB569" s="33">
        <f>'2023 MRI - Alphabetical'!AA569-'2020 MRI'!AA570</f>
        <v>0.40279338478772853</v>
      </c>
      <c r="AC569" s="11">
        <f>'2023 MRI - Alphabetical'!AB569-'2020 MRI'!AB570</f>
        <v>-3.8241206030150757E-3</v>
      </c>
      <c r="AD569" s="10">
        <f>'2023 MRI - Alphabetical'!AC569-'2020 MRI'!AC570</f>
        <v>157</v>
      </c>
      <c r="AE569" s="33">
        <f>'2023 MRI - Alphabetical'!AD569-'2020 MRI'!AD570</f>
        <v>0.89540914048733178</v>
      </c>
      <c r="AF569" s="11">
        <f>'2023 MRI - Alphabetical'!AE569-'2020 MRI'!AE570</f>
        <v>5.9930495354849511E-2</v>
      </c>
      <c r="AG569" s="10">
        <f>'2023 MRI - Alphabetical'!AF569-'2020 MRI'!AF570</f>
        <v>-18</v>
      </c>
      <c r="AH569" s="33">
        <f>'2023 MRI - Alphabetical'!AG569-'2020 MRI'!AG570</f>
        <v>-6.3960588542581562E-2</v>
      </c>
      <c r="AI569" s="14">
        <f>'2023 MRI - Alphabetical'!AH569-'2020 MRI'!AH570</f>
        <v>-5.0000000000000266E-2</v>
      </c>
      <c r="AJ569" s="10">
        <f>'2023 MRI - Alphabetical'!AI569-'2020 MRI'!AI570</f>
        <v>17</v>
      </c>
      <c r="AK569" s="33">
        <f>'2023 MRI - Alphabetical'!AJ569-'2020 MRI'!AJ570</f>
        <v>3.8185089880164169E-2</v>
      </c>
      <c r="AL569" s="13">
        <f>'2023 MRI - Alphabetical'!AK569-'2020 MRI'!AK570</f>
        <v>18600.098718169924</v>
      </c>
      <c r="AM569" s="38"/>
    </row>
    <row r="570" spans="1:39" ht="15.75" thickBot="1" x14ac:dyDescent="0.3">
      <c r="A570" t="s">
        <v>1163</v>
      </c>
      <c r="B570" s="53" t="s">
        <v>555</v>
      </c>
      <c r="C570" s="55" t="s">
        <v>93</v>
      </c>
      <c r="D570" s="57" t="s">
        <v>34</v>
      </c>
      <c r="E570" s="22">
        <f>VLOOKUP(A570,'2020 MRI'!$A$7:$F$571,6,FALSE)</f>
        <v>10.166542704981577</v>
      </c>
      <c r="F570" s="37">
        <f>'2023 MRI - Alphabetical'!E570-'2020 MRI'!E571</f>
        <v>-0.7461702078279755</v>
      </c>
      <c r="G570" s="22">
        <f>'2023 MRI - Alphabetical'!F570-'2020 MRI'!F571</f>
        <v>8.1038359971058291</v>
      </c>
      <c r="H570" s="23">
        <f>'2023 MRI - Alphabetical'!G570-'2020 MRI'!G571</f>
        <v>-28</v>
      </c>
      <c r="I570" s="24">
        <f>'2023 MRI - Alphabetical'!H570-'2020 MRI'!H571</f>
        <v>-211</v>
      </c>
      <c r="J570" s="35">
        <f>'2023 MRI - Alphabetical'!I570-'2020 MRI'!I571</f>
        <v>-0.6415663632096833</v>
      </c>
      <c r="K570" s="25">
        <f>'2023 MRI - Alphabetical'!J570-'2020 MRI'!J571</f>
        <v>-1.5659539574695458E-2</v>
      </c>
      <c r="L570" s="24">
        <f>'2023 MRI - Alphabetical'!K570-'2020 MRI'!K571</f>
        <v>-281</v>
      </c>
      <c r="M570" s="35">
        <f>'2023 MRI - Alphabetical'!L570-'2020 MRI'!L571</f>
        <v>-0.86985870072859106</v>
      </c>
      <c r="N570" s="25">
        <f>'2023 MRI - Alphabetical'!M570-'2020 MRI'!M571</f>
        <v>2.376994880739481E-2</v>
      </c>
      <c r="O570" s="24">
        <f>'2023 MRI - Alphabetical'!N570-'2020 MRI'!N571</f>
        <v>-9</v>
      </c>
      <c r="P570" s="35">
        <f>'2023 MRI - Alphabetical'!O570-'2020 MRI'!O571</f>
        <v>2.2827990309526314E-3</v>
      </c>
      <c r="Q570" s="25">
        <f>'2023 MRI - Alphabetical'!P570-'2020 MRI'!P571</f>
        <v>-1.7143836790673753E-3</v>
      </c>
      <c r="R570" s="24">
        <f>'2023 MRI - Alphabetical'!Q570-'2020 MRI'!Q571</f>
        <v>12</v>
      </c>
      <c r="S570" s="35">
        <f>'2023 MRI - Alphabetical'!R570-'2020 MRI'!R571</f>
        <v>0.20897688632596856</v>
      </c>
      <c r="T570" s="26">
        <f>'2023 MRI - Alphabetical'!S570-'2020 MRI'!S571</f>
        <v>5.8785491740638414E-2</v>
      </c>
      <c r="U570" s="24">
        <f>'2023 MRI - Alphabetical'!T570-'2020 MRI'!T571</f>
        <v>-28</v>
      </c>
      <c r="V570" s="35">
        <f>'2023 MRI - Alphabetical'!U570-'2020 MRI'!U571</f>
        <v>-0.14730219699748193</v>
      </c>
      <c r="W570" s="25">
        <f>'2023 MRI - Alphabetical'!V570-'2020 MRI'!V571</f>
        <v>4.8754883681019212E-3</v>
      </c>
      <c r="X570" s="24">
        <f>'2023 MRI - Alphabetical'!W570-'2020 MRI'!W571</f>
        <v>-4</v>
      </c>
      <c r="Y570" s="35">
        <f>'2023 MRI - Alphabetical'!X570-'2020 MRI'!X571</f>
        <v>3.8007400886115317E-2</v>
      </c>
      <c r="Z570" s="27">
        <f>'2023 MRI - Alphabetical'!Y570-'2020 MRI'!Y571</f>
        <v>30722</v>
      </c>
      <c r="AA570" s="24">
        <f>'2023 MRI - Alphabetical'!Z570-'2020 MRI'!Z571</f>
        <v>-68</v>
      </c>
      <c r="AB570" s="35">
        <f>'2023 MRI - Alphabetical'!AA570-'2020 MRI'!AA571</f>
        <v>-0.20542736563874031</v>
      </c>
      <c r="AC570" s="25">
        <f>'2023 MRI - Alphabetical'!AB570-'2020 MRI'!AB571</f>
        <v>5.3307793607087275E-3</v>
      </c>
      <c r="AD570" s="24">
        <f>'2023 MRI - Alphabetical'!AC570-'2020 MRI'!AC571</f>
        <v>-69</v>
      </c>
      <c r="AE570" s="35">
        <f>'2023 MRI - Alphabetical'!AD570-'2020 MRI'!AD571</f>
        <v>-0.22663665801389965</v>
      </c>
      <c r="AF570" s="25">
        <f>'2023 MRI - Alphabetical'!AE570-'2020 MRI'!AE571</f>
        <v>-8.4102086487627403E-3</v>
      </c>
      <c r="AG570" s="24">
        <f>'2023 MRI - Alphabetical'!AF570-'2020 MRI'!AF571</f>
        <v>-18</v>
      </c>
      <c r="AH570" s="35">
        <f>'2023 MRI - Alphabetical'!AG570-'2020 MRI'!AG571</f>
        <v>-0.1186870539022975</v>
      </c>
      <c r="AI570" s="28">
        <f>'2023 MRI - Alphabetical'!AH570-'2020 MRI'!AH571</f>
        <v>2.0000000000002238E-3</v>
      </c>
      <c r="AJ570" s="24">
        <f>'2023 MRI - Alphabetical'!AI570-'2020 MRI'!AI571</f>
        <v>-13</v>
      </c>
      <c r="AK570" s="35">
        <f>'2023 MRI - Alphabetical'!AJ570-'2020 MRI'!AJ571</f>
        <v>-3.4172175842993625E-2</v>
      </c>
      <c r="AL570" s="27">
        <f>'2023 MRI - Alphabetical'!AK570-'2020 MRI'!AK571</f>
        <v>20565.78334176715</v>
      </c>
      <c r="AM570" s="38"/>
    </row>
    <row r="571" spans="1:39" x14ac:dyDescent="0.25">
      <c r="B571"/>
      <c r="C571"/>
      <c r="D571"/>
      <c r="E571"/>
      <c r="F571"/>
      <c r="G571"/>
      <c r="H571"/>
      <c r="I571"/>
      <c r="J571"/>
      <c r="K571"/>
      <c r="L571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  <c r="AH571"/>
      <c r="AI571"/>
      <c r="AJ571"/>
      <c r="AK571"/>
      <c r="AL571"/>
    </row>
    <row r="572" spans="1:39" x14ac:dyDescent="0.25">
      <c r="B572"/>
      <c r="C572" s="41" t="s">
        <v>591</v>
      </c>
      <c r="D572"/>
      <c r="E572"/>
      <c r="F572" s="36">
        <f>AVERAGE(F7:F570)</f>
        <v>-2.6238965974739389E-2</v>
      </c>
      <c r="G572" s="8">
        <f>AVERAGE(G7:G570)</f>
        <v>2.6485421763033656</v>
      </c>
      <c r="H572"/>
      <c r="I572" s="31"/>
      <c r="J572" s="58"/>
      <c r="K572" s="59">
        <f>AVERAGE(K7:K570)</f>
        <v>2.8268814431282051E-2</v>
      </c>
      <c r="L572" s="58"/>
      <c r="M572" s="59"/>
      <c r="N572" s="59">
        <f>AVERAGE(N7:N570)</f>
        <v>-1.8050566496065488E-2</v>
      </c>
      <c r="O572" s="58"/>
      <c r="P572" s="58"/>
      <c r="Q572" s="59">
        <f>AVERAGE(Q7:Q570)</f>
        <v>-3.6898616870799455E-3</v>
      </c>
      <c r="R572" s="58"/>
      <c r="S572" s="58"/>
      <c r="T572" s="60">
        <f>AVERAGE(T7:T570)</f>
        <v>1.7427715087669743E-2</v>
      </c>
      <c r="U572" s="58"/>
      <c r="V572" s="58"/>
      <c r="W572" s="59">
        <f>AVERAGE(W7:W570)</f>
        <v>-2.2286428538751965E-3</v>
      </c>
      <c r="X572" s="58"/>
      <c r="Y572" s="58"/>
      <c r="Z572" s="61">
        <f>AVERAGE(Z7:Z570)</f>
        <v>17668.998812056736</v>
      </c>
      <c r="AA572" s="58"/>
      <c r="AB572" s="58"/>
      <c r="AC572" s="59">
        <f>AVERAGE(AC7:AC570)</f>
        <v>1.4202337771690489E-3</v>
      </c>
      <c r="AD572" s="58"/>
      <c r="AE572" s="58"/>
      <c r="AF572" s="59">
        <f>AVERAGE(AF7:AF570)</f>
        <v>7.0287789665905969E-3</v>
      </c>
      <c r="AG572" s="58"/>
      <c r="AH572" s="58"/>
      <c r="AI572" s="62">
        <f>AVERAGE(AI7:AI570)</f>
        <v>-0.12245921985815607</v>
      </c>
      <c r="AJ572" s="58"/>
      <c r="AK572" s="58"/>
      <c r="AL572" s="61">
        <f>AVERAGE(AL7:AL570)</f>
        <v>57747.578235784917</v>
      </c>
      <c r="AM572" s="32"/>
    </row>
    <row r="573" spans="1:39" x14ac:dyDescent="0.25">
      <c r="B573"/>
      <c r="C573" s="41" t="s">
        <v>589</v>
      </c>
      <c r="D573"/>
      <c r="E573"/>
      <c r="F573" s="36">
        <f t="shared" ref="F573:G573" si="0">STDEV(F7:F570)</f>
        <v>1.4509839247825116</v>
      </c>
      <c r="G573" s="8">
        <f t="shared" si="0"/>
        <v>4.4352124954641825</v>
      </c>
      <c r="H573"/>
      <c r="I573" s="31"/>
      <c r="J573" s="58"/>
      <c r="K573" s="59">
        <f>STDEV(K7:K570)</f>
        <v>6.7377597114768942E-2</v>
      </c>
      <c r="L573" s="58"/>
      <c r="M573" s="59"/>
      <c r="N573" s="59">
        <f>STDEV(N7:N570)</f>
        <v>4.6575216487355846E-2</v>
      </c>
      <c r="O573" s="58"/>
      <c r="P573" s="58"/>
      <c r="Q573" s="59">
        <f>STDEV(Q7:Q570)</f>
        <v>2.6262762614004818E-2</v>
      </c>
      <c r="R573" s="58"/>
      <c r="S573" s="58"/>
      <c r="T573" s="60">
        <f>STDEV(T7:T570)</f>
        <v>1.4219574674304776</v>
      </c>
      <c r="U573" s="58"/>
      <c r="V573" s="58"/>
      <c r="W573" s="59">
        <f>STDEV(W7:W570)</f>
        <v>3.5722229339141355E-2</v>
      </c>
      <c r="X573" s="58"/>
      <c r="Y573" s="58"/>
      <c r="Z573" s="61">
        <f>STDEV(Z7:Z570)</f>
        <v>14531.568589825254</v>
      </c>
      <c r="AA573" s="58"/>
      <c r="AB573" s="58"/>
      <c r="AC573" s="59">
        <f>STDEV(AC7:AC570)</f>
        <v>4.723033236189029E-3</v>
      </c>
      <c r="AD573" s="58"/>
      <c r="AE573" s="58"/>
      <c r="AF573" s="59">
        <f>STDEV(AF7:AF570)</f>
        <v>2.3269417630112598E-2</v>
      </c>
      <c r="AG573" s="58"/>
      <c r="AH573" s="58"/>
      <c r="AI573" s="62">
        <f>STDEV(AI7:AI570)</f>
        <v>0.17662740526824283</v>
      </c>
      <c r="AJ573" s="58"/>
      <c r="AK573" s="58"/>
      <c r="AL573" s="61">
        <f>STDEV(AL7:AL570)</f>
        <v>256032.26762240165</v>
      </c>
      <c r="AM573" s="32"/>
    </row>
    <row r="574" spans="1:39" x14ac:dyDescent="0.25">
      <c r="B574"/>
      <c r="C574"/>
      <c r="D574"/>
      <c r="E574"/>
      <c r="F574"/>
      <c r="G574"/>
      <c r="H574"/>
      <c r="I574"/>
      <c r="J574"/>
      <c r="K574"/>
      <c r="L574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  <c r="AH574"/>
      <c r="AI574"/>
      <c r="AJ574"/>
      <c r="AK574"/>
      <c r="AL574"/>
    </row>
    <row r="575" spans="1:39" x14ac:dyDescent="0.25">
      <c r="B575"/>
      <c r="C575"/>
      <c r="D575"/>
      <c r="E575"/>
      <c r="F575"/>
      <c r="G575"/>
      <c r="H575"/>
      <c r="I575"/>
      <c r="J575"/>
      <c r="K575"/>
      <c r="L575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  <c r="AH575"/>
      <c r="AI575"/>
      <c r="AJ575"/>
      <c r="AK575"/>
      <c r="AL575"/>
    </row>
    <row r="576" spans="1:39" x14ac:dyDescent="0.25">
      <c r="B576"/>
      <c r="C576"/>
      <c r="D576"/>
      <c r="E576"/>
      <c r="F576"/>
      <c r="G576"/>
      <c r="H576"/>
      <c r="I576"/>
      <c r="J576"/>
      <c r="K576"/>
      <c r="L576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  <c r="AH576"/>
      <c r="AI576"/>
      <c r="AJ576"/>
      <c r="AK576"/>
      <c r="AL576"/>
    </row>
    <row r="577" customFormat="1" x14ac:dyDescent="0.25"/>
    <row r="578" customFormat="1" x14ac:dyDescent="0.25"/>
    <row r="579" customFormat="1" x14ac:dyDescent="0.25"/>
    <row r="580" customFormat="1" x14ac:dyDescent="0.25"/>
    <row r="581" customFormat="1" x14ac:dyDescent="0.25"/>
    <row r="582" customFormat="1" x14ac:dyDescent="0.25"/>
    <row r="583" customFormat="1" x14ac:dyDescent="0.25"/>
    <row r="584" customFormat="1" x14ac:dyDescent="0.25"/>
    <row r="585" customFormat="1" x14ac:dyDescent="0.25"/>
    <row r="586" customFormat="1" x14ac:dyDescent="0.25"/>
    <row r="587" customFormat="1" x14ac:dyDescent="0.25"/>
    <row r="588" customFormat="1" x14ac:dyDescent="0.25"/>
    <row r="589" customFormat="1" x14ac:dyDescent="0.25"/>
    <row r="590" customFormat="1" x14ac:dyDescent="0.25"/>
    <row r="591" customFormat="1" x14ac:dyDescent="0.25"/>
    <row r="592" customFormat="1" x14ac:dyDescent="0.25"/>
    <row r="593" customFormat="1" x14ac:dyDescent="0.25"/>
    <row r="594" customFormat="1" x14ac:dyDescent="0.25"/>
    <row r="595" customFormat="1" x14ac:dyDescent="0.25"/>
    <row r="596" customFormat="1" x14ac:dyDescent="0.25"/>
    <row r="597" customFormat="1" x14ac:dyDescent="0.25"/>
    <row r="598" customFormat="1" x14ac:dyDescent="0.25"/>
    <row r="599" customFormat="1" x14ac:dyDescent="0.25"/>
    <row r="600" customFormat="1" x14ac:dyDescent="0.25"/>
    <row r="601" customFormat="1" x14ac:dyDescent="0.25"/>
    <row r="602" customFormat="1" x14ac:dyDescent="0.25"/>
    <row r="603" customFormat="1" x14ac:dyDescent="0.25"/>
    <row r="604" customFormat="1" x14ac:dyDescent="0.25"/>
    <row r="605" customFormat="1" x14ac:dyDescent="0.25"/>
    <row r="606" customFormat="1" x14ac:dyDescent="0.25"/>
    <row r="607" customFormat="1" x14ac:dyDescent="0.25"/>
    <row r="608" customFormat="1" x14ac:dyDescent="0.25"/>
    <row r="609" customFormat="1" x14ac:dyDescent="0.25"/>
    <row r="610" customFormat="1" x14ac:dyDescent="0.25"/>
    <row r="611" customFormat="1" x14ac:dyDescent="0.25"/>
    <row r="612" customFormat="1" x14ac:dyDescent="0.25"/>
    <row r="613" customFormat="1" x14ac:dyDescent="0.25"/>
    <row r="614" customFormat="1" x14ac:dyDescent="0.25"/>
    <row r="615" customFormat="1" x14ac:dyDescent="0.25"/>
    <row r="616" customFormat="1" x14ac:dyDescent="0.25"/>
    <row r="617" customFormat="1" x14ac:dyDescent="0.25"/>
    <row r="618" customFormat="1" x14ac:dyDescent="0.25"/>
    <row r="619" customFormat="1" x14ac:dyDescent="0.25"/>
    <row r="620" customFormat="1" x14ac:dyDescent="0.25"/>
    <row r="621" customFormat="1" x14ac:dyDescent="0.25"/>
    <row r="622" customFormat="1" x14ac:dyDescent="0.25"/>
    <row r="623" customFormat="1" x14ac:dyDescent="0.25"/>
    <row r="624" customFormat="1" x14ac:dyDescent="0.25"/>
    <row r="625" customFormat="1" x14ac:dyDescent="0.25"/>
    <row r="626" customFormat="1" x14ac:dyDescent="0.25"/>
    <row r="627" customFormat="1" x14ac:dyDescent="0.25"/>
    <row r="628" customFormat="1" x14ac:dyDescent="0.25"/>
    <row r="629" customFormat="1" x14ac:dyDescent="0.25"/>
    <row r="630" customFormat="1" x14ac:dyDescent="0.25"/>
    <row r="631" customFormat="1" x14ac:dyDescent="0.25"/>
    <row r="632" customFormat="1" x14ac:dyDescent="0.25"/>
    <row r="633" customFormat="1" x14ac:dyDescent="0.25"/>
    <row r="634" customFormat="1" x14ac:dyDescent="0.25"/>
    <row r="635" customFormat="1" x14ac:dyDescent="0.25"/>
    <row r="636" customFormat="1" x14ac:dyDescent="0.25"/>
    <row r="637" customFormat="1" x14ac:dyDescent="0.25"/>
    <row r="638" customFormat="1" x14ac:dyDescent="0.25"/>
    <row r="639" customFormat="1" x14ac:dyDescent="0.25"/>
    <row r="640" customFormat="1" x14ac:dyDescent="0.25"/>
    <row r="641" customFormat="1" x14ac:dyDescent="0.25"/>
    <row r="642" customFormat="1" x14ac:dyDescent="0.25"/>
    <row r="643" customFormat="1" x14ac:dyDescent="0.25"/>
    <row r="644" customFormat="1" x14ac:dyDescent="0.25"/>
    <row r="645" customFormat="1" x14ac:dyDescent="0.25"/>
    <row r="646" customFormat="1" x14ac:dyDescent="0.25"/>
    <row r="647" customFormat="1" x14ac:dyDescent="0.25"/>
    <row r="648" customFormat="1" x14ac:dyDescent="0.25"/>
    <row r="649" customFormat="1" x14ac:dyDescent="0.25"/>
    <row r="650" customFormat="1" x14ac:dyDescent="0.25"/>
    <row r="651" customFormat="1" x14ac:dyDescent="0.25"/>
    <row r="652" customFormat="1" x14ac:dyDescent="0.25"/>
    <row r="653" customFormat="1" x14ac:dyDescent="0.25"/>
    <row r="654" customFormat="1" x14ac:dyDescent="0.25"/>
    <row r="655" customFormat="1" x14ac:dyDescent="0.25"/>
    <row r="656" customFormat="1" x14ac:dyDescent="0.25"/>
    <row r="657" customFormat="1" x14ac:dyDescent="0.25"/>
    <row r="658" customFormat="1" x14ac:dyDescent="0.25"/>
    <row r="659" customFormat="1" x14ac:dyDescent="0.25"/>
    <row r="660" customFormat="1" x14ac:dyDescent="0.25"/>
    <row r="661" customFormat="1" x14ac:dyDescent="0.25"/>
    <row r="662" customFormat="1" x14ac:dyDescent="0.25"/>
    <row r="663" customFormat="1" x14ac:dyDescent="0.25"/>
    <row r="664" customFormat="1" x14ac:dyDescent="0.25"/>
    <row r="665" customFormat="1" x14ac:dyDescent="0.25"/>
    <row r="666" customFormat="1" x14ac:dyDescent="0.25"/>
    <row r="667" customFormat="1" x14ac:dyDescent="0.25"/>
    <row r="668" customFormat="1" x14ac:dyDescent="0.25"/>
    <row r="669" customFormat="1" x14ac:dyDescent="0.25"/>
    <row r="670" customFormat="1" x14ac:dyDescent="0.25"/>
    <row r="671" customFormat="1" x14ac:dyDescent="0.25"/>
    <row r="672" customFormat="1" x14ac:dyDescent="0.25"/>
    <row r="673" customFormat="1" x14ac:dyDescent="0.25"/>
    <row r="674" customFormat="1" x14ac:dyDescent="0.25"/>
    <row r="675" customFormat="1" x14ac:dyDescent="0.25"/>
    <row r="676" customFormat="1" x14ac:dyDescent="0.25"/>
    <row r="677" customFormat="1" x14ac:dyDescent="0.25"/>
    <row r="678" customFormat="1" x14ac:dyDescent="0.25"/>
    <row r="679" customFormat="1" x14ac:dyDescent="0.25"/>
    <row r="680" customFormat="1" x14ac:dyDescent="0.25"/>
    <row r="681" customFormat="1" x14ac:dyDescent="0.25"/>
    <row r="682" customFormat="1" x14ac:dyDescent="0.25"/>
    <row r="683" customFormat="1" x14ac:dyDescent="0.25"/>
    <row r="684" customFormat="1" x14ac:dyDescent="0.25"/>
    <row r="685" customFormat="1" x14ac:dyDescent="0.25"/>
    <row r="686" customFormat="1" x14ac:dyDescent="0.25"/>
    <row r="687" customFormat="1" x14ac:dyDescent="0.25"/>
    <row r="688" customFormat="1" x14ac:dyDescent="0.25"/>
    <row r="689" customFormat="1" x14ac:dyDescent="0.25"/>
    <row r="690" customFormat="1" x14ac:dyDescent="0.25"/>
    <row r="691" customFormat="1" x14ac:dyDescent="0.25"/>
    <row r="692" customFormat="1" x14ac:dyDescent="0.25"/>
    <row r="693" customFormat="1" x14ac:dyDescent="0.25"/>
    <row r="694" customFormat="1" x14ac:dyDescent="0.25"/>
    <row r="695" customFormat="1" x14ac:dyDescent="0.25"/>
    <row r="696" customFormat="1" x14ac:dyDescent="0.25"/>
    <row r="697" customFormat="1" x14ac:dyDescent="0.25"/>
    <row r="698" customFormat="1" x14ac:dyDescent="0.25"/>
    <row r="699" customFormat="1" x14ac:dyDescent="0.25"/>
    <row r="700" customFormat="1" x14ac:dyDescent="0.25"/>
    <row r="701" customFormat="1" x14ac:dyDescent="0.25"/>
    <row r="702" customFormat="1" x14ac:dyDescent="0.25"/>
    <row r="703" customFormat="1" x14ac:dyDescent="0.25"/>
    <row r="704" customFormat="1" x14ac:dyDescent="0.25"/>
    <row r="705" customFormat="1" x14ac:dyDescent="0.25"/>
    <row r="706" customFormat="1" x14ac:dyDescent="0.25"/>
    <row r="707" customFormat="1" x14ac:dyDescent="0.25"/>
    <row r="708" customFormat="1" x14ac:dyDescent="0.25"/>
    <row r="709" customFormat="1" x14ac:dyDescent="0.25"/>
    <row r="710" customFormat="1" x14ac:dyDescent="0.25"/>
    <row r="711" customFormat="1" x14ac:dyDescent="0.25"/>
    <row r="712" customFormat="1" x14ac:dyDescent="0.25"/>
    <row r="713" customFormat="1" x14ac:dyDescent="0.25"/>
    <row r="714" customFormat="1" x14ac:dyDescent="0.25"/>
    <row r="715" customFormat="1" x14ac:dyDescent="0.25"/>
    <row r="716" customFormat="1" x14ac:dyDescent="0.25"/>
    <row r="717" customFormat="1" x14ac:dyDescent="0.25"/>
    <row r="718" customFormat="1" x14ac:dyDescent="0.25"/>
    <row r="719" customFormat="1" x14ac:dyDescent="0.25"/>
    <row r="720" customFormat="1" x14ac:dyDescent="0.25"/>
    <row r="721" customFormat="1" x14ac:dyDescent="0.25"/>
    <row r="722" customFormat="1" x14ac:dyDescent="0.25"/>
    <row r="723" customFormat="1" x14ac:dyDescent="0.25"/>
    <row r="724" customFormat="1" x14ac:dyDescent="0.25"/>
    <row r="725" customFormat="1" x14ac:dyDescent="0.25"/>
    <row r="726" customFormat="1" x14ac:dyDescent="0.25"/>
    <row r="727" customFormat="1" x14ac:dyDescent="0.25"/>
    <row r="728" customFormat="1" x14ac:dyDescent="0.25"/>
    <row r="729" customFormat="1" x14ac:dyDescent="0.25"/>
    <row r="730" customFormat="1" x14ac:dyDescent="0.25"/>
    <row r="731" customFormat="1" x14ac:dyDescent="0.25"/>
    <row r="732" customFormat="1" x14ac:dyDescent="0.25"/>
    <row r="733" customFormat="1" x14ac:dyDescent="0.25"/>
    <row r="734" customFormat="1" x14ac:dyDescent="0.25"/>
    <row r="735" customFormat="1" x14ac:dyDescent="0.25"/>
    <row r="736" customFormat="1" x14ac:dyDescent="0.25"/>
    <row r="737" customFormat="1" x14ac:dyDescent="0.25"/>
    <row r="738" customFormat="1" x14ac:dyDescent="0.25"/>
    <row r="739" customFormat="1" x14ac:dyDescent="0.25"/>
    <row r="740" customFormat="1" x14ac:dyDescent="0.25"/>
    <row r="741" customFormat="1" x14ac:dyDescent="0.25"/>
    <row r="742" customFormat="1" x14ac:dyDescent="0.25"/>
    <row r="743" customFormat="1" x14ac:dyDescent="0.25"/>
    <row r="744" customFormat="1" x14ac:dyDescent="0.25"/>
    <row r="745" customFormat="1" x14ac:dyDescent="0.25"/>
    <row r="746" customFormat="1" x14ac:dyDescent="0.25"/>
    <row r="747" customFormat="1" x14ac:dyDescent="0.25"/>
    <row r="748" customFormat="1" x14ac:dyDescent="0.25"/>
    <row r="749" customFormat="1" x14ac:dyDescent="0.25"/>
    <row r="750" customFormat="1" x14ac:dyDescent="0.25"/>
    <row r="751" customFormat="1" x14ac:dyDescent="0.25"/>
    <row r="752" customFormat="1" x14ac:dyDescent="0.25"/>
    <row r="753" customFormat="1" x14ac:dyDescent="0.25"/>
    <row r="754" customFormat="1" x14ac:dyDescent="0.25"/>
    <row r="755" customFormat="1" x14ac:dyDescent="0.25"/>
    <row r="756" customFormat="1" x14ac:dyDescent="0.25"/>
    <row r="757" customFormat="1" x14ac:dyDescent="0.25"/>
    <row r="758" customFormat="1" x14ac:dyDescent="0.25"/>
    <row r="759" customFormat="1" x14ac:dyDescent="0.25"/>
    <row r="760" customFormat="1" x14ac:dyDescent="0.25"/>
    <row r="761" customFormat="1" x14ac:dyDescent="0.25"/>
    <row r="762" customFormat="1" x14ac:dyDescent="0.25"/>
    <row r="763" customFormat="1" x14ac:dyDescent="0.25"/>
    <row r="764" customFormat="1" x14ac:dyDescent="0.25"/>
    <row r="765" customFormat="1" x14ac:dyDescent="0.25"/>
    <row r="766" customFormat="1" x14ac:dyDescent="0.25"/>
    <row r="767" customFormat="1" x14ac:dyDescent="0.25"/>
    <row r="768" customFormat="1" x14ac:dyDescent="0.25"/>
    <row r="769" customFormat="1" x14ac:dyDescent="0.25"/>
    <row r="770" customFormat="1" x14ac:dyDescent="0.25"/>
    <row r="771" customFormat="1" x14ac:dyDescent="0.25"/>
    <row r="772" customFormat="1" x14ac:dyDescent="0.25"/>
    <row r="773" customFormat="1" x14ac:dyDescent="0.25"/>
    <row r="774" customFormat="1" x14ac:dyDescent="0.25"/>
    <row r="775" customFormat="1" x14ac:dyDescent="0.25"/>
    <row r="776" customFormat="1" x14ac:dyDescent="0.25"/>
    <row r="777" customFormat="1" x14ac:dyDescent="0.25"/>
    <row r="778" customFormat="1" x14ac:dyDescent="0.25"/>
    <row r="779" customFormat="1" x14ac:dyDescent="0.25"/>
    <row r="780" customFormat="1" x14ac:dyDescent="0.25"/>
    <row r="781" customFormat="1" x14ac:dyDescent="0.25"/>
    <row r="782" customFormat="1" x14ac:dyDescent="0.25"/>
    <row r="783" customFormat="1" x14ac:dyDescent="0.25"/>
    <row r="784" customFormat="1" x14ac:dyDescent="0.25"/>
    <row r="785" customFormat="1" x14ac:dyDescent="0.25"/>
    <row r="786" customFormat="1" x14ac:dyDescent="0.25"/>
    <row r="787" customFormat="1" x14ac:dyDescent="0.25"/>
    <row r="788" customFormat="1" x14ac:dyDescent="0.25"/>
    <row r="789" customFormat="1" x14ac:dyDescent="0.25"/>
    <row r="790" customFormat="1" x14ac:dyDescent="0.25"/>
    <row r="791" customFormat="1" x14ac:dyDescent="0.25"/>
    <row r="792" customFormat="1" x14ac:dyDescent="0.25"/>
    <row r="793" customFormat="1" x14ac:dyDescent="0.25"/>
    <row r="794" customFormat="1" x14ac:dyDescent="0.25"/>
    <row r="795" customFormat="1" x14ac:dyDescent="0.25"/>
    <row r="796" customFormat="1" x14ac:dyDescent="0.25"/>
    <row r="797" customFormat="1" x14ac:dyDescent="0.25"/>
    <row r="798" customFormat="1" x14ac:dyDescent="0.25"/>
    <row r="799" customFormat="1" x14ac:dyDescent="0.25"/>
    <row r="800" customFormat="1" x14ac:dyDescent="0.25"/>
    <row r="801" customFormat="1" x14ac:dyDescent="0.25"/>
    <row r="802" customFormat="1" x14ac:dyDescent="0.25"/>
    <row r="803" customFormat="1" x14ac:dyDescent="0.25"/>
    <row r="804" customFormat="1" x14ac:dyDescent="0.25"/>
    <row r="805" customFormat="1" x14ac:dyDescent="0.25"/>
    <row r="806" customFormat="1" x14ac:dyDescent="0.25"/>
    <row r="807" customFormat="1" x14ac:dyDescent="0.25"/>
    <row r="808" customFormat="1" x14ac:dyDescent="0.25"/>
    <row r="809" customFormat="1" x14ac:dyDescent="0.25"/>
    <row r="810" customFormat="1" x14ac:dyDescent="0.25"/>
    <row r="811" customFormat="1" x14ac:dyDescent="0.25"/>
    <row r="812" customFormat="1" x14ac:dyDescent="0.25"/>
    <row r="813" customFormat="1" x14ac:dyDescent="0.25"/>
    <row r="814" customFormat="1" x14ac:dyDescent="0.25"/>
    <row r="815" customFormat="1" x14ac:dyDescent="0.25"/>
    <row r="816" customFormat="1" x14ac:dyDescent="0.25"/>
    <row r="817" customFormat="1" x14ac:dyDescent="0.25"/>
    <row r="818" customFormat="1" x14ac:dyDescent="0.25"/>
    <row r="819" customFormat="1" x14ac:dyDescent="0.25"/>
    <row r="820" customFormat="1" x14ac:dyDescent="0.25"/>
    <row r="821" customFormat="1" x14ac:dyDescent="0.25"/>
    <row r="822" customFormat="1" x14ac:dyDescent="0.25"/>
    <row r="823" customFormat="1" x14ac:dyDescent="0.25"/>
    <row r="824" customFormat="1" x14ac:dyDescent="0.25"/>
    <row r="825" customFormat="1" x14ac:dyDescent="0.25"/>
    <row r="826" customFormat="1" x14ac:dyDescent="0.25"/>
    <row r="827" customFormat="1" x14ac:dyDescent="0.25"/>
    <row r="828" customFormat="1" x14ac:dyDescent="0.25"/>
    <row r="829" customFormat="1" x14ac:dyDescent="0.25"/>
    <row r="830" customFormat="1" x14ac:dyDescent="0.25"/>
    <row r="831" customFormat="1" x14ac:dyDescent="0.25"/>
    <row r="832" customFormat="1" x14ac:dyDescent="0.25"/>
    <row r="833" customFormat="1" x14ac:dyDescent="0.25"/>
    <row r="834" customFormat="1" x14ac:dyDescent="0.25"/>
    <row r="835" customFormat="1" x14ac:dyDescent="0.25"/>
    <row r="836" customFormat="1" x14ac:dyDescent="0.25"/>
    <row r="837" customFormat="1" x14ac:dyDescent="0.25"/>
    <row r="838" customFormat="1" x14ac:dyDescent="0.25"/>
    <row r="839" customFormat="1" x14ac:dyDescent="0.25"/>
    <row r="840" customFormat="1" x14ac:dyDescent="0.25"/>
    <row r="841" customFormat="1" x14ac:dyDescent="0.25"/>
    <row r="842" customFormat="1" x14ac:dyDescent="0.25"/>
    <row r="843" customFormat="1" x14ac:dyDescent="0.25"/>
    <row r="844" customFormat="1" x14ac:dyDescent="0.25"/>
    <row r="845" customFormat="1" x14ac:dyDescent="0.25"/>
    <row r="846" customFormat="1" x14ac:dyDescent="0.25"/>
    <row r="847" customFormat="1" x14ac:dyDescent="0.25"/>
    <row r="848" customFormat="1" x14ac:dyDescent="0.25"/>
    <row r="849" customFormat="1" x14ac:dyDescent="0.25"/>
    <row r="850" customFormat="1" x14ac:dyDescent="0.25"/>
    <row r="851" customFormat="1" x14ac:dyDescent="0.25"/>
    <row r="852" customFormat="1" x14ac:dyDescent="0.25"/>
    <row r="853" customFormat="1" x14ac:dyDescent="0.25"/>
    <row r="854" customFormat="1" x14ac:dyDescent="0.25"/>
    <row r="855" customFormat="1" x14ac:dyDescent="0.25"/>
    <row r="856" customFormat="1" x14ac:dyDescent="0.25"/>
    <row r="857" customFormat="1" x14ac:dyDescent="0.25"/>
    <row r="858" customFormat="1" x14ac:dyDescent="0.25"/>
    <row r="859" customFormat="1" x14ac:dyDescent="0.25"/>
    <row r="860" customFormat="1" x14ac:dyDescent="0.25"/>
    <row r="861" customFormat="1" x14ac:dyDescent="0.25"/>
    <row r="862" customFormat="1" x14ac:dyDescent="0.25"/>
    <row r="863" customFormat="1" x14ac:dyDescent="0.25"/>
    <row r="864" customFormat="1" x14ac:dyDescent="0.25"/>
    <row r="865" spans="2:38" x14ac:dyDescent="0.25">
      <c r="B865"/>
      <c r="C865"/>
      <c r="D865"/>
      <c r="E865"/>
      <c r="F865"/>
      <c r="G865"/>
      <c r="H865"/>
      <c r="I865"/>
      <c r="J865"/>
      <c r="K865"/>
      <c r="L865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  <c r="AD865"/>
      <c r="AE865"/>
      <c r="AF865"/>
      <c r="AG865"/>
      <c r="AH865"/>
      <c r="AI865"/>
      <c r="AJ865"/>
      <c r="AK865"/>
      <c r="AL865"/>
    </row>
    <row r="866" spans="2:38" x14ac:dyDescent="0.25">
      <c r="B866"/>
      <c r="C866"/>
      <c r="D866"/>
      <c r="E866"/>
      <c r="F866"/>
      <c r="G866"/>
      <c r="H866"/>
      <c r="I866"/>
      <c r="J866"/>
      <c r="K866"/>
      <c r="L866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  <c r="AD866"/>
      <c r="AE866"/>
      <c r="AF866"/>
      <c r="AG866"/>
      <c r="AH866"/>
      <c r="AI866"/>
      <c r="AJ866"/>
      <c r="AK866"/>
      <c r="AL866"/>
    </row>
    <row r="867" spans="2:38" x14ac:dyDescent="0.25">
      <c r="B867"/>
      <c r="C867"/>
      <c r="D867"/>
      <c r="E867"/>
      <c r="F867"/>
      <c r="G867"/>
      <c r="H867"/>
      <c r="I867"/>
      <c r="J867"/>
      <c r="K867"/>
      <c r="L867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  <c r="AD867"/>
      <c r="AE867"/>
      <c r="AF867"/>
      <c r="AG867"/>
      <c r="AH867"/>
      <c r="AI867"/>
      <c r="AJ867"/>
      <c r="AK867"/>
      <c r="AL867"/>
    </row>
    <row r="868" spans="2:38" x14ac:dyDescent="0.25">
      <c r="B868"/>
      <c r="C868"/>
      <c r="D868"/>
      <c r="E868"/>
      <c r="F868"/>
      <c r="G868"/>
      <c r="H868"/>
      <c r="I868"/>
      <c r="J868"/>
      <c r="K868"/>
      <c r="L868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  <c r="AD868"/>
      <c r="AE868"/>
      <c r="AF868"/>
      <c r="AG868"/>
      <c r="AH868"/>
      <c r="AI868"/>
      <c r="AJ868"/>
      <c r="AK868"/>
      <c r="AL868"/>
    </row>
    <row r="869" spans="2:38" x14ac:dyDescent="0.25">
      <c r="B869"/>
      <c r="C869"/>
      <c r="D869"/>
      <c r="E869"/>
      <c r="F869"/>
      <c r="G869"/>
      <c r="H869"/>
      <c r="I869"/>
      <c r="J869"/>
      <c r="K869"/>
      <c r="L869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  <c r="AD869"/>
      <c r="AE869"/>
      <c r="AF869"/>
      <c r="AG869"/>
      <c r="AH869"/>
      <c r="AI869"/>
      <c r="AJ869"/>
      <c r="AK869"/>
      <c r="AL869"/>
    </row>
    <row r="870" spans="2:38" x14ac:dyDescent="0.25">
      <c r="B870"/>
      <c r="C870"/>
      <c r="D870"/>
      <c r="E870"/>
      <c r="F870"/>
      <c r="G870"/>
      <c r="H870"/>
      <c r="I870"/>
      <c r="J870"/>
      <c r="K870"/>
      <c r="L870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  <c r="AD870"/>
      <c r="AE870"/>
      <c r="AF870"/>
      <c r="AG870"/>
      <c r="AH870"/>
      <c r="AI870"/>
      <c r="AJ870"/>
      <c r="AK870"/>
      <c r="AL870"/>
    </row>
    <row r="871" spans="2:38" x14ac:dyDescent="0.25">
      <c r="B871"/>
      <c r="C871"/>
      <c r="D871"/>
      <c r="E871"/>
      <c r="F871"/>
      <c r="G871"/>
      <c r="H871"/>
      <c r="I871"/>
      <c r="J871"/>
      <c r="K871"/>
      <c r="L871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  <c r="AD871"/>
      <c r="AE871"/>
      <c r="AF871"/>
      <c r="AG871"/>
      <c r="AH871"/>
      <c r="AI871"/>
      <c r="AJ871"/>
      <c r="AK871"/>
      <c r="AL871"/>
    </row>
    <row r="872" spans="2:38" x14ac:dyDescent="0.25">
      <c r="B872"/>
      <c r="C872"/>
      <c r="D872"/>
      <c r="E872"/>
      <c r="F872"/>
      <c r="G872"/>
      <c r="H872"/>
      <c r="I872"/>
      <c r="J872"/>
      <c r="K872"/>
      <c r="L872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  <c r="AD872"/>
      <c r="AE872"/>
      <c r="AF872"/>
      <c r="AG872"/>
      <c r="AH872"/>
      <c r="AI872"/>
      <c r="AJ872"/>
      <c r="AK872"/>
      <c r="AL872"/>
    </row>
    <row r="873" spans="2:38" x14ac:dyDescent="0.25">
      <c r="B873"/>
      <c r="C873"/>
      <c r="D873"/>
      <c r="E873"/>
      <c r="F873"/>
      <c r="G873"/>
      <c r="H873"/>
      <c r="L873"/>
      <c r="M873"/>
      <c r="N873"/>
    </row>
    <row r="874" spans="2:38" x14ac:dyDescent="0.25">
      <c r="B874"/>
      <c r="C874"/>
      <c r="D874"/>
      <c r="E874"/>
      <c r="F874"/>
      <c r="G874"/>
      <c r="H874"/>
      <c r="L874"/>
      <c r="M874"/>
      <c r="N874"/>
    </row>
    <row r="875" spans="2:38" x14ac:dyDescent="0.25">
      <c r="B875"/>
      <c r="C875"/>
      <c r="D875"/>
      <c r="E875"/>
      <c r="F875"/>
      <c r="G875"/>
      <c r="H875"/>
      <c r="L875"/>
      <c r="M875"/>
      <c r="N875"/>
    </row>
    <row r="876" spans="2:38" x14ac:dyDescent="0.25">
      <c r="B876"/>
      <c r="C876"/>
      <c r="D876"/>
      <c r="E876"/>
      <c r="F876"/>
      <c r="G876"/>
      <c r="H876"/>
      <c r="L876"/>
      <c r="M876"/>
      <c r="N876"/>
    </row>
    <row r="877" spans="2:38" x14ac:dyDescent="0.25">
      <c r="B877"/>
      <c r="C877"/>
      <c r="D877"/>
      <c r="E877"/>
      <c r="F877"/>
      <c r="G877"/>
      <c r="H877"/>
      <c r="L877"/>
      <c r="M877"/>
      <c r="N877"/>
    </row>
    <row r="878" spans="2:38" x14ac:dyDescent="0.25">
      <c r="B878"/>
      <c r="C878"/>
      <c r="D878"/>
      <c r="E878"/>
      <c r="F878"/>
      <c r="G878"/>
      <c r="H878"/>
      <c r="L878"/>
      <c r="M878"/>
      <c r="N878"/>
    </row>
    <row r="879" spans="2:38" x14ac:dyDescent="0.25">
      <c r="B879"/>
      <c r="C879"/>
      <c r="D879"/>
      <c r="E879"/>
      <c r="F879"/>
      <c r="G879"/>
      <c r="H879"/>
      <c r="L879"/>
      <c r="M879"/>
      <c r="N879"/>
    </row>
    <row r="880" spans="2:38" x14ac:dyDescent="0.25">
      <c r="B880"/>
      <c r="C880"/>
      <c r="D880"/>
      <c r="E880"/>
      <c r="F880"/>
      <c r="G880"/>
      <c r="H880"/>
      <c r="L880"/>
      <c r="M880"/>
      <c r="N880"/>
    </row>
    <row r="881" spans="2:14" x14ac:dyDescent="0.25">
      <c r="B881"/>
      <c r="C881"/>
      <c r="D881"/>
      <c r="E881"/>
      <c r="F881"/>
      <c r="G881"/>
      <c r="H881"/>
      <c r="L881"/>
      <c r="M881"/>
      <c r="N881"/>
    </row>
    <row r="882" spans="2:14" x14ac:dyDescent="0.25">
      <c r="B882"/>
      <c r="C882"/>
      <c r="D882"/>
      <c r="E882"/>
      <c r="F882"/>
      <c r="G882"/>
      <c r="H882"/>
      <c r="L882"/>
      <c r="M882"/>
      <c r="N882"/>
    </row>
    <row r="883" spans="2:14" x14ac:dyDescent="0.25">
      <c r="B883"/>
      <c r="C883"/>
      <c r="D883"/>
      <c r="E883"/>
      <c r="F883"/>
      <c r="G883"/>
      <c r="H883"/>
      <c r="L883"/>
      <c r="M883"/>
      <c r="N883"/>
    </row>
    <row r="884" spans="2:14" x14ac:dyDescent="0.25">
      <c r="B884"/>
      <c r="C884"/>
      <c r="D884"/>
      <c r="E884"/>
      <c r="F884"/>
      <c r="G884"/>
      <c r="H884"/>
      <c r="L884"/>
      <c r="M884"/>
      <c r="N884"/>
    </row>
    <row r="885" spans="2:14" x14ac:dyDescent="0.25">
      <c r="B885"/>
      <c r="C885"/>
      <c r="D885"/>
      <c r="E885"/>
      <c r="F885"/>
      <c r="G885"/>
      <c r="H885"/>
      <c r="L885"/>
      <c r="M885"/>
      <c r="N885"/>
    </row>
    <row r="886" spans="2:14" x14ac:dyDescent="0.25">
      <c r="B886"/>
      <c r="C886"/>
      <c r="D886"/>
      <c r="E886"/>
      <c r="F886"/>
      <c r="G886"/>
      <c r="H886"/>
      <c r="L886"/>
      <c r="M886"/>
      <c r="N886"/>
    </row>
    <row r="887" spans="2:14" x14ac:dyDescent="0.25">
      <c r="B887"/>
      <c r="C887"/>
      <c r="D887"/>
      <c r="E887"/>
      <c r="F887"/>
      <c r="G887"/>
      <c r="H887"/>
      <c r="L887"/>
      <c r="M887"/>
      <c r="N887"/>
    </row>
    <row r="888" spans="2:14" x14ac:dyDescent="0.25">
      <c r="B888"/>
      <c r="C888"/>
      <c r="D888"/>
      <c r="E888"/>
      <c r="F888"/>
      <c r="G888"/>
      <c r="H888"/>
      <c r="L888"/>
      <c r="M888"/>
      <c r="N888"/>
    </row>
    <row r="889" spans="2:14" x14ac:dyDescent="0.25">
      <c r="B889"/>
      <c r="C889"/>
      <c r="D889"/>
      <c r="E889"/>
      <c r="F889"/>
      <c r="G889"/>
      <c r="H889"/>
      <c r="L889"/>
      <c r="M889"/>
      <c r="N889"/>
    </row>
    <row r="890" spans="2:14" x14ac:dyDescent="0.25">
      <c r="B890"/>
      <c r="C890"/>
      <c r="D890"/>
      <c r="E890"/>
      <c r="F890"/>
      <c r="G890"/>
      <c r="H890"/>
      <c r="L890"/>
      <c r="M890"/>
      <c r="N890"/>
    </row>
    <row r="891" spans="2:14" x14ac:dyDescent="0.25">
      <c r="B891"/>
      <c r="C891"/>
      <c r="D891"/>
      <c r="E891"/>
      <c r="F891"/>
      <c r="G891"/>
      <c r="H891"/>
      <c r="L891"/>
      <c r="M891"/>
      <c r="N891"/>
    </row>
    <row r="892" spans="2:14" x14ac:dyDescent="0.25">
      <c r="B892"/>
      <c r="C892"/>
      <c r="D892"/>
      <c r="E892"/>
      <c r="F892"/>
      <c r="G892"/>
      <c r="H892"/>
      <c r="L892"/>
      <c r="M892"/>
      <c r="N892"/>
    </row>
    <row r="893" spans="2:14" x14ac:dyDescent="0.25">
      <c r="B893"/>
      <c r="C893"/>
      <c r="D893"/>
      <c r="E893"/>
      <c r="F893"/>
      <c r="G893"/>
      <c r="H893"/>
      <c r="L893"/>
      <c r="M893"/>
      <c r="N893"/>
    </row>
    <row r="894" spans="2:14" x14ac:dyDescent="0.25">
      <c r="B894"/>
      <c r="C894"/>
      <c r="D894"/>
      <c r="E894"/>
      <c r="F894"/>
      <c r="G894"/>
      <c r="H894"/>
      <c r="L894"/>
      <c r="M894"/>
      <c r="N894"/>
    </row>
    <row r="895" spans="2:14" x14ac:dyDescent="0.25">
      <c r="B895"/>
      <c r="C895"/>
      <c r="D895"/>
      <c r="E895"/>
      <c r="F895"/>
      <c r="G895"/>
      <c r="H895"/>
      <c r="L895"/>
      <c r="M895"/>
      <c r="N895"/>
    </row>
    <row r="896" spans="2:14" x14ac:dyDescent="0.25">
      <c r="B896"/>
      <c r="C896"/>
      <c r="D896"/>
      <c r="E896"/>
      <c r="F896"/>
      <c r="G896"/>
      <c r="H896"/>
      <c r="L896"/>
      <c r="M896"/>
      <c r="N896"/>
    </row>
    <row r="897" spans="2:14" x14ac:dyDescent="0.25">
      <c r="B897"/>
      <c r="C897"/>
      <c r="D897"/>
      <c r="E897"/>
      <c r="F897"/>
      <c r="G897"/>
      <c r="H897"/>
      <c r="L897"/>
      <c r="M897"/>
      <c r="N897"/>
    </row>
    <row r="898" spans="2:14" x14ac:dyDescent="0.25">
      <c r="B898"/>
      <c r="C898"/>
      <c r="D898"/>
      <c r="E898"/>
      <c r="F898"/>
      <c r="G898"/>
      <c r="H898"/>
      <c r="L898"/>
      <c r="M898"/>
      <c r="N898"/>
    </row>
    <row r="899" spans="2:14" x14ac:dyDescent="0.25">
      <c r="B899"/>
      <c r="C899"/>
      <c r="D899"/>
      <c r="E899"/>
      <c r="F899"/>
      <c r="G899"/>
      <c r="H899"/>
      <c r="L899"/>
      <c r="M899"/>
      <c r="N899"/>
    </row>
    <row r="900" spans="2:14" x14ac:dyDescent="0.25">
      <c r="B900"/>
      <c r="C900"/>
      <c r="D900"/>
      <c r="E900"/>
      <c r="F900"/>
      <c r="G900"/>
      <c r="H900"/>
      <c r="L900"/>
      <c r="M900"/>
      <c r="N900"/>
    </row>
    <row r="901" spans="2:14" x14ac:dyDescent="0.25">
      <c r="B901"/>
      <c r="C901"/>
      <c r="D901"/>
      <c r="E901"/>
      <c r="F901"/>
      <c r="G901"/>
      <c r="H901"/>
      <c r="L901"/>
      <c r="M901"/>
      <c r="N901"/>
    </row>
    <row r="902" spans="2:14" x14ac:dyDescent="0.25">
      <c r="B902"/>
      <c r="C902"/>
      <c r="D902"/>
      <c r="E902"/>
      <c r="F902"/>
      <c r="G902"/>
      <c r="H902"/>
      <c r="L902"/>
      <c r="M902"/>
      <c r="N902"/>
    </row>
    <row r="903" spans="2:14" x14ac:dyDescent="0.25">
      <c r="B903"/>
      <c r="C903"/>
      <c r="D903"/>
      <c r="E903"/>
      <c r="F903"/>
      <c r="G903"/>
      <c r="H903"/>
      <c r="L903"/>
      <c r="M903"/>
      <c r="N903"/>
    </row>
    <row r="904" spans="2:14" x14ac:dyDescent="0.25">
      <c r="B904"/>
      <c r="C904"/>
      <c r="D904"/>
      <c r="E904"/>
      <c r="F904"/>
      <c r="G904"/>
      <c r="H904"/>
      <c r="L904"/>
      <c r="M904"/>
      <c r="N904"/>
    </row>
    <row r="905" spans="2:14" x14ac:dyDescent="0.25">
      <c r="B905"/>
      <c r="C905"/>
      <c r="D905"/>
      <c r="E905"/>
      <c r="F905"/>
      <c r="G905"/>
      <c r="H905"/>
      <c r="L905"/>
      <c r="M905"/>
      <c r="N905"/>
    </row>
    <row r="906" spans="2:14" x14ac:dyDescent="0.25">
      <c r="B906"/>
      <c r="C906"/>
      <c r="D906"/>
      <c r="E906"/>
      <c r="F906"/>
      <c r="G906"/>
      <c r="H906"/>
      <c r="L906"/>
      <c r="M906"/>
      <c r="N906"/>
    </row>
    <row r="907" spans="2:14" x14ac:dyDescent="0.25">
      <c r="B907"/>
      <c r="C907"/>
      <c r="D907"/>
      <c r="E907"/>
      <c r="F907"/>
      <c r="G907"/>
      <c r="H907"/>
      <c r="L907"/>
      <c r="M907"/>
      <c r="N907"/>
    </row>
    <row r="908" spans="2:14" x14ac:dyDescent="0.25">
      <c r="B908"/>
      <c r="C908"/>
      <c r="D908"/>
      <c r="E908"/>
      <c r="F908"/>
      <c r="G908"/>
      <c r="H908"/>
      <c r="L908"/>
      <c r="M908"/>
      <c r="N908"/>
    </row>
    <row r="909" spans="2:14" x14ac:dyDescent="0.25">
      <c r="B909"/>
      <c r="C909"/>
      <c r="D909"/>
      <c r="E909"/>
      <c r="F909"/>
      <c r="G909"/>
      <c r="H909"/>
      <c r="L909"/>
      <c r="M909"/>
      <c r="N909"/>
    </row>
    <row r="910" spans="2:14" x14ac:dyDescent="0.25">
      <c r="B910"/>
      <c r="C910"/>
      <c r="D910"/>
      <c r="E910"/>
      <c r="F910"/>
      <c r="G910"/>
      <c r="H910"/>
      <c r="L910"/>
      <c r="M910"/>
      <c r="N910"/>
    </row>
    <row r="911" spans="2:14" x14ac:dyDescent="0.25">
      <c r="B911"/>
      <c r="C911"/>
      <c r="D911"/>
      <c r="E911"/>
      <c r="F911"/>
      <c r="G911"/>
      <c r="H911"/>
      <c r="L911"/>
      <c r="M911"/>
      <c r="N911"/>
    </row>
    <row r="912" spans="2:14" x14ac:dyDescent="0.25">
      <c r="B912"/>
      <c r="C912"/>
      <c r="D912"/>
      <c r="E912"/>
      <c r="F912"/>
      <c r="G912"/>
      <c r="H912"/>
      <c r="L912"/>
      <c r="M912"/>
      <c r="N912"/>
    </row>
    <row r="913" spans="2:14" x14ac:dyDescent="0.25">
      <c r="B913"/>
      <c r="C913"/>
      <c r="D913"/>
      <c r="E913"/>
      <c r="F913"/>
      <c r="G913"/>
      <c r="H913"/>
      <c r="L913"/>
      <c r="M913"/>
      <c r="N913"/>
    </row>
    <row r="914" spans="2:14" x14ac:dyDescent="0.25">
      <c r="B914"/>
      <c r="C914"/>
      <c r="D914"/>
      <c r="E914"/>
      <c r="F914"/>
      <c r="G914"/>
      <c r="H914"/>
      <c r="L914"/>
      <c r="M914"/>
      <c r="N914"/>
    </row>
    <row r="915" spans="2:14" x14ac:dyDescent="0.25">
      <c r="B915"/>
      <c r="C915"/>
      <c r="D915"/>
      <c r="E915"/>
      <c r="F915"/>
      <c r="G915"/>
      <c r="H915"/>
      <c r="L915"/>
      <c r="M915"/>
      <c r="N915"/>
    </row>
    <row r="916" spans="2:14" x14ac:dyDescent="0.25">
      <c r="B916"/>
      <c r="C916"/>
      <c r="D916"/>
      <c r="E916"/>
      <c r="F916"/>
      <c r="G916"/>
      <c r="H916"/>
      <c r="L916"/>
      <c r="M916"/>
      <c r="N916"/>
    </row>
    <row r="917" spans="2:14" x14ac:dyDescent="0.25">
      <c r="B917"/>
      <c r="C917"/>
      <c r="D917"/>
      <c r="E917"/>
      <c r="F917"/>
      <c r="G917"/>
      <c r="H917"/>
      <c r="L917"/>
      <c r="M917"/>
      <c r="N917"/>
    </row>
    <row r="918" spans="2:14" x14ac:dyDescent="0.25">
      <c r="B918"/>
      <c r="C918"/>
      <c r="D918"/>
      <c r="E918"/>
      <c r="F918"/>
      <c r="G918"/>
      <c r="H918"/>
      <c r="L918"/>
      <c r="M918"/>
      <c r="N918"/>
    </row>
    <row r="919" spans="2:14" x14ac:dyDescent="0.25">
      <c r="B919"/>
      <c r="C919"/>
      <c r="D919"/>
      <c r="E919"/>
      <c r="F919"/>
      <c r="G919"/>
      <c r="H919"/>
      <c r="L919"/>
      <c r="M919"/>
      <c r="N919"/>
    </row>
    <row r="920" spans="2:14" x14ac:dyDescent="0.25">
      <c r="B920"/>
      <c r="C920"/>
      <c r="D920"/>
      <c r="E920"/>
      <c r="F920"/>
      <c r="G920"/>
      <c r="H920"/>
      <c r="L920"/>
      <c r="M920"/>
      <c r="N920"/>
    </row>
    <row r="921" spans="2:14" x14ac:dyDescent="0.25">
      <c r="B921"/>
      <c r="C921"/>
      <c r="D921"/>
      <c r="E921"/>
      <c r="F921"/>
      <c r="G921"/>
      <c r="H921"/>
      <c r="L921"/>
      <c r="M921"/>
      <c r="N921"/>
    </row>
    <row r="922" spans="2:14" x14ac:dyDescent="0.25">
      <c r="B922"/>
      <c r="C922"/>
      <c r="D922"/>
      <c r="E922"/>
      <c r="F922"/>
      <c r="G922"/>
      <c r="H922"/>
      <c r="L922"/>
      <c r="M922"/>
      <c r="N922"/>
    </row>
    <row r="923" spans="2:14" x14ac:dyDescent="0.25">
      <c r="B923"/>
      <c r="C923"/>
      <c r="D923"/>
      <c r="E923"/>
      <c r="F923"/>
      <c r="G923"/>
      <c r="H923"/>
      <c r="L923"/>
      <c r="M923"/>
      <c r="N923"/>
    </row>
    <row r="924" spans="2:14" x14ac:dyDescent="0.25">
      <c r="B924"/>
      <c r="C924"/>
      <c r="D924"/>
      <c r="E924"/>
      <c r="F924"/>
      <c r="G924"/>
      <c r="H924"/>
      <c r="L924"/>
      <c r="M924"/>
      <c r="N924"/>
    </row>
    <row r="925" spans="2:14" x14ac:dyDescent="0.25">
      <c r="B925"/>
      <c r="C925"/>
      <c r="D925"/>
      <c r="E925"/>
      <c r="F925"/>
      <c r="G925"/>
      <c r="H925"/>
      <c r="L925"/>
      <c r="M925"/>
      <c r="N925"/>
    </row>
    <row r="926" spans="2:14" x14ac:dyDescent="0.25">
      <c r="B926"/>
      <c r="C926"/>
      <c r="D926"/>
      <c r="E926"/>
      <c r="F926"/>
      <c r="G926"/>
      <c r="H926"/>
      <c r="L926"/>
      <c r="M926"/>
      <c r="N926"/>
    </row>
    <row r="927" spans="2:14" x14ac:dyDescent="0.25">
      <c r="B927"/>
      <c r="C927"/>
      <c r="D927"/>
      <c r="E927"/>
      <c r="F927"/>
      <c r="G927"/>
      <c r="H927"/>
      <c r="L927"/>
      <c r="M927"/>
      <c r="N927"/>
    </row>
    <row r="928" spans="2:14" x14ac:dyDescent="0.25">
      <c r="B928"/>
      <c r="C928"/>
      <c r="D928"/>
      <c r="E928"/>
      <c r="F928"/>
      <c r="G928"/>
      <c r="H928"/>
      <c r="L928"/>
      <c r="M928"/>
      <c r="N928"/>
    </row>
    <row r="929" spans="2:14" x14ac:dyDescent="0.25">
      <c r="B929"/>
      <c r="C929"/>
      <c r="D929"/>
      <c r="E929"/>
      <c r="F929"/>
      <c r="G929"/>
      <c r="H929"/>
      <c r="L929"/>
      <c r="M929"/>
      <c r="N929"/>
    </row>
    <row r="930" spans="2:14" x14ac:dyDescent="0.25">
      <c r="B930"/>
      <c r="C930"/>
      <c r="D930"/>
      <c r="E930"/>
      <c r="F930"/>
      <c r="G930"/>
      <c r="H930"/>
      <c r="L930"/>
      <c r="M930"/>
      <c r="N930"/>
    </row>
    <row r="931" spans="2:14" x14ac:dyDescent="0.25">
      <c r="B931"/>
      <c r="C931"/>
      <c r="D931"/>
      <c r="E931"/>
      <c r="F931"/>
      <c r="G931"/>
      <c r="H931"/>
      <c r="L931"/>
      <c r="M931"/>
      <c r="N931"/>
    </row>
    <row r="932" spans="2:14" x14ac:dyDescent="0.25">
      <c r="B932"/>
      <c r="C932"/>
      <c r="D932"/>
      <c r="E932"/>
      <c r="F932"/>
      <c r="G932"/>
      <c r="H932"/>
      <c r="L932"/>
      <c r="M932"/>
      <c r="N932"/>
    </row>
    <row r="933" spans="2:14" x14ac:dyDescent="0.25">
      <c r="B933"/>
      <c r="C933"/>
      <c r="D933"/>
      <c r="E933"/>
      <c r="F933"/>
      <c r="G933"/>
      <c r="H933"/>
      <c r="L933"/>
      <c r="M933"/>
      <c r="N933"/>
    </row>
    <row r="934" spans="2:14" x14ac:dyDescent="0.25">
      <c r="B934"/>
      <c r="C934"/>
      <c r="D934"/>
      <c r="E934"/>
      <c r="F934"/>
      <c r="G934"/>
      <c r="H934"/>
      <c r="L934"/>
      <c r="M934"/>
      <c r="N934"/>
    </row>
    <row r="935" spans="2:14" x14ac:dyDescent="0.25">
      <c r="B935"/>
      <c r="C935"/>
      <c r="D935"/>
      <c r="E935"/>
      <c r="F935"/>
      <c r="G935"/>
      <c r="H935"/>
      <c r="L935"/>
      <c r="M935"/>
      <c r="N935"/>
    </row>
    <row r="936" spans="2:14" x14ac:dyDescent="0.25">
      <c r="B936"/>
      <c r="C936"/>
      <c r="D936"/>
      <c r="E936"/>
      <c r="F936"/>
      <c r="G936"/>
      <c r="H936"/>
      <c r="L936"/>
      <c r="M936"/>
      <c r="N936"/>
    </row>
    <row r="937" spans="2:14" x14ac:dyDescent="0.25">
      <c r="B937"/>
      <c r="C937"/>
      <c r="D937"/>
      <c r="E937"/>
      <c r="F937"/>
      <c r="G937"/>
      <c r="H937"/>
      <c r="L937"/>
      <c r="M937"/>
      <c r="N937"/>
    </row>
    <row r="938" spans="2:14" x14ac:dyDescent="0.25">
      <c r="B938"/>
      <c r="C938"/>
      <c r="D938"/>
      <c r="E938"/>
      <c r="F938"/>
      <c r="G938"/>
      <c r="H938"/>
      <c r="L938"/>
      <c r="M938"/>
      <c r="N938"/>
    </row>
    <row r="939" spans="2:14" x14ac:dyDescent="0.25">
      <c r="B939"/>
      <c r="C939"/>
      <c r="D939"/>
      <c r="E939"/>
      <c r="F939"/>
      <c r="G939"/>
      <c r="H939"/>
      <c r="L939"/>
      <c r="M939"/>
      <c r="N939"/>
    </row>
    <row r="940" spans="2:14" x14ac:dyDescent="0.25">
      <c r="B940"/>
      <c r="C940"/>
      <c r="D940"/>
      <c r="E940"/>
      <c r="F940"/>
      <c r="G940"/>
      <c r="H940"/>
      <c r="L940"/>
      <c r="M940"/>
      <c r="N940"/>
    </row>
    <row r="941" spans="2:14" x14ac:dyDescent="0.25">
      <c r="B941"/>
      <c r="C941"/>
      <c r="D941"/>
      <c r="E941"/>
      <c r="F941"/>
      <c r="G941"/>
      <c r="H941"/>
      <c r="L941"/>
      <c r="M941"/>
      <c r="N941"/>
    </row>
    <row r="942" spans="2:14" x14ac:dyDescent="0.25">
      <c r="B942"/>
      <c r="C942"/>
      <c r="D942"/>
      <c r="E942"/>
      <c r="F942"/>
      <c r="G942"/>
      <c r="H942"/>
      <c r="L942"/>
      <c r="M942"/>
      <c r="N942"/>
    </row>
    <row r="943" spans="2:14" x14ac:dyDescent="0.25">
      <c r="B943"/>
      <c r="C943"/>
      <c r="D943"/>
      <c r="E943"/>
      <c r="F943"/>
      <c r="G943"/>
      <c r="H943"/>
      <c r="L943"/>
      <c r="M943"/>
      <c r="N943"/>
    </row>
    <row r="944" spans="2:14" x14ac:dyDescent="0.25">
      <c r="B944"/>
      <c r="C944"/>
      <c r="D944"/>
      <c r="E944"/>
      <c r="F944"/>
      <c r="G944"/>
      <c r="H944"/>
      <c r="L944"/>
      <c r="M944"/>
      <c r="N944"/>
    </row>
    <row r="945" spans="2:14" x14ac:dyDescent="0.25">
      <c r="B945"/>
      <c r="C945"/>
      <c r="D945"/>
      <c r="E945"/>
      <c r="F945"/>
      <c r="G945"/>
      <c r="H945"/>
      <c r="L945"/>
      <c r="M945"/>
      <c r="N945"/>
    </row>
    <row r="946" spans="2:14" x14ac:dyDescent="0.25">
      <c r="B946"/>
      <c r="C946"/>
      <c r="D946"/>
      <c r="E946"/>
      <c r="F946"/>
      <c r="G946"/>
      <c r="H946"/>
      <c r="L946"/>
      <c r="M946"/>
      <c r="N946"/>
    </row>
    <row r="947" spans="2:14" x14ac:dyDescent="0.25">
      <c r="B947"/>
      <c r="C947"/>
      <c r="D947"/>
      <c r="E947"/>
      <c r="F947"/>
      <c r="G947"/>
      <c r="H947"/>
      <c r="L947"/>
      <c r="M947"/>
      <c r="N947"/>
    </row>
    <row r="948" spans="2:14" x14ac:dyDescent="0.25">
      <c r="B948"/>
      <c r="C948"/>
      <c r="D948"/>
      <c r="E948"/>
      <c r="F948"/>
      <c r="G948"/>
      <c r="H948"/>
      <c r="L948"/>
      <c r="M948"/>
      <c r="N948"/>
    </row>
    <row r="949" spans="2:14" x14ac:dyDescent="0.25">
      <c r="B949"/>
      <c r="C949"/>
      <c r="D949"/>
      <c r="E949"/>
      <c r="F949"/>
      <c r="G949"/>
      <c r="H949"/>
      <c r="L949"/>
      <c r="M949"/>
      <c r="N949"/>
    </row>
    <row r="950" spans="2:14" x14ac:dyDescent="0.25">
      <c r="B950"/>
      <c r="C950"/>
      <c r="D950"/>
      <c r="E950"/>
      <c r="F950"/>
      <c r="G950"/>
      <c r="H950"/>
      <c r="L950"/>
      <c r="M950"/>
      <c r="N950"/>
    </row>
    <row r="951" spans="2:14" x14ac:dyDescent="0.25">
      <c r="B951"/>
      <c r="C951"/>
      <c r="D951"/>
      <c r="E951"/>
      <c r="F951"/>
      <c r="G951"/>
      <c r="H951"/>
      <c r="L951"/>
      <c r="M951"/>
      <c r="N951"/>
    </row>
    <row r="952" spans="2:14" x14ac:dyDescent="0.25">
      <c r="B952"/>
      <c r="C952"/>
      <c r="D952"/>
      <c r="E952"/>
      <c r="F952"/>
      <c r="G952"/>
      <c r="H952"/>
      <c r="L952"/>
      <c r="M952"/>
      <c r="N952"/>
    </row>
    <row r="953" spans="2:14" x14ac:dyDescent="0.25">
      <c r="B953"/>
      <c r="C953"/>
      <c r="D953"/>
      <c r="E953"/>
      <c r="F953"/>
      <c r="G953"/>
      <c r="H953"/>
      <c r="L953"/>
      <c r="M953"/>
      <c r="N953"/>
    </row>
    <row r="954" spans="2:14" x14ac:dyDescent="0.25">
      <c r="B954"/>
      <c r="C954"/>
      <c r="D954"/>
      <c r="E954"/>
      <c r="F954"/>
      <c r="G954"/>
      <c r="H954"/>
      <c r="L954"/>
      <c r="M954"/>
      <c r="N954"/>
    </row>
    <row r="955" spans="2:14" x14ac:dyDescent="0.25">
      <c r="B955"/>
      <c r="C955"/>
      <c r="D955"/>
      <c r="E955"/>
      <c r="F955"/>
      <c r="G955"/>
      <c r="H955"/>
      <c r="L955"/>
      <c r="M955"/>
      <c r="N955"/>
    </row>
    <row r="956" spans="2:14" x14ac:dyDescent="0.25">
      <c r="B956"/>
      <c r="C956"/>
      <c r="D956"/>
      <c r="E956"/>
      <c r="F956"/>
      <c r="G956"/>
      <c r="H956"/>
      <c r="L956"/>
      <c r="M956"/>
      <c r="N956"/>
    </row>
    <row r="957" spans="2:14" x14ac:dyDescent="0.25">
      <c r="B957"/>
      <c r="C957"/>
      <c r="D957"/>
      <c r="E957"/>
      <c r="F957"/>
      <c r="G957"/>
      <c r="H957"/>
      <c r="L957"/>
      <c r="M957"/>
      <c r="N957"/>
    </row>
    <row r="958" spans="2:14" x14ac:dyDescent="0.25">
      <c r="B958"/>
      <c r="C958"/>
      <c r="D958"/>
      <c r="E958"/>
      <c r="F958"/>
      <c r="G958"/>
      <c r="H958"/>
      <c r="L958"/>
      <c r="M958"/>
      <c r="N958"/>
    </row>
    <row r="959" spans="2:14" x14ac:dyDescent="0.25">
      <c r="B959"/>
      <c r="C959"/>
      <c r="D959"/>
      <c r="E959"/>
      <c r="F959"/>
      <c r="G959"/>
      <c r="H959"/>
      <c r="L959"/>
      <c r="M959"/>
      <c r="N959"/>
    </row>
    <row r="960" spans="2:14" x14ac:dyDescent="0.25">
      <c r="B960"/>
      <c r="C960"/>
      <c r="D960"/>
      <c r="E960"/>
      <c r="F960"/>
      <c r="G960"/>
      <c r="H960"/>
      <c r="L960"/>
      <c r="M960"/>
      <c r="N960"/>
    </row>
    <row r="961" spans="2:14" x14ac:dyDescent="0.25">
      <c r="B961"/>
      <c r="C961"/>
      <c r="D961"/>
      <c r="E961"/>
      <c r="F961"/>
      <c r="G961"/>
      <c r="H961"/>
      <c r="L961"/>
      <c r="M961"/>
      <c r="N961"/>
    </row>
    <row r="962" spans="2:14" x14ac:dyDescent="0.25">
      <c r="B962"/>
      <c r="C962"/>
      <c r="D962"/>
      <c r="E962"/>
      <c r="F962"/>
      <c r="G962"/>
      <c r="H962"/>
      <c r="L962"/>
      <c r="M962"/>
      <c r="N962"/>
    </row>
    <row r="963" spans="2:14" x14ac:dyDescent="0.25">
      <c r="B963"/>
      <c r="C963"/>
      <c r="D963"/>
      <c r="E963"/>
      <c r="F963"/>
      <c r="G963"/>
      <c r="H963"/>
      <c r="L963"/>
      <c r="M963"/>
      <c r="N963"/>
    </row>
    <row r="964" spans="2:14" x14ac:dyDescent="0.25">
      <c r="B964"/>
      <c r="C964"/>
      <c r="D964"/>
      <c r="E964"/>
      <c r="F964"/>
      <c r="G964"/>
      <c r="H964"/>
      <c r="L964"/>
      <c r="M964"/>
      <c r="N964"/>
    </row>
    <row r="965" spans="2:14" x14ac:dyDescent="0.25">
      <c r="B965"/>
      <c r="C965"/>
      <c r="D965"/>
      <c r="E965"/>
      <c r="F965"/>
      <c r="G965"/>
      <c r="H965"/>
      <c r="L965"/>
      <c r="M965"/>
      <c r="N965"/>
    </row>
    <row r="966" spans="2:14" x14ac:dyDescent="0.25">
      <c r="B966"/>
      <c r="C966"/>
      <c r="D966"/>
      <c r="E966"/>
      <c r="F966"/>
      <c r="G966"/>
      <c r="H966"/>
      <c r="L966"/>
      <c r="M966"/>
      <c r="N966"/>
    </row>
    <row r="967" spans="2:14" x14ac:dyDescent="0.25">
      <c r="B967"/>
      <c r="C967"/>
      <c r="D967"/>
      <c r="E967"/>
      <c r="F967"/>
      <c r="G967"/>
      <c r="H967"/>
      <c r="L967"/>
      <c r="M967"/>
      <c r="N967"/>
    </row>
    <row r="968" spans="2:14" x14ac:dyDescent="0.25">
      <c r="B968"/>
      <c r="C968"/>
      <c r="D968"/>
      <c r="E968"/>
      <c r="F968"/>
      <c r="G968"/>
      <c r="H968"/>
      <c r="L968"/>
      <c r="M968"/>
      <c r="N968"/>
    </row>
    <row r="969" spans="2:14" x14ac:dyDescent="0.25">
      <c r="B969"/>
      <c r="C969"/>
      <c r="D969"/>
      <c r="E969"/>
      <c r="F969"/>
      <c r="G969"/>
      <c r="H969"/>
      <c r="L969"/>
      <c r="M969"/>
      <c r="N969"/>
    </row>
    <row r="970" spans="2:14" x14ac:dyDescent="0.25">
      <c r="B970"/>
      <c r="C970"/>
      <c r="D970"/>
      <c r="E970"/>
      <c r="F970"/>
      <c r="G970"/>
      <c r="H970"/>
      <c r="L970"/>
      <c r="M970"/>
      <c r="N970"/>
    </row>
    <row r="971" spans="2:14" x14ac:dyDescent="0.25">
      <c r="B971"/>
      <c r="C971"/>
      <c r="D971"/>
      <c r="E971"/>
      <c r="F971"/>
      <c r="G971"/>
      <c r="H971"/>
      <c r="L971"/>
      <c r="M971"/>
      <c r="N971"/>
    </row>
    <row r="972" spans="2:14" x14ac:dyDescent="0.25">
      <c r="B972"/>
      <c r="C972"/>
      <c r="D972"/>
      <c r="E972"/>
      <c r="F972"/>
      <c r="G972"/>
      <c r="H972"/>
      <c r="L972"/>
      <c r="M972"/>
      <c r="N972"/>
    </row>
    <row r="973" spans="2:14" x14ac:dyDescent="0.25">
      <c r="B973"/>
      <c r="C973"/>
      <c r="D973"/>
      <c r="E973"/>
      <c r="F973"/>
      <c r="G973"/>
      <c r="H973"/>
      <c r="L973"/>
      <c r="M973"/>
      <c r="N973"/>
    </row>
    <row r="974" spans="2:14" x14ac:dyDescent="0.25">
      <c r="B974"/>
      <c r="C974"/>
      <c r="D974"/>
      <c r="E974"/>
      <c r="F974"/>
      <c r="G974"/>
      <c r="H974"/>
      <c r="L974"/>
      <c r="M974"/>
      <c r="N974"/>
    </row>
    <row r="975" spans="2:14" x14ac:dyDescent="0.25">
      <c r="B975"/>
      <c r="C975"/>
      <c r="D975"/>
      <c r="E975"/>
      <c r="F975"/>
      <c r="G975"/>
      <c r="H975"/>
      <c r="L975"/>
      <c r="M975"/>
      <c r="N975"/>
    </row>
    <row r="976" spans="2:14" x14ac:dyDescent="0.25">
      <c r="B976"/>
      <c r="C976"/>
      <c r="D976"/>
      <c r="E976"/>
      <c r="F976"/>
      <c r="G976"/>
      <c r="H976"/>
      <c r="L976"/>
      <c r="M976"/>
      <c r="N976"/>
    </row>
    <row r="977" spans="2:14" x14ac:dyDescent="0.25">
      <c r="B977"/>
      <c r="C977"/>
      <c r="D977"/>
      <c r="E977"/>
      <c r="F977"/>
      <c r="G977"/>
      <c r="H977"/>
      <c r="L977"/>
      <c r="M977"/>
      <c r="N977"/>
    </row>
    <row r="978" spans="2:14" x14ac:dyDescent="0.25">
      <c r="B978"/>
      <c r="C978"/>
      <c r="D978"/>
      <c r="E978"/>
      <c r="F978"/>
      <c r="G978"/>
      <c r="H978"/>
      <c r="L978"/>
      <c r="M978"/>
      <c r="N978"/>
    </row>
    <row r="979" spans="2:14" x14ac:dyDescent="0.25">
      <c r="B979"/>
      <c r="C979"/>
      <c r="D979"/>
      <c r="E979"/>
      <c r="F979"/>
      <c r="G979"/>
      <c r="H979"/>
      <c r="L979"/>
      <c r="M979"/>
      <c r="N979"/>
    </row>
    <row r="980" spans="2:14" x14ac:dyDescent="0.25">
      <c r="B980"/>
      <c r="C980"/>
      <c r="D980"/>
      <c r="E980"/>
      <c r="F980"/>
      <c r="G980"/>
      <c r="H980"/>
      <c r="L980"/>
      <c r="M980"/>
      <c r="N980"/>
    </row>
    <row r="981" spans="2:14" x14ac:dyDescent="0.25">
      <c r="B981"/>
      <c r="C981"/>
      <c r="D981"/>
      <c r="E981"/>
      <c r="F981"/>
      <c r="G981"/>
      <c r="H981"/>
      <c r="L981"/>
      <c r="M981"/>
      <c r="N981"/>
    </row>
    <row r="982" spans="2:14" x14ac:dyDescent="0.25">
      <c r="B982"/>
      <c r="C982"/>
      <c r="D982"/>
      <c r="E982"/>
      <c r="F982"/>
      <c r="G982"/>
      <c r="H982"/>
      <c r="L982"/>
      <c r="M982"/>
      <c r="N982"/>
    </row>
    <row r="983" spans="2:14" x14ac:dyDescent="0.25">
      <c r="B983"/>
      <c r="C983"/>
      <c r="D983"/>
      <c r="E983"/>
      <c r="F983"/>
      <c r="G983"/>
      <c r="H983"/>
      <c r="L983"/>
      <c r="M983"/>
      <c r="N983"/>
    </row>
    <row r="984" spans="2:14" x14ac:dyDescent="0.25">
      <c r="B984"/>
      <c r="C984"/>
      <c r="D984"/>
      <c r="E984"/>
      <c r="F984"/>
      <c r="G984"/>
      <c r="H984"/>
      <c r="L984"/>
      <c r="M984"/>
      <c r="N984"/>
    </row>
    <row r="985" spans="2:14" x14ac:dyDescent="0.25">
      <c r="B985"/>
      <c r="C985"/>
      <c r="D985"/>
      <c r="E985"/>
      <c r="F985"/>
      <c r="G985"/>
      <c r="H985"/>
      <c r="L985"/>
      <c r="M985"/>
      <c r="N985"/>
    </row>
    <row r="986" spans="2:14" x14ac:dyDescent="0.25">
      <c r="B986"/>
      <c r="C986"/>
      <c r="D986"/>
      <c r="E986"/>
      <c r="F986"/>
      <c r="G986"/>
      <c r="H986"/>
      <c r="L986"/>
      <c r="M986"/>
      <c r="N986"/>
    </row>
    <row r="987" spans="2:14" x14ac:dyDescent="0.25">
      <c r="B987"/>
      <c r="C987"/>
      <c r="D987"/>
      <c r="E987"/>
      <c r="F987"/>
      <c r="G987"/>
      <c r="H987"/>
      <c r="L987"/>
      <c r="M987"/>
      <c r="N987"/>
    </row>
    <row r="988" spans="2:14" x14ac:dyDescent="0.25">
      <c r="B988"/>
      <c r="C988"/>
      <c r="D988"/>
      <c r="E988"/>
      <c r="F988"/>
      <c r="G988"/>
      <c r="H988"/>
      <c r="L988"/>
      <c r="M988"/>
      <c r="N988"/>
    </row>
    <row r="989" spans="2:14" x14ac:dyDescent="0.25">
      <c r="B989"/>
      <c r="C989"/>
      <c r="D989"/>
      <c r="E989"/>
      <c r="F989"/>
      <c r="G989"/>
      <c r="H989"/>
      <c r="L989"/>
      <c r="M989"/>
      <c r="N989"/>
    </row>
    <row r="990" spans="2:14" x14ac:dyDescent="0.25">
      <c r="B990"/>
      <c r="C990"/>
      <c r="D990"/>
      <c r="E990"/>
      <c r="F990"/>
      <c r="G990"/>
      <c r="H990"/>
      <c r="L990"/>
      <c r="M990"/>
      <c r="N990"/>
    </row>
    <row r="991" spans="2:14" x14ac:dyDescent="0.25">
      <c r="B991"/>
      <c r="C991"/>
      <c r="D991"/>
      <c r="E991"/>
      <c r="F991"/>
      <c r="G991"/>
      <c r="H991"/>
      <c r="L991"/>
      <c r="M991"/>
      <c r="N991"/>
    </row>
    <row r="992" spans="2:14" x14ac:dyDescent="0.25">
      <c r="B992"/>
      <c r="C992"/>
      <c r="D992"/>
      <c r="E992"/>
      <c r="F992"/>
      <c r="G992"/>
      <c r="H992"/>
      <c r="L992"/>
      <c r="M992"/>
      <c r="N992"/>
    </row>
    <row r="993" spans="2:14" x14ac:dyDescent="0.25">
      <c r="B993"/>
      <c r="C993"/>
      <c r="D993"/>
      <c r="E993"/>
      <c r="F993"/>
      <c r="G993"/>
      <c r="H993"/>
      <c r="L993"/>
      <c r="M993"/>
      <c r="N993"/>
    </row>
    <row r="994" spans="2:14" x14ac:dyDescent="0.25">
      <c r="B994"/>
      <c r="C994"/>
      <c r="D994"/>
      <c r="E994"/>
      <c r="F994"/>
      <c r="G994"/>
      <c r="H994"/>
      <c r="L994"/>
      <c r="M994"/>
      <c r="N994"/>
    </row>
    <row r="995" spans="2:14" x14ac:dyDescent="0.25">
      <c r="B995"/>
      <c r="C995"/>
      <c r="D995"/>
      <c r="E995"/>
      <c r="F995"/>
      <c r="G995"/>
      <c r="H995"/>
      <c r="L995"/>
      <c r="M995"/>
      <c r="N995"/>
    </row>
    <row r="996" spans="2:14" x14ac:dyDescent="0.25">
      <c r="B996"/>
      <c r="C996"/>
      <c r="D996"/>
      <c r="E996"/>
      <c r="F996"/>
      <c r="G996"/>
      <c r="H996"/>
      <c r="L996"/>
      <c r="M996"/>
      <c r="N996"/>
    </row>
    <row r="997" spans="2:14" x14ac:dyDescent="0.25">
      <c r="B997"/>
      <c r="C997"/>
      <c r="D997"/>
      <c r="E997"/>
      <c r="F997"/>
      <c r="G997"/>
      <c r="H997"/>
      <c r="L997"/>
      <c r="M997"/>
      <c r="N997"/>
    </row>
    <row r="998" spans="2:14" x14ac:dyDescent="0.25">
      <c r="B998"/>
      <c r="C998"/>
      <c r="D998"/>
      <c r="E998"/>
      <c r="F998"/>
      <c r="G998"/>
      <c r="H998"/>
      <c r="L998"/>
      <c r="M998"/>
      <c r="N998"/>
    </row>
    <row r="999" spans="2:14" x14ac:dyDescent="0.25">
      <c r="B999"/>
      <c r="C999"/>
      <c r="D999"/>
      <c r="E999"/>
      <c r="F999"/>
      <c r="G999"/>
      <c r="H999"/>
      <c r="L999"/>
      <c r="M999"/>
      <c r="N999"/>
    </row>
    <row r="1000" spans="2:14" x14ac:dyDescent="0.25">
      <c r="B1000"/>
      <c r="C1000"/>
      <c r="D1000"/>
      <c r="E1000"/>
      <c r="F1000"/>
      <c r="G1000"/>
      <c r="H1000"/>
      <c r="L1000"/>
      <c r="M1000"/>
      <c r="N1000"/>
    </row>
    <row r="1001" spans="2:14" x14ac:dyDescent="0.25">
      <c r="B1001"/>
      <c r="C1001"/>
      <c r="D1001"/>
      <c r="E1001"/>
      <c r="F1001"/>
      <c r="G1001"/>
      <c r="H1001"/>
      <c r="L1001"/>
      <c r="M1001"/>
      <c r="N1001"/>
    </row>
    <row r="1002" spans="2:14" x14ac:dyDescent="0.25">
      <c r="B1002"/>
      <c r="C1002"/>
      <c r="D1002"/>
      <c r="E1002"/>
      <c r="F1002"/>
      <c r="G1002"/>
      <c r="H1002"/>
      <c r="L1002"/>
      <c r="M1002"/>
      <c r="N1002"/>
    </row>
    <row r="1003" spans="2:14" x14ac:dyDescent="0.25">
      <c r="B1003"/>
      <c r="C1003"/>
      <c r="D1003"/>
      <c r="E1003"/>
      <c r="F1003"/>
      <c r="G1003"/>
      <c r="H1003"/>
      <c r="L1003"/>
      <c r="M1003"/>
      <c r="N1003"/>
    </row>
    <row r="1004" spans="2:14" x14ac:dyDescent="0.25">
      <c r="B1004"/>
      <c r="C1004"/>
      <c r="D1004"/>
      <c r="E1004"/>
      <c r="F1004"/>
      <c r="G1004"/>
      <c r="H1004"/>
      <c r="L1004"/>
      <c r="M1004"/>
      <c r="N1004"/>
    </row>
    <row r="1005" spans="2:14" x14ac:dyDescent="0.25">
      <c r="B1005"/>
      <c r="C1005"/>
      <c r="D1005"/>
      <c r="E1005"/>
      <c r="F1005"/>
      <c r="G1005"/>
      <c r="H1005"/>
      <c r="L1005"/>
      <c r="M1005"/>
      <c r="N1005"/>
    </row>
    <row r="1006" spans="2:14" x14ac:dyDescent="0.25">
      <c r="B1006"/>
      <c r="C1006"/>
      <c r="D1006"/>
      <c r="E1006"/>
      <c r="F1006"/>
      <c r="G1006"/>
      <c r="H1006"/>
      <c r="L1006"/>
      <c r="M1006"/>
      <c r="N1006"/>
    </row>
    <row r="1007" spans="2:14" x14ac:dyDescent="0.25">
      <c r="B1007"/>
      <c r="C1007"/>
      <c r="D1007"/>
      <c r="E1007"/>
      <c r="F1007"/>
      <c r="G1007"/>
      <c r="H1007"/>
      <c r="L1007"/>
      <c r="M1007"/>
      <c r="N1007"/>
    </row>
    <row r="1008" spans="2:14" x14ac:dyDescent="0.25">
      <c r="B1008"/>
      <c r="C1008"/>
      <c r="D1008"/>
      <c r="E1008"/>
      <c r="F1008"/>
      <c r="G1008"/>
      <c r="H1008"/>
      <c r="L1008"/>
      <c r="M1008"/>
      <c r="N1008"/>
    </row>
    <row r="1009" spans="2:14" x14ac:dyDescent="0.25">
      <c r="B1009"/>
      <c r="C1009"/>
      <c r="D1009"/>
      <c r="E1009"/>
      <c r="F1009"/>
      <c r="G1009"/>
      <c r="H1009"/>
      <c r="L1009"/>
      <c r="M1009"/>
      <c r="N1009"/>
    </row>
    <row r="1010" spans="2:14" x14ac:dyDescent="0.25">
      <c r="B1010"/>
      <c r="C1010"/>
      <c r="D1010"/>
      <c r="E1010"/>
      <c r="F1010"/>
      <c r="G1010"/>
      <c r="H1010"/>
      <c r="L1010"/>
      <c r="M1010"/>
      <c r="N1010"/>
    </row>
    <row r="1011" spans="2:14" x14ac:dyDescent="0.25">
      <c r="B1011"/>
      <c r="C1011"/>
      <c r="D1011"/>
      <c r="E1011"/>
      <c r="F1011"/>
      <c r="G1011"/>
      <c r="H1011"/>
      <c r="L1011"/>
      <c r="M1011"/>
      <c r="N1011"/>
    </row>
    <row r="1012" spans="2:14" x14ac:dyDescent="0.25">
      <c r="B1012"/>
      <c r="C1012"/>
      <c r="D1012"/>
      <c r="E1012"/>
      <c r="F1012"/>
      <c r="G1012"/>
      <c r="H1012"/>
      <c r="L1012"/>
      <c r="M1012"/>
      <c r="N1012"/>
    </row>
    <row r="1013" spans="2:14" x14ac:dyDescent="0.25">
      <c r="B1013"/>
      <c r="C1013"/>
      <c r="D1013"/>
      <c r="E1013"/>
      <c r="F1013"/>
      <c r="G1013"/>
      <c r="H1013"/>
      <c r="L1013"/>
      <c r="M1013"/>
      <c r="N1013"/>
    </row>
    <row r="1014" spans="2:14" x14ac:dyDescent="0.25">
      <c r="B1014"/>
      <c r="C1014"/>
      <c r="D1014"/>
      <c r="E1014"/>
      <c r="F1014"/>
      <c r="G1014"/>
      <c r="H1014"/>
      <c r="L1014"/>
      <c r="M1014"/>
      <c r="N1014"/>
    </row>
    <row r="1015" spans="2:14" x14ac:dyDescent="0.25">
      <c r="B1015"/>
      <c r="C1015"/>
      <c r="D1015"/>
      <c r="E1015"/>
      <c r="F1015"/>
      <c r="G1015"/>
      <c r="H1015"/>
      <c r="L1015"/>
      <c r="M1015"/>
      <c r="N1015"/>
    </row>
    <row r="1016" spans="2:14" x14ac:dyDescent="0.25">
      <c r="B1016"/>
      <c r="C1016"/>
      <c r="D1016"/>
      <c r="E1016"/>
      <c r="F1016"/>
      <c r="G1016"/>
      <c r="H1016"/>
      <c r="L1016"/>
      <c r="M1016"/>
      <c r="N1016"/>
    </row>
    <row r="1017" spans="2:14" x14ac:dyDescent="0.25">
      <c r="B1017"/>
      <c r="C1017"/>
      <c r="D1017"/>
      <c r="E1017"/>
      <c r="F1017"/>
      <c r="G1017"/>
      <c r="H1017"/>
      <c r="L1017"/>
      <c r="M1017"/>
      <c r="N1017"/>
    </row>
    <row r="1018" spans="2:14" x14ac:dyDescent="0.25">
      <c r="B1018"/>
      <c r="C1018"/>
      <c r="D1018"/>
      <c r="E1018"/>
      <c r="F1018"/>
      <c r="G1018"/>
      <c r="H1018"/>
      <c r="L1018"/>
      <c r="M1018"/>
      <c r="N1018"/>
    </row>
    <row r="1019" spans="2:14" x14ac:dyDescent="0.25">
      <c r="B1019"/>
      <c r="C1019"/>
      <c r="D1019"/>
      <c r="E1019"/>
      <c r="F1019"/>
      <c r="G1019"/>
      <c r="H1019"/>
      <c r="L1019"/>
      <c r="M1019"/>
      <c r="N1019"/>
    </row>
    <row r="1020" spans="2:14" x14ac:dyDescent="0.25">
      <c r="B1020"/>
      <c r="C1020"/>
      <c r="D1020"/>
      <c r="E1020"/>
      <c r="F1020"/>
      <c r="G1020"/>
      <c r="H1020"/>
      <c r="L1020"/>
      <c r="M1020"/>
      <c r="N1020"/>
    </row>
    <row r="1021" spans="2:14" x14ac:dyDescent="0.25">
      <c r="B1021"/>
      <c r="C1021"/>
      <c r="D1021"/>
      <c r="E1021"/>
      <c r="F1021"/>
      <c r="G1021"/>
      <c r="H1021"/>
      <c r="L1021"/>
      <c r="M1021"/>
      <c r="N1021"/>
    </row>
    <row r="1022" spans="2:14" x14ac:dyDescent="0.25">
      <c r="B1022"/>
      <c r="C1022"/>
      <c r="D1022"/>
      <c r="E1022"/>
      <c r="F1022"/>
      <c r="G1022"/>
      <c r="H1022"/>
      <c r="L1022"/>
      <c r="M1022"/>
      <c r="N1022"/>
    </row>
    <row r="1023" spans="2:14" x14ac:dyDescent="0.25">
      <c r="B1023"/>
      <c r="C1023"/>
      <c r="D1023"/>
      <c r="E1023"/>
      <c r="F1023"/>
      <c r="G1023"/>
      <c r="H1023"/>
      <c r="L1023"/>
      <c r="M1023"/>
      <c r="N1023"/>
    </row>
    <row r="1024" spans="2:14" x14ac:dyDescent="0.25">
      <c r="B1024"/>
      <c r="C1024"/>
      <c r="D1024"/>
      <c r="E1024"/>
      <c r="F1024"/>
      <c r="G1024"/>
      <c r="H1024"/>
      <c r="L1024"/>
      <c r="M1024"/>
      <c r="N1024"/>
    </row>
    <row r="1025" spans="2:14" x14ac:dyDescent="0.25">
      <c r="B1025"/>
      <c r="C1025"/>
      <c r="D1025"/>
      <c r="E1025"/>
      <c r="F1025"/>
      <c r="G1025"/>
      <c r="H1025"/>
      <c r="L1025"/>
      <c r="M1025"/>
      <c r="N1025"/>
    </row>
    <row r="1026" spans="2:14" x14ac:dyDescent="0.25">
      <c r="B1026"/>
      <c r="C1026"/>
      <c r="D1026"/>
      <c r="E1026"/>
      <c r="F1026"/>
      <c r="G1026"/>
      <c r="H1026"/>
      <c r="L1026"/>
      <c r="M1026"/>
      <c r="N1026"/>
    </row>
    <row r="1027" spans="2:14" x14ac:dyDescent="0.25">
      <c r="B1027"/>
      <c r="C1027"/>
      <c r="D1027"/>
      <c r="E1027"/>
      <c r="F1027"/>
      <c r="G1027"/>
      <c r="H1027"/>
      <c r="L1027"/>
      <c r="M1027"/>
      <c r="N1027"/>
    </row>
    <row r="1028" spans="2:14" x14ac:dyDescent="0.25">
      <c r="B1028"/>
      <c r="C1028"/>
      <c r="D1028"/>
      <c r="E1028"/>
      <c r="F1028"/>
      <c r="G1028"/>
      <c r="H1028"/>
      <c r="L1028"/>
      <c r="M1028"/>
      <c r="N1028"/>
    </row>
    <row r="1029" spans="2:14" x14ac:dyDescent="0.25">
      <c r="B1029"/>
      <c r="C1029"/>
      <c r="D1029"/>
      <c r="E1029"/>
      <c r="F1029"/>
      <c r="G1029"/>
      <c r="H1029"/>
      <c r="L1029"/>
      <c r="M1029"/>
      <c r="N1029"/>
    </row>
    <row r="1030" spans="2:14" x14ac:dyDescent="0.25">
      <c r="B1030"/>
      <c r="C1030"/>
      <c r="D1030"/>
      <c r="E1030"/>
      <c r="F1030"/>
      <c r="G1030"/>
      <c r="H1030"/>
      <c r="L1030"/>
      <c r="M1030"/>
      <c r="N1030"/>
    </row>
    <row r="1031" spans="2:14" x14ac:dyDescent="0.25">
      <c r="B1031"/>
      <c r="C1031"/>
      <c r="D1031"/>
      <c r="E1031"/>
      <c r="F1031"/>
      <c r="G1031"/>
      <c r="H1031"/>
      <c r="L1031"/>
      <c r="M1031"/>
      <c r="N1031"/>
    </row>
    <row r="1032" spans="2:14" x14ac:dyDescent="0.25">
      <c r="B1032"/>
      <c r="C1032"/>
      <c r="D1032"/>
      <c r="E1032"/>
      <c r="F1032"/>
      <c r="G1032"/>
      <c r="H1032"/>
      <c r="L1032"/>
      <c r="M1032"/>
      <c r="N1032"/>
    </row>
    <row r="1033" spans="2:14" x14ac:dyDescent="0.25">
      <c r="B1033"/>
      <c r="C1033"/>
      <c r="D1033"/>
      <c r="E1033"/>
      <c r="F1033"/>
      <c r="G1033"/>
      <c r="H1033"/>
      <c r="L1033"/>
      <c r="M1033"/>
      <c r="N1033"/>
    </row>
    <row r="1034" spans="2:14" x14ac:dyDescent="0.25">
      <c r="B1034"/>
      <c r="C1034"/>
      <c r="D1034"/>
      <c r="E1034"/>
      <c r="F1034"/>
      <c r="G1034"/>
      <c r="H1034"/>
      <c r="L1034"/>
      <c r="M1034"/>
      <c r="N1034"/>
    </row>
    <row r="1035" spans="2:14" x14ac:dyDescent="0.25">
      <c r="B1035"/>
      <c r="C1035"/>
      <c r="D1035"/>
      <c r="E1035"/>
      <c r="F1035"/>
      <c r="G1035"/>
      <c r="H1035"/>
      <c r="L1035"/>
      <c r="M1035"/>
      <c r="N1035"/>
    </row>
    <row r="1036" spans="2:14" x14ac:dyDescent="0.25">
      <c r="B1036"/>
      <c r="C1036"/>
      <c r="D1036"/>
      <c r="E1036"/>
      <c r="F1036"/>
      <c r="G1036"/>
      <c r="H1036"/>
      <c r="L1036"/>
      <c r="M1036"/>
      <c r="N1036"/>
    </row>
    <row r="1037" spans="2:14" x14ac:dyDescent="0.25">
      <c r="B1037"/>
      <c r="C1037"/>
      <c r="D1037"/>
      <c r="E1037"/>
      <c r="F1037"/>
      <c r="G1037"/>
      <c r="H1037"/>
      <c r="L1037"/>
      <c r="M1037"/>
      <c r="N1037"/>
    </row>
    <row r="1038" spans="2:14" x14ac:dyDescent="0.25">
      <c r="B1038"/>
      <c r="C1038"/>
      <c r="D1038"/>
      <c r="E1038"/>
      <c r="F1038"/>
      <c r="G1038"/>
      <c r="H1038"/>
      <c r="L1038"/>
      <c r="M1038"/>
      <c r="N1038"/>
    </row>
    <row r="1039" spans="2:14" x14ac:dyDescent="0.25">
      <c r="B1039"/>
      <c r="C1039"/>
      <c r="D1039"/>
      <c r="E1039"/>
      <c r="F1039"/>
      <c r="G1039"/>
      <c r="H1039"/>
      <c r="L1039"/>
      <c r="M1039"/>
      <c r="N1039"/>
    </row>
    <row r="1040" spans="2:14" x14ac:dyDescent="0.25">
      <c r="B1040"/>
      <c r="C1040"/>
      <c r="D1040"/>
      <c r="E1040"/>
      <c r="F1040"/>
      <c r="G1040"/>
      <c r="H1040"/>
      <c r="L1040"/>
      <c r="M1040"/>
      <c r="N1040"/>
    </row>
    <row r="1041" spans="2:14" x14ac:dyDescent="0.25">
      <c r="B1041"/>
      <c r="C1041"/>
      <c r="D1041"/>
      <c r="E1041"/>
      <c r="F1041"/>
      <c r="G1041"/>
      <c r="H1041"/>
      <c r="L1041"/>
      <c r="M1041"/>
      <c r="N1041"/>
    </row>
    <row r="1042" spans="2:14" x14ac:dyDescent="0.25">
      <c r="B1042"/>
      <c r="C1042"/>
      <c r="D1042"/>
      <c r="E1042"/>
      <c r="F1042"/>
      <c r="G1042"/>
      <c r="H1042"/>
      <c r="L1042"/>
      <c r="M1042"/>
      <c r="N1042"/>
    </row>
    <row r="1043" spans="2:14" x14ac:dyDescent="0.25">
      <c r="B1043"/>
      <c r="C1043"/>
      <c r="D1043"/>
      <c r="E1043"/>
      <c r="F1043"/>
      <c r="G1043"/>
      <c r="H1043"/>
      <c r="L1043"/>
      <c r="M1043"/>
      <c r="N1043"/>
    </row>
    <row r="1044" spans="2:14" x14ac:dyDescent="0.25">
      <c r="B1044"/>
      <c r="C1044"/>
      <c r="D1044"/>
      <c r="E1044"/>
      <c r="F1044"/>
      <c r="G1044"/>
      <c r="H1044"/>
      <c r="L1044"/>
      <c r="M1044"/>
      <c r="N1044"/>
    </row>
    <row r="1045" spans="2:14" x14ac:dyDescent="0.25">
      <c r="B1045"/>
      <c r="C1045"/>
      <c r="D1045"/>
      <c r="E1045"/>
      <c r="F1045"/>
      <c r="G1045"/>
      <c r="H1045"/>
      <c r="L1045"/>
      <c r="M1045"/>
      <c r="N1045"/>
    </row>
    <row r="1046" spans="2:14" x14ac:dyDescent="0.25">
      <c r="B1046"/>
      <c r="C1046"/>
      <c r="D1046"/>
      <c r="E1046"/>
      <c r="F1046"/>
      <c r="G1046"/>
      <c r="H1046"/>
      <c r="L1046"/>
      <c r="M1046"/>
      <c r="N1046"/>
    </row>
    <row r="1047" spans="2:14" x14ac:dyDescent="0.25">
      <c r="B1047"/>
      <c r="C1047"/>
      <c r="D1047"/>
      <c r="E1047"/>
      <c r="F1047"/>
      <c r="G1047"/>
      <c r="H1047"/>
      <c r="L1047"/>
      <c r="M1047"/>
      <c r="N1047"/>
    </row>
    <row r="1048" spans="2:14" x14ac:dyDescent="0.25">
      <c r="B1048"/>
      <c r="C1048"/>
      <c r="D1048"/>
      <c r="E1048"/>
      <c r="F1048"/>
      <c r="G1048"/>
      <c r="H1048"/>
      <c r="L1048"/>
      <c r="M1048"/>
      <c r="N1048"/>
    </row>
    <row r="1049" spans="2:14" x14ac:dyDescent="0.25">
      <c r="B1049"/>
      <c r="C1049"/>
      <c r="D1049"/>
      <c r="E1049"/>
      <c r="F1049"/>
      <c r="G1049"/>
      <c r="H1049"/>
      <c r="L1049"/>
      <c r="M1049"/>
      <c r="N1049"/>
    </row>
    <row r="1050" spans="2:14" x14ac:dyDescent="0.25">
      <c r="B1050"/>
      <c r="C1050"/>
      <c r="D1050"/>
      <c r="E1050"/>
      <c r="F1050"/>
      <c r="G1050"/>
      <c r="H1050"/>
      <c r="L1050"/>
      <c r="M1050"/>
      <c r="N1050"/>
    </row>
    <row r="1051" spans="2:14" x14ac:dyDescent="0.25">
      <c r="B1051"/>
      <c r="C1051"/>
      <c r="D1051"/>
      <c r="E1051"/>
      <c r="F1051"/>
      <c r="G1051"/>
      <c r="H1051"/>
      <c r="L1051"/>
      <c r="M1051"/>
      <c r="N1051"/>
    </row>
    <row r="1052" spans="2:14" x14ac:dyDescent="0.25">
      <c r="B1052"/>
      <c r="C1052"/>
      <c r="D1052"/>
      <c r="E1052"/>
      <c r="F1052"/>
      <c r="G1052"/>
      <c r="H1052"/>
      <c r="L1052"/>
      <c r="M1052"/>
      <c r="N1052"/>
    </row>
    <row r="1053" spans="2:14" x14ac:dyDescent="0.25">
      <c r="B1053"/>
      <c r="C1053"/>
      <c r="D1053"/>
      <c r="E1053"/>
      <c r="F1053"/>
      <c r="G1053"/>
      <c r="H1053"/>
      <c r="L1053"/>
      <c r="M1053"/>
      <c r="N1053"/>
    </row>
    <row r="1054" spans="2:14" x14ac:dyDescent="0.25">
      <c r="B1054"/>
      <c r="C1054"/>
      <c r="D1054"/>
      <c r="E1054"/>
      <c r="F1054"/>
      <c r="G1054"/>
      <c r="H1054"/>
      <c r="L1054"/>
      <c r="M1054"/>
      <c r="N1054"/>
    </row>
    <row r="1055" spans="2:14" x14ac:dyDescent="0.25">
      <c r="B1055"/>
      <c r="C1055"/>
      <c r="D1055"/>
      <c r="E1055"/>
      <c r="F1055"/>
      <c r="G1055"/>
      <c r="H1055"/>
      <c r="L1055"/>
      <c r="M1055"/>
      <c r="N1055"/>
    </row>
    <row r="1056" spans="2:14" x14ac:dyDescent="0.25">
      <c r="B1056"/>
      <c r="C1056"/>
      <c r="D1056"/>
      <c r="E1056"/>
      <c r="F1056"/>
      <c r="G1056"/>
      <c r="H1056"/>
      <c r="L1056"/>
      <c r="M1056"/>
      <c r="N1056"/>
    </row>
    <row r="1057" spans="2:14" x14ac:dyDescent="0.25">
      <c r="B1057"/>
      <c r="C1057"/>
      <c r="D1057"/>
      <c r="E1057"/>
      <c r="F1057"/>
      <c r="G1057"/>
      <c r="H1057"/>
      <c r="L1057"/>
      <c r="M1057"/>
      <c r="N1057"/>
    </row>
    <row r="1058" spans="2:14" x14ac:dyDescent="0.25">
      <c r="B1058"/>
      <c r="C1058"/>
      <c r="D1058"/>
      <c r="E1058"/>
      <c r="F1058"/>
      <c r="G1058"/>
      <c r="H1058"/>
      <c r="L1058"/>
      <c r="M1058"/>
      <c r="N1058"/>
    </row>
    <row r="1059" spans="2:14" x14ac:dyDescent="0.25">
      <c r="B1059"/>
      <c r="C1059"/>
      <c r="D1059"/>
      <c r="E1059"/>
      <c r="F1059"/>
      <c r="G1059"/>
      <c r="H1059"/>
      <c r="L1059"/>
      <c r="M1059"/>
      <c r="N1059"/>
    </row>
    <row r="1060" spans="2:14" x14ac:dyDescent="0.25">
      <c r="B1060"/>
      <c r="C1060"/>
      <c r="D1060"/>
      <c r="E1060"/>
      <c r="F1060"/>
      <c r="G1060"/>
      <c r="H1060"/>
      <c r="L1060"/>
      <c r="M1060"/>
      <c r="N1060"/>
    </row>
    <row r="1061" spans="2:14" x14ac:dyDescent="0.25">
      <c r="B1061"/>
      <c r="C1061"/>
      <c r="D1061"/>
      <c r="E1061"/>
      <c r="F1061"/>
      <c r="G1061"/>
      <c r="H1061"/>
      <c r="L1061"/>
      <c r="M1061"/>
      <c r="N1061"/>
    </row>
    <row r="1062" spans="2:14" x14ac:dyDescent="0.25">
      <c r="B1062"/>
      <c r="C1062"/>
      <c r="D1062"/>
      <c r="E1062"/>
      <c r="F1062"/>
      <c r="G1062"/>
      <c r="H1062"/>
      <c r="L1062"/>
      <c r="M1062"/>
      <c r="N1062"/>
    </row>
    <row r="1063" spans="2:14" x14ac:dyDescent="0.25">
      <c r="B1063"/>
      <c r="C1063"/>
      <c r="D1063"/>
      <c r="E1063"/>
      <c r="F1063"/>
      <c r="G1063"/>
      <c r="H1063"/>
      <c r="L1063"/>
      <c r="M1063"/>
      <c r="N1063"/>
    </row>
    <row r="1064" spans="2:14" x14ac:dyDescent="0.25">
      <c r="B1064"/>
      <c r="C1064"/>
      <c r="D1064"/>
      <c r="E1064"/>
      <c r="F1064"/>
      <c r="G1064"/>
      <c r="H1064"/>
      <c r="L1064"/>
      <c r="M1064"/>
      <c r="N1064"/>
    </row>
    <row r="1065" spans="2:14" x14ac:dyDescent="0.25">
      <c r="B1065"/>
      <c r="C1065"/>
      <c r="D1065"/>
      <c r="E1065"/>
      <c r="F1065"/>
      <c r="G1065"/>
      <c r="H1065"/>
      <c r="L1065"/>
      <c r="M1065"/>
      <c r="N1065"/>
    </row>
    <row r="1066" spans="2:14" x14ac:dyDescent="0.25">
      <c r="B1066"/>
      <c r="C1066"/>
      <c r="D1066"/>
      <c r="E1066"/>
      <c r="F1066"/>
      <c r="G1066"/>
      <c r="H1066"/>
      <c r="L1066"/>
      <c r="M1066"/>
      <c r="N1066"/>
    </row>
    <row r="1067" spans="2:14" x14ac:dyDescent="0.25">
      <c r="B1067"/>
      <c r="C1067"/>
      <c r="D1067"/>
      <c r="E1067"/>
      <c r="F1067"/>
      <c r="G1067"/>
      <c r="H1067"/>
      <c r="L1067"/>
      <c r="M1067"/>
      <c r="N1067"/>
    </row>
    <row r="1068" spans="2:14" x14ac:dyDescent="0.25">
      <c r="B1068"/>
      <c r="C1068"/>
      <c r="D1068"/>
      <c r="E1068"/>
      <c r="F1068"/>
      <c r="G1068"/>
      <c r="H1068"/>
      <c r="L1068"/>
      <c r="M1068"/>
      <c r="N1068"/>
    </row>
    <row r="1069" spans="2:14" x14ac:dyDescent="0.25">
      <c r="B1069"/>
      <c r="C1069"/>
      <c r="D1069"/>
      <c r="E1069"/>
      <c r="F1069"/>
      <c r="G1069"/>
      <c r="H1069"/>
      <c r="L1069"/>
      <c r="M1069"/>
      <c r="N1069"/>
    </row>
    <row r="1070" spans="2:14" x14ac:dyDescent="0.25">
      <c r="B1070"/>
      <c r="C1070"/>
      <c r="D1070"/>
      <c r="E1070"/>
      <c r="F1070"/>
      <c r="G1070"/>
      <c r="H1070"/>
      <c r="L1070"/>
      <c r="M1070"/>
      <c r="N1070"/>
    </row>
    <row r="1071" spans="2:14" x14ac:dyDescent="0.25">
      <c r="B1071"/>
      <c r="C1071"/>
      <c r="D1071"/>
      <c r="E1071"/>
      <c r="F1071"/>
      <c r="G1071"/>
      <c r="H1071"/>
      <c r="L1071"/>
      <c r="M1071"/>
      <c r="N1071"/>
    </row>
    <row r="1072" spans="2:14" x14ac:dyDescent="0.25">
      <c r="B1072"/>
      <c r="C1072"/>
      <c r="D1072"/>
      <c r="E1072"/>
      <c r="F1072"/>
      <c r="G1072"/>
      <c r="H1072"/>
      <c r="L1072"/>
      <c r="M1072"/>
      <c r="N1072"/>
    </row>
    <row r="1073" spans="2:14" x14ac:dyDescent="0.25">
      <c r="B1073"/>
      <c r="C1073"/>
      <c r="D1073"/>
      <c r="E1073"/>
      <c r="F1073"/>
      <c r="G1073"/>
      <c r="H1073"/>
      <c r="L1073"/>
      <c r="M1073"/>
      <c r="N1073"/>
    </row>
    <row r="1074" spans="2:14" x14ac:dyDescent="0.25">
      <c r="B1074"/>
      <c r="C1074"/>
      <c r="D1074"/>
      <c r="E1074"/>
      <c r="F1074"/>
      <c r="G1074"/>
      <c r="H1074"/>
      <c r="L1074"/>
      <c r="M1074"/>
      <c r="N1074"/>
    </row>
    <row r="1075" spans="2:14" x14ac:dyDescent="0.25">
      <c r="B1075"/>
      <c r="C1075"/>
      <c r="D1075"/>
      <c r="E1075"/>
      <c r="F1075"/>
      <c r="G1075"/>
      <c r="H1075"/>
      <c r="L1075"/>
      <c r="M1075"/>
      <c r="N1075"/>
    </row>
    <row r="1076" spans="2:14" x14ac:dyDescent="0.25">
      <c r="B1076"/>
      <c r="C1076"/>
      <c r="D1076"/>
      <c r="E1076"/>
      <c r="F1076"/>
      <c r="G1076"/>
      <c r="H1076"/>
      <c r="L1076"/>
      <c r="M1076"/>
      <c r="N1076"/>
    </row>
    <row r="1077" spans="2:14" x14ac:dyDescent="0.25">
      <c r="B1077"/>
      <c r="C1077"/>
      <c r="D1077"/>
      <c r="E1077"/>
      <c r="F1077"/>
      <c r="G1077"/>
      <c r="H1077"/>
      <c r="L1077"/>
      <c r="M1077"/>
      <c r="N1077"/>
    </row>
    <row r="1078" spans="2:14" x14ac:dyDescent="0.25">
      <c r="B1078"/>
      <c r="C1078"/>
      <c r="D1078"/>
      <c r="E1078"/>
      <c r="F1078"/>
      <c r="G1078"/>
      <c r="H1078"/>
      <c r="L1078"/>
      <c r="M1078"/>
      <c r="N1078"/>
    </row>
    <row r="1079" spans="2:14" x14ac:dyDescent="0.25">
      <c r="B1079"/>
      <c r="C1079"/>
      <c r="D1079"/>
      <c r="E1079"/>
      <c r="F1079"/>
      <c r="G1079"/>
      <c r="H1079"/>
      <c r="L1079"/>
      <c r="M1079"/>
      <c r="N1079"/>
    </row>
    <row r="1080" spans="2:14" x14ac:dyDescent="0.25">
      <c r="B1080"/>
      <c r="C1080"/>
      <c r="D1080"/>
      <c r="E1080"/>
      <c r="F1080"/>
      <c r="G1080"/>
      <c r="H1080"/>
      <c r="L1080"/>
      <c r="M1080"/>
      <c r="N1080"/>
    </row>
    <row r="1081" spans="2:14" x14ac:dyDescent="0.25">
      <c r="B1081"/>
      <c r="C1081"/>
      <c r="D1081"/>
      <c r="E1081"/>
      <c r="F1081"/>
      <c r="G1081"/>
      <c r="H1081"/>
      <c r="L1081"/>
      <c r="M1081"/>
      <c r="N1081"/>
    </row>
    <row r="1082" spans="2:14" x14ac:dyDescent="0.25">
      <c r="B1082"/>
      <c r="C1082"/>
      <c r="D1082"/>
      <c r="E1082"/>
      <c r="F1082"/>
      <c r="G1082"/>
      <c r="H1082"/>
      <c r="L1082"/>
      <c r="M1082"/>
      <c r="N1082"/>
    </row>
    <row r="1083" spans="2:14" x14ac:dyDescent="0.25">
      <c r="B1083"/>
      <c r="C1083"/>
      <c r="D1083"/>
      <c r="E1083"/>
      <c r="F1083"/>
      <c r="G1083"/>
      <c r="H1083"/>
      <c r="L1083"/>
      <c r="M1083"/>
      <c r="N1083"/>
    </row>
    <row r="1084" spans="2:14" x14ac:dyDescent="0.25">
      <c r="B1084"/>
      <c r="C1084"/>
      <c r="D1084"/>
      <c r="E1084"/>
      <c r="F1084"/>
      <c r="G1084"/>
      <c r="H1084"/>
      <c r="L1084"/>
      <c r="M1084"/>
      <c r="N1084"/>
    </row>
    <row r="1085" spans="2:14" x14ac:dyDescent="0.25">
      <c r="B1085"/>
      <c r="C1085"/>
      <c r="D1085"/>
      <c r="E1085"/>
      <c r="F1085"/>
      <c r="G1085"/>
      <c r="H1085"/>
      <c r="L1085"/>
      <c r="M1085"/>
      <c r="N1085"/>
    </row>
    <row r="1086" spans="2:14" x14ac:dyDescent="0.25">
      <c r="B1086"/>
      <c r="C1086"/>
      <c r="D1086"/>
      <c r="E1086"/>
      <c r="F1086"/>
      <c r="G1086"/>
      <c r="H1086"/>
      <c r="L1086"/>
      <c r="M1086"/>
      <c r="N1086"/>
    </row>
    <row r="1087" spans="2:14" x14ac:dyDescent="0.25">
      <c r="B1087"/>
      <c r="C1087"/>
      <c r="D1087"/>
      <c r="E1087"/>
      <c r="F1087"/>
      <c r="G1087"/>
      <c r="H1087"/>
      <c r="L1087"/>
      <c r="M1087"/>
      <c r="N1087"/>
    </row>
    <row r="1088" spans="2:14" x14ac:dyDescent="0.25">
      <c r="B1088"/>
      <c r="C1088"/>
      <c r="D1088"/>
      <c r="E1088"/>
      <c r="F1088"/>
      <c r="G1088"/>
      <c r="H1088"/>
      <c r="L1088"/>
      <c r="M1088"/>
      <c r="N1088"/>
    </row>
    <row r="1089" spans="2:14" x14ac:dyDescent="0.25">
      <c r="B1089"/>
      <c r="C1089"/>
      <c r="D1089"/>
      <c r="E1089"/>
      <c r="F1089"/>
      <c r="G1089"/>
      <c r="H1089"/>
      <c r="L1089"/>
      <c r="M1089"/>
      <c r="N1089"/>
    </row>
    <row r="1090" spans="2:14" x14ac:dyDescent="0.25">
      <c r="B1090"/>
      <c r="C1090"/>
      <c r="D1090"/>
      <c r="E1090"/>
      <c r="F1090"/>
      <c r="G1090"/>
      <c r="H1090"/>
      <c r="L1090"/>
      <c r="M1090"/>
      <c r="N1090"/>
    </row>
    <row r="1091" spans="2:14" x14ac:dyDescent="0.25">
      <c r="B1091"/>
      <c r="C1091"/>
      <c r="D1091"/>
      <c r="E1091"/>
      <c r="F1091"/>
      <c r="G1091"/>
      <c r="H1091"/>
      <c r="L1091"/>
      <c r="M1091"/>
      <c r="N1091"/>
    </row>
    <row r="1092" spans="2:14" x14ac:dyDescent="0.25">
      <c r="B1092"/>
      <c r="C1092"/>
      <c r="D1092"/>
      <c r="E1092"/>
      <c r="F1092"/>
      <c r="G1092"/>
      <c r="H1092"/>
      <c r="L1092"/>
      <c r="M1092"/>
      <c r="N1092"/>
    </row>
    <row r="1093" spans="2:14" x14ac:dyDescent="0.25">
      <c r="B1093"/>
      <c r="C1093"/>
      <c r="D1093"/>
      <c r="E1093"/>
      <c r="F1093"/>
      <c r="G1093"/>
      <c r="H1093"/>
      <c r="L1093"/>
      <c r="M1093"/>
      <c r="N1093"/>
    </row>
    <row r="1094" spans="2:14" x14ac:dyDescent="0.25">
      <c r="B1094"/>
      <c r="C1094"/>
      <c r="D1094"/>
      <c r="E1094"/>
      <c r="F1094"/>
      <c r="G1094"/>
      <c r="H1094"/>
      <c r="L1094"/>
      <c r="M1094"/>
      <c r="N1094"/>
    </row>
    <row r="1095" spans="2:14" x14ac:dyDescent="0.25">
      <c r="B1095"/>
      <c r="C1095"/>
      <c r="D1095"/>
      <c r="E1095"/>
      <c r="F1095"/>
      <c r="G1095"/>
      <c r="H1095"/>
      <c r="L1095"/>
      <c r="M1095"/>
      <c r="N1095"/>
    </row>
    <row r="1096" spans="2:14" x14ac:dyDescent="0.25">
      <c r="B1096"/>
      <c r="C1096"/>
      <c r="D1096"/>
      <c r="E1096"/>
      <c r="F1096"/>
      <c r="G1096"/>
      <c r="H1096"/>
      <c r="L1096"/>
      <c r="M1096"/>
      <c r="N1096"/>
    </row>
    <row r="1097" spans="2:14" x14ac:dyDescent="0.25">
      <c r="B1097"/>
      <c r="C1097"/>
      <c r="D1097"/>
      <c r="E1097"/>
      <c r="F1097"/>
      <c r="G1097"/>
      <c r="H1097"/>
      <c r="L1097"/>
      <c r="M1097"/>
      <c r="N1097"/>
    </row>
    <row r="1098" spans="2:14" x14ac:dyDescent="0.25">
      <c r="B1098"/>
      <c r="C1098"/>
      <c r="D1098"/>
      <c r="E1098"/>
      <c r="F1098"/>
      <c r="G1098"/>
      <c r="H1098"/>
      <c r="L1098"/>
      <c r="M1098"/>
      <c r="N1098"/>
    </row>
    <row r="1099" spans="2:14" x14ac:dyDescent="0.25">
      <c r="B1099"/>
      <c r="C1099"/>
      <c r="D1099"/>
      <c r="E1099"/>
      <c r="F1099"/>
      <c r="G1099"/>
      <c r="H1099"/>
      <c r="L1099"/>
      <c r="M1099"/>
      <c r="N1099"/>
    </row>
    <row r="1100" spans="2:14" x14ac:dyDescent="0.25">
      <c r="B1100"/>
      <c r="C1100"/>
      <c r="D1100"/>
      <c r="E1100"/>
      <c r="F1100"/>
      <c r="G1100"/>
      <c r="H1100"/>
      <c r="L1100"/>
      <c r="M1100"/>
      <c r="N1100"/>
    </row>
    <row r="1101" spans="2:14" x14ac:dyDescent="0.25">
      <c r="B1101"/>
      <c r="C1101"/>
      <c r="D1101"/>
      <c r="E1101"/>
      <c r="F1101"/>
      <c r="G1101"/>
      <c r="H1101"/>
      <c r="L1101"/>
      <c r="M1101"/>
      <c r="N1101"/>
    </row>
    <row r="1102" spans="2:14" x14ac:dyDescent="0.25">
      <c r="B1102"/>
      <c r="C1102"/>
      <c r="D1102"/>
      <c r="E1102"/>
      <c r="F1102"/>
      <c r="G1102"/>
      <c r="H1102"/>
      <c r="L1102"/>
      <c r="M1102"/>
      <c r="N1102"/>
    </row>
    <row r="1103" spans="2:14" x14ac:dyDescent="0.25">
      <c r="B1103"/>
      <c r="C1103"/>
      <c r="D1103"/>
      <c r="E1103"/>
      <c r="F1103"/>
      <c r="G1103"/>
      <c r="H1103"/>
      <c r="L1103"/>
      <c r="M1103"/>
      <c r="N1103"/>
    </row>
    <row r="1104" spans="2:14" x14ac:dyDescent="0.25">
      <c r="B1104"/>
      <c r="C1104"/>
      <c r="D1104"/>
      <c r="E1104"/>
      <c r="F1104"/>
      <c r="G1104"/>
      <c r="H1104"/>
      <c r="L1104"/>
      <c r="M1104"/>
      <c r="N1104"/>
    </row>
    <row r="1105" spans="2:14" x14ac:dyDescent="0.25">
      <c r="B1105"/>
      <c r="C1105"/>
      <c r="D1105"/>
      <c r="E1105"/>
      <c r="F1105"/>
      <c r="G1105"/>
      <c r="H1105"/>
      <c r="L1105"/>
      <c r="M1105"/>
      <c r="N1105"/>
    </row>
    <row r="1106" spans="2:14" x14ac:dyDescent="0.25">
      <c r="B1106"/>
      <c r="C1106"/>
      <c r="D1106"/>
      <c r="E1106"/>
      <c r="F1106"/>
      <c r="G1106"/>
      <c r="H1106"/>
      <c r="L1106"/>
      <c r="M1106"/>
      <c r="N1106"/>
    </row>
    <row r="1107" spans="2:14" x14ac:dyDescent="0.25">
      <c r="B1107"/>
      <c r="C1107"/>
      <c r="D1107"/>
      <c r="E1107"/>
      <c r="F1107"/>
      <c r="G1107"/>
      <c r="H1107"/>
      <c r="L1107"/>
      <c r="M1107"/>
      <c r="N1107"/>
    </row>
    <row r="1108" spans="2:14" x14ac:dyDescent="0.25">
      <c r="B1108"/>
      <c r="C1108"/>
      <c r="D1108"/>
      <c r="E1108"/>
      <c r="F1108"/>
      <c r="G1108"/>
      <c r="H1108"/>
      <c r="L1108"/>
      <c r="M1108"/>
      <c r="N1108"/>
    </row>
    <row r="1109" spans="2:14" x14ac:dyDescent="0.25">
      <c r="B1109"/>
      <c r="C1109"/>
      <c r="D1109"/>
      <c r="E1109"/>
      <c r="F1109"/>
      <c r="G1109"/>
      <c r="H1109"/>
      <c r="L1109"/>
      <c r="M1109"/>
      <c r="N1109"/>
    </row>
    <row r="1110" spans="2:14" x14ac:dyDescent="0.25">
      <c r="B1110"/>
      <c r="C1110"/>
      <c r="D1110"/>
      <c r="E1110"/>
      <c r="F1110"/>
      <c r="G1110"/>
      <c r="H1110"/>
      <c r="L1110"/>
      <c r="M1110"/>
      <c r="N1110"/>
    </row>
    <row r="1111" spans="2:14" x14ac:dyDescent="0.25">
      <c r="B1111"/>
      <c r="C1111"/>
      <c r="D1111"/>
      <c r="E1111"/>
      <c r="F1111"/>
      <c r="G1111"/>
      <c r="H1111"/>
      <c r="L1111"/>
      <c r="M1111"/>
      <c r="N1111"/>
    </row>
    <row r="1112" spans="2:14" x14ac:dyDescent="0.25">
      <c r="B1112"/>
      <c r="C1112"/>
      <c r="D1112"/>
      <c r="E1112"/>
      <c r="F1112"/>
      <c r="G1112"/>
      <c r="H1112"/>
      <c r="L1112"/>
      <c r="M1112"/>
      <c r="N1112"/>
    </row>
    <row r="1113" spans="2:14" x14ac:dyDescent="0.25">
      <c r="B1113"/>
      <c r="C1113"/>
      <c r="D1113"/>
      <c r="E1113"/>
      <c r="F1113"/>
      <c r="G1113"/>
      <c r="H1113"/>
      <c r="L1113"/>
      <c r="M1113"/>
      <c r="N1113"/>
    </row>
    <row r="1114" spans="2:14" x14ac:dyDescent="0.25">
      <c r="B1114"/>
      <c r="C1114"/>
      <c r="D1114"/>
      <c r="E1114"/>
      <c r="F1114"/>
      <c r="G1114"/>
      <c r="H1114"/>
      <c r="L1114"/>
      <c r="M1114"/>
      <c r="N1114"/>
    </row>
    <row r="1115" spans="2:14" x14ac:dyDescent="0.25">
      <c r="B1115"/>
      <c r="C1115"/>
      <c r="D1115"/>
      <c r="E1115"/>
      <c r="F1115"/>
      <c r="G1115"/>
      <c r="H1115"/>
      <c r="L1115"/>
      <c r="M1115"/>
      <c r="N1115"/>
    </row>
    <row r="1116" spans="2:14" x14ac:dyDescent="0.25">
      <c r="B1116"/>
      <c r="C1116"/>
      <c r="D1116"/>
      <c r="E1116"/>
      <c r="F1116"/>
      <c r="G1116"/>
      <c r="H1116"/>
      <c r="L1116"/>
      <c r="M1116"/>
      <c r="N1116"/>
    </row>
    <row r="1117" spans="2:14" x14ac:dyDescent="0.25">
      <c r="B1117"/>
      <c r="C1117"/>
      <c r="D1117"/>
      <c r="E1117"/>
      <c r="F1117"/>
      <c r="G1117"/>
      <c r="H1117"/>
      <c r="L1117"/>
      <c r="M1117"/>
      <c r="N1117"/>
    </row>
    <row r="1118" spans="2:14" x14ac:dyDescent="0.25">
      <c r="B1118"/>
      <c r="C1118"/>
      <c r="D1118"/>
      <c r="E1118"/>
      <c r="F1118"/>
      <c r="G1118"/>
      <c r="H1118"/>
      <c r="L1118"/>
      <c r="M1118"/>
      <c r="N1118"/>
    </row>
    <row r="1119" spans="2:14" x14ac:dyDescent="0.25">
      <c r="B1119"/>
      <c r="C1119"/>
      <c r="D1119"/>
      <c r="E1119"/>
      <c r="F1119"/>
      <c r="G1119"/>
      <c r="H1119"/>
      <c r="L1119"/>
      <c r="M1119"/>
      <c r="N1119"/>
    </row>
    <row r="1120" spans="2:14" x14ac:dyDescent="0.25">
      <c r="B1120"/>
      <c r="C1120"/>
      <c r="D1120"/>
      <c r="E1120"/>
      <c r="F1120"/>
      <c r="G1120"/>
      <c r="H1120"/>
      <c r="L1120"/>
      <c r="M1120"/>
      <c r="N1120"/>
    </row>
    <row r="1121" spans="2:14" x14ac:dyDescent="0.25">
      <c r="B1121"/>
      <c r="C1121"/>
      <c r="D1121"/>
      <c r="E1121"/>
      <c r="F1121"/>
      <c r="G1121"/>
      <c r="H1121"/>
      <c r="L1121"/>
      <c r="M1121"/>
      <c r="N1121"/>
    </row>
    <row r="1122" spans="2:14" x14ac:dyDescent="0.25">
      <c r="B1122"/>
      <c r="C1122"/>
      <c r="D1122"/>
      <c r="E1122"/>
      <c r="F1122"/>
      <c r="G1122"/>
      <c r="H1122"/>
      <c r="L1122"/>
      <c r="M1122"/>
      <c r="N1122"/>
    </row>
    <row r="1123" spans="2:14" x14ac:dyDescent="0.25">
      <c r="B1123"/>
      <c r="C1123"/>
      <c r="D1123"/>
      <c r="E1123"/>
      <c r="F1123"/>
      <c r="G1123"/>
      <c r="H1123"/>
      <c r="L1123"/>
      <c r="M1123"/>
      <c r="N1123"/>
    </row>
    <row r="1124" spans="2:14" x14ac:dyDescent="0.25">
      <c r="B1124"/>
      <c r="C1124"/>
      <c r="D1124"/>
      <c r="E1124"/>
      <c r="F1124"/>
      <c r="G1124"/>
      <c r="H1124"/>
      <c r="L1124"/>
      <c r="M1124"/>
      <c r="N1124"/>
    </row>
    <row r="1125" spans="2:14" x14ac:dyDescent="0.25">
      <c r="B1125"/>
      <c r="C1125"/>
      <c r="D1125"/>
      <c r="E1125"/>
      <c r="F1125"/>
      <c r="G1125"/>
      <c r="H1125"/>
      <c r="L1125"/>
      <c r="M1125"/>
      <c r="N1125"/>
    </row>
    <row r="1126" spans="2:14" x14ac:dyDescent="0.25">
      <c r="B1126"/>
      <c r="C1126"/>
      <c r="D1126"/>
      <c r="E1126"/>
      <c r="F1126"/>
      <c r="G1126"/>
      <c r="H1126"/>
      <c r="L1126"/>
      <c r="M1126"/>
      <c r="N1126"/>
    </row>
    <row r="1127" spans="2:14" x14ac:dyDescent="0.25">
      <c r="B1127"/>
      <c r="C1127"/>
      <c r="D1127"/>
      <c r="E1127"/>
      <c r="F1127"/>
      <c r="G1127"/>
      <c r="H1127"/>
      <c r="L1127"/>
      <c r="M1127"/>
      <c r="N1127"/>
    </row>
    <row r="1128" spans="2:14" x14ac:dyDescent="0.25">
      <c r="B1128"/>
      <c r="C1128"/>
      <c r="D1128"/>
      <c r="E1128"/>
      <c r="F1128"/>
      <c r="G1128"/>
      <c r="H1128"/>
      <c r="L1128"/>
      <c r="M1128"/>
      <c r="N1128"/>
    </row>
    <row r="1129" spans="2:14" x14ac:dyDescent="0.25">
      <c r="B1129"/>
      <c r="C1129"/>
      <c r="D1129"/>
      <c r="E1129"/>
      <c r="F1129"/>
      <c r="G1129"/>
      <c r="H1129"/>
      <c r="L1129"/>
      <c r="M1129"/>
      <c r="N1129"/>
    </row>
    <row r="1130" spans="2:14" x14ac:dyDescent="0.25">
      <c r="B1130"/>
      <c r="C1130"/>
      <c r="D1130"/>
      <c r="E1130"/>
      <c r="F1130"/>
      <c r="G1130"/>
      <c r="H1130"/>
      <c r="L1130"/>
      <c r="M1130"/>
      <c r="N1130"/>
    </row>
    <row r="1131" spans="2:14" x14ac:dyDescent="0.25">
      <c r="B1131"/>
      <c r="C1131"/>
      <c r="D1131"/>
      <c r="E1131"/>
      <c r="F1131"/>
      <c r="G1131"/>
      <c r="H1131"/>
      <c r="L1131"/>
      <c r="M1131"/>
      <c r="N1131"/>
    </row>
    <row r="1132" spans="2:14" x14ac:dyDescent="0.25">
      <c r="B1132"/>
      <c r="C1132"/>
      <c r="D1132"/>
      <c r="E1132"/>
      <c r="F1132"/>
      <c r="G1132"/>
      <c r="H1132"/>
      <c r="L1132"/>
      <c r="M1132"/>
      <c r="N1132"/>
    </row>
    <row r="1133" spans="2:14" x14ac:dyDescent="0.25">
      <c r="B1133"/>
      <c r="C1133"/>
      <c r="D1133"/>
      <c r="E1133"/>
      <c r="F1133"/>
      <c r="G1133"/>
      <c r="H1133"/>
      <c r="L1133"/>
      <c r="M1133"/>
      <c r="N1133"/>
    </row>
    <row r="1134" spans="2:14" x14ac:dyDescent="0.25">
      <c r="B1134"/>
      <c r="C1134"/>
      <c r="D1134"/>
      <c r="E1134"/>
      <c r="F1134"/>
      <c r="G1134"/>
      <c r="H1134"/>
      <c r="L1134"/>
      <c r="M1134"/>
      <c r="N1134"/>
    </row>
    <row r="1135" spans="2:14" x14ac:dyDescent="0.25">
      <c r="B1135"/>
      <c r="C1135"/>
      <c r="D1135"/>
      <c r="E1135"/>
      <c r="F1135"/>
      <c r="G1135"/>
      <c r="H1135"/>
      <c r="L1135"/>
      <c r="M1135"/>
      <c r="N1135"/>
    </row>
    <row r="1136" spans="2:14" x14ac:dyDescent="0.25">
      <c r="B1136"/>
      <c r="C1136"/>
      <c r="D1136"/>
      <c r="E1136"/>
      <c r="F1136"/>
      <c r="G1136"/>
      <c r="H1136"/>
      <c r="L1136"/>
      <c r="M1136"/>
      <c r="N1136"/>
    </row>
    <row r="1137" spans="2:14" x14ac:dyDescent="0.25">
      <c r="B1137"/>
      <c r="C1137"/>
      <c r="D1137"/>
      <c r="E1137"/>
      <c r="F1137"/>
      <c r="G1137"/>
      <c r="H1137"/>
      <c r="L1137"/>
      <c r="M1137"/>
      <c r="N1137"/>
    </row>
    <row r="1138" spans="2:14" x14ac:dyDescent="0.25">
      <c r="B1138"/>
      <c r="C1138"/>
      <c r="D1138"/>
      <c r="E1138"/>
      <c r="F1138"/>
      <c r="G1138"/>
      <c r="H1138"/>
      <c r="L1138"/>
      <c r="M1138"/>
      <c r="N1138"/>
    </row>
    <row r="1139" spans="2:14" x14ac:dyDescent="0.25">
      <c r="B1139"/>
      <c r="C1139"/>
      <c r="D1139"/>
      <c r="E1139"/>
      <c r="F1139"/>
      <c r="G1139"/>
      <c r="H1139"/>
      <c r="L1139"/>
      <c r="M1139"/>
      <c r="N1139"/>
    </row>
    <row r="1140" spans="2:14" x14ac:dyDescent="0.25">
      <c r="B1140"/>
      <c r="C1140"/>
      <c r="D1140"/>
      <c r="E1140"/>
      <c r="F1140"/>
      <c r="G1140"/>
      <c r="H1140"/>
      <c r="L1140"/>
      <c r="M1140"/>
      <c r="N1140"/>
    </row>
    <row r="1141" spans="2:14" x14ac:dyDescent="0.25">
      <c r="B1141"/>
      <c r="C1141"/>
      <c r="D1141"/>
      <c r="E1141"/>
      <c r="F1141"/>
      <c r="G1141"/>
      <c r="H1141"/>
      <c r="L1141"/>
      <c r="M1141"/>
      <c r="N1141"/>
    </row>
    <row r="1142" spans="2:14" x14ac:dyDescent="0.25">
      <c r="B1142"/>
      <c r="C1142"/>
      <c r="D1142"/>
      <c r="E1142"/>
      <c r="F1142"/>
      <c r="G1142"/>
      <c r="H1142"/>
      <c r="L1142"/>
      <c r="M1142"/>
      <c r="N1142"/>
    </row>
    <row r="1143" spans="2:14" x14ac:dyDescent="0.25">
      <c r="B1143"/>
      <c r="C1143"/>
      <c r="D1143"/>
      <c r="E1143"/>
      <c r="F1143"/>
      <c r="G1143"/>
      <c r="H1143"/>
      <c r="L1143"/>
      <c r="M1143"/>
      <c r="N1143"/>
    </row>
    <row r="1144" spans="2:14" x14ac:dyDescent="0.25">
      <c r="B1144"/>
      <c r="C1144"/>
      <c r="D1144"/>
      <c r="E1144"/>
      <c r="F1144"/>
      <c r="G1144"/>
      <c r="H1144"/>
      <c r="L1144"/>
      <c r="M1144"/>
      <c r="N1144"/>
    </row>
    <row r="1145" spans="2:14" x14ac:dyDescent="0.25">
      <c r="B1145"/>
      <c r="C1145"/>
      <c r="D1145"/>
      <c r="E1145"/>
      <c r="F1145"/>
      <c r="G1145"/>
      <c r="H1145"/>
      <c r="L1145"/>
      <c r="M1145"/>
      <c r="N1145"/>
    </row>
    <row r="1146" spans="2:14" x14ac:dyDescent="0.25">
      <c r="B1146"/>
      <c r="C1146"/>
      <c r="D1146"/>
      <c r="E1146"/>
      <c r="F1146"/>
      <c r="G1146"/>
      <c r="H1146"/>
      <c r="L1146"/>
      <c r="M1146"/>
      <c r="N1146"/>
    </row>
    <row r="1147" spans="2:14" x14ac:dyDescent="0.25">
      <c r="B1147"/>
      <c r="C1147"/>
      <c r="D1147"/>
      <c r="E1147"/>
      <c r="F1147"/>
      <c r="G1147"/>
      <c r="H1147"/>
      <c r="L1147"/>
      <c r="M1147"/>
      <c r="N1147"/>
    </row>
    <row r="1148" spans="2:14" x14ac:dyDescent="0.25">
      <c r="B1148"/>
      <c r="C1148"/>
      <c r="D1148"/>
      <c r="E1148"/>
      <c r="F1148"/>
      <c r="G1148"/>
      <c r="H1148"/>
      <c r="L1148"/>
      <c r="M1148"/>
      <c r="N1148"/>
    </row>
    <row r="1149" spans="2:14" x14ac:dyDescent="0.25">
      <c r="B1149"/>
      <c r="C1149"/>
      <c r="D1149"/>
      <c r="E1149"/>
      <c r="F1149"/>
      <c r="G1149"/>
      <c r="H1149"/>
      <c r="L1149"/>
      <c r="M1149"/>
      <c r="N1149"/>
    </row>
    <row r="1150" spans="2:14" x14ac:dyDescent="0.25">
      <c r="B1150"/>
      <c r="C1150"/>
      <c r="D1150"/>
      <c r="E1150"/>
      <c r="F1150"/>
      <c r="G1150"/>
      <c r="H1150"/>
      <c r="L1150"/>
      <c r="M1150"/>
      <c r="N1150"/>
    </row>
    <row r="1151" spans="2:14" x14ac:dyDescent="0.25">
      <c r="B1151"/>
      <c r="C1151"/>
      <c r="D1151"/>
      <c r="E1151"/>
      <c r="F1151"/>
      <c r="G1151"/>
      <c r="H1151"/>
      <c r="L1151"/>
      <c r="M1151"/>
      <c r="N1151"/>
    </row>
    <row r="1152" spans="2:14" x14ac:dyDescent="0.25">
      <c r="B1152"/>
      <c r="C1152"/>
      <c r="D1152"/>
      <c r="E1152"/>
      <c r="F1152"/>
      <c r="G1152"/>
      <c r="H1152"/>
      <c r="L1152"/>
      <c r="M1152"/>
      <c r="N1152"/>
    </row>
    <row r="1153" spans="2:14" x14ac:dyDescent="0.25">
      <c r="B1153"/>
      <c r="C1153"/>
      <c r="D1153"/>
      <c r="E1153"/>
      <c r="F1153"/>
      <c r="G1153"/>
      <c r="H1153"/>
      <c r="L1153"/>
      <c r="M1153"/>
      <c r="N1153"/>
    </row>
    <row r="1154" spans="2:14" x14ac:dyDescent="0.25">
      <c r="B1154"/>
      <c r="C1154"/>
      <c r="D1154"/>
      <c r="E1154"/>
      <c r="F1154"/>
      <c r="G1154"/>
      <c r="H1154"/>
      <c r="L1154"/>
      <c r="M1154"/>
      <c r="N1154"/>
    </row>
    <row r="1155" spans="2:14" x14ac:dyDescent="0.25">
      <c r="B1155"/>
      <c r="C1155"/>
      <c r="D1155"/>
      <c r="E1155"/>
      <c r="F1155"/>
      <c r="G1155"/>
      <c r="H1155"/>
      <c r="L1155"/>
      <c r="M1155"/>
      <c r="N1155"/>
    </row>
  </sheetData>
  <autoFilter ref="B6:AM570" xr:uid="{F4B5CB43-4BB3-400B-99DB-B0084B4E7C52}"/>
  <mergeCells count="29">
    <mergeCell ref="AD5:AF5"/>
    <mergeCell ref="AG5:AI5"/>
    <mergeCell ref="AJ5:AL5"/>
    <mergeCell ref="I4:N4"/>
    <mergeCell ref="O4:AF4"/>
    <mergeCell ref="AG4:AL4"/>
    <mergeCell ref="I5:K5"/>
    <mergeCell ref="L5:N5"/>
    <mergeCell ref="O5:Q5"/>
    <mergeCell ref="R5:T5"/>
    <mergeCell ref="U5:W5"/>
    <mergeCell ref="X5:Z5"/>
    <mergeCell ref="AA5:AC5"/>
    <mergeCell ref="AJ3:AL3"/>
    <mergeCell ref="I2:N2"/>
    <mergeCell ref="O2:T2"/>
    <mergeCell ref="U2:AC2"/>
    <mergeCell ref="AD2:AF2"/>
    <mergeCell ref="AG2:AL2"/>
    <mergeCell ref="U3:W3"/>
    <mergeCell ref="X3:Z3"/>
    <mergeCell ref="AA3:AC3"/>
    <mergeCell ref="AD3:AF3"/>
    <mergeCell ref="AG3:AI3"/>
    <mergeCell ref="B3:H3"/>
    <mergeCell ref="I3:K3"/>
    <mergeCell ref="L3:N3"/>
    <mergeCell ref="O3:Q3"/>
    <mergeCell ref="R3:T3"/>
  </mergeCells>
  <pageMargins left="0.25" right="0.25" top="0.75" bottom="0.75" header="0.3" footer="0.3"/>
  <pageSetup scale="62" orientation="landscape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9" tint="0.59999389629810485"/>
  </sheetPr>
  <dimension ref="A1:AM1155"/>
  <sheetViews>
    <sheetView zoomScaleNormal="100" workbookViewId="0">
      <pane xSplit="4" ySplit="6" topLeftCell="E7" activePane="bottomRight" state="frozen"/>
      <selection activeCell="E34" sqref="E34"/>
      <selection pane="topRight" activeCell="E34" sqref="E34"/>
      <selection pane="bottomLeft" activeCell="E34" sqref="E34"/>
      <selection pane="bottomRight" activeCell="N25" sqref="N25"/>
    </sheetView>
  </sheetViews>
  <sheetFormatPr defaultRowHeight="15" x14ac:dyDescent="0.25"/>
  <cols>
    <col min="1" max="1" width="7.28515625" hidden="1" customWidth="1"/>
    <col min="2" max="2" width="19.5703125" style="29" customWidth="1"/>
    <col min="3" max="3" width="10" style="29" customWidth="1"/>
    <col min="4" max="4" width="8" style="29" hidden="1" customWidth="1"/>
    <col min="5" max="5" width="8" style="29" customWidth="1"/>
    <col min="6" max="6" width="5.7109375" style="29" customWidth="1"/>
    <col min="7" max="7" width="7.85546875" style="29" customWidth="1"/>
    <col min="8" max="8" width="6.5703125" style="29" customWidth="1"/>
    <col min="9" max="9" width="4" style="29" customWidth="1"/>
    <col min="10" max="10" width="4.5703125" style="29" customWidth="1"/>
    <col min="11" max="11" width="6.140625" style="29" customWidth="1"/>
    <col min="12" max="12" width="4.140625" style="29" customWidth="1"/>
    <col min="13" max="13" width="5.5703125" style="29" customWidth="1"/>
    <col min="14" max="14" width="6.28515625" style="29" customWidth="1"/>
    <col min="15" max="15" width="4" style="29" customWidth="1"/>
    <col min="16" max="16" width="5" style="29" customWidth="1"/>
    <col min="17" max="17" width="5.7109375" style="29" customWidth="1"/>
    <col min="18" max="18" width="4" style="29" customWidth="1"/>
    <col min="19" max="19" width="5.42578125" style="29" customWidth="1"/>
    <col min="20" max="20" width="5" style="29" customWidth="1"/>
    <col min="21" max="21" width="4" style="29" customWidth="1"/>
    <col min="22" max="22" width="4.5703125" style="29" customWidth="1"/>
    <col min="23" max="23" width="6" style="29" customWidth="1"/>
    <col min="24" max="24" width="4" style="29" customWidth="1"/>
    <col min="25" max="25" width="4.7109375" style="29" customWidth="1"/>
    <col min="26" max="26" width="7.28515625" style="29" customWidth="1"/>
    <col min="27" max="27" width="4" style="29" customWidth="1"/>
    <col min="28" max="28" width="4.5703125" style="29" customWidth="1"/>
    <col min="29" max="29" width="5.42578125" style="29" customWidth="1"/>
    <col min="30" max="30" width="4" style="29" customWidth="1"/>
    <col min="31" max="31" width="4.42578125" style="29" customWidth="1"/>
    <col min="32" max="32" width="6.42578125" style="29" customWidth="1"/>
    <col min="33" max="33" width="4.7109375" style="29" customWidth="1"/>
    <col min="34" max="35" width="5.5703125" style="29" customWidth="1"/>
    <col min="36" max="36" width="4" style="29" customWidth="1"/>
    <col min="37" max="37" width="4.42578125" style="29" customWidth="1"/>
    <col min="38" max="38" width="8.7109375" style="29" customWidth="1"/>
    <col min="39" max="39" width="7" customWidth="1"/>
  </cols>
  <sheetData>
    <row r="1" spans="1:39" ht="27.75" thickBot="1" x14ac:dyDescent="0.5">
      <c r="B1" s="101" t="s">
        <v>1200</v>
      </c>
    </row>
    <row r="2" spans="1:39" ht="15.75" thickBot="1" x14ac:dyDescent="0.3">
      <c r="B2" s="1"/>
      <c r="C2" s="2"/>
      <c r="D2" s="2"/>
      <c r="E2" s="2"/>
      <c r="F2" s="2"/>
      <c r="G2" s="2"/>
      <c r="H2" s="2"/>
      <c r="I2" s="126" t="s">
        <v>0</v>
      </c>
      <c r="J2" s="127"/>
      <c r="K2" s="127"/>
      <c r="L2" s="127"/>
      <c r="M2" s="127"/>
      <c r="N2" s="128"/>
      <c r="O2" s="126" t="s">
        <v>1</v>
      </c>
      <c r="P2" s="127"/>
      <c r="Q2" s="127"/>
      <c r="R2" s="127"/>
      <c r="S2" s="127"/>
      <c r="T2" s="128"/>
      <c r="U2" s="126" t="s">
        <v>2</v>
      </c>
      <c r="V2" s="127"/>
      <c r="W2" s="127"/>
      <c r="X2" s="127"/>
      <c r="Y2" s="127"/>
      <c r="Z2" s="127"/>
      <c r="AA2" s="127"/>
      <c r="AB2" s="127"/>
      <c r="AC2" s="128"/>
      <c r="AD2" s="126" t="s">
        <v>3</v>
      </c>
      <c r="AE2" s="127"/>
      <c r="AF2" s="128"/>
      <c r="AG2" s="126" t="s">
        <v>4</v>
      </c>
      <c r="AH2" s="127"/>
      <c r="AI2" s="127"/>
      <c r="AJ2" s="127"/>
      <c r="AK2" s="127"/>
      <c r="AL2" s="128"/>
    </row>
    <row r="3" spans="1:39" ht="45.75" customHeight="1" thickBot="1" x14ac:dyDescent="0.3">
      <c r="B3" s="120" t="s">
        <v>1198</v>
      </c>
      <c r="C3" s="121"/>
      <c r="D3" s="121"/>
      <c r="E3" s="121"/>
      <c r="F3" s="121"/>
      <c r="G3" s="121"/>
      <c r="H3" s="122"/>
      <c r="I3" s="123" t="s">
        <v>1202</v>
      </c>
      <c r="J3" s="124"/>
      <c r="K3" s="125"/>
      <c r="L3" s="123" t="s">
        <v>1203</v>
      </c>
      <c r="M3" s="124"/>
      <c r="N3" s="125"/>
      <c r="O3" s="123" t="s">
        <v>1212</v>
      </c>
      <c r="P3" s="124"/>
      <c r="Q3" s="125"/>
      <c r="R3" s="123" t="s">
        <v>1205</v>
      </c>
      <c r="S3" s="124"/>
      <c r="T3" s="125"/>
      <c r="U3" s="123" t="s">
        <v>1206</v>
      </c>
      <c r="V3" s="124"/>
      <c r="W3" s="125"/>
      <c r="X3" s="123" t="s">
        <v>1207</v>
      </c>
      <c r="Y3" s="124"/>
      <c r="Z3" s="125"/>
      <c r="AA3" s="123" t="s">
        <v>1208</v>
      </c>
      <c r="AB3" s="124"/>
      <c r="AC3" s="125"/>
      <c r="AD3" s="123" t="s">
        <v>1209</v>
      </c>
      <c r="AE3" s="124"/>
      <c r="AF3" s="125"/>
      <c r="AG3" s="123" t="s">
        <v>1210</v>
      </c>
      <c r="AH3" s="124"/>
      <c r="AI3" s="125"/>
      <c r="AJ3" s="123" t="s">
        <v>1211</v>
      </c>
      <c r="AK3" s="124"/>
      <c r="AL3" s="125"/>
    </row>
    <row r="4" spans="1:39" ht="15.75" thickBot="1" x14ac:dyDescent="0.3">
      <c r="B4" s="3"/>
      <c r="C4" s="4"/>
      <c r="D4" s="4"/>
      <c r="E4" s="4"/>
      <c r="F4" s="4"/>
      <c r="G4" s="4"/>
      <c r="H4" s="30"/>
      <c r="I4" s="129" t="s">
        <v>6</v>
      </c>
      <c r="J4" s="130"/>
      <c r="K4" s="130"/>
      <c r="L4" s="130"/>
      <c r="M4" s="130"/>
      <c r="N4" s="131"/>
      <c r="O4" s="129" t="s">
        <v>7</v>
      </c>
      <c r="P4" s="130"/>
      <c r="Q4" s="130"/>
      <c r="R4" s="130"/>
      <c r="S4" s="130"/>
      <c r="T4" s="130"/>
      <c r="U4" s="130"/>
      <c r="V4" s="130"/>
      <c r="W4" s="130"/>
      <c r="X4" s="130"/>
      <c r="Y4" s="130"/>
      <c r="Z4" s="130"/>
      <c r="AA4" s="130"/>
      <c r="AB4" s="130"/>
      <c r="AC4" s="130"/>
      <c r="AD4" s="130"/>
      <c r="AE4" s="130"/>
      <c r="AF4" s="131"/>
      <c r="AG4" s="129" t="s">
        <v>6</v>
      </c>
      <c r="AH4" s="130"/>
      <c r="AI4" s="130"/>
      <c r="AJ4" s="130"/>
      <c r="AK4" s="130"/>
      <c r="AL4" s="131"/>
    </row>
    <row r="5" spans="1:39" ht="15.75" thickBot="1" x14ac:dyDescent="0.3">
      <c r="B5" s="3"/>
      <c r="C5" s="4"/>
      <c r="D5" s="4"/>
      <c r="E5" s="4"/>
      <c r="F5" s="4"/>
      <c r="G5" s="4"/>
      <c r="H5" s="30"/>
      <c r="I5" s="129" t="s">
        <v>8</v>
      </c>
      <c r="J5" s="130"/>
      <c r="K5" s="130"/>
      <c r="L5" s="129" t="s">
        <v>9</v>
      </c>
      <c r="M5" s="130"/>
      <c r="N5" s="130"/>
      <c r="O5" s="129" t="s">
        <v>9</v>
      </c>
      <c r="P5" s="130"/>
      <c r="Q5" s="130"/>
      <c r="R5" s="129" t="s">
        <v>8</v>
      </c>
      <c r="S5" s="130"/>
      <c r="T5" s="130"/>
      <c r="U5" s="129" t="s">
        <v>9</v>
      </c>
      <c r="V5" s="130"/>
      <c r="W5" s="130"/>
      <c r="X5" s="129" t="s">
        <v>9</v>
      </c>
      <c r="Y5" s="130"/>
      <c r="Z5" s="130"/>
      <c r="AA5" s="129" t="s">
        <v>8</v>
      </c>
      <c r="AB5" s="130"/>
      <c r="AC5" s="130"/>
      <c r="AD5" s="129" t="s">
        <v>9</v>
      </c>
      <c r="AE5" s="130"/>
      <c r="AF5" s="130"/>
      <c r="AG5" s="129" t="s">
        <v>8</v>
      </c>
      <c r="AH5" s="130"/>
      <c r="AI5" s="130"/>
      <c r="AJ5" s="129" t="s">
        <v>8</v>
      </c>
      <c r="AK5" s="130"/>
      <c r="AL5" s="131"/>
    </row>
    <row r="6" spans="1:39" ht="36.75" thickBot="1" x14ac:dyDescent="0.3">
      <c r="B6" s="45" t="s">
        <v>10</v>
      </c>
      <c r="C6" s="46" t="s">
        <v>11</v>
      </c>
      <c r="D6" s="47" t="s">
        <v>12</v>
      </c>
      <c r="E6" s="104" t="s">
        <v>1199</v>
      </c>
      <c r="F6" s="47" t="s">
        <v>594</v>
      </c>
      <c r="G6" s="47" t="s">
        <v>592</v>
      </c>
      <c r="H6" s="48" t="s">
        <v>593</v>
      </c>
      <c r="I6" s="49" t="s">
        <v>595</v>
      </c>
      <c r="J6" s="49" t="s">
        <v>596</v>
      </c>
      <c r="K6" s="50" t="s">
        <v>597</v>
      </c>
      <c r="L6" s="49" t="s">
        <v>595</v>
      </c>
      <c r="M6" s="49" t="s">
        <v>596</v>
      </c>
      <c r="N6" s="50" t="s">
        <v>597</v>
      </c>
      <c r="O6" s="49" t="s">
        <v>595</v>
      </c>
      <c r="P6" s="49" t="s">
        <v>596</v>
      </c>
      <c r="Q6" s="50" t="s">
        <v>597</v>
      </c>
      <c r="R6" s="49" t="s">
        <v>595</v>
      </c>
      <c r="S6" s="49" t="s">
        <v>596</v>
      </c>
      <c r="T6" s="50" t="s">
        <v>597</v>
      </c>
      <c r="U6" s="49" t="s">
        <v>595</v>
      </c>
      <c r="V6" s="49" t="s">
        <v>596</v>
      </c>
      <c r="W6" s="50" t="s">
        <v>597</v>
      </c>
      <c r="X6" s="49" t="s">
        <v>595</v>
      </c>
      <c r="Y6" s="49" t="s">
        <v>596</v>
      </c>
      <c r="Z6" s="50" t="s">
        <v>597</v>
      </c>
      <c r="AA6" s="49" t="s">
        <v>595</v>
      </c>
      <c r="AB6" s="49" t="s">
        <v>596</v>
      </c>
      <c r="AC6" s="50" t="s">
        <v>597</v>
      </c>
      <c r="AD6" s="49" t="s">
        <v>595</v>
      </c>
      <c r="AE6" s="49" t="s">
        <v>596</v>
      </c>
      <c r="AF6" s="50" t="s">
        <v>597</v>
      </c>
      <c r="AG6" s="49" t="s">
        <v>595</v>
      </c>
      <c r="AH6" s="49" t="s">
        <v>596</v>
      </c>
      <c r="AI6" s="50" t="s">
        <v>597</v>
      </c>
      <c r="AJ6" s="49" t="s">
        <v>595</v>
      </c>
      <c r="AK6" s="49" t="s">
        <v>596</v>
      </c>
      <c r="AL6" s="50" t="s">
        <v>597</v>
      </c>
      <c r="AM6" s="51" t="s">
        <v>1170</v>
      </c>
    </row>
    <row r="7" spans="1:39" x14ac:dyDescent="0.25">
      <c r="A7" t="s">
        <v>600</v>
      </c>
      <c r="B7" s="15" t="s">
        <v>148</v>
      </c>
      <c r="C7" s="16" t="s">
        <v>24</v>
      </c>
      <c r="D7" s="7" t="s">
        <v>20</v>
      </c>
      <c r="E7" s="105">
        <v>37.777430615044707</v>
      </c>
      <c r="F7" s="42">
        <v>9.5535430480381489E-2</v>
      </c>
      <c r="G7" s="43">
        <v>0.40816874563117267</v>
      </c>
      <c r="H7" s="44">
        <v>2</v>
      </c>
      <c r="I7" s="17">
        <v>-7</v>
      </c>
      <c r="J7" s="34">
        <v>-0.11711872177160243</v>
      </c>
      <c r="K7" s="18">
        <v>3.0631822908935513E-2</v>
      </c>
      <c r="L7" s="17">
        <v>239</v>
      </c>
      <c r="M7" s="34">
        <v>0.87497649779205999</v>
      </c>
      <c r="N7" s="18">
        <v>-5.4997426743891582E-2</v>
      </c>
      <c r="O7" s="17">
        <v>67</v>
      </c>
      <c r="P7" s="34">
        <v>0.34688380590806311</v>
      </c>
      <c r="Q7" s="18">
        <v>-2.6014790651240127E-2</v>
      </c>
      <c r="R7" s="17">
        <v>1</v>
      </c>
      <c r="S7" s="34">
        <v>-0.4475449689563975</v>
      </c>
      <c r="T7" s="19">
        <v>-0.10018730616425664</v>
      </c>
      <c r="U7" s="17">
        <v>-58</v>
      </c>
      <c r="V7" s="34">
        <v>-0.26759649337503094</v>
      </c>
      <c r="W7" s="18">
        <v>1.4225776586938826E-2</v>
      </c>
      <c r="X7" s="17">
        <v>-58</v>
      </c>
      <c r="Y7" s="34">
        <v>-0.21852053153816886</v>
      </c>
      <c r="Z7" s="20">
        <v>2748</v>
      </c>
      <c r="AA7" s="17">
        <v>-15</v>
      </c>
      <c r="AB7" s="34">
        <v>-0.20597286223391964</v>
      </c>
      <c r="AC7" s="18">
        <v>2.5479937929505647E-3</v>
      </c>
      <c r="AD7" s="17">
        <v>131</v>
      </c>
      <c r="AE7" s="34">
        <v>0.69851616543705508</v>
      </c>
      <c r="AF7" s="18">
        <v>4.8284251853637161E-2</v>
      </c>
      <c r="AG7" s="17">
        <v>-9</v>
      </c>
      <c r="AH7" s="34">
        <v>-1.7102779358331155E-2</v>
      </c>
      <c r="AI7" s="21">
        <v>-9.3333333333333712E-2</v>
      </c>
      <c r="AJ7" s="17">
        <v>-9</v>
      </c>
      <c r="AK7" s="34">
        <v>1.8326264292993444E-2</v>
      </c>
      <c r="AL7" s="20">
        <v>9305.3796054418781</v>
      </c>
      <c r="AM7" s="39"/>
    </row>
    <row r="8" spans="1:39" x14ac:dyDescent="0.25">
      <c r="A8" t="s">
        <v>612</v>
      </c>
      <c r="B8" s="5" t="s">
        <v>23</v>
      </c>
      <c r="C8" s="6" t="s">
        <v>24</v>
      </c>
      <c r="D8" s="7" t="s">
        <v>20</v>
      </c>
      <c r="E8" s="103">
        <v>89.835894388710585</v>
      </c>
      <c r="F8" s="36">
        <v>-0.39067779554329363</v>
      </c>
      <c r="G8" s="8">
        <v>-8.9511783047954623</v>
      </c>
      <c r="H8" s="9">
        <v>2</v>
      </c>
      <c r="I8" s="17">
        <v>28</v>
      </c>
      <c r="J8" s="33">
        <v>0.15488311428833201</v>
      </c>
      <c r="K8" s="11">
        <v>3.0523416018392591E-2</v>
      </c>
      <c r="L8" s="10">
        <v>-2</v>
      </c>
      <c r="M8" s="33">
        <v>-0.48860067436886312</v>
      </c>
      <c r="N8" s="11">
        <v>-3.0377768030249497E-2</v>
      </c>
      <c r="O8" s="10">
        <v>4</v>
      </c>
      <c r="P8" s="33">
        <v>0.73272415749702091</v>
      </c>
      <c r="Q8" s="11">
        <v>-5.7776361318521208E-2</v>
      </c>
      <c r="R8" s="10">
        <v>2</v>
      </c>
      <c r="S8" s="33">
        <v>-2.1256326611706973</v>
      </c>
      <c r="T8" s="12">
        <v>-0.841024749665646</v>
      </c>
      <c r="U8" s="10">
        <v>3</v>
      </c>
      <c r="V8" s="33">
        <v>0.90462149406168813</v>
      </c>
      <c r="W8" s="11">
        <v>-4.6786377689621628E-2</v>
      </c>
      <c r="X8" s="17">
        <v>0</v>
      </c>
      <c r="Y8" s="33">
        <v>4.4469931950845476E-2</v>
      </c>
      <c r="Z8" s="13">
        <v>5956</v>
      </c>
      <c r="AA8" s="10">
        <v>3</v>
      </c>
      <c r="AB8" s="33">
        <v>0.35182935849071351</v>
      </c>
      <c r="AC8" s="11">
        <v>-7.2735181064131071E-3</v>
      </c>
      <c r="AD8" s="17">
        <v>-4</v>
      </c>
      <c r="AE8" s="33">
        <v>-0.19181164277711948</v>
      </c>
      <c r="AF8" s="11">
        <v>4.873294336195988E-3</v>
      </c>
      <c r="AG8" s="10">
        <v>-27</v>
      </c>
      <c r="AH8" s="33">
        <v>-0.11194739034856149</v>
      </c>
      <c r="AI8" s="14">
        <v>1.6666666666667052E-2</v>
      </c>
      <c r="AJ8" s="17">
        <v>-21</v>
      </c>
      <c r="AK8" s="33">
        <v>1.8151216046119634E-2</v>
      </c>
      <c r="AL8" s="13">
        <v>6649.7424284141744</v>
      </c>
      <c r="AM8" s="38">
        <v>1</v>
      </c>
    </row>
    <row r="9" spans="1:39" x14ac:dyDescent="0.25">
      <c r="A9" t="s">
        <v>657</v>
      </c>
      <c r="B9" s="5" t="s">
        <v>137</v>
      </c>
      <c r="C9" s="6" t="s">
        <v>24</v>
      </c>
      <c r="D9" s="7" t="s">
        <v>20</v>
      </c>
      <c r="E9" s="8">
        <v>30.52759063407068</v>
      </c>
      <c r="F9" s="36">
        <v>-0.86510145981876074</v>
      </c>
      <c r="G9" s="8">
        <v>4.266251345724239</v>
      </c>
      <c r="H9" s="9">
        <v>-39</v>
      </c>
      <c r="I9" s="17">
        <v>-1</v>
      </c>
      <c r="J9" s="33">
        <v>-1.06473348684369</v>
      </c>
      <c r="K9" s="11">
        <v>-7.4135558875097596E-2</v>
      </c>
      <c r="L9" s="10">
        <v>-115</v>
      </c>
      <c r="M9" s="33">
        <v>-0.2075942643702865</v>
      </c>
      <c r="N9" s="11">
        <v>1.1960767369641606E-3</v>
      </c>
      <c r="O9" s="10">
        <v>32</v>
      </c>
      <c r="P9" s="33">
        <v>0.14392171754226724</v>
      </c>
      <c r="Q9" s="11">
        <v>-1.2458372007025008E-2</v>
      </c>
      <c r="R9" s="10">
        <v>15</v>
      </c>
      <c r="S9" s="33">
        <v>-2.8558502166122005E-2</v>
      </c>
      <c r="T9" s="12">
        <v>-0.213114939538251</v>
      </c>
      <c r="U9" s="10">
        <v>-98</v>
      </c>
      <c r="V9" s="33">
        <v>-0.49932199642246028</v>
      </c>
      <c r="W9" s="11">
        <v>2.8199037685971651E-2</v>
      </c>
      <c r="X9" s="17">
        <v>43</v>
      </c>
      <c r="Y9" s="33">
        <v>0.14289725747390702</v>
      </c>
      <c r="Z9" s="13">
        <v>18935</v>
      </c>
      <c r="AA9" s="10">
        <v>66</v>
      </c>
      <c r="AB9" s="33">
        <v>0.2943381683430854</v>
      </c>
      <c r="AC9" s="11">
        <v>-2.530778164924509E-3</v>
      </c>
      <c r="AD9" s="17">
        <v>-161</v>
      </c>
      <c r="AE9" s="33">
        <v>-0.66101484010078171</v>
      </c>
      <c r="AF9" s="11">
        <v>-3.1493367597232425E-2</v>
      </c>
      <c r="AG9" s="10">
        <v>13</v>
      </c>
      <c r="AH9" s="33">
        <v>9.7727638164564867E-2</v>
      </c>
      <c r="AI9" s="14">
        <v>-0.2473333333333334</v>
      </c>
      <c r="AJ9" s="17">
        <v>12</v>
      </c>
      <c r="AK9" s="33">
        <v>0.14514705509478593</v>
      </c>
      <c r="AL9" s="13">
        <v>213688.70971241553</v>
      </c>
      <c r="AM9" s="38"/>
    </row>
    <row r="10" spans="1:39" x14ac:dyDescent="0.25">
      <c r="A10" t="s">
        <v>659</v>
      </c>
      <c r="B10" s="5" t="s">
        <v>73</v>
      </c>
      <c r="C10" s="6" t="s">
        <v>24</v>
      </c>
      <c r="D10" s="7" t="s">
        <v>20</v>
      </c>
      <c r="E10" s="8">
        <v>49.793426840803733</v>
      </c>
      <c r="F10" s="36">
        <v>2.1015505114575728</v>
      </c>
      <c r="G10" s="8">
        <v>-7.014357617982391</v>
      </c>
      <c r="H10" s="9">
        <v>35</v>
      </c>
      <c r="I10" s="17">
        <v>69</v>
      </c>
      <c r="J10" s="33">
        <v>0.37837871861395267</v>
      </c>
      <c r="K10" s="11">
        <v>4.5348382053417957E-2</v>
      </c>
      <c r="L10" s="10">
        <v>-111</v>
      </c>
      <c r="M10" s="33">
        <v>-0.69917692524375952</v>
      </c>
      <c r="N10" s="11">
        <v>6.1108534070294374E-3</v>
      </c>
      <c r="O10" s="10">
        <v>175</v>
      </c>
      <c r="P10" s="33">
        <v>1.2670478443594804</v>
      </c>
      <c r="Q10" s="11">
        <v>-8.4362162660034989E-2</v>
      </c>
      <c r="R10" s="10">
        <v>26</v>
      </c>
      <c r="S10" s="33">
        <v>-1.1633657861710445E-2</v>
      </c>
      <c r="T10" s="12">
        <v>-2.4911297852474328</v>
      </c>
      <c r="U10" s="10">
        <v>209</v>
      </c>
      <c r="V10" s="33">
        <v>0.90724375760052989</v>
      </c>
      <c r="W10" s="11">
        <v>-5.6244847345147814E-2</v>
      </c>
      <c r="X10" s="17">
        <v>109</v>
      </c>
      <c r="Y10" s="33">
        <v>0.54458371602890787</v>
      </c>
      <c r="Z10" s="13">
        <v>32641</v>
      </c>
      <c r="AA10" s="10">
        <v>-18</v>
      </c>
      <c r="AB10" s="33">
        <v>-0.72142775009939331</v>
      </c>
      <c r="AC10" s="11">
        <v>7.8073582013285653E-3</v>
      </c>
      <c r="AD10" s="17">
        <v>10</v>
      </c>
      <c r="AE10" s="33">
        <v>0.15954234894414654</v>
      </c>
      <c r="AF10" s="11">
        <v>1.9531424566510358E-2</v>
      </c>
      <c r="AG10" s="10">
        <v>6</v>
      </c>
      <c r="AH10" s="33">
        <v>0.11828460974009181</v>
      </c>
      <c r="AI10" s="14">
        <v>-0.24433333333333351</v>
      </c>
      <c r="AJ10" s="17">
        <v>-3</v>
      </c>
      <c r="AK10" s="33">
        <v>2.7290606832164555E-2</v>
      </c>
      <c r="AL10" s="13">
        <v>10441.907025210086</v>
      </c>
      <c r="AM10" s="38"/>
    </row>
    <row r="11" spans="1:39" x14ac:dyDescent="0.25">
      <c r="A11" t="s">
        <v>660</v>
      </c>
      <c r="B11" s="5" t="s">
        <v>86</v>
      </c>
      <c r="C11" s="6" t="s">
        <v>24</v>
      </c>
      <c r="D11" s="7" t="s">
        <v>20</v>
      </c>
      <c r="E11" s="8">
        <v>47.221496235769997</v>
      </c>
      <c r="F11" s="36">
        <v>1.0314638567371857</v>
      </c>
      <c r="G11" s="8">
        <v>-3.8339324631525287</v>
      </c>
      <c r="H11" s="9">
        <v>22</v>
      </c>
      <c r="I11" s="17">
        <v>-59</v>
      </c>
      <c r="J11" s="33">
        <v>-0.43501950903410713</v>
      </c>
      <c r="K11" s="11">
        <v>-1.3849355419940479E-2</v>
      </c>
      <c r="L11" s="10">
        <v>15</v>
      </c>
      <c r="M11" s="33">
        <v>-0.10783022368010808</v>
      </c>
      <c r="N11" s="11">
        <v>-3.834156372641305E-2</v>
      </c>
      <c r="O11" s="10">
        <v>18</v>
      </c>
      <c r="P11" s="33">
        <v>0.22682580017370857</v>
      </c>
      <c r="Q11" s="11">
        <v>-1.9439979597794685E-2</v>
      </c>
      <c r="R11" s="10">
        <v>101</v>
      </c>
      <c r="S11" s="33">
        <v>0.31396993294437181</v>
      </c>
      <c r="T11" s="12">
        <v>-0.9595499636465874</v>
      </c>
      <c r="U11" s="10">
        <v>69</v>
      </c>
      <c r="V11" s="33">
        <v>0.26853217115688893</v>
      </c>
      <c r="W11" s="11">
        <v>-1.8295661610602185E-2</v>
      </c>
      <c r="X11" s="17">
        <v>9</v>
      </c>
      <c r="Y11" s="33">
        <v>5.7851745393626364E-2</v>
      </c>
      <c r="Z11" s="13">
        <v>13333</v>
      </c>
      <c r="AA11" s="10">
        <v>-6</v>
      </c>
      <c r="AB11" s="33">
        <v>-0.40031294597112876</v>
      </c>
      <c r="AC11" s="11">
        <v>3.0905211825662943E-3</v>
      </c>
      <c r="AD11" s="17">
        <v>36</v>
      </c>
      <c r="AE11" s="33">
        <v>0.7018073904365385</v>
      </c>
      <c r="AF11" s="11">
        <v>5.1584145017305905E-2</v>
      </c>
      <c r="AG11" s="10">
        <v>-15</v>
      </c>
      <c r="AH11" s="33">
        <v>-3.1108094264190589E-2</v>
      </c>
      <c r="AI11" s="14">
        <v>-8.3666666666666778E-2</v>
      </c>
      <c r="AJ11" s="17">
        <v>3</v>
      </c>
      <c r="AK11" s="33">
        <v>2.5116877391128389E-2</v>
      </c>
      <c r="AL11" s="13">
        <v>14794.574718289194</v>
      </c>
      <c r="AM11" s="38"/>
    </row>
    <row r="12" spans="1:39" x14ac:dyDescent="0.25">
      <c r="A12" t="s">
        <v>694</v>
      </c>
      <c r="B12" s="5" t="s">
        <v>203</v>
      </c>
      <c r="C12" s="6" t="s">
        <v>24</v>
      </c>
      <c r="D12" s="7" t="s">
        <v>20</v>
      </c>
      <c r="E12" s="8">
        <v>30.553635066003068</v>
      </c>
      <c r="F12" s="36">
        <v>-2.6401128474344251</v>
      </c>
      <c r="G12" s="8">
        <v>8.6705243282468345</v>
      </c>
      <c r="H12" s="9">
        <v>-84</v>
      </c>
      <c r="I12" s="17">
        <v>-243</v>
      </c>
      <c r="J12" s="33">
        <v>-0.85097833367708575</v>
      </c>
      <c r="K12" s="11">
        <v>-3.5967479674796743E-2</v>
      </c>
      <c r="L12" s="10">
        <v>-120</v>
      </c>
      <c r="M12" s="33">
        <v>-0.53803570004538892</v>
      </c>
      <c r="N12" s="11">
        <v>2.7846767517122062E-3</v>
      </c>
      <c r="O12" s="10">
        <v>238</v>
      </c>
      <c r="P12" s="33">
        <v>0.82832502638904937</v>
      </c>
      <c r="Q12" s="11">
        <v>-5.5371352785145891E-2</v>
      </c>
      <c r="R12" s="10">
        <v>-4</v>
      </c>
      <c r="S12" s="33">
        <v>-0.33445324199797111</v>
      </c>
      <c r="T12" s="12">
        <v>4.234220120167187E-2</v>
      </c>
      <c r="U12" s="10">
        <v>-280</v>
      </c>
      <c r="V12" s="33">
        <v>-1.4635690103890102</v>
      </c>
      <c r="W12" s="11">
        <v>8.5925287479389267E-2</v>
      </c>
      <c r="X12" s="17">
        <v>-90</v>
      </c>
      <c r="Y12" s="33">
        <v>-0.29139865726782177</v>
      </c>
      <c r="Z12" s="13">
        <v>2000</v>
      </c>
      <c r="AA12" s="10">
        <v>11</v>
      </c>
      <c r="AB12" s="33">
        <v>6.2671660242903604E-2</v>
      </c>
      <c r="AC12" s="11">
        <v>-1.4163424124513657E-3</v>
      </c>
      <c r="AD12" s="17">
        <v>-324</v>
      </c>
      <c r="AE12" s="33">
        <v>-1.0915216889168347</v>
      </c>
      <c r="AF12" s="11">
        <v>-5.7451274728761659E-2</v>
      </c>
      <c r="AG12" s="10">
        <v>-2</v>
      </c>
      <c r="AH12" s="33">
        <v>-3.9075110312807415E-2</v>
      </c>
      <c r="AI12" s="14">
        <v>-8.8333333333333597E-2</v>
      </c>
      <c r="AJ12" s="17">
        <v>26</v>
      </c>
      <c r="AK12" s="33">
        <v>2.7421402056320876E-2</v>
      </c>
      <c r="AL12" s="13">
        <v>23398.461059994675</v>
      </c>
      <c r="AM12" s="38"/>
    </row>
    <row r="13" spans="1:39" x14ac:dyDescent="0.25">
      <c r="A13" t="s">
        <v>725</v>
      </c>
      <c r="B13" s="5" t="s">
        <v>50</v>
      </c>
      <c r="C13" s="6" t="s">
        <v>24</v>
      </c>
      <c r="D13" s="7" t="s">
        <v>20</v>
      </c>
      <c r="E13" s="8">
        <v>65.839031926124491</v>
      </c>
      <c r="F13" s="36">
        <v>-2.8900610193709309</v>
      </c>
      <c r="G13" s="8">
        <v>2.1289608518135452</v>
      </c>
      <c r="H13" s="9">
        <v>-1</v>
      </c>
      <c r="I13" s="10">
        <v>286</v>
      </c>
      <c r="J13" s="33">
        <v>1.0084369869577809</v>
      </c>
      <c r="K13" s="11">
        <v>9.5155215701023033E-2</v>
      </c>
      <c r="L13" s="10">
        <v>135</v>
      </c>
      <c r="M13" s="33">
        <v>0.99443111413923913</v>
      </c>
      <c r="N13" s="11">
        <v>-7.3939088229826436E-2</v>
      </c>
      <c r="O13" s="10">
        <v>-18</v>
      </c>
      <c r="P13" s="33">
        <v>-1.0805735308879272</v>
      </c>
      <c r="Q13" s="11">
        <v>5.9060609266936653E-2</v>
      </c>
      <c r="R13" s="10">
        <v>1</v>
      </c>
      <c r="S13" s="33">
        <v>-2.331355340037454</v>
      </c>
      <c r="T13" s="12">
        <v>1.5035930364427585</v>
      </c>
      <c r="U13" s="10">
        <v>14</v>
      </c>
      <c r="V13" s="33">
        <v>0.49220095171035849</v>
      </c>
      <c r="W13" s="11">
        <v>-2.774200032570906E-2</v>
      </c>
      <c r="X13" s="10">
        <v>1</v>
      </c>
      <c r="Y13" s="33">
        <v>6.3129071178552154E-2</v>
      </c>
      <c r="Z13" s="13">
        <v>9396</v>
      </c>
      <c r="AA13" s="10">
        <v>2</v>
      </c>
      <c r="AB13" s="33">
        <v>6.4409830019253711E-2</v>
      </c>
      <c r="AC13" s="11">
        <v>-3.9727891156462608E-3</v>
      </c>
      <c r="AD13" s="10">
        <v>-15</v>
      </c>
      <c r="AE13" s="33">
        <v>-0.62451080535955583</v>
      </c>
      <c r="AF13" s="11">
        <v>-2.4499538258390352E-2</v>
      </c>
      <c r="AG13" s="10">
        <v>-3</v>
      </c>
      <c r="AH13" s="33">
        <v>7.9516708841136818E-2</v>
      </c>
      <c r="AI13" s="14">
        <v>-0.17833333333333279</v>
      </c>
      <c r="AJ13" s="10">
        <v>-8</v>
      </c>
      <c r="AK13" s="33">
        <v>2.417040608520149E-2</v>
      </c>
      <c r="AL13" s="13">
        <v>5071.4156583739896</v>
      </c>
      <c r="AM13" s="38"/>
    </row>
    <row r="14" spans="1:39" x14ac:dyDescent="0.25">
      <c r="A14" t="s">
        <v>726</v>
      </c>
      <c r="B14" s="5" t="s">
        <v>159</v>
      </c>
      <c r="C14" s="6" t="s">
        <v>24</v>
      </c>
      <c r="D14" s="7" t="s">
        <v>20</v>
      </c>
      <c r="E14" s="8">
        <v>36.776110591889612</v>
      </c>
      <c r="F14" s="36">
        <v>0.21136752476394749</v>
      </c>
      <c r="G14" s="8">
        <v>0.32366914833386318</v>
      </c>
      <c r="H14" s="9">
        <v>-3</v>
      </c>
      <c r="I14" s="10">
        <v>217</v>
      </c>
      <c r="J14" s="33">
        <v>0.98604837658807643</v>
      </c>
      <c r="K14" s="11">
        <v>0.10281975817556699</v>
      </c>
      <c r="L14" s="10">
        <v>34</v>
      </c>
      <c r="M14" s="33">
        <v>0.1102716606360031</v>
      </c>
      <c r="N14" s="11">
        <v>-2.6075154763755111E-2</v>
      </c>
      <c r="O14" s="10">
        <v>33</v>
      </c>
      <c r="P14" s="33">
        <v>0.3377970365974105</v>
      </c>
      <c r="Q14" s="11">
        <v>-2.6082459445849887E-2</v>
      </c>
      <c r="R14" s="10">
        <v>-4</v>
      </c>
      <c r="S14" s="33">
        <v>-0.18736154604627808</v>
      </c>
      <c r="T14" s="12">
        <v>8.1537444316327923E-2</v>
      </c>
      <c r="U14" s="10">
        <v>-54</v>
      </c>
      <c r="V14" s="33">
        <v>-0.2559690952084433</v>
      </c>
      <c r="W14" s="11">
        <v>1.349623575657985E-2</v>
      </c>
      <c r="X14" s="10">
        <v>-27</v>
      </c>
      <c r="Y14" s="33">
        <v>-9.753617166880052E-2</v>
      </c>
      <c r="Z14" s="13">
        <v>10392</v>
      </c>
      <c r="AA14" s="10">
        <v>-15</v>
      </c>
      <c r="AB14" s="33">
        <v>-0.23977328805986065</v>
      </c>
      <c r="AC14" s="11">
        <v>3.0778541686840369E-3</v>
      </c>
      <c r="AD14" s="10">
        <v>56</v>
      </c>
      <c r="AE14" s="33">
        <v>0.35320109856725707</v>
      </c>
      <c r="AF14" s="11">
        <v>2.8419053918317561E-2</v>
      </c>
      <c r="AG14" s="10">
        <v>15</v>
      </c>
      <c r="AH14" s="33">
        <v>0.10193024231400455</v>
      </c>
      <c r="AI14" s="14">
        <v>-0.23033333333333328</v>
      </c>
      <c r="AJ14" s="10">
        <v>-32</v>
      </c>
      <c r="AK14" s="33">
        <v>5.7876827925690266E-3</v>
      </c>
      <c r="AL14" s="13">
        <v>3571.1788281343615</v>
      </c>
      <c r="AM14" s="38"/>
    </row>
    <row r="15" spans="1:39" x14ac:dyDescent="0.25">
      <c r="A15" t="s">
        <v>737</v>
      </c>
      <c r="B15" s="5" t="s">
        <v>142</v>
      </c>
      <c r="C15" s="6" t="s">
        <v>24</v>
      </c>
      <c r="D15" s="7" t="s">
        <v>20</v>
      </c>
      <c r="E15" s="8">
        <v>29.553263885637342</v>
      </c>
      <c r="F15" s="36">
        <v>-1.3990770146320626</v>
      </c>
      <c r="G15" s="8">
        <v>5.7905525769153599</v>
      </c>
      <c r="H15" s="9">
        <v>-59</v>
      </c>
      <c r="I15" s="10">
        <v>-256</v>
      </c>
      <c r="J15" s="33">
        <v>-0.93001320300813128</v>
      </c>
      <c r="K15" s="11">
        <v>-4.168353013802184E-2</v>
      </c>
      <c r="L15" s="10">
        <v>-188</v>
      </c>
      <c r="M15" s="33">
        <v>-0.58989892723143456</v>
      </c>
      <c r="N15" s="11">
        <v>9.9855472342661941E-3</v>
      </c>
      <c r="O15" s="10">
        <v>115</v>
      </c>
      <c r="P15" s="33">
        <v>0.29131794753579021</v>
      </c>
      <c r="Q15" s="11">
        <v>-2.0693623834131945E-2</v>
      </c>
      <c r="R15" s="10">
        <v>-82</v>
      </c>
      <c r="S15" s="33">
        <v>-2.3820741846476414</v>
      </c>
      <c r="T15" s="12">
        <v>4.2279222205782796</v>
      </c>
      <c r="U15" s="10">
        <v>121</v>
      </c>
      <c r="V15" s="33">
        <v>0.27914704389653899</v>
      </c>
      <c r="W15" s="11">
        <v>-2.0363787321854648E-2</v>
      </c>
      <c r="X15" s="10">
        <v>18</v>
      </c>
      <c r="Y15" s="33">
        <v>-8.2771879933247888E-3</v>
      </c>
      <c r="Z15" s="13">
        <v>17253</v>
      </c>
      <c r="AA15" s="10">
        <v>10</v>
      </c>
      <c r="AB15" s="33">
        <v>6.4235600063381915E-2</v>
      </c>
      <c r="AC15" s="11">
        <v>-1.6885644768856525E-3</v>
      </c>
      <c r="AD15" s="10">
        <v>222</v>
      </c>
      <c r="AE15" s="33">
        <v>0.74416372063345282</v>
      </c>
      <c r="AF15" s="11">
        <v>4.9325517947666042E-2</v>
      </c>
      <c r="AG15" s="10">
        <v>-5</v>
      </c>
      <c r="AH15" s="33">
        <v>-6.2079152008210681E-2</v>
      </c>
      <c r="AI15" s="14">
        <v>-5.500000000000016E-2</v>
      </c>
      <c r="AJ15" s="10">
        <v>36</v>
      </c>
      <c r="AK15" s="33">
        <v>3.1631465766735672E-2</v>
      </c>
      <c r="AL15" s="13">
        <v>24806.849525423575</v>
      </c>
      <c r="AM15" s="38"/>
    </row>
    <row r="16" spans="1:39" x14ac:dyDescent="0.25">
      <c r="A16" t="s">
        <v>752</v>
      </c>
      <c r="B16" s="5" t="s">
        <v>150</v>
      </c>
      <c r="C16" s="6" t="s">
        <v>24</v>
      </c>
      <c r="D16" s="7" t="s">
        <v>20</v>
      </c>
      <c r="E16" s="8">
        <v>35.844541210846977</v>
      </c>
      <c r="F16" s="36">
        <v>1.3467796189762169</v>
      </c>
      <c r="G16" s="8">
        <v>-2.307873473199848</v>
      </c>
      <c r="H16" s="9">
        <v>41</v>
      </c>
      <c r="I16" s="10">
        <v>29</v>
      </c>
      <c r="J16" s="33">
        <v>0.22320034215501405</v>
      </c>
      <c r="K16" s="11">
        <v>3.3313820144963202E-2</v>
      </c>
      <c r="L16" s="10">
        <v>34</v>
      </c>
      <c r="M16" s="33">
        <v>0.18049079671060719</v>
      </c>
      <c r="N16" s="11">
        <v>-1.4498094089970666E-2</v>
      </c>
      <c r="O16" s="10">
        <v>105</v>
      </c>
      <c r="P16" s="33">
        <v>0.49378089465730429</v>
      </c>
      <c r="Q16" s="11">
        <v>-3.4830780986341486E-2</v>
      </c>
      <c r="R16" s="10">
        <v>-9</v>
      </c>
      <c r="S16" s="33">
        <v>9.1787374730151E-2</v>
      </c>
      <c r="T16" s="12">
        <v>-1.0894093844836972E-2</v>
      </c>
      <c r="U16" s="10">
        <v>79</v>
      </c>
      <c r="V16" s="33">
        <v>0.41023461189575289</v>
      </c>
      <c r="W16" s="11">
        <v>-2.6341038557982019E-2</v>
      </c>
      <c r="X16" s="10">
        <v>151</v>
      </c>
      <c r="Y16" s="33">
        <v>0.52766212732132245</v>
      </c>
      <c r="Z16" s="13">
        <v>36560</v>
      </c>
      <c r="AA16" s="10">
        <v>-1</v>
      </c>
      <c r="AB16" s="33">
        <v>-0.147201304857973</v>
      </c>
      <c r="AC16" s="11">
        <v>1.0864197530864178E-3</v>
      </c>
      <c r="AD16" s="10">
        <v>-36</v>
      </c>
      <c r="AE16" s="33">
        <v>-0.12446244784240135</v>
      </c>
      <c r="AF16" s="11">
        <v>8.8739139694204994E-6</v>
      </c>
      <c r="AG16" s="10">
        <v>-6</v>
      </c>
      <c r="AH16" s="33">
        <v>-4.0810170598176321E-2</v>
      </c>
      <c r="AI16" s="14">
        <v>-8.3000000000000185E-2</v>
      </c>
      <c r="AJ16" s="10">
        <v>0</v>
      </c>
      <c r="AK16" s="33">
        <v>1.7032484020798849E-2</v>
      </c>
      <c r="AL16" s="13">
        <v>12391.360289471646</v>
      </c>
      <c r="AM16" s="38"/>
    </row>
    <row r="17" spans="1:39" x14ac:dyDescent="0.25">
      <c r="A17" t="s">
        <v>766</v>
      </c>
      <c r="B17" s="5" t="s">
        <v>167</v>
      </c>
      <c r="C17" s="6" t="s">
        <v>24</v>
      </c>
      <c r="D17" s="7" t="s">
        <v>20</v>
      </c>
      <c r="E17" s="8">
        <v>33.39240842362959</v>
      </c>
      <c r="F17" s="36">
        <v>9.3382148442233248E-2</v>
      </c>
      <c r="G17" s="8">
        <v>1.3036228362283282</v>
      </c>
      <c r="H17" s="9">
        <v>-5</v>
      </c>
      <c r="I17" s="10">
        <v>140</v>
      </c>
      <c r="J17" s="33">
        <v>0.49214940460439993</v>
      </c>
      <c r="K17" s="11">
        <v>5.8699467659855453E-2</v>
      </c>
      <c r="L17" s="10">
        <v>85</v>
      </c>
      <c r="M17" s="33">
        <v>0.31238224532647274</v>
      </c>
      <c r="N17" s="11">
        <v>-2.9215683927923175E-2</v>
      </c>
      <c r="O17" s="10">
        <v>-6</v>
      </c>
      <c r="P17" s="33">
        <v>-2.3357167108487287E-3</v>
      </c>
      <c r="Q17" s="11">
        <v>-3.9459064226796819E-3</v>
      </c>
      <c r="R17" s="10">
        <v>37</v>
      </c>
      <c r="S17" s="33">
        <v>0.10276677265787963</v>
      </c>
      <c r="T17" s="12">
        <v>-0.39033441181454753</v>
      </c>
      <c r="U17" s="10">
        <v>-64</v>
      </c>
      <c r="V17" s="33">
        <v>-0.19152829479873476</v>
      </c>
      <c r="W17" s="11">
        <v>8.9569269878771035E-3</v>
      </c>
      <c r="X17" s="10">
        <v>-11</v>
      </c>
      <c r="Y17" s="33">
        <v>-1.0446587109968042E-2</v>
      </c>
      <c r="Z17" s="13">
        <v>12603</v>
      </c>
      <c r="AA17" s="10">
        <v>-3</v>
      </c>
      <c r="AB17" s="33">
        <v>-8.748553383360691E-2</v>
      </c>
      <c r="AC17" s="11">
        <v>1.3885890069069567E-3</v>
      </c>
      <c r="AD17" s="10">
        <v>2</v>
      </c>
      <c r="AE17" s="33">
        <v>3.4179661752095823E-2</v>
      </c>
      <c r="AF17" s="11">
        <v>9.0734649244716969E-3</v>
      </c>
      <c r="AG17" s="10">
        <v>37</v>
      </c>
      <c r="AH17" s="33">
        <v>0.16290231213298884</v>
      </c>
      <c r="AI17" s="14">
        <v>-0.30200000000000049</v>
      </c>
      <c r="AJ17" s="10">
        <v>10</v>
      </c>
      <c r="AK17" s="33">
        <v>2.5493423877802845E-2</v>
      </c>
      <c r="AL17" s="13">
        <v>14527.883433571289</v>
      </c>
      <c r="AM17" s="38"/>
    </row>
    <row r="18" spans="1:39" x14ac:dyDescent="0.25">
      <c r="A18" t="s">
        <v>790</v>
      </c>
      <c r="B18" s="5" t="s">
        <v>121</v>
      </c>
      <c r="C18" s="6" t="s">
        <v>24</v>
      </c>
      <c r="D18" s="7" t="s">
        <v>20</v>
      </c>
      <c r="E18" s="8">
        <v>39.589020849133064</v>
      </c>
      <c r="F18" s="36">
        <v>0.60527722144921814</v>
      </c>
      <c r="G18" s="8">
        <v>-1.2258839717140191</v>
      </c>
      <c r="H18" s="9">
        <v>17</v>
      </c>
      <c r="I18" s="10">
        <v>148</v>
      </c>
      <c r="J18" s="33">
        <v>0.54026905181037022</v>
      </c>
      <c r="K18" s="11">
        <v>6.7004837265855377E-2</v>
      </c>
      <c r="L18" s="10">
        <v>116</v>
      </c>
      <c r="M18" s="33">
        <v>0.43550405527303815</v>
      </c>
      <c r="N18" s="11">
        <v>-3.5669939865136779E-2</v>
      </c>
      <c r="O18" s="10">
        <v>51</v>
      </c>
      <c r="P18" s="33">
        <v>0.67558640646585144</v>
      </c>
      <c r="Q18" s="11">
        <v>-4.7942496149841626E-2</v>
      </c>
      <c r="R18" s="10">
        <v>14</v>
      </c>
      <c r="S18" s="33">
        <v>-0.31595537415757374</v>
      </c>
      <c r="T18" s="12">
        <v>-0.37802604278732899</v>
      </c>
      <c r="U18" s="10">
        <v>3</v>
      </c>
      <c r="V18" s="33">
        <v>1.9548050007516367E-2</v>
      </c>
      <c r="W18" s="11">
        <v>-3.1789696273870349E-3</v>
      </c>
      <c r="X18" s="10">
        <v>-18</v>
      </c>
      <c r="Y18" s="33">
        <v>-2.5457330798607236E-2</v>
      </c>
      <c r="Z18" s="13">
        <v>11974</v>
      </c>
      <c r="AA18" s="10">
        <v>-3</v>
      </c>
      <c r="AB18" s="33">
        <v>-0.17896266936973326</v>
      </c>
      <c r="AC18" s="11">
        <v>1.7187499999999981E-3</v>
      </c>
      <c r="AD18" s="10">
        <v>43</v>
      </c>
      <c r="AE18" s="33">
        <v>0.17790052104095522</v>
      </c>
      <c r="AF18" s="11">
        <v>1.7199327195780323E-2</v>
      </c>
      <c r="AG18" s="10">
        <v>-5</v>
      </c>
      <c r="AH18" s="33">
        <v>1.8963019144204452E-2</v>
      </c>
      <c r="AI18" s="14">
        <v>-0.13800000000000034</v>
      </c>
      <c r="AJ18" s="10">
        <v>-13</v>
      </c>
      <c r="AK18" s="33">
        <v>1.5734346815628242E-2</v>
      </c>
      <c r="AL18" s="13">
        <v>7962.2926771230559</v>
      </c>
      <c r="AM18" s="38"/>
    </row>
    <row r="19" spans="1:39" x14ac:dyDescent="0.25">
      <c r="A19" t="s">
        <v>792</v>
      </c>
      <c r="B19" s="5" t="s">
        <v>133</v>
      </c>
      <c r="C19" s="6" t="s">
        <v>24</v>
      </c>
      <c r="D19" s="7" t="s">
        <v>20</v>
      </c>
      <c r="E19" s="8">
        <v>41.689085487361993</v>
      </c>
      <c r="F19" s="36">
        <v>8.6934188900759324E-2</v>
      </c>
      <c r="G19" s="8">
        <v>-0.36448083264855313</v>
      </c>
      <c r="H19" s="9">
        <v>8</v>
      </c>
      <c r="I19" s="10">
        <v>162</v>
      </c>
      <c r="J19" s="33">
        <v>0.62737074515900604</v>
      </c>
      <c r="K19" s="11">
        <v>6.5787460378914142E-2</v>
      </c>
      <c r="L19" s="10">
        <v>-27</v>
      </c>
      <c r="M19" s="33">
        <v>-0.34503246883662647</v>
      </c>
      <c r="N19" s="11">
        <v>-1.1795330833269058E-2</v>
      </c>
      <c r="O19" s="10">
        <v>40</v>
      </c>
      <c r="P19" s="33">
        <v>0.26089575938297904</v>
      </c>
      <c r="Q19" s="11">
        <v>-2.0749735831895447E-2</v>
      </c>
      <c r="R19" s="10">
        <v>46</v>
      </c>
      <c r="S19" s="33">
        <v>8.0828746461488354E-2</v>
      </c>
      <c r="T19" s="12">
        <v>-1.4092449257878572</v>
      </c>
      <c r="U19" s="10">
        <v>-22</v>
      </c>
      <c r="V19" s="33">
        <v>-9.3919475578847722E-2</v>
      </c>
      <c r="W19" s="11">
        <v>4.5123033783352196E-3</v>
      </c>
      <c r="X19" s="10">
        <v>-43</v>
      </c>
      <c r="Y19" s="33">
        <v>-0.14030638197766521</v>
      </c>
      <c r="Z19" s="13">
        <v>6699</v>
      </c>
      <c r="AA19" s="10">
        <v>-15</v>
      </c>
      <c r="AB19" s="33">
        <v>-0.40384382622411374</v>
      </c>
      <c r="AC19" s="11">
        <v>4.527272727272727E-3</v>
      </c>
      <c r="AD19" s="10">
        <v>25</v>
      </c>
      <c r="AE19" s="33">
        <v>0.30775377410684024</v>
      </c>
      <c r="AF19" s="11">
        <v>2.6806734454125958E-2</v>
      </c>
      <c r="AG19" s="10">
        <v>11</v>
      </c>
      <c r="AH19" s="33">
        <v>1.3544221048151915E-2</v>
      </c>
      <c r="AI19" s="14">
        <v>-0.13700000000000001</v>
      </c>
      <c r="AJ19" s="10">
        <v>-30</v>
      </c>
      <c r="AK19" s="33">
        <v>6.2198735497804303E-3</v>
      </c>
      <c r="AL19" s="13">
        <v>4462.3231734486617</v>
      </c>
      <c r="AM19" s="38"/>
    </row>
    <row r="20" spans="1:39" x14ac:dyDescent="0.25">
      <c r="A20" t="s">
        <v>860</v>
      </c>
      <c r="B20" s="5" t="s">
        <v>353</v>
      </c>
      <c r="C20" s="6" t="s">
        <v>24</v>
      </c>
      <c r="D20" s="7" t="s">
        <v>20</v>
      </c>
      <c r="E20" s="8">
        <v>21.93037156973897</v>
      </c>
      <c r="F20" s="36">
        <v>-9.8585952253119835E-2</v>
      </c>
      <c r="G20" s="8">
        <v>4.1071687797653347</v>
      </c>
      <c r="H20" s="9">
        <v>-13</v>
      </c>
      <c r="I20" s="10">
        <v>93</v>
      </c>
      <c r="J20" s="33">
        <v>0.50214264982616041</v>
      </c>
      <c r="K20" s="11">
        <v>5.4024684266779865E-2</v>
      </c>
      <c r="L20" s="10">
        <v>-71</v>
      </c>
      <c r="M20" s="33">
        <v>-0.54033083215139455</v>
      </c>
      <c r="N20" s="11">
        <v>-2.3295626059991331E-3</v>
      </c>
      <c r="O20" s="10">
        <v>-94</v>
      </c>
      <c r="P20" s="33">
        <v>-0.19597646243238109</v>
      </c>
      <c r="Q20" s="11">
        <v>1.0111845942178779E-2</v>
      </c>
      <c r="R20" s="10">
        <v>-16</v>
      </c>
      <c r="S20" s="33">
        <v>0.16581061921654389</v>
      </c>
      <c r="T20" s="12">
        <v>0.14363688595231255</v>
      </c>
      <c r="U20" s="10">
        <v>11</v>
      </c>
      <c r="V20" s="33">
        <v>2.7437461385076078E-2</v>
      </c>
      <c r="W20" s="11">
        <v>-5.2064642411648564E-3</v>
      </c>
      <c r="X20" s="10">
        <v>16</v>
      </c>
      <c r="Y20" s="33">
        <v>0.10094743747781137</v>
      </c>
      <c r="Z20" s="13">
        <v>24474</v>
      </c>
      <c r="AA20" s="10">
        <v>-67</v>
      </c>
      <c r="AB20" s="33">
        <v>-0.25889371747074136</v>
      </c>
      <c r="AC20" s="11">
        <v>5.0808709175738723E-3</v>
      </c>
      <c r="AD20" s="10">
        <v>20</v>
      </c>
      <c r="AE20" s="33">
        <v>5.9313749326623588E-2</v>
      </c>
      <c r="AF20" s="11">
        <v>9.4743535659082001E-3</v>
      </c>
      <c r="AG20" s="10">
        <v>-12</v>
      </c>
      <c r="AH20" s="33">
        <v>4.3652335499647865E-2</v>
      </c>
      <c r="AI20" s="14">
        <v>-0.15600000000000014</v>
      </c>
      <c r="AJ20" s="10">
        <v>-16</v>
      </c>
      <c r="AK20" s="33">
        <v>5.635687801374939E-3</v>
      </c>
      <c r="AL20" s="13">
        <v>13956.08694130581</v>
      </c>
      <c r="AM20" s="38"/>
    </row>
    <row r="21" spans="1:39" x14ac:dyDescent="0.25">
      <c r="A21" t="s">
        <v>872</v>
      </c>
      <c r="B21" s="5" t="s">
        <v>478</v>
      </c>
      <c r="C21" s="6" t="s">
        <v>24</v>
      </c>
      <c r="D21" s="7" t="s">
        <v>20</v>
      </c>
      <c r="E21" s="8">
        <v>12.958661193694054</v>
      </c>
      <c r="F21" s="36">
        <v>-0.94612629231643774</v>
      </c>
      <c r="G21" s="8">
        <v>8.0338102775764089</v>
      </c>
      <c r="H21" s="9">
        <v>-56</v>
      </c>
      <c r="I21" s="10">
        <v>115</v>
      </c>
      <c r="J21" s="33">
        <v>0.56775324088149681</v>
      </c>
      <c r="K21" s="11">
        <v>5.9210867872285133E-2</v>
      </c>
      <c r="L21" s="10">
        <v>51</v>
      </c>
      <c r="M21" s="33">
        <v>0.32262478353067925</v>
      </c>
      <c r="N21" s="11">
        <v>-1.8006483733385106E-2</v>
      </c>
      <c r="O21" s="10">
        <v>-7</v>
      </c>
      <c r="P21" s="33">
        <v>1.2690988394830738E-2</v>
      </c>
      <c r="Q21" s="11">
        <v>-2.3809523809523812E-3</v>
      </c>
      <c r="R21" s="10">
        <v>19</v>
      </c>
      <c r="S21" s="33">
        <v>0.23888270298591624</v>
      </c>
      <c r="T21" s="12">
        <v>0</v>
      </c>
      <c r="U21" s="10">
        <v>-150</v>
      </c>
      <c r="V21" s="33">
        <v>-0.42632905611784511</v>
      </c>
      <c r="W21" s="11">
        <v>2.2454414957351142E-2</v>
      </c>
      <c r="X21" s="10">
        <v>-173</v>
      </c>
      <c r="Y21" s="33">
        <v>-0.84284191942212205</v>
      </c>
      <c r="Z21" s="13">
        <v>-15250</v>
      </c>
      <c r="AA21" s="10">
        <v>-76</v>
      </c>
      <c r="AB21" s="33">
        <v>-0.22738300742204232</v>
      </c>
      <c r="AC21" s="11">
        <v>5.3390313390313388E-3</v>
      </c>
      <c r="AD21" s="10">
        <v>58</v>
      </c>
      <c r="AE21" s="33">
        <v>0.17775749954495701</v>
      </c>
      <c r="AF21" s="11">
        <v>1.4663372098569938E-2</v>
      </c>
      <c r="AG21" s="10">
        <v>-6</v>
      </c>
      <c r="AH21" s="33">
        <v>-9.2179802726573223E-2</v>
      </c>
      <c r="AI21" s="14">
        <v>-4.2333333333333223E-2</v>
      </c>
      <c r="AJ21" s="10">
        <v>0</v>
      </c>
      <c r="AK21" s="33">
        <v>-0.31381222280613041</v>
      </c>
      <c r="AL21" s="13">
        <v>390586.11299588997</v>
      </c>
      <c r="AM21" s="38"/>
    </row>
    <row r="22" spans="1:39" x14ac:dyDescent="0.25">
      <c r="A22" t="s">
        <v>892</v>
      </c>
      <c r="B22" s="5" t="s">
        <v>260</v>
      </c>
      <c r="C22" s="6" t="s">
        <v>24</v>
      </c>
      <c r="D22" s="7" t="s">
        <v>20</v>
      </c>
      <c r="E22" s="8">
        <v>23.05980710364388</v>
      </c>
      <c r="F22" s="36">
        <v>0.45108176198702221</v>
      </c>
      <c r="G22" s="8">
        <v>2.5123992618803008</v>
      </c>
      <c r="H22" s="9">
        <v>21</v>
      </c>
      <c r="I22" s="10">
        <v>-3</v>
      </c>
      <c r="J22" s="33">
        <v>-1.0921306254232734</v>
      </c>
      <c r="K22" s="11">
        <v>-7.4122168125527632E-2</v>
      </c>
      <c r="L22" s="10">
        <v>-148</v>
      </c>
      <c r="M22" s="33">
        <v>-0.38078677913624415</v>
      </c>
      <c r="N22" s="11">
        <v>3.0548143161768584E-3</v>
      </c>
      <c r="O22" s="10">
        <v>91</v>
      </c>
      <c r="P22" s="33">
        <v>0.20566364173898455</v>
      </c>
      <c r="Q22" s="11">
        <v>-1.5186824635644988E-2</v>
      </c>
      <c r="R22" s="10">
        <v>232</v>
      </c>
      <c r="S22" s="33">
        <v>0.44160764819911474</v>
      </c>
      <c r="T22" s="12">
        <v>-0.85251491901108267</v>
      </c>
      <c r="U22" s="10">
        <v>-50</v>
      </c>
      <c r="V22" s="33">
        <v>-0.13480866139314418</v>
      </c>
      <c r="W22" s="11">
        <v>5.1658731260208965E-3</v>
      </c>
      <c r="X22" s="10">
        <v>99</v>
      </c>
      <c r="Y22" s="33">
        <v>0.3382407718378338</v>
      </c>
      <c r="Z22" s="13">
        <v>29616</v>
      </c>
      <c r="AA22" s="10">
        <v>-33</v>
      </c>
      <c r="AB22" s="33">
        <v>-0.14252001429637379</v>
      </c>
      <c r="AC22" s="11">
        <v>3.6930995043842896E-3</v>
      </c>
      <c r="AD22" s="10">
        <v>17</v>
      </c>
      <c r="AE22" s="33">
        <v>5.626249966604735E-2</v>
      </c>
      <c r="AF22" s="11">
        <v>8.4766082451718239E-3</v>
      </c>
      <c r="AG22" s="10">
        <v>3</v>
      </c>
      <c r="AH22" s="33">
        <v>2.4002569495069848E-2</v>
      </c>
      <c r="AI22" s="14">
        <v>-0.16800000000000015</v>
      </c>
      <c r="AJ22" s="10">
        <v>6</v>
      </c>
      <c r="AK22" s="33">
        <v>0.19545834000268736</v>
      </c>
      <c r="AL22" s="13">
        <v>358450.0011334396</v>
      </c>
      <c r="AM22" s="38"/>
    </row>
    <row r="23" spans="1:39" x14ac:dyDescent="0.25">
      <c r="A23" t="s">
        <v>934</v>
      </c>
      <c r="B23" s="5" t="s">
        <v>109</v>
      </c>
      <c r="C23" s="6" t="s">
        <v>24</v>
      </c>
      <c r="D23" s="7" t="s">
        <v>20</v>
      </c>
      <c r="E23" s="8">
        <v>36.605306565142989</v>
      </c>
      <c r="F23" s="36">
        <v>-1.8681091589837018</v>
      </c>
      <c r="G23" s="8">
        <v>5.5242657042929224</v>
      </c>
      <c r="H23" s="9">
        <v>-47</v>
      </c>
      <c r="I23" s="10">
        <v>-52</v>
      </c>
      <c r="J23" s="33">
        <v>-0.32251670954120781</v>
      </c>
      <c r="K23" s="11">
        <v>-5.2332463871714863E-3</v>
      </c>
      <c r="L23" s="10">
        <v>108</v>
      </c>
      <c r="M23" s="33">
        <v>0.40600783835861431</v>
      </c>
      <c r="N23" s="11">
        <v>-3.5707671163417533E-2</v>
      </c>
      <c r="O23" s="10">
        <v>95</v>
      </c>
      <c r="P23" s="33">
        <v>0.43461266973709822</v>
      </c>
      <c r="Q23" s="11">
        <v>-3.1046848152888142E-2</v>
      </c>
      <c r="R23" s="10">
        <v>-8</v>
      </c>
      <c r="S23" s="33">
        <v>5.1670779040445286E-2</v>
      </c>
      <c r="T23" s="12">
        <v>4.2251140780801277E-3</v>
      </c>
      <c r="U23" s="10">
        <v>-158</v>
      </c>
      <c r="V23" s="33">
        <v>-0.89557576218985524</v>
      </c>
      <c r="W23" s="11">
        <v>5.2108348374964947E-2</v>
      </c>
      <c r="X23" s="10">
        <v>-65</v>
      </c>
      <c r="Y23" s="33">
        <v>-0.22311099358198683</v>
      </c>
      <c r="Z23" s="13">
        <v>5016</v>
      </c>
      <c r="AA23" s="10">
        <v>-8</v>
      </c>
      <c r="AB23" s="33">
        <v>-0.6182571319836172</v>
      </c>
      <c r="AC23" s="11">
        <v>5.1823899371069154E-3</v>
      </c>
      <c r="AD23" s="10">
        <v>-159</v>
      </c>
      <c r="AE23" s="33">
        <v>-0.66238732704258019</v>
      </c>
      <c r="AF23" s="11">
        <v>-3.1567195054198138E-2</v>
      </c>
      <c r="AG23" s="10">
        <v>10</v>
      </c>
      <c r="AH23" s="33">
        <v>6.0395027337354745E-2</v>
      </c>
      <c r="AI23" s="14">
        <v>-0.1846666666666672</v>
      </c>
      <c r="AJ23" s="10">
        <v>25</v>
      </c>
      <c r="AK23" s="33">
        <v>3.5868271992416489E-2</v>
      </c>
      <c r="AL23" s="13">
        <v>24006.919955917969</v>
      </c>
      <c r="AM23" s="38"/>
    </row>
    <row r="24" spans="1:39" x14ac:dyDescent="0.25">
      <c r="A24" t="s">
        <v>954</v>
      </c>
      <c r="B24" s="5" t="s">
        <v>193</v>
      </c>
      <c r="C24" s="6" t="s">
        <v>24</v>
      </c>
      <c r="D24" s="7" t="s">
        <v>20</v>
      </c>
      <c r="E24" s="8">
        <v>30.685923072143055</v>
      </c>
      <c r="F24" s="36">
        <v>0.40277390499019233</v>
      </c>
      <c r="G24" s="8">
        <v>1.084401290786392</v>
      </c>
      <c r="H24" s="9">
        <v>16</v>
      </c>
      <c r="I24" s="10">
        <v>122</v>
      </c>
      <c r="J24" s="33">
        <v>0.60538179492223199</v>
      </c>
      <c r="K24" s="11">
        <v>6.180369550446041E-2</v>
      </c>
      <c r="L24" s="10">
        <v>11</v>
      </c>
      <c r="M24" s="33">
        <v>0.1107997590212669</v>
      </c>
      <c r="N24" s="11">
        <v>-1.9128523020457797E-2</v>
      </c>
      <c r="O24" s="10">
        <v>104</v>
      </c>
      <c r="P24" s="33">
        <v>0.28006593792519352</v>
      </c>
      <c r="Q24" s="11">
        <v>-2.0191908265801233E-2</v>
      </c>
      <c r="R24" s="10">
        <v>-76</v>
      </c>
      <c r="S24" s="33">
        <v>-0.30582671461586275</v>
      </c>
      <c r="T24" s="12">
        <v>0.67284533349140019</v>
      </c>
      <c r="U24" s="10">
        <v>16</v>
      </c>
      <c r="V24" s="33">
        <v>6.3127178456065358E-2</v>
      </c>
      <c r="W24" s="11">
        <v>-6.4729392682722139E-3</v>
      </c>
      <c r="X24" s="10">
        <v>15</v>
      </c>
      <c r="Y24" s="33">
        <v>2.6422166636464156E-2</v>
      </c>
      <c r="Z24" s="13">
        <v>16821</v>
      </c>
      <c r="AA24" s="10">
        <v>0</v>
      </c>
      <c r="AB24" s="33">
        <v>-5.4133450934049199E-2</v>
      </c>
      <c r="AC24" s="11">
        <v>1.1176470588235357E-3</v>
      </c>
      <c r="AD24" s="10">
        <v>55</v>
      </c>
      <c r="AE24" s="33">
        <v>0.23424095440910614</v>
      </c>
      <c r="AF24" s="11">
        <v>2.0726380923753229E-2</v>
      </c>
      <c r="AG24" s="10">
        <v>-20</v>
      </c>
      <c r="AH24" s="33">
        <v>-8.7377918210071459E-2</v>
      </c>
      <c r="AI24" s="14">
        <v>-1.0000000000000231E-2</v>
      </c>
      <c r="AJ24" s="10">
        <v>-25</v>
      </c>
      <c r="AK24" s="33">
        <v>6.7076967196736947E-3</v>
      </c>
      <c r="AL24" s="13">
        <v>6849.2839087283646</v>
      </c>
      <c r="AM24" s="38"/>
    </row>
    <row r="25" spans="1:39" x14ac:dyDescent="0.25">
      <c r="A25" t="s">
        <v>998</v>
      </c>
      <c r="B25" s="5" t="s">
        <v>42</v>
      </c>
      <c r="C25" s="6" t="s">
        <v>24</v>
      </c>
      <c r="D25" s="7" t="s">
        <v>20</v>
      </c>
      <c r="E25" s="8">
        <v>71.168719747772172</v>
      </c>
      <c r="F25" s="36">
        <v>-1.7902737934287831</v>
      </c>
      <c r="G25" s="8">
        <v>-1.6850380603381865</v>
      </c>
      <c r="H25" s="9">
        <v>-2</v>
      </c>
      <c r="I25" s="10">
        <v>-78</v>
      </c>
      <c r="J25" s="33">
        <v>-0.21426388634232699</v>
      </c>
      <c r="K25" s="11">
        <v>1.2005024462540703E-2</v>
      </c>
      <c r="L25" s="10">
        <v>17</v>
      </c>
      <c r="M25" s="33">
        <v>-0.10118535408286622</v>
      </c>
      <c r="N25" s="11">
        <v>-2.4995103556056678E-2</v>
      </c>
      <c r="O25" s="10">
        <v>-6</v>
      </c>
      <c r="P25" s="33">
        <v>-0.72565049996123498</v>
      </c>
      <c r="Q25" s="11">
        <v>3.5005682749259803E-2</v>
      </c>
      <c r="R25" s="10">
        <v>3</v>
      </c>
      <c r="S25" s="33">
        <v>-0.73886416262317944</v>
      </c>
      <c r="T25" s="12">
        <v>-0.90621693473161269</v>
      </c>
      <c r="U25" s="10">
        <v>-5</v>
      </c>
      <c r="V25" s="33">
        <v>-0.19072669540659426</v>
      </c>
      <c r="W25" s="11">
        <v>1.4910111355439959E-2</v>
      </c>
      <c r="X25" s="10">
        <v>-1</v>
      </c>
      <c r="Y25" s="33">
        <v>3.0535615442576214E-2</v>
      </c>
      <c r="Z25" s="13">
        <v>7713</v>
      </c>
      <c r="AA25" s="10">
        <v>7</v>
      </c>
      <c r="AB25" s="33">
        <v>0.12603217882806206</v>
      </c>
      <c r="AC25" s="11">
        <v>-3.693356047700172E-3</v>
      </c>
      <c r="AD25" s="10">
        <v>-2</v>
      </c>
      <c r="AE25" s="33">
        <v>-0.26817399793111862</v>
      </c>
      <c r="AF25" s="11">
        <v>-4.0184220402172954E-4</v>
      </c>
      <c r="AG25" s="10">
        <v>0</v>
      </c>
      <c r="AH25" s="33">
        <v>0.19133472718055744</v>
      </c>
      <c r="AI25" s="14">
        <v>-0.30499999999999883</v>
      </c>
      <c r="AJ25" s="10">
        <v>0</v>
      </c>
      <c r="AK25" s="33">
        <v>3.0409586135459243E-2</v>
      </c>
      <c r="AL25" s="13">
        <v>6193.3576530580394</v>
      </c>
      <c r="AM25" s="38"/>
    </row>
    <row r="26" spans="1:39" x14ac:dyDescent="0.25">
      <c r="A26" t="s">
        <v>1004</v>
      </c>
      <c r="B26" s="5" t="s">
        <v>239</v>
      </c>
      <c r="C26" s="6" t="s">
        <v>24</v>
      </c>
      <c r="D26" s="7" t="s">
        <v>20</v>
      </c>
      <c r="E26" s="8">
        <v>26.061483379098913</v>
      </c>
      <c r="F26" s="36">
        <v>0.80315853022462902</v>
      </c>
      <c r="G26" s="8">
        <v>1.028452155577579</v>
      </c>
      <c r="H26" s="9">
        <v>42</v>
      </c>
      <c r="I26" s="10">
        <v>112</v>
      </c>
      <c r="J26" s="33">
        <v>0.45951679515274119</v>
      </c>
      <c r="K26" s="11">
        <v>5.3009883198562369E-2</v>
      </c>
      <c r="L26" s="10">
        <v>-349</v>
      </c>
      <c r="M26" s="33">
        <v>-1.1801224174311704</v>
      </c>
      <c r="N26" s="11">
        <v>3.7195218180383502E-2</v>
      </c>
      <c r="O26" s="10">
        <v>85</v>
      </c>
      <c r="P26" s="33">
        <v>0.16625902929163572</v>
      </c>
      <c r="Q26" s="11">
        <v>-1.2458017652112786E-2</v>
      </c>
      <c r="R26" s="10">
        <v>76</v>
      </c>
      <c r="S26" s="33">
        <v>0.23306618641678029</v>
      </c>
      <c r="T26" s="12">
        <v>-1.0010506754097461</v>
      </c>
      <c r="U26" s="10">
        <v>-44</v>
      </c>
      <c r="V26" s="33">
        <v>-0.17855855402826482</v>
      </c>
      <c r="W26" s="11">
        <v>6.7769302190099946E-3</v>
      </c>
      <c r="X26" s="10">
        <v>-12</v>
      </c>
      <c r="Y26" s="33">
        <v>-0.11801175828240523</v>
      </c>
      <c r="Z26" s="13">
        <v>15694</v>
      </c>
      <c r="AA26" s="10">
        <v>5</v>
      </c>
      <c r="AB26" s="33">
        <v>-5.4403035845186798E-2</v>
      </c>
      <c r="AC26" s="11">
        <v>3.6014625228519143E-4</v>
      </c>
      <c r="AD26" s="10">
        <v>283</v>
      </c>
      <c r="AE26" s="33">
        <v>0.91270380775005888</v>
      </c>
      <c r="AF26" s="11">
        <v>5.9044223298387544E-2</v>
      </c>
      <c r="AG26" s="10">
        <v>37</v>
      </c>
      <c r="AH26" s="33">
        <v>7.1429001002259185E-2</v>
      </c>
      <c r="AI26" s="14">
        <v>-0.20533333333333337</v>
      </c>
      <c r="AJ26" s="10">
        <v>-1</v>
      </c>
      <c r="AK26" s="33">
        <v>1.7588040964213181E-2</v>
      </c>
      <c r="AL26" s="13">
        <v>20642.19645833403</v>
      </c>
      <c r="AM26" s="38"/>
    </row>
    <row r="27" spans="1:39" x14ac:dyDescent="0.25">
      <c r="A27" t="s">
        <v>1056</v>
      </c>
      <c r="B27" s="5" t="s">
        <v>101</v>
      </c>
      <c r="C27" s="6" t="s">
        <v>24</v>
      </c>
      <c r="D27" s="7" t="s">
        <v>20</v>
      </c>
      <c r="E27" s="8">
        <v>43.533417595217827</v>
      </c>
      <c r="F27" s="36">
        <v>-0.51730892070822421</v>
      </c>
      <c r="G27" s="8">
        <v>0.76222948875156504</v>
      </c>
      <c r="H27" s="9">
        <v>-8</v>
      </c>
      <c r="I27" s="10">
        <v>50</v>
      </c>
      <c r="J27" s="33">
        <v>0.32852742342288788</v>
      </c>
      <c r="K27" s="11">
        <v>4.0728958315438102E-2</v>
      </c>
      <c r="L27" s="10">
        <v>81</v>
      </c>
      <c r="M27" s="33">
        <v>0.31251580966720727</v>
      </c>
      <c r="N27" s="11">
        <v>-3.6462086095953375E-2</v>
      </c>
      <c r="O27" s="10">
        <v>9</v>
      </c>
      <c r="P27" s="33">
        <v>4.799020132000531E-2</v>
      </c>
      <c r="Q27" s="11">
        <v>-7.7831159917639003E-3</v>
      </c>
      <c r="R27" s="10">
        <v>-4</v>
      </c>
      <c r="S27" s="33">
        <v>-0.38517254959573077</v>
      </c>
      <c r="T27" s="12">
        <v>0.12743484896858481</v>
      </c>
      <c r="U27" s="10">
        <v>7</v>
      </c>
      <c r="V27" s="33">
        <v>9.3170457186905531E-2</v>
      </c>
      <c r="W27" s="11">
        <v>-6.2319928823611204E-3</v>
      </c>
      <c r="X27" s="10">
        <v>-18</v>
      </c>
      <c r="Y27" s="33">
        <v>-8.1998262196685268E-2</v>
      </c>
      <c r="Z27" s="13">
        <v>6896</v>
      </c>
      <c r="AA27" s="10">
        <v>-12</v>
      </c>
      <c r="AB27" s="33">
        <v>-0.38620732349995457</v>
      </c>
      <c r="AC27" s="11">
        <v>4.1901692183722791E-3</v>
      </c>
      <c r="AD27" s="10">
        <v>-6</v>
      </c>
      <c r="AE27" s="33">
        <v>1.0073758879693084E-2</v>
      </c>
      <c r="AF27" s="11">
        <v>9.6139512085753331E-3</v>
      </c>
      <c r="AG27" s="10">
        <v>6</v>
      </c>
      <c r="AH27" s="33">
        <v>7.0876339676218314E-2</v>
      </c>
      <c r="AI27" s="14">
        <v>-0.19466666666666654</v>
      </c>
      <c r="AJ27" s="10">
        <v>19</v>
      </c>
      <c r="AK27" s="33">
        <v>2.7419616023858395E-2</v>
      </c>
      <c r="AL27" s="13">
        <v>25842.525545185053</v>
      </c>
      <c r="AM27" s="38"/>
    </row>
    <row r="28" spans="1:39" x14ac:dyDescent="0.25">
      <c r="A28" t="s">
        <v>1105</v>
      </c>
      <c r="B28" s="5" t="s">
        <v>108</v>
      </c>
      <c r="C28" s="6" t="s">
        <v>24</v>
      </c>
      <c r="D28" s="7" t="s">
        <v>20</v>
      </c>
      <c r="E28" s="8">
        <v>40.268654580442387</v>
      </c>
      <c r="F28" s="36">
        <v>1.2383519034065564</v>
      </c>
      <c r="G28" s="8">
        <v>-2.9365525122700049</v>
      </c>
      <c r="H28" s="9">
        <v>32</v>
      </c>
      <c r="I28" s="10">
        <v>1</v>
      </c>
      <c r="J28" s="33">
        <v>-0.64968149148937027</v>
      </c>
      <c r="K28" s="11">
        <v>-3.8220329463420355E-2</v>
      </c>
      <c r="L28" s="10">
        <v>-58</v>
      </c>
      <c r="M28" s="33">
        <v>-0.2397938639533605</v>
      </c>
      <c r="N28" s="11">
        <v>-8.6147913592092215E-3</v>
      </c>
      <c r="O28" s="10">
        <v>36</v>
      </c>
      <c r="P28" s="33">
        <v>0.24236838065448732</v>
      </c>
      <c r="Q28" s="11">
        <v>-1.9628023857515692E-2</v>
      </c>
      <c r="R28" s="10">
        <v>104</v>
      </c>
      <c r="S28" s="33">
        <v>0.30022331716631212</v>
      </c>
      <c r="T28" s="12">
        <v>-0.87408159894772253</v>
      </c>
      <c r="U28" s="10">
        <v>17</v>
      </c>
      <c r="V28" s="33">
        <v>0.22883767530316901</v>
      </c>
      <c r="W28" s="11">
        <v>-1.4185919311842016E-2</v>
      </c>
      <c r="X28" s="10">
        <v>3</v>
      </c>
      <c r="Y28" s="33">
        <v>4.7058164563929084E-2</v>
      </c>
      <c r="Z28" s="13">
        <v>12102</v>
      </c>
      <c r="AA28" s="10">
        <v>49</v>
      </c>
      <c r="AB28" s="33">
        <v>0.32234678337793704</v>
      </c>
      <c r="AC28" s="11">
        <v>-3.3719282709763071E-3</v>
      </c>
      <c r="AD28" s="10">
        <v>48</v>
      </c>
      <c r="AE28" s="33">
        <v>0.31586865847591294</v>
      </c>
      <c r="AF28" s="11">
        <v>2.6181414674332881E-2</v>
      </c>
      <c r="AG28" s="10">
        <v>0</v>
      </c>
      <c r="AH28" s="33">
        <v>-1.4004948099450742E-2</v>
      </c>
      <c r="AI28" s="14">
        <v>-0.1076666666666668</v>
      </c>
      <c r="AJ28" s="10">
        <v>21</v>
      </c>
      <c r="AK28" s="33">
        <v>3.0075999001416762E-2</v>
      </c>
      <c r="AL28" s="13">
        <v>58789.756619182357</v>
      </c>
      <c r="AM28" s="38"/>
    </row>
    <row r="29" spans="1:39" x14ac:dyDescent="0.25">
      <c r="A29" t="s">
        <v>1143</v>
      </c>
      <c r="B29" s="5" t="s">
        <v>181</v>
      </c>
      <c r="C29" s="6" t="s">
        <v>24</v>
      </c>
      <c r="D29" s="7" t="s">
        <v>20</v>
      </c>
      <c r="E29" s="8">
        <v>31.736467459404402</v>
      </c>
      <c r="F29" s="36">
        <v>-3.3187797293018755</v>
      </c>
      <c r="G29" s="8">
        <v>10.116397579329842</v>
      </c>
      <c r="H29" s="9">
        <v>-97</v>
      </c>
      <c r="I29" s="10">
        <v>-383</v>
      </c>
      <c r="J29" s="33">
        <v>-1.5063214822766897</v>
      </c>
      <c r="K29" s="11">
        <v>-7.4560450146475388E-2</v>
      </c>
      <c r="L29" s="10">
        <v>-50</v>
      </c>
      <c r="M29" s="33">
        <v>-1.1457272230763058</v>
      </c>
      <c r="N29" s="11">
        <v>1.1488390722066158E-2</v>
      </c>
      <c r="O29" s="10">
        <v>-25</v>
      </c>
      <c r="P29" s="33">
        <v>-8.3046257964219522E-2</v>
      </c>
      <c r="Q29" s="11">
        <v>1.8112311932527853E-3</v>
      </c>
      <c r="R29" s="10">
        <v>-42</v>
      </c>
      <c r="S29" s="33">
        <v>-0.27708236564796629</v>
      </c>
      <c r="T29" s="12">
        <v>0.4506635212029404</v>
      </c>
      <c r="U29" s="10">
        <v>-204</v>
      </c>
      <c r="V29" s="33">
        <v>-1.1844795776951353</v>
      </c>
      <c r="W29" s="11">
        <v>6.9417862838915462E-2</v>
      </c>
      <c r="X29" s="10">
        <v>-25</v>
      </c>
      <c r="Y29" s="33">
        <v>-0.15237347061606699</v>
      </c>
      <c r="Z29" s="13">
        <v>3924</v>
      </c>
      <c r="AA29" s="10">
        <v>-45</v>
      </c>
      <c r="AB29" s="33">
        <v>-0.59144219093168393</v>
      </c>
      <c r="AC29" s="11">
        <v>7.3983371126228256E-3</v>
      </c>
      <c r="AD29" s="10">
        <v>-96</v>
      </c>
      <c r="AE29" s="33">
        <v>-0.35679744547510067</v>
      </c>
      <c r="AF29" s="11">
        <v>-1.3705441440059807E-2</v>
      </c>
      <c r="AG29" s="10">
        <v>-7</v>
      </c>
      <c r="AH29" s="33">
        <v>-7.006284995199985E-2</v>
      </c>
      <c r="AI29" s="14">
        <v>-4.633333333333356E-2</v>
      </c>
      <c r="AJ29" s="10">
        <v>1</v>
      </c>
      <c r="AK29" s="33">
        <v>2.7877871418187816E-2</v>
      </c>
      <c r="AL29" s="13">
        <v>11837.806211625568</v>
      </c>
      <c r="AM29" s="38"/>
    </row>
    <row r="30" spans="1:39" x14ac:dyDescent="0.25">
      <c r="A30" t="s">
        <v>603</v>
      </c>
      <c r="B30" s="5" t="s">
        <v>539</v>
      </c>
      <c r="C30" s="6" t="s">
        <v>93</v>
      </c>
      <c r="D30" s="7" t="s">
        <v>34</v>
      </c>
      <c r="E30" s="8">
        <v>9.5268363520129142</v>
      </c>
      <c r="F30" s="36">
        <v>-1.6982854380794281</v>
      </c>
      <c r="G30" s="8">
        <v>10.598974037933143</v>
      </c>
      <c r="H30" s="9">
        <v>-67</v>
      </c>
      <c r="I30" s="10">
        <v>-166</v>
      </c>
      <c r="J30" s="33">
        <v>-0.61449151101777466</v>
      </c>
      <c r="K30" s="11">
        <v>-1.008926672516286E-2</v>
      </c>
      <c r="L30" s="10">
        <v>-96</v>
      </c>
      <c r="M30" s="33">
        <v>-0.28674372922476565</v>
      </c>
      <c r="N30" s="11">
        <v>-3.0991269154879361E-3</v>
      </c>
      <c r="O30" s="10">
        <v>-17</v>
      </c>
      <c r="P30" s="33">
        <v>-4.6449065647384935E-2</v>
      </c>
      <c r="Q30" s="11">
        <v>1.1751555616657805E-3</v>
      </c>
      <c r="R30" s="10">
        <v>79</v>
      </c>
      <c r="S30" s="33">
        <v>0.23472836518810689</v>
      </c>
      <c r="T30" s="12">
        <v>-0.15000632375320014</v>
      </c>
      <c r="U30" s="10">
        <v>-53</v>
      </c>
      <c r="V30" s="33">
        <v>-0.2171054304853075</v>
      </c>
      <c r="W30" s="11">
        <v>9.0249864361381348E-3</v>
      </c>
      <c r="X30" s="10">
        <v>-53</v>
      </c>
      <c r="Y30" s="33">
        <v>-0.90696189287156015</v>
      </c>
      <c r="Z30" s="13">
        <v>-7093</v>
      </c>
      <c r="AA30" s="10">
        <v>-85</v>
      </c>
      <c r="AB30" s="33">
        <v>-0.27147895328910016</v>
      </c>
      <c r="AC30" s="11">
        <v>5.7380952380952366E-3</v>
      </c>
      <c r="AD30" s="10">
        <v>-72</v>
      </c>
      <c r="AE30" s="33">
        <v>-0.23554197933804744</v>
      </c>
      <c r="AF30" s="11">
        <v>-9.3438098319608143E-3</v>
      </c>
      <c r="AG30" s="10">
        <v>-16</v>
      </c>
      <c r="AH30" s="33">
        <v>-0.11166511996226958</v>
      </c>
      <c r="AI30" s="14">
        <v>3.3333333333329662E-4</v>
      </c>
      <c r="AJ30" s="10">
        <v>5</v>
      </c>
      <c r="AK30" s="33">
        <v>-9.0055663397261877E-3</v>
      </c>
      <c r="AL30" s="13">
        <v>39191.6569563839</v>
      </c>
      <c r="AM30" s="38"/>
    </row>
    <row r="31" spans="1:39" x14ac:dyDescent="0.25">
      <c r="A31" t="s">
        <v>608</v>
      </c>
      <c r="B31" s="5" t="s">
        <v>455</v>
      </c>
      <c r="C31" s="6" t="s">
        <v>93</v>
      </c>
      <c r="D31" s="7" t="s">
        <v>34</v>
      </c>
      <c r="E31" s="8">
        <v>15.177418148478598</v>
      </c>
      <c r="F31" s="36">
        <v>1.2780569431408075</v>
      </c>
      <c r="G31" s="8">
        <v>2.0580185761176288</v>
      </c>
      <c r="H31" s="9">
        <v>57</v>
      </c>
      <c r="I31" s="10">
        <v>-227</v>
      </c>
      <c r="J31" s="33">
        <v>-0.95422403530820699</v>
      </c>
      <c r="K31" s="11">
        <v>-4.5901795549601054E-2</v>
      </c>
      <c r="L31" s="10">
        <v>-294</v>
      </c>
      <c r="M31" s="33">
        <v>-2.55787543522157</v>
      </c>
      <c r="N31" s="11">
        <v>7.7258928078600214E-2</v>
      </c>
      <c r="O31" s="10">
        <v>6</v>
      </c>
      <c r="P31" s="33">
        <v>5.8569689342715447E-2</v>
      </c>
      <c r="Q31" s="11">
        <v>-5.3191489361702126E-3</v>
      </c>
      <c r="R31" s="10">
        <v>19</v>
      </c>
      <c r="S31" s="33">
        <v>0.23888270298591624</v>
      </c>
      <c r="T31" s="12">
        <v>0</v>
      </c>
      <c r="U31" s="10">
        <v>114</v>
      </c>
      <c r="V31" s="33">
        <v>0.39474293479203082</v>
      </c>
      <c r="W31" s="11">
        <v>-2.6203123389824154E-2</v>
      </c>
      <c r="X31" s="10">
        <v>81</v>
      </c>
      <c r="Y31" s="33">
        <v>1.6653473993202952</v>
      </c>
      <c r="Z31" s="13">
        <v>97232</v>
      </c>
      <c r="AA31" s="10">
        <v>-154</v>
      </c>
      <c r="AB31" s="33">
        <v>-0.70369245355773535</v>
      </c>
      <c r="AC31" s="11">
        <v>1.2033370411568406E-2</v>
      </c>
      <c r="AD31" s="10">
        <v>190</v>
      </c>
      <c r="AE31" s="33">
        <v>0.62429930510742027</v>
      </c>
      <c r="AF31" s="11">
        <v>4.2085222184425897E-2</v>
      </c>
      <c r="AG31" s="10">
        <v>-8</v>
      </c>
      <c r="AH31" s="33">
        <v>-0.19237221672448546</v>
      </c>
      <c r="AI31" s="14">
        <v>6.9666666666666544E-2</v>
      </c>
      <c r="AJ31" s="10">
        <v>-2</v>
      </c>
      <c r="AK31" s="33">
        <v>-0.29589885214507727</v>
      </c>
      <c r="AL31" s="13">
        <v>19692.403638651595</v>
      </c>
      <c r="AM31" s="38"/>
    </row>
    <row r="32" spans="1:39" x14ac:dyDescent="0.25">
      <c r="A32" t="s">
        <v>631</v>
      </c>
      <c r="B32" s="5" t="s">
        <v>295</v>
      </c>
      <c r="C32" s="6" t="s">
        <v>93</v>
      </c>
      <c r="D32" s="7" t="s">
        <v>34</v>
      </c>
      <c r="E32" s="8">
        <v>25.272680435304597</v>
      </c>
      <c r="F32" s="36">
        <v>-0.12018289965083739</v>
      </c>
      <c r="G32" s="8">
        <v>3.4823738316190216</v>
      </c>
      <c r="H32" s="9">
        <v>-16</v>
      </c>
      <c r="I32" s="10">
        <v>-107</v>
      </c>
      <c r="J32" s="33">
        <v>-0.32984021335176589</v>
      </c>
      <c r="K32" s="11">
        <v>9.3827539673367877E-3</v>
      </c>
      <c r="L32" s="10">
        <v>-59</v>
      </c>
      <c r="M32" s="33">
        <v>-7.4159059351439627E-2</v>
      </c>
      <c r="N32" s="11">
        <v>-3.9111690797464099E-3</v>
      </c>
      <c r="O32" s="10">
        <v>28</v>
      </c>
      <c r="P32" s="33">
        <v>0.10939578029543531</v>
      </c>
      <c r="Q32" s="11">
        <v>-1.0606947076830207E-2</v>
      </c>
      <c r="R32" s="10">
        <v>-129</v>
      </c>
      <c r="S32" s="33">
        <v>3.9522127182986644E-2</v>
      </c>
      <c r="T32" s="12">
        <v>0.35290328059161463</v>
      </c>
      <c r="U32" s="10">
        <v>-11</v>
      </c>
      <c r="V32" s="33">
        <v>-1.2831516660403441E-2</v>
      </c>
      <c r="W32" s="11">
        <v>-1.6076467016632734E-3</v>
      </c>
      <c r="X32" s="10">
        <v>57</v>
      </c>
      <c r="Y32" s="33">
        <v>0.18059838188332936</v>
      </c>
      <c r="Z32" s="13">
        <v>25403</v>
      </c>
      <c r="AA32" s="10">
        <v>-75</v>
      </c>
      <c r="AB32" s="33">
        <v>-0.24622712680024295</v>
      </c>
      <c r="AC32" s="11">
        <v>5.4369639517637194E-3</v>
      </c>
      <c r="AD32" s="10">
        <v>-39</v>
      </c>
      <c r="AE32" s="33">
        <v>-0.13329122126330445</v>
      </c>
      <c r="AF32" s="11">
        <v>-5.4175343024598366E-4</v>
      </c>
      <c r="AG32" s="10">
        <v>49</v>
      </c>
      <c r="AH32" s="33">
        <v>0.15812073022392945</v>
      </c>
      <c r="AI32" s="14">
        <v>-0.2983333333333329</v>
      </c>
      <c r="AJ32" s="10">
        <v>-14</v>
      </c>
      <c r="AK32" s="33">
        <v>1.6481245324724975E-2</v>
      </c>
      <c r="AL32" s="13">
        <v>17348.37466731359</v>
      </c>
      <c r="AM32" s="38">
        <v>1</v>
      </c>
    </row>
    <row r="33" spans="1:39" x14ac:dyDescent="0.25">
      <c r="A33" t="s">
        <v>644</v>
      </c>
      <c r="B33" s="5" t="s">
        <v>222</v>
      </c>
      <c r="C33" s="6" t="s">
        <v>93</v>
      </c>
      <c r="D33" s="7" t="s">
        <v>34</v>
      </c>
      <c r="E33" s="8">
        <v>27.749930598136622</v>
      </c>
      <c r="F33" s="36">
        <v>0.22195507631479533</v>
      </c>
      <c r="G33" s="8">
        <v>2.1295690609975857</v>
      </c>
      <c r="H33" s="9">
        <v>4</v>
      </c>
      <c r="I33" s="10">
        <v>101</v>
      </c>
      <c r="J33" s="33">
        <v>0.96905065655038403</v>
      </c>
      <c r="K33" s="11">
        <v>0.10714646064257605</v>
      </c>
      <c r="L33" s="10">
        <v>-67</v>
      </c>
      <c r="M33" s="33">
        <v>-9.6268497086010485E-2</v>
      </c>
      <c r="N33" s="11">
        <v>-5.9253171436524851E-3</v>
      </c>
      <c r="O33" s="10">
        <v>31</v>
      </c>
      <c r="P33" s="33">
        <v>0.15075438326436191</v>
      </c>
      <c r="Q33" s="11">
        <v>-1.3073569731228682E-2</v>
      </c>
      <c r="R33" s="10">
        <v>2</v>
      </c>
      <c r="S33" s="33">
        <v>0.13381736396235042</v>
      </c>
      <c r="T33" s="12">
        <v>-4.9055247115161182E-2</v>
      </c>
      <c r="U33" s="10">
        <v>82</v>
      </c>
      <c r="V33" s="33">
        <v>0.23439257243372924</v>
      </c>
      <c r="W33" s="11">
        <v>-1.7038448159739067E-2</v>
      </c>
      <c r="X33" s="10">
        <v>50</v>
      </c>
      <c r="Y33" s="33">
        <v>0.12684294763213105</v>
      </c>
      <c r="Z33" s="13">
        <v>22028</v>
      </c>
      <c r="AA33" s="10">
        <v>-154</v>
      </c>
      <c r="AB33" s="33">
        <v>-0.57037872160853664</v>
      </c>
      <c r="AC33" s="11">
        <v>8.9221556886227571E-3</v>
      </c>
      <c r="AD33" s="10">
        <v>-25</v>
      </c>
      <c r="AE33" s="33">
        <v>-0.15180633324825954</v>
      </c>
      <c r="AF33" s="11">
        <v>-3.5888923175486642E-4</v>
      </c>
      <c r="AG33" s="10">
        <v>62</v>
      </c>
      <c r="AH33" s="33">
        <v>0.30399951221713473</v>
      </c>
      <c r="AI33" s="14">
        <v>-0.45966666666666578</v>
      </c>
      <c r="AJ33" s="10">
        <v>-9</v>
      </c>
      <c r="AK33" s="33">
        <v>1.65497838345669E-2</v>
      </c>
      <c r="AL33" s="13">
        <v>11483.7392381627</v>
      </c>
      <c r="AM33" s="38"/>
    </row>
    <row r="34" spans="1:39" x14ac:dyDescent="0.25">
      <c r="A34" t="s">
        <v>670</v>
      </c>
      <c r="B34" s="15" t="s">
        <v>292</v>
      </c>
      <c r="C34" s="16" t="s">
        <v>93</v>
      </c>
      <c r="D34" s="7" t="s">
        <v>34</v>
      </c>
      <c r="E34" s="8">
        <v>29.08895645494496</v>
      </c>
      <c r="F34" s="36">
        <v>-0.37324249757633016</v>
      </c>
      <c r="G34" s="8">
        <v>3.3363789400529775</v>
      </c>
      <c r="H34" s="9">
        <v>-17</v>
      </c>
      <c r="I34" s="17">
        <v>-63</v>
      </c>
      <c r="J34" s="34">
        <v>-0.17886689603887249</v>
      </c>
      <c r="K34" s="18">
        <v>1.6920142246716896E-2</v>
      </c>
      <c r="L34" s="17">
        <v>-79</v>
      </c>
      <c r="M34" s="34">
        <v>-0.40044834525875772</v>
      </c>
      <c r="N34" s="18">
        <v>-3.4307838592275569E-3</v>
      </c>
      <c r="O34" s="17">
        <v>-71</v>
      </c>
      <c r="P34" s="34">
        <v>-0.20479215934144862</v>
      </c>
      <c r="Q34" s="18">
        <v>9.8945888606741667E-3</v>
      </c>
      <c r="R34" s="17">
        <v>-35</v>
      </c>
      <c r="S34" s="34">
        <v>-0.17250104900139632</v>
      </c>
      <c r="T34" s="19">
        <v>0.28754952370835751</v>
      </c>
      <c r="U34" s="17">
        <v>-172</v>
      </c>
      <c r="V34" s="33">
        <v>-0.69407945211814637</v>
      </c>
      <c r="W34" s="18">
        <v>3.9383323172907679E-2</v>
      </c>
      <c r="X34" s="17">
        <v>-95</v>
      </c>
      <c r="Y34" s="34">
        <v>-0.34704355988574975</v>
      </c>
      <c r="Z34" s="20">
        <v>842</v>
      </c>
      <c r="AA34" s="17">
        <v>48</v>
      </c>
      <c r="AB34" s="34">
        <v>0.1832762867378375</v>
      </c>
      <c r="AC34" s="18">
        <v>-1.0795649685174588E-3</v>
      </c>
      <c r="AD34" s="17">
        <v>192</v>
      </c>
      <c r="AE34" s="34">
        <v>1.0995620004998639</v>
      </c>
      <c r="AF34" s="18">
        <v>7.1886968194244116E-2</v>
      </c>
      <c r="AG34" s="17">
        <v>-39</v>
      </c>
      <c r="AH34" s="33">
        <v>-0.34182084685526448</v>
      </c>
      <c r="AI34" s="21">
        <v>0.25333333333333341</v>
      </c>
      <c r="AJ34" s="17">
        <v>0</v>
      </c>
      <c r="AK34" s="34">
        <v>-2.9522169716267532E-2</v>
      </c>
      <c r="AL34" s="20">
        <v>57515.730234518822</v>
      </c>
      <c r="AM34" s="38"/>
    </row>
    <row r="35" spans="1:39" x14ac:dyDescent="0.25">
      <c r="A35" t="s">
        <v>686</v>
      </c>
      <c r="B35" s="5" t="s">
        <v>230</v>
      </c>
      <c r="C35" s="6" t="s">
        <v>93</v>
      </c>
      <c r="D35" s="7" t="s">
        <v>34</v>
      </c>
      <c r="E35" s="8">
        <v>29.509619026336434</v>
      </c>
      <c r="F35" s="36">
        <v>-0.98720669732617816</v>
      </c>
      <c r="G35" s="8">
        <v>4.7762259717723659</v>
      </c>
      <c r="H35" s="9">
        <v>-44</v>
      </c>
      <c r="I35" s="10">
        <v>-144</v>
      </c>
      <c r="J35" s="33">
        <v>-1.51021888069257</v>
      </c>
      <c r="K35" s="11">
        <v>-6.2671198389801841E-2</v>
      </c>
      <c r="L35" s="10">
        <v>-26</v>
      </c>
      <c r="M35" s="33">
        <v>-0.13102551701056325</v>
      </c>
      <c r="N35" s="11">
        <v>-1.3122775145184999E-2</v>
      </c>
      <c r="O35" s="10">
        <v>3</v>
      </c>
      <c r="P35" s="33">
        <v>3.6907016850353497E-2</v>
      </c>
      <c r="Q35" s="11">
        <v>-6.3712822724103363E-3</v>
      </c>
      <c r="R35" s="10">
        <v>-60</v>
      </c>
      <c r="S35" s="33">
        <v>-1.0182745104209939E-2</v>
      </c>
      <c r="T35" s="12">
        <v>0.24503582163397103</v>
      </c>
      <c r="U35" s="10">
        <v>-45</v>
      </c>
      <c r="V35" s="33">
        <v>-0.23963786025954564</v>
      </c>
      <c r="W35" s="11">
        <v>1.3245285368104459E-2</v>
      </c>
      <c r="X35" s="10">
        <v>80</v>
      </c>
      <c r="Y35" s="33">
        <v>0.25994858920832009</v>
      </c>
      <c r="Z35" s="13">
        <v>24101</v>
      </c>
      <c r="AA35" s="10">
        <v>-28</v>
      </c>
      <c r="AB35" s="33">
        <v>-9.3631699090400256E-2</v>
      </c>
      <c r="AC35" s="11">
        <v>3.7440297440297435E-3</v>
      </c>
      <c r="AD35" s="10">
        <v>-55</v>
      </c>
      <c r="AE35" s="33">
        <v>-0.51548934797014279</v>
      </c>
      <c r="AF35" s="11">
        <v>-2.1080553927266044E-2</v>
      </c>
      <c r="AG35" s="10">
        <v>-14</v>
      </c>
      <c r="AH35" s="33">
        <v>-6.9486317878414638E-2</v>
      </c>
      <c r="AI35" s="14">
        <v>-5.0333333333333341E-2</v>
      </c>
      <c r="AJ35" s="10">
        <v>0</v>
      </c>
      <c r="AK35" s="33">
        <v>1.0248111739335153E-2</v>
      </c>
      <c r="AL35" s="13">
        <v>17315.359350076149</v>
      </c>
      <c r="AM35" s="38">
        <v>1</v>
      </c>
    </row>
    <row r="36" spans="1:39" x14ac:dyDescent="0.25">
      <c r="A36" t="s">
        <v>690</v>
      </c>
      <c r="B36" s="5" t="s">
        <v>534</v>
      </c>
      <c r="C36" s="6" t="s">
        <v>93</v>
      </c>
      <c r="D36" s="7" t="s">
        <v>34</v>
      </c>
      <c r="E36" s="8">
        <v>13.321517620525944</v>
      </c>
      <c r="F36" s="36">
        <v>-1.8249956870011301</v>
      </c>
      <c r="G36" s="8">
        <v>10.143480121229809</v>
      </c>
      <c r="H36" s="9">
        <v>-110</v>
      </c>
      <c r="I36" s="10">
        <v>-247</v>
      </c>
      <c r="J36" s="33">
        <v>-0.75646736664731651</v>
      </c>
      <c r="K36" s="11">
        <v>-2.4242253111693257E-2</v>
      </c>
      <c r="L36" s="10">
        <v>-193</v>
      </c>
      <c r="M36" s="33">
        <v>-0.4781822832844459</v>
      </c>
      <c r="N36" s="11">
        <v>1.0006811689844596E-2</v>
      </c>
      <c r="O36" s="10">
        <v>-142</v>
      </c>
      <c r="P36" s="33">
        <v>-0.36455153332401752</v>
      </c>
      <c r="Q36" s="11">
        <v>2.0529868084643639E-2</v>
      </c>
      <c r="R36" s="10">
        <v>-182</v>
      </c>
      <c r="S36" s="33">
        <v>-5.9876897203401752E-2</v>
      </c>
      <c r="T36" s="12">
        <v>0.5872680291284943</v>
      </c>
      <c r="U36" s="10">
        <v>-300</v>
      </c>
      <c r="V36" s="33">
        <v>-0.88941408850041503</v>
      </c>
      <c r="W36" s="11">
        <v>5.0183969091015385E-2</v>
      </c>
      <c r="X36" s="10">
        <v>22</v>
      </c>
      <c r="Y36" s="33">
        <v>0.34164444767673818</v>
      </c>
      <c r="Z36" s="13">
        <v>41295</v>
      </c>
      <c r="AA36" s="10">
        <v>-78</v>
      </c>
      <c r="AB36" s="33">
        <v>-0.22058160092884116</v>
      </c>
      <c r="AC36" s="11">
        <v>5.3847096299926463E-3</v>
      </c>
      <c r="AD36" s="10">
        <v>-100</v>
      </c>
      <c r="AE36" s="33">
        <v>-0.29245624618102911</v>
      </c>
      <c r="AF36" s="11">
        <v>-1.1679592385881454E-2</v>
      </c>
      <c r="AG36" s="10">
        <v>-16</v>
      </c>
      <c r="AH36" s="33">
        <v>-0.10610256243999971</v>
      </c>
      <c r="AI36" s="14">
        <v>-6.3333333333339681E-3</v>
      </c>
      <c r="AJ36" s="10">
        <v>0</v>
      </c>
      <c r="AK36" s="33">
        <v>-1.8286861788891117E-2</v>
      </c>
      <c r="AL36" s="13">
        <v>32309.999053291627</v>
      </c>
      <c r="AM36" s="38"/>
    </row>
    <row r="37" spans="1:39" x14ac:dyDescent="0.25">
      <c r="A37" t="s">
        <v>697</v>
      </c>
      <c r="B37" s="5" t="s">
        <v>504</v>
      </c>
      <c r="C37" s="6" t="s">
        <v>93</v>
      </c>
      <c r="D37" s="7" t="s">
        <v>34</v>
      </c>
      <c r="E37" s="8">
        <v>12.882676173418277</v>
      </c>
      <c r="F37" s="36">
        <v>-0.49205882762403785</v>
      </c>
      <c r="G37" s="8">
        <v>6.9212203522563538</v>
      </c>
      <c r="H37" s="9">
        <v>-28</v>
      </c>
      <c r="I37" s="10">
        <v>-24</v>
      </c>
      <c r="J37" s="33">
        <v>-4.0360951910907716E-2</v>
      </c>
      <c r="K37" s="11">
        <v>3.0505794164391364E-2</v>
      </c>
      <c r="L37" s="10">
        <v>213</v>
      </c>
      <c r="M37" s="33">
        <v>0.69739576723005769</v>
      </c>
      <c r="N37" s="11">
        <v>-4.2476225471934539E-2</v>
      </c>
      <c r="O37" s="10">
        <v>-27</v>
      </c>
      <c r="P37" s="33">
        <v>-5.6159276733448782E-2</v>
      </c>
      <c r="Q37" s="11">
        <v>1.4903448339980835E-3</v>
      </c>
      <c r="R37" s="10">
        <v>-94</v>
      </c>
      <c r="S37" s="33">
        <v>7.0652594784074096E-2</v>
      </c>
      <c r="T37" s="12">
        <v>0.3306878306878307</v>
      </c>
      <c r="U37" s="10">
        <v>14</v>
      </c>
      <c r="V37" s="33">
        <v>2.0399654830697833E-2</v>
      </c>
      <c r="W37" s="11">
        <v>-4.8713771169715606E-3</v>
      </c>
      <c r="X37" s="10">
        <v>-37</v>
      </c>
      <c r="Y37" s="33">
        <v>-0.40315300861749082</v>
      </c>
      <c r="Z37" s="13">
        <v>10988</v>
      </c>
      <c r="AA37" s="10">
        <v>6</v>
      </c>
      <c r="AB37" s="33">
        <v>2.8542152047043357E-2</v>
      </c>
      <c r="AC37" s="11">
        <v>2.4138767588549222E-3</v>
      </c>
      <c r="AD37" s="10">
        <v>-92</v>
      </c>
      <c r="AE37" s="33">
        <v>-0.27947374236602801</v>
      </c>
      <c r="AF37" s="11">
        <v>-1.1126079344170203E-2</v>
      </c>
      <c r="AG37" s="10">
        <v>-21</v>
      </c>
      <c r="AH37" s="33">
        <v>-0.12660919051822594</v>
      </c>
      <c r="AI37" s="14">
        <v>1.7000000000000348E-2</v>
      </c>
      <c r="AJ37" s="10">
        <v>-6</v>
      </c>
      <c r="AK37" s="33">
        <v>-2.1894431076468324E-2</v>
      </c>
      <c r="AL37" s="13">
        <v>28574.371323825617</v>
      </c>
      <c r="AM37" s="38"/>
    </row>
    <row r="38" spans="1:39" x14ac:dyDescent="0.25">
      <c r="A38" t="s">
        <v>703</v>
      </c>
      <c r="B38" s="5" t="s">
        <v>578</v>
      </c>
      <c r="C38" s="6" t="s">
        <v>93</v>
      </c>
      <c r="D38" s="7" t="s">
        <v>34</v>
      </c>
      <c r="E38" s="8">
        <v>11.466100005191404</v>
      </c>
      <c r="F38" s="36">
        <v>0.33728411911988143</v>
      </c>
      <c r="G38" s="8">
        <v>5.1484782074359536</v>
      </c>
      <c r="H38" s="9">
        <v>7</v>
      </c>
      <c r="I38" s="10">
        <v>-241</v>
      </c>
      <c r="J38" s="33">
        <v>-0.76296270031082858</v>
      </c>
      <c r="K38" s="11">
        <v>-2.7488083512648309E-2</v>
      </c>
      <c r="L38" s="10">
        <v>-40</v>
      </c>
      <c r="M38" s="33">
        <v>-1.3907914881876038E-2</v>
      </c>
      <c r="N38" s="11">
        <v>-7.9441159847501892E-3</v>
      </c>
      <c r="O38" s="10">
        <v>39</v>
      </c>
      <c r="P38" s="33">
        <v>0.13351808442568203</v>
      </c>
      <c r="Q38" s="11">
        <v>-1.011904761904762E-2</v>
      </c>
      <c r="R38" s="10">
        <v>19</v>
      </c>
      <c r="S38" s="33">
        <v>0.23888270298591624</v>
      </c>
      <c r="T38" s="12">
        <v>0</v>
      </c>
      <c r="U38" s="10">
        <v>107</v>
      </c>
      <c r="V38" s="33">
        <v>0.40738211094718446</v>
      </c>
      <c r="W38" s="11">
        <v>-2.8317283736782786E-2</v>
      </c>
      <c r="X38" s="10">
        <v>-36</v>
      </c>
      <c r="Y38" s="33">
        <v>-0.42568256002940585</v>
      </c>
      <c r="Z38" s="13">
        <v>10619</v>
      </c>
      <c r="AA38" s="10">
        <v>-26</v>
      </c>
      <c r="AB38" s="33">
        <v>-0.10656891294758131</v>
      </c>
      <c r="AC38" s="11">
        <v>4.4054514480408834E-3</v>
      </c>
      <c r="AD38" s="10">
        <v>97</v>
      </c>
      <c r="AE38" s="33">
        <v>0.3500580123413658</v>
      </c>
      <c r="AF38" s="11">
        <v>2.4625006351909673E-2</v>
      </c>
      <c r="AG38" s="10">
        <v>-60</v>
      </c>
      <c r="AH38" s="33">
        <v>-0.21677673479428927</v>
      </c>
      <c r="AI38" s="14">
        <v>0.11933333333333307</v>
      </c>
      <c r="AJ38" s="10">
        <v>-4</v>
      </c>
      <c r="AK38" s="33">
        <v>-4.7573924426124493E-2</v>
      </c>
      <c r="AL38" s="13">
        <v>25806.45616656536</v>
      </c>
      <c r="AM38" s="38"/>
    </row>
    <row r="39" spans="1:39" x14ac:dyDescent="0.25">
      <c r="A39" t="s">
        <v>709</v>
      </c>
      <c r="B39" s="5" t="s">
        <v>394</v>
      </c>
      <c r="C39" s="6" t="s">
        <v>93</v>
      </c>
      <c r="D39" s="7" t="s">
        <v>34</v>
      </c>
      <c r="E39" s="8">
        <v>22.514682935490612</v>
      </c>
      <c r="F39" s="36">
        <v>-0.16351732003769226</v>
      </c>
      <c r="G39" s="8">
        <v>4.1498661582672796</v>
      </c>
      <c r="H39" s="9">
        <v>-20</v>
      </c>
      <c r="I39" s="10">
        <v>-9</v>
      </c>
      <c r="J39" s="33">
        <v>-1.1140352369357093E-2</v>
      </c>
      <c r="K39" s="11">
        <v>2.944019140837173E-2</v>
      </c>
      <c r="L39" s="10">
        <v>-121</v>
      </c>
      <c r="M39" s="33">
        <v>-0.22760720962393732</v>
      </c>
      <c r="N39" s="11">
        <v>2.2813975288229343E-3</v>
      </c>
      <c r="O39" s="10">
        <v>26</v>
      </c>
      <c r="P39" s="33">
        <v>4.9037042781110707E-2</v>
      </c>
      <c r="Q39" s="11">
        <v>-6.0954473144891608E-3</v>
      </c>
      <c r="R39" s="10">
        <v>-77</v>
      </c>
      <c r="S39" s="33">
        <v>9.8983943992854262E-2</v>
      </c>
      <c r="T39" s="12">
        <v>0.27499725002749975</v>
      </c>
      <c r="U39" s="10">
        <v>-115</v>
      </c>
      <c r="V39" s="33">
        <v>-0.31908484054630903</v>
      </c>
      <c r="W39" s="11">
        <v>1.6315868623372788E-2</v>
      </c>
      <c r="X39" s="10">
        <v>7</v>
      </c>
      <c r="Y39" s="33">
        <v>-4.1336061130910831E-2</v>
      </c>
      <c r="Z39" s="13">
        <v>16489</v>
      </c>
      <c r="AA39" s="10">
        <v>-49</v>
      </c>
      <c r="AB39" s="33">
        <v>-0.15219823426152757</v>
      </c>
      <c r="AC39" s="11">
        <v>4.4424432263116646E-3</v>
      </c>
      <c r="AD39" s="10">
        <v>55</v>
      </c>
      <c r="AE39" s="33">
        <v>0.23988102795840871</v>
      </c>
      <c r="AF39" s="11">
        <v>2.0433152337903437E-2</v>
      </c>
      <c r="AG39" s="10">
        <v>9</v>
      </c>
      <c r="AH39" s="33">
        <v>6.7739970263714172E-2</v>
      </c>
      <c r="AI39" s="14">
        <v>-0.19366666666666621</v>
      </c>
      <c r="AJ39" s="10">
        <v>-11</v>
      </c>
      <c r="AK39" s="33">
        <v>1.5806796404306184E-2</v>
      </c>
      <c r="AL39" s="13">
        <v>18454.298016761779</v>
      </c>
      <c r="AM39" s="38"/>
    </row>
    <row r="40" spans="1:39" x14ac:dyDescent="0.25">
      <c r="A40" t="s">
        <v>718</v>
      </c>
      <c r="B40" s="5" t="s">
        <v>284</v>
      </c>
      <c r="C40" s="6" t="s">
        <v>93</v>
      </c>
      <c r="D40" s="7" t="s">
        <v>34</v>
      </c>
      <c r="E40" s="8">
        <v>29.602497951387665</v>
      </c>
      <c r="F40" s="36">
        <v>-0.31762595660325477</v>
      </c>
      <c r="G40" s="8">
        <v>3.0939714166210841</v>
      </c>
      <c r="H40" s="9">
        <v>-11</v>
      </c>
      <c r="I40" s="10">
        <v>5</v>
      </c>
      <c r="J40" s="33">
        <v>0.22078601297767153</v>
      </c>
      <c r="K40" s="11">
        <v>6.4673080499126456E-2</v>
      </c>
      <c r="L40" s="10">
        <v>-99</v>
      </c>
      <c r="M40" s="33">
        <v>-0.35393867194686179</v>
      </c>
      <c r="N40" s="11">
        <v>-2.6072692012466606E-3</v>
      </c>
      <c r="O40" s="10">
        <v>7</v>
      </c>
      <c r="P40" s="33">
        <v>0.10087083385237539</v>
      </c>
      <c r="Q40" s="11">
        <v>-1.1195679954104948E-2</v>
      </c>
      <c r="R40" s="10">
        <v>116</v>
      </c>
      <c r="S40" s="33">
        <v>0.26392785874246016</v>
      </c>
      <c r="T40" s="12">
        <v>-0.43407316904064019</v>
      </c>
      <c r="U40" s="10">
        <v>155</v>
      </c>
      <c r="V40" s="33">
        <v>0.73758695802542662</v>
      </c>
      <c r="W40" s="11">
        <v>-4.5939104336530416E-2</v>
      </c>
      <c r="X40" s="10">
        <v>-17</v>
      </c>
      <c r="Y40" s="33">
        <v>-6.3345567358627564E-2</v>
      </c>
      <c r="Z40" s="13">
        <v>11640</v>
      </c>
      <c r="AA40" s="10">
        <v>-126</v>
      </c>
      <c r="AB40" s="33">
        <v>-0.49359688167930299</v>
      </c>
      <c r="AC40" s="11">
        <v>7.8797364085667204E-3</v>
      </c>
      <c r="AD40" s="10">
        <v>-161</v>
      </c>
      <c r="AE40" s="33">
        <v>-0.81387634431603295</v>
      </c>
      <c r="AF40" s="11">
        <v>-3.9714762954310645E-2</v>
      </c>
      <c r="AG40" s="10">
        <v>3</v>
      </c>
      <c r="AH40" s="33">
        <v>-2.0990715469024757E-2</v>
      </c>
      <c r="AI40" s="14">
        <v>-0.11099999999999999</v>
      </c>
      <c r="AJ40" s="10">
        <v>-22</v>
      </c>
      <c r="AK40" s="33">
        <v>-4.2627881039998997E-2</v>
      </c>
      <c r="AL40" s="13">
        <v>3869.8899542801373</v>
      </c>
      <c r="AM40" s="38"/>
    </row>
    <row r="41" spans="1:39" x14ac:dyDescent="0.25">
      <c r="A41" t="s">
        <v>722</v>
      </c>
      <c r="B41" s="5" t="s">
        <v>440</v>
      </c>
      <c r="C41" s="6" t="s">
        <v>93</v>
      </c>
      <c r="D41" s="7" t="s">
        <v>34</v>
      </c>
      <c r="E41" s="8">
        <v>14.050354907070645</v>
      </c>
      <c r="F41" s="36">
        <v>-0.90166325331080133</v>
      </c>
      <c r="G41" s="8">
        <v>7.7017530744263105</v>
      </c>
      <c r="H41" s="9">
        <v>-67</v>
      </c>
      <c r="I41" s="10">
        <v>-2</v>
      </c>
      <c r="J41" s="33">
        <v>-0.13918818734965832</v>
      </c>
      <c r="K41" s="11">
        <v>5.7994336903189003E-2</v>
      </c>
      <c r="L41" s="10">
        <v>-141</v>
      </c>
      <c r="M41" s="33">
        <v>-0.86468673125248152</v>
      </c>
      <c r="N41" s="11">
        <v>1.3095397537673886E-2</v>
      </c>
      <c r="O41" s="10">
        <v>-75</v>
      </c>
      <c r="P41" s="33">
        <v>-0.19088374035327693</v>
      </c>
      <c r="Q41" s="11">
        <v>9.5543203539129005E-3</v>
      </c>
      <c r="R41" s="10">
        <v>-148</v>
      </c>
      <c r="S41" s="33">
        <v>-0.1257538447641619</v>
      </c>
      <c r="T41" s="12">
        <v>0.59720899941637939</v>
      </c>
      <c r="U41" s="10">
        <v>18</v>
      </c>
      <c r="V41" s="33">
        <v>9.9467072004922871E-2</v>
      </c>
      <c r="W41" s="11">
        <v>-8.3598008570145363E-3</v>
      </c>
      <c r="X41" s="10">
        <v>-37</v>
      </c>
      <c r="Y41" s="33">
        <v>-0.32372463075659852</v>
      </c>
      <c r="Z41" s="13">
        <v>9585</v>
      </c>
      <c r="AA41" s="10">
        <v>7</v>
      </c>
      <c r="AB41" s="33">
        <v>2.8732776515843494E-2</v>
      </c>
      <c r="AC41" s="11">
        <v>2.6651754179420756E-3</v>
      </c>
      <c r="AD41" s="10">
        <v>2</v>
      </c>
      <c r="AE41" s="33">
        <v>-1.9666517035604181E-2</v>
      </c>
      <c r="AF41" s="11">
        <v>3.3426032055566823E-3</v>
      </c>
      <c r="AG41" s="10">
        <v>-31</v>
      </c>
      <c r="AH41" s="33">
        <v>-0.38457441176322671</v>
      </c>
      <c r="AI41" s="14">
        <v>0.30033333333333334</v>
      </c>
      <c r="AJ41" s="10">
        <v>-41</v>
      </c>
      <c r="AK41" s="33">
        <v>-9.0888145322339145E-2</v>
      </c>
      <c r="AL41" s="13">
        <v>-23700.177214510157</v>
      </c>
      <c r="AM41" s="38"/>
    </row>
    <row r="42" spans="1:39" x14ac:dyDescent="0.25">
      <c r="A42" t="s">
        <v>730</v>
      </c>
      <c r="B42" s="5" t="s">
        <v>216</v>
      </c>
      <c r="C42" s="6" t="s">
        <v>93</v>
      </c>
      <c r="D42" s="7" t="s">
        <v>34</v>
      </c>
      <c r="E42" s="8">
        <v>33.028126679613123</v>
      </c>
      <c r="F42" s="36">
        <v>-1.6973937727989226</v>
      </c>
      <c r="G42" s="8">
        <v>5.8262900971702649</v>
      </c>
      <c r="H42" s="9">
        <v>-55</v>
      </c>
      <c r="I42" s="10">
        <v>11</v>
      </c>
      <c r="J42" s="33">
        <v>0.10643310453499022</v>
      </c>
      <c r="K42" s="11">
        <v>4.4240386288475486E-2</v>
      </c>
      <c r="L42" s="10">
        <v>40</v>
      </c>
      <c r="M42" s="33">
        <v>0.21259708875635425</v>
      </c>
      <c r="N42" s="11">
        <v>-2.0961438876645352E-2</v>
      </c>
      <c r="O42" s="10">
        <v>36</v>
      </c>
      <c r="P42" s="33">
        <v>0.29227852230633417</v>
      </c>
      <c r="Q42" s="11">
        <v>-2.3090932561755428E-2</v>
      </c>
      <c r="R42" s="10">
        <v>-207</v>
      </c>
      <c r="S42" s="33">
        <v>-0.54014252122630624</v>
      </c>
      <c r="T42" s="12">
        <v>1.3979518018195101</v>
      </c>
      <c r="U42" s="10">
        <v>-107</v>
      </c>
      <c r="V42" s="33">
        <v>-0.68316693863751254</v>
      </c>
      <c r="W42" s="11">
        <v>3.9565870248812238E-2</v>
      </c>
      <c r="X42" s="10">
        <v>-54</v>
      </c>
      <c r="Y42" s="33">
        <v>-0.14756910265989487</v>
      </c>
      <c r="Z42" s="13">
        <v>7244</v>
      </c>
      <c r="AA42" s="10">
        <v>-32</v>
      </c>
      <c r="AB42" s="33">
        <v>-0.38366440318282946</v>
      </c>
      <c r="AC42" s="11">
        <v>5.1741320875698452E-3</v>
      </c>
      <c r="AD42" s="10">
        <v>-70</v>
      </c>
      <c r="AE42" s="33">
        <v>-0.31611269697896183</v>
      </c>
      <c r="AF42" s="11">
        <v>-1.0798341731788508E-2</v>
      </c>
      <c r="AG42" s="10">
        <v>0</v>
      </c>
      <c r="AH42" s="33">
        <v>-3.6229024893366488E-3</v>
      </c>
      <c r="AI42" s="14">
        <v>-0.1166666666666667</v>
      </c>
      <c r="AJ42" s="10">
        <v>-31</v>
      </c>
      <c r="AK42" s="33">
        <v>8.5261795189853495E-3</v>
      </c>
      <c r="AL42" s="13">
        <v>10105.904922562782</v>
      </c>
      <c r="AM42" s="38"/>
    </row>
    <row r="43" spans="1:39" x14ac:dyDescent="0.25">
      <c r="A43" t="s">
        <v>732</v>
      </c>
      <c r="B43" s="5" t="s">
        <v>392</v>
      </c>
      <c r="C43" s="6" t="s">
        <v>93</v>
      </c>
      <c r="D43" s="7" t="s">
        <v>34</v>
      </c>
      <c r="E43" s="8">
        <v>15.964354990800258</v>
      </c>
      <c r="F43" s="36">
        <v>-0.23001650056979628</v>
      </c>
      <c r="G43" s="8">
        <v>5.6447011611900226</v>
      </c>
      <c r="H43" s="9">
        <v>-27</v>
      </c>
      <c r="I43" s="10">
        <v>-396</v>
      </c>
      <c r="J43" s="33">
        <v>-1.3950395222832366</v>
      </c>
      <c r="K43" s="11">
        <v>-7.0382719128393889E-2</v>
      </c>
      <c r="L43" s="10">
        <v>20</v>
      </c>
      <c r="M43" s="33">
        <v>0.21922857532471274</v>
      </c>
      <c r="N43" s="11">
        <v>-1.2545387210266568E-2</v>
      </c>
      <c r="O43" s="10">
        <v>-57</v>
      </c>
      <c r="P43" s="33">
        <v>-0.11094942312048395</v>
      </c>
      <c r="Q43" s="11">
        <v>4.9236691900958335E-3</v>
      </c>
      <c r="R43" s="10">
        <v>-14</v>
      </c>
      <c r="S43" s="33">
        <v>0.16854842299111872</v>
      </c>
      <c r="T43" s="12">
        <v>0.13825521913452232</v>
      </c>
      <c r="U43" s="10">
        <v>-119</v>
      </c>
      <c r="V43" s="33">
        <v>-0.2909612982313704</v>
      </c>
      <c r="W43" s="11">
        <v>1.3931802586853139E-2</v>
      </c>
      <c r="X43" s="10">
        <v>-27</v>
      </c>
      <c r="Y43" s="33">
        <v>-0.23091279909963969</v>
      </c>
      <c r="Z43" s="13">
        <v>13815</v>
      </c>
      <c r="AA43" s="10">
        <v>41</v>
      </c>
      <c r="AB43" s="33">
        <v>0.11639851600650253</v>
      </c>
      <c r="AC43" s="11">
        <v>1.2393923520167618E-3</v>
      </c>
      <c r="AD43" s="10">
        <v>146</v>
      </c>
      <c r="AE43" s="33">
        <v>0.43158730370606863</v>
      </c>
      <c r="AF43" s="11">
        <v>3.0606388296837594E-2</v>
      </c>
      <c r="AG43" s="10">
        <v>-29</v>
      </c>
      <c r="AH43" s="33">
        <v>-9.3885327421887377E-2</v>
      </c>
      <c r="AI43" s="14">
        <v>-1.5000000000000124E-2</v>
      </c>
      <c r="AJ43" s="10">
        <v>14</v>
      </c>
      <c r="AK43" s="33">
        <v>1.4787383092441958E-2</v>
      </c>
      <c r="AL43" s="13">
        <v>33468.555037371494</v>
      </c>
      <c r="AM43" s="38"/>
    </row>
    <row r="44" spans="1:39" x14ac:dyDescent="0.25">
      <c r="A44" t="s">
        <v>733</v>
      </c>
      <c r="B44" s="5" t="s">
        <v>225</v>
      </c>
      <c r="C44" s="6" t="s">
        <v>93</v>
      </c>
      <c r="D44" s="7" t="s">
        <v>34</v>
      </c>
      <c r="E44" s="8">
        <v>31.243460960634231</v>
      </c>
      <c r="F44" s="36">
        <v>-1.95857338354094</v>
      </c>
      <c r="G44" s="8">
        <v>6.8373886086682205</v>
      </c>
      <c r="H44" s="9">
        <v>-70</v>
      </c>
      <c r="I44" s="10">
        <v>-98</v>
      </c>
      <c r="J44" s="33">
        <v>-0.56785872152774841</v>
      </c>
      <c r="K44" s="11">
        <v>-3.3703324759828401E-3</v>
      </c>
      <c r="L44" s="10">
        <v>-15</v>
      </c>
      <c r="M44" s="33">
        <v>-0.20639424539697776</v>
      </c>
      <c r="N44" s="11">
        <v>-1.6740385914425684E-2</v>
      </c>
      <c r="O44" s="10">
        <v>-120</v>
      </c>
      <c r="P44" s="33">
        <v>-0.95216432952055208</v>
      </c>
      <c r="Q44" s="11">
        <v>5.5219764978274508E-2</v>
      </c>
      <c r="R44" s="10">
        <v>-69</v>
      </c>
      <c r="S44" s="33">
        <v>-0.15358760642437722</v>
      </c>
      <c r="T44" s="12">
        <v>0.43395552891164413</v>
      </c>
      <c r="U44" s="10">
        <v>-30</v>
      </c>
      <c r="V44" s="33">
        <v>-0.32780687526479679</v>
      </c>
      <c r="W44" s="11">
        <v>1.9217438774175241E-2</v>
      </c>
      <c r="X44" s="10">
        <v>-41</v>
      </c>
      <c r="Y44" s="33">
        <v>-0.18721917555302636</v>
      </c>
      <c r="Z44" s="13">
        <v>7235</v>
      </c>
      <c r="AA44" s="10">
        <v>-42</v>
      </c>
      <c r="AB44" s="33">
        <v>-0.18863437239128572</v>
      </c>
      <c r="AC44" s="11">
        <v>4.1162332294779683E-3</v>
      </c>
      <c r="AD44" s="10">
        <v>-1</v>
      </c>
      <c r="AE44" s="33">
        <v>6.2204960088852401E-2</v>
      </c>
      <c r="AF44" s="11">
        <v>1.1531997622957424E-2</v>
      </c>
      <c r="AG44" s="10">
        <v>-23</v>
      </c>
      <c r="AH44" s="33">
        <v>-7.4111457803125363E-2</v>
      </c>
      <c r="AI44" s="14">
        <v>-3.9666666666666739E-2</v>
      </c>
      <c r="AJ44" s="10">
        <v>0</v>
      </c>
      <c r="AK44" s="33">
        <v>2.9004868248342086E-3</v>
      </c>
      <c r="AL44" s="13">
        <v>24157.297400411248</v>
      </c>
      <c r="AM44" s="38"/>
    </row>
    <row r="45" spans="1:39" x14ac:dyDescent="0.25">
      <c r="A45" t="s">
        <v>734</v>
      </c>
      <c r="B45" s="5" t="s">
        <v>523</v>
      </c>
      <c r="C45" s="6" t="s">
        <v>93</v>
      </c>
      <c r="D45" s="7" t="s">
        <v>34</v>
      </c>
      <c r="E45" s="8">
        <v>12.673483759619192</v>
      </c>
      <c r="F45" s="36">
        <v>-0.11246241960339809</v>
      </c>
      <c r="G45" s="8">
        <v>6.0206740703268551</v>
      </c>
      <c r="H45" s="9">
        <v>-11</v>
      </c>
      <c r="I45" s="10">
        <v>-245</v>
      </c>
      <c r="J45" s="33">
        <v>-0.76177587267724522</v>
      </c>
      <c r="K45" s="11">
        <v>-2.53108167990862E-2</v>
      </c>
      <c r="L45" s="10">
        <v>-28</v>
      </c>
      <c r="M45" s="33">
        <v>-0.59087455042577153</v>
      </c>
      <c r="N45" s="11">
        <v>-6.9662320760417312E-3</v>
      </c>
      <c r="O45" s="10">
        <v>-115</v>
      </c>
      <c r="P45" s="33">
        <v>-0.34227883646228202</v>
      </c>
      <c r="Q45" s="11">
        <v>1.86383875704609E-2</v>
      </c>
      <c r="R45" s="10">
        <v>19</v>
      </c>
      <c r="S45" s="33">
        <v>0.23888270298591624</v>
      </c>
      <c r="T45" s="12">
        <v>0</v>
      </c>
      <c r="U45" s="10">
        <v>-7</v>
      </c>
      <c r="V45" s="33">
        <v>-8.9534756363195855E-2</v>
      </c>
      <c r="W45" s="11">
        <v>1.4498429429857795E-3</v>
      </c>
      <c r="X45" s="10">
        <v>28</v>
      </c>
      <c r="Y45" s="33">
        <v>0.84278152473104728</v>
      </c>
      <c r="Z45" s="13">
        <v>64815</v>
      </c>
      <c r="AA45" s="10">
        <v>-129</v>
      </c>
      <c r="AB45" s="33">
        <v>-0.41311571071245112</v>
      </c>
      <c r="AC45" s="11">
        <v>8.0610615312353209E-3</v>
      </c>
      <c r="AD45" s="10">
        <v>33</v>
      </c>
      <c r="AE45" s="33">
        <v>8.8784141281144535E-2</v>
      </c>
      <c r="AF45" s="11">
        <v>1.0476512335248378E-2</v>
      </c>
      <c r="AG45" s="10">
        <v>-10</v>
      </c>
      <c r="AH45" s="33">
        <v>-0.23172120690603992</v>
      </c>
      <c r="AI45" s="14">
        <v>0.11866666666666659</v>
      </c>
      <c r="AJ45" s="10">
        <v>-3</v>
      </c>
      <c r="AK45" s="33">
        <v>-0.16755431024525069</v>
      </c>
      <c r="AL45" s="13">
        <v>28898.79473558173</v>
      </c>
      <c r="AM45" s="38"/>
    </row>
    <row r="46" spans="1:39" x14ac:dyDescent="0.25">
      <c r="A46" t="s">
        <v>741</v>
      </c>
      <c r="B46" s="5" t="s">
        <v>395</v>
      </c>
      <c r="C46" s="6" t="s">
        <v>93</v>
      </c>
      <c r="D46" s="7" t="s">
        <v>34</v>
      </c>
      <c r="E46" s="8">
        <v>19.396784179024898</v>
      </c>
      <c r="F46" s="36">
        <v>-0.41489165811855733</v>
      </c>
      <c r="G46" s="8">
        <v>5.4072356679226701</v>
      </c>
      <c r="H46" s="9">
        <v>-26</v>
      </c>
      <c r="I46" s="10">
        <v>58</v>
      </c>
      <c r="J46" s="33">
        <v>0.33001408105265678</v>
      </c>
      <c r="K46" s="11">
        <v>5.8101499063480722E-2</v>
      </c>
      <c r="L46" s="10">
        <v>-33</v>
      </c>
      <c r="M46" s="33">
        <v>2.1029814179582607E-2</v>
      </c>
      <c r="N46" s="11">
        <v>-7.0793134161006854E-3</v>
      </c>
      <c r="O46" s="10">
        <v>-17</v>
      </c>
      <c r="P46" s="33">
        <v>-5.3621275108866884E-2</v>
      </c>
      <c r="Q46" s="11">
        <v>1.4120030878712192E-4</v>
      </c>
      <c r="R46" s="10">
        <v>-148</v>
      </c>
      <c r="S46" s="33">
        <v>-5.6636680862382188E-2</v>
      </c>
      <c r="T46" s="12">
        <v>0.49995175341025277</v>
      </c>
      <c r="U46" s="10">
        <v>-135</v>
      </c>
      <c r="V46" s="33">
        <v>-0.37904762471126302</v>
      </c>
      <c r="W46" s="11">
        <v>1.9748165509310765E-2</v>
      </c>
      <c r="X46" s="10">
        <v>-9</v>
      </c>
      <c r="Y46" s="33">
        <v>-0.10367155278753326</v>
      </c>
      <c r="Z46" s="13">
        <v>18381</v>
      </c>
      <c r="AA46" s="10">
        <v>-16</v>
      </c>
      <c r="AB46" s="33">
        <v>-6.0295093626072549E-2</v>
      </c>
      <c r="AC46" s="11">
        <v>2.9661286054511807E-3</v>
      </c>
      <c r="AD46" s="10">
        <v>52</v>
      </c>
      <c r="AE46" s="33">
        <v>0.14482459432538297</v>
      </c>
      <c r="AF46" s="11">
        <v>1.369044740799108E-2</v>
      </c>
      <c r="AG46" s="10">
        <v>9</v>
      </c>
      <c r="AH46" s="33">
        <v>2.1551142944075577E-2</v>
      </c>
      <c r="AI46" s="14">
        <v>-0.14399999999999968</v>
      </c>
      <c r="AJ46" s="10">
        <v>-11</v>
      </c>
      <c r="AK46" s="33">
        <v>1.6288604323962397E-3</v>
      </c>
      <c r="AL46" s="13">
        <v>16550.95376150051</v>
      </c>
      <c r="AM46" s="38"/>
    </row>
    <row r="47" spans="1:39" x14ac:dyDescent="0.25">
      <c r="A47" t="s">
        <v>744</v>
      </c>
      <c r="B47" s="5" t="s">
        <v>115</v>
      </c>
      <c r="C47" s="6" t="s">
        <v>93</v>
      </c>
      <c r="D47" s="7" t="s">
        <v>34</v>
      </c>
      <c r="E47" s="8">
        <v>43.063772578761274</v>
      </c>
      <c r="F47" s="36">
        <v>-1.3664867872609046</v>
      </c>
      <c r="G47" s="8">
        <v>2.9671257704309895</v>
      </c>
      <c r="H47" s="9">
        <v>-28</v>
      </c>
      <c r="I47" s="10">
        <v>-14</v>
      </c>
      <c r="J47" s="33">
        <v>-8.3753332374387757E-2</v>
      </c>
      <c r="K47" s="11">
        <v>2.9360889313791771E-2</v>
      </c>
      <c r="L47" s="10">
        <v>92</v>
      </c>
      <c r="M47" s="33">
        <v>0.38832049480477127</v>
      </c>
      <c r="N47" s="11">
        <v>-2.5913422082686721E-2</v>
      </c>
      <c r="O47" s="10">
        <v>-11</v>
      </c>
      <c r="P47" s="33">
        <v>-0.14391968951965728</v>
      </c>
      <c r="Q47" s="11">
        <v>3.660210747218659E-3</v>
      </c>
      <c r="R47" s="10">
        <v>-53</v>
      </c>
      <c r="S47" s="33">
        <v>3.2008226507295318E-2</v>
      </c>
      <c r="T47" s="12">
        <v>0.18144796898922982</v>
      </c>
      <c r="U47" s="10">
        <v>-61</v>
      </c>
      <c r="V47" s="33">
        <v>-0.91562682242598292</v>
      </c>
      <c r="W47" s="11">
        <v>5.4819121678664401E-2</v>
      </c>
      <c r="X47" s="10">
        <v>-25</v>
      </c>
      <c r="Y47" s="33">
        <v>-0.18493892882126817</v>
      </c>
      <c r="Z47" s="13">
        <v>1661</v>
      </c>
      <c r="AA47" s="10">
        <v>-127</v>
      </c>
      <c r="AB47" s="33">
        <v>-0.37378688197165083</v>
      </c>
      <c r="AC47" s="11">
        <v>6.9581304771178173E-3</v>
      </c>
      <c r="AD47" s="10">
        <v>3</v>
      </c>
      <c r="AE47" s="33">
        <v>0.11296707198357758</v>
      </c>
      <c r="AF47" s="11">
        <v>2.2414843215830427E-2</v>
      </c>
      <c r="AG47" s="10">
        <v>49</v>
      </c>
      <c r="AH47" s="33">
        <v>9.985862809029232E-2</v>
      </c>
      <c r="AI47" s="14">
        <v>-0.23699999999999966</v>
      </c>
      <c r="AJ47" s="10">
        <v>18</v>
      </c>
      <c r="AK47" s="33">
        <v>2.2815157426445909E-2</v>
      </c>
      <c r="AL47" s="13">
        <v>17576.922141700081</v>
      </c>
      <c r="AM47" s="38"/>
    </row>
    <row r="48" spans="1:39" x14ac:dyDescent="0.25">
      <c r="A48" t="s">
        <v>753</v>
      </c>
      <c r="B48" s="5" t="s">
        <v>327</v>
      </c>
      <c r="C48" s="6" t="s">
        <v>93</v>
      </c>
      <c r="D48" s="7" t="s">
        <v>34</v>
      </c>
      <c r="E48" s="8">
        <v>23.221971535293971</v>
      </c>
      <c r="F48" s="36">
        <v>-0.24958536686423516</v>
      </c>
      <c r="G48" s="8">
        <v>4.2201093397343037</v>
      </c>
      <c r="H48" s="9">
        <v>-16</v>
      </c>
      <c r="I48" s="10">
        <v>-21</v>
      </c>
      <c r="J48" s="33">
        <v>-0.5005157363117938</v>
      </c>
      <c r="K48" s="11">
        <v>1.0516456318356182E-2</v>
      </c>
      <c r="L48" s="10">
        <v>-94</v>
      </c>
      <c r="M48" s="33">
        <v>-0.39310895510738697</v>
      </c>
      <c r="N48" s="11">
        <v>-2.6273590979144709E-3</v>
      </c>
      <c r="O48" s="10">
        <v>-56</v>
      </c>
      <c r="P48" s="33">
        <v>-0.22964878106990472</v>
      </c>
      <c r="Q48" s="11">
        <v>1.1180213985047677E-2</v>
      </c>
      <c r="R48" s="10">
        <v>-72</v>
      </c>
      <c r="S48" s="33">
        <v>0.11020220451109147</v>
      </c>
      <c r="T48" s="12">
        <v>0.22535510174543411</v>
      </c>
      <c r="U48" s="10">
        <v>28</v>
      </c>
      <c r="V48" s="33">
        <v>0.19501016172332347</v>
      </c>
      <c r="W48" s="11">
        <v>-1.3242768062235871E-2</v>
      </c>
      <c r="X48" s="10">
        <v>18</v>
      </c>
      <c r="Y48" s="33">
        <v>6.4576724357080229E-2</v>
      </c>
      <c r="Z48" s="13">
        <v>17806</v>
      </c>
      <c r="AA48" s="10">
        <v>-54</v>
      </c>
      <c r="AB48" s="33">
        <v>-0.19028698484089102</v>
      </c>
      <c r="AC48" s="11">
        <v>5.4038002482574218E-3</v>
      </c>
      <c r="AD48" s="10">
        <v>11</v>
      </c>
      <c r="AE48" s="33">
        <v>3.7697930631636567E-2</v>
      </c>
      <c r="AF48" s="11">
        <v>7.946453141936094E-3</v>
      </c>
      <c r="AG48" s="10">
        <v>4</v>
      </c>
      <c r="AH48" s="33">
        <v>-5.5421828048436816E-2</v>
      </c>
      <c r="AI48" s="14">
        <v>-6.4999999999999947E-2</v>
      </c>
      <c r="AJ48" s="10">
        <v>0</v>
      </c>
      <c r="AK48" s="33">
        <v>5.0003076133300906E-4</v>
      </c>
      <c r="AL48" s="13">
        <v>24587.585940118588</v>
      </c>
      <c r="AM48" s="38"/>
    </row>
    <row r="49" spans="1:39" x14ac:dyDescent="0.25">
      <c r="A49" t="s">
        <v>756</v>
      </c>
      <c r="B49" s="5" t="s">
        <v>571</v>
      </c>
      <c r="C49" s="6" t="s">
        <v>93</v>
      </c>
      <c r="D49" s="7" t="s">
        <v>34</v>
      </c>
      <c r="E49" s="8">
        <v>7.3586287016770058</v>
      </c>
      <c r="F49" s="36">
        <v>-1.119683105096243</v>
      </c>
      <c r="G49" s="8">
        <v>9.6017043330221661</v>
      </c>
      <c r="H49" s="9">
        <v>-26</v>
      </c>
      <c r="I49" s="10">
        <v>-211</v>
      </c>
      <c r="J49" s="33">
        <v>-0.95571689768656187</v>
      </c>
      <c r="K49" s="11">
        <v>-3.2399691994609903E-2</v>
      </c>
      <c r="L49" s="10">
        <v>-1</v>
      </c>
      <c r="M49" s="33">
        <v>7.9146773127330761E-2</v>
      </c>
      <c r="N49" s="11">
        <v>-1.1758583897430515E-2</v>
      </c>
      <c r="O49" s="10">
        <v>-38</v>
      </c>
      <c r="P49" s="33">
        <v>-0.10397463979574584</v>
      </c>
      <c r="Q49" s="11">
        <v>4.3373723558532938E-3</v>
      </c>
      <c r="R49" s="10">
        <v>-76</v>
      </c>
      <c r="S49" s="33">
        <v>9.9326782941374203E-2</v>
      </c>
      <c r="T49" s="12">
        <v>0.27432333577176299</v>
      </c>
      <c r="U49" s="10">
        <v>-116</v>
      </c>
      <c r="V49" s="33">
        <v>-0.49053468950446566</v>
      </c>
      <c r="W49" s="11">
        <v>2.5310040148362641E-2</v>
      </c>
      <c r="X49" s="10">
        <v>-7</v>
      </c>
      <c r="Y49" s="33">
        <v>-1.6919911475062221E-2</v>
      </c>
      <c r="Z49" s="13">
        <v>32151</v>
      </c>
      <c r="AA49" s="10">
        <v>-116</v>
      </c>
      <c r="AB49" s="33">
        <v>-0.34699033146085395</v>
      </c>
      <c r="AC49" s="11">
        <v>7.0189359783588805E-3</v>
      </c>
      <c r="AD49" s="10">
        <v>10</v>
      </c>
      <c r="AE49" s="33">
        <v>1.5883941982715033E-3</v>
      </c>
      <c r="AF49" s="11">
        <v>3.9602462345100786E-3</v>
      </c>
      <c r="AG49" s="10">
        <v>-6</v>
      </c>
      <c r="AH49" s="33">
        <v>-0.13754605343908033</v>
      </c>
      <c r="AI49" s="14">
        <v>2.000000000000024E-2</v>
      </c>
      <c r="AJ49" s="10">
        <v>-3</v>
      </c>
      <c r="AK49" s="33">
        <v>-3.459866200072817E-2</v>
      </c>
      <c r="AL49" s="13">
        <v>53604.22846124717</v>
      </c>
      <c r="AM49" s="38"/>
    </row>
    <row r="50" spans="1:39" x14ac:dyDescent="0.25">
      <c r="A50" t="s">
        <v>767</v>
      </c>
      <c r="B50" s="5" t="s">
        <v>92</v>
      </c>
      <c r="C50" s="6" t="s">
        <v>93</v>
      </c>
      <c r="D50" s="7" t="s">
        <v>34</v>
      </c>
      <c r="E50" s="8">
        <v>45.000704795597031</v>
      </c>
      <c r="F50" s="36">
        <v>-0.50945135556542365</v>
      </c>
      <c r="G50" s="8">
        <v>0.44486838565643438</v>
      </c>
      <c r="H50" s="9">
        <v>-7</v>
      </c>
      <c r="I50" s="10">
        <v>-94</v>
      </c>
      <c r="J50" s="33">
        <v>-0.50322464214267559</v>
      </c>
      <c r="K50" s="11">
        <v>7.3699433537299797E-4</v>
      </c>
      <c r="L50" s="10">
        <v>-35</v>
      </c>
      <c r="M50" s="33">
        <v>-9.240475056054967E-2</v>
      </c>
      <c r="N50" s="11">
        <v>-1.2325642061175972E-2</v>
      </c>
      <c r="O50" s="10">
        <v>38</v>
      </c>
      <c r="P50" s="33">
        <v>0.56898887124779374</v>
      </c>
      <c r="Q50" s="11">
        <v>-4.1285124683409946E-2</v>
      </c>
      <c r="R50" s="10">
        <v>-55</v>
      </c>
      <c r="S50" s="33">
        <v>-0.38658362247169409</v>
      </c>
      <c r="T50" s="12">
        <v>0.62660364653088463</v>
      </c>
      <c r="U50" s="10">
        <v>11</v>
      </c>
      <c r="V50" s="33">
        <v>0.21035628504450554</v>
      </c>
      <c r="W50" s="11">
        <v>-1.1929741413045092E-2</v>
      </c>
      <c r="X50" s="10">
        <v>-12</v>
      </c>
      <c r="Y50" s="33">
        <v>-3.9088835180173476E-2</v>
      </c>
      <c r="Z50" s="13">
        <v>9087</v>
      </c>
      <c r="AA50" s="10">
        <v>-23</v>
      </c>
      <c r="AB50" s="33">
        <v>-0.47394679220671132</v>
      </c>
      <c r="AC50" s="11">
        <v>5.4900455744782903E-3</v>
      </c>
      <c r="AD50" s="10">
        <v>-16</v>
      </c>
      <c r="AE50" s="33">
        <v>-0.26473514077469962</v>
      </c>
      <c r="AF50" s="11">
        <v>-5.0264902432181069E-3</v>
      </c>
      <c r="AG50" s="10">
        <v>37</v>
      </c>
      <c r="AH50" s="33">
        <v>6.9714547846240205E-2</v>
      </c>
      <c r="AI50" s="14">
        <v>-0.20433333333333348</v>
      </c>
      <c r="AJ50" s="10">
        <v>8</v>
      </c>
      <c r="AK50" s="33">
        <v>2.8146359959207223E-2</v>
      </c>
      <c r="AL50" s="13">
        <v>17742.226144011453</v>
      </c>
      <c r="AM50" s="38">
        <v>1</v>
      </c>
    </row>
    <row r="51" spans="1:39" x14ac:dyDescent="0.25">
      <c r="A51" t="s">
        <v>773</v>
      </c>
      <c r="B51" s="5" t="s">
        <v>572</v>
      </c>
      <c r="C51" s="6" t="s">
        <v>93</v>
      </c>
      <c r="D51" s="7" t="s">
        <v>34</v>
      </c>
      <c r="E51" s="8">
        <v>7.9862730958985217</v>
      </c>
      <c r="F51" s="36">
        <v>-0.46304785248677316</v>
      </c>
      <c r="G51" s="8">
        <v>7.8430587959301992</v>
      </c>
      <c r="H51" s="9">
        <v>-10</v>
      </c>
      <c r="I51" s="10">
        <v>-69</v>
      </c>
      <c r="J51" s="33">
        <v>-0.20233442433203258</v>
      </c>
      <c r="K51" s="11">
        <v>1.6435874622069857E-2</v>
      </c>
      <c r="L51" s="10">
        <v>-172</v>
      </c>
      <c r="M51" s="33">
        <v>-0.39178945452774755</v>
      </c>
      <c r="N51" s="11">
        <v>7.6580477211723938E-3</v>
      </c>
      <c r="O51" s="10">
        <v>-6</v>
      </c>
      <c r="P51" s="33">
        <v>-1.0847585595307963E-2</v>
      </c>
      <c r="Q51" s="11">
        <v>-9.6940148885217309E-4</v>
      </c>
      <c r="R51" s="10">
        <v>3</v>
      </c>
      <c r="S51" s="33">
        <v>0.19662604984177046</v>
      </c>
      <c r="T51" s="12">
        <v>8.3063377356923332E-2</v>
      </c>
      <c r="U51" s="10">
        <v>35</v>
      </c>
      <c r="V51" s="33">
        <v>4.0916069680092426E-2</v>
      </c>
      <c r="W51" s="11">
        <v>-6.1959184980756206E-3</v>
      </c>
      <c r="X51" s="10">
        <v>-18</v>
      </c>
      <c r="Y51" s="33">
        <v>-0.46165547075528757</v>
      </c>
      <c r="Z51" s="13">
        <v>15586</v>
      </c>
      <c r="AA51" s="10">
        <v>7</v>
      </c>
      <c r="AB51" s="33">
        <v>6.0787884425696048E-2</v>
      </c>
      <c r="AC51" s="11">
        <v>2.4097000638162065E-3</v>
      </c>
      <c r="AD51" s="10">
        <v>-25</v>
      </c>
      <c r="AE51" s="33">
        <v>-0.10229599015948942</v>
      </c>
      <c r="AF51" s="11">
        <v>-1.5027769416877668E-3</v>
      </c>
      <c r="AG51" s="10">
        <v>-49</v>
      </c>
      <c r="AH51" s="33">
        <v>-0.12465195644685485</v>
      </c>
      <c r="AI51" s="14">
        <v>2.1666666666666501E-2</v>
      </c>
      <c r="AJ51" s="10">
        <v>-16</v>
      </c>
      <c r="AK51" s="33">
        <v>-2.7539404390356376E-2</v>
      </c>
      <c r="AL51" s="13">
        <v>11877.495757903584</v>
      </c>
      <c r="AM51" s="38"/>
    </row>
    <row r="52" spans="1:39" x14ac:dyDescent="0.25">
      <c r="A52" t="s">
        <v>782</v>
      </c>
      <c r="B52" s="5" t="s">
        <v>149</v>
      </c>
      <c r="C52" s="6" t="s">
        <v>93</v>
      </c>
      <c r="D52" s="7" t="s">
        <v>34</v>
      </c>
      <c r="E52" s="8">
        <v>37.601249421363406</v>
      </c>
      <c r="F52" s="36">
        <v>-0.87694844888839585</v>
      </c>
      <c r="G52" s="8">
        <v>2.859817634936384</v>
      </c>
      <c r="H52" s="9">
        <v>-17</v>
      </c>
      <c r="I52" s="10">
        <v>-55</v>
      </c>
      <c r="J52" s="33">
        <v>-0.21044184954077993</v>
      </c>
      <c r="K52" s="11">
        <v>1.9575303675233746E-2</v>
      </c>
      <c r="L52" s="10">
        <v>-56</v>
      </c>
      <c r="M52" s="33">
        <v>-0.19759838023760667</v>
      </c>
      <c r="N52" s="11">
        <v>-8.7695653718091876E-3</v>
      </c>
      <c r="O52" s="10">
        <v>-37</v>
      </c>
      <c r="P52" s="33">
        <v>-0.27893397911893286</v>
      </c>
      <c r="Q52" s="11">
        <v>1.2919963224884923E-2</v>
      </c>
      <c r="R52" s="10">
        <v>-31</v>
      </c>
      <c r="S52" s="33">
        <v>-0.17131614727190259</v>
      </c>
      <c r="T52" s="12">
        <v>0.2519173723238386</v>
      </c>
      <c r="U52" s="10">
        <v>9</v>
      </c>
      <c r="V52" s="33">
        <v>0.1653083282608705</v>
      </c>
      <c r="W52" s="11">
        <v>-1.0111089473747795E-2</v>
      </c>
      <c r="X52" s="10">
        <v>-23</v>
      </c>
      <c r="Y52" s="33">
        <v>-7.3028243795069114E-2</v>
      </c>
      <c r="Z52" s="13">
        <v>9043</v>
      </c>
      <c r="AA52" s="10">
        <v>-13</v>
      </c>
      <c r="AB52" s="33">
        <v>-5.9979913939132712E-2</v>
      </c>
      <c r="AC52" s="11">
        <v>1.9480825252404244E-3</v>
      </c>
      <c r="AD52" s="10">
        <v>-28</v>
      </c>
      <c r="AE52" s="33">
        <v>-0.37846729628323905</v>
      </c>
      <c r="AF52" s="11">
        <v>-1.2380526371640554E-2</v>
      </c>
      <c r="AG52" s="10">
        <v>10</v>
      </c>
      <c r="AH52" s="33">
        <v>7.0934406966842056E-2</v>
      </c>
      <c r="AI52" s="14">
        <v>-0.19400000000000039</v>
      </c>
      <c r="AJ52" s="10">
        <v>8</v>
      </c>
      <c r="AK52" s="33">
        <v>1.4981035847585533E-2</v>
      </c>
      <c r="AL52" s="13">
        <v>21356.172565042565</v>
      </c>
      <c r="AM52" s="38">
        <v>1</v>
      </c>
    </row>
    <row r="53" spans="1:39" x14ac:dyDescent="0.25">
      <c r="A53" t="s">
        <v>800</v>
      </c>
      <c r="B53" s="5" t="s">
        <v>533</v>
      </c>
      <c r="C53" s="6" t="s">
        <v>93</v>
      </c>
      <c r="D53" s="7" t="s">
        <v>34</v>
      </c>
      <c r="E53" s="8">
        <v>15.71229240979558</v>
      </c>
      <c r="F53" s="36">
        <v>0.89414541243278656</v>
      </c>
      <c r="G53" s="8">
        <v>2.9031753184004785</v>
      </c>
      <c r="H53" s="9">
        <v>48</v>
      </c>
      <c r="I53" s="10">
        <v>-5</v>
      </c>
      <c r="J53" s="33">
        <v>-1.9617824226386693E-3</v>
      </c>
      <c r="K53" s="11">
        <v>3.2361128004448902E-2</v>
      </c>
      <c r="L53" s="10">
        <v>-280</v>
      </c>
      <c r="M53" s="33">
        <v>-0.87688741677432125</v>
      </c>
      <c r="N53" s="11">
        <v>3.0534259583187565E-2</v>
      </c>
      <c r="O53" s="10">
        <v>71</v>
      </c>
      <c r="P53" s="33">
        <v>0.20598690472462866</v>
      </c>
      <c r="Q53" s="11">
        <v>-1.4760147601476014E-2</v>
      </c>
      <c r="R53" s="10">
        <v>19</v>
      </c>
      <c r="S53" s="33">
        <v>0.23888270298591624</v>
      </c>
      <c r="T53" s="12">
        <v>0</v>
      </c>
      <c r="U53" s="10">
        <v>113</v>
      </c>
      <c r="V53" s="33">
        <v>0.46049249087709998</v>
      </c>
      <c r="W53" s="11">
        <v>-2.9692721825786049E-2</v>
      </c>
      <c r="X53" s="10">
        <v>42</v>
      </c>
      <c r="Y53" s="33">
        <v>0.53153455700958752</v>
      </c>
      <c r="Z53" s="13">
        <v>48450</v>
      </c>
      <c r="AA53" s="10">
        <v>-77</v>
      </c>
      <c r="AB53" s="33">
        <v>-0.25385011331125595</v>
      </c>
      <c r="AC53" s="11">
        <v>6.0350128095644738E-3</v>
      </c>
      <c r="AD53" s="10">
        <v>-7</v>
      </c>
      <c r="AE53" s="33">
        <v>-5.2962843077649757E-2</v>
      </c>
      <c r="AF53" s="11">
        <v>1.0796023626788998E-3</v>
      </c>
      <c r="AG53" s="10">
        <v>-10</v>
      </c>
      <c r="AH53" s="33">
        <v>-5.6841789098119648E-2</v>
      </c>
      <c r="AI53" s="14">
        <v>-5.6999999999999496E-2</v>
      </c>
      <c r="AJ53" s="10">
        <v>-6</v>
      </c>
      <c r="AK53" s="33">
        <v>-8.0621588070812489E-3</v>
      </c>
      <c r="AL53" s="13">
        <v>24787.474567970377</v>
      </c>
      <c r="AM53" s="38"/>
    </row>
    <row r="54" spans="1:39" ht="22.5" x14ac:dyDescent="0.25">
      <c r="A54" t="s">
        <v>804</v>
      </c>
      <c r="B54" s="5" t="s">
        <v>358</v>
      </c>
      <c r="C54" s="6" t="s">
        <v>93</v>
      </c>
      <c r="D54" s="7" t="s">
        <v>34</v>
      </c>
      <c r="E54" s="8">
        <v>25.871237783078733</v>
      </c>
      <c r="F54" s="36">
        <v>-0.80205118108895346</v>
      </c>
      <c r="G54" s="8">
        <v>5.0548006844502069</v>
      </c>
      <c r="H54" s="9">
        <v>-60</v>
      </c>
      <c r="I54" s="10">
        <v>-209</v>
      </c>
      <c r="J54" s="33">
        <v>-0.65596047583691131</v>
      </c>
      <c r="K54" s="11">
        <v>-1.7151551774769569E-2</v>
      </c>
      <c r="L54" s="10">
        <v>-198</v>
      </c>
      <c r="M54" s="33">
        <v>-0.6095600545701777</v>
      </c>
      <c r="N54" s="11">
        <v>1.0968525990791296E-2</v>
      </c>
      <c r="O54" s="10">
        <v>73</v>
      </c>
      <c r="P54" s="33">
        <v>0.26904913293554877</v>
      </c>
      <c r="Q54" s="11">
        <v>-2.0213812182058741E-2</v>
      </c>
      <c r="R54" s="10">
        <v>-72</v>
      </c>
      <c r="S54" s="33">
        <v>-0.2374380050242883</v>
      </c>
      <c r="T54" s="12">
        <v>0.5810164006824986</v>
      </c>
      <c r="U54" s="10">
        <v>-76</v>
      </c>
      <c r="V54" s="33">
        <v>-0.33181167590248029</v>
      </c>
      <c r="W54" s="11">
        <v>1.8009970011716281E-2</v>
      </c>
      <c r="X54" s="10">
        <v>36</v>
      </c>
      <c r="Y54" s="33">
        <v>5.0662071698040143E-2</v>
      </c>
      <c r="Z54" s="13">
        <v>19418</v>
      </c>
      <c r="AA54" s="10">
        <v>-38</v>
      </c>
      <c r="AB54" s="33">
        <v>-0.13419050880139222</v>
      </c>
      <c r="AC54" s="11">
        <v>3.7205550177476648E-3</v>
      </c>
      <c r="AD54" s="10">
        <v>-32</v>
      </c>
      <c r="AE54" s="33">
        <v>-9.9066330338576994E-2</v>
      </c>
      <c r="AF54" s="11">
        <v>7.3090219214455576E-4</v>
      </c>
      <c r="AG54" s="10">
        <v>-13</v>
      </c>
      <c r="AH54" s="33">
        <v>-2.5852094252124314E-2</v>
      </c>
      <c r="AI54" s="14">
        <v>-9.1000000000000192E-2</v>
      </c>
      <c r="AJ54" s="10">
        <v>12</v>
      </c>
      <c r="AK54" s="33">
        <v>1.4349162035994567E-2</v>
      </c>
      <c r="AL54" s="13">
        <v>28146.347424785112</v>
      </c>
      <c r="AM54" s="38"/>
    </row>
    <row r="55" spans="1:39" x14ac:dyDescent="0.25">
      <c r="A55" t="s">
        <v>805</v>
      </c>
      <c r="B55" s="5" t="s">
        <v>582</v>
      </c>
      <c r="C55" s="6" t="s">
        <v>93</v>
      </c>
      <c r="D55" s="7" t="s">
        <v>34</v>
      </c>
      <c r="E55" s="8">
        <v>8.4783946680578914</v>
      </c>
      <c r="F55" s="36">
        <v>-0.86600033310591318</v>
      </c>
      <c r="G55" s="8">
        <v>8.7441961481022865</v>
      </c>
      <c r="H55" s="9">
        <v>-23</v>
      </c>
      <c r="I55" s="10">
        <v>-259</v>
      </c>
      <c r="J55" s="33">
        <v>-0.83158843121111148</v>
      </c>
      <c r="K55" s="11">
        <v>-3.2699668538752391E-2</v>
      </c>
      <c r="L55" s="10">
        <v>-446</v>
      </c>
      <c r="M55" s="33">
        <v>-1.8463931124722497</v>
      </c>
      <c r="N55" s="11">
        <v>6.2870513000046674E-2</v>
      </c>
      <c r="O55" s="10">
        <v>67</v>
      </c>
      <c r="P55" s="33">
        <v>0.12221145722134363</v>
      </c>
      <c r="Q55" s="11">
        <v>-9.6243308732498062E-3</v>
      </c>
      <c r="R55" s="10">
        <v>19</v>
      </c>
      <c r="S55" s="33">
        <v>0.23888270298591624</v>
      </c>
      <c r="T55" s="12">
        <v>0</v>
      </c>
      <c r="U55" s="10">
        <v>-215</v>
      </c>
      <c r="V55" s="33">
        <v>-0.65188950573756466</v>
      </c>
      <c r="W55" s="11">
        <v>3.5261800885865266E-2</v>
      </c>
      <c r="X55" s="10">
        <v>-2</v>
      </c>
      <c r="Y55" s="33">
        <v>7.9849683709035002E-2</v>
      </c>
      <c r="Z55" s="13">
        <v>37522</v>
      </c>
      <c r="AA55" s="10">
        <v>40</v>
      </c>
      <c r="AB55" s="33">
        <v>0.19967241689862303</v>
      </c>
      <c r="AC55" s="11">
        <v>6.2669816893089203E-4</v>
      </c>
      <c r="AD55" s="10">
        <v>-52</v>
      </c>
      <c r="AE55" s="33">
        <v>-0.1650955624820698</v>
      </c>
      <c r="AF55" s="11">
        <v>-4.9957277346466267E-3</v>
      </c>
      <c r="AG55" s="10">
        <v>-18</v>
      </c>
      <c r="AH55" s="33">
        <v>-6.3762716701064648E-2</v>
      </c>
      <c r="AI55" s="14">
        <v>-4.9999999999999822E-2</v>
      </c>
      <c r="AJ55" s="10">
        <v>6</v>
      </c>
      <c r="AK55" s="33">
        <v>-1.678184242036692E-2</v>
      </c>
      <c r="AL55" s="13">
        <v>35219.224385907</v>
      </c>
      <c r="AM55" s="38"/>
    </row>
    <row r="56" spans="1:39" x14ac:dyDescent="0.25">
      <c r="A56" t="s">
        <v>814</v>
      </c>
      <c r="B56" s="5" t="s">
        <v>449</v>
      </c>
      <c r="C56" s="6" t="s">
        <v>93</v>
      </c>
      <c r="D56" s="7" t="s">
        <v>34</v>
      </c>
      <c r="E56" s="8">
        <v>17.145303754859661</v>
      </c>
      <c r="F56" s="36">
        <v>0.1725787969358592</v>
      </c>
      <c r="G56" s="8">
        <v>4.4048387270255631</v>
      </c>
      <c r="H56" s="9">
        <v>-1</v>
      </c>
      <c r="I56" s="10">
        <v>-295</v>
      </c>
      <c r="J56" s="33">
        <v>-0.93841808022414808</v>
      </c>
      <c r="K56" s="11">
        <v>-3.9538931125114418E-2</v>
      </c>
      <c r="L56" s="10">
        <v>-129</v>
      </c>
      <c r="M56" s="33">
        <v>-0.42689328813589889</v>
      </c>
      <c r="N56" s="11">
        <v>1.4876909854812628E-2</v>
      </c>
      <c r="O56" s="10">
        <v>7</v>
      </c>
      <c r="P56" s="33">
        <v>1.4557893060764854E-2</v>
      </c>
      <c r="Q56" s="11">
        <v>-3.9772384128624466E-3</v>
      </c>
      <c r="R56" s="10">
        <v>77</v>
      </c>
      <c r="S56" s="33">
        <v>0.28502539450334752</v>
      </c>
      <c r="T56" s="12">
        <v>-0.19404288347724846</v>
      </c>
      <c r="U56" s="10">
        <v>81</v>
      </c>
      <c r="V56" s="33">
        <v>0.20756158931240948</v>
      </c>
      <c r="W56" s="11">
        <v>-1.5708983902242537E-2</v>
      </c>
      <c r="X56" s="10">
        <v>2</v>
      </c>
      <c r="Y56" s="33">
        <v>5.0374585682557926E-2</v>
      </c>
      <c r="Z56" s="13">
        <v>29722</v>
      </c>
      <c r="AA56" s="10">
        <v>-37</v>
      </c>
      <c r="AB56" s="33">
        <v>-0.13914113434130049</v>
      </c>
      <c r="AC56" s="11">
        <v>4.0331637459958547E-3</v>
      </c>
      <c r="AD56" s="10">
        <v>35</v>
      </c>
      <c r="AE56" s="33">
        <v>0.11320867818155406</v>
      </c>
      <c r="AF56" s="11">
        <v>1.2005927717045117E-2</v>
      </c>
      <c r="AG56" s="10">
        <v>-29</v>
      </c>
      <c r="AH56" s="33">
        <v>-7.8827092312060393E-2</v>
      </c>
      <c r="AI56" s="14">
        <v>-3.1333333333332991E-2</v>
      </c>
      <c r="AJ56" s="10">
        <v>5</v>
      </c>
      <c r="AK56" s="33">
        <v>8.1056228182076751E-3</v>
      </c>
      <c r="AL56" s="13">
        <v>28986.693163662887</v>
      </c>
      <c r="AM56" s="38"/>
    </row>
    <row r="57" spans="1:39" x14ac:dyDescent="0.25">
      <c r="A57" t="s">
        <v>818</v>
      </c>
      <c r="B57" s="5" t="s">
        <v>579</v>
      </c>
      <c r="C57" s="6" t="s">
        <v>93</v>
      </c>
      <c r="D57" s="7" t="s">
        <v>34</v>
      </c>
      <c r="E57" s="8">
        <v>3.7945369456733644</v>
      </c>
      <c r="F57" s="36">
        <v>-0.2613176246392328</v>
      </c>
      <c r="G57" s="8">
        <v>8.1927820413774981</v>
      </c>
      <c r="H57" s="9">
        <v>-4</v>
      </c>
      <c r="I57" s="10">
        <v>-28</v>
      </c>
      <c r="J57" s="33">
        <v>-7.5644084666160197E-2</v>
      </c>
      <c r="K57" s="11">
        <v>2.3556880021474713E-2</v>
      </c>
      <c r="L57" s="10">
        <v>-89</v>
      </c>
      <c r="M57" s="33">
        <v>-0.62000055582271585</v>
      </c>
      <c r="N57" s="11">
        <v>1.5731247498555756E-3</v>
      </c>
      <c r="O57" s="10">
        <v>-9</v>
      </c>
      <c r="P57" s="33">
        <v>-1.6074867936277548E-2</v>
      </c>
      <c r="Q57" s="11">
        <v>-6.3815862856601369E-4</v>
      </c>
      <c r="R57" s="10">
        <v>19</v>
      </c>
      <c r="S57" s="33">
        <v>0.23888270298591624</v>
      </c>
      <c r="T57" s="12">
        <v>0</v>
      </c>
      <c r="U57" s="10">
        <v>-1</v>
      </c>
      <c r="V57" s="33">
        <v>-8.1037902118962002E-2</v>
      </c>
      <c r="W57" s="11">
        <v>2.2003004962041072E-4</v>
      </c>
      <c r="X57" s="10">
        <v>-3</v>
      </c>
      <c r="Y57" s="33">
        <v>-0.19775781734823727</v>
      </c>
      <c r="Z57" s="13">
        <v>33125</v>
      </c>
      <c r="AA57" s="10">
        <v>6</v>
      </c>
      <c r="AB57" s="33">
        <v>2.7784919017413756E-2</v>
      </c>
      <c r="AC57" s="11">
        <v>2.9300506212609281E-3</v>
      </c>
      <c r="AD57" s="10">
        <v>7</v>
      </c>
      <c r="AE57" s="33">
        <v>-2.1839483530974313E-2</v>
      </c>
      <c r="AF57" s="11">
        <v>2.9905600610704575E-3</v>
      </c>
      <c r="AG57" s="10">
        <v>-13</v>
      </c>
      <c r="AH57" s="33">
        <v>-0.11417236889575022</v>
      </c>
      <c r="AI57" s="14">
        <v>-1.6666666666669272E-3</v>
      </c>
      <c r="AJ57" s="10">
        <v>-1</v>
      </c>
      <c r="AK57" s="33">
        <v>-3.5283693447821632E-2</v>
      </c>
      <c r="AL57" s="13">
        <v>31995.324875656748</v>
      </c>
      <c r="AM57" s="38"/>
    </row>
    <row r="58" spans="1:39" x14ac:dyDescent="0.25">
      <c r="A58" t="s">
        <v>855</v>
      </c>
      <c r="B58" s="5" t="s">
        <v>340</v>
      </c>
      <c r="C58" s="6" t="s">
        <v>93</v>
      </c>
      <c r="D58" s="7" t="s">
        <v>34</v>
      </c>
      <c r="E58" s="8">
        <v>20.521251195720321</v>
      </c>
      <c r="F58" s="36">
        <v>-0.16496926113572474</v>
      </c>
      <c r="G58" s="8">
        <v>4.5581149138433474</v>
      </c>
      <c r="H58" s="9">
        <v>-15</v>
      </c>
      <c r="I58" s="10">
        <v>-104</v>
      </c>
      <c r="J58" s="33">
        <v>-0.31129699038983721</v>
      </c>
      <c r="K58" s="11">
        <v>8.418680077584284E-3</v>
      </c>
      <c r="L58" s="10">
        <v>-75</v>
      </c>
      <c r="M58" s="33">
        <v>-9.7739950751657756E-2</v>
      </c>
      <c r="N58" s="11">
        <v>-3.5835311988656714E-3</v>
      </c>
      <c r="O58" s="10">
        <v>106</v>
      </c>
      <c r="P58" s="33">
        <v>0.27379769813502497</v>
      </c>
      <c r="Q58" s="11">
        <v>-1.9909070505738334E-2</v>
      </c>
      <c r="R58" s="10">
        <v>86</v>
      </c>
      <c r="S58" s="33">
        <v>0.29152163175959234</v>
      </c>
      <c r="T58" s="12">
        <v>-0.22136137244050913</v>
      </c>
      <c r="U58" s="10">
        <v>37</v>
      </c>
      <c r="V58" s="33">
        <v>0.12825797018860269</v>
      </c>
      <c r="W58" s="11">
        <v>-1.0617697724826729E-2</v>
      </c>
      <c r="X58" s="10">
        <v>-50</v>
      </c>
      <c r="Y58" s="33">
        <v>-0.23518830703732863</v>
      </c>
      <c r="Z58" s="13">
        <v>8429</v>
      </c>
      <c r="AA58" s="10">
        <v>-57</v>
      </c>
      <c r="AB58" s="33">
        <v>-0.24927639866262274</v>
      </c>
      <c r="AC58" s="11">
        <v>6.2340425531914878E-3</v>
      </c>
      <c r="AD58" s="10">
        <v>-77</v>
      </c>
      <c r="AE58" s="33">
        <v>-0.27561969410390663</v>
      </c>
      <c r="AF58" s="11">
        <v>-9.4781852747193307E-3</v>
      </c>
      <c r="AG58" s="10">
        <v>6</v>
      </c>
      <c r="AH58" s="33">
        <v>8.733274685790382E-3</v>
      </c>
      <c r="AI58" s="14">
        <v>-0.13266666666666671</v>
      </c>
      <c r="AJ58" s="10">
        <v>2</v>
      </c>
      <c r="AK58" s="33">
        <v>6.4550207953585625E-3</v>
      </c>
      <c r="AL58" s="13">
        <v>23052.88589204353</v>
      </c>
      <c r="AM58" s="38"/>
    </row>
    <row r="59" spans="1:39" x14ac:dyDescent="0.25">
      <c r="A59" t="s">
        <v>863</v>
      </c>
      <c r="B59" s="5" t="s">
        <v>242</v>
      </c>
      <c r="C59" s="6" t="s">
        <v>93</v>
      </c>
      <c r="D59" s="7" t="s">
        <v>34</v>
      </c>
      <c r="E59" s="8">
        <v>34.02748110118501</v>
      </c>
      <c r="F59" s="36">
        <v>-0.12157065450366167</v>
      </c>
      <c r="G59" s="8">
        <v>1.7087060069861124</v>
      </c>
      <c r="H59" s="9">
        <v>-18</v>
      </c>
      <c r="I59" s="10">
        <v>-136</v>
      </c>
      <c r="J59" s="33">
        <v>-0.42025536608923797</v>
      </c>
      <c r="K59" s="11">
        <v>-1.8382889783974399E-4</v>
      </c>
      <c r="L59" s="10">
        <v>135</v>
      </c>
      <c r="M59" s="33">
        <v>0.46401519444572814</v>
      </c>
      <c r="N59" s="11">
        <v>-3.2714412024756855E-2</v>
      </c>
      <c r="O59" s="10">
        <v>-20</v>
      </c>
      <c r="P59" s="33">
        <v>-0.15167662797959769</v>
      </c>
      <c r="Q59" s="11">
        <v>4.9447771256345141E-3</v>
      </c>
      <c r="R59" s="10">
        <v>-57</v>
      </c>
      <c r="S59" s="33">
        <v>7.177965468441172E-2</v>
      </c>
      <c r="T59" s="12">
        <v>0.17969689590390253</v>
      </c>
      <c r="U59" s="10">
        <v>29</v>
      </c>
      <c r="V59" s="33">
        <v>0.20341002721940166</v>
      </c>
      <c r="W59" s="11">
        <v>-1.348869339675024E-2</v>
      </c>
      <c r="X59" s="10">
        <v>-30</v>
      </c>
      <c r="Y59" s="33">
        <v>-0.11001662284962066</v>
      </c>
      <c r="Z59" s="13">
        <v>6624</v>
      </c>
      <c r="AA59" s="10">
        <v>-88</v>
      </c>
      <c r="AB59" s="33">
        <v>-0.31382385792194389</v>
      </c>
      <c r="AC59" s="11">
        <v>5.8627058642450394E-3</v>
      </c>
      <c r="AD59" s="10">
        <v>7</v>
      </c>
      <c r="AE59" s="33">
        <v>8.0333258661846263E-2</v>
      </c>
      <c r="AF59" s="11">
        <v>1.3201724768195477E-2</v>
      </c>
      <c r="AG59" s="10">
        <v>80</v>
      </c>
      <c r="AH59" s="33">
        <v>0.31516034781461599</v>
      </c>
      <c r="AI59" s="14">
        <v>-0.47433333333333394</v>
      </c>
      <c r="AJ59" s="10">
        <v>47</v>
      </c>
      <c r="AK59" s="33">
        <v>3.4773878556257493E-2</v>
      </c>
      <c r="AL59" s="13">
        <v>31307.663075775141</v>
      </c>
      <c r="AM59" s="38"/>
    </row>
    <row r="60" spans="1:39" x14ac:dyDescent="0.25">
      <c r="A60" t="s">
        <v>867</v>
      </c>
      <c r="B60" s="5" t="s">
        <v>117</v>
      </c>
      <c r="C60" s="6" t="s">
        <v>93</v>
      </c>
      <c r="D60" s="7" t="s">
        <v>34</v>
      </c>
      <c r="E60" s="8">
        <v>40.079682239393357</v>
      </c>
      <c r="F60" s="36">
        <v>-1.1636686521622717</v>
      </c>
      <c r="G60" s="8">
        <v>3.0690093520679298</v>
      </c>
      <c r="H60" s="9">
        <v>-19</v>
      </c>
      <c r="I60" s="10">
        <v>53</v>
      </c>
      <c r="J60" s="33">
        <v>0.20870971267195959</v>
      </c>
      <c r="K60" s="11">
        <v>4.7591997222100835E-2</v>
      </c>
      <c r="L60" s="10">
        <v>-195</v>
      </c>
      <c r="M60" s="33">
        <v>-0.5774614871015169</v>
      </c>
      <c r="N60" s="11">
        <v>1.1322170253841725E-2</v>
      </c>
      <c r="O60" s="10">
        <v>-50</v>
      </c>
      <c r="P60" s="33">
        <v>-0.80591861291314426</v>
      </c>
      <c r="Q60" s="11">
        <v>4.4891718454211332E-2</v>
      </c>
      <c r="R60" s="10">
        <v>60</v>
      </c>
      <c r="S60" s="33">
        <v>0.1980606970609019</v>
      </c>
      <c r="T60" s="12">
        <v>-0.22599290600716421</v>
      </c>
      <c r="U60" s="10">
        <v>-41</v>
      </c>
      <c r="V60" s="33">
        <v>-0.28774402912332292</v>
      </c>
      <c r="W60" s="11">
        <v>1.6365146831220437E-2</v>
      </c>
      <c r="X60" s="10">
        <v>2</v>
      </c>
      <c r="Y60" s="33">
        <v>4.39235221672859E-2</v>
      </c>
      <c r="Z60" s="13">
        <v>13449</v>
      </c>
      <c r="AA60" s="10">
        <v>-30</v>
      </c>
      <c r="AB60" s="33">
        <v>-0.37747624696082938</v>
      </c>
      <c r="AC60" s="11">
        <v>5.1003375268487208E-3</v>
      </c>
      <c r="AD60" s="10">
        <v>8</v>
      </c>
      <c r="AE60" s="33">
        <v>0.1342912510861205</v>
      </c>
      <c r="AF60" s="11">
        <v>1.9030802996806373E-2</v>
      </c>
      <c r="AG60" s="10">
        <v>36</v>
      </c>
      <c r="AH60" s="33">
        <v>8.9268184065229683E-2</v>
      </c>
      <c r="AI60" s="14">
        <v>-0.22399999999999975</v>
      </c>
      <c r="AJ60" s="10">
        <v>-32</v>
      </c>
      <c r="AK60" s="33">
        <v>4.2626564471933415E-3</v>
      </c>
      <c r="AL60" s="13">
        <v>4190.9125880875945</v>
      </c>
      <c r="AM60" s="38">
        <v>1</v>
      </c>
    </row>
    <row r="61" spans="1:39" x14ac:dyDescent="0.25">
      <c r="A61" t="s">
        <v>877</v>
      </c>
      <c r="B61" s="5" t="s">
        <v>243</v>
      </c>
      <c r="C61" s="6" t="s">
        <v>93</v>
      </c>
      <c r="D61" s="7" t="s">
        <v>34</v>
      </c>
      <c r="E61" s="8">
        <v>28.788296038929037</v>
      </c>
      <c r="F61" s="36">
        <v>-0.3696297154705791</v>
      </c>
      <c r="G61" s="8">
        <v>3.3884342258713538</v>
      </c>
      <c r="H61" s="9">
        <v>-21</v>
      </c>
      <c r="I61" s="10">
        <v>-84</v>
      </c>
      <c r="J61" s="33">
        <v>-1.3807262320999611</v>
      </c>
      <c r="K61" s="11">
        <v>-5.0775443714504709E-2</v>
      </c>
      <c r="L61" s="10">
        <v>-63</v>
      </c>
      <c r="M61" s="33">
        <v>-0.14479547949941982</v>
      </c>
      <c r="N61" s="11">
        <v>-8.4555363903551506E-3</v>
      </c>
      <c r="O61" s="10">
        <v>-21</v>
      </c>
      <c r="P61" s="33">
        <v>-7.5289446180666561E-2</v>
      </c>
      <c r="Q61" s="11">
        <v>1.4197841602505701E-3</v>
      </c>
      <c r="R61" s="10">
        <v>-73</v>
      </c>
      <c r="S61" s="33">
        <v>2.3090759169174802E-3</v>
      </c>
      <c r="T61" s="12">
        <v>0.2791264748677274</v>
      </c>
      <c r="U61" s="10">
        <v>86</v>
      </c>
      <c r="V61" s="33">
        <v>0.34423863806102595</v>
      </c>
      <c r="W61" s="11">
        <v>-2.2773476466304406E-2</v>
      </c>
      <c r="X61" s="10">
        <v>63</v>
      </c>
      <c r="Y61" s="33">
        <v>0.23185916747265256</v>
      </c>
      <c r="Z61" s="13">
        <v>24353</v>
      </c>
      <c r="AA61" s="10">
        <v>-63</v>
      </c>
      <c r="AB61" s="33">
        <v>-0.34561355897127366</v>
      </c>
      <c r="AC61" s="11">
        <v>5.6078724464374632E-3</v>
      </c>
      <c r="AD61" s="10">
        <v>-29</v>
      </c>
      <c r="AE61" s="33">
        <v>-0.18658782607522517</v>
      </c>
      <c r="AF61" s="11">
        <v>-2.3445473290293339E-3</v>
      </c>
      <c r="AG61" s="10">
        <v>54</v>
      </c>
      <c r="AH61" s="33">
        <v>0.11943199422417974</v>
      </c>
      <c r="AI61" s="14">
        <v>-0.26066666666666682</v>
      </c>
      <c r="AJ61" s="10">
        <v>62</v>
      </c>
      <c r="AK61" s="33">
        <v>4.3906654599162043E-2</v>
      </c>
      <c r="AL61" s="13">
        <v>47844.09884415046</v>
      </c>
      <c r="AM61" s="38"/>
    </row>
    <row r="62" spans="1:39" x14ac:dyDescent="0.25">
      <c r="A62" t="s">
        <v>880</v>
      </c>
      <c r="B62" s="5" t="s">
        <v>513</v>
      </c>
      <c r="C62" s="6" t="s">
        <v>93</v>
      </c>
      <c r="D62" s="7" t="s">
        <v>34</v>
      </c>
      <c r="E62" s="8">
        <v>17.332231416894217</v>
      </c>
      <c r="F62" s="36">
        <v>-0.53467654779188623</v>
      </c>
      <c r="G62" s="8">
        <v>6.1238889073661333</v>
      </c>
      <c r="H62" s="9">
        <v>-31</v>
      </c>
      <c r="I62" s="10">
        <v>-352</v>
      </c>
      <c r="J62" s="33">
        <v>-1.1464679416416834</v>
      </c>
      <c r="K62" s="11">
        <v>-5.3751004885561282E-2</v>
      </c>
      <c r="L62" s="10">
        <v>-72</v>
      </c>
      <c r="M62" s="33">
        <v>-0.22875055436656466</v>
      </c>
      <c r="N62" s="11">
        <v>7.8640745122805656E-3</v>
      </c>
      <c r="O62" s="10">
        <v>49</v>
      </c>
      <c r="P62" s="33">
        <v>0.12301894472319275</v>
      </c>
      <c r="Q62" s="11">
        <v>-9.5665245004847976E-3</v>
      </c>
      <c r="R62" s="10">
        <v>-115</v>
      </c>
      <c r="S62" s="33">
        <v>5.5885341210841988E-2</v>
      </c>
      <c r="T62" s="12">
        <v>0.31906169439631088</v>
      </c>
      <c r="U62" s="10">
        <v>56</v>
      </c>
      <c r="V62" s="33">
        <v>0.15885600999341914</v>
      </c>
      <c r="W62" s="11">
        <v>-1.2659292378266379E-2</v>
      </c>
      <c r="X62" s="10">
        <v>-20</v>
      </c>
      <c r="Y62" s="33">
        <v>-0.14051067607709719</v>
      </c>
      <c r="Z62" s="13">
        <v>13537</v>
      </c>
      <c r="AA62" s="10">
        <v>-64</v>
      </c>
      <c r="AB62" s="33">
        <v>-0.2041729409718922</v>
      </c>
      <c r="AC62" s="11">
        <v>4.9354623641576084E-3</v>
      </c>
      <c r="AD62" s="10">
        <v>-55</v>
      </c>
      <c r="AE62" s="33">
        <v>-0.16458952977202596</v>
      </c>
      <c r="AF62" s="11">
        <v>-4.3146810841108163E-3</v>
      </c>
      <c r="AG62" s="10">
        <v>-6</v>
      </c>
      <c r="AH62" s="33">
        <v>-9.1021519754405422E-2</v>
      </c>
      <c r="AI62" s="14">
        <v>-3.1333333333333213E-2</v>
      </c>
      <c r="AJ62" s="10">
        <v>12</v>
      </c>
      <c r="AK62" s="33">
        <v>1.3585228169355021E-2</v>
      </c>
      <c r="AL62" s="13">
        <v>52227.559728284919</v>
      </c>
      <c r="AM62" s="38"/>
    </row>
    <row r="63" spans="1:39" x14ac:dyDescent="0.25">
      <c r="A63" t="s">
        <v>896</v>
      </c>
      <c r="B63" s="5" t="s">
        <v>332</v>
      </c>
      <c r="C63" s="6" t="s">
        <v>93</v>
      </c>
      <c r="D63" s="7" t="s">
        <v>34</v>
      </c>
      <c r="E63" s="8">
        <v>25.862225105944447</v>
      </c>
      <c r="F63" s="36">
        <v>0.51456748736242708</v>
      </c>
      <c r="G63" s="8">
        <v>1.7858293881701783</v>
      </c>
      <c r="H63" s="9">
        <v>18</v>
      </c>
      <c r="I63" s="10">
        <v>-13</v>
      </c>
      <c r="J63" s="33">
        <v>6.6551106459593889E-3</v>
      </c>
      <c r="K63" s="11">
        <v>3.1686626746507018E-2</v>
      </c>
      <c r="L63" s="10">
        <v>-35</v>
      </c>
      <c r="M63" s="33">
        <v>-5.1787005799274199E-3</v>
      </c>
      <c r="N63" s="11">
        <v>-8.403012195031874E-3</v>
      </c>
      <c r="O63" s="10">
        <v>65</v>
      </c>
      <c r="P63" s="33">
        <v>0.32728170737138734</v>
      </c>
      <c r="Q63" s="11">
        <v>-2.4638394327867602E-2</v>
      </c>
      <c r="R63" s="10">
        <v>-133</v>
      </c>
      <c r="S63" s="33">
        <v>9.2531626523700283E-3</v>
      </c>
      <c r="T63" s="12">
        <v>0.39598502184314543</v>
      </c>
      <c r="U63" s="10">
        <v>56</v>
      </c>
      <c r="V63" s="33">
        <v>0.17991428671731524</v>
      </c>
      <c r="W63" s="11">
        <v>-1.3748298990127167E-2</v>
      </c>
      <c r="X63" s="10">
        <v>59</v>
      </c>
      <c r="Y63" s="33">
        <v>0.17471527019451291</v>
      </c>
      <c r="Z63" s="13">
        <v>24740</v>
      </c>
      <c r="AA63" s="10">
        <v>-70</v>
      </c>
      <c r="AB63" s="33">
        <v>-0.20703795393763644</v>
      </c>
      <c r="AC63" s="11">
        <v>4.7160561326772404E-3</v>
      </c>
      <c r="AD63" s="10">
        <v>-7</v>
      </c>
      <c r="AE63" s="33">
        <v>6.7335019067543697E-3</v>
      </c>
      <c r="AF63" s="11">
        <v>7.2666778343221106E-3</v>
      </c>
      <c r="AG63" s="10">
        <v>37</v>
      </c>
      <c r="AH63" s="33">
        <v>7.2292145072680086E-2</v>
      </c>
      <c r="AI63" s="14">
        <v>-0.20633333333333281</v>
      </c>
      <c r="AJ63" s="10">
        <v>17</v>
      </c>
      <c r="AK63" s="33">
        <v>2.1061494692181548E-2</v>
      </c>
      <c r="AL63" s="13">
        <v>32728.109931350133</v>
      </c>
      <c r="AM63" s="38"/>
    </row>
    <row r="64" spans="1:39" x14ac:dyDescent="0.25">
      <c r="A64" t="s">
        <v>906</v>
      </c>
      <c r="B64" s="5" t="s">
        <v>418</v>
      </c>
      <c r="C64" s="6" t="s">
        <v>93</v>
      </c>
      <c r="D64" s="7" t="s">
        <v>34</v>
      </c>
      <c r="E64" s="8">
        <v>16.332574651021815</v>
      </c>
      <c r="F64" s="36">
        <v>-0.46999216549054257</v>
      </c>
      <c r="G64" s="8">
        <v>6.1661150368513447</v>
      </c>
      <c r="H64" s="9">
        <v>-36</v>
      </c>
      <c r="I64" s="10">
        <v>-339</v>
      </c>
      <c r="J64" s="33">
        <v>-1.150370580844823</v>
      </c>
      <c r="K64" s="11">
        <v>-5.4726526468880099E-2</v>
      </c>
      <c r="L64" s="10">
        <v>-56</v>
      </c>
      <c r="M64" s="33">
        <v>-6.4271512763105831E-2</v>
      </c>
      <c r="N64" s="11">
        <v>-4.2488906806146427E-3</v>
      </c>
      <c r="O64" s="10">
        <v>-20</v>
      </c>
      <c r="P64" s="33">
        <v>-6.2360961294391948E-2</v>
      </c>
      <c r="Q64" s="11">
        <v>1.7474771793830057E-3</v>
      </c>
      <c r="R64" s="10">
        <v>19</v>
      </c>
      <c r="S64" s="33">
        <v>0.23888270298591624</v>
      </c>
      <c r="T64" s="12">
        <v>0</v>
      </c>
      <c r="U64" s="10">
        <v>-10</v>
      </c>
      <c r="V64" s="33">
        <v>-0.13090918722484612</v>
      </c>
      <c r="W64" s="11">
        <v>3.6021514495186025E-3</v>
      </c>
      <c r="X64" s="10">
        <v>-17</v>
      </c>
      <c r="Y64" s="33">
        <v>-0.1681141973070317</v>
      </c>
      <c r="Z64" s="13">
        <v>15164</v>
      </c>
      <c r="AA64" s="10">
        <v>14</v>
      </c>
      <c r="AB64" s="33">
        <v>-2.2098922994675529E-3</v>
      </c>
      <c r="AC64" s="11">
        <v>2.2734550913184881E-3</v>
      </c>
      <c r="AD64" s="10">
        <v>-10</v>
      </c>
      <c r="AE64" s="33">
        <v>-1.4836862201986378E-2</v>
      </c>
      <c r="AF64" s="11">
        <v>4.7764009622371928E-3</v>
      </c>
      <c r="AG64" s="10">
        <v>-43</v>
      </c>
      <c r="AH64" s="33">
        <v>-0.11294439924660554</v>
      </c>
      <c r="AI64" s="14">
        <v>7.3333333333334139E-3</v>
      </c>
      <c r="AJ64" s="10">
        <v>1</v>
      </c>
      <c r="AK64" s="33">
        <v>5.8114202595974107E-3</v>
      </c>
      <c r="AL64" s="13">
        <v>25909.79755218036</v>
      </c>
      <c r="AM64" s="38"/>
    </row>
    <row r="65" spans="1:39" x14ac:dyDescent="0.25">
      <c r="A65" t="s">
        <v>920</v>
      </c>
      <c r="B65" s="5" t="s">
        <v>473</v>
      </c>
      <c r="C65" s="6" t="s">
        <v>93</v>
      </c>
      <c r="D65" s="7" t="s">
        <v>34</v>
      </c>
      <c r="E65" s="8">
        <v>11.579228095711407</v>
      </c>
      <c r="F65" s="36">
        <v>-0.57255307666367283</v>
      </c>
      <c r="G65" s="8">
        <v>7.3857713329396049</v>
      </c>
      <c r="H65" s="9">
        <v>-25</v>
      </c>
      <c r="I65" s="10">
        <v>-159</v>
      </c>
      <c r="J65" s="33">
        <v>-1.4373889830460815</v>
      </c>
      <c r="K65" s="11">
        <v>-5.8904089947571237E-2</v>
      </c>
      <c r="L65" s="10">
        <v>-58</v>
      </c>
      <c r="M65" s="33">
        <v>-0.3317565018392401</v>
      </c>
      <c r="N65" s="11">
        <v>1.4581344072218231E-2</v>
      </c>
      <c r="O65" s="10">
        <v>-23</v>
      </c>
      <c r="P65" s="33">
        <v>-3.5549453479878479E-2</v>
      </c>
      <c r="Q65" s="11">
        <v>4.2285407313610336E-4</v>
      </c>
      <c r="R65" s="10">
        <v>19</v>
      </c>
      <c r="S65" s="33">
        <v>0.23888270298591624</v>
      </c>
      <c r="T65" s="12">
        <v>0</v>
      </c>
      <c r="U65" s="10">
        <v>42</v>
      </c>
      <c r="V65" s="33">
        <v>8.7269544820159917E-2</v>
      </c>
      <c r="W65" s="11">
        <v>-8.5263570337079236E-3</v>
      </c>
      <c r="X65" s="10">
        <v>-1</v>
      </c>
      <c r="Y65" s="33">
        <v>1.8846228813406141E-2</v>
      </c>
      <c r="Z65" s="13">
        <v>28471</v>
      </c>
      <c r="AA65" s="10">
        <v>16</v>
      </c>
      <c r="AB65" s="33">
        <v>5.5643060206582828E-2</v>
      </c>
      <c r="AC65" s="11">
        <v>2.0906949352179037E-3</v>
      </c>
      <c r="AD65" s="10">
        <v>-151</v>
      </c>
      <c r="AE65" s="33">
        <v>-0.45464423300521628</v>
      </c>
      <c r="AF65" s="11">
        <v>-2.1073507750221654E-2</v>
      </c>
      <c r="AG65" s="10">
        <v>-31</v>
      </c>
      <c r="AH65" s="33">
        <v>-0.13211586637571704</v>
      </c>
      <c r="AI65" s="14">
        <v>2.1666666666666945E-2</v>
      </c>
      <c r="AJ65" s="10">
        <v>-8</v>
      </c>
      <c r="AK65" s="33">
        <v>-3.0742356757539977E-2</v>
      </c>
      <c r="AL65" s="13">
        <v>23259.283045623859</v>
      </c>
      <c r="AM65" s="38"/>
    </row>
    <row r="66" spans="1:39" x14ac:dyDescent="0.25">
      <c r="A66" t="s">
        <v>922</v>
      </c>
      <c r="B66" s="5" t="s">
        <v>151</v>
      </c>
      <c r="C66" s="6" t="s">
        <v>93</v>
      </c>
      <c r="D66" s="7" t="s">
        <v>34</v>
      </c>
      <c r="E66" s="8">
        <v>34.335220773448427</v>
      </c>
      <c r="F66" s="36">
        <v>2.5048499490915748</v>
      </c>
      <c r="G66" s="8">
        <v>-4.8784284007627541</v>
      </c>
      <c r="H66" s="9">
        <v>97</v>
      </c>
      <c r="I66" s="10">
        <v>227</v>
      </c>
      <c r="J66" s="33">
        <v>1.5407251058621025</v>
      </c>
      <c r="K66" s="11">
        <v>0.14618076715572248</v>
      </c>
      <c r="L66" s="10">
        <v>41</v>
      </c>
      <c r="M66" s="33">
        <v>0.12931557909173358</v>
      </c>
      <c r="N66" s="11">
        <v>-2.7504250426987967E-2</v>
      </c>
      <c r="O66" s="10">
        <v>86</v>
      </c>
      <c r="P66" s="33">
        <v>0.29663104500586057</v>
      </c>
      <c r="Q66" s="11">
        <v>-2.1855866988709768E-2</v>
      </c>
      <c r="R66" s="10">
        <v>-90</v>
      </c>
      <c r="S66" s="33">
        <v>7.493560430645424E-2</v>
      </c>
      <c r="T66" s="12">
        <v>0.32226877215597804</v>
      </c>
      <c r="U66" s="10">
        <v>270</v>
      </c>
      <c r="V66" s="33">
        <v>0.79504732997122052</v>
      </c>
      <c r="W66" s="11">
        <v>-5.0349175394992438E-2</v>
      </c>
      <c r="X66" s="10">
        <v>68</v>
      </c>
      <c r="Y66" s="33">
        <v>0.2673675264957075</v>
      </c>
      <c r="Z66" s="13">
        <v>23287</v>
      </c>
      <c r="AA66" s="10">
        <v>59</v>
      </c>
      <c r="AB66" s="33">
        <v>0.45117386706053397</v>
      </c>
      <c r="AC66" s="11">
        <v>-5.6689234935680469E-3</v>
      </c>
      <c r="AD66" s="10">
        <v>27</v>
      </c>
      <c r="AE66" s="33">
        <v>0.22737151379329323</v>
      </c>
      <c r="AF66" s="11">
        <v>2.1128074029097887E-2</v>
      </c>
      <c r="AG66" s="10">
        <v>27</v>
      </c>
      <c r="AH66" s="33">
        <v>3.6405610950833389E-2</v>
      </c>
      <c r="AI66" s="14">
        <v>-0.17033333333333345</v>
      </c>
      <c r="AJ66" s="10">
        <v>-16</v>
      </c>
      <c r="AK66" s="33">
        <v>-0.13715404607065049</v>
      </c>
      <c r="AL66" s="13">
        <v>-39691.63675550482</v>
      </c>
      <c r="AM66" s="38"/>
    </row>
    <row r="67" spans="1:39" x14ac:dyDescent="0.25">
      <c r="A67" t="s">
        <v>941</v>
      </c>
      <c r="B67" s="5" t="s">
        <v>343</v>
      </c>
      <c r="C67" s="6" t="s">
        <v>93</v>
      </c>
      <c r="D67" s="7" t="s">
        <v>34</v>
      </c>
      <c r="E67" s="8">
        <v>22.784278442473855</v>
      </c>
      <c r="F67" s="36">
        <v>-6.3583175224906086E-3</v>
      </c>
      <c r="G67" s="8">
        <v>3.7047204753119871</v>
      </c>
      <c r="H67" s="9">
        <v>-9</v>
      </c>
      <c r="I67" s="10">
        <v>-81</v>
      </c>
      <c r="J67" s="33">
        <v>-0.22162677996433416</v>
      </c>
      <c r="K67" s="11">
        <v>1.4070650020845177E-2</v>
      </c>
      <c r="L67" s="10">
        <v>12</v>
      </c>
      <c r="M67" s="33">
        <v>0.12211558912783027</v>
      </c>
      <c r="N67" s="11">
        <v>-1.403288392077754E-2</v>
      </c>
      <c r="O67" s="10">
        <v>-23</v>
      </c>
      <c r="P67" s="33">
        <v>-6.041278512275805E-2</v>
      </c>
      <c r="Q67" s="11">
        <v>1.4661951871132624E-3</v>
      </c>
      <c r="R67" s="10">
        <v>66</v>
      </c>
      <c r="S67" s="33">
        <v>0.25215841809862627</v>
      </c>
      <c r="T67" s="12">
        <v>-0.12334467281207803</v>
      </c>
      <c r="U67" s="10">
        <v>102</v>
      </c>
      <c r="V67" s="33">
        <v>0.36862842095004589</v>
      </c>
      <c r="W67" s="11">
        <v>-2.4691819346535561E-2</v>
      </c>
      <c r="X67" s="10">
        <v>-9</v>
      </c>
      <c r="Y67" s="33">
        <v>-7.9678856790946509E-2</v>
      </c>
      <c r="Z67" s="13">
        <v>13632</v>
      </c>
      <c r="AA67" s="10">
        <v>-134</v>
      </c>
      <c r="AB67" s="33">
        <v>-0.39634707803038732</v>
      </c>
      <c r="AC67" s="11">
        <v>7.2271637235665973E-3</v>
      </c>
      <c r="AD67" s="10">
        <v>-29</v>
      </c>
      <c r="AE67" s="33">
        <v>-9.6290956616947421E-2</v>
      </c>
      <c r="AF67" s="11">
        <v>6.6970025273660472E-4</v>
      </c>
      <c r="AG67" s="10">
        <v>24</v>
      </c>
      <c r="AH67" s="33">
        <v>9.6220877345793834E-2</v>
      </c>
      <c r="AI67" s="14">
        <v>-0.22733333333333405</v>
      </c>
      <c r="AJ67" s="10">
        <v>18</v>
      </c>
      <c r="AK67" s="33">
        <v>2.5628393450216447E-2</v>
      </c>
      <c r="AL67" s="13">
        <v>26513.306619487208</v>
      </c>
      <c r="AM67" s="38"/>
    </row>
    <row r="68" spans="1:39" x14ac:dyDescent="0.25">
      <c r="A68" t="s">
        <v>946</v>
      </c>
      <c r="B68" s="5" t="s">
        <v>267</v>
      </c>
      <c r="C68" s="6" t="s">
        <v>93</v>
      </c>
      <c r="D68" s="7" t="s">
        <v>34</v>
      </c>
      <c r="E68" s="8">
        <v>29.959430127757649</v>
      </c>
      <c r="F68" s="36">
        <v>-0.17746651266630398</v>
      </c>
      <c r="G68" s="8">
        <v>2.6733285140489045</v>
      </c>
      <c r="H68" s="9">
        <v>-6</v>
      </c>
      <c r="I68" s="10">
        <v>-59</v>
      </c>
      <c r="J68" s="33">
        <v>-0.15482215104930358</v>
      </c>
      <c r="K68" s="11">
        <v>2.2155957640646928E-2</v>
      </c>
      <c r="L68" s="10">
        <v>-159</v>
      </c>
      <c r="M68" s="33">
        <v>-0.40784427008285917</v>
      </c>
      <c r="N68" s="11">
        <v>5.4465890657611413E-3</v>
      </c>
      <c r="O68" s="10">
        <v>3</v>
      </c>
      <c r="P68" s="33">
        <v>2.9802590807593454E-2</v>
      </c>
      <c r="Q68" s="11">
        <v>-5.0662721017194767E-3</v>
      </c>
      <c r="R68" s="10">
        <v>-81</v>
      </c>
      <c r="S68" s="33">
        <v>8.2049624172443908E-2</v>
      </c>
      <c r="T68" s="12">
        <v>0.24036840610337606</v>
      </c>
      <c r="U68" s="10">
        <v>-23</v>
      </c>
      <c r="V68" s="33">
        <v>-0.10738941217312109</v>
      </c>
      <c r="W68" s="11">
        <v>4.8076752036931431E-3</v>
      </c>
      <c r="X68" s="10">
        <v>-8</v>
      </c>
      <c r="Y68" s="33">
        <v>-6.3998004039015621E-2</v>
      </c>
      <c r="Z68" s="13">
        <v>12342</v>
      </c>
      <c r="AA68" s="10">
        <v>-33</v>
      </c>
      <c r="AB68" s="33">
        <v>-0.2924787092131923</v>
      </c>
      <c r="AC68" s="11">
        <v>4.3403028118240775E-3</v>
      </c>
      <c r="AD68" s="10">
        <v>60</v>
      </c>
      <c r="AE68" s="33">
        <v>0.2454772685047466</v>
      </c>
      <c r="AF68" s="11">
        <v>2.1375836243521573E-2</v>
      </c>
      <c r="AG68" s="10">
        <v>91</v>
      </c>
      <c r="AH68" s="33">
        <v>0.24098343819883755</v>
      </c>
      <c r="AI68" s="14">
        <v>-0.39466666666666672</v>
      </c>
      <c r="AJ68" s="10">
        <v>54</v>
      </c>
      <c r="AK68" s="33">
        <v>3.7963500030290198E-2</v>
      </c>
      <c r="AL68" s="13">
        <v>36067.416891358793</v>
      </c>
      <c r="AM68" s="38"/>
    </row>
    <row r="69" spans="1:39" x14ac:dyDescent="0.25">
      <c r="A69" t="s">
        <v>955</v>
      </c>
      <c r="B69" s="5" t="s">
        <v>361</v>
      </c>
      <c r="C69" s="6" t="s">
        <v>93</v>
      </c>
      <c r="D69" s="7" t="s">
        <v>34</v>
      </c>
      <c r="E69" s="8">
        <v>18.585246133342181</v>
      </c>
      <c r="F69" s="36">
        <v>-0.91000122556324792</v>
      </c>
      <c r="G69" s="8">
        <v>6.8019402643293603</v>
      </c>
      <c r="H69" s="9">
        <v>-61</v>
      </c>
      <c r="I69" s="10">
        <v>-256</v>
      </c>
      <c r="J69" s="33">
        <v>-1.2572976132395262</v>
      </c>
      <c r="K69" s="11">
        <v>-5.2534644393831487E-2</v>
      </c>
      <c r="L69" s="10">
        <v>30</v>
      </c>
      <c r="M69" s="33">
        <v>0.41352491893235854</v>
      </c>
      <c r="N69" s="11">
        <v>-1.8613059902860225E-2</v>
      </c>
      <c r="O69" s="10">
        <v>-200</v>
      </c>
      <c r="P69" s="33">
        <v>-0.58388292534019337</v>
      </c>
      <c r="Q69" s="11">
        <v>3.399398710623304E-2</v>
      </c>
      <c r="R69" s="10">
        <v>79</v>
      </c>
      <c r="S69" s="33">
        <v>0.28714662844462985</v>
      </c>
      <c r="T69" s="12">
        <v>-0.2029632636492795</v>
      </c>
      <c r="U69" s="10">
        <v>17</v>
      </c>
      <c r="V69" s="33">
        <v>5.7679289073047701E-2</v>
      </c>
      <c r="W69" s="11">
        <v>-6.2079940214460963E-3</v>
      </c>
      <c r="X69" s="10">
        <v>-29</v>
      </c>
      <c r="Y69" s="33">
        <v>-0.18414823026896121</v>
      </c>
      <c r="Z69" s="13">
        <v>11893</v>
      </c>
      <c r="AA69" s="10">
        <v>-75</v>
      </c>
      <c r="AB69" s="33">
        <v>-0.2267592280242226</v>
      </c>
      <c r="AC69" s="11">
        <v>5.3315926892950338E-3</v>
      </c>
      <c r="AD69" s="10">
        <v>-13</v>
      </c>
      <c r="AE69" s="33">
        <v>-2.7104793863703458E-2</v>
      </c>
      <c r="AF69" s="11">
        <v>4.0638734918632125E-3</v>
      </c>
      <c r="AG69" s="10">
        <v>-31</v>
      </c>
      <c r="AH69" s="33">
        <v>-0.10998704897517408</v>
      </c>
      <c r="AI69" s="14">
        <v>2.666666666666373E-3</v>
      </c>
      <c r="AJ69" s="10">
        <v>23</v>
      </c>
      <c r="AK69" s="33">
        <v>2.2031880946961888E-2</v>
      </c>
      <c r="AL69" s="13">
        <v>48417.580998271325</v>
      </c>
      <c r="AM69" s="38"/>
    </row>
    <row r="70" spans="1:39" x14ac:dyDescent="0.25">
      <c r="A70" t="s">
        <v>956</v>
      </c>
      <c r="B70" s="5" t="s">
        <v>451</v>
      </c>
      <c r="C70" s="6" t="s">
        <v>93</v>
      </c>
      <c r="D70" s="7" t="s">
        <v>34</v>
      </c>
      <c r="E70" s="8">
        <v>17.784755974934569</v>
      </c>
      <c r="F70" s="36">
        <v>0.45168351167374654</v>
      </c>
      <c r="G70" s="8">
        <v>3.5816739578980865</v>
      </c>
      <c r="H70" s="9">
        <v>18</v>
      </c>
      <c r="I70" s="10">
        <v>-271</v>
      </c>
      <c r="J70" s="33">
        <v>-0.85214161566408686</v>
      </c>
      <c r="K70" s="11">
        <v>-3.2088252808100126E-2</v>
      </c>
      <c r="L70" s="10">
        <v>-159</v>
      </c>
      <c r="M70" s="33">
        <v>-0.45709968120768141</v>
      </c>
      <c r="N70" s="11">
        <v>1.4853896465287335E-2</v>
      </c>
      <c r="O70" s="10">
        <v>88</v>
      </c>
      <c r="P70" s="33">
        <v>0.21821636642044062</v>
      </c>
      <c r="Q70" s="11">
        <v>-1.6114128385004148E-2</v>
      </c>
      <c r="R70" s="10">
        <v>-109</v>
      </c>
      <c r="S70" s="33">
        <v>6.0381703967540612E-2</v>
      </c>
      <c r="T70" s="12">
        <v>0.35087719298245612</v>
      </c>
      <c r="U70" s="10">
        <v>83</v>
      </c>
      <c r="V70" s="33">
        <v>0.21074229831163382</v>
      </c>
      <c r="W70" s="11">
        <v>-1.5897370282237356E-2</v>
      </c>
      <c r="X70" s="10">
        <v>33</v>
      </c>
      <c r="Y70" s="33">
        <v>0.26811757651980472</v>
      </c>
      <c r="Z70" s="13">
        <v>34430</v>
      </c>
      <c r="AA70" s="10">
        <v>-36</v>
      </c>
      <c r="AB70" s="33">
        <v>-0.11894990667110661</v>
      </c>
      <c r="AC70" s="11">
        <v>4.0459526334393758E-3</v>
      </c>
      <c r="AD70" s="10">
        <v>59</v>
      </c>
      <c r="AE70" s="33">
        <v>0.17637463385250679</v>
      </c>
      <c r="AF70" s="11">
        <v>1.5704461129052993E-2</v>
      </c>
      <c r="AG70" s="10">
        <v>-34</v>
      </c>
      <c r="AH70" s="33">
        <v>-0.13308441767605664</v>
      </c>
      <c r="AI70" s="14">
        <v>2.6000000000000245E-2</v>
      </c>
      <c r="AJ70" s="10">
        <v>-5</v>
      </c>
      <c r="AK70" s="33">
        <v>-1.0470928360468604E-2</v>
      </c>
      <c r="AL70" s="13">
        <v>25601.30090653876</v>
      </c>
      <c r="AM70" s="38"/>
    </row>
    <row r="71" spans="1:39" x14ac:dyDescent="0.25">
      <c r="A71" t="s">
        <v>958</v>
      </c>
      <c r="B71" s="5" t="s">
        <v>487</v>
      </c>
      <c r="C71" s="6" t="s">
        <v>93</v>
      </c>
      <c r="D71" s="7" t="s">
        <v>34</v>
      </c>
      <c r="E71" s="8">
        <v>15.84443293822074</v>
      </c>
      <c r="F71" s="36">
        <v>-7.2083047849451187E-2</v>
      </c>
      <c r="G71" s="8">
        <v>5.2766987622195192</v>
      </c>
      <c r="H71" s="9">
        <v>-12</v>
      </c>
      <c r="I71" s="10">
        <v>-292</v>
      </c>
      <c r="J71" s="33">
        <v>-0.91304747185339086</v>
      </c>
      <c r="K71" s="11">
        <v>-3.6462404417492045E-2</v>
      </c>
      <c r="L71" s="10">
        <v>-120</v>
      </c>
      <c r="M71" s="33">
        <v>-0.53302337748212436</v>
      </c>
      <c r="N71" s="11">
        <v>3.0281417116846052E-3</v>
      </c>
      <c r="O71" s="10">
        <v>26</v>
      </c>
      <c r="P71" s="33">
        <v>4.5355195588857256E-2</v>
      </c>
      <c r="Q71" s="11">
        <v>-4.8566726413223557E-3</v>
      </c>
      <c r="R71" s="10">
        <v>4</v>
      </c>
      <c r="S71" s="33">
        <v>0.19867659793554321</v>
      </c>
      <c r="T71" s="12">
        <v>7.9032640480518446E-2</v>
      </c>
      <c r="U71" s="10">
        <v>2</v>
      </c>
      <c r="V71" s="33">
        <v>-4.0265816457679238E-2</v>
      </c>
      <c r="W71" s="11">
        <v>-1.3824205711534844E-3</v>
      </c>
      <c r="X71" s="10">
        <v>32</v>
      </c>
      <c r="Y71" s="33">
        <v>0.2971960666710397</v>
      </c>
      <c r="Z71" s="13">
        <v>36529</v>
      </c>
      <c r="AA71" s="10">
        <v>-56</v>
      </c>
      <c r="AB71" s="33">
        <v>-0.20075106303979207</v>
      </c>
      <c r="AC71" s="11">
        <v>4.7678700884442524E-3</v>
      </c>
      <c r="AD71" s="10">
        <v>-10</v>
      </c>
      <c r="AE71" s="33">
        <v>-2.0124648095853903E-2</v>
      </c>
      <c r="AF71" s="11">
        <v>3.7024275883552615E-3</v>
      </c>
      <c r="AG71" s="10">
        <v>7</v>
      </c>
      <c r="AH71" s="33">
        <v>4.7435371247578351E-4</v>
      </c>
      <c r="AI71" s="14">
        <v>-0.12433333333333296</v>
      </c>
      <c r="AJ71" s="10">
        <v>33</v>
      </c>
      <c r="AK71" s="33">
        <v>3.6918973816774323E-2</v>
      </c>
      <c r="AL71" s="13">
        <v>61429.951457505347</v>
      </c>
      <c r="AM71" s="38"/>
    </row>
    <row r="72" spans="1:39" x14ac:dyDescent="0.25">
      <c r="A72" t="s">
        <v>967</v>
      </c>
      <c r="B72" s="5" t="s">
        <v>520</v>
      </c>
      <c r="C72" s="6" t="s">
        <v>93</v>
      </c>
      <c r="D72" s="7" t="s">
        <v>34</v>
      </c>
      <c r="E72" s="8">
        <v>12.027456437942796</v>
      </c>
      <c r="F72" s="36">
        <v>0.697776580949796</v>
      </c>
      <c r="G72" s="8">
        <v>4.1389789652440534</v>
      </c>
      <c r="H72" s="9">
        <v>15</v>
      </c>
      <c r="I72" s="10">
        <v>-267</v>
      </c>
      <c r="J72" s="33">
        <v>-0.90197000397592786</v>
      </c>
      <c r="K72" s="11">
        <v>-3.2909921597721548E-2</v>
      </c>
      <c r="L72" s="10">
        <v>-221</v>
      </c>
      <c r="M72" s="33">
        <v>-0.73958772367113512</v>
      </c>
      <c r="N72" s="11">
        <v>2.7405582922824301E-2</v>
      </c>
      <c r="O72" s="10">
        <v>-45</v>
      </c>
      <c r="P72" s="33">
        <v>-0.14172080778468066</v>
      </c>
      <c r="Q72" s="11">
        <v>7.2538860103626944E-3</v>
      </c>
      <c r="R72" s="10">
        <v>19</v>
      </c>
      <c r="S72" s="33">
        <v>0.23888270298591624</v>
      </c>
      <c r="T72" s="12">
        <v>0</v>
      </c>
      <c r="U72" s="10">
        <v>151</v>
      </c>
      <c r="V72" s="33">
        <v>0.39779845797151747</v>
      </c>
      <c r="W72" s="11">
        <v>-2.7382464332784795E-2</v>
      </c>
      <c r="X72" s="10">
        <v>26</v>
      </c>
      <c r="Y72" s="33">
        <v>0.56399988284536384</v>
      </c>
      <c r="Z72" s="13">
        <v>51757</v>
      </c>
      <c r="AA72" s="10">
        <v>-41</v>
      </c>
      <c r="AB72" s="33">
        <v>-0.19366887120691145</v>
      </c>
      <c r="AC72" s="11">
        <v>5.5709156193895874E-3</v>
      </c>
      <c r="AD72" s="10">
        <v>99</v>
      </c>
      <c r="AE72" s="33">
        <v>0.27654389661184953</v>
      </c>
      <c r="AF72" s="11">
        <v>2.1010625591843302E-2</v>
      </c>
      <c r="AG72" s="10">
        <v>-24</v>
      </c>
      <c r="AH72" s="33">
        <v>-0.11221578161978912</v>
      </c>
      <c r="AI72" s="14">
        <v>-2.0000000000006679E-3</v>
      </c>
      <c r="AJ72" s="10">
        <v>8</v>
      </c>
      <c r="AK72" s="33">
        <v>-2.2461212626183214E-2</v>
      </c>
      <c r="AL72" s="13">
        <v>36360.67485818977</v>
      </c>
      <c r="AM72" s="38"/>
    </row>
    <row r="73" spans="1:39" x14ac:dyDescent="0.25">
      <c r="A73" t="s">
        <v>969</v>
      </c>
      <c r="B73" s="5" t="s">
        <v>556</v>
      </c>
      <c r="C73" s="6" t="s">
        <v>93</v>
      </c>
      <c r="D73" s="7" t="s">
        <v>34</v>
      </c>
      <c r="E73" s="8">
        <v>12.85545841617679</v>
      </c>
      <c r="F73" s="36">
        <v>0.95964197581501232</v>
      </c>
      <c r="G73" s="8">
        <v>3.3203676071382784</v>
      </c>
      <c r="H73" s="9">
        <v>27</v>
      </c>
      <c r="I73" s="10">
        <v>-181</v>
      </c>
      <c r="J73" s="33">
        <v>-0.55037973673182583</v>
      </c>
      <c r="K73" s="11">
        <v>-8.216589606740321E-3</v>
      </c>
      <c r="L73" s="10">
        <v>-50</v>
      </c>
      <c r="M73" s="33">
        <v>-0.36374855393720329</v>
      </c>
      <c r="N73" s="11">
        <v>1.6906474820143885E-2</v>
      </c>
      <c r="O73" s="10">
        <v>148</v>
      </c>
      <c r="P73" s="33">
        <v>0.32272222329427597</v>
      </c>
      <c r="Q73" s="11">
        <v>-2.2466915603488055E-2</v>
      </c>
      <c r="R73" s="10">
        <v>19</v>
      </c>
      <c r="S73" s="33">
        <v>0.23888270298591624</v>
      </c>
      <c r="T73" s="12">
        <v>0</v>
      </c>
      <c r="U73" s="10">
        <v>-129</v>
      </c>
      <c r="V73" s="33">
        <v>-0.3616256127315185</v>
      </c>
      <c r="W73" s="11">
        <v>1.7954123896183595E-2</v>
      </c>
      <c r="X73" s="10">
        <v>54</v>
      </c>
      <c r="Y73" s="33">
        <v>0.89054666305019226</v>
      </c>
      <c r="Z73" s="13">
        <v>63665</v>
      </c>
      <c r="AA73" s="10">
        <v>-6</v>
      </c>
      <c r="AB73" s="33">
        <v>-4.8680876087609293E-2</v>
      </c>
      <c r="AC73" s="11">
        <v>3.8419150858175245E-3</v>
      </c>
      <c r="AD73" s="10">
        <v>60</v>
      </c>
      <c r="AE73" s="33">
        <v>0.17919128253137606</v>
      </c>
      <c r="AF73" s="11">
        <v>1.4759539821353584E-2</v>
      </c>
      <c r="AG73" s="10">
        <v>-40</v>
      </c>
      <c r="AH73" s="33">
        <v>-0.12516383471113576</v>
      </c>
      <c r="AI73" s="14">
        <v>2.033333333333287E-2</v>
      </c>
      <c r="AJ73" s="10">
        <v>-5</v>
      </c>
      <c r="AK73" s="33">
        <v>-6.2855035303169965E-3</v>
      </c>
      <c r="AL73" s="13">
        <v>28026.752658243291</v>
      </c>
      <c r="AM73" s="38"/>
    </row>
    <row r="74" spans="1:39" x14ac:dyDescent="0.25">
      <c r="A74" t="s">
        <v>971</v>
      </c>
      <c r="B74" s="5" t="s">
        <v>287</v>
      </c>
      <c r="C74" s="6" t="s">
        <v>93</v>
      </c>
      <c r="D74" s="7" t="s">
        <v>34</v>
      </c>
      <c r="E74" s="8">
        <v>28.457014162257209</v>
      </c>
      <c r="F74" s="36">
        <v>-0.13636884955165809</v>
      </c>
      <c r="G74" s="8">
        <v>2.8762036334930627</v>
      </c>
      <c r="H74" s="9">
        <v>-15</v>
      </c>
      <c r="I74" s="10">
        <v>-319</v>
      </c>
      <c r="J74" s="33">
        <v>-1.4448158834564147</v>
      </c>
      <c r="K74" s="11">
        <v>-6.6580539795809912E-2</v>
      </c>
      <c r="L74" s="10">
        <v>-66</v>
      </c>
      <c r="M74" s="33">
        <v>-8.2391019606866789E-2</v>
      </c>
      <c r="N74" s="11">
        <v>-7.9682315112339502E-3</v>
      </c>
      <c r="O74" s="10">
        <v>-117</v>
      </c>
      <c r="P74" s="33">
        <v>-0.47896946448030886</v>
      </c>
      <c r="Q74" s="11">
        <v>2.6690204312526764E-2</v>
      </c>
      <c r="R74" s="10">
        <v>76</v>
      </c>
      <c r="S74" s="33">
        <v>0.24567526488697072</v>
      </c>
      <c r="T74" s="12">
        <v>-0.14189819301654888</v>
      </c>
      <c r="U74" s="10">
        <v>-5</v>
      </c>
      <c r="V74" s="33">
        <v>-4.6937214794772197E-3</v>
      </c>
      <c r="W74" s="11">
        <v>-2.3365847088190062E-4</v>
      </c>
      <c r="X74" s="10">
        <v>85</v>
      </c>
      <c r="Y74" s="33">
        <v>0.30084965633364946</v>
      </c>
      <c r="Z74" s="13">
        <v>25005</v>
      </c>
      <c r="AA74" s="10">
        <v>-40</v>
      </c>
      <c r="AB74" s="33">
        <v>-0.20809101426625143</v>
      </c>
      <c r="AC74" s="11">
        <v>5.8696874748935465E-3</v>
      </c>
      <c r="AD74" s="10">
        <v>44</v>
      </c>
      <c r="AE74" s="33">
        <v>0.37557493257879965</v>
      </c>
      <c r="AF74" s="11">
        <v>3.0154314811672078E-2</v>
      </c>
      <c r="AG74" s="10">
        <v>5</v>
      </c>
      <c r="AH74" s="33">
        <v>2.2139539643630357E-2</v>
      </c>
      <c r="AI74" s="14">
        <v>-0.16299999999999981</v>
      </c>
      <c r="AJ74" s="10">
        <v>46</v>
      </c>
      <c r="AK74" s="33">
        <v>3.8209350919490431E-2</v>
      </c>
      <c r="AL74" s="13">
        <v>46889.274602931779</v>
      </c>
      <c r="AM74" s="38"/>
    </row>
    <row r="75" spans="1:39" x14ac:dyDescent="0.25">
      <c r="A75" t="s">
        <v>973</v>
      </c>
      <c r="B75" s="5" t="s">
        <v>456</v>
      </c>
      <c r="C75" s="6" t="s">
        <v>93</v>
      </c>
      <c r="D75" s="7" t="s">
        <v>34</v>
      </c>
      <c r="E75" s="8">
        <v>18.375786159844605</v>
      </c>
      <c r="F75" s="36">
        <v>-0.68794080995195017</v>
      </c>
      <c r="G75" s="8">
        <v>6.2928059856438558</v>
      </c>
      <c r="H75" s="9">
        <v>-39</v>
      </c>
      <c r="I75" s="10">
        <v>-170</v>
      </c>
      <c r="J75" s="33">
        <v>-0.51457757235119628</v>
      </c>
      <c r="K75" s="11">
        <v>-9.4862678637469555E-3</v>
      </c>
      <c r="L75" s="10">
        <v>-89</v>
      </c>
      <c r="M75" s="33">
        <v>-0.28003254747438777</v>
      </c>
      <c r="N75" s="11">
        <v>-4.6893128968665959E-3</v>
      </c>
      <c r="O75" s="10">
        <v>-33</v>
      </c>
      <c r="P75" s="33">
        <v>-7.5387380647423896E-2</v>
      </c>
      <c r="Q75" s="11">
        <v>2.360094708853476E-3</v>
      </c>
      <c r="R75" s="10">
        <v>18</v>
      </c>
      <c r="S75" s="33">
        <v>0.16716149042172609</v>
      </c>
      <c r="T75" s="12">
        <v>-9.6057625191803275E-4</v>
      </c>
      <c r="U75" s="10">
        <v>-139</v>
      </c>
      <c r="V75" s="33">
        <v>-0.36724017464193759</v>
      </c>
      <c r="W75" s="11">
        <v>1.8633651874502583E-2</v>
      </c>
      <c r="X75" s="10">
        <v>-43</v>
      </c>
      <c r="Y75" s="33">
        <v>-0.35314570473381468</v>
      </c>
      <c r="Z75" s="13">
        <v>8518</v>
      </c>
      <c r="AA75" s="10">
        <v>-75</v>
      </c>
      <c r="AB75" s="33">
        <v>-0.25115702001662821</v>
      </c>
      <c r="AC75" s="11">
        <v>5.368967623701898E-3</v>
      </c>
      <c r="AD75" s="10">
        <v>115</v>
      </c>
      <c r="AE75" s="33">
        <v>0.4337971231855513</v>
      </c>
      <c r="AF75" s="11">
        <v>3.193801782104666E-2</v>
      </c>
      <c r="AG75" s="10">
        <v>-8</v>
      </c>
      <c r="AH75" s="33">
        <v>-0.17509774557084912</v>
      </c>
      <c r="AI75" s="14">
        <v>6.0999999999999943E-2</v>
      </c>
      <c r="AJ75" s="10">
        <v>-1</v>
      </c>
      <c r="AK75" s="33">
        <v>1.8312913187391311E-3</v>
      </c>
      <c r="AL75" s="13">
        <v>88025.237480156822</v>
      </c>
      <c r="AM75" s="38"/>
    </row>
    <row r="76" spans="1:39" x14ac:dyDescent="0.25">
      <c r="A76" t="s">
        <v>974</v>
      </c>
      <c r="B76" s="5" t="s">
        <v>477</v>
      </c>
      <c r="C76" s="6" t="s">
        <v>93</v>
      </c>
      <c r="D76" s="7" t="s">
        <v>34</v>
      </c>
      <c r="E76" s="8">
        <v>14.597732263763271</v>
      </c>
      <c r="F76" s="36">
        <v>-0.4544892330145287</v>
      </c>
      <c r="G76" s="8">
        <v>6.4797533524121302</v>
      </c>
      <c r="H76" s="9">
        <v>-30</v>
      </c>
      <c r="I76" s="10">
        <v>106</v>
      </c>
      <c r="J76" s="33">
        <v>0.49925931795507916</v>
      </c>
      <c r="K76" s="11">
        <v>6.8937245793000423E-2</v>
      </c>
      <c r="L76" s="10">
        <v>-185</v>
      </c>
      <c r="M76" s="33">
        <v>-0.76824283012325933</v>
      </c>
      <c r="N76" s="11">
        <v>1.335333168949468E-2</v>
      </c>
      <c r="O76" s="10">
        <v>-10</v>
      </c>
      <c r="P76" s="33">
        <v>-2.2296318298200335E-2</v>
      </c>
      <c r="Q76" s="11">
        <v>-4.9025401201786313E-4</v>
      </c>
      <c r="R76" s="10">
        <v>-62</v>
      </c>
      <c r="S76" s="33">
        <v>0.1043223720777875</v>
      </c>
      <c r="T76" s="12">
        <v>0.20324676456190582</v>
      </c>
      <c r="U76" s="10">
        <v>-19</v>
      </c>
      <c r="V76" s="33">
        <v>-9.7902290226121291E-2</v>
      </c>
      <c r="W76" s="11">
        <v>2.0157829593734633E-3</v>
      </c>
      <c r="X76" s="10">
        <v>2</v>
      </c>
      <c r="Y76" s="33">
        <v>1.0569706177563809E-2</v>
      </c>
      <c r="Z76" s="13">
        <v>26338</v>
      </c>
      <c r="AA76" s="10">
        <v>-92</v>
      </c>
      <c r="AB76" s="33">
        <v>-0.26001506371916866</v>
      </c>
      <c r="AC76" s="11">
        <v>5.7281728172817251E-3</v>
      </c>
      <c r="AD76" s="10">
        <v>-29</v>
      </c>
      <c r="AE76" s="33">
        <v>-8.0656026006118486E-2</v>
      </c>
      <c r="AF76" s="11">
        <v>7.5741529098816152E-4</v>
      </c>
      <c r="AG76" s="10">
        <v>-48</v>
      </c>
      <c r="AH76" s="33">
        <v>-0.13964422933598575</v>
      </c>
      <c r="AI76" s="14">
        <v>3.5666666666666735E-2</v>
      </c>
      <c r="AJ76" s="10">
        <v>-27</v>
      </c>
      <c r="AK76" s="33">
        <v>-2.5418710576917469E-2</v>
      </c>
      <c r="AL76" s="13">
        <v>9429.277964624227</v>
      </c>
      <c r="AM76" s="38"/>
    </row>
    <row r="77" spans="1:39" x14ac:dyDescent="0.25">
      <c r="A77" t="s">
        <v>1009</v>
      </c>
      <c r="B77" s="5" t="s">
        <v>564</v>
      </c>
      <c r="C77" s="6" t="s">
        <v>93</v>
      </c>
      <c r="D77" s="7" t="s">
        <v>34</v>
      </c>
      <c r="E77" s="8">
        <v>11.243491153185285</v>
      </c>
      <c r="F77" s="36">
        <v>-0.67250632720413694</v>
      </c>
      <c r="G77" s="8">
        <v>7.7022299114654942</v>
      </c>
      <c r="H77" s="9">
        <v>-25</v>
      </c>
      <c r="I77" s="10">
        <v>-298</v>
      </c>
      <c r="J77" s="33">
        <v>-0.97248929160653308</v>
      </c>
      <c r="K77" s="11">
        <v>-3.8224297631407889E-2</v>
      </c>
      <c r="L77" s="10">
        <v>189</v>
      </c>
      <c r="M77" s="33">
        <v>0.75160993565254408</v>
      </c>
      <c r="N77" s="11">
        <v>-3.9564075182413581E-2</v>
      </c>
      <c r="O77" s="10">
        <v>-53</v>
      </c>
      <c r="P77" s="33">
        <v>-0.10387766816940258</v>
      </c>
      <c r="Q77" s="11">
        <v>4.6550019895423159E-3</v>
      </c>
      <c r="R77" s="10">
        <v>-101</v>
      </c>
      <c r="S77" s="33">
        <v>6.5503980607628909E-2</v>
      </c>
      <c r="T77" s="12">
        <v>0.3408083975189149</v>
      </c>
      <c r="U77" s="10">
        <v>19</v>
      </c>
      <c r="V77" s="33">
        <v>1.6477694149302557E-2</v>
      </c>
      <c r="W77" s="11">
        <v>-5.015502678329847E-3</v>
      </c>
      <c r="X77" s="10">
        <v>-33</v>
      </c>
      <c r="Y77" s="33">
        <v>-0.34721671319876757</v>
      </c>
      <c r="Z77" s="13">
        <v>12714</v>
      </c>
      <c r="AA77" s="10">
        <v>32</v>
      </c>
      <c r="AB77" s="33">
        <v>0.12899894824082025</v>
      </c>
      <c r="AC77" s="11">
        <v>1.3427024536343743E-3</v>
      </c>
      <c r="AD77" s="10">
        <v>-105</v>
      </c>
      <c r="AE77" s="33">
        <v>-0.33408752163042954</v>
      </c>
      <c r="AF77" s="11">
        <v>-1.4771933058578157E-2</v>
      </c>
      <c r="AG77" s="10">
        <v>-51</v>
      </c>
      <c r="AH77" s="33">
        <v>-0.16249201500436539</v>
      </c>
      <c r="AI77" s="14">
        <v>6.033333333333335E-2</v>
      </c>
      <c r="AJ77" s="10">
        <v>-2</v>
      </c>
      <c r="AK77" s="33">
        <v>-9.8488178547988456E-3</v>
      </c>
      <c r="AL77" s="13">
        <v>32945.883292334969</v>
      </c>
      <c r="AM77" s="38">
        <v>1</v>
      </c>
    </row>
    <row r="78" spans="1:39" x14ac:dyDescent="0.25">
      <c r="A78" t="s">
        <v>1015</v>
      </c>
      <c r="B78" s="5" t="s">
        <v>319</v>
      </c>
      <c r="C78" s="6" t="s">
        <v>93</v>
      </c>
      <c r="D78" s="7" t="s">
        <v>34</v>
      </c>
      <c r="E78" s="8">
        <v>27.037875497049153</v>
      </c>
      <c r="F78" s="36">
        <v>0.9985030773045227</v>
      </c>
      <c r="G78" s="8">
        <v>0.34497340265423304</v>
      </c>
      <c r="H78" s="9">
        <v>49</v>
      </c>
      <c r="I78" s="10">
        <v>-128</v>
      </c>
      <c r="J78" s="33">
        <v>-0.39673604756239861</v>
      </c>
      <c r="K78" s="11">
        <v>2.5666973938032189E-3</v>
      </c>
      <c r="L78" s="10">
        <v>116</v>
      </c>
      <c r="M78" s="33">
        <v>0.46360751096086072</v>
      </c>
      <c r="N78" s="11">
        <v>-2.8331511285834603E-2</v>
      </c>
      <c r="O78" s="10">
        <v>35</v>
      </c>
      <c r="P78" s="33">
        <v>0.13868175343618133</v>
      </c>
      <c r="Q78" s="11">
        <v>-1.2015188169357482E-2</v>
      </c>
      <c r="R78" s="10">
        <v>20</v>
      </c>
      <c r="S78" s="33">
        <v>0.2155130511567887</v>
      </c>
      <c r="T78" s="12">
        <v>-1.7366017949767554E-3</v>
      </c>
      <c r="U78" s="10">
        <v>167</v>
      </c>
      <c r="V78" s="33">
        <v>0.62371790843382213</v>
      </c>
      <c r="W78" s="11">
        <v>-3.9594615758137559E-2</v>
      </c>
      <c r="X78" s="10">
        <v>138</v>
      </c>
      <c r="Y78" s="33">
        <v>0.4887846811599274</v>
      </c>
      <c r="Z78" s="13">
        <v>33910</v>
      </c>
      <c r="AA78" s="10">
        <v>-91</v>
      </c>
      <c r="AB78" s="33">
        <v>-0.28370729280017626</v>
      </c>
      <c r="AC78" s="11">
        <v>5.8839197632357745E-3</v>
      </c>
      <c r="AD78" s="10">
        <v>-58</v>
      </c>
      <c r="AE78" s="33">
        <v>-0.19346644524510914</v>
      </c>
      <c r="AF78" s="11">
        <v>-4.3643785203670848E-3</v>
      </c>
      <c r="AG78" s="10">
        <v>0</v>
      </c>
      <c r="AH78" s="33">
        <v>-3.6553610349615462E-2</v>
      </c>
      <c r="AI78" s="14">
        <v>-8.9999999999999858E-2</v>
      </c>
      <c r="AJ78" s="10">
        <v>0</v>
      </c>
      <c r="AK78" s="33">
        <v>5.5998316035080209E-3</v>
      </c>
      <c r="AL78" s="13">
        <v>25501.129335469595</v>
      </c>
      <c r="AM78" s="38"/>
    </row>
    <row r="79" spans="1:39" x14ac:dyDescent="0.25">
      <c r="A79" t="s">
        <v>1016</v>
      </c>
      <c r="B79" s="5" t="s">
        <v>252</v>
      </c>
      <c r="C79" s="6" t="s">
        <v>93</v>
      </c>
      <c r="D79" s="7" t="s">
        <v>34</v>
      </c>
      <c r="E79" s="8">
        <v>29.005665637466286</v>
      </c>
      <c r="F79" s="36">
        <v>-1.9436392470475052</v>
      </c>
      <c r="G79" s="8">
        <v>7.2545331248283915</v>
      </c>
      <c r="H79" s="9">
        <v>-87</v>
      </c>
      <c r="I79" s="10">
        <v>-120</v>
      </c>
      <c r="J79" s="33">
        <v>-0.37521723386258238</v>
      </c>
      <c r="K79" s="11">
        <v>3.9265463814823764E-3</v>
      </c>
      <c r="L79" s="10">
        <v>-106</v>
      </c>
      <c r="M79" s="33">
        <v>-0.58217754463756832</v>
      </c>
      <c r="N79" s="11">
        <v>3.0428911379963425E-3</v>
      </c>
      <c r="O79" s="10">
        <v>-53</v>
      </c>
      <c r="P79" s="33">
        <v>-0.36303172820191387</v>
      </c>
      <c r="Q79" s="11">
        <v>1.8330241032327083E-2</v>
      </c>
      <c r="R79" s="10">
        <v>-46</v>
      </c>
      <c r="S79" s="33">
        <v>7.9784903144129754E-2</v>
      </c>
      <c r="T79" s="12">
        <v>0.14761241966413119</v>
      </c>
      <c r="U79" s="10">
        <v>-166</v>
      </c>
      <c r="V79" s="33">
        <v>-0.87093555454228466</v>
      </c>
      <c r="W79" s="11">
        <v>5.0502369523967805E-2</v>
      </c>
      <c r="X79" s="10">
        <v>-40</v>
      </c>
      <c r="Y79" s="33">
        <v>-0.19447582895913901</v>
      </c>
      <c r="Z79" s="13">
        <v>7124</v>
      </c>
      <c r="AA79" s="10">
        <v>-8</v>
      </c>
      <c r="AB79" s="33">
        <v>-7.9455161914570915E-2</v>
      </c>
      <c r="AC79" s="11">
        <v>2.4338992485388247E-3</v>
      </c>
      <c r="AD79" s="10">
        <v>-86</v>
      </c>
      <c r="AE79" s="33">
        <v>-0.30878298608267352</v>
      </c>
      <c r="AF79" s="11">
        <v>-1.0730895660760353E-2</v>
      </c>
      <c r="AG79" s="10">
        <v>16</v>
      </c>
      <c r="AH79" s="33">
        <v>0.11119562076644396</v>
      </c>
      <c r="AI79" s="14">
        <v>-0.24166666666666581</v>
      </c>
      <c r="AJ79" s="10">
        <v>2</v>
      </c>
      <c r="AK79" s="33">
        <v>1.9227595769494621E-2</v>
      </c>
      <c r="AL79" s="13">
        <v>21344.932407329397</v>
      </c>
      <c r="AM79" s="38"/>
    </row>
    <row r="80" spans="1:39" x14ac:dyDescent="0.25">
      <c r="A80" t="s">
        <v>1017</v>
      </c>
      <c r="B80" s="5" t="s">
        <v>561</v>
      </c>
      <c r="C80" s="6" t="s">
        <v>93</v>
      </c>
      <c r="D80" s="7" t="s">
        <v>34</v>
      </c>
      <c r="E80" s="8">
        <v>9.6791132074444874</v>
      </c>
      <c r="F80" s="36">
        <v>9.4598612071335353E-2</v>
      </c>
      <c r="G80" s="8">
        <v>6.1141040206794131</v>
      </c>
      <c r="H80" s="9">
        <v>-1</v>
      </c>
      <c r="I80" s="10">
        <v>1</v>
      </c>
      <c r="J80" s="33">
        <v>2.9630323080847815E-2</v>
      </c>
      <c r="K80" s="11">
        <v>3.2960309042765923E-2</v>
      </c>
      <c r="L80" s="10">
        <v>-219</v>
      </c>
      <c r="M80" s="33">
        <v>-0.56116085489381951</v>
      </c>
      <c r="N80" s="11">
        <v>1.4612706870284705E-2</v>
      </c>
      <c r="O80" s="10">
        <v>96</v>
      </c>
      <c r="P80" s="33">
        <v>0.1901791182325766</v>
      </c>
      <c r="Q80" s="11">
        <v>-1.4130650535875668E-2</v>
      </c>
      <c r="R80" s="10">
        <v>-166</v>
      </c>
      <c r="S80" s="33">
        <v>-3.3289028167904827E-2</v>
      </c>
      <c r="T80" s="12">
        <v>0.53500458575359222</v>
      </c>
      <c r="U80" s="10">
        <v>65</v>
      </c>
      <c r="V80" s="33">
        <v>0.12793292628606034</v>
      </c>
      <c r="W80" s="11">
        <v>-1.1269020373905429E-2</v>
      </c>
      <c r="X80" s="10">
        <v>-10</v>
      </c>
      <c r="Y80" s="33">
        <v>-0.19119890087113012</v>
      </c>
      <c r="Z80" s="13">
        <v>26869</v>
      </c>
      <c r="AA80" s="10">
        <v>1</v>
      </c>
      <c r="AB80" s="33">
        <v>-7.7694838363839835E-4</v>
      </c>
      <c r="AC80" s="11">
        <v>3.2706545721990672E-3</v>
      </c>
      <c r="AD80" s="10">
        <v>63</v>
      </c>
      <c r="AE80" s="33">
        <v>0.16532747574793882</v>
      </c>
      <c r="AF80" s="11">
        <v>1.4264180226081336E-2</v>
      </c>
      <c r="AG80" s="10">
        <v>-17</v>
      </c>
      <c r="AH80" s="33">
        <v>-9.9693297502866263E-2</v>
      </c>
      <c r="AI80" s="14">
        <v>-1.2999999999999901E-2</v>
      </c>
      <c r="AJ80" s="10">
        <v>-6</v>
      </c>
      <c r="AK80" s="33">
        <v>-2.3080293774432742E-2</v>
      </c>
      <c r="AL80" s="13">
        <v>27462.466060530685</v>
      </c>
      <c r="AM80" s="38"/>
    </row>
    <row r="81" spans="1:39" x14ac:dyDescent="0.25">
      <c r="A81" t="s">
        <v>1019</v>
      </c>
      <c r="B81" s="5" t="s">
        <v>476</v>
      </c>
      <c r="C81" s="6" t="s">
        <v>93</v>
      </c>
      <c r="D81" s="7" t="s">
        <v>34</v>
      </c>
      <c r="E81" s="8">
        <v>17.567073603738237</v>
      </c>
      <c r="F81" s="36">
        <v>0.54872582790567881</v>
      </c>
      <c r="G81" s="8">
        <v>3.3847840660731165</v>
      </c>
      <c r="H81" s="9">
        <v>33</v>
      </c>
      <c r="I81" s="10">
        <v>-5</v>
      </c>
      <c r="J81" s="33">
        <v>1.8270999531839749E-3</v>
      </c>
      <c r="K81" s="11">
        <v>3.226302084403021E-2</v>
      </c>
      <c r="L81" s="10">
        <v>70</v>
      </c>
      <c r="M81" s="33">
        <v>0.31319893969182666</v>
      </c>
      <c r="N81" s="11">
        <v>-1.8907913680623306E-2</v>
      </c>
      <c r="O81" s="10">
        <v>-106</v>
      </c>
      <c r="P81" s="33">
        <v>-0.31915745767477582</v>
      </c>
      <c r="Q81" s="11">
        <v>1.7340061271661312E-2</v>
      </c>
      <c r="R81" s="10">
        <v>-44</v>
      </c>
      <c r="S81" s="33">
        <v>0.11069965243893246</v>
      </c>
      <c r="T81" s="12">
        <v>0.15882105861590015</v>
      </c>
      <c r="U81" s="10">
        <v>84</v>
      </c>
      <c r="V81" s="33">
        <v>0.21606544218642632</v>
      </c>
      <c r="W81" s="11">
        <v>-1.6308333273057363E-2</v>
      </c>
      <c r="X81" s="10">
        <v>5</v>
      </c>
      <c r="Y81" s="33">
        <v>5.2088032403773465E-2</v>
      </c>
      <c r="Z81" s="13">
        <v>25475</v>
      </c>
      <c r="AA81" s="10">
        <v>10</v>
      </c>
      <c r="AB81" s="33">
        <v>3.8654839794287299E-2</v>
      </c>
      <c r="AC81" s="11">
        <v>2.2932816537467697E-3</v>
      </c>
      <c r="AD81" s="10">
        <v>139</v>
      </c>
      <c r="AE81" s="33">
        <v>0.39472984987069953</v>
      </c>
      <c r="AF81" s="11">
        <v>2.7954981417096292E-2</v>
      </c>
      <c r="AG81" s="10">
        <v>-35</v>
      </c>
      <c r="AH81" s="33">
        <v>-8.1186225388205815E-2</v>
      </c>
      <c r="AI81" s="14">
        <v>-2.6666666666667282E-2</v>
      </c>
      <c r="AJ81" s="10">
        <v>-28</v>
      </c>
      <c r="AK81" s="33">
        <v>-1.1257938711464133E-2</v>
      </c>
      <c r="AL81" s="13">
        <v>8100.1812414074957</v>
      </c>
      <c r="AM81" s="38"/>
    </row>
    <row r="82" spans="1:39" x14ac:dyDescent="0.25">
      <c r="A82" t="s">
        <v>1020</v>
      </c>
      <c r="B82" s="5" t="s">
        <v>538</v>
      </c>
      <c r="C82" s="6" t="s">
        <v>93</v>
      </c>
      <c r="D82" s="7" t="s">
        <v>34</v>
      </c>
      <c r="E82" s="8">
        <v>13.533336693911934</v>
      </c>
      <c r="F82" s="36">
        <v>-1.0796877539726699</v>
      </c>
      <c r="G82" s="8">
        <v>8.2489574493199278</v>
      </c>
      <c r="H82" s="9">
        <v>-77</v>
      </c>
      <c r="I82" s="10">
        <v>-241</v>
      </c>
      <c r="J82" s="33">
        <v>-0.85730726375912758</v>
      </c>
      <c r="K82" s="11">
        <v>-2.818009787606246E-2</v>
      </c>
      <c r="L82" s="10">
        <v>102</v>
      </c>
      <c r="M82" s="33">
        <v>0.42073182378936091</v>
      </c>
      <c r="N82" s="11">
        <v>-2.6656751560263831E-2</v>
      </c>
      <c r="O82" s="10">
        <v>-143</v>
      </c>
      <c r="P82" s="33">
        <v>-0.4581348587119688</v>
      </c>
      <c r="Q82" s="11">
        <v>2.5725132779869021E-2</v>
      </c>
      <c r="R82" s="10">
        <v>-43</v>
      </c>
      <c r="S82" s="33">
        <v>0.13598467563915845</v>
      </c>
      <c r="T82" s="12">
        <v>0.2022653721682848</v>
      </c>
      <c r="U82" s="10">
        <v>-138</v>
      </c>
      <c r="V82" s="33">
        <v>-0.35753166179736351</v>
      </c>
      <c r="W82" s="11">
        <v>1.7835503704616368E-2</v>
      </c>
      <c r="X82" s="10">
        <v>-7</v>
      </c>
      <c r="Y82" s="33">
        <v>1.375886491167555E-2</v>
      </c>
      <c r="Z82" s="13">
        <v>29547</v>
      </c>
      <c r="AA82" s="10">
        <v>-95</v>
      </c>
      <c r="AB82" s="33">
        <v>-0.27530093084524498</v>
      </c>
      <c r="AC82" s="11">
        <v>6.0372446936323571E-3</v>
      </c>
      <c r="AD82" s="10">
        <v>2</v>
      </c>
      <c r="AE82" s="33">
        <v>-1.3728759244336919E-3</v>
      </c>
      <c r="AF82" s="11">
        <v>5.0785340371573007E-3</v>
      </c>
      <c r="AG82" s="10">
        <v>-33</v>
      </c>
      <c r="AH82" s="33">
        <v>-0.10147328168264193</v>
      </c>
      <c r="AI82" s="14">
        <v>-6.333333333333524E-3</v>
      </c>
      <c r="AJ82" s="10">
        <v>-11</v>
      </c>
      <c r="AK82" s="33">
        <v>-1.0315147325566654E-2</v>
      </c>
      <c r="AL82" s="13">
        <v>22278.417568108969</v>
      </c>
      <c r="AM82" s="38"/>
    </row>
    <row r="83" spans="1:39" x14ac:dyDescent="0.25">
      <c r="A83" t="s">
        <v>1025</v>
      </c>
      <c r="B83" s="5" t="s">
        <v>316</v>
      </c>
      <c r="C83" s="6" t="s">
        <v>93</v>
      </c>
      <c r="D83" s="7" t="s">
        <v>34</v>
      </c>
      <c r="E83" s="8">
        <v>29.757492632846638</v>
      </c>
      <c r="F83" s="36">
        <v>0.52622780609420761</v>
      </c>
      <c r="G83" s="8">
        <v>0.966171596536892</v>
      </c>
      <c r="H83" s="9">
        <v>16</v>
      </c>
      <c r="I83" s="10">
        <v>-7</v>
      </c>
      <c r="J83" s="33">
        <v>1.1071692882426654E-2</v>
      </c>
      <c r="K83" s="11">
        <v>3.2169842221827283E-2</v>
      </c>
      <c r="L83" s="10">
        <v>-30</v>
      </c>
      <c r="M83" s="33">
        <v>-6.009966121193866E-3</v>
      </c>
      <c r="N83" s="11">
        <v>-7.5090155450210118E-3</v>
      </c>
      <c r="O83" s="10">
        <v>-41</v>
      </c>
      <c r="P83" s="33">
        <v>-0.20961797326861409</v>
      </c>
      <c r="Q83" s="11">
        <v>9.5268022554379425E-3</v>
      </c>
      <c r="R83" s="10">
        <v>52</v>
      </c>
      <c r="S83" s="33">
        <v>0.19195165116820412</v>
      </c>
      <c r="T83" s="12">
        <v>-0.19463992956759074</v>
      </c>
      <c r="U83" s="10">
        <v>81</v>
      </c>
      <c r="V83" s="33">
        <v>0.29827478764657428</v>
      </c>
      <c r="W83" s="11">
        <v>-2.0211580412077712E-2</v>
      </c>
      <c r="X83" s="10">
        <v>81</v>
      </c>
      <c r="Y83" s="33">
        <v>0.26728961790398237</v>
      </c>
      <c r="Z83" s="13">
        <v>26748</v>
      </c>
      <c r="AA83" s="10">
        <v>-19</v>
      </c>
      <c r="AB83" s="33">
        <v>-0.11550222364928089</v>
      </c>
      <c r="AC83" s="11">
        <v>2.7369791666666601E-3</v>
      </c>
      <c r="AD83" s="10">
        <v>15</v>
      </c>
      <c r="AE83" s="33">
        <v>0.11976898744413761</v>
      </c>
      <c r="AF83" s="11">
        <v>1.5084707117915652E-2</v>
      </c>
      <c r="AG83" s="10">
        <v>-19</v>
      </c>
      <c r="AH83" s="33">
        <v>-9.5470272181400639E-2</v>
      </c>
      <c r="AI83" s="14">
        <v>-1.6000000000000458E-2</v>
      </c>
      <c r="AJ83" s="10">
        <v>-19</v>
      </c>
      <c r="AK83" s="33">
        <v>-1.3339619183015294E-2</v>
      </c>
      <c r="AL83" s="13">
        <v>11195.327970876126</v>
      </c>
      <c r="AM83" s="38"/>
    </row>
    <row r="84" spans="1:39" x14ac:dyDescent="0.25">
      <c r="A84" t="s">
        <v>1028</v>
      </c>
      <c r="B84" s="5" t="s">
        <v>464</v>
      </c>
      <c r="C84" s="6" t="s">
        <v>93</v>
      </c>
      <c r="D84" s="7" t="s">
        <v>34</v>
      </c>
      <c r="E84" s="8">
        <v>13.464646775683574</v>
      </c>
      <c r="F84" s="36">
        <v>-2.8081262558707456</v>
      </c>
      <c r="G84" s="8">
        <v>12.55676195641391</v>
      </c>
      <c r="H84" s="9">
        <v>-159</v>
      </c>
      <c r="I84" s="10">
        <v>-429</v>
      </c>
      <c r="J84" s="33">
        <v>-3.8322322652170073</v>
      </c>
      <c r="K84" s="11">
        <v>-0.2579779454779455</v>
      </c>
      <c r="L84" s="10">
        <v>-315</v>
      </c>
      <c r="M84" s="33">
        <v>-1.2241582842508114</v>
      </c>
      <c r="N84" s="11">
        <v>4.7619047619047616E-2</v>
      </c>
      <c r="O84" s="10">
        <v>-10</v>
      </c>
      <c r="P84" s="33">
        <v>-2.4486579614661941E-2</v>
      </c>
      <c r="Q84" s="11">
        <v>0</v>
      </c>
      <c r="R84" s="10">
        <v>19</v>
      </c>
      <c r="S84" s="33">
        <v>0.23888270298591624</v>
      </c>
      <c r="T84" s="12">
        <v>0</v>
      </c>
      <c r="U84" s="10">
        <v>-78</v>
      </c>
      <c r="V84" s="33">
        <v>-0.5044063732035009</v>
      </c>
      <c r="W84" s="11">
        <v>2.8971028971028961E-2</v>
      </c>
      <c r="X84" s="10">
        <v>-18</v>
      </c>
      <c r="Y84" s="33">
        <v>-0.4831759610922215</v>
      </c>
      <c r="Z84" s="13">
        <v>15417</v>
      </c>
      <c r="AA84" s="10">
        <v>100</v>
      </c>
      <c r="AB84" s="33">
        <v>0.22561598079456224</v>
      </c>
      <c r="AC84" s="11">
        <v>-6.9696969696969591E-4</v>
      </c>
      <c r="AD84" s="10">
        <v>-151</v>
      </c>
      <c r="AE84" s="33">
        <v>-0.98616291588773908</v>
      </c>
      <c r="AF84" s="11">
        <v>-4.918160865658816E-2</v>
      </c>
      <c r="AG84" s="10">
        <v>-10</v>
      </c>
      <c r="AH84" s="33">
        <v>-0.11612892653056561</v>
      </c>
      <c r="AI84" s="14">
        <v>-1.5333333333333532E-2</v>
      </c>
      <c r="AJ84" s="10">
        <v>4</v>
      </c>
      <c r="AK84" s="33">
        <v>7.4947036585983423E-2</v>
      </c>
      <c r="AL84" s="13">
        <v>160404.69372897979</v>
      </c>
      <c r="AM84" s="38"/>
    </row>
    <row r="85" spans="1:39" x14ac:dyDescent="0.25">
      <c r="A85" t="s">
        <v>1037</v>
      </c>
      <c r="B85" s="5" t="s">
        <v>414</v>
      </c>
      <c r="C85" s="6" t="s">
        <v>93</v>
      </c>
      <c r="D85" s="7" t="s">
        <v>34</v>
      </c>
      <c r="E85" s="8">
        <v>19.529345952538321</v>
      </c>
      <c r="F85" s="36">
        <v>-0.28329418260375894</v>
      </c>
      <c r="G85" s="8">
        <v>5.0534071691957649</v>
      </c>
      <c r="H85" s="9">
        <v>-13</v>
      </c>
      <c r="I85" s="10">
        <v>-109</v>
      </c>
      <c r="J85" s="33">
        <v>-0.33356266702634335</v>
      </c>
      <c r="K85" s="11">
        <v>7.200907228563036E-3</v>
      </c>
      <c r="L85" s="10">
        <v>-37</v>
      </c>
      <c r="M85" s="33">
        <v>7.9208109241319935E-3</v>
      </c>
      <c r="N85" s="11">
        <v>-6.7086791610126359E-3</v>
      </c>
      <c r="O85" s="10">
        <v>-120</v>
      </c>
      <c r="P85" s="33">
        <v>-0.34711632315907714</v>
      </c>
      <c r="Q85" s="11">
        <v>1.929817618999171E-2</v>
      </c>
      <c r="R85" s="10">
        <v>3</v>
      </c>
      <c r="S85" s="33">
        <v>0.19735472466446946</v>
      </c>
      <c r="T85" s="12">
        <v>5.2533797509133312E-2</v>
      </c>
      <c r="U85" s="10">
        <v>23</v>
      </c>
      <c r="V85" s="33">
        <v>8.9257486428725552E-2</v>
      </c>
      <c r="W85" s="11">
        <v>-8.4302747710685785E-3</v>
      </c>
      <c r="X85" s="10">
        <v>48</v>
      </c>
      <c r="Y85" s="33">
        <v>0.19585072620008506</v>
      </c>
      <c r="Z85" s="13">
        <v>27103</v>
      </c>
      <c r="AA85" s="10">
        <v>-42</v>
      </c>
      <c r="AB85" s="33">
        <v>-0.1587315691591788</v>
      </c>
      <c r="AC85" s="11">
        <v>4.3935681470137766E-3</v>
      </c>
      <c r="AD85" s="10">
        <v>-54</v>
      </c>
      <c r="AE85" s="33">
        <v>-0.15557711232776533</v>
      </c>
      <c r="AF85" s="11">
        <v>-3.3679597709461717E-3</v>
      </c>
      <c r="AG85" s="10">
        <v>-35</v>
      </c>
      <c r="AH85" s="33">
        <v>-9.4421968468739001E-2</v>
      </c>
      <c r="AI85" s="14">
        <v>-1.5666666666666273E-2</v>
      </c>
      <c r="AJ85" s="10">
        <v>-4</v>
      </c>
      <c r="AK85" s="33">
        <v>2.7353635668789789E-3</v>
      </c>
      <c r="AL85" s="13">
        <v>20568.044236862363</v>
      </c>
      <c r="AM85" s="38"/>
    </row>
    <row r="86" spans="1:39" x14ac:dyDescent="0.25">
      <c r="A86" t="s">
        <v>1038</v>
      </c>
      <c r="B86" s="5" t="s">
        <v>333</v>
      </c>
      <c r="C86" s="6" t="s">
        <v>93</v>
      </c>
      <c r="D86" s="7" t="s">
        <v>34</v>
      </c>
      <c r="E86" s="8">
        <v>24.34931888092699</v>
      </c>
      <c r="F86" s="36">
        <v>0.2418025991654742</v>
      </c>
      <c r="G86" s="8">
        <v>2.7705447566190848</v>
      </c>
      <c r="H86" s="9">
        <v>10</v>
      </c>
      <c r="I86" s="10">
        <v>34</v>
      </c>
      <c r="J86" s="33">
        <v>0.11885591823169003</v>
      </c>
      <c r="K86" s="11">
        <v>3.8064611232509593E-2</v>
      </c>
      <c r="L86" s="10">
        <v>21</v>
      </c>
      <c r="M86" s="33">
        <v>0.16276690047578013</v>
      </c>
      <c r="N86" s="11">
        <v>-1.4726226342467036E-2</v>
      </c>
      <c r="O86" s="10">
        <v>197</v>
      </c>
      <c r="P86" s="33">
        <v>0.48752170227536468</v>
      </c>
      <c r="Q86" s="11">
        <v>-3.3205165323188249E-2</v>
      </c>
      <c r="R86" s="10">
        <v>-46</v>
      </c>
      <c r="S86" s="33">
        <v>0.13245428306910229</v>
      </c>
      <c r="T86" s="12">
        <v>0.20920502092050208</v>
      </c>
      <c r="U86" s="10">
        <v>-83</v>
      </c>
      <c r="V86" s="33">
        <v>-0.23109847252752119</v>
      </c>
      <c r="W86" s="11">
        <v>1.0659566913009351E-2</v>
      </c>
      <c r="X86" s="10">
        <v>-7</v>
      </c>
      <c r="Y86" s="33">
        <v>-7.2150803243452188E-2</v>
      </c>
      <c r="Z86" s="13">
        <v>16462</v>
      </c>
      <c r="AA86" s="10">
        <v>-116</v>
      </c>
      <c r="AB86" s="33">
        <v>-0.56556778030686417</v>
      </c>
      <c r="AC86" s="11">
        <v>8.4844267726971456E-3</v>
      </c>
      <c r="AD86" s="10">
        <v>69</v>
      </c>
      <c r="AE86" s="33">
        <v>0.4081970640359851</v>
      </c>
      <c r="AF86" s="11">
        <v>3.1427365826788956E-2</v>
      </c>
      <c r="AG86" s="10">
        <v>34</v>
      </c>
      <c r="AH86" s="33">
        <v>4.8064950997335459E-2</v>
      </c>
      <c r="AI86" s="14">
        <v>-0.18033333333333346</v>
      </c>
      <c r="AJ86" s="10">
        <v>0</v>
      </c>
      <c r="AK86" s="33">
        <v>9.865374663275972E-5</v>
      </c>
      <c r="AL86" s="13">
        <v>23610.872504353669</v>
      </c>
      <c r="AM86" s="38"/>
    </row>
    <row r="87" spans="1:39" x14ac:dyDescent="0.25">
      <c r="A87" t="s">
        <v>1039</v>
      </c>
      <c r="B87" s="5" t="s">
        <v>563</v>
      </c>
      <c r="C87" s="6" t="s">
        <v>93</v>
      </c>
      <c r="D87" s="7" t="s">
        <v>34</v>
      </c>
      <c r="E87" s="8">
        <v>5.5833983497890287</v>
      </c>
      <c r="F87" s="36">
        <v>-1.8581886025766705</v>
      </c>
      <c r="G87" s="8">
        <v>11.796681092408228</v>
      </c>
      <c r="H87" s="9">
        <v>-39</v>
      </c>
      <c r="I87" s="10">
        <v>-7</v>
      </c>
      <c r="J87" s="33">
        <v>2.1365361096258528E-2</v>
      </c>
      <c r="K87" s="11">
        <v>3.2717254023907572E-2</v>
      </c>
      <c r="L87" s="10">
        <v>-37</v>
      </c>
      <c r="M87" s="33">
        <v>-0.38516431702673809</v>
      </c>
      <c r="N87" s="11">
        <v>-9.850431676712304E-3</v>
      </c>
      <c r="O87" s="10">
        <v>-90</v>
      </c>
      <c r="P87" s="33">
        <v>-0.19339253221720365</v>
      </c>
      <c r="Q87" s="11">
        <v>1.0313721830363283E-2</v>
      </c>
      <c r="R87" s="10">
        <v>-84</v>
      </c>
      <c r="S87" s="33">
        <v>8.7204752120570217E-2</v>
      </c>
      <c r="T87" s="12">
        <v>0.29815146094215861</v>
      </c>
      <c r="U87" s="10">
        <v>-181</v>
      </c>
      <c r="V87" s="33">
        <v>-0.51110389978618698</v>
      </c>
      <c r="W87" s="11">
        <v>2.6859239002977965E-2</v>
      </c>
      <c r="X87" s="10">
        <v>-9</v>
      </c>
      <c r="Y87" s="33">
        <v>-0.60397929277967188</v>
      </c>
      <c r="Z87" s="13">
        <v>14792</v>
      </c>
      <c r="AA87" s="10">
        <v>-208</v>
      </c>
      <c r="AB87" s="33">
        <v>-0.60518743796888652</v>
      </c>
      <c r="AC87" s="11">
        <v>1.022475570032573E-2</v>
      </c>
      <c r="AD87" s="10">
        <v>65</v>
      </c>
      <c r="AE87" s="33">
        <v>0.17635437259218495</v>
      </c>
      <c r="AF87" s="11">
        <v>1.5554503358559346E-2</v>
      </c>
      <c r="AG87" s="10">
        <v>-7</v>
      </c>
      <c r="AH87" s="33">
        <v>-0.18740547517318595</v>
      </c>
      <c r="AI87" s="14">
        <v>6.7333333333333245E-2</v>
      </c>
      <c r="AJ87" s="10">
        <v>-6</v>
      </c>
      <c r="AK87" s="33">
        <v>-0.28113382704623724</v>
      </c>
      <c r="AL87" s="13">
        <v>-44864.099149596528</v>
      </c>
      <c r="AM87" s="38"/>
    </row>
    <row r="88" spans="1:39" ht="22.5" x14ac:dyDescent="0.25">
      <c r="A88" t="s">
        <v>1061</v>
      </c>
      <c r="B88" s="5" t="s">
        <v>182</v>
      </c>
      <c r="C88" s="6" t="s">
        <v>93</v>
      </c>
      <c r="D88" s="7" t="s">
        <v>34</v>
      </c>
      <c r="E88" s="8">
        <v>34.493990149110715</v>
      </c>
      <c r="F88" s="36">
        <v>0.10976153891899387</v>
      </c>
      <c r="G88" s="8">
        <v>1.0393250982101705</v>
      </c>
      <c r="H88" s="9">
        <v>-3</v>
      </c>
      <c r="I88" s="10">
        <v>63</v>
      </c>
      <c r="J88" s="33">
        <v>0.56022633210935979</v>
      </c>
      <c r="K88" s="11">
        <v>7.811008489951754E-2</v>
      </c>
      <c r="L88" s="10">
        <v>-77</v>
      </c>
      <c r="M88" s="33">
        <v>-0.17471997474357939</v>
      </c>
      <c r="N88" s="11">
        <v>-6.96393675608456E-3</v>
      </c>
      <c r="O88" s="10">
        <v>48</v>
      </c>
      <c r="P88" s="33">
        <v>0.22336656893505544</v>
      </c>
      <c r="Q88" s="11">
        <v>-1.8010167029774871E-2</v>
      </c>
      <c r="R88" s="10">
        <v>-120</v>
      </c>
      <c r="S88" s="33">
        <v>4.877513676679418E-2</v>
      </c>
      <c r="T88" s="12">
        <v>0.37369207772795215</v>
      </c>
      <c r="U88" s="10">
        <v>-21</v>
      </c>
      <c r="V88" s="33">
        <v>-7.4653673762178352E-2</v>
      </c>
      <c r="W88" s="11">
        <v>3.2949711684889527E-3</v>
      </c>
      <c r="X88" s="10">
        <v>26</v>
      </c>
      <c r="Y88" s="33">
        <v>8.4391523894909559E-2</v>
      </c>
      <c r="Z88" s="13">
        <v>16222</v>
      </c>
      <c r="AA88" s="10">
        <v>-3</v>
      </c>
      <c r="AB88" s="33">
        <v>-1.644158385369876E-2</v>
      </c>
      <c r="AC88" s="11">
        <v>1.175310445580717E-3</v>
      </c>
      <c r="AD88" s="10">
        <v>-23</v>
      </c>
      <c r="AE88" s="33">
        <v>-0.28165849850535751</v>
      </c>
      <c r="AF88" s="11">
        <v>-6.9446296938493468E-3</v>
      </c>
      <c r="AG88" s="10">
        <v>37</v>
      </c>
      <c r="AH88" s="33">
        <v>9.7236322567914812E-2</v>
      </c>
      <c r="AI88" s="14">
        <v>-0.23199999999999976</v>
      </c>
      <c r="AJ88" s="10">
        <v>24</v>
      </c>
      <c r="AK88" s="33">
        <v>2.1185581840181808E-2</v>
      </c>
      <c r="AL88" s="13">
        <v>61552.532950126304</v>
      </c>
      <c r="AM88" s="38"/>
    </row>
    <row r="89" spans="1:39" x14ac:dyDescent="0.25">
      <c r="A89" t="s">
        <v>1087</v>
      </c>
      <c r="B89" s="5" t="s">
        <v>369</v>
      </c>
      <c r="C89" s="6" t="s">
        <v>93</v>
      </c>
      <c r="D89" s="7" t="s">
        <v>34</v>
      </c>
      <c r="E89" s="8">
        <v>22.237159321713591</v>
      </c>
      <c r="F89" s="36">
        <v>-0.16572742848220834</v>
      </c>
      <c r="G89" s="8">
        <v>4.2116904370894446</v>
      </c>
      <c r="H89" s="9">
        <v>-22</v>
      </c>
      <c r="I89" s="10">
        <v>-60</v>
      </c>
      <c r="J89" s="33">
        <v>-0.18093895908738061</v>
      </c>
      <c r="K89" s="11">
        <v>1.8917540159871349E-2</v>
      </c>
      <c r="L89" s="10">
        <v>-22</v>
      </c>
      <c r="M89" s="33">
        <v>6.5903667122254761E-2</v>
      </c>
      <c r="N89" s="11">
        <v>-1.2780142234118969E-2</v>
      </c>
      <c r="O89" s="10">
        <v>-24</v>
      </c>
      <c r="P89" s="33">
        <v>-7.0478788761155875E-2</v>
      </c>
      <c r="Q89" s="11">
        <v>1.6107444454777214E-3</v>
      </c>
      <c r="R89" s="10">
        <v>-41</v>
      </c>
      <c r="S89" s="33">
        <v>2.0687654841146208E-2</v>
      </c>
      <c r="T89" s="12">
        <v>0.15127694614901344</v>
      </c>
      <c r="U89" s="10">
        <v>35</v>
      </c>
      <c r="V89" s="33">
        <v>0.10771695881715454</v>
      </c>
      <c r="W89" s="11">
        <v>-9.1647737091577058E-3</v>
      </c>
      <c r="X89" s="10">
        <v>-7</v>
      </c>
      <c r="Y89" s="33">
        <v>-5.4249772761006065E-2</v>
      </c>
      <c r="Z89" s="13">
        <v>18259</v>
      </c>
      <c r="AA89" s="10">
        <v>-33</v>
      </c>
      <c r="AB89" s="33">
        <v>-0.12767957530663954</v>
      </c>
      <c r="AC89" s="11">
        <v>3.6429112964366933E-3</v>
      </c>
      <c r="AD89" s="10">
        <v>-10</v>
      </c>
      <c r="AE89" s="33">
        <v>-3.2575344464553346E-2</v>
      </c>
      <c r="AF89" s="11">
        <v>4.3066398848453646E-3</v>
      </c>
      <c r="AG89" s="10">
        <v>29</v>
      </c>
      <c r="AH89" s="33">
        <v>7.3466879520977815E-2</v>
      </c>
      <c r="AI89" s="14">
        <v>-0.20333333333333314</v>
      </c>
      <c r="AJ89" s="10">
        <v>-11</v>
      </c>
      <c r="AK89" s="33">
        <v>4.9741690555312745E-3</v>
      </c>
      <c r="AL89" s="13">
        <v>18159.790703399747</v>
      </c>
      <c r="AM89" s="38"/>
    </row>
    <row r="90" spans="1:39" x14ac:dyDescent="0.25">
      <c r="A90" t="s">
        <v>1088</v>
      </c>
      <c r="B90" s="5" t="s">
        <v>548</v>
      </c>
      <c r="C90" s="6" t="s">
        <v>93</v>
      </c>
      <c r="D90" s="7" t="s">
        <v>34</v>
      </c>
      <c r="E90" s="8">
        <v>10.483762343668452</v>
      </c>
      <c r="F90" s="36">
        <v>0.67427685483162669</v>
      </c>
      <c r="G90" s="8">
        <v>4.5107086443112738</v>
      </c>
      <c r="H90" s="9">
        <v>10</v>
      </c>
      <c r="I90" s="10">
        <v>-6</v>
      </c>
      <c r="J90" s="33">
        <v>4.2222354080029556E-3</v>
      </c>
      <c r="K90" s="11">
        <v>3.0438137301894042E-2</v>
      </c>
      <c r="L90" s="10">
        <v>-139</v>
      </c>
      <c r="M90" s="33">
        <v>-0.29708859971134149</v>
      </c>
      <c r="N90" s="11">
        <v>5.9343204758148214E-3</v>
      </c>
      <c r="O90" s="10">
        <v>116</v>
      </c>
      <c r="P90" s="33">
        <v>0.28181218965757648</v>
      </c>
      <c r="Q90" s="11">
        <v>-1.9616204690831557E-2</v>
      </c>
      <c r="R90" s="10">
        <v>21</v>
      </c>
      <c r="S90" s="33">
        <v>0.22190862929999433</v>
      </c>
      <c r="T90" s="12">
        <v>-3.4824480775288574E-3</v>
      </c>
      <c r="U90" s="10">
        <v>-32</v>
      </c>
      <c r="V90" s="33">
        <v>-9.2782930519411777E-2</v>
      </c>
      <c r="W90" s="11">
        <v>1.8985247883569339E-3</v>
      </c>
      <c r="X90" s="10">
        <v>-6</v>
      </c>
      <c r="Y90" s="33">
        <v>4.1286773685361045E-2</v>
      </c>
      <c r="Z90" s="13">
        <v>34726</v>
      </c>
      <c r="AA90" s="10">
        <v>18</v>
      </c>
      <c r="AB90" s="33">
        <v>7.4568541960704171E-2</v>
      </c>
      <c r="AC90" s="11">
        <v>1.9917920656634738E-3</v>
      </c>
      <c r="AD90" s="10">
        <v>82</v>
      </c>
      <c r="AE90" s="33">
        <v>0.2728063720933428</v>
      </c>
      <c r="AF90" s="11">
        <v>2.0189322429086776E-2</v>
      </c>
      <c r="AG90" s="10">
        <v>-27</v>
      </c>
      <c r="AH90" s="33">
        <v>-0.13695859323626913</v>
      </c>
      <c r="AI90" s="14">
        <v>2.9333333333333211E-2</v>
      </c>
      <c r="AJ90" s="10">
        <v>-11</v>
      </c>
      <c r="AK90" s="33">
        <v>-7.1465927844149998E-2</v>
      </c>
      <c r="AL90" s="13">
        <v>2021.2402609532</v>
      </c>
      <c r="AM90" s="38"/>
    </row>
    <row r="91" spans="1:39" x14ac:dyDescent="0.25">
      <c r="A91" t="s">
        <v>1089</v>
      </c>
      <c r="B91" s="5" t="s">
        <v>155</v>
      </c>
      <c r="C91" s="6" t="s">
        <v>93</v>
      </c>
      <c r="D91" s="7" t="s">
        <v>34</v>
      </c>
      <c r="E91" s="8">
        <v>45.118668970101652</v>
      </c>
      <c r="F91" s="36">
        <v>-13.785495346587432</v>
      </c>
      <c r="G91" s="8">
        <v>33.401842951381013</v>
      </c>
      <c r="H91" s="9">
        <v>-54</v>
      </c>
      <c r="I91" s="10">
        <v>-214</v>
      </c>
      <c r="J91" s="33">
        <v>-1.2515775585606461</v>
      </c>
      <c r="K91" s="11">
        <v>-4.9953314659197057E-2</v>
      </c>
      <c r="L91" s="10">
        <v>-10</v>
      </c>
      <c r="M91" s="33">
        <v>0.10988468857229572</v>
      </c>
      <c r="N91" s="11">
        <v>0</v>
      </c>
      <c r="O91" s="10">
        <v>118</v>
      </c>
      <c r="P91" s="33">
        <v>1.9012753746211577</v>
      </c>
      <c r="Q91" s="11">
        <v>-0.12592592592592594</v>
      </c>
      <c r="R91" s="10">
        <v>-386</v>
      </c>
      <c r="S91" s="33">
        <v>-7.0286579713336641</v>
      </c>
      <c r="T91" s="12">
        <v>14.285714285714285</v>
      </c>
      <c r="U91" s="10">
        <v>-13</v>
      </c>
      <c r="V91" s="33">
        <v>-4.3331136411207574</v>
      </c>
      <c r="W91" s="11">
        <v>0.26732026143790855</v>
      </c>
      <c r="X91" s="10">
        <v>-2</v>
      </c>
      <c r="Y91" s="33">
        <v>-0.12501107815879919</v>
      </c>
      <c r="Z91" s="13">
        <v>0</v>
      </c>
      <c r="AA91" s="10">
        <v>-392</v>
      </c>
      <c r="AB91" s="33">
        <v>-3.9766784512056095</v>
      </c>
      <c r="AC91" s="11">
        <v>4.9923076923076924E-2</v>
      </c>
      <c r="AD91" s="10">
        <v>0</v>
      </c>
      <c r="AE91" s="33">
        <v>-0.12751515187934404</v>
      </c>
      <c r="AF91" s="11">
        <v>7.0702607158639186E-3</v>
      </c>
      <c r="AG91" s="10">
        <v>0</v>
      </c>
      <c r="AH91" s="33">
        <v>-2.7360520576364289E-2</v>
      </c>
      <c r="AI91" s="14">
        <v>-0.1123333333333334</v>
      </c>
      <c r="AJ91" s="10">
        <v>-2</v>
      </c>
      <c r="AK91" s="33">
        <v>0.78587568052305556</v>
      </c>
      <c r="AL91" s="13">
        <v>2615540.4256302519</v>
      </c>
      <c r="AM91" s="38"/>
    </row>
    <row r="92" spans="1:39" ht="22.5" x14ac:dyDescent="0.25">
      <c r="A92" t="s">
        <v>1103</v>
      </c>
      <c r="B92" s="5" t="s">
        <v>583</v>
      </c>
      <c r="C92" s="6" t="s">
        <v>93</v>
      </c>
      <c r="D92" s="7" t="s">
        <v>34</v>
      </c>
      <c r="E92" s="8">
        <v>10.67052604679818</v>
      </c>
      <c r="F92" s="36">
        <v>1.0730522354894925</v>
      </c>
      <c r="G92" s="8">
        <v>3.4821429798257633</v>
      </c>
      <c r="H92" s="9">
        <v>16</v>
      </c>
      <c r="I92" s="10">
        <v>-152</v>
      </c>
      <c r="J92" s="33">
        <v>-0.45717566590554526</v>
      </c>
      <c r="K92" s="11">
        <v>-4.0912935932053696E-3</v>
      </c>
      <c r="L92" s="10">
        <v>48</v>
      </c>
      <c r="M92" s="33">
        <v>0.4886452966365854</v>
      </c>
      <c r="N92" s="11">
        <v>-2.249734699114618E-2</v>
      </c>
      <c r="O92" s="10">
        <v>179</v>
      </c>
      <c r="P92" s="33">
        <v>0.46514838873980413</v>
      </c>
      <c r="Q92" s="11">
        <v>-3.1357552581261952E-2</v>
      </c>
      <c r="R92" s="10">
        <v>99</v>
      </c>
      <c r="S92" s="33">
        <v>0.29684647159897704</v>
      </c>
      <c r="T92" s="12">
        <v>-0.24375380865326021</v>
      </c>
      <c r="U92" s="10">
        <v>-188</v>
      </c>
      <c r="V92" s="33">
        <v>-0.49769894572513457</v>
      </c>
      <c r="W92" s="11">
        <v>2.6132090553179999E-2</v>
      </c>
      <c r="X92" s="10">
        <v>22</v>
      </c>
      <c r="Y92" s="33">
        <v>1.0509733723777299</v>
      </c>
      <c r="Z92" s="13">
        <v>75940</v>
      </c>
      <c r="AA92" s="10">
        <v>10</v>
      </c>
      <c r="AB92" s="33">
        <v>7.4939497402263799E-2</v>
      </c>
      <c r="AC92" s="11">
        <v>2.2409402546522995E-3</v>
      </c>
      <c r="AD92" s="10">
        <v>-86</v>
      </c>
      <c r="AE92" s="33">
        <v>-0.27860143155643935</v>
      </c>
      <c r="AF92" s="11">
        <v>-1.1627953708492456E-2</v>
      </c>
      <c r="AG92" s="10">
        <v>-31</v>
      </c>
      <c r="AH92" s="33">
        <v>-0.14796010996642761</v>
      </c>
      <c r="AI92" s="14">
        <v>3.7666666666666293E-2</v>
      </c>
      <c r="AJ92" s="10">
        <v>0</v>
      </c>
      <c r="AK92" s="33">
        <v>-3.7729990155446938E-2</v>
      </c>
      <c r="AL92" s="13">
        <v>33529.998355679156</v>
      </c>
      <c r="AM92" s="38"/>
    </row>
    <row r="93" spans="1:39" x14ac:dyDescent="0.25">
      <c r="A93" t="s">
        <v>1111</v>
      </c>
      <c r="B93" s="5" t="s">
        <v>483</v>
      </c>
      <c r="C93" s="6" t="s">
        <v>93</v>
      </c>
      <c r="D93" s="7" t="s">
        <v>34</v>
      </c>
      <c r="E93" s="8">
        <v>16.25162436385564</v>
      </c>
      <c r="F93" s="36">
        <v>3.5713588806743246E-2</v>
      </c>
      <c r="G93" s="8">
        <v>4.9262509374739452</v>
      </c>
      <c r="H93" s="9">
        <v>-7</v>
      </c>
      <c r="I93" s="10">
        <v>-162</v>
      </c>
      <c r="J93" s="33">
        <v>-0.78257150982042201</v>
      </c>
      <c r="K93" s="11">
        <v>-1.9418222922353401E-2</v>
      </c>
      <c r="L93" s="10">
        <v>-3</v>
      </c>
      <c r="M93" s="33">
        <v>0.24204880383358263</v>
      </c>
      <c r="N93" s="11">
        <v>-6.9618490671122246E-3</v>
      </c>
      <c r="O93" s="10">
        <v>-133</v>
      </c>
      <c r="P93" s="33">
        <v>-0.2850060695919765</v>
      </c>
      <c r="Q93" s="11">
        <v>1.5834948467273527E-2</v>
      </c>
      <c r="R93" s="10">
        <v>19</v>
      </c>
      <c r="S93" s="33">
        <v>0.23888270298591624</v>
      </c>
      <c r="T93" s="12">
        <v>0</v>
      </c>
      <c r="U93" s="10">
        <v>141</v>
      </c>
      <c r="V93" s="33">
        <v>0.36338554612130847</v>
      </c>
      <c r="W93" s="11">
        <v>-2.502371995612428E-2</v>
      </c>
      <c r="X93" s="10">
        <v>5</v>
      </c>
      <c r="Y93" s="33">
        <v>6.4489226281887801E-2</v>
      </c>
      <c r="Z93" s="13">
        <v>26058</v>
      </c>
      <c r="AA93" s="10">
        <v>-22</v>
      </c>
      <c r="AB93" s="33">
        <v>-7.9684331774393269E-2</v>
      </c>
      <c r="AC93" s="11">
        <v>3.5777055906992643E-3</v>
      </c>
      <c r="AD93" s="10">
        <v>-46</v>
      </c>
      <c r="AE93" s="33">
        <v>-0.13228616455642422</v>
      </c>
      <c r="AF93" s="11">
        <v>-1.8933099291360556E-3</v>
      </c>
      <c r="AG93" s="10">
        <v>7</v>
      </c>
      <c r="AH93" s="33">
        <v>-4.6278211380271668E-3</v>
      </c>
      <c r="AI93" s="14">
        <v>-0.1160000000000001</v>
      </c>
      <c r="AJ93" s="10">
        <v>2</v>
      </c>
      <c r="AK93" s="33">
        <v>8.8812444865664086E-3</v>
      </c>
      <c r="AL93" s="13">
        <v>25736.404846841993</v>
      </c>
      <c r="AM93" s="38"/>
    </row>
    <row r="94" spans="1:39" x14ac:dyDescent="0.25">
      <c r="A94" t="s">
        <v>1113</v>
      </c>
      <c r="B94" s="5" t="s">
        <v>207</v>
      </c>
      <c r="C94" s="6" t="s">
        <v>93</v>
      </c>
      <c r="D94" s="7" t="s">
        <v>34</v>
      </c>
      <c r="E94" s="8">
        <v>34.150228305356862</v>
      </c>
      <c r="F94" s="36">
        <v>-0.17339197466230072</v>
      </c>
      <c r="G94" s="8">
        <v>1.8125266091346219</v>
      </c>
      <c r="H94" s="9">
        <v>-16</v>
      </c>
      <c r="I94" s="10">
        <v>-89</v>
      </c>
      <c r="J94" s="33">
        <v>-0.27460470476932852</v>
      </c>
      <c r="K94" s="11">
        <v>1.1551823190191879E-2</v>
      </c>
      <c r="L94" s="10">
        <v>113</v>
      </c>
      <c r="M94" s="33">
        <v>0.4467911224842297</v>
      </c>
      <c r="N94" s="11">
        <v>-3.8441568468061363E-2</v>
      </c>
      <c r="O94" s="10">
        <v>9</v>
      </c>
      <c r="P94" s="33">
        <v>7.4676372722796369E-2</v>
      </c>
      <c r="Q94" s="11">
        <v>-8.9110135237236571E-3</v>
      </c>
      <c r="R94" s="10">
        <v>-145</v>
      </c>
      <c r="S94" s="33">
        <v>-6.505334468133589E-2</v>
      </c>
      <c r="T94" s="12">
        <v>0.50478273298795906</v>
      </c>
      <c r="U94" s="10">
        <v>-52</v>
      </c>
      <c r="V94" s="33">
        <v>-0.31660967226744485</v>
      </c>
      <c r="W94" s="11">
        <v>1.7639275350539677E-2</v>
      </c>
      <c r="X94" s="10">
        <v>-16</v>
      </c>
      <c r="Y94" s="33">
        <v>-3.5659760766302506E-2</v>
      </c>
      <c r="Z94" s="13">
        <v>10425</v>
      </c>
      <c r="AA94" s="10">
        <v>11</v>
      </c>
      <c r="AB94" s="33">
        <v>6.1086884242849082E-2</v>
      </c>
      <c r="AC94" s="11">
        <v>-1.2958435207824359E-4</v>
      </c>
      <c r="AD94" s="10">
        <v>1</v>
      </c>
      <c r="AE94" s="33">
        <v>3.2540876318885775E-2</v>
      </c>
      <c r="AF94" s="11">
        <v>9.3276592639982558E-3</v>
      </c>
      <c r="AG94" s="10">
        <v>49</v>
      </c>
      <c r="AH94" s="33">
        <v>0.10717705380517745</v>
      </c>
      <c r="AI94" s="14">
        <v>-0.24466666666666637</v>
      </c>
      <c r="AJ94" s="10">
        <v>16</v>
      </c>
      <c r="AK94" s="33">
        <v>2.3143207552927869E-2</v>
      </c>
      <c r="AL94" s="13">
        <v>18306.129487850136</v>
      </c>
      <c r="AM94" s="38"/>
    </row>
    <row r="95" spans="1:39" x14ac:dyDescent="0.25">
      <c r="A95" t="s">
        <v>1122</v>
      </c>
      <c r="B95" s="5" t="s">
        <v>152</v>
      </c>
      <c r="C95" s="6" t="s">
        <v>93</v>
      </c>
      <c r="D95" s="7" t="s">
        <v>34</v>
      </c>
      <c r="E95" s="8">
        <v>13.451566375365678</v>
      </c>
      <c r="F95" s="36">
        <v>-9.177151233352987E-2</v>
      </c>
      <c r="G95" s="8">
        <v>5.811331761326274</v>
      </c>
      <c r="H95" s="9">
        <v>-14</v>
      </c>
      <c r="I95" s="10">
        <v>-184</v>
      </c>
      <c r="J95" s="33">
        <v>-0.55406093142364887</v>
      </c>
      <c r="K95" s="11">
        <v>-1.0315683493567152E-2</v>
      </c>
      <c r="L95" s="10">
        <v>64</v>
      </c>
      <c r="M95" s="33">
        <v>0.2814066909024272</v>
      </c>
      <c r="N95" s="11">
        <v>-1.7785289488417292E-2</v>
      </c>
      <c r="O95" s="10">
        <v>11</v>
      </c>
      <c r="P95" s="33">
        <v>6.9294673021896291E-2</v>
      </c>
      <c r="Q95" s="11">
        <v>-6.006006006006006E-3</v>
      </c>
      <c r="R95" s="10">
        <v>19</v>
      </c>
      <c r="S95" s="33">
        <v>0.23888270298591624</v>
      </c>
      <c r="T95" s="12">
        <v>0</v>
      </c>
      <c r="U95" s="10">
        <v>-63</v>
      </c>
      <c r="V95" s="33">
        <v>-0.24948684903906559</v>
      </c>
      <c r="W95" s="11">
        <v>1.0942471347360186E-2</v>
      </c>
      <c r="X95" s="10">
        <v>0</v>
      </c>
      <c r="Y95" s="33">
        <v>-0.24808474382017065</v>
      </c>
      <c r="Z95" s="13">
        <v>15539</v>
      </c>
      <c r="AA95" s="10">
        <v>63</v>
      </c>
      <c r="AB95" s="33">
        <v>0.13665768056748301</v>
      </c>
      <c r="AC95" s="11">
        <v>6.1744138214726504E-4</v>
      </c>
      <c r="AD95" s="10">
        <v>0</v>
      </c>
      <c r="AE95" s="33">
        <v>4.9433914532913126E-2</v>
      </c>
      <c r="AF95" s="11">
        <v>7.808148701203832E-3</v>
      </c>
      <c r="AG95" s="10">
        <v>-9</v>
      </c>
      <c r="AH95" s="33">
        <v>-8.1190150622384605E-2</v>
      </c>
      <c r="AI95" s="14">
        <v>-3.5666666666665847E-2</v>
      </c>
      <c r="AJ95" s="10">
        <v>0</v>
      </c>
      <c r="AK95" s="33">
        <v>-3.1171186401224293E-5</v>
      </c>
      <c r="AL95" s="13">
        <v>27310.79292706569</v>
      </c>
      <c r="AM95" s="38"/>
    </row>
    <row r="96" spans="1:39" x14ac:dyDescent="0.25">
      <c r="A96" t="s">
        <v>1142</v>
      </c>
      <c r="B96" s="5" t="s">
        <v>382</v>
      </c>
      <c r="C96" s="6" t="s">
        <v>93</v>
      </c>
      <c r="D96" s="7" t="s">
        <v>34</v>
      </c>
      <c r="E96" s="8">
        <v>22.379852446841884</v>
      </c>
      <c r="F96" s="36">
        <v>1.4490795511779746</v>
      </c>
      <c r="G96" s="8">
        <v>0.17115251968304435</v>
      </c>
      <c r="H96" s="9">
        <v>60</v>
      </c>
      <c r="I96" s="10">
        <v>-165</v>
      </c>
      <c r="J96" s="33">
        <v>-0.50786640722403842</v>
      </c>
      <c r="K96" s="11">
        <v>-5.7972612811321156E-3</v>
      </c>
      <c r="L96" s="10">
        <v>-214</v>
      </c>
      <c r="M96" s="33">
        <v>-0.66273366419285051</v>
      </c>
      <c r="N96" s="11">
        <v>1.302382736326578E-2</v>
      </c>
      <c r="O96" s="10">
        <v>110</v>
      </c>
      <c r="P96" s="33">
        <v>0.29216027761940605</v>
      </c>
      <c r="Q96" s="11">
        <v>-2.0890461874037446E-2</v>
      </c>
      <c r="R96" s="10">
        <v>122</v>
      </c>
      <c r="S96" s="33">
        <v>0.2767185875535389</v>
      </c>
      <c r="T96" s="12">
        <v>-0.36281908752484332</v>
      </c>
      <c r="U96" s="10">
        <v>141</v>
      </c>
      <c r="V96" s="33">
        <v>0.37875678438867533</v>
      </c>
      <c r="W96" s="11">
        <v>-2.5630376978452954E-2</v>
      </c>
      <c r="X96" s="10">
        <v>71</v>
      </c>
      <c r="Y96" s="33">
        <v>0.6783712761612728</v>
      </c>
      <c r="Z96" s="13">
        <v>49993</v>
      </c>
      <c r="AA96" s="10">
        <v>6</v>
      </c>
      <c r="AB96" s="33">
        <v>-3.7663333227919704E-2</v>
      </c>
      <c r="AC96" s="11">
        <v>2.9498138254816231E-3</v>
      </c>
      <c r="AD96" s="10">
        <v>39</v>
      </c>
      <c r="AE96" s="33">
        <v>0.17397859045922609</v>
      </c>
      <c r="AF96" s="11">
        <v>1.6905148402041714E-2</v>
      </c>
      <c r="AG96" s="10">
        <v>-9</v>
      </c>
      <c r="AH96" s="33">
        <v>-6.9598958422423807E-2</v>
      </c>
      <c r="AI96" s="14">
        <v>-4.5999999999999819E-2</v>
      </c>
      <c r="AJ96" s="10">
        <v>-16</v>
      </c>
      <c r="AK96" s="33">
        <v>-1.2771497265588266E-2</v>
      </c>
      <c r="AL96" s="13">
        <v>13169.568967260304</v>
      </c>
      <c r="AM96" s="38"/>
    </row>
    <row r="97" spans="1:39" x14ac:dyDescent="0.25">
      <c r="A97" t="s">
        <v>1155</v>
      </c>
      <c r="B97" s="5" t="s">
        <v>568</v>
      </c>
      <c r="C97" s="6" t="s">
        <v>93</v>
      </c>
      <c r="D97" s="7" t="s">
        <v>34</v>
      </c>
      <c r="E97" s="8">
        <v>8.2025927613660663</v>
      </c>
      <c r="F97" s="36">
        <v>0.16469739092753777</v>
      </c>
      <c r="G97" s="8">
        <v>6.2396768528520461</v>
      </c>
      <c r="H97" s="9">
        <v>1</v>
      </c>
      <c r="I97" s="10">
        <v>-20</v>
      </c>
      <c r="J97" s="33">
        <v>-3.0914933982683468E-2</v>
      </c>
      <c r="K97" s="11">
        <v>3.1491630066587062E-2</v>
      </c>
      <c r="L97" s="10">
        <v>-44</v>
      </c>
      <c r="M97" s="33">
        <v>-0.17221710466183826</v>
      </c>
      <c r="N97" s="11">
        <v>6.5449071897959073E-3</v>
      </c>
      <c r="O97" s="10">
        <v>-21</v>
      </c>
      <c r="P97" s="33">
        <v>-4.9352068832139939E-2</v>
      </c>
      <c r="Q97" s="11">
        <v>1.245446419131286E-3</v>
      </c>
      <c r="R97" s="10">
        <v>-158</v>
      </c>
      <c r="S97" s="33">
        <v>-1.2051782644980136E-2</v>
      </c>
      <c r="T97" s="12">
        <v>0.49325879644853665</v>
      </c>
      <c r="U97" s="10">
        <v>53</v>
      </c>
      <c r="V97" s="33">
        <v>0.10583198069834399</v>
      </c>
      <c r="W97" s="11">
        <v>-9.8650522412629567E-3</v>
      </c>
      <c r="X97" s="10">
        <v>8</v>
      </c>
      <c r="Y97" s="33">
        <v>0.54574630751299136</v>
      </c>
      <c r="Z97" s="13">
        <v>56397</v>
      </c>
      <c r="AA97" s="10">
        <v>-16</v>
      </c>
      <c r="AB97" s="33">
        <v>-5.2986223787079623E-2</v>
      </c>
      <c r="AC97" s="11">
        <v>3.7664709719504204E-3</v>
      </c>
      <c r="AD97" s="10">
        <v>-53</v>
      </c>
      <c r="AE97" s="33">
        <v>-0.31787208513047138</v>
      </c>
      <c r="AF97" s="11">
        <v>-1.4580053066016618E-2</v>
      </c>
      <c r="AG97" s="10">
        <v>11</v>
      </c>
      <c r="AH97" s="33">
        <v>-9.2877747600812466E-3</v>
      </c>
      <c r="AI97" s="14">
        <v>-0.11833333333333296</v>
      </c>
      <c r="AJ97" s="10">
        <v>0</v>
      </c>
      <c r="AK97" s="33">
        <v>-6.0551341519062413E-3</v>
      </c>
      <c r="AL97" s="13">
        <v>65264.948788799986</v>
      </c>
      <c r="AM97" s="38"/>
    </row>
    <row r="98" spans="1:39" x14ac:dyDescent="0.25">
      <c r="A98" t="s">
        <v>1159</v>
      </c>
      <c r="B98" s="5" t="s">
        <v>413</v>
      </c>
      <c r="C98" s="6" t="s">
        <v>93</v>
      </c>
      <c r="D98" s="7" t="s">
        <v>34</v>
      </c>
      <c r="E98" s="8">
        <v>15.220433137365147</v>
      </c>
      <c r="F98" s="36">
        <v>-0.35593451642366425</v>
      </c>
      <c r="G98" s="8">
        <v>6.1085189731271345</v>
      </c>
      <c r="H98" s="9">
        <v>-25</v>
      </c>
      <c r="I98" s="10">
        <v>-2</v>
      </c>
      <c r="J98" s="33">
        <v>-0.1627880094210945</v>
      </c>
      <c r="K98" s="11">
        <v>6.2069182820625901E-2</v>
      </c>
      <c r="L98" s="10">
        <v>-117</v>
      </c>
      <c r="M98" s="33">
        <v>-0.38602954919317911</v>
      </c>
      <c r="N98" s="11">
        <v>1.2911923947942664E-2</v>
      </c>
      <c r="O98" s="10">
        <v>37</v>
      </c>
      <c r="P98" s="33">
        <v>8.3585096323477659E-2</v>
      </c>
      <c r="Q98" s="11">
        <v>-7.1668129529342045E-3</v>
      </c>
      <c r="R98" s="10">
        <v>-132</v>
      </c>
      <c r="S98" s="33">
        <v>3.6886337211697207E-2</v>
      </c>
      <c r="T98" s="12">
        <v>0.39706174310105224</v>
      </c>
      <c r="U98" s="10">
        <v>-56</v>
      </c>
      <c r="V98" s="33">
        <v>-0.151975955971139</v>
      </c>
      <c r="W98" s="11">
        <v>6.1870663799403688E-3</v>
      </c>
      <c r="X98" s="10">
        <v>6</v>
      </c>
      <c r="Y98" s="33">
        <v>4.321002075249214E-2</v>
      </c>
      <c r="Z98" s="13">
        <v>22276</v>
      </c>
      <c r="AA98" s="10">
        <v>-65</v>
      </c>
      <c r="AB98" s="33">
        <v>-0.21827347369389188</v>
      </c>
      <c r="AC98" s="11">
        <v>4.9768270944741538E-3</v>
      </c>
      <c r="AD98" s="10">
        <v>-6</v>
      </c>
      <c r="AE98" s="33">
        <v>-1.0825391587411581E-2</v>
      </c>
      <c r="AF98" s="11">
        <v>4.3000965539827796E-3</v>
      </c>
      <c r="AG98" s="10">
        <v>2</v>
      </c>
      <c r="AH98" s="33">
        <v>-8.9880193670286712E-3</v>
      </c>
      <c r="AI98" s="14">
        <v>-0.11333333333333329</v>
      </c>
      <c r="AJ98" s="10">
        <v>-4</v>
      </c>
      <c r="AK98" s="33">
        <v>3.6409801457482072E-3</v>
      </c>
      <c r="AL98" s="13">
        <v>19322.851420854306</v>
      </c>
      <c r="AM98" s="38"/>
    </row>
    <row r="99" spans="1:39" x14ac:dyDescent="0.25">
      <c r="A99" t="s">
        <v>1163</v>
      </c>
      <c r="B99" s="5" t="s">
        <v>555</v>
      </c>
      <c r="C99" s="6" t="s">
        <v>93</v>
      </c>
      <c r="D99" s="7" t="s">
        <v>34</v>
      </c>
      <c r="E99" s="8">
        <v>10.166542704981577</v>
      </c>
      <c r="F99" s="36">
        <v>-0.7461702078279755</v>
      </c>
      <c r="G99" s="8">
        <v>8.1038359971058291</v>
      </c>
      <c r="H99" s="9">
        <v>-28</v>
      </c>
      <c r="I99" s="10">
        <v>-211</v>
      </c>
      <c r="J99" s="33">
        <v>-0.6415663632096833</v>
      </c>
      <c r="K99" s="11">
        <v>-1.5659539574695458E-2</v>
      </c>
      <c r="L99" s="10">
        <v>-281</v>
      </c>
      <c r="M99" s="33">
        <v>-0.86985870072859106</v>
      </c>
      <c r="N99" s="11">
        <v>2.376994880739481E-2</v>
      </c>
      <c r="O99" s="10">
        <v>-9</v>
      </c>
      <c r="P99" s="33">
        <v>2.2827990309526314E-3</v>
      </c>
      <c r="Q99" s="11">
        <v>-1.7143836790673753E-3</v>
      </c>
      <c r="R99" s="10">
        <v>12</v>
      </c>
      <c r="S99" s="33">
        <v>0.20897688632596856</v>
      </c>
      <c r="T99" s="12">
        <v>5.8785491740638414E-2</v>
      </c>
      <c r="U99" s="10">
        <v>-28</v>
      </c>
      <c r="V99" s="33">
        <v>-0.14730219699748193</v>
      </c>
      <c r="W99" s="11">
        <v>4.8754883681019212E-3</v>
      </c>
      <c r="X99" s="10">
        <v>-4</v>
      </c>
      <c r="Y99" s="33">
        <v>3.8007400886115317E-2</v>
      </c>
      <c r="Z99" s="13">
        <v>30722</v>
      </c>
      <c r="AA99" s="10">
        <v>-68</v>
      </c>
      <c r="AB99" s="33">
        <v>-0.20542736563874031</v>
      </c>
      <c r="AC99" s="11">
        <v>5.3307793607087275E-3</v>
      </c>
      <c r="AD99" s="10">
        <v>-69</v>
      </c>
      <c r="AE99" s="33">
        <v>-0.22663665801389965</v>
      </c>
      <c r="AF99" s="11">
        <v>-8.4102086487627403E-3</v>
      </c>
      <c r="AG99" s="10">
        <v>-18</v>
      </c>
      <c r="AH99" s="33">
        <v>-0.1186870539022975</v>
      </c>
      <c r="AI99" s="14">
        <v>2.0000000000002238E-3</v>
      </c>
      <c r="AJ99" s="10">
        <v>-13</v>
      </c>
      <c r="AK99" s="33">
        <v>-3.4172175842993625E-2</v>
      </c>
      <c r="AL99" s="13">
        <v>20565.78334176715</v>
      </c>
      <c r="AM99" s="38"/>
    </row>
    <row r="100" spans="1:39" x14ac:dyDescent="0.25">
      <c r="A100" t="s">
        <v>621</v>
      </c>
      <c r="B100" s="5" t="s">
        <v>144</v>
      </c>
      <c r="C100" s="6" t="s">
        <v>44</v>
      </c>
      <c r="D100" s="7" t="s">
        <v>20</v>
      </c>
      <c r="E100" s="8">
        <v>46.153552167360324</v>
      </c>
      <c r="F100" s="36">
        <v>0.31085816048604986</v>
      </c>
      <c r="G100" s="8">
        <v>-1.8269934545489335</v>
      </c>
      <c r="H100" s="9">
        <v>12</v>
      </c>
      <c r="I100" s="10">
        <v>-164</v>
      </c>
      <c r="J100" s="33">
        <v>-0.71483687245300964</v>
      </c>
      <c r="K100" s="11">
        <v>-2.9949782390358171E-2</v>
      </c>
      <c r="L100" s="10">
        <v>-102</v>
      </c>
      <c r="M100" s="33">
        <v>-3.3730168536303538</v>
      </c>
      <c r="N100" s="11">
        <v>9.3996739443148042E-2</v>
      </c>
      <c r="O100" s="10">
        <v>20</v>
      </c>
      <c r="P100" s="33">
        <v>5.2130992892948869E-2</v>
      </c>
      <c r="Q100" s="11">
        <v>-7.0838765754019997E-3</v>
      </c>
      <c r="R100" s="10">
        <v>212</v>
      </c>
      <c r="S100" s="33">
        <v>0.40681798599091756</v>
      </c>
      <c r="T100" s="12">
        <v>-0.70621468926553677</v>
      </c>
      <c r="U100" s="10">
        <v>54</v>
      </c>
      <c r="V100" s="33">
        <v>1.1573925978160362</v>
      </c>
      <c r="W100" s="11">
        <v>-6.8645125737125612E-2</v>
      </c>
      <c r="X100" s="10">
        <v>2</v>
      </c>
      <c r="Y100" s="33">
        <v>1.3918867495898879E-2</v>
      </c>
      <c r="Z100" s="13">
        <v>14444</v>
      </c>
      <c r="AA100" s="10">
        <v>8</v>
      </c>
      <c r="AB100" s="33">
        <v>0.12756746072984759</v>
      </c>
      <c r="AC100" s="11">
        <v>-3.7116644823066841E-3</v>
      </c>
      <c r="AD100" s="10">
        <v>-23</v>
      </c>
      <c r="AE100" s="33">
        <v>-0.44194368185914001</v>
      </c>
      <c r="AF100" s="11">
        <v>-1.5229161494721755E-2</v>
      </c>
      <c r="AG100" s="10">
        <v>32</v>
      </c>
      <c r="AH100" s="33">
        <v>4.4063683085505179E-2</v>
      </c>
      <c r="AI100" s="14">
        <v>-0.17766666666666708</v>
      </c>
      <c r="AJ100" s="10">
        <v>14</v>
      </c>
      <c r="AK100" s="33">
        <v>2.3685792676022444E-2</v>
      </c>
      <c r="AL100" s="13">
        <v>25440.022102191593</v>
      </c>
      <c r="AM100" s="38"/>
    </row>
    <row r="101" spans="1:39" x14ac:dyDescent="0.25">
      <c r="A101" t="s">
        <v>639</v>
      </c>
      <c r="B101" s="5" t="s">
        <v>77</v>
      </c>
      <c r="C101" s="6" t="s">
        <v>44</v>
      </c>
      <c r="D101" s="7" t="s">
        <v>20</v>
      </c>
      <c r="E101" s="8">
        <v>56.602388478890603</v>
      </c>
      <c r="F101" s="36">
        <v>3.942987849348575</v>
      </c>
      <c r="G101" s="8">
        <v>-12.971069790597554</v>
      </c>
      <c r="H101" s="9">
        <v>43</v>
      </c>
      <c r="I101" s="10">
        <v>16</v>
      </c>
      <c r="J101" s="33">
        <v>0.11325894363027611</v>
      </c>
      <c r="K101" s="11">
        <v>2.8574297643585767E-2</v>
      </c>
      <c r="L101" s="10">
        <v>3</v>
      </c>
      <c r="M101" s="33">
        <v>-0.2557635806674492</v>
      </c>
      <c r="N101" s="11">
        <v>-5.5369350235614234E-2</v>
      </c>
      <c r="O101" s="10">
        <v>19</v>
      </c>
      <c r="P101" s="33">
        <v>0.72677286313963596</v>
      </c>
      <c r="Q101" s="11">
        <v>-5.3453582966593E-2</v>
      </c>
      <c r="R101" s="10">
        <v>81</v>
      </c>
      <c r="S101" s="33">
        <v>0.67420689486275465</v>
      </c>
      <c r="T101" s="12">
        <v>-3.6485175111945529</v>
      </c>
      <c r="U101" s="10">
        <v>13</v>
      </c>
      <c r="V101" s="33">
        <v>0.23137861082251976</v>
      </c>
      <c r="W101" s="11">
        <v>-1.3165471151971225E-2</v>
      </c>
      <c r="X101" s="10">
        <v>145</v>
      </c>
      <c r="Y101" s="33">
        <v>0.70583150484717005</v>
      </c>
      <c r="Z101" s="13">
        <v>39201</v>
      </c>
      <c r="AA101" s="10">
        <v>97</v>
      </c>
      <c r="AB101" s="33">
        <v>0.69595047339746408</v>
      </c>
      <c r="AC101" s="11">
        <v>-8.3343442001516319E-3</v>
      </c>
      <c r="AD101" s="10">
        <v>143</v>
      </c>
      <c r="AE101" s="33">
        <v>0.9641559950260592</v>
      </c>
      <c r="AF101" s="11">
        <v>6.4350263477796155E-2</v>
      </c>
      <c r="AG101" s="10">
        <v>-5</v>
      </c>
      <c r="AH101" s="33">
        <v>-0.10709856744855895</v>
      </c>
      <c r="AI101" s="14">
        <v>2.7666666666666728E-2</v>
      </c>
      <c r="AJ101" s="10">
        <v>1</v>
      </c>
      <c r="AK101" s="33">
        <v>2.8369233497614998E-2</v>
      </c>
      <c r="AL101" s="13">
        <v>8282.5147471710079</v>
      </c>
      <c r="AM101" s="38"/>
    </row>
    <row r="102" spans="1:39" x14ac:dyDescent="0.25">
      <c r="A102" t="s">
        <v>647</v>
      </c>
      <c r="B102" s="5" t="s">
        <v>305</v>
      </c>
      <c r="C102" s="6" t="s">
        <v>44</v>
      </c>
      <c r="D102" s="7" t="s">
        <v>20</v>
      </c>
      <c r="E102" s="8">
        <v>27.646765453996647</v>
      </c>
      <c r="F102" s="36">
        <v>-6.8953241883966676E-2</v>
      </c>
      <c r="G102" s="8">
        <v>2.8731972619933366</v>
      </c>
      <c r="H102" s="9">
        <v>-15</v>
      </c>
      <c r="I102" s="10">
        <v>161</v>
      </c>
      <c r="J102" s="33">
        <v>0.53444044459018336</v>
      </c>
      <c r="K102" s="11">
        <v>6.2396763758079787E-2</v>
      </c>
      <c r="L102" s="10">
        <v>0</v>
      </c>
      <c r="M102" s="33">
        <v>-0.44716109622496014</v>
      </c>
      <c r="N102" s="11">
        <v>-2.2673315381219278E-2</v>
      </c>
      <c r="O102" s="10">
        <v>110</v>
      </c>
      <c r="P102" s="33">
        <v>0.26172823535297834</v>
      </c>
      <c r="Q102" s="11">
        <v>-1.8879408207796423E-2</v>
      </c>
      <c r="R102" s="10">
        <v>-16</v>
      </c>
      <c r="S102" s="33">
        <v>-0.27202587491574332</v>
      </c>
      <c r="T102" s="12">
        <v>0.16161788171778513</v>
      </c>
      <c r="U102" s="10">
        <v>-28</v>
      </c>
      <c r="V102" s="33">
        <v>-7.5746879394082811E-2</v>
      </c>
      <c r="W102" s="11">
        <v>1.6684785643201749E-3</v>
      </c>
      <c r="X102" s="10">
        <v>-50</v>
      </c>
      <c r="Y102" s="33">
        <v>-0.16367546179844811</v>
      </c>
      <c r="Z102" s="13">
        <v>7257</v>
      </c>
      <c r="AA102" s="10">
        <v>193</v>
      </c>
      <c r="AB102" s="33">
        <v>0.492903647546167</v>
      </c>
      <c r="AC102" s="11">
        <v>-4.0111955217912824E-3</v>
      </c>
      <c r="AD102" s="10">
        <v>-102</v>
      </c>
      <c r="AE102" s="33">
        <v>-0.3405166466106383</v>
      </c>
      <c r="AF102" s="11">
        <v>-1.3407222653130768E-2</v>
      </c>
      <c r="AG102" s="10">
        <v>-6</v>
      </c>
      <c r="AH102" s="33">
        <v>1.0750761673629039E-2</v>
      </c>
      <c r="AI102" s="14">
        <v>-0.12466666666666626</v>
      </c>
      <c r="AJ102" s="10">
        <v>-11</v>
      </c>
      <c r="AK102" s="33">
        <v>1.5488841704349499E-2</v>
      </c>
      <c r="AL102" s="13">
        <v>10166.238647723483</v>
      </c>
      <c r="AM102" s="38"/>
    </row>
    <row r="103" spans="1:39" x14ac:dyDescent="0.25">
      <c r="A103" t="s">
        <v>648</v>
      </c>
      <c r="B103" s="5" t="s">
        <v>427</v>
      </c>
      <c r="C103" s="6" t="s">
        <v>44</v>
      </c>
      <c r="D103" s="7" t="s">
        <v>20</v>
      </c>
      <c r="E103" s="8">
        <v>21.001337918415143</v>
      </c>
      <c r="F103" s="36">
        <v>1.4413243593895864</v>
      </c>
      <c r="G103" s="8">
        <v>0.47023955725532218</v>
      </c>
      <c r="H103" s="9">
        <v>62</v>
      </c>
      <c r="I103" s="10">
        <v>-88</v>
      </c>
      <c r="J103" s="33">
        <v>-0.68549533306550314</v>
      </c>
      <c r="K103" s="11">
        <v>-9.3121693272069095E-3</v>
      </c>
      <c r="L103" s="10">
        <v>312</v>
      </c>
      <c r="M103" s="33">
        <v>1.0514082930529047</v>
      </c>
      <c r="N103" s="11">
        <v>-5.6314822176867715E-2</v>
      </c>
      <c r="O103" s="10">
        <v>129</v>
      </c>
      <c r="P103" s="33">
        <v>0.29176598278066501</v>
      </c>
      <c r="Q103" s="11">
        <v>-2.0324252578479592E-2</v>
      </c>
      <c r="R103" s="10">
        <v>-15</v>
      </c>
      <c r="S103" s="33">
        <v>0.17411767757843943</v>
      </c>
      <c r="T103" s="12">
        <v>8.2606893802844666E-2</v>
      </c>
      <c r="U103" s="10">
        <v>154</v>
      </c>
      <c r="V103" s="33">
        <v>0.43087924950725348</v>
      </c>
      <c r="W103" s="11">
        <v>-2.8817479747610654E-2</v>
      </c>
      <c r="X103" s="10">
        <v>35</v>
      </c>
      <c r="Y103" s="33">
        <v>6.5275321395855596E-2</v>
      </c>
      <c r="Z103" s="13">
        <v>19752</v>
      </c>
      <c r="AA103" s="10">
        <v>28</v>
      </c>
      <c r="AB103" s="33">
        <v>3.2518947777731344E-2</v>
      </c>
      <c r="AC103" s="11">
        <v>2.1128810766272987E-3</v>
      </c>
      <c r="AD103" s="10">
        <v>124</v>
      </c>
      <c r="AE103" s="33">
        <v>0.33700068389517646</v>
      </c>
      <c r="AF103" s="11">
        <v>2.4529946534166958E-2</v>
      </c>
      <c r="AG103" s="10">
        <v>27</v>
      </c>
      <c r="AH103" s="33">
        <v>5.1665427537885361E-2</v>
      </c>
      <c r="AI103" s="14">
        <v>-0.17933333333333312</v>
      </c>
      <c r="AJ103" s="10">
        <v>7</v>
      </c>
      <c r="AK103" s="33">
        <v>2.1487598292571936E-2</v>
      </c>
      <c r="AL103" s="13">
        <v>23185.641563718367</v>
      </c>
      <c r="AM103" s="38"/>
    </row>
    <row r="104" spans="1:39" x14ac:dyDescent="0.25">
      <c r="A104" t="s">
        <v>661</v>
      </c>
      <c r="B104" s="5" t="s">
        <v>100</v>
      </c>
      <c r="C104" s="6" t="s">
        <v>44</v>
      </c>
      <c r="D104" s="7" t="s">
        <v>20</v>
      </c>
      <c r="E104" s="8">
        <v>43.826235904223324</v>
      </c>
      <c r="F104" s="36">
        <v>-0.52392984729684677</v>
      </c>
      <c r="G104" s="8">
        <v>0.71923901483017971</v>
      </c>
      <c r="H104" s="9">
        <v>-6</v>
      </c>
      <c r="I104" s="10">
        <v>-57</v>
      </c>
      <c r="J104" s="33">
        <v>-0.15774230447668416</v>
      </c>
      <c r="K104" s="11">
        <v>1.6040602474783339E-2</v>
      </c>
      <c r="L104" s="10">
        <v>-45</v>
      </c>
      <c r="M104" s="33">
        <v>-0.95449812734560302</v>
      </c>
      <c r="N104" s="11">
        <v>5.9691260209682739E-3</v>
      </c>
      <c r="O104" s="10">
        <v>50</v>
      </c>
      <c r="P104" s="33">
        <v>0.57241764543341134</v>
      </c>
      <c r="Q104" s="11">
        <v>-4.1249701689043322E-2</v>
      </c>
      <c r="R104" s="10">
        <v>-3</v>
      </c>
      <c r="S104" s="33">
        <v>-0.50531184746271385</v>
      </c>
      <c r="T104" s="12">
        <v>5.8235085174331847E-2</v>
      </c>
      <c r="U104" s="10">
        <v>7</v>
      </c>
      <c r="V104" s="33">
        <v>0.12026223002002157</v>
      </c>
      <c r="W104" s="11">
        <v>-7.4179902336722059E-3</v>
      </c>
      <c r="X104" s="10">
        <v>0</v>
      </c>
      <c r="Y104" s="33">
        <v>4.4004813650651675E-2</v>
      </c>
      <c r="Z104" s="13">
        <v>11661</v>
      </c>
      <c r="AA104" s="10">
        <v>23</v>
      </c>
      <c r="AB104" s="33">
        <v>0.15882650628607065</v>
      </c>
      <c r="AC104" s="11">
        <v>-1.9290716466151894E-3</v>
      </c>
      <c r="AD104" s="10">
        <v>-85</v>
      </c>
      <c r="AE104" s="33">
        <v>-0.60745509826275779</v>
      </c>
      <c r="AF104" s="11">
        <v>-2.7024891167924281E-2</v>
      </c>
      <c r="AG104" s="10">
        <v>-23</v>
      </c>
      <c r="AH104" s="33">
        <v>-0.13670269856584716</v>
      </c>
      <c r="AI104" s="14">
        <v>5.1000000000000156E-2</v>
      </c>
      <c r="AJ104" s="10">
        <v>-14</v>
      </c>
      <c r="AK104" s="33">
        <v>2.2246742542010089E-2</v>
      </c>
      <c r="AL104" s="13">
        <v>7878.8716692164453</v>
      </c>
      <c r="AM104" s="38"/>
    </row>
    <row r="105" spans="1:39" x14ac:dyDescent="0.25">
      <c r="A105" t="s">
        <v>662</v>
      </c>
      <c r="B105" s="5" t="s">
        <v>272</v>
      </c>
      <c r="C105" s="6" t="s">
        <v>44</v>
      </c>
      <c r="D105" s="7" t="s">
        <v>20</v>
      </c>
      <c r="E105" s="8">
        <v>27.211056724963413</v>
      </c>
      <c r="F105" s="36">
        <v>-1.3394141213657926</v>
      </c>
      <c r="G105" s="8">
        <v>6.1177742913673114</v>
      </c>
      <c r="H105" s="9">
        <v>-67</v>
      </c>
      <c r="I105" s="10">
        <v>108</v>
      </c>
      <c r="J105" s="33">
        <v>0.40388440513981316</v>
      </c>
      <c r="K105" s="11">
        <v>6.1155431893669343E-2</v>
      </c>
      <c r="L105" s="10">
        <v>-97</v>
      </c>
      <c r="M105" s="33">
        <v>-0.26362313808819127</v>
      </c>
      <c r="N105" s="11">
        <v>-3.6683517159006099E-3</v>
      </c>
      <c r="O105" s="10">
        <v>-56</v>
      </c>
      <c r="P105" s="33">
        <v>-0.3781004568808044</v>
      </c>
      <c r="Q105" s="11">
        <v>1.9532866266779705E-2</v>
      </c>
      <c r="R105" s="10">
        <v>-10</v>
      </c>
      <c r="S105" s="33">
        <v>-2.6392253160968829E-2</v>
      </c>
      <c r="T105" s="12">
        <v>2.6453448110112965E-2</v>
      </c>
      <c r="U105" s="10">
        <v>-183</v>
      </c>
      <c r="V105" s="33">
        <v>-0.78982404887841162</v>
      </c>
      <c r="W105" s="11">
        <v>4.5205223125546812E-2</v>
      </c>
      <c r="X105" s="10">
        <v>-45</v>
      </c>
      <c r="Y105" s="33">
        <v>-0.17386291676796217</v>
      </c>
      <c r="Z105" s="13">
        <v>8552</v>
      </c>
      <c r="AA105" s="10">
        <v>36</v>
      </c>
      <c r="AB105" s="33">
        <v>5.367919309788638E-2</v>
      </c>
      <c r="AC105" s="11">
        <v>1.3533986623113989E-3</v>
      </c>
      <c r="AD105" s="10">
        <v>-28</v>
      </c>
      <c r="AE105" s="33">
        <v>-8.6835152723800865E-2</v>
      </c>
      <c r="AF105" s="11">
        <v>2.032871624617183E-3</v>
      </c>
      <c r="AG105" s="10">
        <v>47</v>
      </c>
      <c r="AH105" s="33">
        <v>9.7063429107437954E-2</v>
      </c>
      <c r="AI105" s="14">
        <v>-0.23100000000000032</v>
      </c>
      <c r="AJ105" s="10">
        <v>-29</v>
      </c>
      <c r="AK105" s="33">
        <v>1.036135963401616E-2</v>
      </c>
      <c r="AL105" s="13">
        <v>12223.918893694979</v>
      </c>
      <c r="AM105" s="38"/>
    </row>
    <row r="106" spans="1:39" x14ac:dyDescent="0.25">
      <c r="A106" t="s">
        <v>680</v>
      </c>
      <c r="B106" s="5" t="s">
        <v>505</v>
      </c>
      <c r="C106" s="6" t="s">
        <v>44</v>
      </c>
      <c r="D106" s="7" t="s">
        <v>20</v>
      </c>
      <c r="E106" s="8">
        <v>17.754301316666677</v>
      </c>
      <c r="F106" s="36">
        <v>0.9754318654662244</v>
      </c>
      <c r="G106" s="8">
        <v>2.2867376735019604</v>
      </c>
      <c r="H106" s="9">
        <v>60</v>
      </c>
      <c r="I106" s="10">
        <v>223</v>
      </c>
      <c r="J106" s="33">
        <v>1.9740276610762697</v>
      </c>
      <c r="K106" s="11">
        <v>0.17952359906557724</v>
      </c>
      <c r="L106" s="10">
        <v>42</v>
      </c>
      <c r="M106" s="33">
        <v>0.22310179617528103</v>
      </c>
      <c r="N106" s="11">
        <v>-1.9408556234983318E-2</v>
      </c>
      <c r="O106" s="10">
        <v>-10</v>
      </c>
      <c r="P106" s="33">
        <v>-2.4486579614661941E-2</v>
      </c>
      <c r="Q106" s="11">
        <v>0</v>
      </c>
      <c r="R106" s="10">
        <v>-13</v>
      </c>
      <c r="S106" s="33">
        <v>0.15768302061843495</v>
      </c>
      <c r="T106" s="12">
        <v>8.9288809227488442E-2</v>
      </c>
      <c r="U106" s="10">
        <v>-181</v>
      </c>
      <c r="V106" s="33">
        <v>-0.48898462348669569</v>
      </c>
      <c r="W106" s="11">
        <v>2.5620198258561131E-2</v>
      </c>
      <c r="X106" s="10">
        <v>16</v>
      </c>
      <c r="Y106" s="33">
        <v>0.32315194309515971</v>
      </c>
      <c r="Z106" s="13">
        <v>41788</v>
      </c>
      <c r="AA106" s="10">
        <v>74</v>
      </c>
      <c r="AB106" s="33">
        <v>0.17240098203103391</v>
      </c>
      <c r="AC106" s="11">
        <v>-3.1594585671838871E-4</v>
      </c>
      <c r="AD106" s="10">
        <v>56</v>
      </c>
      <c r="AE106" s="33">
        <v>0.30217524731962297</v>
      </c>
      <c r="AF106" s="11">
        <v>2.4995441646850969E-2</v>
      </c>
      <c r="AG106" s="10">
        <v>-33</v>
      </c>
      <c r="AH106" s="33">
        <v>-6.3085839906380031E-2</v>
      </c>
      <c r="AI106" s="14">
        <v>-4.6666666666665968E-2</v>
      </c>
      <c r="AJ106" s="10">
        <v>-45</v>
      </c>
      <c r="AK106" s="33">
        <v>-7.6115331847148582E-5</v>
      </c>
      <c r="AL106" s="13">
        <v>739.66028234144324</v>
      </c>
      <c r="AM106" s="38"/>
    </row>
    <row r="107" spans="1:39" x14ac:dyDescent="0.25">
      <c r="A107" t="s">
        <v>681</v>
      </c>
      <c r="B107" s="5" t="s">
        <v>405</v>
      </c>
      <c r="C107" s="6" t="s">
        <v>44</v>
      </c>
      <c r="D107" s="7" t="s">
        <v>20</v>
      </c>
      <c r="E107" s="8">
        <v>17.325683752780257</v>
      </c>
      <c r="F107" s="36">
        <v>-0.32320829438024301</v>
      </c>
      <c r="G107" s="8">
        <v>5.5998794657798783</v>
      </c>
      <c r="H107" s="9">
        <v>-22</v>
      </c>
      <c r="I107" s="10">
        <v>-47</v>
      </c>
      <c r="J107" s="33">
        <v>-0.41006236761129694</v>
      </c>
      <c r="K107" s="11">
        <v>8.7117219133416857E-3</v>
      </c>
      <c r="L107" s="10">
        <v>81</v>
      </c>
      <c r="M107" s="33">
        <v>0.30597086945316732</v>
      </c>
      <c r="N107" s="11">
        <v>-2.7198040171078984E-2</v>
      </c>
      <c r="O107" s="10">
        <v>-97</v>
      </c>
      <c r="P107" s="33">
        <v>-0.24793332450092032</v>
      </c>
      <c r="Q107" s="11">
        <v>1.3244243730709163E-2</v>
      </c>
      <c r="R107" s="10">
        <v>117</v>
      </c>
      <c r="S107" s="33">
        <v>0.28234780067263998</v>
      </c>
      <c r="T107" s="12">
        <v>-0.24838294941705794</v>
      </c>
      <c r="U107" s="10">
        <v>-32</v>
      </c>
      <c r="V107" s="33">
        <v>-9.6212698128149365E-2</v>
      </c>
      <c r="W107" s="11">
        <v>2.2892806808563065E-3</v>
      </c>
      <c r="X107" s="10">
        <v>-6</v>
      </c>
      <c r="Y107" s="33">
        <v>-6.9112956768483225E-2</v>
      </c>
      <c r="Z107" s="13">
        <v>17289</v>
      </c>
      <c r="AA107" s="10">
        <v>7</v>
      </c>
      <c r="AB107" s="33">
        <v>4.4402270801996435E-3</v>
      </c>
      <c r="AC107" s="11">
        <v>2.5745093810653416E-3</v>
      </c>
      <c r="AD107" s="10">
        <v>-73</v>
      </c>
      <c r="AE107" s="33">
        <v>-0.20772708637615955</v>
      </c>
      <c r="AF107" s="11">
        <v>-7.150679901525403E-3</v>
      </c>
      <c r="AG107" s="10">
        <v>25</v>
      </c>
      <c r="AH107" s="33">
        <v>0.12604744230927212</v>
      </c>
      <c r="AI107" s="14">
        <v>-0.26000000000000068</v>
      </c>
      <c r="AJ107" s="10">
        <v>7</v>
      </c>
      <c r="AK107" s="33">
        <v>2.2003030411376745E-2</v>
      </c>
      <c r="AL107" s="13">
        <v>20358.29302884209</v>
      </c>
      <c r="AM107" s="38"/>
    </row>
    <row r="108" spans="1:39" x14ac:dyDescent="0.25">
      <c r="A108" t="s">
        <v>700</v>
      </c>
      <c r="B108" s="5" t="s">
        <v>309</v>
      </c>
      <c r="C108" s="6" t="s">
        <v>44</v>
      </c>
      <c r="D108" s="7" t="s">
        <v>20</v>
      </c>
      <c r="E108" s="8">
        <v>26.380706071872495</v>
      </c>
      <c r="F108" s="36">
        <v>-0.32294765056254143</v>
      </c>
      <c r="G108" s="8">
        <v>3.7611753670042916</v>
      </c>
      <c r="H108" s="9">
        <v>-25</v>
      </c>
      <c r="I108" s="10">
        <v>-21</v>
      </c>
      <c r="J108" s="33">
        <v>-0.21441391831192591</v>
      </c>
      <c r="K108" s="11">
        <v>2.3281930498765702E-2</v>
      </c>
      <c r="L108" s="10">
        <v>-103</v>
      </c>
      <c r="M108" s="33">
        <v>-0.2358556102308747</v>
      </c>
      <c r="N108" s="11">
        <v>-3.9534204008799048E-3</v>
      </c>
      <c r="O108" s="10">
        <v>199</v>
      </c>
      <c r="P108" s="33">
        <v>0.49147756497757994</v>
      </c>
      <c r="Q108" s="11">
        <v>-3.3455295068409344E-2</v>
      </c>
      <c r="R108" s="10">
        <v>80</v>
      </c>
      <c r="S108" s="33">
        <v>0.25044932306719081</v>
      </c>
      <c r="T108" s="12">
        <v>-1.224918420339985</v>
      </c>
      <c r="U108" s="10">
        <v>-25</v>
      </c>
      <c r="V108" s="33">
        <v>-7.9774764532396431E-2</v>
      </c>
      <c r="W108" s="11">
        <v>2.3667746829092728E-3</v>
      </c>
      <c r="X108" s="10">
        <v>-151</v>
      </c>
      <c r="Y108" s="33">
        <v>-0.5558103573137394</v>
      </c>
      <c r="Z108" s="13">
        <v>-9643</v>
      </c>
      <c r="AA108" s="10">
        <v>-41</v>
      </c>
      <c r="AB108" s="33">
        <v>-0.17173121784925571</v>
      </c>
      <c r="AC108" s="11">
        <v>4.0414468726450645E-3</v>
      </c>
      <c r="AD108" s="10">
        <v>-56</v>
      </c>
      <c r="AE108" s="33">
        <v>-0.15325265100194457</v>
      </c>
      <c r="AF108" s="11">
        <v>-2.9620560919252359E-3</v>
      </c>
      <c r="AG108" s="10">
        <v>-7</v>
      </c>
      <c r="AH108" s="33">
        <v>1.4798276711832203E-2</v>
      </c>
      <c r="AI108" s="14">
        <v>-0.13266666666666671</v>
      </c>
      <c r="AJ108" s="10">
        <v>0</v>
      </c>
      <c r="AK108" s="33">
        <v>1.8249060191064786E-2</v>
      </c>
      <c r="AL108" s="13">
        <v>12737.499425854447</v>
      </c>
      <c r="AM108" s="38"/>
    </row>
    <row r="109" spans="1:39" x14ac:dyDescent="0.25">
      <c r="A109" t="s">
        <v>702</v>
      </c>
      <c r="B109" s="5" t="s">
        <v>349</v>
      </c>
      <c r="C109" s="6" t="s">
        <v>44</v>
      </c>
      <c r="D109" s="7" t="s">
        <v>20</v>
      </c>
      <c r="E109" s="8">
        <v>25.195502220630054</v>
      </c>
      <c r="F109" s="36">
        <v>0.50314067310375377</v>
      </c>
      <c r="G109" s="8">
        <v>1.9495528022338782</v>
      </c>
      <c r="H109" s="9">
        <v>23</v>
      </c>
      <c r="I109" s="10">
        <v>200</v>
      </c>
      <c r="J109" s="33">
        <v>0.70719126108978714</v>
      </c>
      <c r="K109" s="11">
        <v>7.9111256252050732E-2</v>
      </c>
      <c r="L109" s="10">
        <v>96</v>
      </c>
      <c r="M109" s="33">
        <v>0.35810364452218335</v>
      </c>
      <c r="N109" s="11">
        <v>-3.073369896471255E-2</v>
      </c>
      <c r="O109" s="10">
        <v>-28</v>
      </c>
      <c r="P109" s="33">
        <v>-6.3976729496799445E-2</v>
      </c>
      <c r="Q109" s="11">
        <v>1.4096195597999781E-3</v>
      </c>
      <c r="R109" s="10">
        <v>80</v>
      </c>
      <c r="S109" s="33">
        <v>0.22678773957589121</v>
      </c>
      <c r="T109" s="12">
        <v>-0.26685689449862887</v>
      </c>
      <c r="U109" s="10">
        <v>23</v>
      </c>
      <c r="V109" s="33">
        <v>7.428871042925822E-2</v>
      </c>
      <c r="W109" s="11">
        <v>-7.284071384491525E-3</v>
      </c>
      <c r="X109" s="10">
        <v>-21</v>
      </c>
      <c r="Y109" s="33">
        <v>-8.4931766717863066E-2</v>
      </c>
      <c r="Z109" s="13">
        <v>12397</v>
      </c>
      <c r="AA109" s="10">
        <v>98</v>
      </c>
      <c r="AB109" s="33">
        <v>0.22106984622956799</v>
      </c>
      <c r="AC109" s="11">
        <v>-5.1597051597051385E-4</v>
      </c>
      <c r="AD109" s="10">
        <v>-51</v>
      </c>
      <c r="AE109" s="33">
        <v>-0.15509471992804794</v>
      </c>
      <c r="AF109" s="11">
        <v>-2.3328208976188813E-3</v>
      </c>
      <c r="AG109" s="10">
        <v>6</v>
      </c>
      <c r="AH109" s="33">
        <v>6.0482013063767437E-2</v>
      </c>
      <c r="AI109" s="14">
        <v>-0.18099999999999961</v>
      </c>
      <c r="AJ109" s="10">
        <v>-8</v>
      </c>
      <c r="AK109" s="33">
        <v>1.4213453371248547E-2</v>
      </c>
      <c r="AL109" s="13">
        <v>9987.361646032572</v>
      </c>
      <c r="AM109" s="38"/>
    </row>
    <row r="110" spans="1:39" x14ac:dyDescent="0.25">
      <c r="A110" t="s">
        <v>720</v>
      </c>
      <c r="B110" s="5" t="s">
        <v>334</v>
      </c>
      <c r="C110" s="6" t="s">
        <v>44</v>
      </c>
      <c r="D110" s="7" t="s">
        <v>20</v>
      </c>
      <c r="E110" s="8">
        <v>25.076290746186444</v>
      </c>
      <c r="F110" s="36">
        <v>1.2544791505767674</v>
      </c>
      <c r="G110" s="8">
        <v>0.10724386487175508</v>
      </c>
      <c r="H110" s="9">
        <v>68</v>
      </c>
      <c r="I110" s="10">
        <v>-9</v>
      </c>
      <c r="J110" s="33">
        <v>1.4536190025731893E-2</v>
      </c>
      <c r="K110" s="11">
        <v>3.1993578474420747E-2</v>
      </c>
      <c r="L110" s="10">
        <v>-387</v>
      </c>
      <c r="M110" s="33">
        <v>-1.3879047392513417</v>
      </c>
      <c r="N110" s="11">
        <v>4.8125977058819748E-2</v>
      </c>
      <c r="O110" s="10">
        <v>200</v>
      </c>
      <c r="P110" s="33">
        <v>0.78586599462222007</v>
      </c>
      <c r="Q110" s="11">
        <v>-5.2879361443571152E-2</v>
      </c>
      <c r="R110" s="10">
        <v>167</v>
      </c>
      <c r="S110" s="33">
        <v>0.35499420725109293</v>
      </c>
      <c r="T110" s="12">
        <v>-0.48828125</v>
      </c>
      <c r="U110" s="10">
        <v>-21</v>
      </c>
      <c r="V110" s="33">
        <v>-4.8293245691715864E-2</v>
      </c>
      <c r="W110" s="11">
        <v>2.453727271906625E-4</v>
      </c>
      <c r="X110" s="10">
        <v>-56</v>
      </c>
      <c r="Y110" s="33">
        <v>-0.25933576135307018</v>
      </c>
      <c r="Z110" s="13">
        <v>6203</v>
      </c>
      <c r="AA110" s="10">
        <v>157</v>
      </c>
      <c r="AB110" s="33">
        <v>0.39726889851514707</v>
      </c>
      <c r="AC110" s="11">
        <v>-2.6171669299631384E-3</v>
      </c>
      <c r="AD110" s="10">
        <v>106</v>
      </c>
      <c r="AE110" s="33">
        <v>0.32675451252866949</v>
      </c>
      <c r="AF110" s="11">
        <v>2.4405770904602386E-2</v>
      </c>
      <c r="AG110" s="10">
        <v>42</v>
      </c>
      <c r="AH110" s="33">
        <v>0.12833842753887648</v>
      </c>
      <c r="AI110" s="14">
        <v>-0.26500000000000057</v>
      </c>
      <c r="AJ110" s="10">
        <v>20</v>
      </c>
      <c r="AK110" s="33">
        <v>3.3928300504429798E-2</v>
      </c>
      <c r="AL110" s="13">
        <v>22492.948653616855</v>
      </c>
      <c r="AM110" s="38"/>
    </row>
    <row r="111" spans="1:39" x14ac:dyDescent="0.25">
      <c r="A111" t="s">
        <v>723</v>
      </c>
      <c r="B111" s="5" t="s">
        <v>187</v>
      </c>
      <c r="C111" s="6" t="s">
        <v>44</v>
      </c>
      <c r="D111" s="7" t="s">
        <v>20</v>
      </c>
      <c r="E111" s="8">
        <v>38.312297934666802</v>
      </c>
      <c r="F111" s="36">
        <v>-1.7232761849116107</v>
      </c>
      <c r="G111" s="8">
        <v>4.8179674388122535</v>
      </c>
      <c r="H111" s="9">
        <v>-31</v>
      </c>
      <c r="I111" s="10">
        <v>-16</v>
      </c>
      <c r="J111" s="33">
        <v>1.323587845777463E-2</v>
      </c>
      <c r="K111" s="11">
        <v>2.6488518334711109E-2</v>
      </c>
      <c r="L111" s="10">
        <v>-260</v>
      </c>
      <c r="M111" s="33">
        <v>-1.3752672504663446</v>
      </c>
      <c r="N111" s="11">
        <v>3.5764453591893612E-2</v>
      </c>
      <c r="O111" s="10">
        <v>-11</v>
      </c>
      <c r="P111" s="33">
        <v>-0.21475419166299492</v>
      </c>
      <c r="Q111" s="11">
        <v>7.3612201739188254E-3</v>
      </c>
      <c r="R111" s="10">
        <v>52</v>
      </c>
      <c r="S111" s="33">
        <v>0.14078935284890198</v>
      </c>
      <c r="T111" s="12">
        <v>-0.73102551768109447</v>
      </c>
      <c r="U111" s="10">
        <v>-147</v>
      </c>
      <c r="V111" s="33">
        <v>-2.2426442178244832</v>
      </c>
      <c r="W111" s="11">
        <v>0.13452352468138226</v>
      </c>
      <c r="X111" s="10">
        <v>-5</v>
      </c>
      <c r="Y111" s="33">
        <v>4.8542118252337119E-3</v>
      </c>
      <c r="Z111" s="13">
        <v>12044</v>
      </c>
      <c r="AA111" s="10">
        <v>26</v>
      </c>
      <c r="AB111" s="33">
        <v>4.9984036741736862E-2</v>
      </c>
      <c r="AC111" s="11">
        <v>1.0171060575568519E-3</v>
      </c>
      <c r="AD111" s="10">
        <v>126</v>
      </c>
      <c r="AE111" s="33">
        <v>0.86168562579815267</v>
      </c>
      <c r="AF111" s="11">
        <v>5.8348177319376138E-2</v>
      </c>
      <c r="AG111" s="10">
        <v>-1</v>
      </c>
      <c r="AH111" s="33">
        <v>4.2121302377536585E-2</v>
      </c>
      <c r="AI111" s="14">
        <v>-0.15999999999999925</v>
      </c>
      <c r="AJ111" s="10">
        <v>-3</v>
      </c>
      <c r="AK111" s="33">
        <v>2.7146059078400953E-2</v>
      </c>
      <c r="AL111" s="13">
        <v>12082.957750601898</v>
      </c>
      <c r="AM111" s="38"/>
    </row>
    <row r="112" spans="1:39" x14ac:dyDescent="0.25">
      <c r="A112" t="s">
        <v>738</v>
      </c>
      <c r="B112" s="5" t="s">
        <v>421</v>
      </c>
      <c r="C112" s="6" t="s">
        <v>44</v>
      </c>
      <c r="D112" s="7" t="s">
        <v>20</v>
      </c>
      <c r="E112" s="8">
        <v>19.12912488276336</v>
      </c>
      <c r="F112" s="36">
        <v>0.29088090231697405</v>
      </c>
      <c r="G112" s="8">
        <v>3.7082565989929854</v>
      </c>
      <c r="H112" s="9">
        <v>4</v>
      </c>
      <c r="I112" s="10">
        <v>117</v>
      </c>
      <c r="J112" s="33">
        <v>0.40477830709291684</v>
      </c>
      <c r="K112" s="11">
        <v>5.9197517489478324E-2</v>
      </c>
      <c r="L112" s="10">
        <v>63</v>
      </c>
      <c r="M112" s="33">
        <v>0.25281914847778325</v>
      </c>
      <c r="N112" s="11">
        <v>-2.6533564314936933E-2</v>
      </c>
      <c r="O112" s="10">
        <v>-69</v>
      </c>
      <c r="P112" s="33">
        <v>-0.16082467004596412</v>
      </c>
      <c r="Q112" s="11">
        <v>7.907824119171231E-3</v>
      </c>
      <c r="R112" s="10">
        <v>68</v>
      </c>
      <c r="S112" s="33">
        <v>0.22295370508022666</v>
      </c>
      <c r="T112" s="12">
        <v>-0.12190106762847308</v>
      </c>
      <c r="U112" s="10">
        <v>-9</v>
      </c>
      <c r="V112" s="33">
        <v>-5.6710095448432418E-2</v>
      </c>
      <c r="W112" s="11">
        <v>-7.3811629174344584E-5</v>
      </c>
      <c r="X112" s="10">
        <v>-26</v>
      </c>
      <c r="Y112" s="33">
        <v>-0.16533020491664413</v>
      </c>
      <c r="Z112" s="13">
        <v>11173</v>
      </c>
      <c r="AA112" s="10">
        <v>62</v>
      </c>
      <c r="AB112" s="33">
        <v>0.18051289273949134</v>
      </c>
      <c r="AC112" s="11">
        <v>4.7482014388489091E-4</v>
      </c>
      <c r="AD112" s="10">
        <v>36</v>
      </c>
      <c r="AE112" s="33">
        <v>0.10594457303706706</v>
      </c>
      <c r="AF112" s="11">
        <v>1.1159817554295293E-2</v>
      </c>
      <c r="AG112" s="10">
        <v>6</v>
      </c>
      <c r="AH112" s="33">
        <v>-6.2896858886087263E-3</v>
      </c>
      <c r="AI112" s="14">
        <v>-0.11399999999999988</v>
      </c>
      <c r="AJ112" s="10">
        <v>-40</v>
      </c>
      <c r="AK112" s="33">
        <v>6.0310378028254896E-3</v>
      </c>
      <c r="AL112" s="13">
        <v>10326.538151646935</v>
      </c>
      <c r="AM112" s="38"/>
    </row>
    <row r="113" spans="1:39" x14ac:dyDescent="0.25">
      <c r="A113" t="s">
        <v>748</v>
      </c>
      <c r="B113" s="5" t="s">
        <v>224</v>
      </c>
      <c r="C113" s="6" t="s">
        <v>44</v>
      </c>
      <c r="D113" s="7" t="s">
        <v>20</v>
      </c>
      <c r="E113" s="8">
        <v>26.23438890107267</v>
      </c>
      <c r="F113" s="36">
        <v>-2.5107344448178486</v>
      </c>
      <c r="G113" s="8">
        <v>9.2258700342954256</v>
      </c>
      <c r="H113" s="9">
        <v>-115</v>
      </c>
      <c r="I113" s="10">
        <v>-278</v>
      </c>
      <c r="J113" s="33">
        <v>-0.94080831617226202</v>
      </c>
      <c r="K113" s="11">
        <v>-3.5563152738112724E-2</v>
      </c>
      <c r="L113" s="10">
        <v>-313</v>
      </c>
      <c r="M113" s="33">
        <v>-2.75813698083692</v>
      </c>
      <c r="N113" s="11">
        <v>8.5352614208789312E-2</v>
      </c>
      <c r="O113" s="10">
        <v>213</v>
      </c>
      <c r="P113" s="33">
        <v>0.74219296059548368</v>
      </c>
      <c r="Q113" s="11">
        <v>-4.9914917753828697E-2</v>
      </c>
      <c r="R113" s="10">
        <v>19</v>
      </c>
      <c r="S113" s="33">
        <v>0.23888270298591624</v>
      </c>
      <c r="T113" s="12">
        <v>0</v>
      </c>
      <c r="U113" s="10">
        <v>-235</v>
      </c>
      <c r="V113" s="33">
        <v>-0.69070248325843375</v>
      </c>
      <c r="W113" s="11">
        <v>3.8390804597701146E-2</v>
      </c>
      <c r="X113" s="10">
        <v>-49</v>
      </c>
      <c r="Y113" s="33">
        <v>-0.1591995572333913</v>
      </c>
      <c r="Z113" s="13">
        <v>6445</v>
      </c>
      <c r="AA113" s="10">
        <v>-153</v>
      </c>
      <c r="AB113" s="33">
        <v>-0.51229802542098402</v>
      </c>
      <c r="AC113" s="11">
        <v>8.3563218390804647E-3</v>
      </c>
      <c r="AD113" s="10">
        <v>-127</v>
      </c>
      <c r="AE113" s="33">
        <v>-1.1847373902245397</v>
      </c>
      <c r="AF113" s="11">
        <v>-6.0019107495069002E-2</v>
      </c>
      <c r="AG113" s="10">
        <v>-39</v>
      </c>
      <c r="AH113" s="33">
        <v>-8.8131915773721536E-2</v>
      </c>
      <c r="AI113" s="14">
        <v>-1.9000000000000128E-2</v>
      </c>
      <c r="AJ113" s="10">
        <v>-23</v>
      </c>
      <c r="AK113" s="33">
        <v>7.586603735304398E-3</v>
      </c>
      <c r="AL113" s="13">
        <v>6528.0301034426957</v>
      </c>
      <c r="AM113" s="38"/>
    </row>
    <row r="114" spans="1:39" x14ac:dyDescent="0.25">
      <c r="A114" t="s">
        <v>750</v>
      </c>
      <c r="B114" s="5" t="s">
        <v>263</v>
      </c>
      <c r="C114" s="6" t="s">
        <v>44</v>
      </c>
      <c r="D114" s="7" t="s">
        <v>20</v>
      </c>
      <c r="E114" s="8">
        <v>26.597823868002894</v>
      </c>
      <c r="F114" s="36">
        <v>-0.32315656456349617</v>
      </c>
      <c r="G114" s="8">
        <v>3.7176221554432445</v>
      </c>
      <c r="H114" s="9">
        <v>-24</v>
      </c>
      <c r="I114" s="10">
        <v>-194</v>
      </c>
      <c r="J114" s="33">
        <v>-0.71855992095899868</v>
      </c>
      <c r="K114" s="11">
        <v>-1.7759208117583025E-2</v>
      </c>
      <c r="L114" s="10">
        <v>110</v>
      </c>
      <c r="M114" s="33">
        <v>0.398810505375645</v>
      </c>
      <c r="N114" s="11">
        <v>-3.3695269162966363E-2</v>
      </c>
      <c r="O114" s="10">
        <v>3</v>
      </c>
      <c r="P114" s="33">
        <v>3.4988012588649003E-2</v>
      </c>
      <c r="Q114" s="11">
        <v>-5.4746828907640752E-3</v>
      </c>
      <c r="R114" s="10">
        <v>87</v>
      </c>
      <c r="S114" s="33">
        <v>0.28257653450606102</v>
      </c>
      <c r="T114" s="12">
        <v>-0.98160359771010763</v>
      </c>
      <c r="U114" s="10">
        <v>-111</v>
      </c>
      <c r="V114" s="33">
        <v>-0.37536933617169749</v>
      </c>
      <c r="W114" s="11">
        <v>2.0096595959979743E-2</v>
      </c>
      <c r="X114" s="10">
        <v>21</v>
      </c>
      <c r="Y114" s="33">
        <v>5.3238074995692997E-2</v>
      </c>
      <c r="Z114" s="13">
        <v>17538</v>
      </c>
      <c r="AA114" s="10">
        <v>56</v>
      </c>
      <c r="AB114" s="33">
        <v>0.10906078545406528</v>
      </c>
      <c r="AC114" s="11">
        <v>6.9296603369885246E-4</v>
      </c>
      <c r="AD114" s="10">
        <v>-93</v>
      </c>
      <c r="AE114" s="33">
        <v>-0.33644397145999577</v>
      </c>
      <c r="AF114" s="11">
        <v>-1.2662302887248345E-2</v>
      </c>
      <c r="AG114" s="10">
        <v>-10</v>
      </c>
      <c r="AH114" s="33">
        <v>-5.5306355083172581E-2</v>
      </c>
      <c r="AI114" s="14">
        <v>-6.166666666666698E-2</v>
      </c>
      <c r="AJ114" s="10">
        <v>-19</v>
      </c>
      <c r="AK114" s="33">
        <v>1.0229112761441089E-2</v>
      </c>
      <c r="AL114" s="13">
        <v>7236.551453743974</v>
      </c>
      <c r="AM114" s="38"/>
    </row>
    <row r="115" spans="1:39" x14ac:dyDescent="0.25">
      <c r="A115" t="s">
        <v>787</v>
      </c>
      <c r="B115" s="5" t="s">
        <v>441</v>
      </c>
      <c r="C115" s="6" t="s">
        <v>44</v>
      </c>
      <c r="D115" s="7" t="s">
        <v>20</v>
      </c>
      <c r="E115" s="8">
        <v>20.168267989767845</v>
      </c>
      <c r="F115" s="36">
        <v>0.83551818034361736</v>
      </c>
      <c r="G115" s="8">
        <v>2.1443121437663244</v>
      </c>
      <c r="H115" s="9">
        <v>32</v>
      </c>
      <c r="I115" s="10">
        <v>-186</v>
      </c>
      <c r="J115" s="33">
        <v>-0.5729112221302759</v>
      </c>
      <c r="K115" s="11">
        <v>-1.4205807394207071E-2</v>
      </c>
      <c r="L115" s="10">
        <v>-108</v>
      </c>
      <c r="M115" s="33">
        <v>-0.2396175918222522</v>
      </c>
      <c r="N115" s="11">
        <v>-2.843116479480115E-3</v>
      </c>
      <c r="O115" s="10">
        <v>-139</v>
      </c>
      <c r="P115" s="33">
        <v>-0.35310747714579582</v>
      </c>
      <c r="Q115" s="11">
        <v>2.0333468889792598E-2</v>
      </c>
      <c r="R115" s="10">
        <v>227</v>
      </c>
      <c r="S115" s="33">
        <v>0.43784217481915072</v>
      </c>
      <c r="T115" s="12">
        <v>-0.83668005354752339</v>
      </c>
      <c r="U115" s="10">
        <v>200</v>
      </c>
      <c r="V115" s="33">
        <v>0.53209064471440159</v>
      </c>
      <c r="W115" s="11">
        <v>-3.4969048538646276E-2</v>
      </c>
      <c r="X115" s="10">
        <v>-16</v>
      </c>
      <c r="Y115" s="33">
        <v>-0.12082282864966179</v>
      </c>
      <c r="Z115" s="13">
        <v>14655</v>
      </c>
      <c r="AA115" s="10">
        <v>62</v>
      </c>
      <c r="AB115" s="33">
        <v>0.13617156072588127</v>
      </c>
      <c r="AC115" s="11">
        <v>6.2323842392867507E-4</v>
      </c>
      <c r="AD115" s="10">
        <v>145</v>
      </c>
      <c r="AE115" s="33">
        <v>0.41344888190344492</v>
      </c>
      <c r="AF115" s="11">
        <v>2.9254176224356221E-2</v>
      </c>
      <c r="AG115" s="10">
        <v>2</v>
      </c>
      <c r="AH115" s="33">
        <v>-3.5844521859799305E-2</v>
      </c>
      <c r="AI115" s="14">
        <v>-8.6666666666666892E-2</v>
      </c>
      <c r="AJ115" s="10">
        <v>-8</v>
      </c>
      <c r="AK115" s="33">
        <v>7.9542317171157895E-3</v>
      </c>
      <c r="AL115" s="13">
        <v>17455.037052835629</v>
      </c>
      <c r="AM115" s="38"/>
    </row>
    <row r="116" spans="1:39" x14ac:dyDescent="0.25">
      <c r="A116" t="s">
        <v>876</v>
      </c>
      <c r="B116" s="5" t="s">
        <v>288</v>
      </c>
      <c r="C116" s="6" t="s">
        <v>44</v>
      </c>
      <c r="D116" s="7" t="s">
        <v>20</v>
      </c>
      <c r="E116" s="8">
        <v>28.891098916173164</v>
      </c>
      <c r="F116" s="36">
        <v>1.245199157186434</v>
      </c>
      <c r="G116" s="8">
        <v>-0.64406085625217457</v>
      </c>
      <c r="H116" s="9">
        <v>60</v>
      </c>
      <c r="I116" s="10">
        <v>66</v>
      </c>
      <c r="J116" s="33">
        <v>0.25590686551768599</v>
      </c>
      <c r="K116" s="11">
        <v>4.4968923889271095E-2</v>
      </c>
      <c r="L116" s="10">
        <v>55</v>
      </c>
      <c r="M116" s="33">
        <v>0.19568361131996365</v>
      </c>
      <c r="N116" s="11">
        <v>-2.48041475388181E-2</v>
      </c>
      <c r="O116" s="10">
        <v>25</v>
      </c>
      <c r="P116" s="33">
        <v>7.83045578253002E-2</v>
      </c>
      <c r="Q116" s="11">
        <v>-8.7087728150441052E-3</v>
      </c>
      <c r="R116" s="10">
        <v>56</v>
      </c>
      <c r="S116" s="33">
        <v>0.19699928606852557</v>
      </c>
      <c r="T116" s="12">
        <v>-0.26712347231105921</v>
      </c>
      <c r="U116" s="10">
        <v>92</v>
      </c>
      <c r="V116" s="33">
        <v>0.30119791430051635</v>
      </c>
      <c r="W116" s="11">
        <v>-2.0504176978241952E-2</v>
      </c>
      <c r="X116" s="10">
        <v>67</v>
      </c>
      <c r="Y116" s="33">
        <v>0.19876113197408904</v>
      </c>
      <c r="Z116" s="13">
        <v>24523</v>
      </c>
      <c r="AA116" s="10">
        <v>98</v>
      </c>
      <c r="AB116" s="33">
        <v>0.30888940863725917</v>
      </c>
      <c r="AC116" s="11">
        <v>-2.3239457606914066E-3</v>
      </c>
      <c r="AD116" s="10">
        <v>12</v>
      </c>
      <c r="AE116" s="33">
        <v>5.7398256169435419E-2</v>
      </c>
      <c r="AF116" s="11">
        <v>9.7495292817176837E-3</v>
      </c>
      <c r="AG116" s="10">
        <v>-1</v>
      </c>
      <c r="AH116" s="33">
        <v>-4.5299230428273635E-2</v>
      </c>
      <c r="AI116" s="14">
        <v>-7.333333333333325E-2</v>
      </c>
      <c r="AJ116" s="10">
        <v>-26</v>
      </c>
      <c r="AK116" s="33">
        <v>8.3031624358579081E-3</v>
      </c>
      <c r="AL116" s="13">
        <v>9576.7711504658655</v>
      </c>
      <c r="AM116" s="38"/>
    </row>
    <row r="117" spans="1:39" x14ac:dyDescent="0.25">
      <c r="A117" t="s">
        <v>886</v>
      </c>
      <c r="B117" s="5" t="s">
        <v>283</v>
      </c>
      <c r="C117" s="6" t="s">
        <v>44</v>
      </c>
      <c r="D117" s="7" t="s">
        <v>20</v>
      </c>
      <c r="E117" s="8">
        <v>19.098622290943325</v>
      </c>
      <c r="F117" s="36">
        <v>-0.12418609832115379</v>
      </c>
      <c r="G117" s="8">
        <v>4.7455755502480415</v>
      </c>
      <c r="H117" s="9">
        <v>-16</v>
      </c>
      <c r="I117" s="10">
        <v>-97</v>
      </c>
      <c r="J117" s="33">
        <v>-0.31879726212599779</v>
      </c>
      <c r="K117" s="11">
        <v>1.0599177571976481E-2</v>
      </c>
      <c r="L117" s="10">
        <v>-93</v>
      </c>
      <c r="M117" s="33">
        <v>-0.28511398636534613</v>
      </c>
      <c r="N117" s="11">
        <v>9.4805075516015153E-3</v>
      </c>
      <c r="O117" s="10">
        <v>8</v>
      </c>
      <c r="P117" s="33">
        <v>2.5731792603182591E-2</v>
      </c>
      <c r="Q117" s="11">
        <v>-3.3722052467546337E-3</v>
      </c>
      <c r="R117" s="10">
        <v>-23</v>
      </c>
      <c r="S117" s="33">
        <v>0.15299208944842457</v>
      </c>
      <c r="T117" s="12">
        <v>0.10642151789107925</v>
      </c>
      <c r="U117" s="10">
        <v>-33</v>
      </c>
      <c r="V117" s="33">
        <v>-0.12213577956550137</v>
      </c>
      <c r="W117" s="11">
        <v>3.4929625246862689E-3</v>
      </c>
      <c r="X117" s="10">
        <v>0</v>
      </c>
      <c r="Y117" s="33">
        <v>-5.1548030435227155E-2</v>
      </c>
      <c r="Z117" s="13">
        <v>14467</v>
      </c>
      <c r="AA117" s="10">
        <v>46</v>
      </c>
      <c r="AB117" s="33">
        <v>6.9828226706905527E-2</v>
      </c>
      <c r="AC117" s="11">
        <v>1.2876052948255154E-3</v>
      </c>
      <c r="AD117" s="10">
        <v>0</v>
      </c>
      <c r="AE117" s="33">
        <v>-1.5488926317966167E-2</v>
      </c>
      <c r="AF117" s="11">
        <v>4.8762792559392532E-3</v>
      </c>
      <c r="AG117" s="10">
        <v>-44</v>
      </c>
      <c r="AH117" s="33">
        <v>-0.12440631346910282</v>
      </c>
      <c r="AI117" s="14">
        <v>2.0999999999999908E-2</v>
      </c>
      <c r="AJ117" s="10">
        <v>0</v>
      </c>
      <c r="AK117" s="33">
        <v>-5.9443210834389526E-3</v>
      </c>
      <c r="AL117" s="13">
        <v>6102.3570251802739</v>
      </c>
      <c r="AM117" s="38"/>
    </row>
    <row r="118" spans="1:39" x14ac:dyDescent="0.25">
      <c r="A118" t="s">
        <v>890</v>
      </c>
      <c r="B118" s="5" t="s">
        <v>223</v>
      </c>
      <c r="C118" s="6" t="s">
        <v>44</v>
      </c>
      <c r="D118" s="7" t="s">
        <v>20</v>
      </c>
      <c r="E118" s="8">
        <v>32.738211395032344</v>
      </c>
      <c r="F118" s="36">
        <v>-0.30250361399320758</v>
      </c>
      <c r="G118" s="8">
        <v>2.4198931219932831</v>
      </c>
      <c r="H118" s="9">
        <v>-17</v>
      </c>
      <c r="I118" s="10">
        <v>238</v>
      </c>
      <c r="J118" s="33">
        <v>0.78874521756269944</v>
      </c>
      <c r="K118" s="11">
        <v>8.2017690097520246E-2</v>
      </c>
      <c r="L118" s="10">
        <v>-13</v>
      </c>
      <c r="M118" s="33">
        <v>-0.15688767134555454</v>
      </c>
      <c r="N118" s="11">
        <v>-1.7661361626878869E-2</v>
      </c>
      <c r="O118" s="10">
        <v>-49</v>
      </c>
      <c r="P118" s="33">
        <v>-0.34312289235876042</v>
      </c>
      <c r="Q118" s="11">
        <v>1.708482933734555E-2</v>
      </c>
      <c r="R118" s="10">
        <v>-2</v>
      </c>
      <c r="S118" s="33">
        <v>-1.2497249989931857E-2</v>
      </c>
      <c r="T118" s="12">
        <v>-2.4711610421245478E-2</v>
      </c>
      <c r="U118" s="10">
        <v>-51</v>
      </c>
      <c r="V118" s="33">
        <v>-0.29535357403963475</v>
      </c>
      <c r="W118" s="11">
        <v>1.6394629212530751E-2</v>
      </c>
      <c r="X118" s="10">
        <v>-6</v>
      </c>
      <c r="Y118" s="33">
        <v>-1.3489422531073325E-3</v>
      </c>
      <c r="Z118" s="13">
        <v>10413</v>
      </c>
      <c r="AA118" s="10">
        <v>-11</v>
      </c>
      <c r="AB118" s="33">
        <v>-9.1995322926065159E-2</v>
      </c>
      <c r="AC118" s="11">
        <v>2.9638001059509103E-3</v>
      </c>
      <c r="AD118" s="10">
        <v>93</v>
      </c>
      <c r="AE118" s="33">
        <v>0.27817316025955957</v>
      </c>
      <c r="AF118" s="11">
        <v>2.2046656477856863E-2</v>
      </c>
      <c r="AG118" s="10">
        <v>-12</v>
      </c>
      <c r="AH118" s="33">
        <v>2.8987577521901731E-3</v>
      </c>
      <c r="AI118" s="14">
        <v>-0.11533333333333262</v>
      </c>
      <c r="AJ118" s="10">
        <v>-20</v>
      </c>
      <c r="AK118" s="33">
        <v>1.9808525289592482E-2</v>
      </c>
      <c r="AL118" s="13">
        <v>7722.9626337729569</v>
      </c>
      <c r="AM118" s="38"/>
    </row>
    <row r="119" spans="1:39" x14ac:dyDescent="0.25">
      <c r="A119" t="s">
        <v>897</v>
      </c>
      <c r="B119" s="5" t="s">
        <v>454</v>
      </c>
      <c r="C119" s="6" t="s">
        <v>44</v>
      </c>
      <c r="D119" s="7" t="s">
        <v>20</v>
      </c>
      <c r="E119" s="8">
        <v>15.210086407444628</v>
      </c>
      <c r="F119" s="36">
        <v>0.5103471956132184</v>
      </c>
      <c r="G119" s="8">
        <v>3.9585649204645215</v>
      </c>
      <c r="H119" s="9">
        <v>25</v>
      </c>
      <c r="I119" s="10">
        <v>274</v>
      </c>
      <c r="J119" s="33">
        <v>0.99639196133997798</v>
      </c>
      <c r="K119" s="11">
        <v>9.332950584413835E-2</v>
      </c>
      <c r="L119" s="10">
        <v>-139</v>
      </c>
      <c r="M119" s="33">
        <v>-0.66985414643763186</v>
      </c>
      <c r="N119" s="11">
        <v>2.7833001988071572E-2</v>
      </c>
      <c r="O119" s="10">
        <v>-55</v>
      </c>
      <c r="P119" s="33">
        <v>-0.10554555302145119</v>
      </c>
      <c r="Q119" s="11">
        <v>4.761406227098558E-3</v>
      </c>
      <c r="R119" s="10">
        <v>-77</v>
      </c>
      <c r="S119" s="33">
        <v>-0.11427689377825044</v>
      </c>
      <c r="T119" s="12">
        <v>0.42206721393563207</v>
      </c>
      <c r="U119" s="10">
        <v>18</v>
      </c>
      <c r="V119" s="33">
        <v>0.13376641120109589</v>
      </c>
      <c r="W119" s="11">
        <v>-1.2294604173202309E-2</v>
      </c>
      <c r="X119" s="10">
        <v>19</v>
      </c>
      <c r="Y119" s="33">
        <v>0.19834943209313161</v>
      </c>
      <c r="Z119" s="13">
        <v>29087</v>
      </c>
      <c r="AA119" s="10">
        <v>51</v>
      </c>
      <c r="AB119" s="33">
        <v>0.19575164665311384</v>
      </c>
      <c r="AC119" s="11">
        <v>4.1988197911937974E-4</v>
      </c>
      <c r="AD119" s="10">
        <v>11</v>
      </c>
      <c r="AE119" s="33">
        <v>9.8169341264678023E-2</v>
      </c>
      <c r="AF119" s="11">
        <v>9.2981207956052137E-3</v>
      </c>
      <c r="AG119" s="10">
        <v>14</v>
      </c>
      <c r="AH119" s="33">
        <v>7.7715976036405399E-2</v>
      </c>
      <c r="AI119" s="14">
        <v>-0.20399999999999974</v>
      </c>
      <c r="AJ119" s="10">
        <v>-18</v>
      </c>
      <c r="AK119" s="33">
        <v>1.2277453864851601E-2</v>
      </c>
      <c r="AL119" s="13">
        <v>16429.110830309073</v>
      </c>
      <c r="AM119" s="38"/>
    </row>
    <row r="120" spans="1:39" x14ac:dyDescent="0.25">
      <c r="A120" t="s">
        <v>898</v>
      </c>
      <c r="B120" s="5" t="s">
        <v>491</v>
      </c>
      <c r="C120" s="6" t="s">
        <v>44</v>
      </c>
      <c r="D120" s="7" t="s">
        <v>20</v>
      </c>
      <c r="E120" s="8">
        <v>14.943063467989802</v>
      </c>
      <c r="F120" s="36">
        <v>0.57355721262598891</v>
      </c>
      <c r="G120" s="8">
        <v>3.8557382023241331</v>
      </c>
      <c r="H120" s="9">
        <v>35</v>
      </c>
      <c r="I120" s="10">
        <v>39</v>
      </c>
      <c r="J120" s="33">
        <v>0.15411958241297224</v>
      </c>
      <c r="K120" s="11">
        <v>4.4295067300236912E-2</v>
      </c>
      <c r="L120" s="10">
        <v>-75</v>
      </c>
      <c r="M120" s="33">
        <v>-0.12634565559311223</v>
      </c>
      <c r="N120" s="11">
        <v>-3.9897140944425286E-3</v>
      </c>
      <c r="O120" s="10">
        <v>75</v>
      </c>
      <c r="P120" s="33">
        <v>0.15542148258822186</v>
      </c>
      <c r="Q120" s="11">
        <v>-1.1873387524714309E-2</v>
      </c>
      <c r="R120" s="10">
        <v>19</v>
      </c>
      <c r="S120" s="33">
        <v>0.23888270298591624</v>
      </c>
      <c r="T120" s="12">
        <v>0</v>
      </c>
      <c r="U120" s="10">
        <v>-18</v>
      </c>
      <c r="V120" s="33">
        <v>-7.6743592761943424E-2</v>
      </c>
      <c r="W120" s="11">
        <v>8.2512614372471857E-4</v>
      </c>
      <c r="X120" s="10">
        <v>17</v>
      </c>
      <c r="Y120" s="33">
        <v>0.15568100566904519</v>
      </c>
      <c r="Z120" s="13">
        <v>29975</v>
      </c>
      <c r="AA120" s="10">
        <v>39</v>
      </c>
      <c r="AB120" s="33">
        <v>0.13533785009749344</v>
      </c>
      <c r="AC120" s="11">
        <v>1.1403242915593269E-3</v>
      </c>
      <c r="AD120" s="10">
        <v>1</v>
      </c>
      <c r="AE120" s="33">
        <v>-5.5360519969902655E-2</v>
      </c>
      <c r="AF120" s="11">
        <v>1.0836223289777402E-3</v>
      </c>
      <c r="AG120" s="10">
        <v>1</v>
      </c>
      <c r="AH120" s="33">
        <v>4.1610747345221022E-2</v>
      </c>
      <c r="AI120" s="14">
        <v>-0.16533333333333289</v>
      </c>
      <c r="AJ120" s="10">
        <v>4</v>
      </c>
      <c r="AK120" s="33">
        <v>1.1968461903554689E-2</v>
      </c>
      <c r="AL120" s="13">
        <v>21746.010151115071</v>
      </c>
      <c r="AM120" s="38"/>
    </row>
    <row r="121" spans="1:39" x14ac:dyDescent="0.25">
      <c r="A121" t="s">
        <v>923</v>
      </c>
      <c r="B121" s="5" t="s">
        <v>503</v>
      </c>
      <c r="C121" s="6" t="s">
        <v>44</v>
      </c>
      <c r="D121" s="7" t="s">
        <v>20</v>
      </c>
      <c r="E121" s="8">
        <v>14.235967764551589</v>
      </c>
      <c r="F121" s="36">
        <v>-0.43731952984884614</v>
      </c>
      <c r="G121" s="8">
        <v>6.5105333183026275</v>
      </c>
      <c r="H121" s="9">
        <v>-25</v>
      </c>
      <c r="I121" s="10">
        <v>59</v>
      </c>
      <c r="J121" s="33">
        <v>0.20831487043119551</v>
      </c>
      <c r="K121" s="11">
        <v>4.393219148001748E-2</v>
      </c>
      <c r="L121" s="10">
        <v>-155</v>
      </c>
      <c r="M121" s="33">
        <v>-0.58277490214792382</v>
      </c>
      <c r="N121" s="11">
        <v>6.7151077554930064E-3</v>
      </c>
      <c r="O121" s="10">
        <v>-17</v>
      </c>
      <c r="P121" s="33">
        <v>-3.1821568756838059E-2</v>
      </c>
      <c r="Q121" s="11">
        <v>-6.1669797210433391E-4</v>
      </c>
      <c r="R121" s="10">
        <v>115</v>
      </c>
      <c r="S121" s="33">
        <v>0.25966321349758031</v>
      </c>
      <c r="T121" s="12">
        <v>-0.35235119951756322</v>
      </c>
      <c r="U121" s="10">
        <v>-180</v>
      </c>
      <c r="V121" s="33">
        <v>-0.47980454557646096</v>
      </c>
      <c r="W121" s="11">
        <v>2.5503851247166639E-2</v>
      </c>
      <c r="X121" s="10">
        <v>-23</v>
      </c>
      <c r="Y121" s="33">
        <v>-0.25600233106624004</v>
      </c>
      <c r="Z121" s="13">
        <v>16736</v>
      </c>
      <c r="AA121" s="10">
        <v>54</v>
      </c>
      <c r="AB121" s="33">
        <v>0.24844427511384093</v>
      </c>
      <c r="AC121" s="11">
        <v>-8.1698468153722226E-5</v>
      </c>
      <c r="AD121" s="10">
        <v>-16</v>
      </c>
      <c r="AE121" s="33">
        <v>-5.044688210049475E-2</v>
      </c>
      <c r="AF121" s="11">
        <v>1.7487197248369224E-3</v>
      </c>
      <c r="AG121" s="10">
        <v>-15</v>
      </c>
      <c r="AH121" s="33">
        <v>-9.1431083270211988E-2</v>
      </c>
      <c r="AI121" s="14">
        <v>-2.4333333333332874E-2</v>
      </c>
      <c r="AJ121" s="10">
        <v>-22</v>
      </c>
      <c r="AK121" s="33">
        <v>-4.3515648853995843E-2</v>
      </c>
      <c r="AL121" s="13">
        <v>2526.4042157000513</v>
      </c>
      <c r="AM121" s="38"/>
    </row>
    <row r="122" spans="1:39" x14ac:dyDescent="0.25">
      <c r="A122" t="s">
        <v>929</v>
      </c>
      <c r="B122" s="5" t="s">
        <v>99</v>
      </c>
      <c r="C122" s="6" t="s">
        <v>44</v>
      </c>
      <c r="D122" s="7" t="s">
        <v>20</v>
      </c>
      <c r="E122" s="8">
        <v>45.026501797373598</v>
      </c>
      <c r="F122" s="36">
        <v>-3.2031188486551754</v>
      </c>
      <c r="G122" s="8">
        <v>7.131356625334206</v>
      </c>
      <c r="H122" s="9">
        <v>-27</v>
      </c>
      <c r="I122" s="10">
        <v>174</v>
      </c>
      <c r="J122" s="33">
        <v>0.6328051134229995</v>
      </c>
      <c r="K122" s="11">
        <v>7.5455894820032121E-2</v>
      </c>
      <c r="L122" s="10">
        <v>19</v>
      </c>
      <c r="M122" s="33">
        <v>0.11353629308528346</v>
      </c>
      <c r="N122" s="11">
        <v>-3.9399646649949341E-2</v>
      </c>
      <c r="O122" s="10">
        <v>0</v>
      </c>
      <c r="P122" s="33">
        <v>4.1806788714099596E-2</v>
      </c>
      <c r="Q122" s="11">
        <v>-8.4540253880538985E-3</v>
      </c>
      <c r="R122" s="10">
        <v>-6</v>
      </c>
      <c r="S122" s="33">
        <v>-3.6763042272815776</v>
      </c>
      <c r="T122" s="12">
        <v>4.1816633275773452</v>
      </c>
      <c r="U122" s="10">
        <v>28</v>
      </c>
      <c r="V122" s="33">
        <v>0.25961387586238105</v>
      </c>
      <c r="W122" s="11">
        <v>-1.6193716573213668E-2</v>
      </c>
      <c r="X122" s="10">
        <v>-19</v>
      </c>
      <c r="Y122" s="33">
        <v>-7.5448768000786259E-2</v>
      </c>
      <c r="Z122" s="13">
        <v>9369</v>
      </c>
      <c r="AA122" s="10">
        <v>-11</v>
      </c>
      <c r="AB122" s="33">
        <v>-0.20687210453776594</v>
      </c>
      <c r="AC122" s="11">
        <v>2.4319314331273656E-3</v>
      </c>
      <c r="AD122" s="10">
        <v>57</v>
      </c>
      <c r="AE122" s="33">
        <v>0.25216293036815884</v>
      </c>
      <c r="AF122" s="11">
        <v>2.1842418639280936E-2</v>
      </c>
      <c r="AG122" s="10">
        <v>1</v>
      </c>
      <c r="AH122" s="33">
        <v>3.6908702250015135E-2</v>
      </c>
      <c r="AI122" s="14">
        <v>-0.15866666666666607</v>
      </c>
      <c r="AJ122" s="10">
        <v>-12</v>
      </c>
      <c r="AK122" s="33">
        <v>2.444051612294873E-2</v>
      </c>
      <c r="AL122" s="13">
        <v>9899.3271595259575</v>
      </c>
      <c r="AM122" s="38">
        <v>1</v>
      </c>
    </row>
    <row r="123" spans="1:39" x14ac:dyDescent="0.25">
      <c r="A123" t="s">
        <v>930</v>
      </c>
      <c r="B123" s="5" t="s">
        <v>397</v>
      </c>
      <c r="C123" s="6" t="s">
        <v>44</v>
      </c>
      <c r="D123" s="7" t="s">
        <v>20</v>
      </c>
      <c r="E123" s="8">
        <v>20.110140903799621</v>
      </c>
      <c r="F123" s="36">
        <v>0.11732649645691495</v>
      </c>
      <c r="G123" s="8">
        <v>3.9402739060071816</v>
      </c>
      <c r="H123" s="9">
        <v>1</v>
      </c>
      <c r="I123" s="10">
        <v>241</v>
      </c>
      <c r="J123" s="33">
        <v>1.1025919877639794</v>
      </c>
      <c r="K123" s="11">
        <v>0.11035185973114747</v>
      </c>
      <c r="L123" s="10">
        <v>-57</v>
      </c>
      <c r="M123" s="33">
        <v>-7.0279471357375944E-2</v>
      </c>
      <c r="N123" s="11">
        <v>-6.460489519210813E-3</v>
      </c>
      <c r="O123" s="10">
        <v>-57</v>
      </c>
      <c r="P123" s="33">
        <v>-0.14339967391108438</v>
      </c>
      <c r="Q123" s="11">
        <v>6.6574597013557141E-3</v>
      </c>
      <c r="R123" s="10">
        <v>0</v>
      </c>
      <c r="S123" s="33">
        <v>0.13738685719498497</v>
      </c>
      <c r="T123" s="12">
        <v>-1.9972892912480278E-2</v>
      </c>
      <c r="U123" s="10">
        <v>4</v>
      </c>
      <c r="V123" s="33">
        <v>1.6151750336668158E-2</v>
      </c>
      <c r="W123" s="11">
        <v>-4.2291240061627863E-3</v>
      </c>
      <c r="X123" s="10">
        <v>10</v>
      </c>
      <c r="Y123" s="33">
        <v>-1.7649166314653957E-2</v>
      </c>
      <c r="Z123" s="13">
        <v>16440</v>
      </c>
      <c r="AA123" s="10">
        <v>-3</v>
      </c>
      <c r="AB123" s="33">
        <v>-4.9335120053322967E-2</v>
      </c>
      <c r="AC123" s="11">
        <v>3.0890013880950397E-3</v>
      </c>
      <c r="AD123" s="10">
        <v>-27</v>
      </c>
      <c r="AE123" s="33">
        <v>-7.561310102939689E-2</v>
      </c>
      <c r="AF123" s="11">
        <v>7.7951829206368561E-4</v>
      </c>
      <c r="AG123" s="10">
        <v>-1</v>
      </c>
      <c r="AH123" s="33">
        <v>-2.3622900769423694E-2</v>
      </c>
      <c r="AI123" s="14">
        <v>-9.6999999999999975E-2</v>
      </c>
      <c r="AJ123" s="10">
        <v>-38</v>
      </c>
      <c r="AK123" s="33">
        <v>-9.5498147022970992E-3</v>
      </c>
      <c r="AL123" s="13">
        <v>5413.1877920319967</v>
      </c>
      <c r="AM123" s="38"/>
    </row>
    <row r="124" spans="1:39" x14ac:dyDescent="0.25">
      <c r="A124" t="s">
        <v>940</v>
      </c>
      <c r="B124" s="5" t="s">
        <v>208</v>
      </c>
      <c r="C124" s="6" t="s">
        <v>44</v>
      </c>
      <c r="D124" s="7" t="s">
        <v>20</v>
      </c>
      <c r="E124" s="8">
        <v>35.032253220253601</v>
      </c>
      <c r="F124" s="36">
        <v>-1.7032373735031325</v>
      </c>
      <c r="G124" s="8">
        <v>5.4339943293149489</v>
      </c>
      <c r="H124" s="9">
        <v>-44</v>
      </c>
      <c r="I124" s="10">
        <v>-421</v>
      </c>
      <c r="J124" s="33">
        <v>-3.4481271260778614</v>
      </c>
      <c r="K124" s="11">
        <v>-0.22891198020065884</v>
      </c>
      <c r="L124" s="10">
        <v>-79</v>
      </c>
      <c r="M124" s="33">
        <v>-1.6230802123520287</v>
      </c>
      <c r="N124" s="11">
        <v>3.0648881232314851E-2</v>
      </c>
      <c r="O124" s="10">
        <v>-19</v>
      </c>
      <c r="P124" s="33">
        <v>-6.0600241913766784E-2</v>
      </c>
      <c r="Q124" s="11">
        <v>1.5817313894981311E-3</v>
      </c>
      <c r="R124" s="10">
        <v>19</v>
      </c>
      <c r="S124" s="33">
        <v>0.23888270298591624</v>
      </c>
      <c r="T124" s="12">
        <v>0</v>
      </c>
      <c r="U124" s="10">
        <v>287</v>
      </c>
      <c r="V124" s="33">
        <v>0.98972314148592733</v>
      </c>
      <c r="W124" s="11">
        <v>-6.150269605153847E-2</v>
      </c>
      <c r="X124" s="10">
        <v>-16</v>
      </c>
      <c r="Y124" s="33">
        <v>-0.10205002365310892</v>
      </c>
      <c r="Z124" s="13">
        <v>12163</v>
      </c>
      <c r="AA124" s="10">
        <v>-21</v>
      </c>
      <c r="AB124" s="33">
        <v>-0.70417105521968093</v>
      </c>
      <c r="AC124" s="11">
        <v>7.98192771084337E-3</v>
      </c>
      <c r="AD124" s="10">
        <v>-18</v>
      </c>
      <c r="AE124" s="33">
        <v>-0.823533792694225</v>
      </c>
      <c r="AF124" s="11">
        <v>-3.5507395712663703E-2</v>
      </c>
      <c r="AG124" s="10">
        <v>18</v>
      </c>
      <c r="AH124" s="33">
        <v>6.5197907632890906E-2</v>
      </c>
      <c r="AI124" s="14">
        <v>-0.20866666666666678</v>
      </c>
      <c r="AJ124" s="10">
        <v>0</v>
      </c>
      <c r="AK124" s="33">
        <v>4.0057012820222893E-2</v>
      </c>
      <c r="AL124" s="13">
        <v>6931.6006809843529</v>
      </c>
      <c r="AM124" s="38"/>
    </row>
    <row r="125" spans="1:39" x14ac:dyDescent="0.25">
      <c r="A125" t="s">
        <v>951</v>
      </c>
      <c r="B125" s="5" t="s">
        <v>298</v>
      </c>
      <c r="C125" s="6" t="s">
        <v>44</v>
      </c>
      <c r="D125" s="7" t="s">
        <v>20</v>
      </c>
      <c r="E125" s="8">
        <v>28.448039816117241</v>
      </c>
      <c r="F125" s="36">
        <v>-1.2388048696995055</v>
      </c>
      <c r="G125" s="8">
        <v>5.6167443188188422</v>
      </c>
      <c r="H125" s="9">
        <v>-59</v>
      </c>
      <c r="I125" s="10">
        <v>74</v>
      </c>
      <c r="J125" s="33">
        <v>0.27560784396157179</v>
      </c>
      <c r="K125" s="11">
        <v>4.7868410681632612E-2</v>
      </c>
      <c r="L125" s="10">
        <v>-71</v>
      </c>
      <c r="M125" s="33">
        <v>-0.51104048495411736</v>
      </c>
      <c r="N125" s="11">
        <v>-2.4009781727518803E-3</v>
      </c>
      <c r="O125" s="10">
        <v>-61</v>
      </c>
      <c r="P125" s="33">
        <v>-0.26018681413994477</v>
      </c>
      <c r="Q125" s="11">
        <v>1.3040157067732303E-2</v>
      </c>
      <c r="R125" s="10">
        <v>-29</v>
      </c>
      <c r="S125" s="33">
        <v>0.14327938300769813</v>
      </c>
      <c r="T125" s="12">
        <v>0.11663219343640424</v>
      </c>
      <c r="U125" s="10">
        <v>-181</v>
      </c>
      <c r="V125" s="33">
        <v>-0.56950943992434955</v>
      </c>
      <c r="W125" s="11">
        <v>3.142301355651838E-2</v>
      </c>
      <c r="X125" s="10">
        <v>7</v>
      </c>
      <c r="Y125" s="33">
        <v>5.1329918064179525E-2</v>
      </c>
      <c r="Z125" s="13">
        <v>13950</v>
      </c>
      <c r="AA125" s="10">
        <v>9</v>
      </c>
      <c r="AB125" s="33">
        <v>3.9991988914841403E-2</v>
      </c>
      <c r="AC125" s="11">
        <v>5.0233281493001353E-4</v>
      </c>
      <c r="AD125" s="10">
        <v>-125</v>
      </c>
      <c r="AE125" s="33">
        <v>-0.55501294934957224</v>
      </c>
      <c r="AF125" s="11">
        <v>-2.4884479516435021E-2</v>
      </c>
      <c r="AG125" s="10">
        <v>-26</v>
      </c>
      <c r="AH125" s="33">
        <v>-0.13349790642604065</v>
      </c>
      <c r="AI125" s="14">
        <v>2.4000000000000465E-2</v>
      </c>
      <c r="AJ125" s="10">
        <v>-24</v>
      </c>
      <c r="AK125" s="33">
        <v>1.4142722329153812E-2</v>
      </c>
      <c r="AL125" s="13">
        <v>-1615.1003661271679</v>
      </c>
      <c r="AM125" s="38"/>
    </row>
    <row r="126" spans="1:39" x14ac:dyDescent="0.25">
      <c r="A126" t="s">
        <v>972</v>
      </c>
      <c r="B126" s="5" t="s">
        <v>221</v>
      </c>
      <c r="C126" s="6" t="s">
        <v>44</v>
      </c>
      <c r="D126" s="7" t="s">
        <v>20</v>
      </c>
      <c r="E126" s="8">
        <v>32.433248632114797</v>
      </c>
      <c r="F126" s="36">
        <v>0.85637427566147495</v>
      </c>
      <c r="G126" s="8">
        <v>-0.39713756685492996</v>
      </c>
      <c r="H126" s="9">
        <v>31</v>
      </c>
      <c r="I126" s="10">
        <v>102</v>
      </c>
      <c r="J126" s="33">
        <v>0.34152770606071492</v>
      </c>
      <c r="K126" s="11">
        <v>4.8389826214555898E-2</v>
      </c>
      <c r="L126" s="10">
        <v>89</v>
      </c>
      <c r="M126" s="33">
        <v>0.58621214958145873</v>
      </c>
      <c r="N126" s="11">
        <v>-5.4779061675944915E-2</v>
      </c>
      <c r="O126" s="10">
        <v>117</v>
      </c>
      <c r="P126" s="33">
        <v>0.51331963859739049</v>
      </c>
      <c r="Q126" s="11">
        <v>-3.5876659292035401E-2</v>
      </c>
      <c r="R126" s="10">
        <v>62</v>
      </c>
      <c r="S126" s="33">
        <v>0.1996052268205212</v>
      </c>
      <c r="T126" s="12">
        <v>-0.44491692259233018</v>
      </c>
      <c r="U126" s="10">
        <v>38</v>
      </c>
      <c r="V126" s="33">
        <v>0.23306894398502209</v>
      </c>
      <c r="W126" s="11">
        <v>-1.5253580401732122E-2</v>
      </c>
      <c r="X126" s="10">
        <v>-7</v>
      </c>
      <c r="Y126" s="33">
        <v>-1.0205842888665106E-2</v>
      </c>
      <c r="Z126" s="13">
        <v>12288</v>
      </c>
      <c r="AA126" s="10">
        <v>19</v>
      </c>
      <c r="AB126" s="33">
        <v>1.9503406805893436E-2</v>
      </c>
      <c r="AC126" s="11">
        <v>1.5073774393146097E-3</v>
      </c>
      <c r="AD126" s="10">
        <v>-115</v>
      </c>
      <c r="AE126" s="33">
        <v>-0.35421091471647614</v>
      </c>
      <c r="AF126" s="11">
        <v>-1.475304615402151E-2</v>
      </c>
      <c r="AG126" s="10">
        <v>-2</v>
      </c>
      <c r="AH126" s="33">
        <v>6.6420799952644494E-2</v>
      </c>
      <c r="AI126" s="14">
        <v>-0.18199999999999994</v>
      </c>
      <c r="AJ126" s="10">
        <v>-5</v>
      </c>
      <c r="AK126" s="33">
        <v>2.7014612636337088E-2</v>
      </c>
      <c r="AL126" s="13">
        <v>13171.756736188443</v>
      </c>
      <c r="AM126" s="38"/>
    </row>
    <row r="127" spans="1:39" x14ac:dyDescent="0.25">
      <c r="A127" t="s">
        <v>980</v>
      </c>
      <c r="B127" s="5" t="s">
        <v>66</v>
      </c>
      <c r="C127" s="6" t="s">
        <v>44</v>
      </c>
      <c r="D127" s="7" t="s">
        <v>20</v>
      </c>
      <c r="E127" s="8">
        <v>47.033744634658618</v>
      </c>
      <c r="F127" s="36">
        <v>0.44268073306373346</v>
      </c>
      <c r="G127" s="8">
        <v>-2.3331408554459543</v>
      </c>
      <c r="H127" s="9">
        <v>9</v>
      </c>
      <c r="I127" s="10">
        <v>59</v>
      </c>
      <c r="J127" s="33">
        <v>0.27940978935671024</v>
      </c>
      <c r="K127" s="11">
        <v>4.0104690441195356E-2</v>
      </c>
      <c r="L127" s="10">
        <v>3</v>
      </c>
      <c r="M127" s="33">
        <v>-0.12253317168453332</v>
      </c>
      <c r="N127" s="11">
        <v>-2.0621253682820279E-2</v>
      </c>
      <c r="O127" s="10">
        <v>30</v>
      </c>
      <c r="P127" s="33">
        <v>0.80557487614003498</v>
      </c>
      <c r="Q127" s="11">
        <v>-5.7513914656771803E-2</v>
      </c>
      <c r="R127" s="10">
        <v>2</v>
      </c>
      <c r="S127" s="33">
        <v>-2.2252744407840108</v>
      </c>
      <c r="T127" s="12">
        <v>0.41911562757484155</v>
      </c>
      <c r="U127" s="10">
        <v>108</v>
      </c>
      <c r="V127" s="33">
        <v>0.87725965347029411</v>
      </c>
      <c r="W127" s="11">
        <v>-5.313687385793428E-2</v>
      </c>
      <c r="X127" s="10">
        <v>39</v>
      </c>
      <c r="Y127" s="33">
        <v>0.18004267981038236</v>
      </c>
      <c r="Z127" s="13">
        <v>19347</v>
      </c>
      <c r="AA127" s="10">
        <v>123</v>
      </c>
      <c r="AB127" s="33">
        <v>0.41800239738879968</v>
      </c>
      <c r="AC127" s="11">
        <v>-3.7519181585677769E-3</v>
      </c>
      <c r="AD127" s="10">
        <v>109</v>
      </c>
      <c r="AE127" s="33">
        <v>0.42271296266056602</v>
      </c>
      <c r="AF127" s="11">
        <v>3.1339104966188525E-2</v>
      </c>
      <c r="AG127" s="10">
        <v>-68</v>
      </c>
      <c r="AH127" s="33">
        <v>-0.31581083617888828</v>
      </c>
      <c r="AI127" s="14">
        <v>0.22833333333333328</v>
      </c>
      <c r="AJ127" s="10">
        <v>-16</v>
      </c>
      <c r="AK127" s="33">
        <v>1.6384636017378829E-2</v>
      </c>
      <c r="AL127" s="13">
        <v>7504.5721400714101</v>
      </c>
      <c r="AM127" s="38"/>
    </row>
    <row r="128" spans="1:39" x14ac:dyDescent="0.25">
      <c r="A128" t="s">
        <v>981</v>
      </c>
      <c r="B128" s="5" t="s">
        <v>131</v>
      </c>
      <c r="C128" s="6" t="s">
        <v>44</v>
      </c>
      <c r="D128" s="7" t="s">
        <v>20</v>
      </c>
      <c r="E128" s="8">
        <v>39.488203986546736</v>
      </c>
      <c r="F128" s="36">
        <v>-0.5885213083856411</v>
      </c>
      <c r="G128" s="8">
        <v>1.7602662773703699</v>
      </c>
      <c r="H128" s="9">
        <v>-9</v>
      </c>
      <c r="I128" s="10">
        <v>-67</v>
      </c>
      <c r="J128" s="33">
        <v>-0.26044586729458685</v>
      </c>
      <c r="K128" s="11">
        <v>1.9779869530618388E-3</v>
      </c>
      <c r="L128" s="10">
        <v>6</v>
      </c>
      <c r="M128" s="33">
        <v>-0.1661180086008458</v>
      </c>
      <c r="N128" s="11">
        <v>-2.1668299064112731E-2</v>
      </c>
      <c r="O128" s="10">
        <v>27</v>
      </c>
      <c r="P128" s="33">
        <v>0.11452240963060736</v>
      </c>
      <c r="Q128" s="11">
        <v>-1.1243532544636309E-2</v>
      </c>
      <c r="R128" s="10">
        <v>43</v>
      </c>
      <c r="S128" s="33">
        <v>2.8116004491393398E-2</v>
      </c>
      <c r="T128" s="12">
        <v>-0.88854143952894105</v>
      </c>
      <c r="U128" s="10">
        <v>13</v>
      </c>
      <c r="V128" s="33">
        <v>0.11432737378379387</v>
      </c>
      <c r="W128" s="11">
        <v>-7.8730967599187907E-3</v>
      </c>
      <c r="X128" s="10">
        <v>0</v>
      </c>
      <c r="Y128" s="33">
        <v>2.2308957445073885E-2</v>
      </c>
      <c r="Z128" s="13">
        <v>12072</v>
      </c>
      <c r="AA128" s="10">
        <v>-1</v>
      </c>
      <c r="AB128" s="33">
        <v>-0.12011860669308905</v>
      </c>
      <c r="AC128" s="11">
        <v>1.3973847871152911E-3</v>
      </c>
      <c r="AD128" s="10">
        <v>-66</v>
      </c>
      <c r="AE128" s="33">
        <v>-0.60687162127977112</v>
      </c>
      <c r="AF128" s="11">
        <v>-2.6469566601443395E-2</v>
      </c>
      <c r="AG128" s="10">
        <v>-43</v>
      </c>
      <c r="AH128" s="33">
        <v>-0.16584160010102073</v>
      </c>
      <c r="AI128" s="14">
        <v>6.366666666666676E-2</v>
      </c>
      <c r="AJ128" s="10">
        <v>0</v>
      </c>
      <c r="AK128" s="33">
        <v>2.9182172941856599E-2</v>
      </c>
      <c r="AL128" s="13">
        <v>10734.608211267674</v>
      </c>
      <c r="AM128" s="38">
        <v>1</v>
      </c>
    </row>
    <row r="129" spans="1:39" x14ac:dyDescent="0.25">
      <c r="A129" t="s">
        <v>1022</v>
      </c>
      <c r="B129" s="5" t="s">
        <v>119</v>
      </c>
      <c r="C129" s="6" t="s">
        <v>44</v>
      </c>
      <c r="D129" s="7" t="s">
        <v>20</v>
      </c>
      <c r="E129" s="8">
        <v>39.504829989506177</v>
      </c>
      <c r="F129" s="36">
        <v>-2.7502858526618943</v>
      </c>
      <c r="G129" s="8">
        <v>7.1272399193469482</v>
      </c>
      <c r="H129" s="9">
        <v>-51</v>
      </c>
      <c r="I129" s="10">
        <v>23</v>
      </c>
      <c r="J129" s="33">
        <v>0.10704331997999122</v>
      </c>
      <c r="K129" s="11">
        <v>3.0685689686981155E-2</v>
      </c>
      <c r="L129" s="10">
        <v>-16</v>
      </c>
      <c r="M129" s="33">
        <v>-0.53206155086922613</v>
      </c>
      <c r="N129" s="11">
        <v>-1.5973266499582292E-2</v>
      </c>
      <c r="O129" s="10">
        <v>-98</v>
      </c>
      <c r="P129" s="33">
        <v>-0.71568500060875928</v>
      </c>
      <c r="Q129" s="11">
        <v>4.0524229132682152E-2</v>
      </c>
      <c r="R129" s="10">
        <v>-1</v>
      </c>
      <c r="S129" s="33">
        <v>-0.38369766124162696</v>
      </c>
      <c r="T129" s="12">
        <v>6.5452380096972185E-2</v>
      </c>
      <c r="U129" s="10">
        <v>-68</v>
      </c>
      <c r="V129" s="33">
        <v>-1.239998436701069</v>
      </c>
      <c r="W129" s="11">
        <v>7.4540019111917613E-2</v>
      </c>
      <c r="X129" s="10">
        <v>-16</v>
      </c>
      <c r="Y129" s="33">
        <v>-6.6087621985879585E-2</v>
      </c>
      <c r="Z129" s="13">
        <v>7681</v>
      </c>
      <c r="AA129" s="10">
        <v>82</v>
      </c>
      <c r="AB129" s="33">
        <v>0.22286321409029314</v>
      </c>
      <c r="AC129" s="11">
        <v>-1.0445004198152835E-3</v>
      </c>
      <c r="AD129" s="10">
        <v>-25</v>
      </c>
      <c r="AE129" s="33">
        <v>-0.46293997941167242</v>
      </c>
      <c r="AF129" s="11">
        <v>-1.6331239149173338E-2</v>
      </c>
      <c r="AG129" s="10">
        <v>-18</v>
      </c>
      <c r="AH129" s="33">
        <v>-2.3590287518499009E-2</v>
      </c>
      <c r="AI129" s="14">
        <v>-7.966666666666633E-2</v>
      </c>
      <c r="AJ129" s="10">
        <v>0</v>
      </c>
      <c r="AK129" s="33">
        <v>2.9647051195015262E-2</v>
      </c>
      <c r="AL129" s="13">
        <v>10912.835612031668</v>
      </c>
      <c r="AM129" s="38"/>
    </row>
    <row r="130" spans="1:39" x14ac:dyDescent="0.25">
      <c r="A130" t="s">
        <v>1023</v>
      </c>
      <c r="B130" s="5" t="s">
        <v>389</v>
      </c>
      <c r="C130" s="6" t="s">
        <v>44</v>
      </c>
      <c r="D130" s="7" t="s">
        <v>20</v>
      </c>
      <c r="E130" s="8">
        <v>20.843821826188382</v>
      </c>
      <c r="F130" s="36">
        <v>1.4033505217512077</v>
      </c>
      <c r="G130" s="8">
        <v>0.59654960110977484</v>
      </c>
      <c r="H130" s="9">
        <v>62</v>
      </c>
      <c r="I130" s="10">
        <v>51</v>
      </c>
      <c r="J130" s="33">
        <v>0.20042328649748886</v>
      </c>
      <c r="K130" s="11">
        <v>3.7413266072477191E-2</v>
      </c>
      <c r="L130" s="10">
        <v>32</v>
      </c>
      <c r="M130" s="33">
        <v>0.20804713579417977</v>
      </c>
      <c r="N130" s="11">
        <v>-2.0050307061961335E-2</v>
      </c>
      <c r="O130" s="10">
        <v>155</v>
      </c>
      <c r="P130" s="33">
        <v>0.37064132190451043</v>
      </c>
      <c r="Q130" s="11">
        <v>-2.5543602655069813E-2</v>
      </c>
      <c r="R130" s="10">
        <v>19</v>
      </c>
      <c r="S130" s="33">
        <v>0.23888270298591624</v>
      </c>
      <c r="T130" s="12">
        <v>0</v>
      </c>
      <c r="U130" s="10">
        <v>167</v>
      </c>
      <c r="V130" s="33">
        <v>0.46872923707359659</v>
      </c>
      <c r="W130" s="11">
        <v>-3.1102953892210572E-2</v>
      </c>
      <c r="X130" s="10">
        <v>-9</v>
      </c>
      <c r="Y130" s="33">
        <v>-7.9167927369987817E-2</v>
      </c>
      <c r="Z130" s="13">
        <v>16011</v>
      </c>
      <c r="AA130" s="10">
        <v>61</v>
      </c>
      <c r="AB130" s="33">
        <v>0.17671992724091978</v>
      </c>
      <c r="AC130" s="11">
        <v>5.2005174644242924E-4</v>
      </c>
      <c r="AD130" s="10">
        <v>46</v>
      </c>
      <c r="AE130" s="33">
        <v>0.11587087921924366</v>
      </c>
      <c r="AF130" s="11">
        <v>1.1491091471676707E-2</v>
      </c>
      <c r="AG130" s="10">
        <v>-5</v>
      </c>
      <c r="AH130" s="33">
        <v>2.6961614913114773E-2</v>
      </c>
      <c r="AI130" s="14">
        <v>-0.14533333333333331</v>
      </c>
      <c r="AJ130" s="10">
        <v>-9</v>
      </c>
      <c r="AK130" s="33">
        <v>1.1265485583252161E-2</v>
      </c>
      <c r="AL130" s="13">
        <v>9821.3186953739205</v>
      </c>
      <c r="AM130" s="38"/>
    </row>
    <row r="131" spans="1:39" x14ac:dyDescent="0.25">
      <c r="A131" t="s">
        <v>1050</v>
      </c>
      <c r="B131" s="5" t="s">
        <v>381</v>
      </c>
      <c r="C131" s="6" t="s">
        <v>44</v>
      </c>
      <c r="D131" s="7" t="s">
        <v>20</v>
      </c>
      <c r="E131" s="8">
        <v>19.35033733638419</v>
      </c>
      <c r="F131" s="36">
        <v>0.17973961470896693</v>
      </c>
      <c r="G131" s="8">
        <v>3.9394551995599301</v>
      </c>
      <c r="H131" s="9">
        <v>2</v>
      </c>
      <c r="I131" s="10">
        <v>-62</v>
      </c>
      <c r="J131" s="33">
        <v>-0.16182073986106615</v>
      </c>
      <c r="K131" s="11">
        <v>1.2650183393276282E-2</v>
      </c>
      <c r="L131" s="10">
        <v>18</v>
      </c>
      <c r="M131" s="33">
        <v>0.4504449862397838</v>
      </c>
      <c r="N131" s="11">
        <v>-1.7939282428702852E-2</v>
      </c>
      <c r="O131" s="10">
        <v>77</v>
      </c>
      <c r="P131" s="33">
        <v>0.2049471144993289</v>
      </c>
      <c r="Q131" s="11">
        <v>-1.5305934999375419E-2</v>
      </c>
      <c r="R131" s="10">
        <v>20</v>
      </c>
      <c r="S131" s="33">
        <v>0.15656445197452051</v>
      </c>
      <c r="T131" s="12">
        <v>-5.477704289284846E-3</v>
      </c>
      <c r="U131" s="10">
        <v>100</v>
      </c>
      <c r="V131" s="33">
        <v>0.24908415366526204</v>
      </c>
      <c r="W131" s="11">
        <v>-1.8318522555588055E-2</v>
      </c>
      <c r="X131" s="10">
        <v>-70</v>
      </c>
      <c r="Y131" s="33">
        <v>-0.49461120206366299</v>
      </c>
      <c r="Z131" s="13">
        <v>376</v>
      </c>
      <c r="AA131" s="10">
        <v>99</v>
      </c>
      <c r="AB131" s="33">
        <v>0.22237494714740974</v>
      </c>
      <c r="AC131" s="11">
        <v>-5.3153401266868572E-4</v>
      </c>
      <c r="AD131" s="10">
        <v>-88</v>
      </c>
      <c r="AE131" s="33">
        <v>-0.25319825072868202</v>
      </c>
      <c r="AF131" s="11">
        <v>-9.2736258981076514E-3</v>
      </c>
      <c r="AG131" s="10">
        <v>30</v>
      </c>
      <c r="AH131" s="33">
        <v>6.7892055816945629E-2</v>
      </c>
      <c r="AI131" s="14">
        <v>-0.19900000000000073</v>
      </c>
      <c r="AJ131" s="10">
        <v>3</v>
      </c>
      <c r="AK131" s="33">
        <v>2.1797298663499054E-2</v>
      </c>
      <c r="AL131" s="13">
        <v>20869.248949347239</v>
      </c>
      <c r="AM131" s="38"/>
    </row>
    <row r="132" spans="1:39" x14ac:dyDescent="0.25">
      <c r="A132" t="s">
        <v>1067</v>
      </c>
      <c r="B132" s="5" t="s">
        <v>247</v>
      </c>
      <c r="C132" s="6" t="s">
        <v>44</v>
      </c>
      <c r="D132" s="7" t="s">
        <v>20</v>
      </c>
      <c r="E132" s="8">
        <v>29.137518774886313</v>
      </c>
      <c r="F132" s="36">
        <v>0.4651654179400917</v>
      </c>
      <c r="G132" s="8">
        <v>1.243712369859491</v>
      </c>
      <c r="H132" s="9">
        <v>17</v>
      </c>
      <c r="I132" s="10">
        <v>28</v>
      </c>
      <c r="J132" s="33">
        <v>0.12294256450781577</v>
      </c>
      <c r="K132" s="11">
        <v>3.1183876924672616E-2</v>
      </c>
      <c r="L132" s="10">
        <v>-149</v>
      </c>
      <c r="M132" s="33">
        <v>-0.60441107704890229</v>
      </c>
      <c r="N132" s="11">
        <v>6.4338295963150549E-3</v>
      </c>
      <c r="O132" s="10">
        <v>91</v>
      </c>
      <c r="P132" s="33">
        <v>0.25360033611793525</v>
      </c>
      <c r="Q132" s="11">
        <v>-1.8544526771487789E-2</v>
      </c>
      <c r="R132" s="10">
        <v>119</v>
      </c>
      <c r="S132" s="33">
        <v>0.30955026932620805</v>
      </c>
      <c r="T132" s="12">
        <v>-0.29717682020802377</v>
      </c>
      <c r="U132" s="10">
        <v>44</v>
      </c>
      <c r="V132" s="33">
        <v>0.14063816828258963</v>
      </c>
      <c r="W132" s="11">
        <v>-1.1129991503823281E-2</v>
      </c>
      <c r="X132" s="10">
        <v>50</v>
      </c>
      <c r="Y132" s="33">
        <v>0.21221925264540786</v>
      </c>
      <c r="Z132" s="13">
        <v>20029</v>
      </c>
      <c r="AA132" s="10">
        <v>-16</v>
      </c>
      <c r="AB132" s="33">
        <v>-9.0525818058328489E-2</v>
      </c>
      <c r="AC132" s="11">
        <v>2.0587744893705712E-3</v>
      </c>
      <c r="AD132" s="10">
        <v>-74</v>
      </c>
      <c r="AE132" s="33">
        <v>-0.26782728891028418</v>
      </c>
      <c r="AF132" s="11">
        <v>-9.149816066325811E-3</v>
      </c>
      <c r="AG132" s="10">
        <v>41</v>
      </c>
      <c r="AH132" s="33">
        <v>8.9915711227184308E-2</v>
      </c>
      <c r="AI132" s="14">
        <v>-0.22699999999999942</v>
      </c>
      <c r="AJ132" s="10">
        <v>5</v>
      </c>
      <c r="AK132" s="33">
        <v>2.1594795460156357E-2</v>
      </c>
      <c r="AL132" s="13">
        <v>22896.028643554135</v>
      </c>
      <c r="AM132" s="38"/>
    </row>
    <row r="133" spans="1:39" x14ac:dyDescent="0.25">
      <c r="A133" t="s">
        <v>1072</v>
      </c>
      <c r="B133" s="5" t="s">
        <v>424</v>
      </c>
      <c r="C133" s="6" t="s">
        <v>44</v>
      </c>
      <c r="D133" s="7" t="s">
        <v>20</v>
      </c>
      <c r="E133" s="8">
        <v>22.568861117173718</v>
      </c>
      <c r="F133" s="36">
        <v>0.97608256340780186</v>
      </c>
      <c r="G133" s="8">
        <v>1.3078255895457929</v>
      </c>
      <c r="H133" s="9">
        <v>48</v>
      </c>
      <c r="I133" s="10">
        <v>-62</v>
      </c>
      <c r="J133" s="33">
        <v>-0.26708902893220188</v>
      </c>
      <c r="K133" s="11">
        <v>2.1916021130785612E-4</v>
      </c>
      <c r="L133" s="10">
        <v>59</v>
      </c>
      <c r="M133" s="33">
        <v>0.22114170763731619</v>
      </c>
      <c r="N133" s="11">
        <v>-3.3276692155196831E-2</v>
      </c>
      <c r="O133" s="10">
        <v>-42</v>
      </c>
      <c r="P133" s="33">
        <v>-9.9653028501280105E-2</v>
      </c>
      <c r="Q133" s="11">
        <v>4.4374953465862559E-3</v>
      </c>
      <c r="R133" s="10">
        <v>19</v>
      </c>
      <c r="S133" s="33">
        <v>0.23888270298591624</v>
      </c>
      <c r="T133" s="12">
        <v>0</v>
      </c>
      <c r="U133" s="10">
        <v>67</v>
      </c>
      <c r="V133" s="33">
        <v>0.23227645829719712</v>
      </c>
      <c r="W133" s="11">
        <v>-1.6354767067691296E-2</v>
      </c>
      <c r="X133" s="10">
        <v>5</v>
      </c>
      <c r="Y133" s="33">
        <v>5.7033650472693154E-3</v>
      </c>
      <c r="Z133" s="13">
        <v>21811</v>
      </c>
      <c r="AA133" s="10">
        <v>64</v>
      </c>
      <c r="AB133" s="33">
        <v>0.1201232475025269</v>
      </c>
      <c r="AC133" s="11">
        <v>6.8783068783068863E-4</v>
      </c>
      <c r="AD133" s="10">
        <v>130</v>
      </c>
      <c r="AE133" s="33">
        <v>0.45493268479404031</v>
      </c>
      <c r="AF133" s="11">
        <v>3.2565363045427786E-2</v>
      </c>
      <c r="AG133" s="10">
        <v>46</v>
      </c>
      <c r="AH133" s="33">
        <v>0.11937172648713852</v>
      </c>
      <c r="AI133" s="14">
        <v>-0.25700000000000012</v>
      </c>
      <c r="AJ133" s="10">
        <v>24</v>
      </c>
      <c r="AK133" s="33">
        <v>2.1844127936276825E-2</v>
      </c>
      <c r="AL133" s="13">
        <v>27941.524408776488</v>
      </c>
      <c r="AM133" s="38"/>
    </row>
    <row r="134" spans="1:39" x14ac:dyDescent="0.25">
      <c r="A134" t="s">
        <v>1085</v>
      </c>
      <c r="B134" s="5" t="s">
        <v>400</v>
      </c>
      <c r="C134" s="6" t="s">
        <v>44</v>
      </c>
      <c r="D134" s="7" t="s">
        <v>20</v>
      </c>
      <c r="E134" s="8">
        <v>23.035492051005551</v>
      </c>
      <c r="F134" s="36">
        <v>0.29533086618046611</v>
      </c>
      <c r="G134" s="8">
        <v>2.9042579924668921</v>
      </c>
      <c r="H134" s="9">
        <v>14</v>
      </c>
      <c r="I134" s="10">
        <v>-82</v>
      </c>
      <c r="J134" s="33">
        <v>-0.24308372640339831</v>
      </c>
      <c r="K134" s="11">
        <v>5.5049468158921977E-3</v>
      </c>
      <c r="L134" s="10">
        <v>-18</v>
      </c>
      <c r="M134" s="33">
        <v>1.7874853688420456E-2</v>
      </c>
      <c r="N134" s="11">
        <v>-8.2240754542060625E-3</v>
      </c>
      <c r="O134" s="10">
        <v>80</v>
      </c>
      <c r="P134" s="33">
        <v>0.20876092673593344</v>
      </c>
      <c r="Q134" s="11">
        <v>-1.5571852083008268E-2</v>
      </c>
      <c r="R134" s="10">
        <v>106</v>
      </c>
      <c r="S134" s="33">
        <v>0.29612219666474388</v>
      </c>
      <c r="T134" s="12">
        <v>-0.73961728876574484</v>
      </c>
      <c r="U134" s="10">
        <v>-13</v>
      </c>
      <c r="V134" s="33">
        <v>-5.142180862260326E-2</v>
      </c>
      <c r="W134" s="11">
        <v>-4.804982458646509E-4</v>
      </c>
      <c r="X134" s="10">
        <v>-93</v>
      </c>
      <c r="Y134" s="33">
        <v>-0.38981968698763442</v>
      </c>
      <c r="Z134" s="13">
        <v>1845</v>
      </c>
      <c r="AA134" s="10">
        <v>106</v>
      </c>
      <c r="AB134" s="33">
        <v>0.41488964778005066</v>
      </c>
      <c r="AC134" s="11">
        <v>-3.8415841584158381E-3</v>
      </c>
      <c r="AD134" s="10">
        <v>-54</v>
      </c>
      <c r="AE134" s="33">
        <v>-0.13816541066051274</v>
      </c>
      <c r="AF134" s="11">
        <v>-2.6067076072361361E-3</v>
      </c>
      <c r="AG134" s="10">
        <v>15</v>
      </c>
      <c r="AH134" s="33">
        <v>1.8794957773502388E-2</v>
      </c>
      <c r="AI134" s="14">
        <v>-0.1423333333333332</v>
      </c>
      <c r="AJ134" s="10">
        <v>22</v>
      </c>
      <c r="AK134" s="33">
        <v>2.6273920023429403E-2</v>
      </c>
      <c r="AL134" s="13">
        <v>23803.992966331105</v>
      </c>
      <c r="AM134" s="38"/>
    </row>
    <row r="135" spans="1:39" x14ac:dyDescent="0.25">
      <c r="A135" t="s">
        <v>1119</v>
      </c>
      <c r="B135" s="5" t="s">
        <v>152</v>
      </c>
      <c r="C135" s="6" t="s">
        <v>44</v>
      </c>
      <c r="D135" s="7" t="s">
        <v>20</v>
      </c>
      <c r="E135" s="8">
        <v>31.513744538953631</v>
      </c>
      <c r="F135" s="36">
        <v>-8.5835667306512597E-2</v>
      </c>
      <c r="G135" s="8">
        <v>2.1301887846359762</v>
      </c>
      <c r="H135" s="9">
        <v>-8</v>
      </c>
      <c r="I135" s="10">
        <v>-188</v>
      </c>
      <c r="J135" s="33">
        <v>-0.77648820446752598</v>
      </c>
      <c r="K135" s="11">
        <v>-2.0661549077108932E-2</v>
      </c>
      <c r="L135" s="10">
        <v>-542</v>
      </c>
      <c r="M135" s="33">
        <v>-3.8986227754251899</v>
      </c>
      <c r="N135" s="11">
        <v>0.14133762498034536</v>
      </c>
      <c r="O135" s="10">
        <v>86</v>
      </c>
      <c r="P135" s="33">
        <v>0.26020364648163824</v>
      </c>
      <c r="Q135" s="11">
        <v>-1.9241463685908129E-2</v>
      </c>
      <c r="R135" s="10">
        <v>19</v>
      </c>
      <c r="S135" s="33">
        <v>0.23888270298591624</v>
      </c>
      <c r="T135" s="12">
        <v>0</v>
      </c>
      <c r="U135" s="10">
        <v>38</v>
      </c>
      <c r="V135" s="33">
        <v>5.6036078646385268E-2</v>
      </c>
      <c r="W135" s="11">
        <v>-6.7050159381526336E-3</v>
      </c>
      <c r="X135" s="10">
        <v>0</v>
      </c>
      <c r="Y135" s="33">
        <v>-4.0919952911061874E-2</v>
      </c>
      <c r="Z135" s="13">
        <v>9821</v>
      </c>
      <c r="AA135" s="10">
        <v>-17</v>
      </c>
      <c r="AB135" s="33">
        <v>-0.22113578144365387</v>
      </c>
      <c r="AC135" s="11">
        <v>2.7288135593220367E-3</v>
      </c>
      <c r="AD135" s="10">
        <v>0</v>
      </c>
      <c r="AE135" s="33">
        <v>0.73050981947532434</v>
      </c>
      <c r="AF135" s="11">
        <v>5.1699539687972251E-2</v>
      </c>
      <c r="AG135" s="10">
        <v>15</v>
      </c>
      <c r="AH135" s="33">
        <v>0.22296702006484481</v>
      </c>
      <c r="AI135" s="14">
        <v>-0.39433333333333342</v>
      </c>
      <c r="AJ135" s="10">
        <v>0</v>
      </c>
      <c r="AK135" s="33">
        <v>1.4495237663627314E-2</v>
      </c>
      <c r="AL135" s="13">
        <v>22814.860240367474</v>
      </c>
      <c r="AM135" s="38"/>
    </row>
    <row r="136" spans="1:39" x14ac:dyDescent="0.25">
      <c r="A136" t="s">
        <v>1139</v>
      </c>
      <c r="B136" s="5" t="s">
        <v>380</v>
      </c>
      <c r="C136" s="6" t="s">
        <v>44</v>
      </c>
      <c r="D136" s="7" t="s">
        <v>20</v>
      </c>
      <c r="E136" s="8">
        <v>19.475072138053182</v>
      </c>
      <c r="F136" s="36">
        <v>-1.2050904398764368</v>
      </c>
      <c r="G136" s="8">
        <v>7.3543900087862717</v>
      </c>
      <c r="H136" s="9">
        <v>-75</v>
      </c>
      <c r="I136" s="10">
        <v>90</v>
      </c>
      <c r="J136" s="33">
        <v>0.28805909757663839</v>
      </c>
      <c r="K136" s="11">
        <v>4.9787299777102501E-2</v>
      </c>
      <c r="L136" s="10">
        <v>199</v>
      </c>
      <c r="M136" s="33">
        <v>0.64548023825871559</v>
      </c>
      <c r="N136" s="11">
        <v>-3.9062872672071029E-2</v>
      </c>
      <c r="O136" s="10">
        <v>-51</v>
      </c>
      <c r="P136" s="33">
        <v>-0.1162051369753847</v>
      </c>
      <c r="Q136" s="11">
        <v>5.1624506159099817E-3</v>
      </c>
      <c r="R136" s="10">
        <v>-17</v>
      </c>
      <c r="S136" s="33">
        <v>-0.95999704618604742</v>
      </c>
      <c r="T136" s="12">
        <v>0.81723506591050743</v>
      </c>
      <c r="U136" s="10">
        <v>-33</v>
      </c>
      <c r="V136" s="33">
        <v>-0.14249976620761828</v>
      </c>
      <c r="W136" s="11">
        <v>4.6530384266231309E-3</v>
      </c>
      <c r="X136" s="10">
        <v>-49</v>
      </c>
      <c r="Y136" s="33">
        <v>-0.29690211824861334</v>
      </c>
      <c r="Z136" s="13">
        <v>7197</v>
      </c>
      <c r="AA136" s="10">
        <v>78</v>
      </c>
      <c r="AB136" s="33">
        <v>0.16875136618850267</v>
      </c>
      <c r="AC136" s="11">
        <v>1.0793410338950926E-4</v>
      </c>
      <c r="AD136" s="10">
        <v>-16</v>
      </c>
      <c r="AE136" s="33">
        <v>-6.1241511519913416E-2</v>
      </c>
      <c r="AF136" s="11">
        <v>1.0235358463300814E-3</v>
      </c>
      <c r="AG136" s="10">
        <v>-27</v>
      </c>
      <c r="AH136" s="33">
        <v>-0.12017954887078461</v>
      </c>
      <c r="AI136" s="14">
        <v>1.1333333333333417E-2</v>
      </c>
      <c r="AJ136" s="10">
        <v>-31</v>
      </c>
      <c r="AK136" s="33">
        <v>-1.3446946740165444E-3</v>
      </c>
      <c r="AL136" s="13">
        <v>8858.2298098518804</v>
      </c>
      <c r="AM136" s="38"/>
    </row>
    <row r="137" spans="1:39" x14ac:dyDescent="0.25">
      <c r="A137" t="s">
        <v>1148</v>
      </c>
      <c r="B137" s="5" t="s">
        <v>128</v>
      </c>
      <c r="C137" s="6" t="s">
        <v>44</v>
      </c>
      <c r="D137" s="7" t="s">
        <v>20</v>
      </c>
      <c r="E137" s="8">
        <v>38.760423862393907</v>
      </c>
      <c r="F137" s="36">
        <v>-0.17572456697776584</v>
      </c>
      <c r="G137" s="8">
        <v>0.88250913580763779</v>
      </c>
      <c r="H137" s="9">
        <v>6</v>
      </c>
      <c r="I137" s="10">
        <v>-100</v>
      </c>
      <c r="J137" s="33">
        <v>-0.30757612308562476</v>
      </c>
      <c r="K137" s="11">
        <v>7.2089506305186291E-3</v>
      </c>
      <c r="L137" s="10">
        <v>35</v>
      </c>
      <c r="M137" s="33">
        <v>0.16757314127184408</v>
      </c>
      <c r="N137" s="11">
        <v>-3.8988385858999941E-2</v>
      </c>
      <c r="O137" s="10">
        <v>2</v>
      </c>
      <c r="P137" s="33">
        <v>3.8463146434505213E-2</v>
      </c>
      <c r="Q137" s="11">
        <v>-7.7505241909814476E-3</v>
      </c>
      <c r="R137" s="10">
        <v>8</v>
      </c>
      <c r="S137" s="33">
        <v>-0.31185097453143812</v>
      </c>
      <c r="T137" s="12">
        <v>-0.28191850684739217</v>
      </c>
      <c r="U137" s="10">
        <v>0</v>
      </c>
      <c r="V137" s="33">
        <v>7.2690159858921355E-3</v>
      </c>
      <c r="W137" s="11">
        <v>-1.9812358412893971E-3</v>
      </c>
      <c r="X137" s="10">
        <v>-5</v>
      </c>
      <c r="Y137" s="33">
        <v>-5.0182834491379058E-3</v>
      </c>
      <c r="Z137" s="13">
        <v>13088</v>
      </c>
      <c r="AA137" s="10">
        <v>18</v>
      </c>
      <c r="AB137" s="33">
        <v>8.1408019329845649E-2</v>
      </c>
      <c r="AC137" s="11">
        <v>-1.0058462089124892E-3</v>
      </c>
      <c r="AD137" s="10">
        <v>-16</v>
      </c>
      <c r="AE137" s="33">
        <v>-1.1244233667697792E-2</v>
      </c>
      <c r="AF137" s="11">
        <v>5.9815410463728291E-3</v>
      </c>
      <c r="AG137" s="10">
        <v>3</v>
      </c>
      <c r="AH137" s="33">
        <v>0.20746847447165173</v>
      </c>
      <c r="AI137" s="14">
        <v>-0.33833333333333337</v>
      </c>
      <c r="AJ137" s="10">
        <v>7</v>
      </c>
      <c r="AK137" s="33">
        <v>3.3529479023191089E-2</v>
      </c>
      <c r="AL137" s="13">
        <v>15355.399858682082</v>
      </c>
      <c r="AM137" s="38"/>
    </row>
    <row r="138" spans="1:39" x14ac:dyDescent="0.25">
      <c r="A138" t="s">
        <v>1157</v>
      </c>
      <c r="B138" s="5" t="s">
        <v>291</v>
      </c>
      <c r="C138" s="6" t="s">
        <v>44</v>
      </c>
      <c r="D138" s="7" t="s">
        <v>20</v>
      </c>
      <c r="E138" s="8">
        <v>35.863621179935024</v>
      </c>
      <c r="F138" s="36">
        <v>-1.4121852251096092</v>
      </c>
      <c r="G138" s="8">
        <v>4.5421927297783782</v>
      </c>
      <c r="H138" s="9">
        <v>-32</v>
      </c>
      <c r="I138" s="10">
        <v>-362</v>
      </c>
      <c r="J138" s="33">
        <v>-2.3019719224010435</v>
      </c>
      <c r="K138" s="11">
        <v>-0.14393692578354078</v>
      </c>
      <c r="L138" s="10">
        <v>-112</v>
      </c>
      <c r="M138" s="33">
        <v>-1.1677223186081109</v>
      </c>
      <c r="N138" s="11">
        <v>1.9435204618986651E-2</v>
      </c>
      <c r="O138" s="10">
        <v>52</v>
      </c>
      <c r="P138" s="33">
        <v>0.14873403333598195</v>
      </c>
      <c r="Q138" s="11">
        <v>-1.2213236507674537E-2</v>
      </c>
      <c r="R138" s="10">
        <v>19</v>
      </c>
      <c r="S138" s="33">
        <v>0.23888270298591624</v>
      </c>
      <c r="T138" s="12">
        <v>0</v>
      </c>
      <c r="U138" s="10">
        <v>-57</v>
      </c>
      <c r="V138" s="33">
        <v>-1.4281505670863606</v>
      </c>
      <c r="W138" s="11">
        <v>8.6360626865991594E-2</v>
      </c>
      <c r="X138" s="10">
        <v>114</v>
      </c>
      <c r="Y138" s="33">
        <v>0.72203423637657482</v>
      </c>
      <c r="Z138" s="13">
        <v>49514</v>
      </c>
      <c r="AA138" s="10">
        <v>-23</v>
      </c>
      <c r="AB138" s="33">
        <v>-0.11586582696843148</v>
      </c>
      <c r="AC138" s="11">
        <v>3.1216730038022764E-3</v>
      </c>
      <c r="AD138" s="10">
        <v>-1</v>
      </c>
      <c r="AE138" s="33">
        <v>-8.351975825436142E-2</v>
      </c>
      <c r="AF138" s="11">
        <v>8.598985678358928E-3</v>
      </c>
      <c r="AG138" s="10">
        <v>-51</v>
      </c>
      <c r="AH138" s="33">
        <v>-0.14910003071738243</v>
      </c>
      <c r="AI138" s="14">
        <v>4.7666666666666746E-2</v>
      </c>
      <c r="AJ138" s="10">
        <v>46</v>
      </c>
      <c r="AK138" s="33">
        <v>4.159408973082121E-2</v>
      </c>
      <c r="AL138" s="13">
        <v>29653.201515310953</v>
      </c>
      <c r="AM138" s="38"/>
    </row>
    <row r="139" spans="1:39" x14ac:dyDescent="0.25">
      <c r="A139" t="s">
        <v>1162</v>
      </c>
      <c r="B139" s="5" t="s">
        <v>43</v>
      </c>
      <c r="C139" s="6" t="s">
        <v>44</v>
      </c>
      <c r="D139" s="7" t="s">
        <v>20</v>
      </c>
      <c r="E139" s="8">
        <v>43.551036864107509</v>
      </c>
      <c r="F139" s="36">
        <v>-2.3701955915174588</v>
      </c>
      <c r="G139" s="8">
        <v>5.3616738041935719</v>
      </c>
      <c r="H139" s="9">
        <v>-28</v>
      </c>
      <c r="I139" s="10">
        <v>-170</v>
      </c>
      <c r="J139" s="33">
        <v>-1.3219279531957269</v>
      </c>
      <c r="K139" s="11">
        <v>-7.719905492838619E-2</v>
      </c>
      <c r="L139" s="10">
        <v>-21</v>
      </c>
      <c r="M139" s="33">
        <v>-0.89172397661210123</v>
      </c>
      <c r="N139" s="11">
        <v>-4.3243243243243357E-3</v>
      </c>
      <c r="O139" s="10">
        <v>-21</v>
      </c>
      <c r="P139" s="33">
        <v>-0.41957380553984769</v>
      </c>
      <c r="Q139" s="11">
        <v>1.9640852974186329E-2</v>
      </c>
      <c r="R139" s="10">
        <v>-10</v>
      </c>
      <c r="S139" s="33">
        <v>-1.3734540580170169</v>
      </c>
      <c r="T139" s="12">
        <v>0.42416138262232472</v>
      </c>
      <c r="U139" s="10">
        <v>-195</v>
      </c>
      <c r="V139" s="33">
        <v>-1.2866174088333802</v>
      </c>
      <c r="W139" s="11">
        <v>7.5707081043599397E-2</v>
      </c>
      <c r="X139" s="10">
        <v>-5</v>
      </c>
      <c r="Y139" s="33">
        <v>-2.8895987284712765E-2</v>
      </c>
      <c r="Z139" s="13">
        <v>6292</v>
      </c>
      <c r="AA139" s="10">
        <v>95</v>
      </c>
      <c r="AB139" s="33">
        <v>0.40279338478772853</v>
      </c>
      <c r="AC139" s="11">
        <v>-3.8241206030150757E-3</v>
      </c>
      <c r="AD139" s="10">
        <v>157</v>
      </c>
      <c r="AE139" s="33">
        <v>0.89540914048733178</v>
      </c>
      <c r="AF139" s="11">
        <v>5.9930495354849511E-2</v>
      </c>
      <c r="AG139" s="10">
        <v>-18</v>
      </c>
      <c r="AH139" s="33">
        <v>-6.3960588542581562E-2</v>
      </c>
      <c r="AI139" s="14">
        <v>-5.0000000000000266E-2</v>
      </c>
      <c r="AJ139" s="10">
        <v>17</v>
      </c>
      <c r="AK139" s="33">
        <v>3.8185089880164169E-2</v>
      </c>
      <c r="AL139" s="13">
        <v>18600.098718169924</v>
      </c>
      <c r="AM139" s="38"/>
    </row>
    <row r="140" spans="1:39" x14ac:dyDescent="0.25">
      <c r="A140" t="s">
        <v>614</v>
      </c>
      <c r="B140" s="5" t="s">
        <v>294</v>
      </c>
      <c r="C140" s="6" t="s">
        <v>19</v>
      </c>
      <c r="D140" s="7" t="s">
        <v>20</v>
      </c>
      <c r="E140" s="8">
        <v>23.341865849441323</v>
      </c>
      <c r="F140" s="36">
        <v>-0.20400707075614766</v>
      </c>
      <c r="G140" s="8">
        <v>4.0825447246185966</v>
      </c>
      <c r="H140" s="9">
        <v>-13</v>
      </c>
      <c r="I140" s="10">
        <v>-48</v>
      </c>
      <c r="J140" s="33">
        <v>-0.10667782031712764</v>
      </c>
      <c r="K140" s="11">
        <v>1.6063075691680306E-2</v>
      </c>
      <c r="L140" s="10">
        <v>59</v>
      </c>
      <c r="M140" s="33">
        <v>0.27035318774357259</v>
      </c>
      <c r="N140" s="11">
        <v>-2.3152766500405989E-2</v>
      </c>
      <c r="O140" s="10">
        <v>-53</v>
      </c>
      <c r="P140" s="33">
        <v>-0.23121027035325786</v>
      </c>
      <c r="Q140" s="11">
        <v>1.0945124676463573E-2</v>
      </c>
      <c r="R140" s="10">
        <v>-3</v>
      </c>
      <c r="S140" s="33">
        <v>-0.10214734796397403</v>
      </c>
      <c r="T140" s="12">
        <v>-7.9132297571489207E-3</v>
      </c>
      <c r="U140" s="10">
        <v>81</v>
      </c>
      <c r="V140" s="33">
        <v>0.15761509694863063</v>
      </c>
      <c r="W140" s="11">
        <v>-1.3029334761049716E-2</v>
      </c>
      <c r="X140" s="10">
        <v>16</v>
      </c>
      <c r="Y140" s="33">
        <v>2.2357116702298896E-2</v>
      </c>
      <c r="Z140" s="13">
        <v>16573</v>
      </c>
      <c r="AA140" s="10">
        <v>63</v>
      </c>
      <c r="AB140" s="33">
        <v>0.12459457634892845</v>
      </c>
      <c r="AC140" s="11">
        <v>8.8808139534883937E-4</v>
      </c>
      <c r="AD140" s="10">
        <v>-70</v>
      </c>
      <c r="AE140" s="33">
        <v>-0.23323745850457112</v>
      </c>
      <c r="AF140" s="11">
        <v>-8.892565581563705E-3</v>
      </c>
      <c r="AG140" s="10">
        <v>-8</v>
      </c>
      <c r="AH140" s="33">
        <v>4.3334604620603234E-2</v>
      </c>
      <c r="AI140" s="14">
        <v>-0.15766666666666618</v>
      </c>
      <c r="AJ140" s="10">
        <v>0</v>
      </c>
      <c r="AK140" s="33">
        <v>2.5074892216139844E-2</v>
      </c>
      <c r="AL140" s="13">
        <v>15498.908007864797</v>
      </c>
      <c r="AM140" s="38"/>
    </row>
    <row r="141" spans="1:39" x14ac:dyDescent="0.25">
      <c r="A141" t="s">
        <v>615</v>
      </c>
      <c r="B141" s="5" t="s">
        <v>116</v>
      </c>
      <c r="C141" s="6" t="s">
        <v>19</v>
      </c>
      <c r="D141" s="7" t="s">
        <v>20</v>
      </c>
      <c r="E141" s="8">
        <v>40.352773089480934</v>
      </c>
      <c r="F141" s="36">
        <v>-1.9146915397952013</v>
      </c>
      <c r="G141" s="8">
        <v>4.8792986935015961</v>
      </c>
      <c r="H141" s="9">
        <v>-37</v>
      </c>
      <c r="I141" s="10">
        <v>-104</v>
      </c>
      <c r="J141" s="33">
        <v>-0.34149657580898063</v>
      </c>
      <c r="K141" s="11">
        <v>-2.3140590543287987E-3</v>
      </c>
      <c r="L141" s="10">
        <v>19</v>
      </c>
      <c r="M141" s="33">
        <v>0.14945882090487067</v>
      </c>
      <c r="N141" s="11">
        <v>-1.8167222793557314E-2</v>
      </c>
      <c r="O141" s="10">
        <v>-14</v>
      </c>
      <c r="P141" s="33">
        <v>-5.5260341699947896E-2</v>
      </c>
      <c r="Q141" s="11">
        <v>-5.452166327420821E-4</v>
      </c>
      <c r="R141" s="10">
        <v>-310</v>
      </c>
      <c r="S141" s="33">
        <v>-0.7919741302509038</v>
      </c>
      <c r="T141" s="12">
        <v>2.0263424518743669</v>
      </c>
      <c r="U141" s="10">
        <v>-76</v>
      </c>
      <c r="V141" s="33">
        <v>-0.61371864667987708</v>
      </c>
      <c r="W141" s="11">
        <v>3.5892030883365095E-2</v>
      </c>
      <c r="X141" s="10">
        <v>-17</v>
      </c>
      <c r="Y141" s="33">
        <v>-0.17572174224677806</v>
      </c>
      <c r="Z141" s="13">
        <v>661</v>
      </c>
      <c r="AA141" s="10">
        <v>7</v>
      </c>
      <c r="AB141" s="33">
        <v>0.16822108135085512</v>
      </c>
      <c r="AC141" s="11">
        <v>-3.6893203883495151E-3</v>
      </c>
      <c r="AD141" s="10">
        <v>-84</v>
      </c>
      <c r="AE141" s="33">
        <v>-0.28550091615321532</v>
      </c>
      <c r="AF141" s="11">
        <v>-1.0274940196269178E-2</v>
      </c>
      <c r="AG141" s="10">
        <v>-1</v>
      </c>
      <c r="AH141" s="33">
        <v>-0.48040831456830091</v>
      </c>
      <c r="AI141" s="14">
        <v>0.48200000000000021</v>
      </c>
      <c r="AJ141" s="10">
        <v>0</v>
      </c>
      <c r="AK141" s="33">
        <v>2.9498693011072941E-2</v>
      </c>
      <c r="AL141" s="13">
        <v>324.04595975222765</v>
      </c>
      <c r="AM141" s="38"/>
    </row>
    <row r="142" spans="1:39" x14ac:dyDescent="0.25">
      <c r="A142" t="s">
        <v>620</v>
      </c>
      <c r="B142" s="5" t="s">
        <v>212</v>
      </c>
      <c r="C142" s="6" t="s">
        <v>19</v>
      </c>
      <c r="D142" s="7" t="s">
        <v>20</v>
      </c>
      <c r="E142" s="8">
        <v>29.367138046417956</v>
      </c>
      <c r="F142" s="36">
        <v>0.51336085335158288</v>
      </c>
      <c r="G142" s="8">
        <v>1.0773733468016324</v>
      </c>
      <c r="H142" s="9">
        <v>17</v>
      </c>
      <c r="I142" s="10">
        <v>212</v>
      </c>
      <c r="J142" s="33">
        <v>0.75703627899180692</v>
      </c>
      <c r="K142" s="11">
        <v>7.6322840233141176E-2</v>
      </c>
      <c r="L142" s="10">
        <v>93</v>
      </c>
      <c r="M142" s="33">
        <v>0.39484365229413121</v>
      </c>
      <c r="N142" s="11">
        <v>-2.4941116947114414E-2</v>
      </c>
      <c r="O142" s="10">
        <v>-29</v>
      </c>
      <c r="P142" s="33">
        <v>-0.15617145058790163</v>
      </c>
      <c r="Q142" s="11">
        <v>5.5807543312048485E-3</v>
      </c>
      <c r="R142" s="10">
        <v>185</v>
      </c>
      <c r="S142" s="33">
        <v>0.34558874921587907</v>
      </c>
      <c r="T142" s="12">
        <v>-0.61065909755806536</v>
      </c>
      <c r="U142" s="10">
        <v>-22</v>
      </c>
      <c r="V142" s="33">
        <v>-4.8224658977442353E-2</v>
      </c>
      <c r="W142" s="11">
        <v>3.3028163506881869E-4</v>
      </c>
      <c r="X142" s="10">
        <v>-76</v>
      </c>
      <c r="Y142" s="33">
        <v>-0.24454562618637465</v>
      </c>
      <c r="Z142" s="13">
        <v>3297</v>
      </c>
      <c r="AA142" s="10">
        <v>41</v>
      </c>
      <c r="AB142" s="33">
        <v>7.9731324936535175E-2</v>
      </c>
      <c r="AC142" s="11">
        <v>1.042723631508681E-3</v>
      </c>
      <c r="AD142" s="10">
        <v>71</v>
      </c>
      <c r="AE142" s="33">
        <v>0.21536492154412076</v>
      </c>
      <c r="AF142" s="11">
        <v>1.8472671872024393E-2</v>
      </c>
      <c r="AG142" s="10">
        <v>-3</v>
      </c>
      <c r="AH142" s="33">
        <v>0.10848125218826188</v>
      </c>
      <c r="AI142" s="14">
        <v>-0.22266666666666612</v>
      </c>
      <c r="AJ142" s="10">
        <v>4</v>
      </c>
      <c r="AK142" s="33">
        <v>2.6109190152866113E-2</v>
      </c>
      <c r="AL142" s="13">
        <v>14221.985547463642</v>
      </c>
      <c r="AM142" s="38"/>
    </row>
    <row r="143" spans="1:39" x14ac:dyDescent="0.25">
      <c r="A143" t="s">
        <v>628</v>
      </c>
      <c r="B143" s="5" t="s">
        <v>123</v>
      </c>
      <c r="C143" s="6" t="s">
        <v>19</v>
      </c>
      <c r="D143" s="7" t="s">
        <v>20</v>
      </c>
      <c r="E143" s="8">
        <v>43.663136991460959</v>
      </c>
      <c r="F143" s="36">
        <v>0.88518387652494557</v>
      </c>
      <c r="G143" s="8">
        <v>-2.7482348944964841</v>
      </c>
      <c r="H143" s="9">
        <v>26</v>
      </c>
      <c r="I143" s="10">
        <v>11</v>
      </c>
      <c r="J143" s="33">
        <v>7.8110741556179336E-2</v>
      </c>
      <c r="K143" s="11">
        <v>3.099667629857028E-2</v>
      </c>
      <c r="L143" s="10">
        <v>-7</v>
      </c>
      <c r="M143" s="33">
        <v>-9.9485544261388115E-2</v>
      </c>
      <c r="N143" s="11">
        <v>-1.8506816511565209E-2</v>
      </c>
      <c r="O143" s="10">
        <v>-32</v>
      </c>
      <c r="P143" s="33">
        <v>-0.26427975297557821</v>
      </c>
      <c r="Q143" s="11">
        <v>1.1885773433926203E-2</v>
      </c>
      <c r="R143" s="10">
        <v>18</v>
      </c>
      <c r="S143" s="33">
        <v>-0.12957203235299314</v>
      </c>
      <c r="T143" s="12">
        <v>-0.40097297812717714</v>
      </c>
      <c r="U143" s="10">
        <v>114</v>
      </c>
      <c r="V143" s="33">
        <v>1.0589319025712938</v>
      </c>
      <c r="W143" s="11">
        <v>-6.3771345960312434E-2</v>
      </c>
      <c r="X143" s="10">
        <v>4</v>
      </c>
      <c r="Y143" s="33">
        <v>4.9372277342733417E-2</v>
      </c>
      <c r="Z143" s="13">
        <v>12289</v>
      </c>
      <c r="AA143" s="10">
        <v>-24</v>
      </c>
      <c r="AB143" s="33">
        <v>-0.15041487243469798</v>
      </c>
      <c r="AC143" s="11">
        <v>2.7729591836734707E-3</v>
      </c>
      <c r="AD143" s="10">
        <v>17</v>
      </c>
      <c r="AE143" s="33">
        <v>0.28130837255853325</v>
      </c>
      <c r="AF143" s="11">
        <v>2.628225438432974E-2</v>
      </c>
      <c r="AG143" s="10">
        <v>0</v>
      </c>
      <c r="AH143" s="33">
        <v>0.15834179637643631</v>
      </c>
      <c r="AI143" s="14">
        <v>-0.28266666666666662</v>
      </c>
      <c r="AJ143" s="10">
        <v>-14</v>
      </c>
      <c r="AK143" s="33">
        <v>2.2384933591388934E-2</v>
      </c>
      <c r="AL143" s="13">
        <v>8035.7842930251936</v>
      </c>
      <c r="AM143" s="38"/>
    </row>
    <row r="144" spans="1:39" x14ac:dyDescent="0.25">
      <c r="A144" t="s">
        <v>634</v>
      </c>
      <c r="B144" s="5" t="s">
        <v>246</v>
      </c>
      <c r="C144" s="6" t="s">
        <v>19</v>
      </c>
      <c r="D144" s="7" t="s">
        <v>20</v>
      </c>
      <c r="E144" s="8">
        <v>24.467386449046295</v>
      </c>
      <c r="F144" s="36">
        <v>-1.1351027644763982</v>
      </c>
      <c r="G144" s="8">
        <v>6.1671460728181273</v>
      </c>
      <c r="H144" s="9">
        <v>-73</v>
      </c>
      <c r="I144" s="10">
        <v>-223</v>
      </c>
      <c r="J144" s="33">
        <v>-0.705669515287775</v>
      </c>
      <c r="K144" s="11">
        <v>-2.3289219648023773E-2</v>
      </c>
      <c r="L144" s="10">
        <v>-343</v>
      </c>
      <c r="M144" s="33">
        <v>-1.1331633962855578</v>
      </c>
      <c r="N144" s="11">
        <v>3.8268156361772949E-2</v>
      </c>
      <c r="O144" s="10">
        <v>-249</v>
      </c>
      <c r="P144" s="33">
        <v>-0.65726785199720483</v>
      </c>
      <c r="Q144" s="11">
        <v>3.9153439153439155E-2</v>
      </c>
      <c r="R144" s="10">
        <v>75</v>
      </c>
      <c r="S144" s="33">
        <v>0.31843436673435721</v>
      </c>
      <c r="T144" s="12">
        <v>-1.8524458564782995</v>
      </c>
      <c r="U144" s="10">
        <v>-54</v>
      </c>
      <c r="V144" s="33">
        <v>-0.12694652396399675</v>
      </c>
      <c r="W144" s="11">
        <v>4.1947820496978441E-3</v>
      </c>
      <c r="X144" s="10">
        <v>-92</v>
      </c>
      <c r="Y144" s="33">
        <v>-0.36498728608795122</v>
      </c>
      <c r="Z144" s="13">
        <v>1703</v>
      </c>
      <c r="AA144" s="10">
        <v>-17</v>
      </c>
      <c r="AB144" s="33">
        <v>-0.12083891298427046</v>
      </c>
      <c r="AC144" s="11">
        <v>3.0541917554423315E-3</v>
      </c>
      <c r="AD144" s="10">
        <v>65</v>
      </c>
      <c r="AE144" s="33">
        <v>0.26023632794957613</v>
      </c>
      <c r="AF144" s="11">
        <v>2.1897220696831532E-2</v>
      </c>
      <c r="AG144" s="10">
        <v>-5</v>
      </c>
      <c r="AH144" s="33">
        <v>3.4757952768245337E-2</v>
      </c>
      <c r="AI144" s="14">
        <v>-0.15100000000000025</v>
      </c>
      <c r="AJ144" s="10">
        <v>31</v>
      </c>
      <c r="AK144" s="33">
        <v>2.9143422297454508E-2</v>
      </c>
      <c r="AL144" s="13">
        <v>22807.150154929128</v>
      </c>
      <c r="AM144" s="38"/>
    </row>
    <row r="145" spans="1:39" x14ac:dyDescent="0.25">
      <c r="A145" t="s">
        <v>635</v>
      </c>
      <c r="B145" s="5" t="s">
        <v>134</v>
      </c>
      <c r="C145" s="6" t="s">
        <v>19</v>
      </c>
      <c r="D145" s="7" t="s">
        <v>20</v>
      </c>
      <c r="E145" s="8">
        <v>40.137678282628002</v>
      </c>
      <c r="F145" s="36">
        <v>4.1045716660070894</v>
      </c>
      <c r="G145" s="8">
        <v>-10.030352440420931</v>
      </c>
      <c r="H145" s="9">
        <v>147</v>
      </c>
      <c r="I145" s="10">
        <v>11</v>
      </c>
      <c r="J145" s="33">
        <v>1.78768909715743E-2</v>
      </c>
      <c r="K145" s="11">
        <v>4.3222553940706288E-2</v>
      </c>
      <c r="L145" s="10">
        <v>185</v>
      </c>
      <c r="M145" s="33">
        <v>0.70205125809802915</v>
      </c>
      <c r="N145" s="11">
        <v>-4.8699828279206686E-2</v>
      </c>
      <c r="O145" s="10">
        <v>240</v>
      </c>
      <c r="P145" s="33">
        <v>0.75938901948859927</v>
      </c>
      <c r="Q145" s="11">
        <v>-5.0819900589956807E-2</v>
      </c>
      <c r="R145" s="10">
        <v>240</v>
      </c>
      <c r="S145" s="33">
        <v>0.48764493636769696</v>
      </c>
      <c r="T145" s="12">
        <v>-1.2376328647660801</v>
      </c>
      <c r="U145" s="10">
        <v>351</v>
      </c>
      <c r="V145" s="33">
        <v>1.3573964242460104</v>
      </c>
      <c r="W145" s="11">
        <v>-8.3274915881472122E-2</v>
      </c>
      <c r="X145" s="10">
        <v>46</v>
      </c>
      <c r="Y145" s="33">
        <v>0.18760712958738635</v>
      </c>
      <c r="Z145" s="13">
        <v>19939</v>
      </c>
      <c r="AA145" s="10">
        <v>-1</v>
      </c>
      <c r="AB145" s="33">
        <v>-1.2919547279208354E-2</v>
      </c>
      <c r="AC145" s="11">
        <v>1.006523765144457E-3</v>
      </c>
      <c r="AD145" s="10">
        <v>61</v>
      </c>
      <c r="AE145" s="33">
        <v>1.1086918069829519</v>
      </c>
      <c r="AF145" s="11">
        <v>7.4885228175098462E-2</v>
      </c>
      <c r="AG145" s="10">
        <v>5</v>
      </c>
      <c r="AH145" s="33">
        <v>0.13067342980728935</v>
      </c>
      <c r="AI145" s="14">
        <v>-0.25700000000000012</v>
      </c>
      <c r="AJ145" s="10">
        <v>-12</v>
      </c>
      <c r="AK145" s="33">
        <v>1.6446007577719496E-2</v>
      </c>
      <c r="AL145" s="13">
        <v>16988.280209491088</v>
      </c>
      <c r="AM145" s="38"/>
    </row>
    <row r="146" spans="1:39" x14ac:dyDescent="0.25">
      <c r="A146" t="s">
        <v>658</v>
      </c>
      <c r="B146" s="5" t="s">
        <v>97</v>
      </c>
      <c r="C146" s="6" t="s">
        <v>19</v>
      </c>
      <c r="D146" s="7" t="s">
        <v>20</v>
      </c>
      <c r="E146" s="8">
        <v>45.308761484871908</v>
      </c>
      <c r="F146" s="36">
        <v>-3.9505839772265032</v>
      </c>
      <c r="G146" s="8">
        <v>8.9309464689573019</v>
      </c>
      <c r="H146" s="9">
        <v>-34</v>
      </c>
      <c r="I146" s="10">
        <v>-120</v>
      </c>
      <c r="J146" s="33">
        <v>-0.67776840373242597</v>
      </c>
      <c r="K146" s="11">
        <v>-2.9187016531083021E-2</v>
      </c>
      <c r="L146" s="10">
        <v>-2</v>
      </c>
      <c r="M146" s="33">
        <v>-0.48984424959716177</v>
      </c>
      <c r="N146" s="11">
        <v>-2.2309088849012809E-2</v>
      </c>
      <c r="O146" s="10">
        <v>-11</v>
      </c>
      <c r="P146" s="33">
        <v>-0.15461638437458669</v>
      </c>
      <c r="Q146" s="11">
        <v>2.99499850857049E-3</v>
      </c>
      <c r="R146" s="10">
        <v>-91</v>
      </c>
      <c r="S146" s="33">
        <v>-2.2021299434899806</v>
      </c>
      <c r="T146" s="12">
        <v>3.9564873907021081</v>
      </c>
      <c r="U146" s="10">
        <v>63</v>
      </c>
      <c r="V146" s="33">
        <v>0.41503349955177343</v>
      </c>
      <c r="W146" s="11">
        <v>-2.5936303991252047E-2</v>
      </c>
      <c r="X146" s="10">
        <v>-80</v>
      </c>
      <c r="Y146" s="33">
        <v>-0.45964051233628145</v>
      </c>
      <c r="Z146" s="13">
        <v>-8509</v>
      </c>
      <c r="AA146" s="10">
        <v>2</v>
      </c>
      <c r="AB146" s="33">
        <v>-0.105718334993956</v>
      </c>
      <c r="AC146" s="11">
        <v>1.2256596906278436E-3</v>
      </c>
      <c r="AD146" s="10">
        <v>-52</v>
      </c>
      <c r="AE146" s="33">
        <v>-1.2020226063575801</v>
      </c>
      <c r="AF146" s="11">
        <v>-5.9014744254770712E-2</v>
      </c>
      <c r="AG146" s="10">
        <v>10</v>
      </c>
      <c r="AH146" s="33">
        <v>0.16156670516636107</v>
      </c>
      <c r="AI146" s="14">
        <v>-0.28933333333333255</v>
      </c>
      <c r="AJ146" s="10">
        <v>28</v>
      </c>
      <c r="AK146" s="33">
        <v>4.0087167259653889E-2</v>
      </c>
      <c r="AL146" s="13">
        <v>21953.562359749194</v>
      </c>
      <c r="AM146" s="38"/>
    </row>
    <row r="147" spans="1:39" x14ac:dyDescent="0.25">
      <c r="A147" t="s">
        <v>667</v>
      </c>
      <c r="B147" s="5" t="s">
        <v>18</v>
      </c>
      <c r="C147" s="6" t="s">
        <v>19</v>
      </c>
      <c r="D147" s="7" t="s">
        <v>20</v>
      </c>
      <c r="E147" s="8">
        <v>100</v>
      </c>
      <c r="F147" s="36">
        <v>-4.8243683886016946</v>
      </c>
      <c r="G147" s="8">
        <v>0</v>
      </c>
      <c r="H147" s="9">
        <v>0</v>
      </c>
      <c r="I147" s="10">
        <v>-57</v>
      </c>
      <c r="J147" s="33">
        <v>-0.5426201392170158</v>
      </c>
      <c r="K147" s="11">
        <v>-2.2610930152753617E-2</v>
      </c>
      <c r="L147" s="10">
        <v>7</v>
      </c>
      <c r="M147" s="33">
        <v>-0.27405343686018813</v>
      </c>
      <c r="N147" s="11">
        <v>-3.8266291854203674E-2</v>
      </c>
      <c r="O147" s="10">
        <v>-2</v>
      </c>
      <c r="P147" s="33">
        <v>-0.78717814744460579</v>
      </c>
      <c r="Q147" s="11">
        <v>3.4168019953791595E-2</v>
      </c>
      <c r="R147" s="10">
        <v>-2</v>
      </c>
      <c r="S147" s="33">
        <v>-5.023239223475505</v>
      </c>
      <c r="T147" s="12">
        <v>3.031592788858557</v>
      </c>
      <c r="U147" s="10">
        <v>5</v>
      </c>
      <c r="V147" s="33">
        <v>0.91207688729944492</v>
      </c>
      <c r="W147" s="11">
        <v>-4.7481983550049567E-2</v>
      </c>
      <c r="X147" s="10">
        <v>2</v>
      </c>
      <c r="Y147" s="33">
        <v>0.12992149276619647</v>
      </c>
      <c r="Z147" s="13">
        <v>9243</v>
      </c>
      <c r="AA147" s="10">
        <v>1</v>
      </c>
      <c r="AB147" s="33">
        <v>0.19017521417891192</v>
      </c>
      <c r="AC147" s="11">
        <v>-6.3600591169406945E-3</v>
      </c>
      <c r="AD147" s="10">
        <v>0</v>
      </c>
      <c r="AE147" s="33">
        <v>-2.2709699400604855E-2</v>
      </c>
      <c r="AF147" s="11">
        <v>1.7316410303006902E-2</v>
      </c>
      <c r="AG147" s="10">
        <v>-41</v>
      </c>
      <c r="AH147" s="33">
        <v>-0.11097445297595865</v>
      </c>
      <c r="AI147" s="14">
        <v>1.0666666666666824E-2</v>
      </c>
      <c r="AJ147" s="10">
        <v>0</v>
      </c>
      <c r="AK147" s="33">
        <v>3.3988378951042841E-2</v>
      </c>
      <c r="AL147" s="13">
        <v>5245.5536782054696</v>
      </c>
      <c r="AM147" s="38">
        <v>1</v>
      </c>
    </row>
    <row r="148" spans="1:39" x14ac:dyDescent="0.25">
      <c r="A148" t="s">
        <v>676</v>
      </c>
      <c r="B148" s="5" t="s">
        <v>378</v>
      </c>
      <c r="C148" s="6" t="s">
        <v>19</v>
      </c>
      <c r="D148" s="7" t="s">
        <v>20</v>
      </c>
      <c r="E148" s="8">
        <v>22.442592572688376</v>
      </c>
      <c r="F148" s="36">
        <v>-9.7956517778213126E-2</v>
      </c>
      <c r="G148" s="8">
        <v>4.0016306363962855</v>
      </c>
      <c r="H148" s="9">
        <v>-17</v>
      </c>
      <c r="I148" s="10">
        <v>156</v>
      </c>
      <c r="J148" s="33">
        <v>0.7406122379678528</v>
      </c>
      <c r="K148" s="11">
        <v>8.6118461654285383E-2</v>
      </c>
      <c r="L148" s="10">
        <v>-20</v>
      </c>
      <c r="M148" s="33">
        <v>-3.1301628223965636E-2</v>
      </c>
      <c r="N148" s="11">
        <v>-1.4842712192955528E-2</v>
      </c>
      <c r="O148" s="10">
        <v>30</v>
      </c>
      <c r="P148" s="33">
        <v>9.9075180112841277E-2</v>
      </c>
      <c r="Q148" s="11">
        <v>-9.0124638416373415E-3</v>
      </c>
      <c r="R148" s="10">
        <v>-80</v>
      </c>
      <c r="S148" s="33">
        <v>-4.2273597486707337E-2</v>
      </c>
      <c r="T148" s="12">
        <v>0.33588625858795079</v>
      </c>
      <c r="U148" s="10">
        <v>-61</v>
      </c>
      <c r="V148" s="33">
        <v>-0.17633295287382217</v>
      </c>
      <c r="W148" s="11">
        <v>7.8853487494327246E-3</v>
      </c>
      <c r="X148" s="10">
        <v>-27</v>
      </c>
      <c r="Y148" s="33">
        <v>-0.18184577647334518</v>
      </c>
      <c r="Z148" s="13">
        <v>11317</v>
      </c>
      <c r="AA148" s="10">
        <v>52</v>
      </c>
      <c r="AB148" s="33">
        <v>0.14738441720713313</v>
      </c>
      <c r="AC148" s="11">
        <v>8.6988148551351771E-4</v>
      </c>
      <c r="AD148" s="10">
        <v>-52</v>
      </c>
      <c r="AE148" s="33">
        <v>-0.16439639310148682</v>
      </c>
      <c r="AF148" s="11">
        <v>-3.3414104632405461E-3</v>
      </c>
      <c r="AG148" s="10">
        <v>12</v>
      </c>
      <c r="AH148" s="33">
        <v>0.15860213640141263</v>
      </c>
      <c r="AI148" s="14">
        <v>-0.29066666666666663</v>
      </c>
      <c r="AJ148" s="10">
        <v>-18</v>
      </c>
      <c r="AK148" s="33">
        <v>1.3817673203396719E-2</v>
      </c>
      <c r="AL148" s="13">
        <v>16570.909210735437</v>
      </c>
      <c r="AM148" s="38"/>
    </row>
    <row r="149" spans="1:39" x14ac:dyDescent="0.25">
      <c r="A149" t="s">
        <v>677</v>
      </c>
      <c r="B149" s="5" t="s">
        <v>87</v>
      </c>
      <c r="C149" s="6" t="s">
        <v>19</v>
      </c>
      <c r="D149" s="7" t="s">
        <v>20</v>
      </c>
      <c r="E149" s="8">
        <v>52.659465635805972</v>
      </c>
      <c r="F149" s="36">
        <v>-0.28389978083818246</v>
      </c>
      <c r="G149" s="8">
        <v>-1.6700894731759917</v>
      </c>
      <c r="H149" s="9">
        <v>0</v>
      </c>
      <c r="I149" s="10">
        <v>-255</v>
      </c>
      <c r="J149" s="33">
        <v>-1.0440504461808653</v>
      </c>
      <c r="K149" s="11">
        <v>-5.1111026904130274E-2</v>
      </c>
      <c r="L149" s="10">
        <v>-110</v>
      </c>
      <c r="M149" s="33">
        <v>-1.674540468293046</v>
      </c>
      <c r="N149" s="11">
        <v>3.571117026876626E-2</v>
      </c>
      <c r="O149" s="10">
        <v>-14</v>
      </c>
      <c r="P149" s="33">
        <v>-0.36336616388257093</v>
      </c>
      <c r="Q149" s="11">
        <v>1.5804293996859509E-2</v>
      </c>
      <c r="R149" s="10">
        <v>-30</v>
      </c>
      <c r="S149" s="33">
        <v>-1.163049064938716</v>
      </c>
      <c r="T149" s="12">
        <v>1.4391550081143847</v>
      </c>
      <c r="U149" s="10">
        <v>99</v>
      </c>
      <c r="V149" s="33">
        <v>1.5990437417796068</v>
      </c>
      <c r="W149" s="11">
        <v>-9.5101553977724892E-2</v>
      </c>
      <c r="X149" s="10">
        <v>93</v>
      </c>
      <c r="Y149" s="33">
        <v>0.4632782124053354</v>
      </c>
      <c r="Z149" s="13">
        <v>29548</v>
      </c>
      <c r="AA149" s="10">
        <v>-36</v>
      </c>
      <c r="AB149" s="33">
        <v>-0.49108996059520682</v>
      </c>
      <c r="AC149" s="11">
        <v>5.9480519480519523E-3</v>
      </c>
      <c r="AD149" s="10">
        <v>15</v>
      </c>
      <c r="AE149" s="33">
        <v>0.31575009312994928</v>
      </c>
      <c r="AF149" s="11">
        <v>2.9753453400944263E-2</v>
      </c>
      <c r="AG149" s="10">
        <v>-3</v>
      </c>
      <c r="AH149" s="33">
        <v>0.10616684222862605</v>
      </c>
      <c r="AI149" s="14">
        <v>-0.2280000000000002</v>
      </c>
      <c r="AJ149" s="10">
        <v>8</v>
      </c>
      <c r="AK149" s="33">
        <v>3.4557517298960727E-2</v>
      </c>
      <c r="AL149" s="13">
        <v>14284.644171744534</v>
      </c>
      <c r="AM149" s="38"/>
    </row>
    <row r="150" spans="1:39" x14ac:dyDescent="0.25">
      <c r="A150" t="s">
        <v>685</v>
      </c>
      <c r="B150" s="5" t="s">
        <v>79</v>
      </c>
      <c r="C150" s="6" t="s">
        <v>19</v>
      </c>
      <c r="D150" s="7" t="s">
        <v>20</v>
      </c>
      <c r="E150" s="8">
        <v>54.879562037051521</v>
      </c>
      <c r="F150" s="36">
        <v>0.38194254433644481</v>
      </c>
      <c r="G150" s="8">
        <v>-3.7748555124668357</v>
      </c>
      <c r="H150" s="9">
        <v>5</v>
      </c>
      <c r="I150" s="10">
        <v>198</v>
      </c>
      <c r="J150" s="33">
        <v>0.78097687346481937</v>
      </c>
      <c r="K150" s="11">
        <v>8.6450724450629735E-2</v>
      </c>
      <c r="L150" s="10">
        <v>-317</v>
      </c>
      <c r="M150" s="33">
        <v>-0.9885405697442643</v>
      </c>
      <c r="N150" s="11">
        <v>3.2447016658598102E-2</v>
      </c>
      <c r="O150" s="10">
        <v>40</v>
      </c>
      <c r="P150" s="33">
        <v>0.9042717139226979</v>
      </c>
      <c r="Q150" s="11">
        <v>-6.3511568836527879E-2</v>
      </c>
      <c r="R150" s="10">
        <v>2</v>
      </c>
      <c r="S150" s="33">
        <v>-1.9419138313251132</v>
      </c>
      <c r="T150" s="12">
        <v>-0.87022535942993251</v>
      </c>
      <c r="U150" s="10">
        <v>85</v>
      </c>
      <c r="V150" s="33">
        <v>1.0031703825321721</v>
      </c>
      <c r="W150" s="11">
        <v>-6.0172943334491025E-2</v>
      </c>
      <c r="X150" s="10">
        <v>0</v>
      </c>
      <c r="Y150" s="33">
        <v>1.7955760124222619E-2</v>
      </c>
      <c r="Z150" s="13">
        <v>9636</v>
      </c>
      <c r="AA150" s="10">
        <v>53</v>
      </c>
      <c r="AB150" s="33">
        <v>0.41604439413011229</v>
      </c>
      <c r="AC150" s="11">
        <v>-5.2500000000000047E-3</v>
      </c>
      <c r="AD150" s="10">
        <v>-7</v>
      </c>
      <c r="AE150" s="33">
        <v>-1.7084710765714384E-2</v>
      </c>
      <c r="AF150" s="11">
        <v>8.2029594975024933E-3</v>
      </c>
      <c r="AG150" s="10">
        <v>3</v>
      </c>
      <c r="AH150" s="33">
        <v>0.17992476938866186</v>
      </c>
      <c r="AI150" s="14">
        <v>-0.30233333333333334</v>
      </c>
      <c r="AJ150" s="10">
        <v>-5</v>
      </c>
      <c r="AK150" s="33">
        <v>2.5634269763049944E-2</v>
      </c>
      <c r="AL150" s="13">
        <v>6102.261102749726</v>
      </c>
      <c r="AM150" s="38"/>
    </row>
    <row r="151" spans="1:39" x14ac:dyDescent="0.25">
      <c r="A151" t="s">
        <v>691</v>
      </c>
      <c r="B151" s="5" t="s">
        <v>250</v>
      </c>
      <c r="C151" s="6" t="s">
        <v>19</v>
      </c>
      <c r="D151" s="7" t="s">
        <v>20</v>
      </c>
      <c r="E151" s="8">
        <v>28.633675240555622</v>
      </c>
      <c r="F151" s="36">
        <v>-0.72529477982503132</v>
      </c>
      <c r="G151" s="8">
        <v>4.303378778549753</v>
      </c>
      <c r="H151" s="9">
        <v>-36</v>
      </c>
      <c r="I151" s="10">
        <v>-5</v>
      </c>
      <c r="J151" s="33">
        <v>-1.2435517110288091E-2</v>
      </c>
      <c r="K151" s="11">
        <v>2.6924781962555322E-2</v>
      </c>
      <c r="L151" s="10">
        <v>151</v>
      </c>
      <c r="M151" s="33">
        <v>0.70840607396418098</v>
      </c>
      <c r="N151" s="11">
        <v>-5.5181901415986154E-2</v>
      </c>
      <c r="O151" s="10">
        <v>-83</v>
      </c>
      <c r="P151" s="33">
        <v>-0.40256232453546087</v>
      </c>
      <c r="Q151" s="11">
        <v>2.1488116961392571E-2</v>
      </c>
      <c r="R151" s="10">
        <v>55</v>
      </c>
      <c r="S151" s="33">
        <v>0.16882519391017153</v>
      </c>
      <c r="T151" s="12">
        <v>-0.59109654654975663</v>
      </c>
      <c r="U151" s="10">
        <v>-137</v>
      </c>
      <c r="V151" s="33">
        <v>-0.79410039122484533</v>
      </c>
      <c r="W151" s="11">
        <v>4.6029064816233686E-2</v>
      </c>
      <c r="X151" s="10">
        <v>-55</v>
      </c>
      <c r="Y151" s="33">
        <v>-0.17450156925618054</v>
      </c>
      <c r="Z151" s="13">
        <v>5315</v>
      </c>
      <c r="AA151" s="10">
        <v>147</v>
      </c>
      <c r="AB151" s="33">
        <v>0.36909574111080684</v>
      </c>
      <c r="AC151" s="11">
        <v>-2.2811983958480747E-3</v>
      </c>
      <c r="AD151" s="10">
        <v>-40</v>
      </c>
      <c r="AE151" s="33">
        <v>-0.11078599483149659</v>
      </c>
      <c r="AF151" s="11">
        <v>-9.2652590989927841E-4</v>
      </c>
      <c r="AG151" s="10">
        <v>7</v>
      </c>
      <c r="AH151" s="33">
        <v>0.14819663642012093</v>
      </c>
      <c r="AI151" s="14">
        <v>-0.27800000000000002</v>
      </c>
      <c r="AJ151" s="10">
        <v>16</v>
      </c>
      <c r="AK151" s="33">
        <v>3.0771066733880637E-2</v>
      </c>
      <c r="AL151" s="13">
        <v>18685.395509384674</v>
      </c>
      <c r="AM151" s="38"/>
    </row>
    <row r="152" spans="1:39" x14ac:dyDescent="0.25">
      <c r="A152" t="s">
        <v>769</v>
      </c>
      <c r="B152" s="5" t="s">
        <v>286</v>
      </c>
      <c r="C152" s="6" t="s">
        <v>19</v>
      </c>
      <c r="D152" s="7" t="s">
        <v>20</v>
      </c>
      <c r="E152" s="8">
        <v>25.312515128091835</v>
      </c>
      <c r="F152" s="36">
        <v>-2.2847542644496346</v>
      </c>
      <c r="G152" s="8">
        <v>8.8516092233548882</v>
      </c>
      <c r="H152" s="9">
        <v>-114</v>
      </c>
      <c r="I152" s="10">
        <v>-49</v>
      </c>
      <c r="J152" s="33">
        <v>-0.10976506272297892</v>
      </c>
      <c r="K152" s="11">
        <v>1.4704333761441646E-2</v>
      </c>
      <c r="L152" s="10">
        <v>-219</v>
      </c>
      <c r="M152" s="33">
        <v>-0.67762032095110492</v>
      </c>
      <c r="N152" s="11">
        <v>1.3971676178397806E-2</v>
      </c>
      <c r="O152" s="10">
        <v>-205</v>
      </c>
      <c r="P152" s="33">
        <v>-1.1676426254599239</v>
      </c>
      <c r="Q152" s="11">
        <v>6.9313485266463984E-2</v>
      </c>
      <c r="R152" s="10">
        <v>97</v>
      </c>
      <c r="S152" s="33">
        <v>0.31827530286626027</v>
      </c>
      <c r="T152" s="12">
        <v>-1.356617069739507</v>
      </c>
      <c r="U152" s="10">
        <v>-19</v>
      </c>
      <c r="V152" s="33">
        <v>-7.440562562154529E-2</v>
      </c>
      <c r="W152" s="11">
        <v>9.8568369353579238E-4</v>
      </c>
      <c r="X152" s="10">
        <v>-40</v>
      </c>
      <c r="Y152" s="33">
        <v>-0.17525315371893885</v>
      </c>
      <c r="Z152" s="13">
        <v>7665</v>
      </c>
      <c r="AA152" s="10">
        <v>-184</v>
      </c>
      <c r="AB152" s="33">
        <v>-0.6398977205516565</v>
      </c>
      <c r="AC152" s="11">
        <v>1.0004750593824233E-2</v>
      </c>
      <c r="AD152" s="10">
        <v>-93</v>
      </c>
      <c r="AE152" s="33">
        <v>-0.33546905320701015</v>
      </c>
      <c r="AF152" s="11">
        <v>-1.2994568302121423E-2</v>
      </c>
      <c r="AG152" s="10">
        <v>-14</v>
      </c>
      <c r="AH152" s="33">
        <v>-5.6221254806297805E-2</v>
      </c>
      <c r="AI152" s="14">
        <v>-4.0999999999999925E-2</v>
      </c>
      <c r="AJ152" s="10">
        <v>-43</v>
      </c>
      <c r="AK152" s="33">
        <v>2.1610834531024248E-3</v>
      </c>
      <c r="AL152" s="13">
        <v>4881.8260434052791</v>
      </c>
      <c r="AM152" s="38"/>
    </row>
    <row r="153" spans="1:39" x14ac:dyDescent="0.25">
      <c r="A153" t="s">
        <v>774</v>
      </c>
      <c r="B153" s="5" t="s">
        <v>89</v>
      </c>
      <c r="C153" s="6" t="s">
        <v>19</v>
      </c>
      <c r="D153" s="7" t="s">
        <v>20</v>
      </c>
      <c r="E153" s="8">
        <v>47.349150550815203</v>
      </c>
      <c r="F153" s="36">
        <v>-1.7688404111588429</v>
      </c>
      <c r="G153" s="8">
        <v>3.0967916774263458</v>
      </c>
      <c r="H153" s="9">
        <v>-8</v>
      </c>
      <c r="I153" s="10">
        <v>7</v>
      </c>
      <c r="J153" s="33">
        <v>5.6879534246950386E-2</v>
      </c>
      <c r="K153" s="11">
        <v>2.8986256096406038E-2</v>
      </c>
      <c r="L153" s="10">
        <v>-62</v>
      </c>
      <c r="M153" s="33">
        <v>-0.81552975287427132</v>
      </c>
      <c r="N153" s="11">
        <v>3.7748495907806018E-3</v>
      </c>
      <c r="O153" s="10">
        <v>-26</v>
      </c>
      <c r="P153" s="33">
        <v>-0.75155819347197705</v>
      </c>
      <c r="Q153" s="11">
        <v>3.9654017055709923E-2</v>
      </c>
      <c r="R153" s="10">
        <v>-3</v>
      </c>
      <c r="S153" s="33">
        <v>-0.78303313622066206</v>
      </c>
      <c r="T153" s="12">
        <v>-0.17485571002288047</v>
      </c>
      <c r="U153" s="10">
        <v>-28</v>
      </c>
      <c r="V153" s="33">
        <v>-0.1724718977898313</v>
      </c>
      <c r="W153" s="11">
        <v>9.4622884091045412E-3</v>
      </c>
      <c r="X153" s="10">
        <v>4</v>
      </c>
      <c r="Y153" s="33">
        <v>5.2203823376281266E-2</v>
      </c>
      <c r="Z153" s="13">
        <v>12362</v>
      </c>
      <c r="AA153" s="10">
        <v>34</v>
      </c>
      <c r="AB153" s="33">
        <v>0.28191205002281339</v>
      </c>
      <c r="AC153" s="11">
        <v>-4.0308123249299735E-3</v>
      </c>
      <c r="AD153" s="10">
        <v>-33</v>
      </c>
      <c r="AE153" s="33">
        <v>-0.22334690501553173</v>
      </c>
      <c r="AF153" s="11">
        <v>-4.4343604091405808E-3</v>
      </c>
      <c r="AG153" s="10">
        <v>1</v>
      </c>
      <c r="AH153" s="33">
        <v>3.8276892826421438E-2</v>
      </c>
      <c r="AI153" s="14">
        <v>-0.13999999999999968</v>
      </c>
      <c r="AJ153" s="10">
        <v>-2</v>
      </c>
      <c r="AK153" s="33">
        <v>3.0188717561159872E-2</v>
      </c>
      <c r="AL153" s="13">
        <v>8997.8981864316302</v>
      </c>
      <c r="AM153" s="38">
        <v>1</v>
      </c>
    </row>
    <row r="154" spans="1:39" x14ac:dyDescent="0.25">
      <c r="A154" t="s">
        <v>775</v>
      </c>
      <c r="B154" s="5" t="s">
        <v>235</v>
      </c>
      <c r="C154" s="6" t="s">
        <v>19</v>
      </c>
      <c r="D154" s="7" t="s">
        <v>20</v>
      </c>
      <c r="E154" s="8">
        <v>30.499437720114226</v>
      </c>
      <c r="F154" s="36">
        <v>-0.28854316609799635</v>
      </c>
      <c r="G154" s="8">
        <v>2.8396551104754515</v>
      </c>
      <c r="H154" s="9">
        <v>-16</v>
      </c>
      <c r="I154" s="10">
        <v>28</v>
      </c>
      <c r="J154" s="33">
        <v>0.12528442823165209</v>
      </c>
      <c r="K154" s="11">
        <v>3.6537486272893882E-2</v>
      </c>
      <c r="L154" s="10">
        <v>-82</v>
      </c>
      <c r="M154" s="33">
        <v>-0.36219384475066696</v>
      </c>
      <c r="N154" s="11">
        <v>-4.4091353065807623E-3</v>
      </c>
      <c r="O154" s="10">
        <v>-87</v>
      </c>
      <c r="P154" s="33">
        <v>-0.39948385930406877</v>
      </c>
      <c r="Q154" s="11">
        <v>2.1332251102416391E-2</v>
      </c>
      <c r="R154" s="10">
        <v>15</v>
      </c>
      <c r="S154" s="33">
        <v>8.0946001123490888E-2</v>
      </c>
      <c r="T154" s="12">
        <v>-0.16458294289351372</v>
      </c>
      <c r="U154" s="10">
        <v>-78</v>
      </c>
      <c r="V154" s="33">
        <v>-0.25349947559784775</v>
      </c>
      <c r="W154" s="11">
        <v>1.2885133793272691E-2</v>
      </c>
      <c r="X154" s="10">
        <v>4</v>
      </c>
      <c r="Y154" s="33">
        <v>1.8158997213497341E-2</v>
      </c>
      <c r="Z154" s="13">
        <v>15031</v>
      </c>
      <c r="AA154" s="10">
        <v>28</v>
      </c>
      <c r="AB154" s="33">
        <v>0.11877292011960909</v>
      </c>
      <c r="AC154" s="11">
        <v>-3.103540058557383E-4</v>
      </c>
      <c r="AD154" s="10">
        <v>37</v>
      </c>
      <c r="AE154" s="33">
        <v>0.16711509491654317</v>
      </c>
      <c r="AF154" s="11">
        <v>1.6508928982826854E-2</v>
      </c>
      <c r="AG154" s="10">
        <v>5</v>
      </c>
      <c r="AH154" s="33">
        <v>0.12570755064986927</v>
      </c>
      <c r="AI154" s="14">
        <v>-0.24799999999999978</v>
      </c>
      <c r="AJ154" s="10">
        <v>2</v>
      </c>
      <c r="AK154" s="33">
        <v>2.8990487592264524E-2</v>
      </c>
      <c r="AL154" s="13">
        <v>14764.250242419424</v>
      </c>
      <c r="AM154" s="38">
        <v>1</v>
      </c>
    </row>
    <row r="155" spans="1:39" x14ac:dyDescent="0.25">
      <c r="A155" t="s">
        <v>784</v>
      </c>
      <c r="B155" s="5" t="s">
        <v>409</v>
      </c>
      <c r="C155" s="6" t="s">
        <v>19</v>
      </c>
      <c r="D155" s="7" t="s">
        <v>20</v>
      </c>
      <c r="E155" s="8">
        <v>20.230621468881559</v>
      </c>
      <c r="F155" s="36">
        <v>0.50205204537769044</v>
      </c>
      <c r="G155" s="8">
        <v>2.9600660885004224</v>
      </c>
      <c r="H155" s="9">
        <v>18</v>
      </c>
      <c r="I155" s="10">
        <v>-151</v>
      </c>
      <c r="J155" s="33">
        <v>-0.47037884204533476</v>
      </c>
      <c r="K155" s="11">
        <v>-5.4760872786203674E-3</v>
      </c>
      <c r="L155" s="10">
        <v>-141</v>
      </c>
      <c r="M155" s="33">
        <v>-0.34329932748095726</v>
      </c>
      <c r="N155" s="11">
        <v>2.9060115373436488E-3</v>
      </c>
      <c r="O155" s="10">
        <v>0</v>
      </c>
      <c r="P155" s="33">
        <v>-1.2854458550689452E-2</v>
      </c>
      <c r="Q155" s="11">
        <v>-1.617376736090758E-3</v>
      </c>
      <c r="R155" s="10">
        <v>19</v>
      </c>
      <c r="S155" s="33">
        <v>0.23888270298591624</v>
      </c>
      <c r="T155" s="12">
        <v>0</v>
      </c>
      <c r="U155" s="10">
        <v>117</v>
      </c>
      <c r="V155" s="33">
        <v>0.30470785445506643</v>
      </c>
      <c r="W155" s="11">
        <v>-2.1504799016314767E-2</v>
      </c>
      <c r="X155" s="10">
        <v>-11</v>
      </c>
      <c r="Y155" s="33">
        <v>-8.5275426153900893E-2</v>
      </c>
      <c r="Z155" s="13">
        <v>15033</v>
      </c>
      <c r="AA155" s="10">
        <v>55</v>
      </c>
      <c r="AB155" s="33">
        <v>0.20588939354519942</v>
      </c>
      <c r="AC155" s="11">
        <v>2.989880404783811E-4</v>
      </c>
      <c r="AD155" s="10">
        <v>21</v>
      </c>
      <c r="AE155" s="33">
        <v>7.5533529573333147E-2</v>
      </c>
      <c r="AF155" s="11">
        <v>9.8209685928043466E-3</v>
      </c>
      <c r="AG155" s="10">
        <v>-22</v>
      </c>
      <c r="AH155" s="33">
        <v>-9.5922142768829044E-2</v>
      </c>
      <c r="AI155" s="14">
        <v>-1.6666666666669272E-3</v>
      </c>
      <c r="AJ155" s="10">
        <v>-20</v>
      </c>
      <c r="AK155" s="33">
        <v>1.0274110386182728E-2</v>
      </c>
      <c r="AL155" s="13">
        <v>10233.025372727672</v>
      </c>
      <c r="AM155" s="38"/>
    </row>
    <row r="156" spans="1:39" x14ac:dyDescent="0.25">
      <c r="A156" t="s">
        <v>785</v>
      </c>
      <c r="B156" s="5" t="s">
        <v>387</v>
      </c>
      <c r="C156" s="6" t="s">
        <v>19</v>
      </c>
      <c r="D156" s="7" t="s">
        <v>20</v>
      </c>
      <c r="E156" s="8">
        <v>20.545008134340655</v>
      </c>
      <c r="F156" s="36">
        <v>-2.4139187928625461E-2</v>
      </c>
      <c r="G156" s="8">
        <v>4.2034364230662078</v>
      </c>
      <c r="H156" s="9">
        <v>-2</v>
      </c>
      <c r="I156" s="10">
        <v>152</v>
      </c>
      <c r="J156" s="33">
        <v>0.53248653483639796</v>
      </c>
      <c r="K156" s="11">
        <v>6.7152378840330651E-2</v>
      </c>
      <c r="L156" s="10">
        <v>44</v>
      </c>
      <c r="M156" s="33">
        <v>0.15833502544461048</v>
      </c>
      <c r="N156" s="11">
        <v>-3.0003099269195248E-2</v>
      </c>
      <c r="O156" s="10">
        <v>-3</v>
      </c>
      <c r="P156" s="33">
        <v>-2.7127699837393715E-2</v>
      </c>
      <c r="Q156" s="11">
        <v>-4.964582293869868E-4</v>
      </c>
      <c r="R156" s="10">
        <v>157</v>
      </c>
      <c r="S156" s="33">
        <v>0.32032512857378298</v>
      </c>
      <c r="T156" s="12">
        <v>-0.41646657931612163</v>
      </c>
      <c r="U156" s="10">
        <v>-160</v>
      </c>
      <c r="V156" s="33">
        <v>-0.46681465919641818</v>
      </c>
      <c r="W156" s="11">
        <v>2.5095105325115392E-2</v>
      </c>
      <c r="X156" s="10">
        <v>37</v>
      </c>
      <c r="Y156" s="33">
        <v>6.9048651573179187E-2</v>
      </c>
      <c r="Z156" s="13">
        <v>19774</v>
      </c>
      <c r="AA156" s="10">
        <v>23</v>
      </c>
      <c r="AB156" s="33">
        <v>7.8087875277569219E-2</v>
      </c>
      <c r="AC156" s="11">
        <v>1.8230376219228982E-3</v>
      </c>
      <c r="AD156" s="10">
        <v>-55</v>
      </c>
      <c r="AE156" s="33">
        <v>-0.18387228326454819</v>
      </c>
      <c r="AF156" s="11">
        <v>-5.9498247962348483E-3</v>
      </c>
      <c r="AG156" s="10">
        <v>-5</v>
      </c>
      <c r="AH156" s="33">
        <v>3.7687031399295745E-2</v>
      </c>
      <c r="AI156" s="14">
        <v>-0.15366666666666662</v>
      </c>
      <c r="AJ156" s="10">
        <v>-2</v>
      </c>
      <c r="AK156" s="33">
        <v>1.6346604100507811E-2</v>
      </c>
      <c r="AL156" s="13">
        <v>12032.035029458304</v>
      </c>
      <c r="AM156" s="38"/>
    </row>
    <row r="157" spans="1:39" x14ac:dyDescent="0.25">
      <c r="A157" t="s">
        <v>786</v>
      </c>
      <c r="B157" s="5" t="s">
        <v>543</v>
      </c>
      <c r="C157" s="6" t="s">
        <v>19</v>
      </c>
      <c r="D157" s="7" t="s">
        <v>20</v>
      </c>
      <c r="E157" s="8">
        <v>10.324631134125354</v>
      </c>
      <c r="F157" s="36">
        <v>5.6468847605641415E-2</v>
      </c>
      <c r="G157" s="8">
        <v>6.077795534301778</v>
      </c>
      <c r="H157" s="9">
        <v>-5</v>
      </c>
      <c r="I157" s="10">
        <v>284</v>
      </c>
      <c r="J157" s="33">
        <v>1.1371751399546912</v>
      </c>
      <c r="K157" s="11">
        <v>0.11065070694975454</v>
      </c>
      <c r="L157" s="10">
        <v>-97</v>
      </c>
      <c r="M157" s="33">
        <v>-0.31363484873857916</v>
      </c>
      <c r="N157" s="11">
        <v>-2.918471865780356E-3</v>
      </c>
      <c r="O157" s="10">
        <v>-32</v>
      </c>
      <c r="P157" s="33">
        <v>-7.0968102060735339E-2</v>
      </c>
      <c r="Q157" s="11">
        <v>2.6705283501071908E-3</v>
      </c>
      <c r="R157" s="10">
        <v>-45</v>
      </c>
      <c r="S157" s="33">
        <v>0.13793692700094951</v>
      </c>
      <c r="T157" s="12">
        <v>0.15136886044350309</v>
      </c>
      <c r="U157" s="10">
        <v>-28</v>
      </c>
      <c r="V157" s="33">
        <v>-0.16793492305346813</v>
      </c>
      <c r="W157" s="11">
        <v>6.0116861768652434E-3</v>
      </c>
      <c r="X157" s="10">
        <v>-5</v>
      </c>
      <c r="Y157" s="33">
        <v>-2.5150494831178039E-2</v>
      </c>
      <c r="Z157" s="13">
        <v>27404</v>
      </c>
      <c r="AA157" s="10">
        <v>10</v>
      </c>
      <c r="AB157" s="33">
        <v>0.19148440449164505</v>
      </c>
      <c r="AC157" s="11">
        <v>1.1046990931574616E-3</v>
      </c>
      <c r="AD157" s="10">
        <v>-32</v>
      </c>
      <c r="AE157" s="33">
        <v>-0.20577212501634945</v>
      </c>
      <c r="AF157" s="11">
        <v>-8.1421111641442057E-3</v>
      </c>
      <c r="AG157" s="10">
        <v>-9</v>
      </c>
      <c r="AH157" s="33">
        <v>-6.6506010537277782E-3</v>
      </c>
      <c r="AI157" s="14">
        <v>-0.10799999999999965</v>
      </c>
      <c r="AJ157" s="10">
        <v>-33</v>
      </c>
      <c r="AK157" s="33">
        <v>-2.9397045863268786E-2</v>
      </c>
      <c r="AL157" s="13">
        <v>5193.4641419900872</v>
      </c>
      <c r="AM157" s="38"/>
    </row>
    <row r="158" spans="1:39" x14ac:dyDescent="0.25">
      <c r="A158" t="s">
        <v>816</v>
      </c>
      <c r="B158" s="5" t="s">
        <v>124</v>
      </c>
      <c r="C158" s="6" t="s">
        <v>19</v>
      </c>
      <c r="D158" s="7" t="s">
        <v>20</v>
      </c>
      <c r="E158" s="8">
        <v>39.918506720968253</v>
      </c>
      <c r="F158" s="36">
        <v>1.8190316902710664</v>
      </c>
      <c r="G158" s="8">
        <v>-4.3080265801497859</v>
      </c>
      <c r="H158" s="9">
        <v>50</v>
      </c>
      <c r="I158" s="10">
        <v>207</v>
      </c>
      <c r="J158" s="33">
        <v>0.78251740547521309</v>
      </c>
      <c r="K158" s="11">
        <v>8.541920772127054E-2</v>
      </c>
      <c r="L158" s="10">
        <v>-309</v>
      </c>
      <c r="M158" s="33">
        <v>-0.94317654462418887</v>
      </c>
      <c r="N158" s="11">
        <v>2.9986522911051208E-2</v>
      </c>
      <c r="O158" s="10">
        <v>-10</v>
      </c>
      <c r="P158" s="33">
        <v>-7.8625526471182816E-2</v>
      </c>
      <c r="Q158" s="11">
        <v>7.9755719624471921E-5</v>
      </c>
      <c r="R158" s="10">
        <v>-66</v>
      </c>
      <c r="S158" s="33">
        <v>-0.58391746348458995</v>
      </c>
      <c r="T158" s="12">
        <v>0.99666099666099628</v>
      </c>
      <c r="U158" s="10">
        <v>308</v>
      </c>
      <c r="V158" s="33">
        <v>1.4940269881510126</v>
      </c>
      <c r="W158" s="11">
        <v>-9.0929202525435474E-2</v>
      </c>
      <c r="X158" s="10">
        <v>17</v>
      </c>
      <c r="Y158" s="33">
        <v>0.12735560469982166</v>
      </c>
      <c r="Z158" s="13">
        <v>13867</v>
      </c>
      <c r="AA158" s="10">
        <v>74</v>
      </c>
      <c r="AB158" s="33">
        <v>0.44607385561516832</v>
      </c>
      <c r="AC158" s="11">
        <v>-4.8473895582329257E-3</v>
      </c>
      <c r="AD158" s="10">
        <v>128</v>
      </c>
      <c r="AE158" s="33">
        <v>0.45320181209607019</v>
      </c>
      <c r="AF158" s="11">
        <v>3.2416769651350097E-2</v>
      </c>
      <c r="AG158" s="10">
        <v>-3</v>
      </c>
      <c r="AH158" s="33">
        <v>-2.2035844486930412E-2</v>
      </c>
      <c r="AI158" s="14">
        <v>-5.8333333333331794E-2</v>
      </c>
      <c r="AJ158" s="10">
        <v>-2</v>
      </c>
      <c r="AK158" s="33">
        <v>2.6360662294970361E-2</v>
      </c>
      <c r="AL158" s="13">
        <v>4381.3038253638297</v>
      </c>
      <c r="AM158" s="38"/>
    </row>
    <row r="159" spans="1:39" x14ac:dyDescent="0.25">
      <c r="A159" t="s">
        <v>848</v>
      </c>
      <c r="B159" s="5" t="s">
        <v>217</v>
      </c>
      <c r="C159" s="6" t="s">
        <v>19</v>
      </c>
      <c r="D159" s="7" t="s">
        <v>20</v>
      </c>
      <c r="E159" s="8">
        <v>28.007344810405201</v>
      </c>
      <c r="F159" s="36">
        <v>-0.89415202748998612</v>
      </c>
      <c r="G159" s="8">
        <v>4.849998485735469</v>
      </c>
      <c r="H159" s="9">
        <v>-40</v>
      </c>
      <c r="I159" s="10">
        <v>177</v>
      </c>
      <c r="J159" s="33">
        <v>0.59044049649124342</v>
      </c>
      <c r="K159" s="11">
        <v>6.8882081935257911E-2</v>
      </c>
      <c r="L159" s="10">
        <v>43</v>
      </c>
      <c r="M159" s="33">
        <v>0.10086975761271749</v>
      </c>
      <c r="N159" s="11">
        <v>-3.0279235077263197E-2</v>
      </c>
      <c r="O159" s="10">
        <v>-54</v>
      </c>
      <c r="P159" s="33">
        <v>-0.29967484421053664</v>
      </c>
      <c r="Q159" s="11">
        <v>1.4790398918187966E-2</v>
      </c>
      <c r="R159" s="10">
        <v>-67</v>
      </c>
      <c r="S159" s="33">
        <v>-0.53605791180135187</v>
      </c>
      <c r="T159" s="12">
        <v>0.95248013677527976</v>
      </c>
      <c r="U159" s="10">
        <v>-143</v>
      </c>
      <c r="V159" s="33">
        <v>-0.41379915997392225</v>
      </c>
      <c r="W159" s="11">
        <v>2.1956851992798482E-2</v>
      </c>
      <c r="X159" s="10">
        <v>61</v>
      </c>
      <c r="Y159" s="33">
        <v>0.18339669350034746</v>
      </c>
      <c r="Z159" s="13">
        <v>24125</v>
      </c>
      <c r="AA159" s="10">
        <v>148</v>
      </c>
      <c r="AB159" s="33">
        <v>0.4848515842867247</v>
      </c>
      <c r="AC159" s="11">
        <v>-4.5491033304867687E-3</v>
      </c>
      <c r="AD159" s="10">
        <v>-175</v>
      </c>
      <c r="AE159" s="33">
        <v>-0.52075766042945026</v>
      </c>
      <c r="AF159" s="11">
        <v>-2.4900502392646406E-2</v>
      </c>
      <c r="AG159" s="10">
        <v>-1</v>
      </c>
      <c r="AH159" s="33">
        <v>0.12252424285386554</v>
      </c>
      <c r="AI159" s="14">
        <v>-0.22566666666666713</v>
      </c>
      <c r="AJ159" s="10">
        <v>-23</v>
      </c>
      <c r="AK159" s="33">
        <v>1.7722587594984407E-2</v>
      </c>
      <c r="AL159" s="13">
        <v>3402.5731283439818</v>
      </c>
      <c r="AM159" s="38"/>
    </row>
    <row r="160" spans="1:39" x14ac:dyDescent="0.25">
      <c r="A160" t="s">
        <v>850</v>
      </c>
      <c r="B160" s="5" t="s">
        <v>84</v>
      </c>
      <c r="C160" s="6" t="s">
        <v>19</v>
      </c>
      <c r="D160" s="7" t="s">
        <v>20</v>
      </c>
      <c r="E160" s="8">
        <v>47.177774155210713</v>
      </c>
      <c r="F160" s="36">
        <v>-0.33202874295303797</v>
      </c>
      <c r="G160" s="8">
        <v>-0.4378104315503748</v>
      </c>
      <c r="H160" s="9">
        <v>-3</v>
      </c>
      <c r="I160" s="10">
        <v>283</v>
      </c>
      <c r="J160" s="33">
        <v>1.487003749127604</v>
      </c>
      <c r="K160" s="11">
        <v>0.13886045718184914</v>
      </c>
      <c r="L160" s="10">
        <v>-10</v>
      </c>
      <c r="M160" s="33">
        <v>-5.9305682733396009E-2</v>
      </c>
      <c r="N160" s="11">
        <v>-1.55031939512216E-2</v>
      </c>
      <c r="O160" s="10">
        <v>-16</v>
      </c>
      <c r="P160" s="33">
        <v>-0.28697828972513717</v>
      </c>
      <c r="Q160" s="11">
        <v>1.1919765941331734E-2</v>
      </c>
      <c r="R160" s="10">
        <v>-2</v>
      </c>
      <c r="S160" s="33">
        <v>-0.69925784112945721</v>
      </c>
      <c r="T160" s="12">
        <v>-0.55818724919289098</v>
      </c>
      <c r="U160" s="10">
        <v>84</v>
      </c>
      <c r="V160" s="33">
        <v>0.75610972072488558</v>
      </c>
      <c r="W160" s="11">
        <v>-4.5825620504147346E-2</v>
      </c>
      <c r="X160" s="10">
        <v>-22</v>
      </c>
      <c r="Y160" s="33">
        <v>-5.2355489227764673E-2</v>
      </c>
      <c r="Z160" s="13">
        <v>8977</v>
      </c>
      <c r="AA160" s="10">
        <v>-6</v>
      </c>
      <c r="AB160" s="33">
        <v>-0.34654265401130147</v>
      </c>
      <c r="AC160" s="11">
        <v>2.7028753993610238E-3</v>
      </c>
      <c r="AD160" s="10">
        <v>2</v>
      </c>
      <c r="AE160" s="33">
        <v>8.6607419288716181E-3</v>
      </c>
      <c r="AF160" s="11">
        <v>7.8179336077744965E-3</v>
      </c>
      <c r="AG160" s="10">
        <v>-17</v>
      </c>
      <c r="AH160" s="33">
        <v>-0.27633812100792143</v>
      </c>
      <c r="AI160" s="14">
        <v>0.21800000000000086</v>
      </c>
      <c r="AJ160" s="10">
        <v>-59</v>
      </c>
      <c r="AK160" s="33">
        <v>1.9803285611709187E-3</v>
      </c>
      <c r="AL160" s="13">
        <v>-7735.3001585205348</v>
      </c>
      <c r="AM160" s="38"/>
    </row>
    <row r="161" spans="1:39" x14ac:dyDescent="0.25">
      <c r="A161" t="s">
        <v>859</v>
      </c>
      <c r="B161" s="5" t="s">
        <v>68</v>
      </c>
      <c r="C161" s="6" t="s">
        <v>19</v>
      </c>
      <c r="D161" s="7" t="s">
        <v>20</v>
      </c>
      <c r="E161" s="8">
        <v>52.231173432637618</v>
      </c>
      <c r="F161" s="36">
        <v>-1.7216382083777662</v>
      </c>
      <c r="G161" s="8">
        <v>1.9885401776820402</v>
      </c>
      <c r="H161" s="9">
        <v>-16</v>
      </c>
      <c r="I161" s="10">
        <v>330</v>
      </c>
      <c r="J161" s="33">
        <v>3.0000384307586945</v>
      </c>
      <c r="K161" s="11">
        <v>0.25321904914345383</v>
      </c>
      <c r="L161" s="10">
        <v>104</v>
      </c>
      <c r="M161" s="33">
        <v>0.72645066617214848</v>
      </c>
      <c r="N161" s="11">
        <v>-6.1151262750397853E-2</v>
      </c>
      <c r="O161" s="10">
        <v>2</v>
      </c>
      <c r="P161" s="33">
        <v>6.8969638361684238E-2</v>
      </c>
      <c r="Q161" s="11">
        <v>-1.0843840897159202E-2</v>
      </c>
      <c r="R161" s="10">
        <v>-1</v>
      </c>
      <c r="S161" s="33">
        <v>-0.70245533080721312</v>
      </c>
      <c r="T161" s="12">
        <v>-0.89528953197899241</v>
      </c>
      <c r="U161" s="10">
        <v>-39</v>
      </c>
      <c r="V161" s="33">
        <v>-1.4227110527434255</v>
      </c>
      <c r="W161" s="11">
        <v>8.662208754003381E-2</v>
      </c>
      <c r="X161" s="10">
        <v>-2</v>
      </c>
      <c r="Y161" s="33">
        <v>1.1712943958864797E-2</v>
      </c>
      <c r="Z161" s="13">
        <v>7856</v>
      </c>
      <c r="AA161" s="10">
        <v>15</v>
      </c>
      <c r="AB161" s="33">
        <v>0.11167494690451019</v>
      </c>
      <c r="AC161" s="11">
        <v>-1.8739269831419963E-3</v>
      </c>
      <c r="AD161" s="10">
        <v>-52</v>
      </c>
      <c r="AE161" s="33">
        <v>-0.78938452424018701</v>
      </c>
      <c r="AF161" s="11">
        <v>-3.5879094789254773E-2</v>
      </c>
      <c r="AG161" s="10">
        <v>0</v>
      </c>
      <c r="AH161" s="33">
        <v>0.25209445852984302</v>
      </c>
      <c r="AI161" s="14">
        <v>-0.37466666666666626</v>
      </c>
      <c r="AJ161" s="10">
        <v>0</v>
      </c>
      <c r="AK161" s="33">
        <v>2.3637125291322558E-2</v>
      </c>
      <c r="AL161" s="13">
        <v>-888.11715870206535</v>
      </c>
      <c r="AM161" s="38">
        <v>1</v>
      </c>
    </row>
    <row r="162" spans="1:39" x14ac:dyDescent="0.25">
      <c r="A162" t="s">
        <v>879</v>
      </c>
      <c r="B162" s="5" t="s">
        <v>158</v>
      </c>
      <c r="C162" s="6" t="s">
        <v>19</v>
      </c>
      <c r="D162" s="7" t="s">
        <v>20</v>
      </c>
      <c r="E162" s="8">
        <v>37.629887707827578</v>
      </c>
      <c r="F162" s="36">
        <v>0.91281428403279863</v>
      </c>
      <c r="G162" s="8">
        <v>-1.5922011842532626</v>
      </c>
      <c r="H162" s="9">
        <v>20</v>
      </c>
      <c r="I162" s="10">
        <v>-41</v>
      </c>
      <c r="J162" s="33">
        <v>-7.5701117740968632E-2</v>
      </c>
      <c r="K162" s="11">
        <v>1.9773635421580837E-2</v>
      </c>
      <c r="L162" s="10">
        <v>-25</v>
      </c>
      <c r="M162" s="33">
        <v>-0.358479360118861</v>
      </c>
      <c r="N162" s="11">
        <v>-1.2903765923900162E-2</v>
      </c>
      <c r="O162" s="10">
        <v>66</v>
      </c>
      <c r="P162" s="33">
        <v>0.55328414547410709</v>
      </c>
      <c r="Q162" s="11">
        <v>-3.9456544949818498E-2</v>
      </c>
      <c r="R162" s="10">
        <v>-33</v>
      </c>
      <c r="S162" s="33">
        <v>-0.60531235295590391</v>
      </c>
      <c r="T162" s="12">
        <v>0.66234128991276253</v>
      </c>
      <c r="U162" s="10">
        <v>227</v>
      </c>
      <c r="V162" s="33">
        <v>0.72681225270117678</v>
      </c>
      <c r="W162" s="11">
        <v>-4.6002952807986809E-2</v>
      </c>
      <c r="X162" s="10">
        <v>14</v>
      </c>
      <c r="Y162" s="33">
        <v>9.3660739322779074E-2</v>
      </c>
      <c r="Z162" s="13">
        <v>14295</v>
      </c>
      <c r="AA162" s="10">
        <v>46</v>
      </c>
      <c r="AB162" s="33">
        <v>0.26744155932796521</v>
      </c>
      <c r="AC162" s="11">
        <v>-2.4636045153756253E-3</v>
      </c>
      <c r="AD162" s="10">
        <v>-27</v>
      </c>
      <c r="AE162" s="33">
        <v>-6.0471107914865395E-2</v>
      </c>
      <c r="AF162" s="11">
        <v>3.2304863532013339E-3</v>
      </c>
      <c r="AG162" s="10">
        <v>0</v>
      </c>
      <c r="AH162" s="33">
        <v>0.15239773138027179</v>
      </c>
      <c r="AI162" s="14">
        <v>-0.27266666666666728</v>
      </c>
      <c r="AJ162" s="10">
        <v>6</v>
      </c>
      <c r="AK162" s="33">
        <v>3.1378938789718924E-2</v>
      </c>
      <c r="AL162" s="13">
        <v>15198.322485146797</v>
      </c>
      <c r="AM162" s="38"/>
    </row>
    <row r="163" spans="1:39" x14ac:dyDescent="0.25">
      <c r="A163" t="s">
        <v>901</v>
      </c>
      <c r="B163" s="5" t="s">
        <v>169</v>
      </c>
      <c r="C163" s="6" t="s">
        <v>19</v>
      </c>
      <c r="D163" s="7" t="s">
        <v>20</v>
      </c>
      <c r="E163" s="8">
        <v>32.97833325394592</v>
      </c>
      <c r="F163" s="36">
        <v>-2.1724148685043332</v>
      </c>
      <c r="G163" s="8">
        <v>7.0164653902127725</v>
      </c>
      <c r="H163" s="9">
        <v>-62</v>
      </c>
      <c r="I163" s="10">
        <v>97</v>
      </c>
      <c r="J163" s="33">
        <v>0.32622743822565869</v>
      </c>
      <c r="K163" s="11">
        <v>4.7301912045729533E-2</v>
      </c>
      <c r="L163" s="10">
        <v>14</v>
      </c>
      <c r="M163" s="33">
        <v>-2.0763819631020253E-2</v>
      </c>
      <c r="N163" s="11">
        <v>-3.5481512645612487E-2</v>
      </c>
      <c r="O163" s="10">
        <v>5</v>
      </c>
      <c r="P163" s="33">
        <v>3.9668793462112495E-2</v>
      </c>
      <c r="Q163" s="11">
        <v>-6.7960731237288879E-3</v>
      </c>
      <c r="R163" s="10">
        <v>89</v>
      </c>
      <c r="S163" s="33">
        <v>0.28840476602359305</v>
      </c>
      <c r="T163" s="12">
        <v>-1.1049034343892685</v>
      </c>
      <c r="U163" s="10">
        <v>-400</v>
      </c>
      <c r="V163" s="33">
        <v>-2.1436796751446257</v>
      </c>
      <c r="W163" s="11">
        <v>0.12665197209210172</v>
      </c>
      <c r="X163" s="10">
        <v>-148</v>
      </c>
      <c r="Y163" s="33">
        <v>-0.53581565351803584</v>
      </c>
      <c r="Z163" s="13">
        <v>-8920</v>
      </c>
      <c r="AA163" s="10">
        <v>62</v>
      </c>
      <c r="AB163" s="33">
        <v>0.4060272023505152</v>
      </c>
      <c r="AC163" s="11">
        <v>-4.4966139954853296E-3</v>
      </c>
      <c r="AD163" s="10">
        <v>-78</v>
      </c>
      <c r="AE163" s="33">
        <v>-0.31516339720979281</v>
      </c>
      <c r="AF163" s="11">
        <v>-1.166523396580621E-2</v>
      </c>
      <c r="AG163" s="10">
        <v>1</v>
      </c>
      <c r="AH163" s="33">
        <v>1.9188456548400845E-2</v>
      </c>
      <c r="AI163" s="14">
        <v>-0.11699999999999999</v>
      </c>
      <c r="AJ163" s="10">
        <v>-1</v>
      </c>
      <c r="AK163" s="33">
        <v>2.7920306984560772E-2</v>
      </c>
      <c r="AL163" s="13">
        <v>12899.614633164121</v>
      </c>
      <c r="AM163" s="38"/>
    </row>
    <row r="164" spans="1:39" x14ac:dyDescent="0.25">
      <c r="A164" t="s">
        <v>928</v>
      </c>
      <c r="B164" s="5" t="s">
        <v>156</v>
      </c>
      <c r="C164" s="6" t="s">
        <v>19</v>
      </c>
      <c r="D164" s="7" t="s">
        <v>20</v>
      </c>
      <c r="E164" s="8">
        <v>34.525972315908106</v>
      </c>
      <c r="F164" s="36">
        <v>-0.59240470974499826</v>
      </c>
      <c r="G164" s="8">
        <v>2.7771847301449881</v>
      </c>
      <c r="H164" s="9">
        <v>-26</v>
      </c>
      <c r="I164" s="10">
        <v>-67</v>
      </c>
      <c r="J164" s="33">
        <v>-0.15938065093137685</v>
      </c>
      <c r="K164" s="11">
        <v>1.3483643383485178E-2</v>
      </c>
      <c r="L164" s="10">
        <v>47</v>
      </c>
      <c r="M164" s="33">
        <v>0.16263844301384839</v>
      </c>
      <c r="N164" s="11">
        <v>-2.4022162897926302E-2</v>
      </c>
      <c r="O164" s="10">
        <v>-93</v>
      </c>
      <c r="P164" s="33">
        <v>-0.57625234080681365</v>
      </c>
      <c r="Q164" s="11">
        <v>3.1988008150449276E-2</v>
      </c>
      <c r="R164" s="10">
        <v>75</v>
      </c>
      <c r="S164" s="33">
        <v>0.30668233305459353</v>
      </c>
      <c r="T164" s="12">
        <v>-1.7587215770897757</v>
      </c>
      <c r="U164" s="10">
        <v>-37</v>
      </c>
      <c r="V164" s="33">
        <v>-0.23309258163989549</v>
      </c>
      <c r="W164" s="11">
        <v>1.2647720600845E-2</v>
      </c>
      <c r="X164" s="10">
        <v>-35</v>
      </c>
      <c r="Y164" s="33">
        <v>-0.11261395264732432</v>
      </c>
      <c r="Z164" s="13">
        <v>8050</v>
      </c>
      <c r="AA164" s="10">
        <v>11</v>
      </c>
      <c r="AB164" s="33">
        <v>6.1547294337373881E-2</v>
      </c>
      <c r="AC164" s="11">
        <v>2.4528301886792697E-4</v>
      </c>
      <c r="AD164" s="10">
        <v>-28</v>
      </c>
      <c r="AE164" s="33">
        <v>-9.8129925505770765E-2</v>
      </c>
      <c r="AF164" s="11">
        <v>5.8508053386852055E-4</v>
      </c>
      <c r="AG164" s="10">
        <v>7</v>
      </c>
      <c r="AH164" s="33">
        <v>0.19971045917167518</v>
      </c>
      <c r="AI164" s="14">
        <v>-0.32100000000000062</v>
      </c>
      <c r="AJ164" s="10">
        <v>15</v>
      </c>
      <c r="AK164" s="33">
        <v>3.4849602597207707E-2</v>
      </c>
      <c r="AL164" s="13">
        <v>17375.324288727905</v>
      </c>
      <c r="AM164" s="38"/>
    </row>
    <row r="165" spans="1:39" x14ac:dyDescent="0.25">
      <c r="A165" t="s">
        <v>959</v>
      </c>
      <c r="B165" s="5" t="s">
        <v>233</v>
      </c>
      <c r="C165" s="6" t="s">
        <v>19</v>
      </c>
      <c r="D165" s="7" t="s">
        <v>20</v>
      </c>
      <c r="E165" s="8">
        <v>31.967959826658777</v>
      </c>
      <c r="F165" s="36">
        <v>-0.59957916920999077</v>
      </c>
      <c r="G165" s="8">
        <v>3.3142524627902077</v>
      </c>
      <c r="H165" s="9">
        <v>-30</v>
      </c>
      <c r="I165" s="10">
        <v>-103</v>
      </c>
      <c r="J165" s="33">
        <v>-0.30623399167020865</v>
      </c>
      <c r="K165" s="11">
        <v>1.0247234273251804E-3</v>
      </c>
      <c r="L165" s="10">
        <v>97</v>
      </c>
      <c r="M165" s="33">
        <v>0.36622891629487464</v>
      </c>
      <c r="N165" s="11">
        <v>-2.8517145729843069E-2</v>
      </c>
      <c r="O165" s="10">
        <v>28</v>
      </c>
      <c r="P165" s="33">
        <v>0.17828644036795319</v>
      </c>
      <c r="Q165" s="11">
        <v>-1.5498492578288836E-2</v>
      </c>
      <c r="R165" s="10">
        <v>5</v>
      </c>
      <c r="S165" s="33">
        <v>-0.43422851601296442</v>
      </c>
      <c r="T165" s="12">
        <v>-1.2353480865703994</v>
      </c>
      <c r="U165" s="10">
        <v>-90</v>
      </c>
      <c r="V165" s="33">
        <v>-0.29815530750440244</v>
      </c>
      <c r="W165" s="11">
        <v>1.5469310609065562E-2</v>
      </c>
      <c r="X165" s="10">
        <v>-31</v>
      </c>
      <c r="Y165" s="33">
        <v>-0.10670284342773317</v>
      </c>
      <c r="Z165" s="13">
        <v>8133</v>
      </c>
      <c r="AA165" s="10">
        <v>72</v>
      </c>
      <c r="AB165" s="33">
        <v>0.16257992712478969</v>
      </c>
      <c r="AC165" s="11">
        <v>-7.2042570609907874E-5</v>
      </c>
      <c r="AD165" s="10">
        <v>-50</v>
      </c>
      <c r="AE165" s="33">
        <v>-0.13172349768512892</v>
      </c>
      <c r="AF165" s="11">
        <v>-2.6044993750868883E-3</v>
      </c>
      <c r="AG165" s="10">
        <v>-7</v>
      </c>
      <c r="AH165" s="33">
        <v>3.1568303693175537E-2</v>
      </c>
      <c r="AI165" s="14">
        <v>-0.13500000000000023</v>
      </c>
      <c r="AJ165" s="10">
        <v>6</v>
      </c>
      <c r="AK165" s="33">
        <v>2.9895283392139427E-2</v>
      </c>
      <c r="AL165" s="13">
        <v>15833.521946264576</v>
      </c>
      <c r="AM165" s="38"/>
    </row>
    <row r="166" spans="1:39" x14ac:dyDescent="0.25">
      <c r="A166" t="s">
        <v>984</v>
      </c>
      <c r="B166" s="5" t="s">
        <v>111</v>
      </c>
      <c r="C166" s="6" t="s">
        <v>19</v>
      </c>
      <c r="D166" s="7" t="s">
        <v>20</v>
      </c>
      <c r="E166" s="8">
        <v>45.974366994342489</v>
      </c>
      <c r="F166" s="36">
        <v>-0.88463955826811524</v>
      </c>
      <c r="G166" s="8">
        <v>1.1792857823790115</v>
      </c>
      <c r="H166" s="9">
        <v>-8</v>
      </c>
      <c r="I166" s="10">
        <v>45</v>
      </c>
      <c r="J166" s="33">
        <v>0.16522867940265107</v>
      </c>
      <c r="K166" s="11">
        <v>4.0885437127046176E-2</v>
      </c>
      <c r="L166" s="10">
        <v>47</v>
      </c>
      <c r="M166" s="33">
        <v>0.1595002938925342</v>
      </c>
      <c r="N166" s="11">
        <v>-2.9841742891520744E-2</v>
      </c>
      <c r="O166" s="10">
        <v>-4</v>
      </c>
      <c r="P166" s="33">
        <v>-7.0077317245882842E-2</v>
      </c>
      <c r="Q166" s="11">
        <v>-1.6592708676878565E-3</v>
      </c>
      <c r="R166" s="10">
        <v>19</v>
      </c>
      <c r="S166" s="33">
        <v>-0.20289932730037047</v>
      </c>
      <c r="T166" s="12">
        <v>-0.41233984309276317</v>
      </c>
      <c r="U166" s="10">
        <v>-9</v>
      </c>
      <c r="V166" s="33">
        <v>-0.29731671428637618</v>
      </c>
      <c r="W166" s="11">
        <v>1.8365414339571534E-2</v>
      </c>
      <c r="X166" s="10">
        <v>0</v>
      </c>
      <c r="Y166" s="33">
        <v>2.9208577764195387E-2</v>
      </c>
      <c r="Z166" s="13">
        <v>12948</v>
      </c>
      <c r="AA166" s="10">
        <v>-19</v>
      </c>
      <c r="AB166" s="33">
        <v>-0.15239187118544806</v>
      </c>
      <c r="AC166" s="11">
        <v>2.6697492084233818E-3</v>
      </c>
      <c r="AD166" s="10">
        <v>-7</v>
      </c>
      <c r="AE166" s="33">
        <v>-0.35959746475520271</v>
      </c>
      <c r="AF166" s="11">
        <v>-9.1831487564566494E-3</v>
      </c>
      <c r="AG166" s="10">
        <v>37</v>
      </c>
      <c r="AH166" s="33">
        <v>0.31157146101927291</v>
      </c>
      <c r="AI166" s="14">
        <v>-0.46399999999999952</v>
      </c>
      <c r="AJ166" s="10">
        <v>24</v>
      </c>
      <c r="AK166" s="33">
        <v>3.7437800649421038E-2</v>
      </c>
      <c r="AL166" s="13">
        <v>21349.791068995488</v>
      </c>
      <c r="AM166" s="38">
        <v>1</v>
      </c>
    </row>
    <row r="167" spans="1:39" x14ac:dyDescent="0.25">
      <c r="A167" t="s">
        <v>991</v>
      </c>
      <c r="B167" s="5" t="s">
        <v>95</v>
      </c>
      <c r="C167" s="6" t="s">
        <v>19</v>
      </c>
      <c r="D167" s="7" t="s">
        <v>20</v>
      </c>
      <c r="E167" s="8">
        <v>43.338827456062411</v>
      </c>
      <c r="F167" s="36">
        <v>-1.5973879803708533</v>
      </c>
      <c r="G167" s="8">
        <v>3.4849077416747889</v>
      </c>
      <c r="H167" s="9">
        <v>-30</v>
      </c>
      <c r="I167" s="10">
        <v>-39</v>
      </c>
      <c r="J167" s="33">
        <v>-0.10049009863710204</v>
      </c>
      <c r="K167" s="11">
        <v>2.4156072137547335E-2</v>
      </c>
      <c r="L167" s="10">
        <v>134</v>
      </c>
      <c r="M167" s="33">
        <v>0.50047321618326324</v>
      </c>
      <c r="N167" s="11">
        <v>-3.8174608717519994E-2</v>
      </c>
      <c r="O167" s="10">
        <v>-16</v>
      </c>
      <c r="P167" s="33">
        <v>-0.4628586222912392</v>
      </c>
      <c r="Q167" s="11">
        <v>2.1958480760064514E-2</v>
      </c>
      <c r="R167" s="10">
        <v>-98</v>
      </c>
      <c r="S167" s="33">
        <v>-0.71725024458790931</v>
      </c>
      <c r="T167" s="12">
        <v>1.3682110132989806</v>
      </c>
      <c r="U167" s="10">
        <v>-65</v>
      </c>
      <c r="V167" s="33">
        <v>-0.80690869420101485</v>
      </c>
      <c r="W167" s="11">
        <v>4.8011005268659243E-2</v>
      </c>
      <c r="X167" s="10">
        <v>7</v>
      </c>
      <c r="Y167" s="33">
        <v>8.4872334268428773E-2</v>
      </c>
      <c r="Z167" s="13">
        <v>13118</v>
      </c>
      <c r="AA167" s="10">
        <v>-11</v>
      </c>
      <c r="AB167" s="33">
        <v>-0.2467378021089528</v>
      </c>
      <c r="AC167" s="11">
        <v>2.7805490759016671E-3</v>
      </c>
      <c r="AD167" s="10">
        <v>67</v>
      </c>
      <c r="AE167" s="33">
        <v>0.32640976492746926</v>
      </c>
      <c r="AF167" s="11">
        <v>2.6290472219463568E-2</v>
      </c>
      <c r="AG167" s="10">
        <v>9</v>
      </c>
      <c r="AH167" s="33">
        <v>0.46206219507925517</v>
      </c>
      <c r="AI167" s="14">
        <v>-0.61699999999999999</v>
      </c>
      <c r="AJ167" s="10">
        <v>3</v>
      </c>
      <c r="AK167" s="33">
        <v>3.8295821864041291E-2</v>
      </c>
      <c r="AL167" s="13">
        <v>14610.751200207451</v>
      </c>
      <c r="AM167" s="38"/>
    </row>
    <row r="168" spans="1:39" x14ac:dyDescent="0.25">
      <c r="A168" t="s">
        <v>1036</v>
      </c>
      <c r="B168" s="5" t="s">
        <v>162</v>
      </c>
      <c r="C168" s="6" t="s">
        <v>19</v>
      </c>
      <c r="D168" s="7" t="s">
        <v>20</v>
      </c>
      <c r="E168" s="8">
        <v>36.900266953859457</v>
      </c>
      <c r="F168" s="36">
        <v>0.14074215452529959</v>
      </c>
      <c r="G168" s="8">
        <v>0.47391753947237447</v>
      </c>
      <c r="H168" s="9">
        <v>-6</v>
      </c>
      <c r="I168" s="10">
        <v>-80</v>
      </c>
      <c r="J168" s="33">
        <v>-0.22213418866359852</v>
      </c>
      <c r="K168" s="11">
        <v>7.9228333128463779E-3</v>
      </c>
      <c r="L168" s="10">
        <v>-292</v>
      </c>
      <c r="M168" s="33">
        <v>-1.2985133375959739</v>
      </c>
      <c r="N168" s="11">
        <v>3.5006106672545875E-2</v>
      </c>
      <c r="O168" s="10">
        <v>-8</v>
      </c>
      <c r="P168" s="33">
        <v>-8.6494347624366474E-2</v>
      </c>
      <c r="Q168" s="11">
        <v>1.0708661165151345E-4</v>
      </c>
      <c r="R168" s="10">
        <v>-9</v>
      </c>
      <c r="S168" s="33">
        <v>-5.4300918981364701E-2</v>
      </c>
      <c r="T168" s="12">
        <v>-1.1745139179897279E-3</v>
      </c>
      <c r="U168" s="10">
        <v>-54</v>
      </c>
      <c r="V168" s="33">
        <v>-0.32019307292408272</v>
      </c>
      <c r="W168" s="11">
        <v>1.7600824025582038E-2</v>
      </c>
      <c r="X168" s="10">
        <v>31</v>
      </c>
      <c r="Y168" s="33">
        <v>0.15895789096292245</v>
      </c>
      <c r="Z168" s="13">
        <v>18580</v>
      </c>
      <c r="AA168" s="10">
        <v>65</v>
      </c>
      <c r="AB168" s="33">
        <v>0.41216872598375442</v>
      </c>
      <c r="AC168" s="11">
        <v>-4.4430665163472313E-3</v>
      </c>
      <c r="AD168" s="10">
        <v>92</v>
      </c>
      <c r="AE168" s="33">
        <v>0.35724727271775603</v>
      </c>
      <c r="AF168" s="11">
        <v>2.766474587137413E-2</v>
      </c>
      <c r="AG168" s="10">
        <v>6</v>
      </c>
      <c r="AH168" s="33">
        <v>0.18201372712352859</v>
      </c>
      <c r="AI168" s="14">
        <v>-0.31099999999999994</v>
      </c>
      <c r="AJ168" s="10">
        <v>6</v>
      </c>
      <c r="AK168" s="33">
        <v>3.2060216698765909E-2</v>
      </c>
      <c r="AL168" s="13">
        <v>15446.647001393467</v>
      </c>
      <c r="AM168" s="38"/>
    </row>
    <row r="169" spans="1:39" x14ac:dyDescent="0.25">
      <c r="A169" t="s">
        <v>1055</v>
      </c>
      <c r="B169" s="5" t="s">
        <v>161</v>
      </c>
      <c r="C169" s="6" t="s">
        <v>19</v>
      </c>
      <c r="D169" s="7" t="s">
        <v>20</v>
      </c>
      <c r="E169" s="8">
        <v>34.919540120401741</v>
      </c>
      <c r="F169" s="36">
        <v>-0.68039072160215452</v>
      </c>
      <c r="G169" s="8">
        <v>2.915874011591356</v>
      </c>
      <c r="H169" s="9">
        <v>-26</v>
      </c>
      <c r="I169" s="10">
        <v>-49</v>
      </c>
      <c r="J169" s="33">
        <v>-0.44254829802670492</v>
      </c>
      <c r="K169" s="11">
        <v>7.568133958856027E-3</v>
      </c>
      <c r="L169" s="10">
        <v>360</v>
      </c>
      <c r="M169" s="33">
        <v>1.2874086447486037</v>
      </c>
      <c r="N169" s="11">
        <v>-7.2689403982751644E-2</v>
      </c>
      <c r="O169" s="10">
        <v>41</v>
      </c>
      <c r="P169" s="33">
        <v>0.1979593930128743</v>
      </c>
      <c r="Q169" s="11">
        <v>-1.6624704609200736E-2</v>
      </c>
      <c r="R169" s="10">
        <v>-35</v>
      </c>
      <c r="S169" s="33">
        <v>-0.61114765052847009</v>
      </c>
      <c r="T169" s="12">
        <v>0.69852481488170604</v>
      </c>
      <c r="U169" s="10">
        <v>-76</v>
      </c>
      <c r="V169" s="33">
        <v>-0.81166773571612416</v>
      </c>
      <c r="W169" s="11">
        <v>4.8109029580674215E-2</v>
      </c>
      <c r="X169" s="10">
        <v>-14</v>
      </c>
      <c r="Y169" s="33">
        <v>-4.0610103770251094E-2</v>
      </c>
      <c r="Z169" s="13">
        <v>11000</v>
      </c>
      <c r="AA169" s="10">
        <v>52</v>
      </c>
      <c r="AB169" s="33">
        <v>0.26394167197094071</v>
      </c>
      <c r="AC169" s="11">
        <v>-2.2950819672131126E-3</v>
      </c>
      <c r="AD169" s="10">
        <v>-3</v>
      </c>
      <c r="AE169" s="33">
        <v>2.337663865360301E-2</v>
      </c>
      <c r="AF169" s="11">
        <v>7.8441132732677277E-3</v>
      </c>
      <c r="AG169" s="10">
        <v>14</v>
      </c>
      <c r="AH169" s="33">
        <v>0.31566080747044023</v>
      </c>
      <c r="AI169" s="14">
        <v>-0.46166666666666689</v>
      </c>
      <c r="AJ169" s="10">
        <v>5</v>
      </c>
      <c r="AK169" s="33">
        <v>3.0507104908751637E-2</v>
      </c>
      <c r="AL169" s="13">
        <v>15230.098042589801</v>
      </c>
      <c r="AM169" s="38"/>
    </row>
    <row r="170" spans="1:39" x14ac:dyDescent="0.25">
      <c r="A170" t="s">
        <v>1080</v>
      </c>
      <c r="B170" s="5" t="s">
        <v>219</v>
      </c>
      <c r="C170" s="6" t="s">
        <v>19</v>
      </c>
      <c r="D170" s="7" t="s">
        <v>20</v>
      </c>
      <c r="E170" s="8">
        <v>32.177800345781776</v>
      </c>
      <c r="F170" s="36">
        <v>-0.51156304784136308</v>
      </c>
      <c r="G170" s="8">
        <v>3.0530040180374698</v>
      </c>
      <c r="H170" s="9">
        <v>-26</v>
      </c>
      <c r="I170" s="10">
        <v>-107</v>
      </c>
      <c r="J170" s="33">
        <v>-0.27214943664548941</v>
      </c>
      <c r="K170" s="11">
        <v>5.3393903027110223E-3</v>
      </c>
      <c r="L170" s="10">
        <v>333</v>
      </c>
      <c r="M170" s="33">
        <v>1.1701567629875207</v>
      </c>
      <c r="N170" s="11">
        <v>-6.1608091435150857E-2</v>
      </c>
      <c r="O170" s="10">
        <v>-4</v>
      </c>
      <c r="P170" s="33">
        <v>-6.0456829998699335E-3</v>
      </c>
      <c r="Q170" s="11">
        <v>-3.6353338299906918E-3</v>
      </c>
      <c r="R170" s="10">
        <v>10</v>
      </c>
      <c r="S170" s="33">
        <v>-7.6575724417279167E-2</v>
      </c>
      <c r="T170" s="12">
        <v>-0.1456393604047761</v>
      </c>
      <c r="U170" s="10">
        <v>-17</v>
      </c>
      <c r="V170" s="33">
        <v>-6.7729918905284292E-2</v>
      </c>
      <c r="W170" s="11">
        <v>2.5691145589104847E-3</v>
      </c>
      <c r="X170" s="10">
        <v>-37</v>
      </c>
      <c r="Y170" s="33">
        <v>-0.10619134554994936</v>
      </c>
      <c r="Z170" s="13">
        <v>9523</v>
      </c>
      <c r="AA170" s="10">
        <v>28</v>
      </c>
      <c r="AB170" s="33">
        <v>0.14637427946207307</v>
      </c>
      <c r="AC170" s="11">
        <v>-7.6628971459342943E-4</v>
      </c>
      <c r="AD170" s="10">
        <v>-198</v>
      </c>
      <c r="AE170" s="33">
        <v>-0.66487572174562359</v>
      </c>
      <c r="AF170" s="11">
        <v>-3.2414204407934633E-2</v>
      </c>
      <c r="AG170" s="10">
        <v>0</v>
      </c>
      <c r="AH170" s="33">
        <v>0.12855817045941631</v>
      </c>
      <c r="AI170" s="14">
        <v>-0.24533333333333252</v>
      </c>
      <c r="AJ170" s="10">
        <v>-2</v>
      </c>
      <c r="AK170" s="33">
        <v>2.7358768456832494E-2</v>
      </c>
      <c r="AL170" s="13">
        <v>11180.102458373825</v>
      </c>
      <c r="AM170" s="38"/>
    </row>
    <row r="171" spans="1:39" x14ac:dyDescent="0.25">
      <c r="A171" t="s">
        <v>1086</v>
      </c>
      <c r="B171" s="52" t="s">
        <v>588</v>
      </c>
      <c r="C171" s="54" t="s">
        <v>19</v>
      </c>
      <c r="D171" s="56" t="s">
        <v>20</v>
      </c>
      <c r="E171" s="8">
        <v>0</v>
      </c>
      <c r="F171" s="36">
        <v>3.3466328005576784</v>
      </c>
      <c r="G171" s="8">
        <v>0</v>
      </c>
      <c r="H171" s="9">
        <v>-1</v>
      </c>
      <c r="I171" s="10">
        <v>245</v>
      </c>
      <c r="J171" s="33">
        <v>4.8763338135202892</v>
      </c>
      <c r="K171" s="11">
        <v>0.39999999999999991</v>
      </c>
      <c r="L171" s="10">
        <v>548</v>
      </c>
      <c r="M171" s="33">
        <v>12.765920365993139</v>
      </c>
      <c r="N171" s="11">
        <v>-0.66666666666666663</v>
      </c>
      <c r="O171" s="10">
        <v>-10</v>
      </c>
      <c r="P171" s="33">
        <v>-2.4486579614661941E-2</v>
      </c>
      <c r="Q171" s="11">
        <v>0</v>
      </c>
      <c r="R171" s="10">
        <v>19</v>
      </c>
      <c r="S171" s="33">
        <v>0.23888270298591624</v>
      </c>
      <c r="T171" s="12">
        <v>0</v>
      </c>
      <c r="U171" s="10">
        <v>0</v>
      </c>
      <c r="V171" s="33">
        <v>-7.7694655576219906E-2</v>
      </c>
      <c r="W171" s="11">
        <v>0</v>
      </c>
      <c r="X171" s="10">
        <v>-6</v>
      </c>
      <c r="Y171" s="33">
        <v>-1.1085611808790103</v>
      </c>
      <c r="Z171" s="13">
        <v>0</v>
      </c>
      <c r="AA171" s="10">
        <v>0</v>
      </c>
      <c r="AB171" s="33">
        <v>0.49675723820869822</v>
      </c>
      <c r="AC171" s="11">
        <v>0</v>
      </c>
      <c r="AD171" s="10">
        <v>-1</v>
      </c>
      <c r="AE171" s="33">
        <v>-5.6227282792485456E-2</v>
      </c>
      <c r="AF171" s="11">
        <v>0</v>
      </c>
      <c r="AG171" s="10">
        <v>-4</v>
      </c>
      <c r="AH171" s="33">
        <v>-5.7701840687097161E-2</v>
      </c>
      <c r="AI171" s="14">
        <v>-6.7666666666666764E-2</v>
      </c>
      <c r="AJ171" s="10">
        <v>-4</v>
      </c>
      <c r="AK171" s="33">
        <v>-2.0727021059245629</v>
      </c>
      <c r="AL171" s="13">
        <v>-856306.14285714272</v>
      </c>
      <c r="AM171" s="38"/>
    </row>
    <row r="172" spans="1:39" x14ac:dyDescent="0.25">
      <c r="A172" t="s">
        <v>1110</v>
      </c>
      <c r="B172" s="5" t="s">
        <v>324</v>
      </c>
      <c r="C172" s="6" t="s">
        <v>19</v>
      </c>
      <c r="D172" s="7" t="s">
        <v>20</v>
      </c>
      <c r="E172" s="8">
        <v>26.015355291018167</v>
      </c>
      <c r="F172" s="36">
        <v>0.67902166268671971</v>
      </c>
      <c r="G172" s="8">
        <v>1.3462017307597449</v>
      </c>
      <c r="H172" s="9">
        <v>36</v>
      </c>
      <c r="I172" s="10">
        <v>95</v>
      </c>
      <c r="J172" s="33">
        <v>0.34099743897232015</v>
      </c>
      <c r="K172" s="11">
        <v>5.5656150066056176E-2</v>
      </c>
      <c r="L172" s="10">
        <v>199</v>
      </c>
      <c r="M172" s="33">
        <v>0.79957708672906791</v>
      </c>
      <c r="N172" s="11">
        <v>-5.4806742264094217E-2</v>
      </c>
      <c r="O172" s="10">
        <v>-26</v>
      </c>
      <c r="P172" s="33">
        <v>-7.8953408245558188E-2</v>
      </c>
      <c r="Q172" s="11">
        <v>2.1163774925594195E-3</v>
      </c>
      <c r="R172" s="10">
        <v>41</v>
      </c>
      <c r="S172" s="33">
        <v>0.16408689790127168</v>
      </c>
      <c r="T172" s="12">
        <v>-0.23631328081466763</v>
      </c>
      <c r="U172" s="10">
        <v>35</v>
      </c>
      <c r="V172" s="33">
        <v>0.15128683847683638</v>
      </c>
      <c r="W172" s="11">
        <v>-1.1213577838388403E-2</v>
      </c>
      <c r="X172" s="10">
        <v>-38</v>
      </c>
      <c r="Y172" s="33">
        <v>-0.19270862941416947</v>
      </c>
      <c r="Z172" s="13">
        <v>9612</v>
      </c>
      <c r="AA172" s="10">
        <v>46</v>
      </c>
      <c r="AB172" s="33">
        <v>8.1257866522934985E-2</v>
      </c>
      <c r="AC172" s="11">
        <v>1.5316631871955429E-3</v>
      </c>
      <c r="AD172" s="10">
        <v>65</v>
      </c>
      <c r="AE172" s="33">
        <v>0.28250215129599693</v>
      </c>
      <c r="AF172" s="11">
        <v>2.2977041540614418E-2</v>
      </c>
      <c r="AG172" s="10">
        <v>-22</v>
      </c>
      <c r="AH172" s="33">
        <v>-5.2425738845484737E-2</v>
      </c>
      <c r="AI172" s="14">
        <v>-4.766666666666719E-2</v>
      </c>
      <c r="AJ172" s="10">
        <v>-51</v>
      </c>
      <c r="AK172" s="33">
        <v>-1.9490022582737965E-3</v>
      </c>
      <c r="AL172" s="13">
        <v>4874.0931991296966</v>
      </c>
      <c r="AM172" s="38">
        <v>1</v>
      </c>
    </row>
    <row r="173" spans="1:39" x14ac:dyDescent="0.25">
      <c r="A173" t="s">
        <v>1125</v>
      </c>
      <c r="B173" s="5" t="s">
        <v>206</v>
      </c>
      <c r="C173" s="6" t="s">
        <v>19</v>
      </c>
      <c r="D173" s="7" t="s">
        <v>20</v>
      </c>
      <c r="E173" s="8">
        <v>27.489045384325159</v>
      </c>
      <c r="F173" s="36">
        <v>-2.5893696949152281</v>
      </c>
      <c r="G173" s="8">
        <v>9.1665394887080041</v>
      </c>
      <c r="H173" s="9">
        <v>-116</v>
      </c>
      <c r="I173" s="10">
        <v>-238</v>
      </c>
      <c r="J173" s="33">
        <v>-0.76937245377613384</v>
      </c>
      <c r="K173" s="11">
        <v>-2.8837018833350103E-2</v>
      </c>
      <c r="L173" s="10">
        <v>182</v>
      </c>
      <c r="M173" s="33">
        <v>0.67821245953747455</v>
      </c>
      <c r="N173" s="11">
        <v>-4.6836761122475416E-2</v>
      </c>
      <c r="O173" s="10">
        <v>-248</v>
      </c>
      <c r="P173" s="33">
        <v>-0.64186896294518692</v>
      </c>
      <c r="Q173" s="11">
        <v>3.7798732724642015E-2</v>
      </c>
      <c r="R173" s="10">
        <v>-3</v>
      </c>
      <c r="S173" s="33">
        <v>-0.32075665443055373</v>
      </c>
      <c r="T173" s="12">
        <v>5.3286558736400647E-2</v>
      </c>
      <c r="U173" s="10">
        <v>-187</v>
      </c>
      <c r="V173" s="33">
        <v>-0.71451086900037009</v>
      </c>
      <c r="W173" s="11">
        <v>4.0540175892208485E-2</v>
      </c>
      <c r="X173" s="10">
        <v>-135</v>
      </c>
      <c r="Y173" s="33">
        <v>-0.56312489692211587</v>
      </c>
      <c r="Z173" s="13">
        <v>-5320</v>
      </c>
      <c r="AA173" s="10">
        <v>-3</v>
      </c>
      <c r="AB173" s="33">
        <v>-3.6557171539851885E-2</v>
      </c>
      <c r="AC173" s="11">
        <v>1.1616195415760436E-3</v>
      </c>
      <c r="AD173" s="10">
        <v>-70</v>
      </c>
      <c r="AE173" s="33">
        <v>-0.35289244426562383</v>
      </c>
      <c r="AF173" s="11">
        <v>-1.2804166139965156E-2</v>
      </c>
      <c r="AG173" s="10">
        <v>19</v>
      </c>
      <c r="AH173" s="33">
        <v>0.21717693654642101</v>
      </c>
      <c r="AI173" s="14">
        <v>-0.35366666666666635</v>
      </c>
      <c r="AJ173" s="10">
        <v>25</v>
      </c>
      <c r="AK173" s="33">
        <v>3.5348274446135308E-2</v>
      </c>
      <c r="AL173" s="13">
        <v>21150.027043063528</v>
      </c>
      <c r="AM173" s="38"/>
    </row>
    <row r="174" spans="1:39" x14ac:dyDescent="0.25">
      <c r="A174" t="s">
        <v>1150</v>
      </c>
      <c r="B174" s="5" t="s">
        <v>232</v>
      </c>
      <c r="C174" s="6" t="s">
        <v>19</v>
      </c>
      <c r="D174" s="7" t="s">
        <v>20</v>
      </c>
      <c r="E174" s="8">
        <v>38.334074733291828</v>
      </c>
      <c r="F174" s="36">
        <v>-1.440136295020527</v>
      </c>
      <c r="G174" s="8">
        <v>4.1101587207965196</v>
      </c>
      <c r="H174" s="9">
        <v>-23</v>
      </c>
      <c r="I174" s="10">
        <v>-32</v>
      </c>
      <c r="J174" s="33">
        <v>-4.8601162057403086E-2</v>
      </c>
      <c r="K174" s="11">
        <v>2.2933131748718583E-2</v>
      </c>
      <c r="L174" s="10">
        <v>74</v>
      </c>
      <c r="M174" s="33">
        <v>0.27666745454328101</v>
      </c>
      <c r="N174" s="11">
        <v>-3.4133377703929775E-2</v>
      </c>
      <c r="O174" s="10">
        <v>-29</v>
      </c>
      <c r="P174" s="33">
        <v>-0.38238347083958779</v>
      </c>
      <c r="Q174" s="11">
        <v>1.8835440239431622E-2</v>
      </c>
      <c r="R174" s="10">
        <v>4</v>
      </c>
      <c r="S174" s="33">
        <v>-0.5469822552446103</v>
      </c>
      <c r="T174" s="12">
        <v>-0.1785732339197863</v>
      </c>
      <c r="U174" s="10">
        <v>-68</v>
      </c>
      <c r="V174" s="33">
        <v>-0.41902378611408692</v>
      </c>
      <c r="W174" s="11">
        <v>2.3877906539949659E-2</v>
      </c>
      <c r="X174" s="10">
        <v>-43</v>
      </c>
      <c r="Y174" s="33">
        <v>-0.11857841898255805</v>
      </c>
      <c r="Z174" s="13">
        <v>8734</v>
      </c>
      <c r="AA174" s="10">
        <v>12</v>
      </c>
      <c r="AB174" s="33">
        <v>-1.1881852292460193E-2</v>
      </c>
      <c r="AC174" s="11">
        <v>1.066475370636033E-4</v>
      </c>
      <c r="AD174" s="10">
        <v>-19</v>
      </c>
      <c r="AE174" s="33">
        <v>-7.52825745719026E-2</v>
      </c>
      <c r="AF174" s="11">
        <v>3.0212867625165618E-3</v>
      </c>
      <c r="AG174" s="10">
        <v>35</v>
      </c>
      <c r="AH174" s="33">
        <v>0.19654453934854393</v>
      </c>
      <c r="AI174" s="14">
        <v>-0.33500000000000041</v>
      </c>
      <c r="AJ174" s="10">
        <v>12</v>
      </c>
      <c r="AK174" s="33">
        <v>3.1373420264291796E-2</v>
      </c>
      <c r="AL174" s="13">
        <v>16747.148631893229</v>
      </c>
      <c r="AM174" s="38"/>
    </row>
    <row r="175" spans="1:39" x14ac:dyDescent="0.25">
      <c r="A175" t="s">
        <v>1158</v>
      </c>
      <c r="B175" s="5" t="s">
        <v>45</v>
      </c>
      <c r="C175" s="6" t="s">
        <v>19</v>
      </c>
      <c r="D175" s="7" t="s">
        <v>20</v>
      </c>
      <c r="E175" s="8">
        <v>70.988372189357108</v>
      </c>
      <c r="F175" s="36">
        <v>-1.2703927299731159</v>
      </c>
      <c r="G175" s="8">
        <v>-2.939940666389532</v>
      </c>
      <c r="H175" s="9">
        <v>-1</v>
      </c>
      <c r="I175" s="10">
        <v>-128</v>
      </c>
      <c r="J175" s="33">
        <v>-0.37295416688378569</v>
      </c>
      <c r="K175" s="11">
        <v>-2.7509999882679992E-3</v>
      </c>
      <c r="L175" s="10">
        <v>-34</v>
      </c>
      <c r="M175" s="33">
        <v>-2.6383998134305062</v>
      </c>
      <c r="N175" s="11">
        <v>5.5370324669759552E-2</v>
      </c>
      <c r="O175" s="10">
        <v>-1</v>
      </c>
      <c r="P175" s="33">
        <v>-0.36501307133713867</v>
      </c>
      <c r="Q175" s="11">
        <v>1.1181275028876669E-2</v>
      </c>
      <c r="R175" s="10">
        <v>-16</v>
      </c>
      <c r="S175" s="33">
        <v>-1.3205472414318633</v>
      </c>
      <c r="T175" s="12">
        <v>1.0556665603623889</v>
      </c>
      <c r="U175" s="10">
        <v>11</v>
      </c>
      <c r="V175" s="33">
        <v>0.51837453086479823</v>
      </c>
      <c r="W175" s="11">
        <v>-2.8788547534630199E-2</v>
      </c>
      <c r="X175" s="10">
        <v>27</v>
      </c>
      <c r="Y175" s="33">
        <v>0.2607647717802215</v>
      </c>
      <c r="Z175" s="13">
        <v>19339</v>
      </c>
      <c r="AA175" s="10">
        <v>52</v>
      </c>
      <c r="AB175" s="33">
        <v>0.61986440493380879</v>
      </c>
      <c r="AC175" s="11">
        <v>-8.4412955465587025E-3</v>
      </c>
      <c r="AD175" s="10">
        <v>-4</v>
      </c>
      <c r="AE175" s="33">
        <v>-0.32360373090845851</v>
      </c>
      <c r="AF175" s="11">
        <v>-3.4027534093967748E-3</v>
      </c>
      <c r="AG175" s="10">
        <v>0</v>
      </c>
      <c r="AH175" s="33">
        <v>0.33798236010081606</v>
      </c>
      <c r="AI175" s="14">
        <v>-0.43499999999999961</v>
      </c>
      <c r="AJ175" s="10">
        <v>0</v>
      </c>
      <c r="AK175" s="33">
        <v>3.2442044715539853E-2</v>
      </c>
      <c r="AL175" s="13">
        <v>4249.5808633366796</v>
      </c>
      <c r="AM175" s="38"/>
    </row>
    <row r="176" spans="1:39" x14ac:dyDescent="0.25">
      <c r="A176" t="s">
        <v>616</v>
      </c>
      <c r="B176" s="5" t="s">
        <v>430</v>
      </c>
      <c r="C176" s="6" t="s">
        <v>28</v>
      </c>
      <c r="D176" s="7" t="s">
        <v>20</v>
      </c>
      <c r="E176" s="8">
        <v>14.841711217871582</v>
      </c>
      <c r="F176" s="36">
        <v>1.2468150431945837</v>
      </c>
      <c r="G176" s="8">
        <v>2.2037753684339894</v>
      </c>
      <c r="H176" s="9">
        <v>54</v>
      </c>
      <c r="I176" s="10">
        <v>18</v>
      </c>
      <c r="J176" s="33">
        <v>0.36887828908717624</v>
      </c>
      <c r="K176" s="11">
        <v>3.5042001348948415E-2</v>
      </c>
      <c r="L176" s="10">
        <v>-7</v>
      </c>
      <c r="M176" s="33">
        <v>-0.25488916956091978</v>
      </c>
      <c r="N176" s="11">
        <v>-1.7648809736142676E-2</v>
      </c>
      <c r="O176" s="10">
        <v>-20</v>
      </c>
      <c r="P176" s="33">
        <v>-9.0542066292786605E-2</v>
      </c>
      <c r="Q176" s="11">
        <v>4.0871934604904629E-3</v>
      </c>
      <c r="R176" s="10">
        <v>19</v>
      </c>
      <c r="S176" s="33">
        <v>0.23888270298591624</v>
      </c>
      <c r="T176" s="12">
        <v>0</v>
      </c>
      <c r="U176" s="10">
        <v>9</v>
      </c>
      <c r="V176" s="33">
        <v>4.1520279403738869E-2</v>
      </c>
      <c r="W176" s="11">
        <v>-5.3622590170901568E-3</v>
      </c>
      <c r="X176" s="10">
        <v>147</v>
      </c>
      <c r="Y176" s="33">
        <v>0.92437923295119762</v>
      </c>
      <c r="Z176" s="13">
        <v>57739</v>
      </c>
      <c r="AA176" s="10">
        <v>1</v>
      </c>
      <c r="AB176" s="33">
        <v>-9.1994484081618921E-2</v>
      </c>
      <c r="AC176" s="11">
        <v>8.0842911877394147E-4</v>
      </c>
      <c r="AD176" s="10">
        <v>-30</v>
      </c>
      <c r="AE176" s="33">
        <v>-0.15920725471317165</v>
      </c>
      <c r="AF176" s="11">
        <v>-5.3208137715180515E-3</v>
      </c>
      <c r="AG176" s="10">
        <v>-1</v>
      </c>
      <c r="AH176" s="33">
        <v>-9.3158850959198514E-2</v>
      </c>
      <c r="AI176" s="14">
        <v>-4.8000000000000043E-2</v>
      </c>
      <c r="AJ176" s="10">
        <v>-1</v>
      </c>
      <c r="AK176" s="33">
        <v>1.5142762631981785</v>
      </c>
      <c r="AL176" s="13">
        <v>3659646.7984360801</v>
      </c>
      <c r="AM176" s="38"/>
    </row>
    <row r="177" spans="1:39" x14ac:dyDescent="0.25">
      <c r="A177" t="s">
        <v>668</v>
      </c>
      <c r="B177" s="5" t="s">
        <v>126</v>
      </c>
      <c r="C177" s="6" t="s">
        <v>28</v>
      </c>
      <c r="D177" s="7" t="s">
        <v>20</v>
      </c>
      <c r="E177" s="8">
        <v>41.459632132754031</v>
      </c>
      <c r="F177" s="36">
        <v>-0.64989154769373769</v>
      </c>
      <c r="G177" s="8">
        <v>1.5125495409982861</v>
      </c>
      <c r="H177" s="9">
        <v>-6</v>
      </c>
      <c r="I177" s="10">
        <v>-59</v>
      </c>
      <c r="J177" s="33">
        <v>-2.3884210688449201</v>
      </c>
      <c r="K177" s="11">
        <v>-0.16434008907186348</v>
      </c>
      <c r="L177" s="10">
        <v>-9</v>
      </c>
      <c r="M177" s="33">
        <v>-0.81181031696779149</v>
      </c>
      <c r="N177" s="11">
        <v>-1.7584176057444584E-2</v>
      </c>
      <c r="O177" s="10">
        <v>-194</v>
      </c>
      <c r="P177" s="33">
        <v>-0.86821581405799408</v>
      </c>
      <c r="Q177" s="11">
        <v>5.0881051727422043E-2</v>
      </c>
      <c r="R177" s="10">
        <v>-35</v>
      </c>
      <c r="S177" s="33">
        <v>-0.10202803562337941</v>
      </c>
      <c r="T177" s="12">
        <v>0.20323330299560838</v>
      </c>
      <c r="U177" s="10">
        <v>30</v>
      </c>
      <c r="V177" s="33">
        <v>9.9059799939110627E-2</v>
      </c>
      <c r="W177" s="11">
        <v>-8.5635870870355707E-3</v>
      </c>
      <c r="X177" s="10">
        <v>11</v>
      </c>
      <c r="Y177" s="33">
        <v>0.11119718141010715</v>
      </c>
      <c r="Z177" s="13">
        <v>14196</v>
      </c>
      <c r="AA177" s="10">
        <v>0</v>
      </c>
      <c r="AB177" s="33">
        <v>0.25192449201204159</v>
      </c>
      <c r="AC177" s="11">
        <v>-7.8571428571428681E-3</v>
      </c>
      <c r="AD177" s="10">
        <v>155</v>
      </c>
      <c r="AE177" s="33">
        <v>0.54521796230914688</v>
      </c>
      <c r="AF177" s="11">
        <v>3.794041943944737E-2</v>
      </c>
      <c r="AG177" s="10">
        <v>1</v>
      </c>
      <c r="AH177" s="33">
        <v>-3.8315143384740846E-2</v>
      </c>
      <c r="AI177" s="14">
        <v>-0.10433333333333328</v>
      </c>
      <c r="AJ177" s="10">
        <v>1</v>
      </c>
      <c r="AK177" s="33">
        <v>0.4903579944663744</v>
      </c>
      <c r="AL177" s="13">
        <v>674321.03861537948</v>
      </c>
      <c r="AM177" s="38"/>
    </row>
    <row r="178" spans="1:39" x14ac:dyDescent="0.25">
      <c r="A178" t="s">
        <v>669</v>
      </c>
      <c r="B178" s="5" t="s">
        <v>262</v>
      </c>
      <c r="C178" s="6" t="s">
        <v>28</v>
      </c>
      <c r="D178" s="7" t="s">
        <v>20</v>
      </c>
      <c r="E178" s="8">
        <v>32.1053001286826</v>
      </c>
      <c r="F178" s="36">
        <v>-0.4646939621159607</v>
      </c>
      <c r="G178" s="8">
        <v>2.9512864580958293</v>
      </c>
      <c r="H178" s="9">
        <v>-23</v>
      </c>
      <c r="I178" s="10">
        <v>258</v>
      </c>
      <c r="J178" s="33">
        <v>0.86613611145366587</v>
      </c>
      <c r="K178" s="11">
        <v>8.7242026266416528E-2</v>
      </c>
      <c r="L178" s="10">
        <v>-9</v>
      </c>
      <c r="M178" s="33">
        <v>-2.1714063963716126</v>
      </c>
      <c r="N178" s="11">
        <v>1.9538461538461532E-2</v>
      </c>
      <c r="O178" s="10">
        <v>-10</v>
      </c>
      <c r="P178" s="33">
        <v>-2.4486579614661941E-2</v>
      </c>
      <c r="Q178" s="11">
        <v>0</v>
      </c>
      <c r="R178" s="10">
        <v>19</v>
      </c>
      <c r="S178" s="33">
        <v>0.23888270298591624</v>
      </c>
      <c r="T178" s="12">
        <v>0</v>
      </c>
      <c r="U178" s="10">
        <v>24</v>
      </c>
      <c r="V178" s="33">
        <v>1.0323791131160234</v>
      </c>
      <c r="W178" s="11">
        <v>-5.9530791788856285E-2</v>
      </c>
      <c r="X178" s="10">
        <v>50</v>
      </c>
      <c r="Y178" s="33">
        <v>0.21683640811473104</v>
      </c>
      <c r="Z178" s="13">
        <v>20179</v>
      </c>
      <c r="AA178" s="10">
        <v>-88</v>
      </c>
      <c r="AB178" s="33">
        <v>-1.5100193976826541</v>
      </c>
      <c r="AC178" s="11">
        <v>1.8606060606060605E-2</v>
      </c>
      <c r="AD178" s="10">
        <v>-1</v>
      </c>
      <c r="AE178" s="33">
        <v>-5.6227282792485456E-2</v>
      </c>
      <c r="AF178" s="11">
        <v>0</v>
      </c>
      <c r="AG178" s="10">
        <v>-1</v>
      </c>
      <c r="AH178" s="33">
        <v>-9.5603661350365687E-2</v>
      </c>
      <c r="AI178" s="14">
        <v>-4.4000000000000039E-2</v>
      </c>
      <c r="AJ178" s="10">
        <v>0</v>
      </c>
      <c r="AK178" s="33">
        <v>-4.7361758703006185E-2</v>
      </c>
      <c r="AL178" s="13">
        <v>477323.62585321651</v>
      </c>
      <c r="AM178" s="38"/>
    </row>
    <row r="179" spans="1:39" x14ac:dyDescent="0.25">
      <c r="A179" t="s">
        <v>704</v>
      </c>
      <c r="B179" s="5" t="s">
        <v>194</v>
      </c>
      <c r="C179" s="6" t="s">
        <v>28</v>
      </c>
      <c r="D179" s="7" t="s">
        <v>20</v>
      </c>
      <c r="E179" s="8">
        <v>35.667156656705025</v>
      </c>
      <c r="F179" s="36">
        <v>2.5733159316492618</v>
      </c>
      <c r="G179" s="8">
        <v>-5.318880913436292</v>
      </c>
      <c r="H179" s="9">
        <v>95</v>
      </c>
      <c r="I179" s="10">
        <v>1</v>
      </c>
      <c r="J179" s="33">
        <v>6.4440842409681287E-2</v>
      </c>
      <c r="K179" s="11">
        <v>2.4635410789898837E-2</v>
      </c>
      <c r="L179" s="10">
        <v>122</v>
      </c>
      <c r="M179" s="33">
        <v>0.44136209540956095</v>
      </c>
      <c r="N179" s="11">
        <v>-3.2823511420071651E-2</v>
      </c>
      <c r="O179" s="10">
        <v>138</v>
      </c>
      <c r="P179" s="33">
        <v>0.65909345730211699</v>
      </c>
      <c r="Q179" s="11">
        <v>-4.5262693481378E-2</v>
      </c>
      <c r="R179" s="10">
        <v>132</v>
      </c>
      <c r="S179" s="33">
        <v>0.31629037249603403</v>
      </c>
      <c r="T179" s="12">
        <v>-0.32552083333333331</v>
      </c>
      <c r="U179" s="10">
        <v>215</v>
      </c>
      <c r="V179" s="33">
        <v>1.0256020146860714</v>
      </c>
      <c r="W179" s="11">
        <v>-6.2994637670913151E-2</v>
      </c>
      <c r="X179" s="10">
        <v>124</v>
      </c>
      <c r="Y179" s="33">
        <v>0.45384586784080505</v>
      </c>
      <c r="Z179" s="13">
        <v>33425</v>
      </c>
      <c r="AA179" s="10">
        <v>32</v>
      </c>
      <c r="AB179" s="33">
        <v>0.22516169938902297</v>
      </c>
      <c r="AC179" s="11">
        <v>-2.9736992567181292E-3</v>
      </c>
      <c r="AD179" s="10">
        <v>-69</v>
      </c>
      <c r="AE179" s="33">
        <v>-0.22668847572320067</v>
      </c>
      <c r="AF179" s="11">
        <v>-6.2562438251674291E-3</v>
      </c>
      <c r="AG179" s="10">
        <v>-1</v>
      </c>
      <c r="AH179" s="33">
        <v>-4.9929373579511327E-2</v>
      </c>
      <c r="AI179" s="14">
        <v>-8.0000000000000293E-2</v>
      </c>
      <c r="AJ179" s="10">
        <v>26</v>
      </c>
      <c r="AK179" s="33">
        <v>2.4170418393916454E-2</v>
      </c>
      <c r="AL179" s="13">
        <v>33978.230374251521</v>
      </c>
      <c r="AM179" s="38"/>
    </row>
    <row r="180" spans="1:39" x14ac:dyDescent="0.25">
      <c r="A180" t="s">
        <v>875</v>
      </c>
      <c r="B180" s="5" t="s">
        <v>114</v>
      </c>
      <c r="C180" s="6" t="s">
        <v>28</v>
      </c>
      <c r="D180" s="7" t="s">
        <v>20</v>
      </c>
      <c r="E180" s="8">
        <v>42.862024663317527</v>
      </c>
      <c r="F180" s="36">
        <v>0.84492341393059878</v>
      </c>
      <c r="G180" s="8">
        <v>-2.485602309586767</v>
      </c>
      <c r="H180" s="9">
        <v>26</v>
      </c>
      <c r="I180" s="10">
        <v>67</v>
      </c>
      <c r="J180" s="33">
        <v>0.37483605031678713</v>
      </c>
      <c r="K180" s="11">
        <v>4.4967467619851931E-2</v>
      </c>
      <c r="L180" s="10">
        <v>122</v>
      </c>
      <c r="M180" s="33">
        <v>0.43666510892720156</v>
      </c>
      <c r="N180" s="11">
        <v>-2.9215852966994946E-2</v>
      </c>
      <c r="O180" s="10">
        <v>-16</v>
      </c>
      <c r="P180" s="33">
        <v>-6.6785917477188594E-2</v>
      </c>
      <c r="Q180" s="11">
        <v>4.0553010454996707E-5</v>
      </c>
      <c r="R180" s="10">
        <v>68</v>
      </c>
      <c r="S180" s="33">
        <v>0.20466624486806476</v>
      </c>
      <c r="T180" s="12">
        <v>-0.731378974104678</v>
      </c>
      <c r="U180" s="10">
        <v>-11</v>
      </c>
      <c r="V180" s="33">
        <v>-6.3758201615883747E-2</v>
      </c>
      <c r="W180" s="11">
        <v>2.7988910843537718E-3</v>
      </c>
      <c r="X180" s="10">
        <v>-5</v>
      </c>
      <c r="Y180" s="33">
        <v>-8.0110414728196133E-3</v>
      </c>
      <c r="Z180" s="13">
        <v>10706</v>
      </c>
      <c r="AA180" s="10">
        <v>6</v>
      </c>
      <c r="AB180" s="33">
        <v>0.47076302300859796</v>
      </c>
      <c r="AC180" s="11">
        <v>-9.4525330300113675E-3</v>
      </c>
      <c r="AD180" s="10">
        <v>12</v>
      </c>
      <c r="AE180" s="33">
        <v>8.9981235214812078E-2</v>
      </c>
      <c r="AF180" s="11">
        <v>1.176377659643324E-2</v>
      </c>
      <c r="AG180" s="10">
        <v>4</v>
      </c>
      <c r="AH180" s="33">
        <v>2.2606940031017708E-2</v>
      </c>
      <c r="AI180" s="14">
        <v>-0.16400000000000037</v>
      </c>
      <c r="AJ180" s="10">
        <v>38</v>
      </c>
      <c r="AK180" s="33">
        <v>3.8164186345055667E-2</v>
      </c>
      <c r="AL180" s="13">
        <v>60398.756051501085</v>
      </c>
      <c r="AM180" s="38"/>
    </row>
    <row r="181" spans="1:39" x14ac:dyDescent="0.25">
      <c r="A181" t="s">
        <v>903</v>
      </c>
      <c r="B181" s="5" t="s">
        <v>130</v>
      </c>
      <c r="C181" s="6" t="s">
        <v>28</v>
      </c>
      <c r="D181" s="7" t="s">
        <v>20</v>
      </c>
      <c r="E181" s="8">
        <v>44.849013663528538</v>
      </c>
      <c r="F181" s="36">
        <v>-0.37413720249921489</v>
      </c>
      <c r="G181" s="8">
        <v>0.13950655122762612</v>
      </c>
      <c r="H181" s="9">
        <v>-5</v>
      </c>
      <c r="I181" s="10">
        <v>291</v>
      </c>
      <c r="J181" s="33">
        <v>1.1657909876057753</v>
      </c>
      <c r="K181" s="11">
        <v>0.11269256592250065</v>
      </c>
      <c r="L181" s="10">
        <v>204</v>
      </c>
      <c r="M181" s="33">
        <v>0.73232510338056112</v>
      </c>
      <c r="N181" s="11">
        <v>-4.7854774815744246E-2</v>
      </c>
      <c r="O181" s="10">
        <v>-123</v>
      </c>
      <c r="P181" s="33">
        <v>-0.801280759960734</v>
      </c>
      <c r="Q181" s="11">
        <v>4.6050249851411006E-2</v>
      </c>
      <c r="R181" s="10">
        <v>-74</v>
      </c>
      <c r="S181" s="33">
        <v>-0.73685732169376184</v>
      </c>
      <c r="T181" s="12">
        <v>1.2733526350811397</v>
      </c>
      <c r="U181" s="10">
        <v>53</v>
      </c>
      <c r="V181" s="33">
        <v>0.38733514195481944</v>
      </c>
      <c r="W181" s="11">
        <v>-2.4265248335589309E-2</v>
      </c>
      <c r="X181" s="10">
        <v>8</v>
      </c>
      <c r="Y181" s="33">
        <v>8.7203368921988211E-2</v>
      </c>
      <c r="Z181" s="13">
        <v>15014</v>
      </c>
      <c r="AA181" s="10">
        <v>1</v>
      </c>
      <c r="AB181" s="33">
        <v>-5.2302975538247587E-2</v>
      </c>
      <c r="AC181" s="11">
        <v>-3.5952613846321063E-3</v>
      </c>
      <c r="AD181" s="10">
        <v>42</v>
      </c>
      <c r="AE181" s="33">
        <v>0.27963279360432902</v>
      </c>
      <c r="AF181" s="11">
        <v>2.4150043456155568E-2</v>
      </c>
      <c r="AG181" s="10">
        <v>0</v>
      </c>
      <c r="AH181" s="33">
        <v>-4.8667422985757769E-2</v>
      </c>
      <c r="AI181" s="14">
        <v>-7.8666666666666885E-2</v>
      </c>
      <c r="AJ181" s="10">
        <v>-18</v>
      </c>
      <c r="AK181" s="33">
        <v>-9.1846715100446508E-4</v>
      </c>
      <c r="AL181" s="13">
        <v>12960.567973774043</v>
      </c>
      <c r="AM181" s="38"/>
    </row>
    <row r="182" spans="1:39" x14ac:dyDescent="0.25">
      <c r="A182" t="s">
        <v>953</v>
      </c>
      <c r="B182" s="5" t="s">
        <v>78</v>
      </c>
      <c r="C182" s="6" t="s">
        <v>28</v>
      </c>
      <c r="D182" s="7" t="s">
        <v>20</v>
      </c>
      <c r="E182" s="8">
        <v>49.83102551812501</v>
      </c>
      <c r="F182" s="36">
        <v>0.81910221598393118</v>
      </c>
      <c r="G182" s="8">
        <v>-3.836076434300395</v>
      </c>
      <c r="H182" s="9">
        <v>9</v>
      </c>
      <c r="I182" s="10">
        <v>-2</v>
      </c>
      <c r="J182" s="33">
        <v>-0.27554825047581377</v>
      </c>
      <c r="K182" s="11">
        <v>-7.9478984635761307E-3</v>
      </c>
      <c r="L182" s="10">
        <v>51</v>
      </c>
      <c r="M182" s="33">
        <v>0.17515946872502272</v>
      </c>
      <c r="N182" s="11">
        <v>-3.0684953500460729E-2</v>
      </c>
      <c r="O182" s="10">
        <v>-233</v>
      </c>
      <c r="P182" s="33">
        <v>-1.0062905235866713</v>
      </c>
      <c r="Q182" s="11">
        <v>5.9634803000808256E-2</v>
      </c>
      <c r="R182" s="10">
        <v>5</v>
      </c>
      <c r="S182" s="33">
        <v>-0.15951549014009864</v>
      </c>
      <c r="T182" s="12">
        <v>-0.20835409789931014</v>
      </c>
      <c r="U182" s="10">
        <v>75</v>
      </c>
      <c r="V182" s="33">
        <v>0.44828308426120755</v>
      </c>
      <c r="W182" s="11">
        <v>-2.8412035062617386E-2</v>
      </c>
      <c r="X182" s="10">
        <v>90</v>
      </c>
      <c r="Y182" s="33">
        <v>0.51283388123607265</v>
      </c>
      <c r="Z182" s="13">
        <v>30680</v>
      </c>
      <c r="AA182" s="10">
        <v>1</v>
      </c>
      <c r="AB182" s="33">
        <v>0.7275783348140612</v>
      </c>
      <c r="AC182" s="11">
        <v>-1.7079382579933855E-2</v>
      </c>
      <c r="AD182" s="10">
        <v>93</v>
      </c>
      <c r="AE182" s="33">
        <v>0.29935622720941113</v>
      </c>
      <c r="AF182" s="11">
        <v>2.3386191821843649E-2</v>
      </c>
      <c r="AG182" s="10">
        <v>-4</v>
      </c>
      <c r="AH182" s="33">
        <v>-4.27691442778797E-2</v>
      </c>
      <c r="AI182" s="14">
        <v>-9.3999999999999861E-2</v>
      </c>
      <c r="AJ182" s="10">
        <v>3</v>
      </c>
      <c r="AK182" s="33">
        <v>0.13058473478846766</v>
      </c>
      <c r="AL182" s="13">
        <v>305587.52122316975</v>
      </c>
      <c r="AM182" s="38"/>
    </row>
    <row r="183" spans="1:39" x14ac:dyDescent="0.25">
      <c r="A183" t="s">
        <v>960</v>
      </c>
      <c r="B183" s="5" t="s">
        <v>228</v>
      </c>
      <c r="C183" s="6" t="s">
        <v>28</v>
      </c>
      <c r="D183" s="7" t="s">
        <v>20</v>
      </c>
      <c r="E183" s="8">
        <v>25.929776015560641</v>
      </c>
      <c r="F183" s="36">
        <v>-0.59932939952879583</v>
      </c>
      <c r="G183" s="8">
        <v>4.5393079793898821</v>
      </c>
      <c r="H183" s="9">
        <v>-43</v>
      </c>
      <c r="I183" s="10">
        <v>88</v>
      </c>
      <c r="J183" s="33">
        <v>0.59673131118415124</v>
      </c>
      <c r="K183" s="11">
        <v>5.8375673826541186E-2</v>
      </c>
      <c r="L183" s="10">
        <v>-33</v>
      </c>
      <c r="M183" s="33">
        <v>-0.39453296768045909</v>
      </c>
      <c r="N183" s="11">
        <v>-1.0561547903305532E-2</v>
      </c>
      <c r="O183" s="10">
        <v>17</v>
      </c>
      <c r="P183" s="33">
        <v>3.0003213417237995E-2</v>
      </c>
      <c r="Q183" s="11">
        <v>-4.8792466870950443E-3</v>
      </c>
      <c r="R183" s="10">
        <v>-194</v>
      </c>
      <c r="S183" s="33">
        <v>-0.14451623234373187</v>
      </c>
      <c r="T183" s="12">
        <v>0.70509938965227204</v>
      </c>
      <c r="U183" s="10">
        <v>-152</v>
      </c>
      <c r="V183" s="33">
        <v>-0.69873772172878457</v>
      </c>
      <c r="W183" s="11">
        <v>3.9898383552876837E-2</v>
      </c>
      <c r="X183" s="10">
        <v>15</v>
      </c>
      <c r="Y183" s="33">
        <v>6.996492936790577E-2</v>
      </c>
      <c r="Z183" s="13">
        <v>17500</v>
      </c>
      <c r="AA183" s="10">
        <v>29</v>
      </c>
      <c r="AB183" s="33">
        <v>0.18344078522528356</v>
      </c>
      <c r="AC183" s="11">
        <v>-1.5886703950929101E-3</v>
      </c>
      <c r="AD183" s="10">
        <v>-44</v>
      </c>
      <c r="AE183" s="33">
        <v>-0.10953513137021731</v>
      </c>
      <c r="AF183" s="11">
        <v>-1.2299386818932501E-3</v>
      </c>
      <c r="AG183" s="10">
        <v>-1</v>
      </c>
      <c r="AH183" s="33">
        <v>-3.7562439411910731E-2</v>
      </c>
      <c r="AI183" s="14">
        <v>-0.10533333333333339</v>
      </c>
      <c r="AJ183" s="10">
        <v>0</v>
      </c>
      <c r="AK183" s="33">
        <v>0.1155671275222605</v>
      </c>
      <c r="AL183" s="13">
        <v>426547.87932316191</v>
      </c>
      <c r="AM183" s="38"/>
    </row>
    <row r="184" spans="1:39" x14ac:dyDescent="0.25">
      <c r="A184" t="s">
        <v>1046</v>
      </c>
      <c r="B184" s="5" t="s">
        <v>301</v>
      </c>
      <c r="C184" s="6" t="s">
        <v>28</v>
      </c>
      <c r="D184" s="7" t="s">
        <v>20</v>
      </c>
      <c r="E184" s="8">
        <v>24.884450309240417</v>
      </c>
      <c r="F184" s="36">
        <v>1.4124984661643976</v>
      </c>
      <c r="G184" s="8">
        <v>-0.24637330327126961</v>
      </c>
      <c r="H184" s="9">
        <v>80</v>
      </c>
      <c r="I184" s="10">
        <v>161</v>
      </c>
      <c r="J184" s="33">
        <v>0.67380993811091816</v>
      </c>
      <c r="K184" s="11">
        <v>6.830029909849189E-2</v>
      </c>
      <c r="L184" s="10">
        <v>-229</v>
      </c>
      <c r="M184" s="33">
        <v>-1.3587228369782447</v>
      </c>
      <c r="N184" s="11">
        <v>3.338891509120763E-2</v>
      </c>
      <c r="O184" s="10">
        <v>130</v>
      </c>
      <c r="P184" s="33">
        <v>0.33635790079155797</v>
      </c>
      <c r="Q184" s="11">
        <v>-2.3606797236955284E-2</v>
      </c>
      <c r="R184" s="10">
        <v>19</v>
      </c>
      <c r="S184" s="33">
        <v>0.23888270298591624</v>
      </c>
      <c r="T184" s="12">
        <v>0</v>
      </c>
      <c r="U184" s="10">
        <v>50</v>
      </c>
      <c r="V184" s="33">
        <v>0.1877841296953375</v>
      </c>
      <c r="W184" s="11">
        <v>-1.3730659724695102E-2</v>
      </c>
      <c r="X184" s="10">
        <v>27</v>
      </c>
      <c r="Y184" s="33">
        <v>0.10072295562483768</v>
      </c>
      <c r="Z184" s="13">
        <v>17300</v>
      </c>
      <c r="AA184" s="10">
        <v>67</v>
      </c>
      <c r="AB184" s="33">
        <v>0.53024531050625723</v>
      </c>
      <c r="AC184" s="11">
        <v>-6.358288770053476E-3</v>
      </c>
      <c r="AD184" s="10">
        <v>38</v>
      </c>
      <c r="AE184" s="33">
        <v>9.1290273574592962E-2</v>
      </c>
      <c r="AF184" s="11">
        <v>9.9233960985346537E-3</v>
      </c>
      <c r="AG184" s="10">
        <v>0</v>
      </c>
      <c r="AH184" s="33">
        <v>-5.1726627167578254E-2</v>
      </c>
      <c r="AI184" s="14">
        <v>-9.2999999999999972E-2</v>
      </c>
      <c r="AJ184" s="10">
        <v>1</v>
      </c>
      <c r="AK184" s="33">
        <v>0.44550029797849566</v>
      </c>
      <c r="AL184" s="13">
        <v>1153010.8637685482</v>
      </c>
      <c r="AM184" s="38"/>
    </row>
    <row r="185" spans="1:39" x14ac:dyDescent="0.25">
      <c r="A185" t="s">
        <v>1078</v>
      </c>
      <c r="B185" s="5" t="s">
        <v>417</v>
      </c>
      <c r="C185" s="6" t="s">
        <v>28</v>
      </c>
      <c r="D185" s="7" t="s">
        <v>20</v>
      </c>
      <c r="E185" s="8">
        <v>13.727208267262421</v>
      </c>
      <c r="F185" s="36">
        <v>1.1311282980840618</v>
      </c>
      <c r="G185" s="8">
        <v>2.7173995581085517</v>
      </c>
      <c r="H185" s="9">
        <v>37</v>
      </c>
      <c r="I185" s="10">
        <v>11</v>
      </c>
      <c r="J185" s="33">
        <v>-1.6565163836812058E-2</v>
      </c>
      <c r="K185" s="11">
        <v>1.1584390412277323E-2</v>
      </c>
      <c r="L185" s="10">
        <v>1</v>
      </c>
      <c r="M185" s="33">
        <v>-0.15338737702918592</v>
      </c>
      <c r="N185" s="11">
        <v>-2.0319071783698545E-2</v>
      </c>
      <c r="O185" s="10">
        <v>-20</v>
      </c>
      <c r="P185" s="33">
        <v>-5.8233055881617757E-2</v>
      </c>
      <c r="Q185" s="11">
        <v>1.9458603113376499E-3</v>
      </c>
      <c r="R185" s="10">
        <v>19</v>
      </c>
      <c r="S185" s="33">
        <v>0.23888270298591624</v>
      </c>
      <c r="T185" s="12">
        <v>0</v>
      </c>
      <c r="U185" s="10">
        <v>-88</v>
      </c>
      <c r="V185" s="33">
        <v>-0.23097100656540859</v>
      </c>
      <c r="W185" s="11">
        <v>1.1154211173319571E-2</v>
      </c>
      <c r="X185" s="10">
        <v>65</v>
      </c>
      <c r="Y185" s="33">
        <v>0.28613357316809029</v>
      </c>
      <c r="Z185" s="13">
        <v>30625</v>
      </c>
      <c r="AA185" s="10">
        <v>162</v>
      </c>
      <c r="AB185" s="33">
        <v>0.43121194302570381</v>
      </c>
      <c r="AC185" s="11">
        <v>-3.5290858725761792E-3</v>
      </c>
      <c r="AD185" s="10">
        <v>61</v>
      </c>
      <c r="AE185" s="33">
        <v>0.18546389422295351</v>
      </c>
      <c r="AF185" s="11">
        <v>1.525979789479226E-2</v>
      </c>
      <c r="AG185" s="10">
        <v>-1</v>
      </c>
      <c r="AH185" s="33">
        <v>-0.10183894001409999</v>
      </c>
      <c r="AI185" s="14">
        <v>-3.7000000000000144E-2</v>
      </c>
      <c r="AJ185" s="10">
        <v>0</v>
      </c>
      <c r="AK185" s="33">
        <v>1.3863524693937954</v>
      </c>
      <c r="AL185" s="13">
        <v>3085394.1641447991</v>
      </c>
      <c r="AM185" s="38"/>
    </row>
    <row r="186" spans="1:39" x14ac:dyDescent="0.25">
      <c r="A186" t="s">
        <v>1104</v>
      </c>
      <c r="B186" s="5" t="s">
        <v>321</v>
      </c>
      <c r="C186" s="6" t="s">
        <v>28</v>
      </c>
      <c r="D186" s="7" t="s">
        <v>20</v>
      </c>
      <c r="E186" s="8">
        <v>23.37985209234596</v>
      </c>
      <c r="F186" s="36">
        <v>1.2147276299192098</v>
      </c>
      <c r="G186" s="8">
        <v>0.55035219189149842</v>
      </c>
      <c r="H186" s="9">
        <v>68</v>
      </c>
      <c r="I186" s="10">
        <v>158</v>
      </c>
      <c r="J186" s="33">
        <v>0.5547530107213785</v>
      </c>
      <c r="K186" s="11">
        <v>6.507621319693524E-2</v>
      </c>
      <c r="L186" s="10">
        <v>7</v>
      </c>
      <c r="M186" s="33">
        <v>0.1291119963686943</v>
      </c>
      <c r="N186" s="11">
        <v>-1.2114327830797512E-2</v>
      </c>
      <c r="O186" s="10">
        <v>97</v>
      </c>
      <c r="P186" s="33">
        <v>0.26492027783315897</v>
      </c>
      <c r="Q186" s="11">
        <v>-1.9347032174574667E-2</v>
      </c>
      <c r="R186" s="10">
        <v>19</v>
      </c>
      <c r="S186" s="33">
        <v>0.23888270298591624</v>
      </c>
      <c r="T186" s="12">
        <v>0</v>
      </c>
      <c r="U186" s="10">
        <v>175</v>
      </c>
      <c r="V186" s="33">
        <v>0.44532204587527446</v>
      </c>
      <c r="W186" s="11">
        <v>-3.0110440202461515E-2</v>
      </c>
      <c r="X186" s="10">
        <v>3</v>
      </c>
      <c r="Y186" s="33">
        <v>-1.874007804849584E-2</v>
      </c>
      <c r="Z186" s="13">
        <v>15655</v>
      </c>
      <c r="AA186" s="10">
        <v>22</v>
      </c>
      <c r="AB186" s="33">
        <v>0.16335776122910156</v>
      </c>
      <c r="AC186" s="11">
        <v>-1.4759636850721833E-3</v>
      </c>
      <c r="AD186" s="10">
        <v>-7</v>
      </c>
      <c r="AE186" s="33">
        <v>-4.3530214111933141E-2</v>
      </c>
      <c r="AF186" s="11">
        <v>1.343277290470013E-3</v>
      </c>
      <c r="AG186" s="10">
        <v>0</v>
      </c>
      <c r="AH186" s="33">
        <v>-4.8756824757059447E-2</v>
      </c>
      <c r="AI186" s="14">
        <v>-7.9666666666666552E-2</v>
      </c>
      <c r="AJ186" s="10">
        <v>23</v>
      </c>
      <c r="AK186" s="33">
        <v>2.2952354291736421E-2</v>
      </c>
      <c r="AL186" s="13">
        <v>37771.014307368576</v>
      </c>
      <c r="AM186" s="38"/>
    </row>
    <row r="187" spans="1:39" x14ac:dyDescent="0.25">
      <c r="A187" t="s">
        <v>1131</v>
      </c>
      <c r="B187" s="5" t="s">
        <v>140</v>
      </c>
      <c r="C187" s="6" t="s">
        <v>28</v>
      </c>
      <c r="D187" s="7" t="s">
        <v>20</v>
      </c>
      <c r="E187" s="8">
        <v>28.97016160634313</v>
      </c>
      <c r="F187" s="36">
        <v>-0.61493467224930853</v>
      </c>
      <c r="G187" s="8">
        <v>3.9609149143387548</v>
      </c>
      <c r="H187" s="9">
        <v>-29</v>
      </c>
      <c r="I187" s="10">
        <v>-14</v>
      </c>
      <c r="J187" s="33">
        <v>-9.1310636132759249E-3</v>
      </c>
      <c r="K187" s="11">
        <v>2.334017111122233E-2</v>
      </c>
      <c r="L187" s="10">
        <v>-5</v>
      </c>
      <c r="M187" s="33">
        <v>-0.29447293464922231</v>
      </c>
      <c r="N187" s="11">
        <v>-2.5294587854770803E-2</v>
      </c>
      <c r="O187" s="10">
        <v>15</v>
      </c>
      <c r="P187" s="33">
        <v>8.414755203137235E-2</v>
      </c>
      <c r="Q187" s="11">
        <v>-8.7046234314642895E-3</v>
      </c>
      <c r="R187" s="10">
        <v>19</v>
      </c>
      <c r="S187" s="33">
        <v>0.23888270298591624</v>
      </c>
      <c r="T187" s="12">
        <v>0</v>
      </c>
      <c r="U187" s="10">
        <v>-62</v>
      </c>
      <c r="V187" s="33">
        <v>-0.18315820857430876</v>
      </c>
      <c r="W187" s="11">
        <v>7.1682995940628366E-3</v>
      </c>
      <c r="X187" s="10">
        <v>-96</v>
      </c>
      <c r="Y187" s="33">
        <v>-0.35822012228220912</v>
      </c>
      <c r="Z187" s="13">
        <v>24</v>
      </c>
      <c r="AA187" s="10">
        <v>0</v>
      </c>
      <c r="AB187" s="33">
        <v>-0.15907331371844124</v>
      </c>
      <c r="AC187" s="11">
        <v>-2.9343629343629718E-4</v>
      </c>
      <c r="AD187" s="10">
        <v>-71</v>
      </c>
      <c r="AE187" s="33">
        <v>-0.22997107435577369</v>
      </c>
      <c r="AF187" s="11">
        <v>-8.6522811467143468E-3</v>
      </c>
      <c r="AG187" s="10">
        <v>3</v>
      </c>
      <c r="AH187" s="33">
        <v>5.518204047461106E-2</v>
      </c>
      <c r="AI187" s="14">
        <v>-0.20766666666666678</v>
      </c>
      <c r="AJ187" s="10">
        <v>7</v>
      </c>
      <c r="AK187" s="33">
        <v>0.21825312444443068</v>
      </c>
      <c r="AL187" s="13">
        <v>331430.18318711</v>
      </c>
      <c r="AM187" s="38"/>
    </row>
    <row r="188" spans="1:39" x14ac:dyDescent="0.25">
      <c r="A188" t="s">
        <v>1137</v>
      </c>
      <c r="B188" s="5" t="s">
        <v>139</v>
      </c>
      <c r="C188" s="6" t="s">
        <v>28</v>
      </c>
      <c r="D188" s="7" t="s">
        <v>20</v>
      </c>
      <c r="E188" s="8">
        <v>49.982932893535477</v>
      </c>
      <c r="F188" s="36">
        <v>-2.5840369334772957</v>
      </c>
      <c r="G188" s="8">
        <v>4.5873129935128389</v>
      </c>
      <c r="H188" s="9">
        <v>-20</v>
      </c>
      <c r="I188" s="10">
        <v>-16</v>
      </c>
      <c r="J188" s="33">
        <v>-0.37307152277965727</v>
      </c>
      <c r="K188" s="11">
        <v>-1.3256748929273532E-2</v>
      </c>
      <c r="L188" s="10">
        <v>180</v>
      </c>
      <c r="M188" s="33">
        <v>0.65095468179936034</v>
      </c>
      <c r="N188" s="11">
        <v>-3.6299765807962528E-2</v>
      </c>
      <c r="O188" s="10">
        <v>-72</v>
      </c>
      <c r="P188" s="33">
        <v>-1.4175016423888422</v>
      </c>
      <c r="Q188" s="11">
        <v>8.2605707817931931E-2</v>
      </c>
      <c r="R188" s="10">
        <v>315</v>
      </c>
      <c r="S188" s="33">
        <v>0.67123972250424679</v>
      </c>
      <c r="T188" s="12">
        <v>-1.8181818181818181</v>
      </c>
      <c r="U188" s="10">
        <v>187</v>
      </c>
      <c r="V188" s="33">
        <v>0.65535779083878754</v>
      </c>
      <c r="W188" s="11">
        <v>-4.1615066763122731E-2</v>
      </c>
      <c r="X188" s="10">
        <v>-28</v>
      </c>
      <c r="Y188" s="33">
        <v>-0.20633076166669317</v>
      </c>
      <c r="Z188" s="13">
        <v>781</v>
      </c>
      <c r="AA188" s="10">
        <v>-3</v>
      </c>
      <c r="AB188" s="33">
        <v>-1.5958986493603868</v>
      </c>
      <c r="AC188" s="11">
        <v>1.341767068273092E-2</v>
      </c>
      <c r="AD188" s="10">
        <v>-45</v>
      </c>
      <c r="AE188" s="33">
        <v>-0.80679000841669313</v>
      </c>
      <c r="AF188" s="11">
        <v>-3.6499650272105444E-2</v>
      </c>
      <c r="AG188" s="10">
        <v>11</v>
      </c>
      <c r="AH188" s="33">
        <v>0.10876071979444446</v>
      </c>
      <c r="AI188" s="14">
        <v>-0.26066666666666682</v>
      </c>
      <c r="AJ188" s="10">
        <v>4</v>
      </c>
      <c r="AK188" s="33">
        <v>7.6902581234997297E-2</v>
      </c>
      <c r="AL188" s="13">
        <v>165389.85899064166</v>
      </c>
      <c r="AM188" s="38"/>
    </row>
    <row r="189" spans="1:39" x14ac:dyDescent="0.25">
      <c r="A189" t="s">
        <v>1146</v>
      </c>
      <c r="B189" s="5" t="s">
        <v>27</v>
      </c>
      <c r="C189" s="6" t="s">
        <v>28</v>
      </c>
      <c r="D189" s="7" t="s">
        <v>20</v>
      </c>
      <c r="E189" s="8">
        <v>78.279991641338967</v>
      </c>
      <c r="F189" s="36">
        <v>0.45691098296856403</v>
      </c>
      <c r="G189" s="8">
        <v>-8.7110906926171197</v>
      </c>
      <c r="H189" s="9">
        <v>3</v>
      </c>
      <c r="I189" s="10">
        <v>79</v>
      </c>
      <c r="J189" s="33">
        <v>0.45267769982348649</v>
      </c>
      <c r="K189" s="11">
        <v>4.9677160485937177E-2</v>
      </c>
      <c r="L189" s="10">
        <v>19</v>
      </c>
      <c r="M189" s="33">
        <v>0.34066844843284505</v>
      </c>
      <c r="N189" s="11">
        <v>-7.0357195603672942E-2</v>
      </c>
      <c r="O189" s="10">
        <v>-35</v>
      </c>
      <c r="P189" s="33">
        <v>-1.0097270662771434</v>
      </c>
      <c r="Q189" s="11">
        <v>5.5923271084473314E-2</v>
      </c>
      <c r="R189" s="10">
        <v>13</v>
      </c>
      <c r="S189" s="33">
        <v>-0.38589345386629037</v>
      </c>
      <c r="T189" s="12">
        <v>-1.5703357579286079</v>
      </c>
      <c r="U189" s="10">
        <v>9</v>
      </c>
      <c r="V189" s="33">
        <v>0.34288186559110789</v>
      </c>
      <c r="W189" s="11">
        <v>-1.8792166176967412E-2</v>
      </c>
      <c r="X189" s="10">
        <v>-2</v>
      </c>
      <c r="Y189" s="33">
        <v>1.5646072403471933E-2</v>
      </c>
      <c r="Z189" s="13">
        <v>7243</v>
      </c>
      <c r="AA189" s="10">
        <v>0</v>
      </c>
      <c r="AB189" s="33">
        <v>0.97996942702732603</v>
      </c>
      <c r="AC189" s="11">
        <v>-2.4653472740851376E-2</v>
      </c>
      <c r="AD189" s="10">
        <v>16</v>
      </c>
      <c r="AE189" s="33">
        <v>0.26268080895904167</v>
      </c>
      <c r="AF189" s="11">
        <v>2.4644214789741548E-2</v>
      </c>
      <c r="AG189" s="10">
        <v>67</v>
      </c>
      <c r="AH189" s="33">
        <v>0.14789558743624909</v>
      </c>
      <c r="AI189" s="14">
        <v>-0.29300000000000015</v>
      </c>
      <c r="AJ189" s="10">
        <v>22</v>
      </c>
      <c r="AK189" s="33">
        <v>6.4171580831620154E-2</v>
      </c>
      <c r="AL189" s="13">
        <v>114514.84172798693</v>
      </c>
      <c r="AM189" s="38"/>
    </row>
    <row r="190" spans="1:39" x14ac:dyDescent="0.25">
      <c r="A190" t="s">
        <v>1147</v>
      </c>
      <c r="B190" s="5" t="s">
        <v>136</v>
      </c>
      <c r="C190" s="6" t="s">
        <v>28</v>
      </c>
      <c r="D190" s="7" t="s">
        <v>20</v>
      </c>
      <c r="E190" s="8">
        <v>44.69676883931912</v>
      </c>
      <c r="F190" s="36">
        <v>-0.3313063099741731</v>
      </c>
      <c r="G190" s="8">
        <v>6.4008005285003833E-2</v>
      </c>
      <c r="H190" s="9">
        <v>-4</v>
      </c>
      <c r="I190" s="10">
        <v>35</v>
      </c>
      <c r="J190" s="33">
        <v>0.31446803903639742</v>
      </c>
      <c r="K190" s="11">
        <v>3.7162584061875892E-2</v>
      </c>
      <c r="L190" s="10">
        <v>-16</v>
      </c>
      <c r="M190" s="33">
        <v>-0.11609486990289394</v>
      </c>
      <c r="N190" s="11">
        <v>-1.483182459009362E-2</v>
      </c>
      <c r="O190" s="10">
        <v>-37</v>
      </c>
      <c r="P190" s="33">
        <v>-0.23131767829225405</v>
      </c>
      <c r="Q190" s="11">
        <v>1.0294063926940641E-2</v>
      </c>
      <c r="R190" s="10">
        <v>72</v>
      </c>
      <c r="S190" s="33">
        <v>0.21466850381290434</v>
      </c>
      <c r="T190" s="12">
        <v>-1.0007620015240031</v>
      </c>
      <c r="U190" s="10">
        <v>-243</v>
      </c>
      <c r="V190" s="33">
        <v>-1.0179972515484779</v>
      </c>
      <c r="W190" s="11">
        <v>5.8828818029249587E-2</v>
      </c>
      <c r="X190" s="10">
        <v>-24</v>
      </c>
      <c r="Y190" s="33">
        <v>-0.16069061762844539</v>
      </c>
      <c r="Z190" s="13">
        <v>3381</v>
      </c>
      <c r="AA190" s="10">
        <v>0</v>
      </c>
      <c r="AB190" s="33">
        <v>0.42462187909776006</v>
      </c>
      <c r="AC190" s="11">
        <v>-1.2071942446043163E-2</v>
      </c>
      <c r="AD190" s="10">
        <v>131</v>
      </c>
      <c r="AE190" s="33">
        <v>0.37845734355407046</v>
      </c>
      <c r="AF190" s="11">
        <v>2.7167949235579192E-2</v>
      </c>
      <c r="AG190" s="10">
        <v>-2</v>
      </c>
      <c r="AH190" s="33">
        <v>-1.9578203331902966E-2</v>
      </c>
      <c r="AI190" s="14">
        <v>-0.11966666666666659</v>
      </c>
      <c r="AJ190" s="10">
        <v>0</v>
      </c>
      <c r="AK190" s="33">
        <v>6.5011078319479276E-2</v>
      </c>
      <c r="AL190" s="13">
        <v>249791.53097917198</v>
      </c>
      <c r="AM190" s="38"/>
    </row>
    <row r="191" spans="1:39" x14ac:dyDescent="0.25">
      <c r="A191" t="s">
        <v>1151</v>
      </c>
      <c r="B191" s="5" t="s">
        <v>35</v>
      </c>
      <c r="C191" s="6" t="s">
        <v>28</v>
      </c>
      <c r="D191" s="7" t="s">
        <v>20</v>
      </c>
      <c r="E191" s="8">
        <v>78.745162815314757</v>
      </c>
      <c r="F191" s="36">
        <v>0.22984131369180716</v>
      </c>
      <c r="G191" s="8">
        <v>-8.2414183948579023</v>
      </c>
      <c r="H191" s="9">
        <v>3</v>
      </c>
      <c r="I191" s="10">
        <v>-170</v>
      </c>
      <c r="J191" s="33">
        <v>-1.6159871403426866</v>
      </c>
      <c r="K191" s="11">
        <v>-9.9597616465060268E-2</v>
      </c>
      <c r="L191" s="10">
        <v>-118</v>
      </c>
      <c r="M191" s="33">
        <v>-0.72429125660966098</v>
      </c>
      <c r="N191" s="11">
        <v>7.7115280434277844E-3</v>
      </c>
      <c r="O191" s="10">
        <v>22</v>
      </c>
      <c r="P191" s="33">
        <v>1.123790058238348</v>
      </c>
      <c r="Q191" s="11">
        <v>-7.9132310475594048E-2</v>
      </c>
      <c r="R191" s="10">
        <v>-2</v>
      </c>
      <c r="S191" s="33">
        <v>-1.8460293600844828</v>
      </c>
      <c r="T191" s="12">
        <v>0.78904801357162579</v>
      </c>
      <c r="U191" s="10">
        <v>-3</v>
      </c>
      <c r="V191" s="33">
        <v>-0.32325565935397815</v>
      </c>
      <c r="W191" s="11">
        <v>2.3995852699618681E-2</v>
      </c>
      <c r="X191" s="10">
        <v>-3</v>
      </c>
      <c r="Y191" s="33">
        <v>-0.10415708735776108</v>
      </c>
      <c r="Z191" s="13">
        <v>1552</v>
      </c>
      <c r="AA191" s="10">
        <v>25</v>
      </c>
      <c r="AB191" s="33">
        <v>0.79144238142747114</v>
      </c>
      <c r="AC191" s="11">
        <v>-1.1628458498023714E-2</v>
      </c>
      <c r="AD191" s="10">
        <v>3</v>
      </c>
      <c r="AE191" s="33">
        <v>1.202053224358683</v>
      </c>
      <c r="AF191" s="11">
        <v>9.0432817470772031E-2</v>
      </c>
      <c r="AG191" s="10">
        <v>-20</v>
      </c>
      <c r="AH191" s="33">
        <v>-0.15451596675103429</v>
      </c>
      <c r="AI191" s="14">
        <v>4.2333333333333556E-2</v>
      </c>
      <c r="AJ191" s="10">
        <v>27</v>
      </c>
      <c r="AK191" s="33">
        <v>3.8785389557473349E-2</v>
      </c>
      <c r="AL191" s="13">
        <v>21322.440084954171</v>
      </c>
      <c r="AM191" s="38">
        <v>1</v>
      </c>
    </row>
    <row r="192" spans="1:39" x14ac:dyDescent="0.25">
      <c r="A192" t="s">
        <v>654</v>
      </c>
      <c r="B192" s="5" t="s">
        <v>25</v>
      </c>
      <c r="C192" s="6" t="s">
        <v>26</v>
      </c>
      <c r="D192" s="7" t="s">
        <v>20</v>
      </c>
      <c r="E192" s="8">
        <v>84.146064420012536</v>
      </c>
      <c r="F192" s="36">
        <v>-0.54650150029037192</v>
      </c>
      <c r="G192" s="8">
        <v>-7.4091098316667541</v>
      </c>
      <c r="H192" s="9">
        <v>2</v>
      </c>
      <c r="I192" s="10">
        <v>270</v>
      </c>
      <c r="J192" s="33">
        <v>0.93077874902015267</v>
      </c>
      <c r="K192" s="11">
        <v>9.0845213342541031E-2</v>
      </c>
      <c r="L192" s="10">
        <v>8</v>
      </c>
      <c r="M192" s="33">
        <v>-0.11009235805463091</v>
      </c>
      <c r="N192" s="11">
        <v>-3.2683182490344478E-2</v>
      </c>
      <c r="O192" s="10">
        <v>-1</v>
      </c>
      <c r="P192" s="33">
        <v>-5.5039901203219888E-2</v>
      </c>
      <c r="Q192" s="11">
        <v>-7.5125385293837721E-3</v>
      </c>
      <c r="R192" s="10">
        <v>5</v>
      </c>
      <c r="S192" s="33">
        <v>-1.0719097382124021</v>
      </c>
      <c r="T192" s="12">
        <v>-1.3471028684197988</v>
      </c>
      <c r="U192" s="10">
        <v>-2</v>
      </c>
      <c r="V192" s="33">
        <v>-0.15128738556334653</v>
      </c>
      <c r="W192" s="11">
        <v>1.5302214808943115E-2</v>
      </c>
      <c r="X192" s="10">
        <v>-1</v>
      </c>
      <c r="Y192" s="33">
        <v>2.0559307670500626E-2</v>
      </c>
      <c r="Z192" s="13">
        <v>6636</v>
      </c>
      <c r="AA192" s="10">
        <v>12</v>
      </c>
      <c r="AB192" s="33">
        <v>0.32818248218561119</v>
      </c>
      <c r="AC192" s="11">
        <v>-6.1040244763473778E-3</v>
      </c>
      <c r="AD192" s="10">
        <v>0</v>
      </c>
      <c r="AE192" s="33">
        <v>0.18543611230821888</v>
      </c>
      <c r="AF192" s="11">
        <v>2.9862211983802345E-2</v>
      </c>
      <c r="AG192" s="10">
        <v>-4</v>
      </c>
      <c r="AH192" s="33">
        <v>-6.0558474322780276E-2</v>
      </c>
      <c r="AI192" s="14">
        <v>-2.4333333333332874E-2</v>
      </c>
      <c r="AJ192" s="10">
        <v>0</v>
      </c>
      <c r="AK192" s="33">
        <v>3.0102573454316273E-2</v>
      </c>
      <c r="AL192" s="13">
        <v>1149.0250339776976</v>
      </c>
      <c r="AM192" s="38">
        <v>1</v>
      </c>
    </row>
    <row r="193" spans="1:39" x14ac:dyDescent="0.25">
      <c r="A193" t="s">
        <v>693</v>
      </c>
      <c r="B193" s="5" t="s">
        <v>58</v>
      </c>
      <c r="C193" s="6" t="s">
        <v>26</v>
      </c>
      <c r="D193" s="7" t="s">
        <v>20</v>
      </c>
      <c r="E193" s="8">
        <v>56.702760582018229</v>
      </c>
      <c r="F193" s="36">
        <v>-0.72319666255083881</v>
      </c>
      <c r="G193" s="8">
        <v>-1.3995077002737304</v>
      </c>
      <c r="H193" s="9">
        <v>-5</v>
      </c>
      <c r="I193" s="10">
        <v>-64</v>
      </c>
      <c r="J193" s="33">
        <v>-0.87279884417671172</v>
      </c>
      <c r="K193" s="11">
        <v>-4.7792850424429378E-2</v>
      </c>
      <c r="L193" s="10">
        <v>-54</v>
      </c>
      <c r="M193" s="33">
        <v>-1.9175041904461545</v>
      </c>
      <c r="N193" s="11">
        <v>3.348563080060947E-2</v>
      </c>
      <c r="O193" s="10">
        <v>-14</v>
      </c>
      <c r="P193" s="33">
        <v>-0.62465438290793562</v>
      </c>
      <c r="Q193" s="11">
        <v>3.0881409465528309E-2</v>
      </c>
      <c r="R193" s="10">
        <v>39</v>
      </c>
      <c r="S193" s="33">
        <v>2.3368902152013371E-3</v>
      </c>
      <c r="T193" s="12">
        <v>-0.72669147308277848</v>
      </c>
      <c r="U193" s="10">
        <v>-9</v>
      </c>
      <c r="V193" s="33">
        <v>-0.26727648233229018</v>
      </c>
      <c r="W193" s="11">
        <v>1.6924802726668658E-2</v>
      </c>
      <c r="X193" s="10">
        <v>4</v>
      </c>
      <c r="Y193" s="33">
        <v>7.419778613835204E-2</v>
      </c>
      <c r="Z193" s="13">
        <v>10398</v>
      </c>
      <c r="AA193" s="10">
        <v>1</v>
      </c>
      <c r="AB193" s="33">
        <v>3.8327187900594417E-2</v>
      </c>
      <c r="AC193" s="11">
        <v>-3.6617502458210494E-3</v>
      </c>
      <c r="AD193" s="10">
        <v>106</v>
      </c>
      <c r="AE193" s="33">
        <v>0.75894071525849038</v>
      </c>
      <c r="AF193" s="11">
        <v>5.2492929292929369E-2</v>
      </c>
      <c r="AG193" s="10">
        <v>-27</v>
      </c>
      <c r="AH193" s="33">
        <v>-6.1163649951394568E-2</v>
      </c>
      <c r="AI193" s="14">
        <v>-4.9666666666666526E-2</v>
      </c>
      <c r="AJ193" s="10">
        <v>5</v>
      </c>
      <c r="AK193" s="33">
        <v>3.1193177281256979E-2</v>
      </c>
      <c r="AL193" s="13">
        <v>10459.73477895074</v>
      </c>
      <c r="AM193" s="38"/>
    </row>
    <row r="194" spans="1:39" x14ac:dyDescent="0.25">
      <c r="A194" t="s">
        <v>699</v>
      </c>
      <c r="B194" s="5" t="s">
        <v>165</v>
      </c>
      <c r="C194" s="6" t="s">
        <v>26</v>
      </c>
      <c r="D194" s="7" t="s">
        <v>20</v>
      </c>
      <c r="E194" s="8">
        <v>41.455567804361628</v>
      </c>
      <c r="F194" s="36">
        <v>2.6799403651598919</v>
      </c>
      <c r="G194" s="8">
        <v>-6.7587371894711339</v>
      </c>
      <c r="H194" s="9">
        <v>75</v>
      </c>
      <c r="I194" s="10">
        <v>25</v>
      </c>
      <c r="J194" s="33">
        <v>0.13165450219994868</v>
      </c>
      <c r="K194" s="11">
        <v>3.3171609426004278E-2</v>
      </c>
      <c r="L194" s="10">
        <v>-211</v>
      </c>
      <c r="M194" s="33">
        <v>-1.147793746667267</v>
      </c>
      <c r="N194" s="11">
        <v>2.5729008735558515E-2</v>
      </c>
      <c r="O194" s="10">
        <v>343</v>
      </c>
      <c r="P194" s="33">
        <v>1.1796261975942137</v>
      </c>
      <c r="Q194" s="11">
        <v>-7.7506060925476961E-2</v>
      </c>
      <c r="R194" s="10">
        <v>19</v>
      </c>
      <c r="S194" s="33">
        <v>0.23888270298591624</v>
      </c>
      <c r="T194" s="12">
        <v>0</v>
      </c>
      <c r="U194" s="10">
        <v>305</v>
      </c>
      <c r="V194" s="33">
        <v>1.2109627315735132</v>
      </c>
      <c r="W194" s="11">
        <v>-7.4432905109304587E-2</v>
      </c>
      <c r="X194" s="10">
        <v>4</v>
      </c>
      <c r="Y194" s="33">
        <v>6.0058960025044184E-2</v>
      </c>
      <c r="Z194" s="13">
        <v>13697</v>
      </c>
      <c r="AA194" s="10">
        <v>116</v>
      </c>
      <c r="AB194" s="33">
        <v>0.53360863102011402</v>
      </c>
      <c r="AC194" s="11">
        <v>-5.637681159420288E-3</v>
      </c>
      <c r="AD194" s="10">
        <v>1</v>
      </c>
      <c r="AE194" s="33">
        <v>-0.27823235046570161</v>
      </c>
      <c r="AF194" s="11">
        <v>-3.6770027615932177E-3</v>
      </c>
      <c r="AG194" s="10">
        <v>-22</v>
      </c>
      <c r="AH194" s="33">
        <v>-6.7664531926821092E-2</v>
      </c>
      <c r="AI194" s="14">
        <v>-3.2666666666666178E-2</v>
      </c>
      <c r="AJ194" s="10">
        <v>-7</v>
      </c>
      <c r="AK194" s="33">
        <v>2.3937746101306834E-2</v>
      </c>
      <c r="AL194" s="13">
        <v>9284.1648887118208</v>
      </c>
      <c r="AM194" s="38"/>
    </row>
    <row r="195" spans="1:39" x14ac:dyDescent="0.25">
      <c r="A195" t="s">
        <v>708</v>
      </c>
      <c r="B195" s="5" t="s">
        <v>103</v>
      </c>
      <c r="C195" s="6" t="s">
        <v>26</v>
      </c>
      <c r="D195" s="7" t="s">
        <v>20</v>
      </c>
      <c r="E195" s="8">
        <v>44.787282866998922</v>
      </c>
      <c r="F195" s="36">
        <v>0.1905982054927442</v>
      </c>
      <c r="G195" s="8">
        <v>-1.2509028711137589</v>
      </c>
      <c r="H195" s="9">
        <v>8</v>
      </c>
      <c r="I195" s="10">
        <v>3</v>
      </c>
      <c r="J195" s="33">
        <v>-0.55571829984042664</v>
      </c>
      <c r="K195" s="11">
        <v>-3.1193995521239026E-2</v>
      </c>
      <c r="L195" s="10">
        <v>3</v>
      </c>
      <c r="M195" s="33">
        <v>1.9497756890446638E-2</v>
      </c>
      <c r="N195" s="11">
        <v>-8.0815734426505526E-2</v>
      </c>
      <c r="O195" s="10">
        <v>53</v>
      </c>
      <c r="P195" s="33">
        <v>0.17047427590429348</v>
      </c>
      <c r="Q195" s="11">
        <v>-1.3785461654404634E-2</v>
      </c>
      <c r="R195" s="10">
        <v>-8</v>
      </c>
      <c r="S195" s="33">
        <v>-0.16653731706153924</v>
      </c>
      <c r="T195" s="12">
        <v>6.083143609059305E-2</v>
      </c>
      <c r="U195" s="10">
        <v>-24</v>
      </c>
      <c r="V195" s="33">
        <v>-0.1189255948668041</v>
      </c>
      <c r="W195" s="11">
        <v>6.0495210370242608E-3</v>
      </c>
      <c r="X195" s="10">
        <v>2</v>
      </c>
      <c r="Y195" s="33">
        <v>5.8387472519960681E-5</v>
      </c>
      <c r="Z195" s="13">
        <v>8661</v>
      </c>
      <c r="AA195" s="10">
        <v>36</v>
      </c>
      <c r="AB195" s="33">
        <v>0.2557022737610517</v>
      </c>
      <c r="AC195" s="11">
        <v>-3.3378995433789999E-3</v>
      </c>
      <c r="AD195" s="10">
        <v>11</v>
      </c>
      <c r="AE195" s="33">
        <v>0.2129800398045365</v>
      </c>
      <c r="AF195" s="11">
        <v>2.2913891546750165E-2</v>
      </c>
      <c r="AG195" s="10">
        <v>-54</v>
      </c>
      <c r="AH195" s="33">
        <v>-0.14164530930941399</v>
      </c>
      <c r="AI195" s="14">
        <v>4.0666666666667073E-2</v>
      </c>
      <c r="AJ195" s="10">
        <v>13</v>
      </c>
      <c r="AK195" s="33">
        <v>2.5250414174133984E-2</v>
      </c>
      <c r="AL195" s="13">
        <v>17946.836439725521</v>
      </c>
      <c r="AM195" s="38"/>
    </row>
    <row r="196" spans="1:39" x14ac:dyDescent="0.25">
      <c r="A196" t="s">
        <v>742</v>
      </c>
      <c r="B196" s="5" t="s">
        <v>82</v>
      </c>
      <c r="C196" s="6" t="s">
        <v>26</v>
      </c>
      <c r="D196" s="7" t="s">
        <v>20</v>
      </c>
      <c r="E196" s="8">
        <v>54.286851513492081</v>
      </c>
      <c r="F196" s="36">
        <v>0.20818305941489612</v>
      </c>
      <c r="G196" s="8">
        <v>-3.2228818782479038</v>
      </c>
      <c r="H196" s="9">
        <v>4</v>
      </c>
      <c r="I196" s="10">
        <v>-40</v>
      </c>
      <c r="J196" s="33">
        <v>-1.8627890519031762</v>
      </c>
      <c r="K196" s="11">
        <v>-0.12614275827385424</v>
      </c>
      <c r="L196" s="10">
        <v>-19</v>
      </c>
      <c r="M196" s="33">
        <v>-0.91377922172095127</v>
      </c>
      <c r="N196" s="11">
        <v>-5.8632025366417151E-3</v>
      </c>
      <c r="O196" s="10">
        <v>7</v>
      </c>
      <c r="P196" s="33">
        <v>0.11834619968622584</v>
      </c>
      <c r="Q196" s="11">
        <v>-1.3658990827284917E-2</v>
      </c>
      <c r="R196" s="10">
        <v>67</v>
      </c>
      <c r="S196" s="33">
        <v>0.27911216682199846</v>
      </c>
      <c r="T196" s="12">
        <v>-0.16917611233293861</v>
      </c>
      <c r="U196" s="10">
        <v>26</v>
      </c>
      <c r="V196" s="33">
        <v>0.33135916251644237</v>
      </c>
      <c r="W196" s="11">
        <v>-2.0333005676046428E-2</v>
      </c>
      <c r="X196" s="10">
        <v>-9</v>
      </c>
      <c r="Y196" s="33">
        <v>-9.3402767344554993E-2</v>
      </c>
      <c r="Z196" s="13">
        <v>5144</v>
      </c>
      <c r="AA196" s="10">
        <v>12</v>
      </c>
      <c r="AB196" s="33">
        <v>0.81702986206597661</v>
      </c>
      <c r="AC196" s="11">
        <v>-1.3201451905626146E-2</v>
      </c>
      <c r="AD196" s="10">
        <v>-11</v>
      </c>
      <c r="AE196" s="33">
        <v>-0.53393763825255358</v>
      </c>
      <c r="AF196" s="11">
        <v>-1.8638094376779879E-2</v>
      </c>
      <c r="AG196" s="10">
        <v>-36</v>
      </c>
      <c r="AH196" s="33">
        <v>-9.8651364710414108E-2</v>
      </c>
      <c r="AI196" s="14">
        <v>-5.0000000000007816E-3</v>
      </c>
      <c r="AJ196" s="10">
        <v>6</v>
      </c>
      <c r="AK196" s="33">
        <v>3.3923934019986557E-2</v>
      </c>
      <c r="AL196" s="13">
        <v>12288.971236214544</v>
      </c>
      <c r="AM196" s="38"/>
    </row>
    <row r="197" spans="1:39" x14ac:dyDescent="0.25">
      <c r="A197" t="s">
        <v>779</v>
      </c>
      <c r="B197" s="5" t="s">
        <v>210</v>
      </c>
      <c r="C197" s="6" t="s">
        <v>26</v>
      </c>
      <c r="D197" s="7" t="s">
        <v>20</v>
      </c>
      <c r="E197" s="8">
        <v>30.267749271636532</v>
      </c>
      <c r="F197" s="36">
        <v>1.0028132406141179</v>
      </c>
      <c r="G197" s="8">
        <v>-0.32135818365937041</v>
      </c>
      <c r="H197" s="9">
        <v>43</v>
      </c>
      <c r="I197" s="10">
        <v>-7</v>
      </c>
      <c r="J197" s="33">
        <v>-1.5842988734655616E-2</v>
      </c>
      <c r="K197" s="11">
        <v>1.5662390875831433E-2</v>
      </c>
      <c r="L197" s="10">
        <v>18</v>
      </c>
      <c r="M197" s="33">
        <v>0.26174674983653357</v>
      </c>
      <c r="N197" s="11">
        <v>-6.57956427968618E-2</v>
      </c>
      <c r="O197" s="10">
        <v>34</v>
      </c>
      <c r="P197" s="33">
        <v>0.13861420676311151</v>
      </c>
      <c r="Q197" s="11">
        <v>-1.1996613472628238E-2</v>
      </c>
      <c r="R197" s="10">
        <v>374</v>
      </c>
      <c r="S197" s="33">
        <v>1.1800292494308309</v>
      </c>
      <c r="T197" s="12">
        <v>-3.9577836411609497</v>
      </c>
      <c r="U197" s="10">
        <v>-158</v>
      </c>
      <c r="V197" s="33">
        <v>-0.44946051949074362</v>
      </c>
      <c r="W197" s="11">
        <v>2.3886573813367375E-2</v>
      </c>
      <c r="X197" s="10">
        <v>0</v>
      </c>
      <c r="Y197" s="33">
        <v>0.1187258888750139</v>
      </c>
      <c r="Z197" s="13">
        <v>18821</v>
      </c>
      <c r="AA197" s="10">
        <v>143</v>
      </c>
      <c r="AB197" s="33">
        <v>0.35232610087572108</v>
      </c>
      <c r="AC197" s="11">
        <v>-2.0812182741116736E-3</v>
      </c>
      <c r="AD197" s="10">
        <v>0</v>
      </c>
      <c r="AE197" s="33">
        <v>-0.36024517984175702</v>
      </c>
      <c r="AF197" s="11">
        <v>-1.5139677492618686E-2</v>
      </c>
      <c r="AG197" s="10">
        <v>-35</v>
      </c>
      <c r="AH197" s="33">
        <v>-0.17151858223734928</v>
      </c>
      <c r="AI197" s="14">
        <v>8.9333333333332821E-2</v>
      </c>
      <c r="AJ197" s="10">
        <v>0</v>
      </c>
      <c r="AK197" s="33">
        <v>1.6908797143234983E-2</v>
      </c>
      <c r="AL197" s="13">
        <v>11776.668785899295</v>
      </c>
      <c r="AM197" s="38"/>
    </row>
    <row r="198" spans="1:39" x14ac:dyDescent="0.25">
      <c r="A198" t="s">
        <v>824</v>
      </c>
      <c r="B198" s="5" t="s">
        <v>238</v>
      </c>
      <c r="C198" s="6" t="s">
        <v>26</v>
      </c>
      <c r="D198" s="7" t="s">
        <v>20</v>
      </c>
      <c r="E198" s="8">
        <v>29.428276746582601</v>
      </c>
      <c r="F198" s="36">
        <v>7.2772826583414996E-2</v>
      </c>
      <c r="G198" s="8">
        <v>2.1594906901564563</v>
      </c>
      <c r="H198" s="9">
        <v>-2</v>
      </c>
      <c r="I198" s="10">
        <v>-41</v>
      </c>
      <c r="J198" s="33">
        <v>-0.21208289840618555</v>
      </c>
      <c r="K198" s="11">
        <v>3.2851624971854676E-3</v>
      </c>
      <c r="L198" s="10">
        <v>-266</v>
      </c>
      <c r="M198" s="33">
        <v>-1.2252572853640276</v>
      </c>
      <c r="N198" s="11">
        <v>3.1187391771333374E-2</v>
      </c>
      <c r="O198" s="10">
        <v>106</v>
      </c>
      <c r="P198" s="33">
        <v>0.28637598590515667</v>
      </c>
      <c r="Q198" s="11">
        <v>-2.066504612316131E-2</v>
      </c>
      <c r="R198" s="10">
        <v>19</v>
      </c>
      <c r="S198" s="33">
        <v>0.23888270298591624</v>
      </c>
      <c r="T198" s="12">
        <v>0</v>
      </c>
      <c r="U198" s="10">
        <v>15</v>
      </c>
      <c r="V198" s="33">
        <v>9.0252775848083291E-2</v>
      </c>
      <c r="W198" s="11">
        <v>-7.7973285046974219E-3</v>
      </c>
      <c r="X198" s="10">
        <v>-35</v>
      </c>
      <c r="Y198" s="33">
        <v>-0.10214174432355294</v>
      </c>
      <c r="Z198" s="13">
        <v>9817</v>
      </c>
      <c r="AA198" s="10">
        <v>76</v>
      </c>
      <c r="AB198" s="33">
        <v>0.27056209590607116</v>
      </c>
      <c r="AC198" s="11">
        <v>-1.9936735554618376E-3</v>
      </c>
      <c r="AD198" s="10">
        <v>-54</v>
      </c>
      <c r="AE198" s="33">
        <v>-0.32171856301742496</v>
      </c>
      <c r="AF198" s="11">
        <v>-1.0860061152665579E-2</v>
      </c>
      <c r="AG198" s="10">
        <v>-39</v>
      </c>
      <c r="AH198" s="33">
        <v>-0.14364135641516868</v>
      </c>
      <c r="AI198" s="14">
        <v>4.8999999999999932E-2</v>
      </c>
      <c r="AJ198" s="10">
        <v>-8</v>
      </c>
      <c r="AK198" s="33">
        <v>2.3219833302044468E-2</v>
      </c>
      <c r="AL198" s="13">
        <v>11118.160825871601</v>
      </c>
      <c r="AM198" s="38"/>
    </row>
    <row r="199" spans="1:39" x14ac:dyDescent="0.25">
      <c r="A199" t="s">
        <v>851</v>
      </c>
      <c r="B199" s="5" t="s">
        <v>85</v>
      </c>
      <c r="C199" s="6" t="s">
        <v>26</v>
      </c>
      <c r="D199" s="7" t="s">
        <v>20</v>
      </c>
      <c r="E199" s="8">
        <v>53.50823281858483</v>
      </c>
      <c r="F199" s="36">
        <v>1.7382493905570291</v>
      </c>
      <c r="G199" s="8">
        <v>-6.8658886209305052</v>
      </c>
      <c r="H199" s="9">
        <v>13</v>
      </c>
      <c r="I199" s="10">
        <v>-32</v>
      </c>
      <c r="J199" s="33">
        <v>-0.34027826511071879</v>
      </c>
      <c r="K199" s="11">
        <v>-8.4949215143120815E-3</v>
      </c>
      <c r="L199" s="10">
        <v>-4</v>
      </c>
      <c r="M199" s="33">
        <v>-0.58107242249465374</v>
      </c>
      <c r="N199" s="11">
        <v>-2.5486973010668962E-2</v>
      </c>
      <c r="O199" s="10">
        <v>-1</v>
      </c>
      <c r="P199" s="33">
        <v>1.7634496151031298E-2</v>
      </c>
      <c r="Q199" s="11">
        <v>-7.8718789028386638E-3</v>
      </c>
      <c r="R199" s="10">
        <v>67</v>
      </c>
      <c r="S199" s="33">
        <v>0.20508993883501717</v>
      </c>
      <c r="T199" s="12">
        <v>-0.97782232158918603</v>
      </c>
      <c r="U199" s="10">
        <v>101</v>
      </c>
      <c r="V199" s="33">
        <v>0.91204597088341566</v>
      </c>
      <c r="W199" s="11">
        <v>-5.5088615937500959E-2</v>
      </c>
      <c r="X199" s="10">
        <v>-18</v>
      </c>
      <c r="Y199" s="33">
        <v>-3.3229039592955756E-2</v>
      </c>
      <c r="Z199" s="13">
        <v>11518</v>
      </c>
      <c r="AA199" s="10">
        <v>-10</v>
      </c>
      <c r="AB199" s="33">
        <v>-0.56502150622201675</v>
      </c>
      <c r="AC199" s="11">
        <v>5.0546919976971749E-3</v>
      </c>
      <c r="AD199" s="10">
        <v>79</v>
      </c>
      <c r="AE199" s="33">
        <v>1.4735787289142848</v>
      </c>
      <c r="AF199" s="11">
        <v>9.6413925545060564E-2</v>
      </c>
      <c r="AG199" s="10">
        <v>-65</v>
      </c>
      <c r="AH199" s="33">
        <v>-0.18530278652898446</v>
      </c>
      <c r="AI199" s="14">
        <v>9.3666666666667009E-2</v>
      </c>
      <c r="AJ199" s="10">
        <v>-18</v>
      </c>
      <c r="AK199" s="33">
        <v>1.9256680487372613E-2</v>
      </c>
      <c r="AL199" s="13">
        <v>7060.4688878609595</v>
      </c>
      <c r="AM199" s="38"/>
    </row>
    <row r="200" spans="1:39" x14ac:dyDescent="0.25">
      <c r="A200" t="s">
        <v>895</v>
      </c>
      <c r="B200" s="5" t="s">
        <v>102</v>
      </c>
      <c r="C200" s="6" t="s">
        <v>26</v>
      </c>
      <c r="D200" s="7" t="s">
        <v>20</v>
      </c>
      <c r="E200" s="8">
        <v>49.795786685146723</v>
      </c>
      <c r="F200" s="36">
        <v>-1.6409378142542952</v>
      </c>
      <c r="G200" s="8">
        <v>2.2824139211324308</v>
      </c>
      <c r="H200" s="9">
        <v>-11</v>
      </c>
      <c r="I200" s="10">
        <v>-2</v>
      </c>
      <c r="J200" s="33">
        <v>-0.73033241474483557</v>
      </c>
      <c r="K200" s="11">
        <v>-7.9461581691055438E-2</v>
      </c>
      <c r="L200" s="10">
        <v>53</v>
      </c>
      <c r="M200" s="33">
        <v>1.1515901314211185</v>
      </c>
      <c r="N200" s="11">
        <v>-9.678193647693227E-2</v>
      </c>
      <c r="O200" s="10">
        <v>-87</v>
      </c>
      <c r="P200" s="33">
        <v>-0.43448262336043392</v>
      </c>
      <c r="Q200" s="11">
        <v>2.3470688190314358E-2</v>
      </c>
      <c r="R200" s="10">
        <v>108</v>
      </c>
      <c r="S200" s="33">
        <v>0.25683027869685976</v>
      </c>
      <c r="T200" s="12">
        <v>-0.30384546456061129</v>
      </c>
      <c r="U200" s="10">
        <v>-193</v>
      </c>
      <c r="V200" s="33">
        <v>-1.4092944207449989</v>
      </c>
      <c r="W200" s="11">
        <v>8.3226107937417831E-2</v>
      </c>
      <c r="X200" s="10">
        <v>-103</v>
      </c>
      <c r="Y200" s="33">
        <v>-0.39122739012915719</v>
      </c>
      <c r="Z200" s="13">
        <v>-4041</v>
      </c>
      <c r="AA200" s="10">
        <v>-6</v>
      </c>
      <c r="AB200" s="33">
        <v>-0.55246999583053391</v>
      </c>
      <c r="AC200" s="11">
        <v>3.8907260963335633E-3</v>
      </c>
      <c r="AD200" s="10">
        <v>15</v>
      </c>
      <c r="AE200" s="33">
        <v>0.77971674726199569</v>
      </c>
      <c r="AF200" s="11">
        <v>5.8397450986727217E-2</v>
      </c>
      <c r="AG200" s="10">
        <v>-17</v>
      </c>
      <c r="AH200" s="33">
        <v>-2.2261252249980143E-2</v>
      </c>
      <c r="AI200" s="14">
        <v>-9.3333333333333268E-2</v>
      </c>
      <c r="AJ200" s="10">
        <v>14</v>
      </c>
      <c r="AK200" s="33">
        <v>4.0961894981593194E-2</v>
      </c>
      <c r="AL200" s="13">
        <v>18259.188179501711</v>
      </c>
      <c r="AM200" s="38"/>
    </row>
    <row r="201" spans="1:39" x14ac:dyDescent="0.25">
      <c r="A201" t="s">
        <v>912</v>
      </c>
      <c r="B201" s="5" t="s">
        <v>65</v>
      </c>
      <c r="C201" s="6" t="s">
        <v>26</v>
      </c>
      <c r="D201" s="7" t="s">
        <v>20</v>
      </c>
      <c r="E201" s="8">
        <v>55.288311337602366</v>
      </c>
      <c r="F201" s="36">
        <v>0.62146042369867516</v>
      </c>
      <c r="G201" s="8">
        <v>-4.4528471461925534</v>
      </c>
      <c r="H201" s="9">
        <v>10</v>
      </c>
      <c r="I201" s="10">
        <v>-111</v>
      </c>
      <c r="J201" s="33">
        <v>-0.46320425809172727</v>
      </c>
      <c r="K201" s="11">
        <v>-1.2555199086697999E-2</v>
      </c>
      <c r="L201" s="10">
        <v>121</v>
      </c>
      <c r="M201" s="33">
        <v>0.81563035580373011</v>
      </c>
      <c r="N201" s="11">
        <v>-6.4510772763015839E-2</v>
      </c>
      <c r="O201" s="10">
        <v>14</v>
      </c>
      <c r="P201" s="33">
        <v>0.38447105516668412</v>
      </c>
      <c r="Q201" s="11">
        <v>-3.1081767375498476E-2</v>
      </c>
      <c r="R201" s="10">
        <v>-2</v>
      </c>
      <c r="S201" s="33">
        <v>-0.96008865068481508</v>
      </c>
      <c r="T201" s="12">
        <v>-0.42356388190084537</v>
      </c>
      <c r="U201" s="10">
        <v>50</v>
      </c>
      <c r="V201" s="33">
        <v>0.86803424636378501</v>
      </c>
      <c r="W201" s="11">
        <v>-5.1699616585479724E-2</v>
      </c>
      <c r="X201" s="10">
        <v>-12</v>
      </c>
      <c r="Y201" s="33">
        <v>-6.1524262054644785E-2</v>
      </c>
      <c r="Z201" s="13">
        <v>7141</v>
      </c>
      <c r="AA201" s="10">
        <v>23</v>
      </c>
      <c r="AB201" s="33">
        <v>0.30278315432456315</v>
      </c>
      <c r="AC201" s="11">
        <v>-4.660060755099088E-3</v>
      </c>
      <c r="AD201" s="10">
        <v>0</v>
      </c>
      <c r="AE201" s="33">
        <v>-4.6147198951291823E-3</v>
      </c>
      <c r="AF201" s="11">
        <v>1.0466929948275694E-2</v>
      </c>
      <c r="AG201" s="10">
        <v>-15</v>
      </c>
      <c r="AH201" s="33">
        <v>-1.7265592262889873E-2</v>
      </c>
      <c r="AI201" s="14">
        <v>-9.2666666666667119E-2</v>
      </c>
      <c r="AJ201" s="10">
        <v>9</v>
      </c>
      <c r="AK201" s="33">
        <v>3.4437896463815176E-2</v>
      </c>
      <c r="AL201" s="13">
        <v>15584.867482649861</v>
      </c>
      <c r="AM201" s="38">
        <v>1</v>
      </c>
    </row>
    <row r="202" spans="1:39" x14ac:dyDescent="0.25">
      <c r="A202" t="s">
        <v>1051</v>
      </c>
      <c r="B202" s="5" t="s">
        <v>209</v>
      </c>
      <c r="C202" s="6" t="s">
        <v>26</v>
      </c>
      <c r="D202" s="7" t="s">
        <v>20</v>
      </c>
      <c r="E202" s="8">
        <v>43.245541742969976</v>
      </c>
      <c r="F202" s="36">
        <v>0.95368645328016521</v>
      </c>
      <c r="G202" s="8">
        <v>-2.833645316525633</v>
      </c>
      <c r="H202" s="9">
        <v>27</v>
      </c>
      <c r="I202" s="10">
        <v>-56</v>
      </c>
      <c r="J202" s="33">
        <v>-1.3186941171587145</v>
      </c>
      <c r="K202" s="11">
        <v>-8.2873116391041224E-2</v>
      </c>
      <c r="L202" s="10">
        <v>-20</v>
      </c>
      <c r="M202" s="33">
        <v>-0.52793075613091056</v>
      </c>
      <c r="N202" s="11">
        <v>-1.4716569767441859E-2</v>
      </c>
      <c r="O202" s="10">
        <v>-10</v>
      </c>
      <c r="P202" s="33">
        <v>-4.0160436230523455E-2</v>
      </c>
      <c r="Q202" s="11">
        <v>-3.2608695652173864E-3</v>
      </c>
      <c r="R202" s="10">
        <v>330</v>
      </c>
      <c r="S202" s="33">
        <v>0.72717091804768597</v>
      </c>
      <c r="T202" s="12">
        <v>-2.0533880903490762</v>
      </c>
      <c r="U202" s="10">
        <v>4</v>
      </c>
      <c r="V202" s="33">
        <v>5.3442228697789196E-2</v>
      </c>
      <c r="W202" s="11">
        <v>-4.3962364928715192E-3</v>
      </c>
      <c r="X202" s="10">
        <v>82</v>
      </c>
      <c r="Y202" s="33">
        <v>0.3195528734144566</v>
      </c>
      <c r="Z202" s="13">
        <v>24792</v>
      </c>
      <c r="AA202" s="10">
        <v>119</v>
      </c>
      <c r="AB202" s="33">
        <v>0.56756331700965745</v>
      </c>
      <c r="AC202" s="11">
        <v>-6.1693811074918573E-3</v>
      </c>
      <c r="AD202" s="10">
        <v>-12</v>
      </c>
      <c r="AE202" s="33">
        <v>-0.18213925186576518</v>
      </c>
      <c r="AF202" s="11">
        <v>-2.8449502133709448E-4</v>
      </c>
      <c r="AG202" s="10">
        <v>-58</v>
      </c>
      <c r="AH202" s="33">
        <v>-0.15427824834450071</v>
      </c>
      <c r="AI202" s="14">
        <v>5.8666666666666423E-2</v>
      </c>
      <c r="AJ202" s="10">
        <v>9</v>
      </c>
      <c r="AK202" s="33">
        <v>3.3930338461583109E-2</v>
      </c>
      <c r="AL202" s="13">
        <v>18382.211709457275</v>
      </c>
      <c r="AM202" s="38"/>
    </row>
    <row r="203" spans="1:39" x14ac:dyDescent="0.25">
      <c r="A203" t="s">
        <v>1079</v>
      </c>
      <c r="B203" s="5" t="s">
        <v>261</v>
      </c>
      <c r="C203" s="6" t="s">
        <v>26</v>
      </c>
      <c r="D203" s="7" t="s">
        <v>20</v>
      </c>
      <c r="E203" s="8">
        <v>34.390676635592854</v>
      </c>
      <c r="F203" s="36">
        <v>0.56683254050364029</v>
      </c>
      <c r="G203" s="8">
        <v>-7.5178999429788007E-2</v>
      </c>
      <c r="H203" s="9">
        <v>13</v>
      </c>
      <c r="I203" s="10">
        <v>-97</v>
      </c>
      <c r="J203" s="33">
        <v>-0.85183447296530224</v>
      </c>
      <c r="K203" s="11">
        <v>-4.4386582848345513E-2</v>
      </c>
      <c r="L203" s="10">
        <v>-104</v>
      </c>
      <c r="M203" s="33">
        <v>-2.3549707781388363</v>
      </c>
      <c r="N203" s="11">
        <v>5.8482142857142858E-2</v>
      </c>
      <c r="O203" s="10">
        <v>148</v>
      </c>
      <c r="P203" s="33">
        <v>0.51842431830817315</v>
      </c>
      <c r="Q203" s="11">
        <v>-3.5837977014447596E-2</v>
      </c>
      <c r="R203" s="10">
        <v>19</v>
      </c>
      <c r="S203" s="33">
        <v>0.23888270298591624</v>
      </c>
      <c r="T203" s="12">
        <v>0</v>
      </c>
      <c r="U203" s="10">
        <v>64</v>
      </c>
      <c r="V203" s="33">
        <v>0.571994976138265</v>
      </c>
      <c r="W203" s="11">
        <v>-3.4883143789897375E-2</v>
      </c>
      <c r="X203" s="10">
        <v>146</v>
      </c>
      <c r="Y203" s="33">
        <v>0.5498648594196438</v>
      </c>
      <c r="Z203" s="13">
        <v>35162</v>
      </c>
      <c r="AA203" s="10">
        <v>-61</v>
      </c>
      <c r="AB203" s="33">
        <v>-0.27779516530094794</v>
      </c>
      <c r="AC203" s="11">
        <v>5.1794871794871786E-3</v>
      </c>
      <c r="AD203" s="10">
        <v>-54</v>
      </c>
      <c r="AE203" s="33">
        <v>-0.2265093367951406</v>
      </c>
      <c r="AF203" s="11">
        <v>-5.622156691314828E-3</v>
      </c>
      <c r="AG203" s="10">
        <v>-29</v>
      </c>
      <c r="AH203" s="33">
        <v>-6.1327124471936528E-2</v>
      </c>
      <c r="AI203" s="14">
        <v>-4.6999999999999265E-2</v>
      </c>
      <c r="AJ203" s="10">
        <v>26</v>
      </c>
      <c r="AK203" s="33">
        <v>3.601311856699696E-2</v>
      </c>
      <c r="AL203" s="13">
        <v>24713.158841804601</v>
      </c>
      <c r="AM203" s="38"/>
    </row>
    <row r="204" spans="1:39" x14ac:dyDescent="0.25">
      <c r="A204" t="s">
        <v>1100</v>
      </c>
      <c r="B204" s="5" t="s">
        <v>198</v>
      </c>
      <c r="C204" s="6" t="s">
        <v>26</v>
      </c>
      <c r="D204" s="7" t="s">
        <v>20</v>
      </c>
      <c r="E204" s="8">
        <v>39.598857521324334</v>
      </c>
      <c r="F204" s="36">
        <v>-2.0341714927191998</v>
      </c>
      <c r="G204" s="8">
        <v>5.3291513918904059</v>
      </c>
      <c r="H204" s="9">
        <v>-42</v>
      </c>
      <c r="I204" s="10">
        <v>201</v>
      </c>
      <c r="J204" s="33">
        <v>0.72161551390921086</v>
      </c>
      <c r="K204" s="11">
        <v>7.3965605775333509E-2</v>
      </c>
      <c r="L204" s="10">
        <v>-240</v>
      </c>
      <c r="M204" s="33">
        <v>-0.84842631883934072</v>
      </c>
      <c r="N204" s="11">
        <v>1.9404999568888325E-2</v>
      </c>
      <c r="O204" s="10">
        <v>-62</v>
      </c>
      <c r="P204" s="33">
        <v>-0.97285032788255899</v>
      </c>
      <c r="Q204" s="11">
        <v>5.544642699564073E-2</v>
      </c>
      <c r="R204" s="10">
        <v>-124</v>
      </c>
      <c r="S204" s="33">
        <v>4.279076650806557E-2</v>
      </c>
      <c r="T204" s="12">
        <v>0.38545547989207246</v>
      </c>
      <c r="U204" s="10">
        <v>25</v>
      </c>
      <c r="V204" s="33">
        <v>0.3943781125430541</v>
      </c>
      <c r="W204" s="11">
        <v>-2.3604921752694435E-2</v>
      </c>
      <c r="X204" s="10">
        <v>30</v>
      </c>
      <c r="Y204" s="33">
        <v>0.20104798843297733</v>
      </c>
      <c r="Z204" s="13">
        <v>18289</v>
      </c>
      <c r="AA204" s="10">
        <v>-34</v>
      </c>
      <c r="AB204" s="33">
        <v>-0.4128904851768983</v>
      </c>
      <c r="AC204" s="11">
        <v>5.2690850027070912E-3</v>
      </c>
      <c r="AD204" s="10">
        <v>-133</v>
      </c>
      <c r="AE204" s="33">
        <v>-1.2620141087387855</v>
      </c>
      <c r="AF204" s="11">
        <v>-6.4425570036393487E-2</v>
      </c>
      <c r="AG204" s="10">
        <v>-9</v>
      </c>
      <c r="AH204" s="33">
        <v>3.4132163758765488E-4</v>
      </c>
      <c r="AI204" s="14">
        <v>-0.11400000000000032</v>
      </c>
      <c r="AJ204" s="10">
        <v>9</v>
      </c>
      <c r="AK204" s="33">
        <v>2.7935729672323772E-2</v>
      </c>
      <c r="AL204" s="13">
        <v>18030.782507765136</v>
      </c>
      <c r="AM204" s="38"/>
    </row>
    <row r="205" spans="1:39" x14ac:dyDescent="0.25">
      <c r="A205" t="s">
        <v>1109</v>
      </c>
      <c r="B205" s="5" t="s">
        <v>67</v>
      </c>
      <c r="C205" s="6" t="s">
        <v>26</v>
      </c>
      <c r="D205" s="7" t="s">
        <v>20</v>
      </c>
      <c r="E205" s="8">
        <v>53.144431933483034</v>
      </c>
      <c r="F205" s="36">
        <v>0.16226714276406007</v>
      </c>
      <c r="G205" s="8">
        <v>-2.876918655655075</v>
      </c>
      <c r="H205" s="9">
        <v>4</v>
      </c>
      <c r="I205" s="10">
        <v>-87</v>
      </c>
      <c r="J205" s="33">
        <v>-0.21901303557868951</v>
      </c>
      <c r="K205" s="11">
        <v>9.2105872429727453E-3</v>
      </c>
      <c r="L205" s="10">
        <v>-62</v>
      </c>
      <c r="M205" s="33">
        <v>-0.21513709483712615</v>
      </c>
      <c r="N205" s="11">
        <v>-7.7057908043914117E-3</v>
      </c>
      <c r="O205" s="10">
        <v>-2</v>
      </c>
      <c r="P205" s="33">
        <v>1.164740062536529E-2</v>
      </c>
      <c r="Q205" s="11">
        <v>-7.7233929088452447E-3</v>
      </c>
      <c r="R205" s="10">
        <v>7</v>
      </c>
      <c r="S205" s="33">
        <v>-0.35604924451037873</v>
      </c>
      <c r="T205" s="12">
        <v>-0.21037208610086466</v>
      </c>
      <c r="U205" s="10">
        <v>1</v>
      </c>
      <c r="V205" s="33">
        <v>2.5462451464966174E-2</v>
      </c>
      <c r="W205" s="11">
        <v>-1.5192885720982929E-3</v>
      </c>
      <c r="X205" s="10">
        <v>1</v>
      </c>
      <c r="Y205" s="33">
        <v>-2.2891306280292678E-3</v>
      </c>
      <c r="Z205" s="13">
        <v>8992</v>
      </c>
      <c r="AA205" s="10">
        <v>37</v>
      </c>
      <c r="AB205" s="33">
        <v>0.41168990757793644</v>
      </c>
      <c r="AC205" s="11">
        <v>-5.8320018876192453E-3</v>
      </c>
      <c r="AD205" s="10">
        <v>4</v>
      </c>
      <c r="AE205" s="33">
        <v>0.20099446756873407</v>
      </c>
      <c r="AF205" s="11">
        <v>2.5018437835886753E-2</v>
      </c>
      <c r="AG205" s="10">
        <v>-51</v>
      </c>
      <c r="AH205" s="33">
        <v>-0.11247305880446831</v>
      </c>
      <c r="AI205" s="14">
        <v>8.3333333333333037E-3</v>
      </c>
      <c r="AJ205" s="10">
        <v>3</v>
      </c>
      <c r="AK205" s="33">
        <v>2.9868351882150923E-2</v>
      </c>
      <c r="AL205" s="13">
        <v>14230.331623251841</v>
      </c>
      <c r="AM205" s="38"/>
    </row>
    <row r="206" spans="1:39" x14ac:dyDescent="0.25">
      <c r="A206" t="s">
        <v>627</v>
      </c>
      <c r="B206" s="5" t="s">
        <v>160</v>
      </c>
      <c r="C206" s="6" t="s">
        <v>41</v>
      </c>
      <c r="D206" s="7" t="s">
        <v>34</v>
      </c>
      <c r="E206" s="8">
        <v>37.865866276084965</v>
      </c>
      <c r="F206" s="36">
        <v>-0.50381435488420534</v>
      </c>
      <c r="G206" s="8">
        <v>1.8791479394524444</v>
      </c>
      <c r="H206" s="9">
        <v>-6</v>
      </c>
      <c r="I206" s="10">
        <v>-39</v>
      </c>
      <c r="J206" s="33">
        <v>-8.6724889450448428E-2</v>
      </c>
      <c r="K206" s="11">
        <v>2.6425633172309615E-2</v>
      </c>
      <c r="L206" s="10">
        <v>22</v>
      </c>
      <c r="M206" s="33">
        <v>2.0326769274422174E-2</v>
      </c>
      <c r="N206" s="11">
        <v>-2.5091194861447855E-2</v>
      </c>
      <c r="O206" s="10">
        <v>-29</v>
      </c>
      <c r="P206" s="33">
        <v>-0.23063737959933339</v>
      </c>
      <c r="Q206" s="11">
        <v>9.9142113734689841E-3</v>
      </c>
      <c r="R206" s="10">
        <v>18</v>
      </c>
      <c r="S206" s="33">
        <v>0.12324619943656759</v>
      </c>
      <c r="T206" s="12">
        <v>-0.15208849346515774</v>
      </c>
      <c r="U206" s="10">
        <v>-15</v>
      </c>
      <c r="V206" s="33">
        <v>-5.2727115431365545E-2</v>
      </c>
      <c r="W206" s="11">
        <v>2.2388460120545683E-3</v>
      </c>
      <c r="X206" s="10">
        <v>13</v>
      </c>
      <c r="Y206" s="33">
        <v>7.3782069891739077E-2</v>
      </c>
      <c r="Z206" s="13">
        <v>15501</v>
      </c>
      <c r="AA206" s="10">
        <v>-31</v>
      </c>
      <c r="AB206" s="33">
        <v>-0.21920032803403111</v>
      </c>
      <c r="AC206" s="11">
        <v>3.5932346094794745E-3</v>
      </c>
      <c r="AD206" s="10">
        <v>-15</v>
      </c>
      <c r="AE206" s="33">
        <v>-0.23351265453267511</v>
      </c>
      <c r="AF206" s="11">
        <v>-3.7506030420426661E-3</v>
      </c>
      <c r="AG206" s="10">
        <v>13</v>
      </c>
      <c r="AH206" s="33">
        <v>0.18200890985432627</v>
      </c>
      <c r="AI206" s="14">
        <v>-0.31266666666666731</v>
      </c>
      <c r="AJ206" s="10">
        <v>5</v>
      </c>
      <c r="AK206" s="33">
        <v>2.5328623861275656E-2</v>
      </c>
      <c r="AL206" s="13">
        <v>16054.394715491595</v>
      </c>
      <c r="AM206" s="38">
        <v>1</v>
      </c>
    </row>
    <row r="207" spans="1:39" x14ac:dyDescent="0.25">
      <c r="A207" t="s">
        <v>641</v>
      </c>
      <c r="B207" s="5" t="s">
        <v>236</v>
      </c>
      <c r="C207" s="6" t="s">
        <v>41</v>
      </c>
      <c r="D207" s="7" t="s">
        <v>34</v>
      </c>
      <c r="E207" s="8">
        <v>30.113226328863387</v>
      </c>
      <c r="F207" s="36">
        <v>-2.1182124694733018E-3</v>
      </c>
      <c r="G207" s="8">
        <v>2.2065020098495545</v>
      </c>
      <c r="H207" s="9">
        <v>-1</v>
      </c>
      <c r="I207" s="10">
        <v>20</v>
      </c>
      <c r="J207" s="33">
        <v>0.22272816765670966</v>
      </c>
      <c r="K207" s="11">
        <v>5.8083313974639283E-2</v>
      </c>
      <c r="L207" s="10">
        <v>-48</v>
      </c>
      <c r="M207" s="33">
        <v>-7.1458666852215524E-2</v>
      </c>
      <c r="N207" s="11">
        <v>-1.0242891739089315E-2</v>
      </c>
      <c r="O207" s="10">
        <v>6</v>
      </c>
      <c r="P207" s="33">
        <v>-1.2299950216091843E-2</v>
      </c>
      <c r="Q207" s="11">
        <v>-3.1334579153283609E-3</v>
      </c>
      <c r="R207" s="10">
        <v>118</v>
      </c>
      <c r="S207" s="33">
        <v>0.27531138497976659</v>
      </c>
      <c r="T207" s="12">
        <v>-0.54051927332139571</v>
      </c>
      <c r="U207" s="10">
        <v>-42</v>
      </c>
      <c r="V207" s="33">
        <v>-0.18753936191065806</v>
      </c>
      <c r="W207" s="11">
        <v>9.3168239386450247E-3</v>
      </c>
      <c r="X207" s="10">
        <v>2</v>
      </c>
      <c r="Y207" s="33">
        <v>8.4119641686912772E-3</v>
      </c>
      <c r="Z207" s="13">
        <v>14199</v>
      </c>
      <c r="AA207" s="10">
        <v>-28</v>
      </c>
      <c r="AB207" s="33">
        <v>-0.15449560011580549</v>
      </c>
      <c r="AC207" s="11">
        <v>3.3287661482614972E-3</v>
      </c>
      <c r="AD207" s="10">
        <v>-12</v>
      </c>
      <c r="AE207" s="33">
        <v>-3.4503607531025701E-2</v>
      </c>
      <c r="AF207" s="11">
        <v>5.1193048969442323E-3</v>
      </c>
      <c r="AG207" s="10">
        <v>41</v>
      </c>
      <c r="AH207" s="33">
        <v>0.23900250451667382</v>
      </c>
      <c r="AI207" s="14">
        <v>-0.3833333333333333</v>
      </c>
      <c r="AJ207" s="10">
        <v>15</v>
      </c>
      <c r="AK207" s="33">
        <v>2.1715827301432317E-2</v>
      </c>
      <c r="AL207" s="13">
        <v>16932.208877987126</v>
      </c>
      <c r="AM207" s="38">
        <v>1</v>
      </c>
    </row>
    <row r="208" spans="1:39" x14ac:dyDescent="0.25">
      <c r="A208" t="s">
        <v>665</v>
      </c>
      <c r="B208" s="5" t="s">
        <v>346</v>
      </c>
      <c r="C208" s="6" t="s">
        <v>41</v>
      </c>
      <c r="D208" s="7" t="s">
        <v>34</v>
      </c>
      <c r="E208" s="8">
        <v>22.833043940093102</v>
      </c>
      <c r="F208" s="36">
        <v>1.3672245259656401</v>
      </c>
      <c r="G208" s="8">
        <v>0.28250807506826092</v>
      </c>
      <c r="H208" s="9">
        <v>64</v>
      </c>
      <c r="I208" s="10">
        <v>100</v>
      </c>
      <c r="J208" s="33">
        <v>0.84557842758693358</v>
      </c>
      <c r="K208" s="11">
        <v>9.760184995636334E-2</v>
      </c>
      <c r="L208" s="10">
        <v>215</v>
      </c>
      <c r="M208" s="33">
        <v>0.70602177839013192</v>
      </c>
      <c r="N208" s="11">
        <v>-4.4805753434078693E-2</v>
      </c>
      <c r="O208" s="10">
        <v>83</v>
      </c>
      <c r="P208" s="33">
        <v>0.20221244684479694</v>
      </c>
      <c r="Q208" s="11">
        <v>-1.5030177620939398E-2</v>
      </c>
      <c r="R208" s="10">
        <v>19</v>
      </c>
      <c r="S208" s="33">
        <v>0.23888270298591624</v>
      </c>
      <c r="T208" s="12">
        <v>0</v>
      </c>
      <c r="U208" s="10">
        <v>135</v>
      </c>
      <c r="V208" s="33">
        <v>0.54063732151276711</v>
      </c>
      <c r="W208" s="11">
        <v>-3.4454636743493368E-2</v>
      </c>
      <c r="X208" s="10">
        <v>32</v>
      </c>
      <c r="Y208" s="33">
        <v>7.9312616292551236E-2</v>
      </c>
      <c r="Z208" s="13">
        <v>21073</v>
      </c>
      <c r="AA208" s="10">
        <v>-52</v>
      </c>
      <c r="AB208" s="33">
        <v>-0.19459646899323579</v>
      </c>
      <c r="AC208" s="11">
        <v>4.6944757609921131E-3</v>
      </c>
      <c r="AD208" s="10">
        <v>43</v>
      </c>
      <c r="AE208" s="33">
        <v>0.12628720605334032</v>
      </c>
      <c r="AF208" s="11">
        <v>1.2206066322040465E-2</v>
      </c>
      <c r="AG208" s="10">
        <v>-19</v>
      </c>
      <c r="AH208" s="33">
        <v>-4.9110521428660472E-2</v>
      </c>
      <c r="AI208" s="14">
        <v>-6.766666666666632E-2</v>
      </c>
      <c r="AJ208" s="10">
        <v>-32</v>
      </c>
      <c r="AK208" s="33">
        <v>-4.5348794703876927E-3</v>
      </c>
      <c r="AL208" s="13">
        <v>7068.7354580827232</v>
      </c>
      <c r="AM208" s="38"/>
    </row>
    <row r="209" spans="1:39" x14ac:dyDescent="0.25">
      <c r="A209" t="s">
        <v>673</v>
      </c>
      <c r="B209" s="5" t="s">
        <v>442</v>
      </c>
      <c r="C209" s="6" t="s">
        <v>41</v>
      </c>
      <c r="D209" s="7" t="s">
        <v>34</v>
      </c>
      <c r="E209" s="8">
        <v>15.832441981146365</v>
      </c>
      <c r="F209" s="36">
        <v>-0.26775116797872567</v>
      </c>
      <c r="G209" s="8">
        <v>5.7652199416280414</v>
      </c>
      <c r="H209" s="9">
        <v>-30</v>
      </c>
      <c r="I209" s="10">
        <v>83</v>
      </c>
      <c r="J209" s="33">
        <v>0.36956473076719026</v>
      </c>
      <c r="K209" s="11">
        <v>5.9394560809869823E-2</v>
      </c>
      <c r="L209" s="10">
        <v>18</v>
      </c>
      <c r="M209" s="33">
        <v>0.35229689494713645</v>
      </c>
      <c r="N209" s="11">
        <v>-1.4486264027963441E-2</v>
      </c>
      <c r="O209" s="10">
        <v>-103</v>
      </c>
      <c r="P209" s="33">
        <v>-0.2934912134138471</v>
      </c>
      <c r="Q209" s="11">
        <v>1.5845261350049572E-2</v>
      </c>
      <c r="R209" s="10">
        <v>-21</v>
      </c>
      <c r="S209" s="33">
        <v>0.16246271692577346</v>
      </c>
      <c r="T209" s="12">
        <v>0.15021781583295779</v>
      </c>
      <c r="U209" s="10">
        <v>-59</v>
      </c>
      <c r="V209" s="33">
        <v>-0.2034813366576157</v>
      </c>
      <c r="W209" s="11">
        <v>8.5100547455056914E-3</v>
      </c>
      <c r="X209" s="10">
        <v>14</v>
      </c>
      <c r="Y209" s="33">
        <v>0.12091995837729042</v>
      </c>
      <c r="Z209" s="13">
        <v>28315</v>
      </c>
      <c r="AA209" s="10">
        <v>-98</v>
      </c>
      <c r="AB209" s="33">
        <v>-0.27201726816389427</v>
      </c>
      <c r="AC209" s="11">
        <v>5.8713006526028219E-3</v>
      </c>
      <c r="AD209" s="10">
        <v>23</v>
      </c>
      <c r="AE209" s="33">
        <v>6.9686219381844827E-2</v>
      </c>
      <c r="AF209" s="11">
        <v>9.3544834561649637E-3</v>
      </c>
      <c r="AG209" s="10">
        <v>-16</v>
      </c>
      <c r="AH209" s="33">
        <v>-0.11332523028394564</v>
      </c>
      <c r="AI209" s="14">
        <v>1.6666666666664831E-3</v>
      </c>
      <c r="AJ209" s="10">
        <v>-21</v>
      </c>
      <c r="AK209" s="33">
        <v>-1.585737314349267E-2</v>
      </c>
      <c r="AL209" s="13">
        <v>10239.956672191474</v>
      </c>
      <c r="AM209" s="38"/>
    </row>
    <row r="210" spans="1:39" x14ac:dyDescent="0.25">
      <c r="A210" t="s">
        <v>682</v>
      </c>
      <c r="B210" s="5" t="s">
        <v>56</v>
      </c>
      <c r="C210" s="6" t="s">
        <v>41</v>
      </c>
      <c r="D210" s="7" t="s">
        <v>34</v>
      </c>
      <c r="E210" s="8">
        <v>59.442507801004275</v>
      </c>
      <c r="F210" s="36">
        <v>-0.59059788075056474</v>
      </c>
      <c r="G210" s="8">
        <v>-2.285049815679713</v>
      </c>
      <c r="H210" s="9">
        <v>-2</v>
      </c>
      <c r="I210" s="10">
        <v>141</v>
      </c>
      <c r="J210" s="33">
        <v>0.89354391485268514</v>
      </c>
      <c r="K210" s="11">
        <v>9.938475401713398E-2</v>
      </c>
      <c r="L210" s="10">
        <v>-23</v>
      </c>
      <c r="M210" s="33">
        <v>-0.21908358486441143</v>
      </c>
      <c r="N210" s="11">
        <v>-1.4833024078660273E-2</v>
      </c>
      <c r="O210" s="10">
        <v>2</v>
      </c>
      <c r="P210" s="33">
        <v>0.14950614244049021</v>
      </c>
      <c r="Q210" s="11">
        <v>-1.7551075221267559E-2</v>
      </c>
      <c r="R210" s="10">
        <v>26</v>
      </c>
      <c r="S210" s="33">
        <v>-0.15413824919160329</v>
      </c>
      <c r="T210" s="12">
        <v>-0.91835274818068235</v>
      </c>
      <c r="U210" s="10">
        <v>-1</v>
      </c>
      <c r="V210" s="33">
        <v>-7.7626580301366488E-3</v>
      </c>
      <c r="W210" s="11">
        <v>3.1775494089803513E-3</v>
      </c>
      <c r="X210" s="10">
        <v>-3</v>
      </c>
      <c r="Y210" s="33">
        <v>1.9792096156926453E-2</v>
      </c>
      <c r="Z210" s="13">
        <v>7641</v>
      </c>
      <c r="AA210" s="10">
        <v>-6</v>
      </c>
      <c r="AB210" s="33">
        <v>-0.29768398880116442</v>
      </c>
      <c r="AC210" s="11">
        <v>2.7541592190292868E-3</v>
      </c>
      <c r="AD210" s="10">
        <v>-3</v>
      </c>
      <c r="AE210" s="33">
        <v>-0.38452584221744912</v>
      </c>
      <c r="AF210" s="11">
        <v>-9.9502162522376869E-3</v>
      </c>
      <c r="AG210" s="10">
        <v>-18</v>
      </c>
      <c r="AH210" s="33">
        <v>-0.3567954636008821</v>
      </c>
      <c r="AI210" s="14">
        <v>0.3113333333333328</v>
      </c>
      <c r="AJ210" s="10">
        <v>-16</v>
      </c>
      <c r="AK210" s="33">
        <v>1.9193609182090621E-2</v>
      </c>
      <c r="AL210" s="13">
        <v>2514.4433065759513</v>
      </c>
      <c r="AM210" s="38">
        <v>1</v>
      </c>
    </row>
    <row r="211" spans="1:39" x14ac:dyDescent="0.25">
      <c r="A211" t="s">
        <v>717</v>
      </c>
      <c r="B211" s="5" t="s">
        <v>55</v>
      </c>
      <c r="C211" s="6" t="s">
        <v>41</v>
      </c>
      <c r="D211" s="7" t="s">
        <v>34</v>
      </c>
      <c r="E211" s="8">
        <v>58.423466916674741</v>
      </c>
      <c r="F211" s="36">
        <v>-0.2631340102288533</v>
      </c>
      <c r="G211" s="8">
        <v>-2.8916970653553946</v>
      </c>
      <c r="H211" s="9">
        <v>-3</v>
      </c>
      <c r="I211" s="10">
        <v>145</v>
      </c>
      <c r="J211" s="33">
        <v>0.52176698399598898</v>
      </c>
      <c r="K211" s="11">
        <v>6.846309660516503E-2</v>
      </c>
      <c r="L211" s="10">
        <v>39</v>
      </c>
      <c r="M211" s="33">
        <v>0.48559501687807094</v>
      </c>
      <c r="N211" s="11">
        <v>-6.1796932685246414E-2</v>
      </c>
      <c r="O211" s="10">
        <v>-3</v>
      </c>
      <c r="P211" s="33">
        <v>-0.25559153554626857</v>
      </c>
      <c r="Q211" s="11">
        <v>6.9408663515640734E-3</v>
      </c>
      <c r="R211" s="10">
        <v>21</v>
      </c>
      <c r="S211" s="33">
        <v>-0.22305603775963223</v>
      </c>
      <c r="T211" s="12">
        <v>-0.92050648726754014</v>
      </c>
      <c r="U211" s="10">
        <v>-2</v>
      </c>
      <c r="V211" s="33">
        <v>-4.5679406843781356E-2</v>
      </c>
      <c r="W211" s="11">
        <v>4.3025028291795997E-3</v>
      </c>
      <c r="X211" s="10">
        <v>6</v>
      </c>
      <c r="Y211" s="33">
        <v>6.3713608599827776E-2</v>
      </c>
      <c r="Z211" s="13">
        <v>10587</v>
      </c>
      <c r="AA211" s="10">
        <v>3</v>
      </c>
      <c r="AB211" s="33">
        <v>6.2456936641488436E-2</v>
      </c>
      <c r="AC211" s="11">
        <v>-2.5548552678600414E-3</v>
      </c>
      <c r="AD211" s="10">
        <v>-22</v>
      </c>
      <c r="AE211" s="33">
        <v>-0.30350813012219757</v>
      </c>
      <c r="AF211" s="11">
        <v>-7.9310459597763394E-3</v>
      </c>
      <c r="AG211" s="10">
        <v>55</v>
      </c>
      <c r="AH211" s="33">
        <v>0.70142001430907019</v>
      </c>
      <c r="AI211" s="14">
        <v>-0.90100000000000069</v>
      </c>
      <c r="AJ211" s="10">
        <v>27</v>
      </c>
      <c r="AK211" s="33">
        <v>4.5340204023708253E-2</v>
      </c>
      <c r="AL211" s="13">
        <v>23107.551493954459</v>
      </c>
      <c r="AM211" s="38">
        <v>1</v>
      </c>
    </row>
    <row r="212" spans="1:39" x14ac:dyDescent="0.25">
      <c r="A212" t="s">
        <v>736</v>
      </c>
      <c r="B212" s="5" t="s">
        <v>584</v>
      </c>
      <c r="C212" s="6" t="s">
        <v>41</v>
      </c>
      <c r="D212" s="7" t="s">
        <v>34</v>
      </c>
      <c r="E212" s="8">
        <v>5.1740510780220887</v>
      </c>
      <c r="F212" s="36">
        <v>-0.22267854111380636</v>
      </c>
      <c r="G212" s="8">
        <v>7.8167690037234543</v>
      </c>
      <c r="H212" s="9">
        <v>-9</v>
      </c>
      <c r="I212" s="10">
        <v>-99</v>
      </c>
      <c r="J212" s="33">
        <v>-0.27574236433470245</v>
      </c>
      <c r="K212" s="11">
        <v>6.2692752295578913E-3</v>
      </c>
      <c r="L212" s="10">
        <v>-73</v>
      </c>
      <c r="M212" s="33">
        <v>-0.76698841871499179</v>
      </c>
      <c r="N212" s="11">
        <v>3.2690421706439987E-3</v>
      </c>
      <c r="O212" s="10">
        <v>-21</v>
      </c>
      <c r="P212" s="33">
        <v>-9.1269950443509718E-2</v>
      </c>
      <c r="Q212" s="11">
        <v>4.1322314049586778E-3</v>
      </c>
      <c r="R212" s="10">
        <v>19</v>
      </c>
      <c r="S212" s="33">
        <v>0.23888270298591624</v>
      </c>
      <c r="T212" s="12">
        <v>0</v>
      </c>
      <c r="U212" s="10">
        <v>25</v>
      </c>
      <c r="V212" s="33">
        <v>0.10777432904740747</v>
      </c>
      <c r="W212" s="11">
        <v>-1.0623150313541257E-2</v>
      </c>
      <c r="X212" s="10">
        <v>-2</v>
      </c>
      <c r="Y212" s="33">
        <v>-0.16230272255304534</v>
      </c>
      <c r="Z212" s="13">
        <v>33912</v>
      </c>
      <c r="AA212" s="10">
        <v>25</v>
      </c>
      <c r="AB212" s="33">
        <v>0.12158029602055698</v>
      </c>
      <c r="AC212" s="11">
        <v>1.5579567779960696E-3</v>
      </c>
      <c r="AD212" s="10">
        <v>-16</v>
      </c>
      <c r="AE212" s="33">
        <v>-0.10276580612713426</v>
      </c>
      <c r="AF212" s="11">
        <v>-2.0181826293901306E-3</v>
      </c>
      <c r="AG212" s="10">
        <v>-40</v>
      </c>
      <c r="AH212" s="33">
        <v>-0.1790617837404489</v>
      </c>
      <c r="AI212" s="14">
        <v>7.4000000000000066E-2</v>
      </c>
      <c r="AJ212" s="10">
        <v>-11</v>
      </c>
      <c r="AK212" s="33">
        <v>-0.11651699338584492</v>
      </c>
      <c r="AL212" s="13">
        <v>-18379.751007337647</v>
      </c>
      <c r="AM212" s="38"/>
    </row>
    <row r="213" spans="1:39" x14ac:dyDescent="0.25">
      <c r="A213" t="s">
        <v>743</v>
      </c>
      <c r="B213" s="5" t="s">
        <v>82</v>
      </c>
      <c r="C213" s="6" t="s">
        <v>41</v>
      </c>
      <c r="D213" s="7" t="s">
        <v>34</v>
      </c>
      <c r="E213" s="8">
        <v>16.820191708094534</v>
      </c>
      <c r="F213" s="36">
        <v>-3.2502665142750047</v>
      </c>
      <c r="G213" s="8">
        <v>12.974012043216053</v>
      </c>
      <c r="H213" s="9">
        <v>-186</v>
      </c>
      <c r="I213" s="10">
        <v>-17</v>
      </c>
      <c r="J213" s="33">
        <v>-6.7852563814101707E-3</v>
      </c>
      <c r="K213" s="11">
        <v>3.0309952196448942E-2</v>
      </c>
      <c r="L213" s="10">
        <v>269</v>
      </c>
      <c r="M213" s="33">
        <v>0.9368708852343226</v>
      </c>
      <c r="N213" s="11">
        <v>-4.9767025642608077E-2</v>
      </c>
      <c r="O213" s="10">
        <v>-72</v>
      </c>
      <c r="P213" s="33">
        <v>-0.20521582374857539</v>
      </c>
      <c r="Q213" s="11">
        <v>1.1182649949169773E-2</v>
      </c>
      <c r="R213" s="10">
        <v>-166</v>
      </c>
      <c r="S213" s="33">
        <v>-1.3718650645774508</v>
      </c>
      <c r="T213" s="12">
        <v>2.8099473096736642</v>
      </c>
      <c r="U213" s="10">
        <v>-401</v>
      </c>
      <c r="V213" s="33">
        <v>-1.4374293049621214</v>
      </c>
      <c r="W213" s="11">
        <v>8.2806166313853624E-2</v>
      </c>
      <c r="X213" s="10">
        <v>-127</v>
      </c>
      <c r="Y213" s="33">
        <v>-0.78769248078758225</v>
      </c>
      <c r="Z213" s="13">
        <v>-11661</v>
      </c>
      <c r="AA213" s="10">
        <v>8</v>
      </c>
      <c r="AB213" s="33">
        <v>-1.9029508100711273E-2</v>
      </c>
      <c r="AC213" s="11">
        <v>1.9668874172185449E-3</v>
      </c>
      <c r="AD213" s="10">
        <v>121</v>
      </c>
      <c r="AE213" s="33">
        <v>0.35227943043921289</v>
      </c>
      <c r="AF213" s="11">
        <v>2.6062876629290965E-2</v>
      </c>
      <c r="AG213" s="10">
        <v>7</v>
      </c>
      <c r="AH213" s="33">
        <v>-5.705028465906814E-3</v>
      </c>
      <c r="AI213" s="14">
        <v>-0.12633333333333363</v>
      </c>
      <c r="AJ213" s="10">
        <v>-4</v>
      </c>
      <c r="AK213" s="33">
        <v>-4.9635650538110865E-2</v>
      </c>
      <c r="AL213" s="13">
        <v>53720.054536954791</v>
      </c>
      <c r="AM213" s="38"/>
    </row>
    <row r="214" spans="1:39" x14ac:dyDescent="0.25">
      <c r="A214" t="s">
        <v>772</v>
      </c>
      <c r="B214" s="5" t="s">
        <v>580</v>
      </c>
      <c r="C214" s="6" t="s">
        <v>41</v>
      </c>
      <c r="D214" s="7" t="s">
        <v>34</v>
      </c>
      <c r="E214" s="8">
        <v>7.1775089596751513</v>
      </c>
      <c r="F214" s="36">
        <v>0.5156043893492992</v>
      </c>
      <c r="G214" s="8">
        <v>5.5760178128203499</v>
      </c>
      <c r="H214" s="9">
        <v>-2</v>
      </c>
      <c r="I214" s="10">
        <v>49</v>
      </c>
      <c r="J214" s="33">
        <v>0.20626641984533098</v>
      </c>
      <c r="K214" s="11">
        <v>4.7253624740176692E-2</v>
      </c>
      <c r="L214" s="10">
        <v>8</v>
      </c>
      <c r="M214" s="33">
        <v>0.38314575477810364</v>
      </c>
      <c r="N214" s="11">
        <v>-1.4394242303078768E-2</v>
      </c>
      <c r="O214" s="10">
        <v>-10</v>
      </c>
      <c r="P214" s="33">
        <v>-2.4486579614661941E-2</v>
      </c>
      <c r="Q214" s="11">
        <v>0</v>
      </c>
      <c r="R214" s="10">
        <v>-145</v>
      </c>
      <c r="S214" s="33">
        <v>-0.52926864602051571</v>
      </c>
      <c r="T214" s="12">
        <v>1.2286851051388958</v>
      </c>
      <c r="U214" s="10">
        <v>205</v>
      </c>
      <c r="V214" s="33">
        <v>0.56419751936323781</v>
      </c>
      <c r="W214" s="11">
        <v>-3.7265631214861927E-2</v>
      </c>
      <c r="X214" s="10">
        <v>-2</v>
      </c>
      <c r="Y214" s="33">
        <v>0.12339769262352185</v>
      </c>
      <c r="Z214" s="13">
        <v>44207</v>
      </c>
      <c r="AA214" s="10">
        <v>16</v>
      </c>
      <c r="AB214" s="33">
        <v>0.15127559721116279</v>
      </c>
      <c r="AC214" s="11">
        <v>1.4574083634486291E-3</v>
      </c>
      <c r="AD214" s="10">
        <v>15</v>
      </c>
      <c r="AE214" s="33">
        <v>6.7122463679225364E-2</v>
      </c>
      <c r="AF214" s="11">
        <v>7.6532417303513123E-3</v>
      </c>
      <c r="AG214" s="10">
        <v>10</v>
      </c>
      <c r="AH214" s="33">
        <v>6.6237193961412116E-2</v>
      </c>
      <c r="AI214" s="14">
        <v>-0.19266666666666721</v>
      </c>
      <c r="AJ214" s="10">
        <v>5</v>
      </c>
      <c r="AK214" s="33">
        <v>-2.1840001555308228E-3</v>
      </c>
      <c r="AL214" s="13">
        <v>39036.325440511631</v>
      </c>
      <c r="AM214" s="38"/>
    </row>
    <row r="215" spans="1:39" x14ac:dyDescent="0.25">
      <c r="A215" t="s">
        <v>829</v>
      </c>
      <c r="B215" s="5" t="s">
        <v>57</v>
      </c>
      <c r="C215" s="6" t="s">
        <v>41</v>
      </c>
      <c r="D215" s="7" t="s">
        <v>34</v>
      </c>
      <c r="E215" s="8">
        <v>58.253178216339904</v>
      </c>
      <c r="F215" s="36">
        <v>0.38884344843919294</v>
      </c>
      <c r="G215" s="8">
        <v>-4.4768010439457271</v>
      </c>
      <c r="H215" s="9">
        <v>1</v>
      </c>
      <c r="I215" s="10">
        <v>198</v>
      </c>
      <c r="J215" s="33">
        <v>1.1050216112714644</v>
      </c>
      <c r="K215" s="11">
        <v>0.11341589378221539</v>
      </c>
      <c r="L215" s="10">
        <v>31</v>
      </c>
      <c r="M215" s="33">
        <v>0.38870554471591712</v>
      </c>
      <c r="N215" s="11">
        <v>-6.127877380697444E-2</v>
      </c>
      <c r="O215" s="10">
        <v>-6</v>
      </c>
      <c r="P215" s="33">
        <v>-0.1795631518375147</v>
      </c>
      <c r="Q215" s="11">
        <v>3.7302247853572279E-3</v>
      </c>
      <c r="R215" s="10">
        <v>15</v>
      </c>
      <c r="S215" s="33">
        <v>-0.30334049824874226</v>
      </c>
      <c r="T215" s="12">
        <v>-0.49326335884935002</v>
      </c>
      <c r="U215" s="10">
        <v>-1</v>
      </c>
      <c r="V215" s="33">
        <v>4.0842813705956882E-2</v>
      </c>
      <c r="W215" s="11">
        <v>-5.9370339773373582E-4</v>
      </c>
      <c r="X215" s="10">
        <v>7</v>
      </c>
      <c r="Y215" s="33">
        <v>0.11207319893626377</v>
      </c>
      <c r="Z215" s="13">
        <v>12117</v>
      </c>
      <c r="AA215" s="10">
        <v>1</v>
      </c>
      <c r="AB215" s="33">
        <v>-0.16531699180281145</v>
      </c>
      <c r="AC215" s="11">
        <v>6.6852195423623695E-4</v>
      </c>
      <c r="AD215" s="10">
        <v>19</v>
      </c>
      <c r="AE215" s="33">
        <v>0.33768044325915403</v>
      </c>
      <c r="AF215" s="11">
        <v>3.0031693670797499E-2</v>
      </c>
      <c r="AG215" s="10">
        <v>8</v>
      </c>
      <c r="AH215" s="33">
        <v>0.65459041748290803</v>
      </c>
      <c r="AI215" s="14">
        <v>-0.83166666666666611</v>
      </c>
      <c r="AJ215" s="10">
        <v>1</v>
      </c>
      <c r="AK215" s="33">
        <v>3.7552964237259068E-2</v>
      </c>
      <c r="AL215" s="13">
        <v>12620.156294262481</v>
      </c>
      <c r="AM215" s="38">
        <v>1</v>
      </c>
    </row>
    <row r="216" spans="1:39" x14ac:dyDescent="0.25">
      <c r="A216" t="s">
        <v>865</v>
      </c>
      <c r="B216" s="5" t="s">
        <v>552</v>
      </c>
      <c r="C216" s="6" t="s">
        <v>41</v>
      </c>
      <c r="D216" s="7" t="s">
        <v>34</v>
      </c>
      <c r="E216" s="8">
        <v>10.606344452819883</v>
      </c>
      <c r="F216" s="36">
        <v>5.1341464299293094E-2</v>
      </c>
      <c r="G216" s="8">
        <v>6.0333489104146523</v>
      </c>
      <c r="H216" s="9">
        <v>-5</v>
      </c>
      <c r="I216" s="10">
        <v>-68</v>
      </c>
      <c r="J216" s="33">
        <v>-0.34114459718451123</v>
      </c>
      <c r="K216" s="11">
        <v>1.1506173074767645E-2</v>
      </c>
      <c r="L216" s="10">
        <v>-16</v>
      </c>
      <c r="M216" s="33">
        <v>3.8568171768809001E-2</v>
      </c>
      <c r="N216" s="11">
        <v>-5.261913331927888E-3</v>
      </c>
      <c r="O216" s="10">
        <v>43</v>
      </c>
      <c r="P216" s="33">
        <v>9.3950027361156208E-2</v>
      </c>
      <c r="Q216" s="11">
        <v>-7.8314150537553348E-3</v>
      </c>
      <c r="R216" s="10">
        <v>54</v>
      </c>
      <c r="S216" s="33">
        <v>0.25386127827589261</v>
      </c>
      <c r="T216" s="12">
        <v>-9.9742067484002966E-2</v>
      </c>
      <c r="U216" s="10">
        <v>-72</v>
      </c>
      <c r="V216" s="33">
        <v>-0.22244062606530968</v>
      </c>
      <c r="W216" s="11">
        <v>9.6819864859661597E-3</v>
      </c>
      <c r="X216" s="10">
        <v>-1</v>
      </c>
      <c r="Y216" s="33">
        <v>9.9219931630643687E-2</v>
      </c>
      <c r="Z216" s="13">
        <v>35990</v>
      </c>
      <c r="AA216" s="10">
        <v>44</v>
      </c>
      <c r="AB216" s="33">
        <v>0.16657974700862899</v>
      </c>
      <c r="AC216" s="11">
        <v>7.6776064320548121E-4</v>
      </c>
      <c r="AD216" s="10">
        <v>-85</v>
      </c>
      <c r="AE216" s="33">
        <v>-0.2461635817007567</v>
      </c>
      <c r="AF216" s="11">
        <v>-9.2454322034384306E-3</v>
      </c>
      <c r="AG216" s="10">
        <v>4</v>
      </c>
      <c r="AH216" s="33">
        <v>-4.9957444441994514E-2</v>
      </c>
      <c r="AI216" s="14">
        <v>-6.9333333333333691E-2</v>
      </c>
      <c r="AJ216" s="10">
        <v>-1</v>
      </c>
      <c r="AK216" s="33">
        <v>-2.212737898615199E-2</v>
      </c>
      <c r="AL216" s="13">
        <v>31068.954799944186</v>
      </c>
      <c r="AM216" s="38"/>
    </row>
    <row r="217" spans="1:39" x14ac:dyDescent="0.25">
      <c r="A217" t="s">
        <v>891</v>
      </c>
      <c r="B217" s="5" t="s">
        <v>443</v>
      </c>
      <c r="C217" s="6" t="s">
        <v>41</v>
      </c>
      <c r="D217" s="7" t="s">
        <v>34</v>
      </c>
      <c r="E217" s="8">
        <v>17.067013484775629</v>
      </c>
      <c r="F217" s="36">
        <v>0.29900286791954533</v>
      </c>
      <c r="G217" s="8">
        <v>4.1066625575696349</v>
      </c>
      <c r="H217" s="9">
        <v>9</v>
      </c>
      <c r="I217" s="10">
        <v>-89</v>
      </c>
      <c r="J217" s="33">
        <v>-0.7001916023143715</v>
      </c>
      <c r="K217" s="11">
        <v>-1.0503323746725801E-2</v>
      </c>
      <c r="L217" s="10">
        <v>-63</v>
      </c>
      <c r="M217" s="33">
        <v>-6.0091465088597196E-2</v>
      </c>
      <c r="N217" s="11">
        <v>-8.6591131619901188E-3</v>
      </c>
      <c r="O217" s="10">
        <v>20</v>
      </c>
      <c r="P217" s="33">
        <v>3.7953417726983685E-2</v>
      </c>
      <c r="Q217" s="11">
        <v>-4.8202938165466183E-3</v>
      </c>
      <c r="R217" s="10">
        <v>101</v>
      </c>
      <c r="S217" s="33">
        <v>0.2490252257382031</v>
      </c>
      <c r="T217" s="12">
        <v>-0.3137090217590327</v>
      </c>
      <c r="U217" s="10">
        <v>132</v>
      </c>
      <c r="V217" s="33">
        <v>0.32656493377094342</v>
      </c>
      <c r="W217" s="11">
        <v>-2.2598378964247989E-2</v>
      </c>
      <c r="X217" s="10">
        <v>0</v>
      </c>
      <c r="Y217" s="33">
        <v>1.1142070029907858E-2</v>
      </c>
      <c r="Z217" s="13">
        <v>26600</v>
      </c>
      <c r="AA217" s="10">
        <v>57</v>
      </c>
      <c r="AB217" s="33">
        <v>0.1053385954493149</v>
      </c>
      <c r="AC217" s="11">
        <v>1.1177114500474372E-3</v>
      </c>
      <c r="AD217" s="10">
        <v>-80</v>
      </c>
      <c r="AE217" s="33">
        <v>-0.220329076459716</v>
      </c>
      <c r="AF217" s="11">
        <v>-7.5293817713512068E-3</v>
      </c>
      <c r="AG217" s="10">
        <v>-33</v>
      </c>
      <c r="AH217" s="33">
        <v>-9.1574857517001396E-2</v>
      </c>
      <c r="AI217" s="14">
        <v>-1.1666666666666714E-2</v>
      </c>
      <c r="AJ217" s="10">
        <v>2</v>
      </c>
      <c r="AK217" s="33">
        <v>9.0887315756005282E-3</v>
      </c>
      <c r="AL217" s="13">
        <v>26901.532688480074</v>
      </c>
      <c r="AM217" s="38"/>
    </row>
    <row r="218" spans="1:39" x14ac:dyDescent="0.25">
      <c r="A218" t="s">
        <v>908</v>
      </c>
      <c r="B218" s="5" t="s">
        <v>586</v>
      </c>
      <c r="C218" s="6" t="s">
        <v>41</v>
      </c>
      <c r="D218" s="7" t="s">
        <v>34</v>
      </c>
      <c r="E218" s="8">
        <v>5.0785705976514919</v>
      </c>
      <c r="F218" s="36">
        <v>-3.413467337478604E-2</v>
      </c>
      <c r="G218" s="8">
        <v>7.3677615601110027</v>
      </c>
      <c r="H218" s="9">
        <v>-6</v>
      </c>
      <c r="I218" s="10">
        <v>172</v>
      </c>
      <c r="J218" s="33">
        <v>0.82079054446332367</v>
      </c>
      <c r="K218" s="11">
        <v>9.1862956493135917E-2</v>
      </c>
      <c r="L218" s="10">
        <v>-109</v>
      </c>
      <c r="M218" s="33">
        <v>-0.20342958189490207</v>
      </c>
      <c r="N218" s="11">
        <v>3.9047745464378114E-4</v>
      </c>
      <c r="O218" s="10">
        <v>39</v>
      </c>
      <c r="P218" s="33">
        <v>8.487249851683687E-2</v>
      </c>
      <c r="Q218" s="11">
        <v>-7.2848093073768945E-3</v>
      </c>
      <c r="R218" s="10">
        <v>-13</v>
      </c>
      <c r="S218" s="33">
        <v>0.16907601855984883</v>
      </c>
      <c r="T218" s="12">
        <v>0.13721813108905456</v>
      </c>
      <c r="U218" s="10">
        <v>-20</v>
      </c>
      <c r="V218" s="33">
        <v>-4.2471606521771399E-2</v>
      </c>
      <c r="W218" s="11">
        <v>-7.413306196304148E-4</v>
      </c>
      <c r="X218" s="10">
        <v>-4</v>
      </c>
      <c r="Y218" s="33">
        <v>-0.42740399673567886</v>
      </c>
      <c r="Z218" s="13">
        <v>24773</v>
      </c>
      <c r="AA218" s="10">
        <v>10</v>
      </c>
      <c r="AB218" s="33">
        <v>5.2493290496040457E-2</v>
      </c>
      <c r="AC218" s="11">
        <v>2.6354001059883392E-3</v>
      </c>
      <c r="AD218" s="10">
        <v>24</v>
      </c>
      <c r="AE218" s="33">
        <v>4.4779597635371315E-2</v>
      </c>
      <c r="AF218" s="11">
        <v>6.9681322714394422E-3</v>
      </c>
      <c r="AG218" s="10">
        <v>-21</v>
      </c>
      <c r="AH218" s="33">
        <v>-0.14535160945624914</v>
      </c>
      <c r="AI218" s="14">
        <v>3.2666666666666622E-2</v>
      </c>
      <c r="AJ218" s="10">
        <v>-7</v>
      </c>
      <c r="AK218" s="33">
        <v>-0.13393125441391077</v>
      </c>
      <c r="AL218" s="13">
        <v>-3239.2497673715116</v>
      </c>
      <c r="AM218" s="38"/>
    </row>
    <row r="219" spans="1:39" x14ac:dyDescent="0.25">
      <c r="A219" t="s">
        <v>918</v>
      </c>
      <c r="B219" s="5" t="s">
        <v>401</v>
      </c>
      <c r="C219" s="6" t="s">
        <v>41</v>
      </c>
      <c r="D219" s="7" t="s">
        <v>34</v>
      </c>
      <c r="E219" s="8">
        <v>20.276408157219244</v>
      </c>
      <c r="F219" s="36">
        <v>0.98888223938883213</v>
      </c>
      <c r="G219" s="8">
        <v>1.7413674429436696</v>
      </c>
      <c r="H219" s="9">
        <v>38</v>
      </c>
      <c r="I219" s="10">
        <v>-21</v>
      </c>
      <c r="J219" s="33">
        <v>-5.7401801321856072E-2</v>
      </c>
      <c r="K219" s="11">
        <v>2.988037737699667E-2</v>
      </c>
      <c r="L219" s="10">
        <v>-155</v>
      </c>
      <c r="M219" s="33">
        <v>-0.61855945802697843</v>
      </c>
      <c r="N219" s="11">
        <v>7.0299758750757141E-3</v>
      </c>
      <c r="O219" s="10">
        <v>93</v>
      </c>
      <c r="P219" s="33">
        <v>0.3188217416504342</v>
      </c>
      <c r="Q219" s="11">
        <v>-2.3255407314493069E-2</v>
      </c>
      <c r="R219" s="10">
        <v>124</v>
      </c>
      <c r="S219" s="33">
        <v>0.26572881301067447</v>
      </c>
      <c r="T219" s="12">
        <v>-0.37039975964841798</v>
      </c>
      <c r="U219" s="10">
        <v>27</v>
      </c>
      <c r="V219" s="33">
        <v>9.5728770373025962E-2</v>
      </c>
      <c r="W219" s="11">
        <v>-8.3235152958612418E-3</v>
      </c>
      <c r="X219" s="10">
        <v>20</v>
      </c>
      <c r="Y219" s="33">
        <v>0.18929800517933615</v>
      </c>
      <c r="Z219" s="13">
        <v>31921</v>
      </c>
      <c r="AA219" s="10">
        <v>68</v>
      </c>
      <c r="AB219" s="33">
        <v>0.15687462902208305</v>
      </c>
      <c r="AC219" s="11">
        <v>6.2992354592083383E-4</v>
      </c>
      <c r="AD219" s="10">
        <v>40</v>
      </c>
      <c r="AE219" s="33">
        <v>0.10334267906386463</v>
      </c>
      <c r="AF219" s="11">
        <v>1.0685711250477126E-2</v>
      </c>
      <c r="AG219" s="10">
        <v>29</v>
      </c>
      <c r="AH219" s="33">
        <v>9.7061890277002918E-2</v>
      </c>
      <c r="AI219" s="14">
        <v>-0.22866666666666724</v>
      </c>
      <c r="AJ219" s="10">
        <v>15</v>
      </c>
      <c r="AK219" s="33">
        <v>1.5249773429488134E-2</v>
      </c>
      <c r="AL219" s="13">
        <v>42455.617641529854</v>
      </c>
      <c r="AM219" s="38">
        <v>1</v>
      </c>
    </row>
    <row r="220" spans="1:39" x14ac:dyDescent="0.25">
      <c r="A220" t="s">
        <v>943</v>
      </c>
      <c r="B220" s="5" t="s">
        <v>40</v>
      </c>
      <c r="C220" s="6" t="s">
        <v>41</v>
      </c>
      <c r="D220" s="7" t="s">
        <v>34</v>
      </c>
      <c r="E220" s="8">
        <v>72.111762903559097</v>
      </c>
      <c r="F220" s="36">
        <v>0.72596702766086807</v>
      </c>
      <c r="G220" s="8">
        <v>-8.1274177943851598</v>
      </c>
      <c r="H220" s="9">
        <v>4</v>
      </c>
      <c r="I220" s="10">
        <v>73</v>
      </c>
      <c r="J220" s="33">
        <v>0.57750434711099397</v>
      </c>
      <c r="K220" s="11">
        <v>7.7605591923914252E-2</v>
      </c>
      <c r="L220" s="10">
        <v>62</v>
      </c>
      <c r="M220" s="33">
        <v>0.45969975867457247</v>
      </c>
      <c r="N220" s="11">
        <v>-5.3686918250937354E-2</v>
      </c>
      <c r="O220" s="10">
        <v>1</v>
      </c>
      <c r="P220" s="33">
        <v>0.19740202385780448</v>
      </c>
      <c r="Q220" s="11">
        <v>-2.2314157584537808E-2</v>
      </c>
      <c r="R220" s="10">
        <v>10</v>
      </c>
      <c r="S220" s="33">
        <v>-0.5237501755678684</v>
      </c>
      <c r="T220" s="12">
        <v>-1.363808254290479</v>
      </c>
      <c r="U220" s="10">
        <v>4</v>
      </c>
      <c r="V220" s="33">
        <v>0.568896858145433</v>
      </c>
      <c r="W220" s="11">
        <v>-2.9751607494895582E-2</v>
      </c>
      <c r="X220" s="10">
        <v>4</v>
      </c>
      <c r="Y220" s="33">
        <v>0.13842545285435581</v>
      </c>
      <c r="Z220" s="13">
        <v>11261</v>
      </c>
      <c r="AA220" s="10">
        <v>3</v>
      </c>
      <c r="AB220" s="33">
        <v>1.2401600999951468E-2</v>
      </c>
      <c r="AC220" s="11">
        <v>-1.8311529970013521E-3</v>
      </c>
      <c r="AD220" s="10">
        <v>6</v>
      </c>
      <c r="AE220" s="33">
        <v>0.16285582411845123</v>
      </c>
      <c r="AF220" s="11">
        <v>2.4235613283406399E-2</v>
      </c>
      <c r="AG220" s="10">
        <v>-111</v>
      </c>
      <c r="AH220" s="33">
        <v>-0.37596317663256834</v>
      </c>
      <c r="AI220" s="14">
        <v>0.31200000000000028</v>
      </c>
      <c r="AJ220" s="10">
        <v>-13</v>
      </c>
      <c r="AK220" s="33">
        <v>1.7700843857968052E-2</v>
      </c>
      <c r="AL220" s="13">
        <v>-283.79805335378478</v>
      </c>
      <c r="AM220" s="38">
        <v>1</v>
      </c>
    </row>
    <row r="221" spans="1:39" x14ac:dyDescent="0.25">
      <c r="A221" t="s">
        <v>949</v>
      </c>
      <c r="B221" s="5" t="s">
        <v>587</v>
      </c>
      <c r="C221" s="6" t="s">
        <v>41</v>
      </c>
      <c r="D221" s="7" t="s">
        <v>34</v>
      </c>
      <c r="E221" s="8">
        <v>5.6806823904951145</v>
      </c>
      <c r="F221" s="36">
        <v>-0.79889964655264656</v>
      </c>
      <c r="G221" s="8">
        <v>9.1454024340335138</v>
      </c>
      <c r="H221" s="9">
        <v>-11</v>
      </c>
      <c r="I221" s="10">
        <v>-96</v>
      </c>
      <c r="J221" s="33">
        <v>-0.63796129879190222</v>
      </c>
      <c r="K221" s="11">
        <v>-7.4071790794922876E-3</v>
      </c>
      <c r="L221" s="10">
        <v>-153</v>
      </c>
      <c r="M221" s="33">
        <v>-0.69396904280334115</v>
      </c>
      <c r="N221" s="11">
        <v>2.8693790149892935E-2</v>
      </c>
      <c r="O221" s="10">
        <v>-10</v>
      </c>
      <c r="P221" s="33">
        <v>-2.4486579614661941E-2</v>
      </c>
      <c r="Q221" s="11">
        <v>0</v>
      </c>
      <c r="R221" s="10">
        <v>20</v>
      </c>
      <c r="S221" s="33">
        <v>0.1974956637104443</v>
      </c>
      <c r="T221" s="12">
        <v>9.180038712682248E-4</v>
      </c>
      <c r="U221" s="10">
        <v>4</v>
      </c>
      <c r="V221" s="33">
        <v>2.4457241709457955E-2</v>
      </c>
      <c r="W221" s="11">
        <v>-5.900027096792596E-3</v>
      </c>
      <c r="X221" s="10">
        <v>-9</v>
      </c>
      <c r="Y221" s="33">
        <v>-0.19767247235261598</v>
      </c>
      <c r="Z221" s="13">
        <v>27266</v>
      </c>
      <c r="AA221" s="10">
        <v>-32</v>
      </c>
      <c r="AB221" s="33">
        <v>-0.18370580275543991</v>
      </c>
      <c r="AC221" s="11">
        <v>5.5788906838987601E-3</v>
      </c>
      <c r="AD221" s="10">
        <v>-93</v>
      </c>
      <c r="AE221" s="33">
        <v>-0.26338219654763712</v>
      </c>
      <c r="AF221" s="11">
        <v>-9.9165947656025821E-3</v>
      </c>
      <c r="AG221" s="10">
        <v>-10</v>
      </c>
      <c r="AH221" s="33">
        <v>-7.8418621609176287E-2</v>
      </c>
      <c r="AI221" s="14">
        <v>-3.9666666666666739E-2</v>
      </c>
      <c r="AJ221" s="10">
        <v>18</v>
      </c>
      <c r="AK221" s="33">
        <v>3.9269603956399706E-3</v>
      </c>
      <c r="AL221" s="13">
        <v>53391.118137482146</v>
      </c>
      <c r="AM221" s="38"/>
    </row>
    <row r="222" spans="1:39" x14ac:dyDescent="0.25">
      <c r="A222" t="s">
        <v>957</v>
      </c>
      <c r="B222" s="5" t="s">
        <v>356</v>
      </c>
      <c r="C222" s="6" t="s">
        <v>41</v>
      </c>
      <c r="D222" s="7" t="s">
        <v>34</v>
      </c>
      <c r="E222" s="8">
        <v>22.506771406365232</v>
      </c>
      <c r="F222" s="36">
        <v>-0.31317058472967019</v>
      </c>
      <c r="G222" s="8">
        <v>4.5232471805375027</v>
      </c>
      <c r="H222" s="9">
        <v>-30</v>
      </c>
      <c r="I222" s="10">
        <v>-5</v>
      </c>
      <c r="J222" s="33">
        <v>2.2040063184501524E-2</v>
      </c>
      <c r="K222" s="11">
        <v>3.2501597029484186E-2</v>
      </c>
      <c r="L222" s="10">
        <v>-134</v>
      </c>
      <c r="M222" s="33">
        <v>-0.27579953569324123</v>
      </c>
      <c r="N222" s="11">
        <v>3.3966206561031401E-3</v>
      </c>
      <c r="O222" s="10">
        <v>-46</v>
      </c>
      <c r="P222" s="33">
        <v>-0.12351246098529367</v>
      </c>
      <c r="Q222" s="11">
        <v>4.8780126534715904E-3</v>
      </c>
      <c r="R222" s="10">
        <v>49</v>
      </c>
      <c r="S222" s="33">
        <v>0.21138890778774821</v>
      </c>
      <c r="T222" s="12">
        <v>-7.7065255160936486E-2</v>
      </c>
      <c r="U222" s="10">
        <v>-64</v>
      </c>
      <c r="V222" s="33">
        <v>-0.16834718228192874</v>
      </c>
      <c r="W222" s="11">
        <v>7.1152769065815705E-3</v>
      </c>
      <c r="X222" s="10">
        <v>-15</v>
      </c>
      <c r="Y222" s="33">
        <v>-0.12365745291101964</v>
      </c>
      <c r="Z222" s="13">
        <v>12703</v>
      </c>
      <c r="AA222" s="10">
        <v>5</v>
      </c>
      <c r="AB222" s="33">
        <v>-2.3737650190664011E-2</v>
      </c>
      <c r="AC222" s="11">
        <v>2.1498185588387786E-3</v>
      </c>
      <c r="AD222" s="10">
        <v>-19</v>
      </c>
      <c r="AE222" s="33">
        <v>-4.1694174452302946E-2</v>
      </c>
      <c r="AF222" s="11">
        <v>3.3722283873892644E-3</v>
      </c>
      <c r="AG222" s="10">
        <v>13</v>
      </c>
      <c r="AH222" s="33">
        <v>7.0326770831620755E-2</v>
      </c>
      <c r="AI222" s="14">
        <v>-0.19566666666666643</v>
      </c>
      <c r="AJ222" s="10">
        <v>-8</v>
      </c>
      <c r="AK222" s="33">
        <v>8.9904148922814453E-3</v>
      </c>
      <c r="AL222" s="13">
        <v>17840.725409115868</v>
      </c>
      <c r="AM222" s="38">
        <v>1</v>
      </c>
    </row>
    <row r="223" spans="1:39" x14ac:dyDescent="0.25">
      <c r="A223" t="s">
        <v>1031</v>
      </c>
      <c r="B223" s="5" t="s">
        <v>519</v>
      </c>
      <c r="C223" s="6" t="s">
        <v>41</v>
      </c>
      <c r="D223" s="7" t="s">
        <v>34</v>
      </c>
      <c r="E223" s="8">
        <v>14.537692038263369</v>
      </c>
      <c r="F223" s="36">
        <v>0.22488964580587911</v>
      </c>
      <c r="G223" s="8">
        <v>4.8041985212809379</v>
      </c>
      <c r="H223" s="9">
        <v>9</v>
      </c>
      <c r="I223" s="10">
        <v>23</v>
      </c>
      <c r="J223" s="33">
        <v>0.11734619029908694</v>
      </c>
      <c r="K223" s="11">
        <v>4.0755799883327892E-2</v>
      </c>
      <c r="L223" s="10">
        <v>182</v>
      </c>
      <c r="M223" s="33">
        <v>0.88189501094116007</v>
      </c>
      <c r="N223" s="11">
        <v>-4.3559848410181484E-2</v>
      </c>
      <c r="O223" s="10">
        <v>-107</v>
      </c>
      <c r="P223" s="33">
        <v>-0.28824138566249813</v>
      </c>
      <c r="Q223" s="11">
        <v>1.6319869441044473E-2</v>
      </c>
      <c r="R223" s="10">
        <v>19</v>
      </c>
      <c r="S223" s="33">
        <v>0.23888270298591624</v>
      </c>
      <c r="T223" s="12">
        <v>0</v>
      </c>
      <c r="U223" s="10">
        <v>77</v>
      </c>
      <c r="V223" s="33">
        <v>0.18126009707438673</v>
      </c>
      <c r="W223" s="11">
        <v>-1.4585496380958761E-2</v>
      </c>
      <c r="X223" s="10">
        <v>-49</v>
      </c>
      <c r="Y223" s="33">
        <v>-0.40382178757502069</v>
      </c>
      <c r="Z223" s="13">
        <v>6445</v>
      </c>
      <c r="AA223" s="10">
        <v>124</v>
      </c>
      <c r="AB223" s="33">
        <v>0.31192654237914952</v>
      </c>
      <c r="AC223" s="11">
        <v>-1.3458764502978955E-3</v>
      </c>
      <c r="AD223" s="10">
        <v>-1</v>
      </c>
      <c r="AE223" s="33">
        <v>-9.2842312168164298E-3</v>
      </c>
      <c r="AF223" s="11">
        <v>4.1490431561680419E-3</v>
      </c>
      <c r="AG223" s="10">
        <v>-36</v>
      </c>
      <c r="AH223" s="33">
        <v>-0.15256179551996069</v>
      </c>
      <c r="AI223" s="14">
        <v>4.4666666666666188E-2</v>
      </c>
      <c r="AJ223" s="10">
        <v>-25</v>
      </c>
      <c r="AK223" s="33">
        <v>-7.0008574437237431E-2</v>
      </c>
      <c r="AL223" s="13">
        <v>-3335.7482089332188</v>
      </c>
      <c r="AM223" s="38"/>
    </row>
    <row r="224" spans="1:39" ht="22.5" x14ac:dyDescent="0.25">
      <c r="A224" t="s">
        <v>1063</v>
      </c>
      <c r="B224" s="5" t="s">
        <v>422</v>
      </c>
      <c r="C224" s="6" t="s">
        <v>41</v>
      </c>
      <c r="D224" s="7" t="s">
        <v>34</v>
      </c>
      <c r="E224" s="8">
        <v>19.344897092976552</v>
      </c>
      <c r="F224" s="36">
        <v>1.7318170740595562</v>
      </c>
      <c r="G224" s="8">
        <v>8.4821882382108527E-2</v>
      </c>
      <c r="H224" s="9">
        <v>89</v>
      </c>
      <c r="I224" s="10">
        <v>77</v>
      </c>
      <c r="J224" s="33">
        <v>0.79239971141398147</v>
      </c>
      <c r="K224" s="11">
        <v>9.5570159941194222E-2</v>
      </c>
      <c r="L224" s="10">
        <v>241</v>
      </c>
      <c r="M224" s="33">
        <v>0.84359666729878624</v>
      </c>
      <c r="N224" s="11">
        <v>-5.268923691517656E-2</v>
      </c>
      <c r="O224" s="10">
        <v>5</v>
      </c>
      <c r="P224" s="33">
        <v>1.3098005397133128E-2</v>
      </c>
      <c r="Q224" s="11">
        <v>-3.2743075196674833E-3</v>
      </c>
      <c r="R224" s="10">
        <v>71</v>
      </c>
      <c r="S224" s="33">
        <v>0.28162364614122426</v>
      </c>
      <c r="T224" s="12">
        <v>-0.17973758312863219</v>
      </c>
      <c r="U224" s="10">
        <v>131</v>
      </c>
      <c r="V224" s="33">
        <v>0.622845497496334</v>
      </c>
      <c r="W224" s="11">
        <v>-3.9128110863073905E-2</v>
      </c>
      <c r="X224" s="10">
        <v>15</v>
      </c>
      <c r="Y224" s="33">
        <v>0.22097764086930716</v>
      </c>
      <c r="Z224" s="13">
        <v>35758</v>
      </c>
      <c r="AA224" s="10">
        <v>22</v>
      </c>
      <c r="AB224" s="33">
        <v>5.7303186371935211E-2</v>
      </c>
      <c r="AC224" s="11">
        <v>1.9441117764471029E-3</v>
      </c>
      <c r="AD224" s="10">
        <v>53</v>
      </c>
      <c r="AE224" s="33">
        <v>0.13180312611103584</v>
      </c>
      <c r="AF224" s="11">
        <v>1.2265021640417872E-2</v>
      </c>
      <c r="AG224" s="10">
        <v>-11</v>
      </c>
      <c r="AH224" s="33">
        <v>-8.8379334823194267E-3</v>
      </c>
      <c r="AI224" s="14">
        <v>-0.10566666666666613</v>
      </c>
      <c r="AJ224" s="10">
        <v>-15</v>
      </c>
      <c r="AK224" s="33">
        <v>-1.0494558540104615E-2</v>
      </c>
      <c r="AL224" s="13">
        <v>14407.948257660173</v>
      </c>
      <c r="AM224" s="38"/>
    </row>
    <row r="225" spans="1:39" x14ac:dyDescent="0.25">
      <c r="A225" t="s">
        <v>1107</v>
      </c>
      <c r="B225" s="5" t="s">
        <v>469</v>
      </c>
      <c r="C225" s="6" t="s">
        <v>41</v>
      </c>
      <c r="D225" s="7" t="s">
        <v>34</v>
      </c>
      <c r="E225" s="8">
        <v>14.610505669109523</v>
      </c>
      <c r="F225" s="36">
        <v>-0.14270193013646804</v>
      </c>
      <c r="G225" s="8">
        <v>5.7026050747471988</v>
      </c>
      <c r="H225" s="9">
        <v>-8</v>
      </c>
      <c r="I225" s="10">
        <v>105</v>
      </c>
      <c r="J225" s="33">
        <v>0.39502606556264297</v>
      </c>
      <c r="K225" s="11">
        <v>6.051003083402029E-2</v>
      </c>
      <c r="L225" s="10">
        <v>123</v>
      </c>
      <c r="M225" s="33">
        <v>0.48867969503364533</v>
      </c>
      <c r="N225" s="11">
        <v>-2.870964788144148E-2</v>
      </c>
      <c r="O225" s="10">
        <v>-57</v>
      </c>
      <c r="P225" s="33">
        <v>-0.13323165078519295</v>
      </c>
      <c r="Q225" s="11">
        <v>5.9773661251727138E-3</v>
      </c>
      <c r="R225" s="10">
        <v>128</v>
      </c>
      <c r="S225" s="33">
        <v>0.29219786567375577</v>
      </c>
      <c r="T225" s="12">
        <v>-0.30366826049965567</v>
      </c>
      <c r="U225" s="10">
        <v>-143</v>
      </c>
      <c r="V225" s="33">
        <v>-0.36578878833958728</v>
      </c>
      <c r="W225" s="11">
        <v>1.8408192276789203E-2</v>
      </c>
      <c r="X225" s="10">
        <v>-1</v>
      </c>
      <c r="Y225" s="33">
        <v>2.9300304028972768E-2</v>
      </c>
      <c r="Z225" s="13">
        <v>25176</v>
      </c>
      <c r="AA225" s="10">
        <v>2</v>
      </c>
      <c r="AB225" s="33">
        <v>1.071139588567549E-2</v>
      </c>
      <c r="AC225" s="11">
        <v>2.6265108248107322E-3</v>
      </c>
      <c r="AD225" s="10">
        <v>-30</v>
      </c>
      <c r="AE225" s="33">
        <v>-0.18266941973674955</v>
      </c>
      <c r="AF225" s="11">
        <v>-6.5234811748348109E-3</v>
      </c>
      <c r="AG225" s="10">
        <v>-18</v>
      </c>
      <c r="AH225" s="33">
        <v>-5.0124212221876289E-2</v>
      </c>
      <c r="AI225" s="14">
        <v>-6.3666666666667204E-2</v>
      </c>
      <c r="AJ225" s="10">
        <v>-10</v>
      </c>
      <c r="AK225" s="33">
        <v>-6.4680958277829881E-3</v>
      </c>
      <c r="AL225" s="13">
        <v>18800.26630343846</v>
      </c>
      <c r="AM225" s="38"/>
    </row>
    <row r="226" spans="1:39" x14ac:dyDescent="0.25">
      <c r="A226" t="s">
        <v>1130</v>
      </c>
      <c r="B226" s="5" t="s">
        <v>467</v>
      </c>
      <c r="C226" s="6" t="s">
        <v>41</v>
      </c>
      <c r="D226" s="7" t="s">
        <v>34</v>
      </c>
      <c r="E226" s="8">
        <v>15.04596582287604</v>
      </c>
      <c r="F226" s="36">
        <v>-0.41782109198589135</v>
      </c>
      <c r="G226" s="8">
        <v>6.29767495632837</v>
      </c>
      <c r="H226" s="9">
        <v>-30</v>
      </c>
      <c r="I226" s="10">
        <v>-135</v>
      </c>
      <c r="J226" s="33">
        <v>-0.38142099762663262</v>
      </c>
      <c r="K226" s="11">
        <v>1.7159038672753812E-3</v>
      </c>
      <c r="L226" s="10">
        <v>12</v>
      </c>
      <c r="M226" s="33">
        <v>0.20815024628675716</v>
      </c>
      <c r="N226" s="11">
        <v>-1.004191632164991E-2</v>
      </c>
      <c r="O226" s="10">
        <v>-86</v>
      </c>
      <c r="P226" s="33">
        <v>-0.20231866181063329</v>
      </c>
      <c r="Q226" s="11">
        <v>1.0934226870382801E-2</v>
      </c>
      <c r="R226" s="10">
        <v>-59</v>
      </c>
      <c r="S226" s="33">
        <v>0.11960395115237532</v>
      </c>
      <c r="T226" s="12">
        <v>0.18532139296828437</v>
      </c>
      <c r="U226" s="10">
        <v>-18</v>
      </c>
      <c r="V226" s="33">
        <v>-0.11307964287083305</v>
      </c>
      <c r="W226" s="11">
        <v>2.8706736091711343E-3</v>
      </c>
      <c r="X226" s="10">
        <v>-8</v>
      </c>
      <c r="Y226" s="33">
        <v>-7.9401079125923868E-2</v>
      </c>
      <c r="Z226" s="13">
        <v>20413</v>
      </c>
      <c r="AA226" s="10">
        <v>-48</v>
      </c>
      <c r="AB226" s="33">
        <v>-0.17719244617630725</v>
      </c>
      <c r="AC226" s="11">
        <v>4.4869305451829752E-3</v>
      </c>
      <c r="AD226" s="10">
        <v>31</v>
      </c>
      <c r="AE226" s="33">
        <v>0.10210193421559804</v>
      </c>
      <c r="AF226" s="11">
        <v>1.1431814428950582E-2</v>
      </c>
      <c r="AG226" s="10">
        <v>-10</v>
      </c>
      <c r="AH226" s="33">
        <v>-8.6737810319531761E-2</v>
      </c>
      <c r="AI226" s="14">
        <v>-2.7666666666666728E-2</v>
      </c>
      <c r="AJ226" s="10">
        <v>-1</v>
      </c>
      <c r="AK226" s="33">
        <v>-1.0132027821261838E-2</v>
      </c>
      <c r="AL226" s="13">
        <v>27586.647490593023</v>
      </c>
      <c r="AM226" s="38"/>
    </row>
    <row r="227" spans="1:39" x14ac:dyDescent="0.25">
      <c r="A227" t="s">
        <v>1136</v>
      </c>
      <c r="B227" s="5" t="s">
        <v>331</v>
      </c>
      <c r="C227" s="6" t="s">
        <v>41</v>
      </c>
      <c r="D227" s="7" t="s">
        <v>34</v>
      </c>
      <c r="E227" s="8">
        <v>24.359354355289938</v>
      </c>
      <c r="F227" s="36">
        <v>-1.0526655981940343</v>
      </c>
      <c r="G227" s="8">
        <v>5.9842812842780262</v>
      </c>
      <c r="H227" s="9">
        <v>-63</v>
      </c>
      <c r="I227" s="10">
        <v>-144</v>
      </c>
      <c r="J227" s="33">
        <v>-0.51139871033127215</v>
      </c>
      <c r="K227" s="11">
        <v>-2.7202124963332519E-3</v>
      </c>
      <c r="L227" s="10">
        <v>-47</v>
      </c>
      <c r="M227" s="33">
        <v>-0.16330926199419715</v>
      </c>
      <c r="N227" s="11">
        <v>-9.8575693588156335E-3</v>
      </c>
      <c r="O227" s="10">
        <v>-128</v>
      </c>
      <c r="P227" s="33">
        <v>-0.51021997716226164</v>
      </c>
      <c r="Q227" s="11">
        <v>2.8671822385205152E-2</v>
      </c>
      <c r="R227" s="10">
        <v>-77</v>
      </c>
      <c r="S227" s="33">
        <v>7.6718787796753146E-2</v>
      </c>
      <c r="T227" s="12">
        <v>0.20679280397570343</v>
      </c>
      <c r="U227" s="10">
        <v>-55</v>
      </c>
      <c r="V227" s="33">
        <v>-0.15095509150595687</v>
      </c>
      <c r="W227" s="11">
        <v>6.51718885357018E-3</v>
      </c>
      <c r="X227" s="10">
        <v>18</v>
      </c>
      <c r="Y227" s="33">
        <v>6.9342687898254873E-2</v>
      </c>
      <c r="Z227" s="13">
        <v>22394</v>
      </c>
      <c r="AA227" s="10">
        <v>-21</v>
      </c>
      <c r="AB227" s="33">
        <v>-0.11269950826745873</v>
      </c>
      <c r="AC227" s="11">
        <v>3.2107001853194719E-3</v>
      </c>
      <c r="AD227" s="10">
        <v>-70</v>
      </c>
      <c r="AE227" s="33">
        <v>-0.23267247227793864</v>
      </c>
      <c r="AF227" s="11">
        <v>-6.5419421915322573E-3</v>
      </c>
      <c r="AG227" s="10">
        <v>-25</v>
      </c>
      <c r="AH227" s="33">
        <v>-9.5383100497663187E-2</v>
      </c>
      <c r="AI227" s="14">
        <v>3.3333333333334103E-3</v>
      </c>
      <c r="AJ227" s="10">
        <v>-29</v>
      </c>
      <c r="AK227" s="33">
        <v>1.3709741214261162E-3</v>
      </c>
      <c r="AL227" s="13">
        <v>9932.619081457291</v>
      </c>
      <c r="AM227" s="38">
        <v>1</v>
      </c>
    </row>
    <row r="228" spans="1:39" x14ac:dyDescent="0.25">
      <c r="A228" t="s">
        <v>684</v>
      </c>
      <c r="B228" s="5" t="s">
        <v>129</v>
      </c>
      <c r="C228" s="6" t="s">
        <v>47</v>
      </c>
      <c r="D228" s="7" t="s">
        <v>20</v>
      </c>
      <c r="E228" s="8">
        <v>40.070399677589513</v>
      </c>
      <c r="F228" s="36">
        <v>1.3090878230164487</v>
      </c>
      <c r="G228" s="8">
        <v>-3.0720344552747108</v>
      </c>
      <c r="H228" s="9">
        <v>33</v>
      </c>
      <c r="I228" s="10">
        <v>-34</v>
      </c>
      <c r="J228" s="33">
        <v>-0.3883989465363652</v>
      </c>
      <c r="K228" s="11">
        <v>1.4335800354234873E-2</v>
      </c>
      <c r="L228" s="10">
        <v>-83</v>
      </c>
      <c r="M228" s="33">
        <v>-1.1928071903460218</v>
      </c>
      <c r="N228" s="11">
        <v>1.7837357618948516E-2</v>
      </c>
      <c r="O228" s="10">
        <v>1</v>
      </c>
      <c r="P228" s="33">
        <v>2.151076128361662E-2</v>
      </c>
      <c r="Q228" s="11">
        <v>-6.8686718475895747E-3</v>
      </c>
      <c r="R228" s="10">
        <v>221</v>
      </c>
      <c r="S228" s="33">
        <v>0.58485282563482155</v>
      </c>
      <c r="T228" s="12">
        <v>-1.8380877503240833</v>
      </c>
      <c r="U228" s="10">
        <v>38</v>
      </c>
      <c r="V228" s="33">
        <v>0.28183549500580618</v>
      </c>
      <c r="W228" s="11">
        <v>-1.8320930869515806E-2</v>
      </c>
      <c r="X228" s="10">
        <v>65</v>
      </c>
      <c r="Y228" s="33">
        <v>0.22058251728587996</v>
      </c>
      <c r="Z228" s="13">
        <v>21828</v>
      </c>
      <c r="AA228" s="10">
        <v>50</v>
      </c>
      <c r="AB228" s="33">
        <v>0.37590776093531297</v>
      </c>
      <c r="AC228" s="11">
        <v>-4.5177935943060479E-3</v>
      </c>
      <c r="AD228" s="10">
        <v>14</v>
      </c>
      <c r="AE228" s="33">
        <v>0.16878844592307402</v>
      </c>
      <c r="AF228" s="11">
        <v>1.7763902392517239E-2</v>
      </c>
      <c r="AG228" s="10">
        <v>11</v>
      </c>
      <c r="AH228" s="33">
        <v>0.17017886197319099</v>
      </c>
      <c r="AI228" s="14">
        <v>-0.29899999999999949</v>
      </c>
      <c r="AJ228" s="10">
        <v>8</v>
      </c>
      <c r="AK228" s="33">
        <v>3.346734270094609E-2</v>
      </c>
      <c r="AL228" s="13">
        <v>14203.898921852597</v>
      </c>
      <c r="AM228" s="38"/>
    </row>
    <row r="229" spans="1:39" x14ac:dyDescent="0.25">
      <c r="A229" t="s">
        <v>706</v>
      </c>
      <c r="B229" s="5" t="s">
        <v>213</v>
      </c>
      <c r="C229" s="6" t="s">
        <v>47</v>
      </c>
      <c r="D229" s="7" t="s">
        <v>20</v>
      </c>
      <c r="E229" s="8">
        <v>33.36449296527568</v>
      </c>
      <c r="F229" s="36">
        <v>0.1414192131566463</v>
      </c>
      <c r="G229" s="8">
        <v>1.1899535826553276</v>
      </c>
      <c r="H229" s="9">
        <v>-2</v>
      </c>
      <c r="I229" s="10">
        <v>119</v>
      </c>
      <c r="J229" s="33">
        <v>0.40794530903509291</v>
      </c>
      <c r="K229" s="11">
        <v>5.9585211043481578E-2</v>
      </c>
      <c r="L229" s="10">
        <v>-12</v>
      </c>
      <c r="M229" s="33">
        <v>-8.4418246341454617E-2</v>
      </c>
      <c r="N229" s="11">
        <v>-1.5167146620256776E-2</v>
      </c>
      <c r="O229" s="10">
        <v>18</v>
      </c>
      <c r="P229" s="33">
        <v>0.1080028698184366</v>
      </c>
      <c r="Q229" s="11">
        <v>-1.1358298183867688E-2</v>
      </c>
      <c r="R229" s="10">
        <v>118</v>
      </c>
      <c r="S229" s="33">
        <v>0.27708001827023154</v>
      </c>
      <c r="T229" s="12">
        <v>-0.54888212277142867</v>
      </c>
      <c r="U229" s="10">
        <v>-107</v>
      </c>
      <c r="V229" s="33">
        <v>-0.46343894122625751</v>
      </c>
      <c r="W229" s="11">
        <v>2.5774414628921813E-2</v>
      </c>
      <c r="X229" s="10">
        <v>40</v>
      </c>
      <c r="Y229" s="33">
        <v>0.13880741269810282</v>
      </c>
      <c r="Z229" s="13">
        <v>18734</v>
      </c>
      <c r="AA229" s="10">
        <v>3</v>
      </c>
      <c r="AB229" s="33">
        <v>2.1603564652893592E-2</v>
      </c>
      <c r="AC229" s="11">
        <v>5.9483120465311096E-4</v>
      </c>
      <c r="AD229" s="10">
        <v>-13</v>
      </c>
      <c r="AE229" s="33">
        <v>-2.8300459623271879E-2</v>
      </c>
      <c r="AF229" s="11">
        <v>5.6467607281524002E-3</v>
      </c>
      <c r="AG229" s="10">
        <v>-5</v>
      </c>
      <c r="AH229" s="33">
        <v>7.7449934705540735E-3</v>
      </c>
      <c r="AI229" s="14">
        <v>-0.12433333333333385</v>
      </c>
      <c r="AJ229" s="10">
        <v>-2</v>
      </c>
      <c r="AK229" s="33">
        <v>1.9386938101852103E-2</v>
      </c>
      <c r="AL229" s="13">
        <v>13327.152953480909</v>
      </c>
      <c r="AM229" s="38"/>
    </row>
    <row r="230" spans="1:39" x14ac:dyDescent="0.25">
      <c r="A230" t="s">
        <v>714</v>
      </c>
      <c r="B230" s="5" t="s">
        <v>466</v>
      </c>
      <c r="C230" s="6" t="s">
        <v>47</v>
      </c>
      <c r="D230" s="7" t="s">
        <v>20</v>
      </c>
      <c r="E230" s="8">
        <v>14.437728846194377</v>
      </c>
      <c r="F230" s="36">
        <v>0.15885497851219377</v>
      </c>
      <c r="G230" s="8">
        <v>4.9885359648431216</v>
      </c>
      <c r="H230" s="9">
        <v>4</v>
      </c>
      <c r="I230" s="10">
        <v>-1</v>
      </c>
      <c r="J230" s="33">
        <v>-0.11282487506060246</v>
      </c>
      <c r="K230" s="11">
        <v>5.1646201877238562E-2</v>
      </c>
      <c r="L230" s="10">
        <v>196</v>
      </c>
      <c r="M230" s="33">
        <v>0.71377426305570424</v>
      </c>
      <c r="N230" s="11">
        <v>-4.8106285648464989E-2</v>
      </c>
      <c r="O230" s="10">
        <v>26</v>
      </c>
      <c r="P230" s="33">
        <v>0.10459762463441813</v>
      </c>
      <c r="Q230" s="11">
        <v>-8.2669028638913487E-3</v>
      </c>
      <c r="R230" s="10">
        <v>89</v>
      </c>
      <c r="S230" s="33">
        <v>0.22613904100924026</v>
      </c>
      <c r="T230" s="12">
        <v>-0.32274046047869964</v>
      </c>
      <c r="U230" s="10">
        <v>67</v>
      </c>
      <c r="V230" s="33">
        <v>0.17420467380304794</v>
      </c>
      <c r="W230" s="11">
        <v>-1.4297348020343595E-2</v>
      </c>
      <c r="X230" s="10">
        <v>-52</v>
      </c>
      <c r="Y230" s="33">
        <v>-0.41759766008940158</v>
      </c>
      <c r="Z230" s="13">
        <v>5913</v>
      </c>
      <c r="AA230" s="10">
        <v>-10</v>
      </c>
      <c r="AB230" s="33">
        <v>-7.0653570853055458E-2</v>
      </c>
      <c r="AC230" s="11">
        <v>3.3432266622450656E-3</v>
      </c>
      <c r="AD230" s="10">
        <v>-10</v>
      </c>
      <c r="AE230" s="33">
        <v>-3.9654101978198741E-2</v>
      </c>
      <c r="AF230" s="11">
        <v>2.2904680659709964E-3</v>
      </c>
      <c r="AG230" s="10">
        <v>23</v>
      </c>
      <c r="AH230" s="33">
        <v>0.10974434005665662</v>
      </c>
      <c r="AI230" s="14">
        <v>-0.24099999999999966</v>
      </c>
      <c r="AJ230" s="10">
        <v>-6</v>
      </c>
      <c r="AK230" s="33">
        <v>1.6582159892816001E-2</v>
      </c>
      <c r="AL230" s="13">
        <v>15920.157872763346</v>
      </c>
      <c r="AM230" s="38"/>
    </row>
    <row r="231" spans="1:39" x14ac:dyDescent="0.25">
      <c r="A231" t="s">
        <v>728</v>
      </c>
      <c r="B231" s="5" t="s">
        <v>191</v>
      </c>
      <c r="C231" s="6" t="s">
        <v>47</v>
      </c>
      <c r="D231" s="7" t="s">
        <v>20</v>
      </c>
      <c r="E231" s="8">
        <v>32.35261243273748</v>
      </c>
      <c r="F231" s="36">
        <v>2.3161011027931564</v>
      </c>
      <c r="G231" s="8">
        <v>-4.0070856279164069</v>
      </c>
      <c r="H231" s="9">
        <v>104</v>
      </c>
      <c r="I231" s="10">
        <v>176</v>
      </c>
      <c r="J231" s="33">
        <v>0.71104463091835279</v>
      </c>
      <c r="K231" s="11">
        <v>8.2412781050061557E-2</v>
      </c>
      <c r="L231" s="10">
        <v>-14</v>
      </c>
      <c r="M231" s="33">
        <v>-0.76641400539311899</v>
      </c>
      <c r="N231" s="11">
        <v>-1.2734633787265359E-2</v>
      </c>
      <c r="O231" s="10">
        <v>-20</v>
      </c>
      <c r="P231" s="33">
        <v>-0.10059125168714636</v>
      </c>
      <c r="Q231" s="11">
        <v>2.5808221490672689E-3</v>
      </c>
      <c r="R231" s="10">
        <v>-2</v>
      </c>
      <c r="S231" s="33">
        <v>0.12467148227603841</v>
      </c>
      <c r="T231" s="12">
        <v>-3.0740446532931676E-2</v>
      </c>
      <c r="U231" s="10">
        <v>160</v>
      </c>
      <c r="V231" s="33">
        <v>0.54231632299283816</v>
      </c>
      <c r="W231" s="11">
        <v>-3.4993401433778902E-2</v>
      </c>
      <c r="X231" s="10">
        <v>193</v>
      </c>
      <c r="Y231" s="33">
        <v>0.99086804359000302</v>
      </c>
      <c r="Z231" s="13">
        <v>58840</v>
      </c>
      <c r="AA231" s="10">
        <v>32</v>
      </c>
      <c r="AB231" s="33">
        <v>8.8301878555911192E-2</v>
      </c>
      <c r="AC231" s="11">
        <v>3.065889735544558E-4</v>
      </c>
      <c r="AD231" s="10">
        <v>141</v>
      </c>
      <c r="AE231" s="33">
        <v>0.66813291031053557</v>
      </c>
      <c r="AF231" s="11">
        <v>4.626967517890479E-2</v>
      </c>
      <c r="AG231" s="10">
        <v>0</v>
      </c>
      <c r="AH231" s="33">
        <v>4.6071074696852565E-2</v>
      </c>
      <c r="AI231" s="14">
        <v>-0.16233333333333322</v>
      </c>
      <c r="AJ231" s="10">
        <v>-2</v>
      </c>
      <c r="AK231" s="33">
        <v>1.8905166797820672E-2</v>
      </c>
      <c r="AL231" s="13">
        <v>12686.398945323235</v>
      </c>
      <c r="AM231" s="38"/>
    </row>
    <row r="232" spans="1:39" x14ac:dyDescent="0.25">
      <c r="A232" t="s">
        <v>757</v>
      </c>
      <c r="B232" s="5" t="s">
        <v>186</v>
      </c>
      <c r="C232" s="6" t="s">
        <v>47</v>
      </c>
      <c r="D232" s="7" t="s">
        <v>20</v>
      </c>
      <c r="E232" s="8">
        <v>34.456475158778204</v>
      </c>
      <c r="F232" s="36">
        <v>-0.76927270681002424</v>
      </c>
      <c r="G232" s="8">
        <v>3.2306748761588651</v>
      </c>
      <c r="H232" s="9">
        <v>-31</v>
      </c>
      <c r="I232" s="10">
        <v>-26</v>
      </c>
      <c r="J232" s="33">
        <v>-3.5661155440482595E-2</v>
      </c>
      <c r="K232" s="11">
        <v>2.0317411276486341E-2</v>
      </c>
      <c r="L232" s="10">
        <v>-223</v>
      </c>
      <c r="M232" s="33">
        <v>-0.79278961269434101</v>
      </c>
      <c r="N232" s="11">
        <v>1.6371825874326701E-2</v>
      </c>
      <c r="O232" s="10">
        <v>-38</v>
      </c>
      <c r="P232" s="33">
        <v>-0.16975542608323763</v>
      </c>
      <c r="Q232" s="11">
        <v>6.7725945060164855E-3</v>
      </c>
      <c r="R232" s="10">
        <v>9</v>
      </c>
      <c r="S232" s="33">
        <v>7.3006498598220879E-2</v>
      </c>
      <c r="T232" s="12">
        <v>-0.13135841923555014</v>
      </c>
      <c r="U232" s="10">
        <v>-48</v>
      </c>
      <c r="V232" s="33">
        <v>-0.19437332000902235</v>
      </c>
      <c r="W232" s="11">
        <v>9.5983121668048593E-3</v>
      </c>
      <c r="X232" s="10">
        <v>0</v>
      </c>
      <c r="Y232" s="33">
        <v>-8.4470649912980977E-2</v>
      </c>
      <c r="Z232" s="13">
        <v>11272</v>
      </c>
      <c r="AA232" s="10">
        <v>16</v>
      </c>
      <c r="AB232" s="33">
        <v>7.6686610546091494E-2</v>
      </c>
      <c r="AC232" s="11">
        <v>-9.4954280048473866E-4</v>
      </c>
      <c r="AD232" s="10">
        <v>0</v>
      </c>
      <c r="AE232" s="33">
        <v>-0.29228812832207562</v>
      </c>
      <c r="AF232" s="11">
        <v>-8.0148327024356369E-3</v>
      </c>
      <c r="AG232" s="10">
        <v>8</v>
      </c>
      <c r="AH232" s="33">
        <v>8.7050595148310095E-2</v>
      </c>
      <c r="AI232" s="14">
        <v>-0.21366666666666667</v>
      </c>
      <c r="AJ232" s="10">
        <v>0</v>
      </c>
      <c r="AK232" s="33">
        <v>2.9087006478433042E-2</v>
      </c>
      <c r="AL232" s="13">
        <v>18115.786131063825</v>
      </c>
      <c r="AM232" s="38"/>
    </row>
    <row r="233" spans="1:39" x14ac:dyDescent="0.25">
      <c r="A233" t="s">
        <v>770</v>
      </c>
      <c r="B233" s="5" t="s">
        <v>132</v>
      </c>
      <c r="C233" s="6" t="s">
        <v>47</v>
      </c>
      <c r="D233" s="7" t="s">
        <v>20</v>
      </c>
      <c r="E233" s="8">
        <v>44.395041413420429</v>
      </c>
      <c r="F233" s="36">
        <v>1.0559548698525481</v>
      </c>
      <c r="G233" s="8">
        <v>-3.321039014630415</v>
      </c>
      <c r="H233" s="9">
        <v>31</v>
      </c>
      <c r="I233" s="10">
        <v>22</v>
      </c>
      <c r="J233" s="33">
        <v>1.5842996872647372</v>
      </c>
      <c r="K233" s="11">
        <v>0.16695422486170042</v>
      </c>
      <c r="L233" s="10">
        <v>0</v>
      </c>
      <c r="M233" s="33">
        <v>-0.21358017937865936</v>
      </c>
      <c r="N233" s="11">
        <v>-2.0008463941468588E-2</v>
      </c>
      <c r="O233" s="10">
        <v>14</v>
      </c>
      <c r="P233" s="33">
        <v>0.23712566928501255</v>
      </c>
      <c r="Q233" s="11">
        <v>-2.0331535773663673E-2</v>
      </c>
      <c r="R233" s="10">
        <v>-21</v>
      </c>
      <c r="S233" s="33">
        <v>-0.60343642810960874</v>
      </c>
      <c r="T233" s="12">
        <v>0.50072180933540089</v>
      </c>
      <c r="U233" s="10">
        <v>12</v>
      </c>
      <c r="V233" s="33">
        <v>0.9276325137576531</v>
      </c>
      <c r="W233" s="11">
        <v>-5.2591235066107328E-2</v>
      </c>
      <c r="X233" s="10">
        <v>-69</v>
      </c>
      <c r="Y233" s="33">
        <v>-0.20071928603634359</v>
      </c>
      <c r="Z233" s="13">
        <v>4296</v>
      </c>
      <c r="AA233" s="10">
        <v>42</v>
      </c>
      <c r="AB233" s="33">
        <v>0.22590424764465467</v>
      </c>
      <c r="AC233" s="11">
        <v>-1.8414807783578568E-3</v>
      </c>
      <c r="AD233" s="10">
        <v>10</v>
      </c>
      <c r="AE233" s="33">
        <v>6.7051583726495598E-2</v>
      </c>
      <c r="AF233" s="11">
        <v>1.0764160515533416E-2</v>
      </c>
      <c r="AG233" s="10">
        <v>21</v>
      </c>
      <c r="AH233" s="33">
        <v>0.21997695279847962</v>
      </c>
      <c r="AI233" s="14">
        <v>-0.35800000000000054</v>
      </c>
      <c r="AJ233" s="10">
        <v>-18</v>
      </c>
      <c r="AK233" s="33">
        <v>1.8889817654183294E-2</v>
      </c>
      <c r="AL233" s="13">
        <v>3615.3058445837523</v>
      </c>
      <c r="AM233" s="38">
        <v>1</v>
      </c>
    </row>
    <row r="234" spans="1:39" x14ac:dyDescent="0.25">
      <c r="A234" t="s">
        <v>778</v>
      </c>
      <c r="B234" s="5" t="s">
        <v>210</v>
      </c>
      <c r="C234" s="6" t="s">
        <v>47</v>
      </c>
      <c r="D234" s="7" t="s">
        <v>20</v>
      </c>
      <c r="E234" s="8">
        <v>35.151217683531762</v>
      </c>
      <c r="F234" s="36">
        <v>0.69461880322996583</v>
      </c>
      <c r="G234" s="8">
        <v>-0.54701147985718279</v>
      </c>
      <c r="H234" s="9">
        <v>19</v>
      </c>
      <c r="I234" s="10">
        <v>77</v>
      </c>
      <c r="J234" s="33">
        <v>0.27638455667754841</v>
      </c>
      <c r="K234" s="11">
        <v>4.4834783585372406E-2</v>
      </c>
      <c r="L234" s="10">
        <v>171</v>
      </c>
      <c r="M234" s="33">
        <v>0.64104818576494393</v>
      </c>
      <c r="N234" s="11">
        <v>-4.5528906440585985E-2</v>
      </c>
      <c r="O234" s="10">
        <v>34</v>
      </c>
      <c r="P234" s="33">
        <v>0.17487611537313413</v>
      </c>
      <c r="Q234" s="11">
        <v>-1.5147272366636017E-2</v>
      </c>
      <c r="R234" s="10">
        <v>52</v>
      </c>
      <c r="S234" s="33">
        <v>0.17982813074488938</v>
      </c>
      <c r="T234" s="12">
        <v>-0.43925256582023497</v>
      </c>
      <c r="U234" s="10">
        <v>91</v>
      </c>
      <c r="V234" s="33">
        <v>0.56688872350185826</v>
      </c>
      <c r="W234" s="11">
        <v>-3.5305612680298901E-2</v>
      </c>
      <c r="X234" s="10">
        <v>0</v>
      </c>
      <c r="Y234" s="33">
        <v>0.1013267927820567</v>
      </c>
      <c r="Z234" s="13">
        <v>17262</v>
      </c>
      <c r="AA234" s="10">
        <v>-51</v>
      </c>
      <c r="AB234" s="33">
        <v>-0.37236162983413179</v>
      </c>
      <c r="AC234" s="11">
        <v>5.5464888191447612E-3</v>
      </c>
      <c r="AD234" s="10">
        <v>0</v>
      </c>
      <c r="AE234" s="33">
        <v>-0.14741112542690737</v>
      </c>
      <c r="AF234" s="11">
        <v>-1.1390231865535672E-3</v>
      </c>
      <c r="AG234" s="10">
        <v>-36</v>
      </c>
      <c r="AH234" s="33">
        <v>-0.12779732842292774</v>
      </c>
      <c r="AI234" s="14">
        <v>3.1333333333333435E-2</v>
      </c>
      <c r="AJ234" s="10">
        <v>0</v>
      </c>
      <c r="AK234" s="33">
        <v>-2.374822966329837E-2</v>
      </c>
      <c r="AL234" s="13">
        <v>-4289.1699524814321</v>
      </c>
      <c r="AM234" s="38"/>
    </row>
    <row r="235" spans="1:39" x14ac:dyDescent="0.25">
      <c r="A235" t="s">
        <v>802</v>
      </c>
      <c r="B235" s="5" t="s">
        <v>511</v>
      </c>
      <c r="C235" s="6" t="s">
        <v>47</v>
      </c>
      <c r="D235" s="7" t="s">
        <v>20</v>
      </c>
      <c r="E235" s="8">
        <v>12.73814102648123</v>
      </c>
      <c r="F235" s="36">
        <v>-1.1530168869474817</v>
      </c>
      <c r="G235" s="8">
        <v>8.5925396399792362</v>
      </c>
      <c r="H235" s="9">
        <v>-74</v>
      </c>
      <c r="I235" s="10">
        <v>-22</v>
      </c>
      <c r="J235" s="33">
        <v>-0.27794427658298371</v>
      </c>
      <c r="K235" s="11">
        <v>2.3045064076418376E-2</v>
      </c>
      <c r="L235" s="10">
        <v>-174</v>
      </c>
      <c r="M235" s="33">
        <v>-0.40930551845109464</v>
      </c>
      <c r="N235" s="11">
        <v>9.7986067579338629E-3</v>
      </c>
      <c r="O235" s="10">
        <v>-109</v>
      </c>
      <c r="P235" s="33">
        <v>-0.23790663399146561</v>
      </c>
      <c r="Q235" s="11">
        <v>1.2721210891942602E-2</v>
      </c>
      <c r="R235" s="10">
        <v>-118</v>
      </c>
      <c r="S235" s="33">
        <v>-0.18701593472174949</v>
      </c>
      <c r="T235" s="12">
        <v>0.6341619043144775</v>
      </c>
      <c r="U235" s="10">
        <v>-123</v>
      </c>
      <c r="V235" s="33">
        <v>-0.36177380715053431</v>
      </c>
      <c r="W235" s="11">
        <v>1.7906632131964414E-2</v>
      </c>
      <c r="X235" s="10">
        <v>0</v>
      </c>
      <c r="Y235" s="33">
        <v>1.4450989684892113E-2</v>
      </c>
      <c r="Z235" s="13">
        <v>28009</v>
      </c>
      <c r="AA235" s="10">
        <v>64</v>
      </c>
      <c r="AB235" s="33">
        <v>0.14734121229443264</v>
      </c>
      <c r="AC235" s="11">
        <v>7.436107694410235E-4</v>
      </c>
      <c r="AD235" s="10">
        <v>-123</v>
      </c>
      <c r="AE235" s="33">
        <v>-0.35451330144038334</v>
      </c>
      <c r="AF235" s="11">
        <v>-1.5496327879770844E-2</v>
      </c>
      <c r="AG235" s="10">
        <v>-19</v>
      </c>
      <c r="AH235" s="33">
        <v>-2.4892976712293291E-2</v>
      </c>
      <c r="AI235" s="14">
        <v>-9.0000000000000302E-2</v>
      </c>
      <c r="AJ235" s="10">
        <v>-7</v>
      </c>
      <c r="AK235" s="33">
        <v>1.7745125255677008E-2</v>
      </c>
      <c r="AL235" s="13">
        <v>19701.528414925691</v>
      </c>
      <c r="AM235" s="38"/>
    </row>
    <row r="236" spans="1:39" x14ac:dyDescent="0.25">
      <c r="A236" t="s">
        <v>868</v>
      </c>
      <c r="B236" s="5" t="s">
        <v>364</v>
      </c>
      <c r="C236" s="6" t="s">
        <v>47</v>
      </c>
      <c r="D236" s="7" t="s">
        <v>20</v>
      </c>
      <c r="E236" s="8">
        <v>18.995432787832144</v>
      </c>
      <c r="F236" s="36">
        <v>-1.1731783834835674</v>
      </c>
      <c r="G236" s="8">
        <v>7.3724735109624326</v>
      </c>
      <c r="H236" s="9">
        <v>-73</v>
      </c>
      <c r="I236" s="10">
        <v>51</v>
      </c>
      <c r="J236" s="33">
        <v>0.20202032576720941</v>
      </c>
      <c r="K236" s="11">
        <v>3.7921662612160678E-2</v>
      </c>
      <c r="L236" s="10">
        <v>158</v>
      </c>
      <c r="M236" s="33">
        <v>0.52701551540006519</v>
      </c>
      <c r="N236" s="11">
        <v>-3.5989450259622524E-2</v>
      </c>
      <c r="O236" s="10">
        <v>-183</v>
      </c>
      <c r="P236" s="33">
        <v>-0.57332579720976407</v>
      </c>
      <c r="Q236" s="11">
        <v>3.3169343392029253E-2</v>
      </c>
      <c r="R236" s="10">
        <v>86</v>
      </c>
      <c r="S236" s="33">
        <v>0.2358306257143028</v>
      </c>
      <c r="T236" s="12">
        <v>-0.17533072024206664</v>
      </c>
      <c r="U236" s="10">
        <v>-133</v>
      </c>
      <c r="V236" s="33">
        <v>-0.391411115058657</v>
      </c>
      <c r="W236" s="11">
        <v>2.040105828519502E-2</v>
      </c>
      <c r="X236" s="10">
        <v>-105</v>
      </c>
      <c r="Y236" s="33">
        <v>-0.51016390076904017</v>
      </c>
      <c r="Z236" s="13">
        <v>-1758</v>
      </c>
      <c r="AA236" s="10">
        <v>7</v>
      </c>
      <c r="AB236" s="33">
        <v>-2.935587110369664E-2</v>
      </c>
      <c r="AC236" s="11">
        <v>2.8507462686567127E-3</v>
      </c>
      <c r="AD236" s="10">
        <v>-39</v>
      </c>
      <c r="AE236" s="33">
        <v>-0.11328888641899187</v>
      </c>
      <c r="AF236" s="11">
        <v>-1.2500390332250699E-3</v>
      </c>
      <c r="AG236" s="10">
        <v>29</v>
      </c>
      <c r="AH236" s="33">
        <v>5.9231049881530717E-2</v>
      </c>
      <c r="AI236" s="14">
        <v>-0.19699999999999984</v>
      </c>
      <c r="AJ236" s="10">
        <v>37</v>
      </c>
      <c r="AK236" s="33">
        <v>4.5879354400312773E-2</v>
      </c>
      <c r="AL236" s="13">
        <v>82760.050393720943</v>
      </c>
      <c r="AM236" s="38"/>
    </row>
    <row r="237" spans="1:39" x14ac:dyDescent="0.25">
      <c r="A237" t="s">
        <v>888</v>
      </c>
      <c r="B237" s="5" t="s">
        <v>326</v>
      </c>
      <c r="C237" s="6" t="s">
        <v>47</v>
      </c>
      <c r="D237" s="7" t="s">
        <v>20</v>
      </c>
      <c r="E237" s="8">
        <v>25.36040277971339</v>
      </c>
      <c r="F237" s="36">
        <v>0.2224470848687069</v>
      </c>
      <c r="G237" s="8">
        <v>2.6133911370306322</v>
      </c>
      <c r="H237" s="9">
        <v>5</v>
      </c>
      <c r="I237" s="10">
        <v>48</v>
      </c>
      <c r="J237" s="33">
        <v>0.18683056335268802</v>
      </c>
      <c r="K237" s="11">
        <v>3.8248735359933783E-2</v>
      </c>
      <c r="L237" s="10">
        <v>-101</v>
      </c>
      <c r="M237" s="33">
        <v>-0.19004695815623818</v>
      </c>
      <c r="N237" s="11">
        <v>-2.7989653696232908E-3</v>
      </c>
      <c r="O237" s="10">
        <v>5</v>
      </c>
      <c r="P237" s="33">
        <v>5.0322991072926371E-4</v>
      </c>
      <c r="Q237" s="11">
        <v>-3.0504943294612508E-3</v>
      </c>
      <c r="R237" s="10">
        <v>50</v>
      </c>
      <c r="S237" s="33">
        <v>0.12881098362999663</v>
      </c>
      <c r="T237" s="12">
        <v>-0.57315268641905814</v>
      </c>
      <c r="U237" s="10">
        <v>2</v>
      </c>
      <c r="V237" s="33">
        <v>3.358057744321169E-2</v>
      </c>
      <c r="W237" s="11">
        <v>-5.0757302043581282E-3</v>
      </c>
      <c r="X237" s="10">
        <v>16</v>
      </c>
      <c r="Y237" s="33">
        <v>2.592005948230211E-2</v>
      </c>
      <c r="Z237" s="13">
        <v>17637</v>
      </c>
      <c r="AA237" s="10">
        <v>41</v>
      </c>
      <c r="AB237" s="33">
        <v>9.2462344486501535E-2</v>
      </c>
      <c r="AC237" s="11">
        <v>6.3733270164633565E-4</v>
      </c>
      <c r="AD237" s="10">
        <v>-33</v>
      </c>
      <c r="AE237" s="33">
        <v>-9.7672516635605833E-2</v>
      </c>
      <c r="AF237" s="11">
        <v>8.4498926780196548E-5</v>
      </c>
      <c r="AG237" s="10">
        <v>18</v>
      </c>
      <c r="AH237" s="33">
        <v>0.12442260652302356</v>
      </c>
      <c r="AI237" s="14">
        <v>-0.25633333333333308</v>
      </c>
      <c r="AJ237" s="10">
        <v>39</v>
      </c>
      <c r="AK237" s="33">
        <v>3.4163414486812038E-2</v>
      </c>
      <c r="AL237" s="13">
        <v>27291.678214893225</v>
      </c>
      <c r="AM237" s="38"/>
    </row>
    <row r="238" spans="1:39" x14ac:dyDescent="0.25">
      <c r="A238" t="s">
        <v>915</v>
      </c>
      <c r="B238" s="5" t="s">
        <v>211</v>
      </c>
      <c r="C238" s="6" t="s">
        <v>47</v>
      </c>
      <c r="D238" s="7" t="s">
        <v>20</v>
      </c>
      <c r="E238" s="8">
        <v>30.417821030401168</v>
      </c>
      <c r="F238" s="36">
        <v>-0.56841910231824144</v>
      </c>
      <c r="G238" s="8">
        <v>3.5515021258820774</v>
      </c>
      <c r="H238" s="9">
        <v>-27</v>
      </c>
      <c r="I238" s="10">
        <v>-128</v>
      </c>
      <c r="J238" s="33">
        <v>-0.43366546003073736</v>
      </c>
      <c r="K238" s="11">
        <v>2.2961666732852493E-3</v>
      </c>
      <c r="L238" s="10">
        <v>-10</v>
      </c>
      <c r="M238" s="33">
        <v>4.2449902754850916E-2</v>
      </c>
      <c r="N238" s="11">
        <v>-1.5639349218098772E-2</v>
      </c>
      <c r="O238" s="10">
        <v>-66</v>
      </c>
      <c r="P238" s="33">
        <v>-0.2982234697188223</v>
      </c>
      <c r="Q238" s="11">
        <v>1.4917980254702007E-2</v>
      </c>
      <c r="R238" s="10">
        <v>11</v>
      </c>
      <c r="S238" s="33">
        <v>-4.7570843827833678E-2</v>
      </c>
      <c r="T238" s="12">
        <v>-0.27481320971230416</v>
      </c>
      <c r="U238" s="10">
        <v>-92</v>
      </c>
      <c r="V238" s="33">
        <v>-0.27241605443616068</v>
      </c>
      <c r="W238" s="11">
        <v>1.3716630005060688E-2</v>
      </c>
      <c r="X238" s="10">
        <v>0</v>
      </c>
      <c r="Y238" s="33">
        <v>-4.0453400439299958E-2</v>
      </c>
      <c r="Z238" s="13">
        <v>13546</v>
      </c>
      <c r="AA238" s="10">
        <v>23</v>
      </c>
      <c r="AB238" s="33">
        <v>0.14014582369659656</v>
      </c>
      <c r="AC238" s="11">
        <v>-9.4558645707375211E-4</v>
      </c>
      <c r="AD238" s="10">
        <v>0</v>
      </c>
      <c r="AE238" s="33">
        <v>-1.5082740642459846E-2</v>
      </c>
      <c r="AF238" s="11">
        <v>6.3378318218234586E-3</v>
      </c>
      <c r="AG238" s="10">
        <v>20</v>
      </c>
      <c r="AH238" s="33">
        <v>0.21730929218475448</v>
      </c>
      <c r="AI238" s="14">
        <v>-0.35499999999999998</v>
      </c>
      <c r="AJ238" s="10">
        <v>0</v>
      </c>
      <c r="AK238" s="33">
        <v>3.4632597290085554E-2</v>
      </c>
      <c r="AL238" s="13">
        <v>20519.902370896249</v>
      </c>
      <c r="AM238" s="38">
        <v>1</v>
      </c>
    </row>
    <row r="239" spans="1:39" x14ac:dyDescent="0.25">
      <c r="A239" t="s">
        <v>935</v>
      </c>
      <c r="B239" s="5" t="s">
        <v>106</v>
      </c>
      <c r="C239" s="6" t="s">
        <v>47</v>
      </c>
      <c r="D239" s="7" t="s">
        <v>20</v>
      </c>
      <c r="E239" s="8">
        <v>38.991147331410815</v>
      </c>
      <c r="F239" s="36">
        <v>1.8199709336378012</v>
      </c>
      <c r="G239" s="8">
        <v>-4.1221174989241618</v>
      </c>
      <c r="H239" s="9">
        <v>55</v>
      </c>
      <c r="I239" s="10">
        <v>122</v>
      </c>
      <c r="J239" s="33">
        <v>0.42044218236906949</v>
      </c>
      <c r="K239" s="11">
        <v>5.3075641568276932E-2</v>
      </c>
      <c r="L239" s="10">
        <v>-29</v>
      </c>
      <c r="M239" s="33">
        <v>-0.12606560843303499</v>
      </c>
      <c r="N239" s="11">
        <v>-1.2902105276216706E-2</v>
      </c>
      <c r="O239" s="10">
        <v>165</v>
      </c>
      <c r="P239" s="33">
        <v>0.62647857750037317</v>
      </c>
      <c r="Q239" s="11">
        <v>-4.292518480385666E-2</v>
      </c>
      <c r="R239" s="10">
        <v>53</v>
      </c>
      <c r="S239" s="33">
        <v>0.14315337483586868</v>
      </c>
      <c r="T239" s="12">
        <v>-0.71662838195525047</v>
      </c>
      <c r="U239" s="10">
        <v>67</v>
      </c>
      <c r="V239" s="33">
        <v>0.35914280365081808</v>
      </c>
      <c r="W239" s="11">
        <v>-2.3229660660950266E-2</v>
      </c>
      <c r="X239" s="10">
        <v>29</v>
      </c>
      <c r="Y239" s="33">
        <v>0.14112081025590084</v>
      </c>
      <c r="Z239" s="13">
        <v>17500</v>
      </c>
      <c r="AA239" s="10">
        <v>29</v>
      </c>
      <c r="AB239" s="33">
        <v>0.21136127661613491</v>
      </c>
      <c r="AC239" s="11">
        <v>-2.555555555555554E-3</v>
      </c>
      <c r="AD239" s="10">
        <v>41</v>
      </c>
      <c r="AE239" s="33">
        <v>0.25334819171947964</v>
      </c>
      <c r="AF239" s="11">
        <v>2.2361162954667946E-2</v>
      </c>
      <c r="AG239" s="10">
        <v>2</v>
      </c>
      <c r="AH239" s="33">
        <v>2.1846913820658731E-2</v>
      </c>
      <c r="AI239" s="14">
        <v>-0.11999999999999922</v>
      </c>
      <c r="AJ239" s="10">
        <v>-2</v>
      </c>
      <c r="AK239" s="33">
        <v>2.5240108480209633E-2</v>
      </c>
      <c r="AL239" s="13">
        <v>6957.8644273948958</v>
      </c>
      <c r="AM239" s="38"/>
    </row>
    <row r="240" spans="1:39" x14ac:dyDescent="0.25">
      <c r="A240" t="s">
        <v>944</v>
      </c>
      <c r="B240" s="5" t="s">
        <v>204</v>
      </c>
      <c r="C240" s="6" t="s">
        <v>47</v>
      </c>
      <c r="D240" s="7" t="s">
        <v>20</v>
      </c>
      <c r="E240" s="8">
        <v>34.143722012937765</v>
      </c>
      <c r="F240" s="36">
        <v>2.4351717716617869</v>
      </c>
      <c r="G240" s="8">
        <v>-4.6664590137621751</v>
      </c>
      <c r="H240" s="9">
        <v>94</v>
      </c>
      <c r="I240" s="10">
        <v>277</v>
      </c>
      <c r="J240" s="33">
        <v>1.6498520404910437</v>
      </c>
      <c r="K240" s="11">
        <v>0.15165602923895638</v>
      </c>
      <c r="L240" s="10">
        <v>31</v>
      </c>
      <c r="M240" s="33">
        <v>0.21243815877888994</v>
      </c>
      <c r="N240" s="11">
        <v>-1.9883275020261326E-2</v>
      </c>
      <c r="O240" s="10">
        <v>19</v>
      </c>
      <c r="P240" s="33">
        <v>0.10047487349607004</v>
      </c>
      <c r="Q240" s="11">
        <v>-9.872667015524153E-3</v>
      </c>
      <c r="R240" s="10">
        <v>281</v>
      </c>
      <c r="S240" s="33">
        <v>0.54710870523488819</v>
      </c>
      <c r="T240" s="12">
        <v>-1.2961762799740766</v>
      </c>
      <c r="U240" s="10">
        <v>-52</v>
      </c>
      <c r="V240" s="33">
        <v>-0.11878213095298995</v>
      </c>
      <c r="W240" s="11">
        <v>4.3235141523029971E-3</v>
      </c>
      <c r="X240" s="10">
        <v>127</v>
      </c>
      <c r="Y240" s="33">
        <v>0.43424970578071204</v>
      </c>
      <c r="Z240" s="13">
        <v>31563</v>
      </c>
      <c r="AA240" s="10">
        <v>29</v>
      </c>
      <c r="AB240" s="33">
        <v>0.21915737808669411</v>
      </c>
      <c r="AC240" s="11">
        <v>-2.521739130434783E-3</v>
      </c>
      <c r="AD240" s="10">
        <v>181</v>
      </c>
      <c r="AE240" s="33">
        <v>0.78683969543576482</v>
      </c>
      <c r="AF240" s="11">
        <v>5.2985039210005747E-2</v>
      </c>
      <c r="AG240" s="10">
        <v>-15</v>
      </c>
      <c r="AH240" s="33">
        <v>-1.1794421359869633E-2</v>
      </c>
      <c r="AI240" s="14">
        <v>-9.4333333333334046E-2</v>
      </c>
      <c r="AJ240" s="10">
        <v>-17</v>
      </c>
      <c r="AK240" s="33">
        <v>1.399840041252709E-2</v>
      </c>
      <c r="AL240" s="13">
        <v>6177.9309025268885</v>
      </c>
      <c r="AM240" s="38"/>
    </row>
    <row r="241" spans="1:39" x14ac:dyDescent="0.25">
      <c r="A241" t="s">
        <v>978</v>
      </c>
      <c r="B241" s="5" t="s">
        <v>46</v>
      </c>
      <c r="C241" s="6" t="s">
        <v>47</v>
      </c>
      <c r="D241" s="7" t="s">
        <v>20</v>
      </c>
      <c r="E241" s="8">
        <v>59.845655745373037</v>
      </c>
      <c r="F241" s="36">
        <v>0.52681537102712461</v>
      </c>
      <c r="G241" s="8">
        <v>-5.1428099086630397</v>
      </c>
      <c r="H241" s="9">
        <v>3</v>
      </c>
      <c r="I241" s="10">
        <v>231</v>
      </c>
      <c r="J241" s="33">
        <v>0.80685033461725653</v>
      </c>
      <c r="K241" s="11">
        <v>8.1278634201863875E-2</v>
      </c>
      <c r="L241" s="10">
        <v>-10</v>
      </c>
      <c r="M241" s="33">
        <v>-1.6270321751445103</v>
      </c>
      <c r="N241" s="11">
        <v>1.8289387204455387E-3</v>
      </c>
      <c r="O241" s="10">
        <v>19</v>
      </c>
      <c r="P241" s="33">
        <v>0.63084225141367223</v>
      </c>
      <c r="Q241" s="11">
        <v>-4.7194605151637981E-2</v>
      </c>
      <c r="R241" s="10">
        <v>2</v>
      </c>
      <c r="S241" s="33">
        <v>-1.1071313844212498</v>
      </c>
      <c r="T241" s="12">
        <v>-0.35632622982574347</v>
      </c>
      <c r="U241" s="10">
        <v>121</v>
      </c>
      <c r="V241" s="33">
        <v>1.5264852367832324</v>
      </c>
      <c r="W241" s="11">
        <v>-9.1173886880485014E-2</v>
      </c>
      <c r="X241" s="10">
        <v>8</v>
      </c>
      <c r="Y241" s="33">
        <v>0.12692640333053617</v>
      </c>
      <c r="Z241" s="13">
        <v>12821</v>
      </c>
      <c r="AA241" s="10">
        <v>5</v>
      </c>
      <c r="AB241" s="33">
        <v>0.28563270915825312</v>
      </c>
      <c r="AC241" s="11">
        <v>-6.1037567084078759E-3</v>
      </c>
      <c r="AD241" s="10">
        <v>-85</v>
      </c>
      <c r="AE241" s="33">
        <v>-0.67348487162823101</v>
      </c>
      <c r="AF241" s="11">
        <v>-3.0738932369880567E-2</v>
      </c>
      <c r="AG241" s="10">
        <v>-15</v>
      </c>
      <c r="AH241" s="33">
        <v>-0.2518435840125508</v>
      </c>
      <c r="AI241" s="14">
        <v>0.18833333333333302</v>
      </c>
      <c r="AJ241" s="10">
        <v>-11</v>
      </c>
      <c r="AK241" s="33">
        <v>2.2205530103449111E-2</v>
      </c>
      <c r="AL241" s="13">
        <v>4733.6177367743367</v>
      </c>
      <c r="AM241" s="38"/>
    </row>
    <row r="242" spans="1:39" x14ac:dyDescent="0.25">
      <c r="A242" t="s">
        <v>994</v>
      </c>
      <c r="B242" s="5" t="s">
        <v>282</v>
      </c>
      <c r="C242" s="6" t="s">
        <v>47</v>
      </c>
      <c r="D242" s="7" t="s">
        <v>20</v>
      </c>
      <c r="E242" s="8">
        <v>33.591817268214683</v>
      </c>
      <c r="F242" s="36">
        <v>2.5932982287853807</v>
      </c>
      <c r="G242" s="8">
        <v>-4.9472537837769615</v>
      </c>
      <c r="H242" s="9">
        <v>106</v>
      </c>
      <c r="I242" s="10">
        <v>17</v>
      </c>
      <c r="J242" s="33">
        <v>9.5280218120330995E-2</v>
      </c>
      <c r="K242" s="11">
        <v>2.8825907820638874E-2</v>
      </c>
      <c r="L242" s="10">
        <v>42</v>
      </c>
      <c r="M242" s="33">
        <v>0.12950693947026354</v>
      </c>
      <c r="N242" s="11">
        <v>-3.2392267871242816E-2</v>
      </c>
      <c r="O242" s="10">
        <v>82</v>
      </c>
      <c r="P242" s="33">
        <v>0.25982001956621636</v>
      </c>
      <c r="Q242" s="11">
        <v>-1.9391381356439863E-2</v>
      </c>
      <c r="R242" s="10">
        <v>135</v>
      </c>
      <c r="S242" s="33">
        <v>0.39010057596637282</v>
      </c>
      <c r="T242" s="12">
        <v>-1.1502310900633785</v>
      </c>
      <c r="U242" s="10">
        <v>253</v>
      </c>
      <c r="V242" s="33">
        <v>1.2151620069036317</v>
      </c>
      <c r="W242" s="11">
        <v>-7.433833589495023E-2</v>
      </c>
      <c r="X242" s="10">
        <v>14</v>
      </c>
      <c r="Y242" s="33">
        <v>5.1572768931803403E-2</v>
      </c>
      <c r="Z242" s="13">
        <v>15657</v>
      </c>
      <c r="AA242" s="10">
        <v>94</v>
      </c>
      <c r="AB242" s="33">
        <v>0.26384937371996575</v>
      </c>
      <c r="AC242" s="11">
        <v>-1.6600515975391944E-3</v>
      </c>
      <c r="AD242" s="10">
        <v>100</v>
      </c>
      <c r="AE242" s="33">
        <v>0.29991941718829324</v>
      </c>
      <c r="AF242" s="11">
        <v>2.309852046809413E-2</v>
      </c>
      <c r="AG242" s="10">
        <v>0</v>
      </c>
      <c r="AH242" s="33">
        <v>0.19439816111846286</v>
      </c>
      <c r="AI242" s="14">
        <v>-0.32199999999999962</v>
      </c>
      <c r="AJ242" s="10">
        <v>12</v>
      </c>
      <c r="AK242" s="33">
        <v>3.2310947327332473E-2</v>
      </c>
      <c r="AL242" s="13">
        <v>17790.416147282056</v>
      </c>
      <c r="AM242" s="38"/>
    </row>
    <row r="243" spans="1:39" x14ac:dyDescent="0.25">
      <c r="A243" t="s">
        <v>1062</v>
      </c>
      <c r="B243" s="5" t="s">
        <v>446</v>
      </c>
      <c r="C243" s="6" t="s">
        <v>47</v>
      </c>
      <c r="D243" s="7" t="s">
        <v>20</v>
      </c>
      <c r="E243" s="8">
        <v>22.8842519912676</v>
      </c>
      <c r="F243" s="36">
        <v>0.61148088582478266</v>
      </c>
      <c r="G243" s="8">
        <v>2.1495643538899287</v>
      </c>
      <c r="H243" s="9">
        <v>30</v>
      </c>
      <c r="I243" s="10">
        <v>142</v>
      </c>
      <c r="J243" s="33">
        <v>0.56000014622555128</v>
      </c>
      <c r="K243" s="11">
        <v>7.1942091075382741E-2</v>
      </c>
      <c r="L243" s="10">
        <v>299</v>
      </c>
      <c r="M243" s="33">
        <v>0.99650401336926131</v>
      </c>
      <c r="N243" s="11">
        <v>-5.3723355743172815E-2</v>
      </c>
      <c r="O243" s="10">
        <v>-33</v>
      </c>
      <c r="P243" s="33">
        <v>-8.985176409468254E-2</v>
      </c>
      <c r="Q243" s="11">
        <v>2.9128672745694015E-3</v>
      </c>
      <c r="R243" s="10">
        <v>245</v>
      </c>
      <c r="S243" s="33">
        <v>0.46731340494084594</v>
      </c>
      <c r="T243" s="12">
        <v>-0.96061479346781931</v>
      </c>
      <c r="U243" s="10">
        <v>37</v>
      </c>
      <c r="V243" s="33">
        <v>0.16873318150611355</v>
      </c>
      <c r="W243" s="11">
        <v>-1.2386007129122578E-2</v>
      </c>
      <c r="X243" s="10">
        <v>-83</v>
      </c>
      <c r="Y243" s="33">
        <v>-0.71141292148873903</v>
      </c>
      <c r="Z243" s="13">
        <v>-6213</v>
      </c>
      <c r="AA243" s="10">
        <v>187</v>
      </c>
      <c r="AB243" s="33">
        <v>0.49705887082664785</v>
      </c>
      <c r="AC243" s="11">
        <v>-4.3143189755529693E-3</v>
      </c>
      <c r="AD243" s="10">
        <v>-40</v>
      </c>
      <c r="AE243" s="33">
        <v>-0.15015770311708626</v>
      </c>
      <c r="AF243" s="11">
        <v>-2.3540520146150268E-3</v>
      </c>
      <c r="AG243" s="10">
        <v>59</v>
      </c>
      <c r="AH243" s="33">
        <v>0.14354457772814061</v>
      </c>
      <c r="AI243" s="14">
        <v>-0.28333333333333321</v>
      </c>
      <c r="AJ243" s="10">
        <v>16</v>
      </c>
      <c r="AK243" s="33">
        <v>1.9142531683780384E-2</v>
      </c>
      <c r="AL243" s="13">
        <v>23619.941742872936</v>
      </c>
      <c r="AM243" s="38"/>
    </row>
    <row r="244" spans="1:39" x14ac:dyDescent="0.25">
      <c r="A244" t="s">
        <v>1084</v>
      </c>
      <c r="B244" s="5" t="s">
        <v>170</v>
      </c>
      <c r="C244" s="6" t="s">
        <v>47</v>
      </c>
      <c r="D244" s="7" t="s">
        <v>20</v>
      </c>
      <c r="E244" s="8">
        <v>43.737911537244848</v>
      </c>
      <c r="F244" s="36">
        <v>0.77513703831960523</v>
      </c>
      <c r="G244" s="8">
        <v>-2.4900301033240311</v>
      </c>
      <c r="H244" s="9">
        <v>25</v>
      </c>
      <c r="I244" s="10">
        <v>61</v>
      </c>
      <c r="J244" s="33">
        <v>0.22411739275568043</v>
      </c>
      <c r="K244" s="11">
        <v>4.6836568024596348E-2</v>
      </c>
      <c r="L244" s="10">
        <v>43</v>
      </c>
      <c r="M244" s="33">
        <v>0.16705008051399151</v>
      </c>
      <c r="N244" s="11">
        <v>-3.6817827579670157E-2</v>
      </c>
      <c r="O244" s="10">
        <v>56</v>
      </c>
      <c r="P244" s="33">
        <v>1.0872015291242887</v>
      </c>
      <c r="Q244" s="11">
        <v>-7.4625420288507716E-2</v>
      </c>
      <c r="R244" s="10">
        <v>-41</v>
      </c>
      <c r="S244" s="33">
        <v>-1.4400476668290254</v>
      </c>
      <c r="T244" s="12">
        <v>2.0559379318838</v>
      </c>
      <c r="U244" s="10">
        <v>90</v>
      </c>
      <c r="V244" s="33">
        <v>0.42864845791222939</v>
      </c>
      <c r="W244" s="11">
        <v>-2.7576333608166706E-2</v>
      </c>
      <c r="X244" s="10">
        <v>-23</v>
      </c>
      <c r="Y244" s="33">
        <v>-7.5436598145450784E-2</v>
      </c>
      <c r="Z244" s="13">
        <v>11147</v>
      </c>
      <c r="AA244" s="10">
        <v>37</v>
      </c>
      <c r="AB244" s="33">
        <v>8.535520960778796E-2</v>
      </c>
      <c r="AC244" s="11">
        <v>5.9530026109660267E-4</v>
      </c>
      <c r="AD244" s="10">
        <v>27</v>
      </c>
      <c r="AE244" s="33">
        <v>0.52337365312912909</v>
      </c>
      <c r="AF244" s="11">
        <v>4.1670433754580016E-2</v>
      </c>
      <c r="AG244" s="10">
        <v>8</v>
      </c>
      <c r="AH244" s="33">
        <v>0.24695046708694901</v>
      </c>
      <c r="AI244" s="14">
        <v>-0.3836666666666666</v>
      </c>
      <c r="AJ244" s="10">
        <v>-4</v>
      </c>
      <c r="AK244" s="33">
        <v>2.6051873725969343E-2</v>
      </c>
      <c r="AL244" s="13">
        <v>12054.404740402199</v>
      </c>
      <c r="AM244" s="38"/>
    </row>
    <row r="245" spans="1:39" x14ac:dyDescent="0.25">
      <c r="A245" t="s">
        <v>1120</v>
      </c>
      <c r="B245" s="5" t="s">
        <v>152</v>
      </c>
      <c r="C245" s="6" t="s">
        <v>47</v>
      </c>
      <c r="D245" s="7" t="s">
        <v>20</v>
      </c>
      <c r="E245" s="8">
        <v>23.079947766848452</v>
      </c>
      <c r="F245" s="36">
        <v>-5.0287657530037944E-2</v>
      </c>
      <c r="G245" s="8">
        <v>3.7538344470251346</v>
      </c>
      <c r="H245" s="9">
        <v>-9</v>
      </c>
      <c r="I245" s="10">
        <v>29</v>
      </c>
      <c r="J245" s="33">
        <v>0.11331677668526058</v>
      </c>
      <c r="K245" s="11">
        <v>3.341368837079739E-2</v>
      </c>
      <c r="L245" s="10">
        <v>6</v>
      </c>
      <c r="M245" s="33">
        <v>0.11543392790561813</v>
      </c>
      <c r="N245" s="11">
        <v>-1.7178310230052007E-2</v>
      </c>
      <c r="O245" s="10">
        <v>19</v>
      </c>
      <c r="P245" s="33">
        <v>4.3321041138673744E-2</v>
      </c>
      <c r="Q245" s="11">
        <v>-5.5959220304621013E-3</v>
      </c>
      <c r="R245" s="10">
        <v>-14</v>
      </c>
      <c r="S245" s="33">
        <v>8.9368189334843445E-2</v>
      </c>
      <c r="T245" s="12">
        <v>3.9331007891779679E-3</v>
      </c>
      <c r="U245" s="10">
        <v>-100</v>
      </c>
      <c r="V245" s="33">
        <v>-0.29297138190563832</v>
      </c>
      <c r="W245" s="11">
        <v>1.4400136057329996E-2</v>
      </c>
      <c r="X245" s="10">
        <v>0</v>
      </c>
      <c r="Y245" s="33">
        <v>-0.19008156326625228</v>
      </c>
      <c r="Z245" s="13">
        <v>9393</v>
      </c>
      <c r="AA245" s="10">
        <v>61</v>
      </c>
      <c r="AB245" s="33">
        <v>0.12478076433018304</v>
      </c>
      <c r="AC245" s="11">
        <v>3.7871731876352316E-4</v>
      </c>
      <c r="AD245" s="10">
        <v>0</v>
      </c>
      <c r="AE245" s="33">
        <v>8.1672332957043792E-2</v>
      </c>
      <c r="AF245" s="11">
        <v>9.9971028414976848E-3</v>
      </c>
      <c r="AG245" s="10">
        <v>17</v>
      </c>
      <c r="AH245" s="33">
        <v>0.12034902029085875</v>
      </c>
      <c r="AI245" s="14">
        <v>-0.25066666666666704</v>
      </c>
      <c r="AJ245" s="10">
        <v>0</v>
      </c>
      <c r="AK245" s="33">
        <v>2.5392114642695807E-2</v>
      </c>
      <c r="AL245" s="13">
        <v>20703.665501846845</v>
      </c>
      <c r="AM245" s="38"/>
    </row>
    <row r="246" spans="1:39" x14ac:dyDescent="0.25">
      <c r="A246" t="s">
        <v>1128</v>
      </c>
      <c r="B246" s="5" t="s">
        <v>390</v>
      </c>
      <c r="C246" s="6" t="s">
        <v>47</v>
      </c>
      <c r="D246" s="7" t="s">
        <v>20</v>
      </c>
      <c r="E246" s="8">
        <v>17.531952654318573</v>
      </c>
      <c r="F246" s="36">
        <v>-1.5338069003870569</v>
      </c>
      <c r="G246" s="8">
        <v>8.5654306069562871</v>
      </c>
      <c r="H246" s="9">
        <v>-83</v>
      </c>
      <c r="I246" s="10">
        <v>112</v>
      </c>
      <c r="J246" s="33">
        <v>0.37223085045962762</v>
      </c>
      <c r="K246" s="11">
        <v>5.0316083533120892E-2</v>
      </c>
      <c r="L246" s="10">
        <v>-61</v>
      </c>
      <c r="M246" s="33">
        <v>-0.4991149348922459</v>
      </c>
      <c r="N246" s="11">
        <v>-3.8333109979451357E-3</v>
      </c>
      <c r="O246" s="10">
        <v>-57</v>
      </c>
      <c r="P246" s="33">
        <v>-0.14533453982683553</v>
      </c>
      <c r="Q246" s="11">
        <v>6.9472689819856485E-3</v>
      </c>
      <c r="R246" s="10">
        <v>-8</v>
      </c>
      <c r="S246" s="33">
        <v>-0.66305700735491424</v>
      </c>
      <c r="T246" s="12">
        <v>0.32835666131974239</v>
      </c>
      <c r="U246" s="10">
        <v>13</v>
      </c>
      <c r="V246" s="33">
        <v>2.3188190325078128E-2</v>
      </c>
      <c r="W246" s="11">
        <v>-5.4971158194955273E-3</v>
      </c>
      <c r="X246" s="10">
        <v>-54</v>
      </c>
      <c r="Y246" s="33">
        <v>-0.47933911958851844</v>
      </c>
      <c r="Z246" s="13">
        <v>2304</v>
      </c>
      <c r="AA246" s="10">
        <v>-39</v>
      </c>
      <c r="AB246" s="33">
        <v>-0.12704077900262967</v>
      </c>
      <c r="AC246" s="11">
        <v>4.3960092095165007E-3</v>
      </c>
      <c r="AD246" s="10">
        <v>-23</v>
      </c>
      <c r="AE246" s="33">
        <v>-0.14959477735257032</v>
      </c>
      <c r="AF246" s="11">
        <v>-4.8592232549895531E-3</v>
      </c>
      <c r="AG246" s="10">
        <v>0</v>
      </c>
      <c r="AH246" s="33">
        <v>0.13933004967044105</v>
      </c>
      <c r="AI246" s="14">
        <v>-0.25733333333333386</v>
      </c>
      <c r="AJ246" s="10">
        <v>0</v>
      </c>
      <c r="AK246" s="33">
        <v>1.7038564415511964E-2</v>
      </c>
      <c r="AL246" s="13">
        <v>13042.353799589313</v>
      </c>
      <c r="AM246" s="38">
        <v>1</v>
      </c>
    </row>
    <row r="247" spans="1:39" x14ac:dyDescent="0.25">
      <c r="A247" t="s">
        <v>1132</v>
      </c>
      <c r="B247" s="5" t="s">
        <v>270</v>
      </c>
      <c r="C247" s="6" t="s">
        <v>47</v>
      </c>
      <c r="D247" s="7" t="s">
        <v>20</v>
      </c>
      <c r="E247" s="8">
        <v>28.960648976718318</v>
      </c>
      <c r="F247" s="36">
        <v>-0.43509302883290341</v>
      </c>
      <c r="G247" s="8">
        <v>3.5160755093849119</v>
      </c>
      <c r="H247" s="9">
        <v>-22</v>
      </c>
      <c r="I247" s="10">
        <v>184</v>
      </c>
      <c r="J247" s="33">
        <v>0.63968072239729112</v>
      </c>
      <c r="K247" s="11">
        <v>7.1832119658492233E-2</v>
      </c>
      <c r="L247" s="10">
        <v>-4</v>
      </c>
      <c r="M247" s="33">
        <v>-7.3961650631116205E-2</v>
      </c>
      <c r="N247" s="11">
        <v>-1.8840439028943751E-2</v>
      </c>
      <c r="O247" s="10">
        <v>4</v>
      </c>
      <c r="P247" s="33">
        <v>2.3132244185402551E-2</v>
      </c>
      <c r="Q247" s="11">
        <v>-5.4833271505871362E-3</v>
      </c>
      <c r="R247" s="10">
        <v>12</v>
      </c>
      <c r="S247" s="33">
        <v>1.1555427183718195E-2</v>
      </c>
      <c r="T247" s="12">
        <v>-0.16237342169618718</v>
      </c>
      <c r="U247" s="10">
        <v>-152</v>
      </c>
      <c r="V247" s="33">
        <v>-0.49054206169205838</v>
      </c>
      <c r="W247" s="11">
        <v>2.6638760770923475E-2</v>
      </c>
      <c r="X247" s="10">
        <v>-47</v>
      </c>
      <c r="Y247" s="33">
        <v>-0.13492760483706134</v>
      </c>
      <c r="Z247" s="13">
        <v>7719</v>
      </c>
      <c r="AA247" s="10">
        <v>12</v>
      </c>
      <c r="AB247" s="33">
        <v>-9.8490249699319243E-3</v>
      </c>
      <c r="AC247" s="11">
        <v>1.6038370918882508E-3</v>
      </c>
      <c r="AD247" s="10">
        <v>2</v>
      </c>
      <c r="AE247" s="33">
        <v>1.9092397368155378E-2</v>
      </c>
      <c r="AF247" s="11">
        <v>6.9694232154641211E-3</v>
      </c>
      <c r="AG247" s="10">
        <v>-2</v>
      </c>
      <c r="AH247" s="33">
        <v>1.0033778253740133E-2</v>
      </c>
      <c r="AI247" s="14">
        <v>-0.125</v>
      </c>
      <c r="AJ247" s="10">
        <v>-22</v>
      </c>
      <c r="AK247" s="33">
        <v>1.002952569557361E-2</v>
      </c>
      <c r="AL247" s="13">
        <v>10873.010532504093</v>
      </c>
      <c r="AM247" s="38"/>
    </row>
    <row r="248" spans="1:39" x14ac:dyDescent="0.25">
      <c r="A248" t="s">
        <v>1141</v>
      </c>
      <c r="B248" s="5" t="s">
        <v>98</v>
      </c>
      <c r="C248" s="6" t="s">
        <v>47</v>
      </c>
      <c r="D248" s="7" t="s">
        <v>20</v>
      </c>
      <c r="E248" s="8">
        <v>50.604490538222258</v>
      </c>
      <c r="F248" s="36">
        <v>-0.44490275659454603</v>
      </c>
      <c r="G248" s="8">
        <v>-0.8529846368996985</v>
      </c>
      <c r="H248" s="9">
        <v>2</v>
      </c>
      <c r="I248" s="10">
        <v>120</v>
      </c>
      <c r="J248" s="33">
        <v>0.44295730235760916</v>
      </c>
      <c r="K248" s="11">
        <v>5.4284116852004294E-2</v>
      </c>
      <c r="L248" s="10">
        <v>0</v>
      </c>
      <c r="M248" s="33">
        <v>-0.13357986971346614</v>
      </c>
      <c r="N248" s="11">
        <v>-2.7937193386492781E-2</v>
      </c>
      <c r="O248" s="10">
        <v>31</v>
      </c>
      <c r="P248" s="33">
        <v>0.76064302695782193</v>
      </c>
      <c r="Q248" s="11">
        <v>-5.4995451451400501E-2</v>
      </c>
      <c r="R248" s="10">
        <v>-2</v>
      </c>
      <c r="S248" s="33">
        <v>-0.68364745829439988</v>
      </c>
      <c r="T248" s="12">
        <v>-0.88541143373857167</v>
      </c>
      <c r="U248" s="10">
        <v>-59</v>
      </c>
      <c r="V248" s="33">
        <v>-1.1705997597365654</v>
      </c>
      <c r="W248" s="11">
        <v>7.0480007341819348E-2</v>
      </c>
      <c r="X248" s="10">
        <v>7</v>
      </c>
      <c r="Y248" s="33">
        <v>5.5545431272546297E-2</v>
      </c>
      <c r="Z248" s="13">
        <v>11017</v>
      </c>
      <c r="AA248" s="10">
        <v>17</v>
      </c>
      <c r="AB248" s="33">
        <v>0.12484049446125933</v>
      </c>
      <c r="AC248" s="11">
        <v>-2.0309278350515436E-3</v>
      </c>
      <c r="AD248" s="10">
        <v>90</v>
      </c>
      <c r="AE248" s="33">
        <v>0.39813730213625431</v>
      </c>
      <c r="AF248" s="11">
        <v>3.0308019808129916E-2</v>
      </c>
      <c r="AG248" s="10">
        <v>-2</v>
      </c>
      <c r="AH248" s="33">
        <v>-6.0096768419049651E-2</v>
      </c>
      <c r="AI248" s="14">
        <v>-2.6666666666665506E-2</v>
      </c>
      <c r="AJ248" s="10">
        <v>2</v>
      </c>
      <c r="AK248" s="33">
        <v>3.1432162209052372E-2</v>
      </c>
      <c r="AL248" s="13">
        <v>12910.50086477874</v>
      </c>
      <c r="AM248" s="38"/>
    </row>
    <row r="249" spans="1:39" x14ac:dyDescent="0.25">
      <c r="A249" t="s">
        <v>1153</v>
      </c>
      <c r="B249" s="5" t="s">
        <v>69</v>
      </c>
      <c r="C249" s="6" t="s">
        <v>47</v>
      </c>
      <c r="D249" s="7" t="s">
        <v>20</v>
      </c>
      <c r="E249" s="8">
        <v>54.822179285782134</v>
      </c>
      <c r="F249" s="36">
        <v>2.1241215084823208</v>
      </c>
      <c r="G249" s="8">
        <v>-8.091203487677781</v>
      </c>
      <c r="H249" s="9">
        <v>16</v>
      </c>
      <c r="I249" s="10">
        <v>70</v>
      </c>
      <c r="J249" s="33">
        <v>0.2798143259046072</v>
      </c>
      <c r="K249" s="11">
        <v>4.1829980079744256E-2</v>
      </c>
      <c r="L249" s="10">
        <v>-7</v>
      </c>
      <c r="M249" s="33">
        <v>-0.61190290513717271</v>
      </c>
      <c r="N249" s="11">
        <v>-1.5588747018223006E-2</v>
      </c>
      <c r="O249" s="10">
        <v>3</v>
      </c>
      <c r="P249" s="33">
        <v>7.2331106072743623E-2</v>
      </c>
      <c r="Q249" s="11">
        <v>-1.2277653376760594E-2</v>
      </c>
      <c r="R249" s="10">
        <v>32</v>
      </c>
      <c r="S249" s="33">
        <v>0.16077869211933693</v>
      </c>
      <c r="T249" s="12">
        <v>-2.6196901391596823</v>
      </c>
      <c r="U249" s="10">
        <v>35</v>
      </c>
      <c r="V249" s="33">
        <v>0.97431434127225769</v>
      </c>
      <c r="W249" s="11">
        <v>-5.7236298744127445E-2</v>
      </c>
      <c r="X249" s="10">
        <v>40</v>
      </c>
      <c r="Y249" s="33">
        <v>0.25079288721738124</v>
      </c>
      <c r="Z249" s="13">
        <v>20199</v>
      </c>
      <c r="AA249" s="10">
        <v>34</v>
      </c>
      <c r="AB249" s="33">
        <v>0.20708856854118934</v>
      </c>
      <c r="AC249" s="11">
        <v>-1.8706732597945988E-3</v>
      </c>
      <c r="AD249" s="10">
        <v>43</v>
      </c>
      <c r="AE249" s="33">
        <v>0.48822160824337679</v>
      </c>
      <c r="AF249" s="11">
        <v>3.7531257479183289E-2</v>
      </c>
      <c r="AG249" s="10">
        <v>4</v>
      </c>
      <c r="AH249" s="33">
        <v>0.18815015543487901</v>
      </c>
      <c r="AI249" s="14">
        <v>-0.30666666666666575</v>
      </c>
      <c r="AJ249" s="10">
        <v>-6</v>
      </c>
      <c r="AK249" s="33">
        <v>2.63156438618255E-2</v>
      </c>
      <c r="AL249" s="13">
        <v>10484.116175561307</v>
      </c>
      <c r="AM249" s="38">
        <v>1</v>
      </c>
    </row>
    <row r="250" spans="1:39" ht="22.5" x14ac:dyDescent="0.25">
      <c r="A250" t="s">
        <v>1154</v>
      </c>
      <c r="B250" s="5" t="s">
        <v>278</v>
      </c>
      <c r="C250" s="6" t="s">
        <v>47</v>
      </c>
      <c r="D250" s="7" t="s">
        <v>20</v>
      </c>
      <c r="E250" s="8">
        <v>27.680659239103768</v>
      </c>
      <c r="F250" s="36">
        <v>1.7226033769230575</v>
      </c>
      <c r="G250" s="8">
        <v>-1.5843448063921599</v>
      </c>
      <c r="H250" s="9">
        <v>93</v>
      </c>
      <c r="I250" s="10">
        <v>143</v>
      </c>
      <c r="J250" s="33">
        <v>0.48214981223498804</v>
      </c>
      <c r="K250" s="11">
        <v>5.890039300177552E-2</v>
      </c>
      <c r="L250" s="10">
        <v>128</v>
      </c>
      <c r="M250" s="33">
        <v>0.54689470340017854</v>
      </c>
      <c r="N250" s="11">
        <v>-2.9385241144532497E-2</v>
      </c>
      <c r="O250" s="10">
        <v>108</v>
      </c>
      <c r="P250" s="33">
        <v>0.27812150105175593</v>
      </c>
      <c r="Q250" s="11">
        <v>-2.017168709905871E-2</v>
      </c>
      <c r="R250" s="10">
        <v>118</v>
      </c>
      <c r="S250" s="33">
        <v>0.55090328494746277</v>
      </c>
      <c r="T250" s="12">
        <v>-2.4101185529491276</v>
      </c>
      <c r="U250" s="10">
        <v>-23</v>
      </c>
      <c r="V250" s="33">
        <v>-3.3890757626401924E-2</v>
      </c>
      <c r="W250" s="11">
        <v>-1.1459937790773214E-3</v>
      </c>
      <c r="X250" s="10">
        <v>1</v>
      </c>
      <c r="Y250" s="33">
        <v>-5.2077237847834433E-2</v>
      </c>
      <c r="Z250" s="13">
        <v>15347</v>
      </c>
      <c r="AA250" s="10">
        <v>208</v>
      </c>
      <c r="AB250" s="33">
        <v>0.56930792326940982</v>
      </c>
      <c r="AC250" s="11">
        <v>-5.3026841804683054E-3</v>
      </c>
      <c r="AD250" s="10">
        <v>48</v>
      </c>
      <c r="AE250" s="33">
        <v>0.14815442667014223</v>
      </c>
      <c r="AF250" s="11">
        <v>1.4415706023909292E-2</v>
      </c>
      <c r="AG250" s="10">
        <v>-1</v>
      </c>
      <c r="AH250" s="33">
        <v>2.1471169511375621E-3</v>
      </c>
      <c r="AI250" s="14">
        <v>-9.9000000000000199E-2</v>
      </c>
      <c r="AJ250" s="10">
        <v>-12</v>
      </c>
      <c r="AK250" s="33">
        <v>1.7145313247786897E-2</v>
      </c>
      <c r="AL250" s="13">
        <v>10137.127000610824</v>
      </c>
      <c r="AM250" s="38">
        <v>1</v>
      </c>
    </row>
    <row r="251" spans="1:39" x14ac:dyDescent="0.25">
      <c r="A251" t="s">
        <v>1161</v>
      </c>
      <c r="B251" s="5" t="s">
        <v>550</v>
      </c>
      <c r="C251" s="6" t="s">
        <v>47</v>
      </c>
      <c r="D251" s="7" t="s">
        <v>20</v>
      </c>
      <c r="E251" s="8">
        <v>12.705770093184162</v>
      </c>
      <c r="F251" s="36">
        <v>-2.1188933956226417</v>
      </c>
      <c r="G251" s="8">
        <v>10.998582525405896</v>
      </c>
      <c r="H251" s="9">
        <v>-123</v>
      </c>
      <c r="I251" s="10">
        <v>-11</v>
      </c>
      <c r="J251" s="33">
        <v>-2.9826815385305858</v>
      </c>
      <c r="K251" s="11">
        <v>-0.12996256021170649</v>
      </c>
      <c r="L251" s="10">
        <v>105</v>
      </c>
      <c r="M251" s="33">
        <v>0.39671310822679762</v>
      </c>
      <c r="N251" s="11">
        <v>-3.4417224037943311E-2</v>
      </c>
      <c r="O251" s="10">
        <v>-130</v>
      </c>
      <c r="P251" s="33">
        <v>-0.51852546745239703</v>
      </c>
      <c r="Q251" s="11">
        <v>2.9149181732238412E-2</v>
      </c>
      <c r="R251" s="10">
        <v>-52</v>
      </c>
      <c r="S251" s="33">
        <v>-1.6333898007027225E-2</v>
      </c>
      <c r="T251" s="12">
        <v>0.21402435618121896</v>
      </c>
      <c r="U251" s="10">
        <v>-148</v>
      </c>
      <c r="V251" s="33">
        <v>-0.39987271479784647</v>
      </c>
      <c r="W251" s="11">
        <v>2.0671096239061028E-2</v>
      </c>
      <c r="X251" s="10">
        <v>-42</v>
      </c>
      <c r="Y251" s="33">
        <v>-0.36294011678169014</v>
      </c>
      <c r="Z251" s="13">
        <v>10820</v>
      </c>
      <c r="AA251" s="10">
        <v>4</v>
      </c>
      <c r="AB251" s="33">
        <v>1.8970810176940134E-2</v>
      </c>
      <c r="AC251" s="11">
        <v>3.0351600054937498E-3</v>
      </c>
      <c r="AD251" s="10">
        <v>-74</v>
      </c>
      <c r="AE251" s="33">
        <v>-0.21701634445314039</v>
      </c>
      <c r="AF251" s="11">
        <v>-6.7707665341371071E-3</v>
      </c>
      <c r="AG251" s="10">
        <v>1</v>
      </c>
      <c r="AH251" s="33">
        <v>6.4110545646229089E-2</v>
      </c>
      <c r="AI251" s="14">
        <v>-0.18366666666666731</v>
      </c>
      <c r="AJ251" s="10">
        <v>29</v>
      </c>
      <c r="AK251" s="33">
        <v>2.9155227427636599E-2</v>
      </c>
      <c r="AL251" s="13">
        <v>24453.541688662634</v>
      </c>
      <c r="AM251" s="38"/>
    </row>
    <row r="252" spans="1:39" x14ac:dyDescent="0.25">
      <c r="A252" t="s">
        <v>623</v>
      </c>
      <c r="B252" s="5" t="s">
        <v>122</v>
      </c>
      <c r="C252" s="6" t="s">
        <v>52</v>
      </c>
      <c r="D252" s="7" t="s">
        <v>34</v>
      </c>
      <c r="E252" s="8">
        <v>42.202753016948066</v>
      </c>
      <c r="F252" s="36">
        <v>-0.70178706260311152</v>
      </c>
      <c r="G252" s="8">
        <v>1.4906263412196239</v>
      </c>
      <c r="H252" s="9">
        <v>-13</v>
      </c>
      <c r="I252" s="10">
        <v>14</v>
      </c>
      <c r="J252" s="33">
        <v>0.10230564234467809</v>
      </c>
      <c r="K252" s="11">
        <v>4.4543454077433653E-2</v>
      </c>
      <c r="L252" s="10">
        <v>6</v>
      </c>
      <c r="M252" s="33">
        <v>-1.830368759751097E-2</v>
      </c>
      <c r="N252" s="11">
        <v>-2.0570574345330189E-2</v>
      </c>
      <c r="O252" s="10">
        <v>-6</v>
      </c>
      <c r="P252" s="33">
        <v>-8.6578287908462004E-2</v>
      </c>
      <c r="Q252" s="11">
        <v>-1.310742607626425E-3</v>
      </c>
      <c r="R252" s="10">
        <v>-34</v>
      </c>
      <c r="S252" s="33">
        <v>-0.79938514005177641</v>
      </c>
      <c r="T252" s="12">
        <v>0.97408637180836033</v>
      </c>
      <c r="U252" s="10">
        <v>21</v>
      </c>
      <c r="V252" s="33">
        <v>0.25894809909835748</v>
      </c>
      <c r="W252" s="11">
        <v>-1.5748175377762283E-2</v>
      </c>
      <c r="X252" s="10">
        <v>22</v>
      </c>
      <c r="Y252" s="33">
        <v>0.11673279934855341</v>
      </c>
      <c r="Z252" s="13">
        <v>16097</v>
      </c>
      <c r="AA252" s="10">
        <v>-45</v>
      </c>
      <c r="AB252" s="33">
        <v>-0.36528069314977618</v>
      </c>
      <c r="AC252" s="11">
        <v>5.3352617960868709E-3</v>
      </c>
      <c r="AD252" s="10">
        <v>5</v>
      </c>
      <c r="AE252" s="33">
        <v>5.9645616146066449E-2</v>
      </c>
      <c r="AF252" s="11">
        <v>1.2029554760987216E-2</v>
      </c>
      <c r="AG252" s="10">
        <v>129</v>
      </c>
      <c r="AH252" s="33">
        <v>0.34966814996605239</v>
      </c>
      <c r="AI252" s="14">
        <v>-0.51799999999999979</v>
      </c>
      <c r="AJ252" s="10">
        <v>9</v>
      </c>
      <c r="AK252" s="33">
        <v>2.2852070942478153E-2</v>
      </c>
      <c r="AL252" s="13">
        <v>20847.163106861874</v>
      </c>
      <c r="AM252" s="38">
        <v>1</v>
      </c>
    </row>
    <row r="253" spans="1:39" x14ac:dyDescent="0.25">
      <c r="A253" t="s">
        <v>716</v>
      </c>
      <c r="B253" s="5" t="s">
        <v>105</v>
      </c>
      <c r="C253" s="6" t="s">
        <v>52</v>
      </c>
      <c r="D253" s="7" t="s">
        <v>34</v>
      </c>
      <c r="E253" s="8">
        <v>45.963615007236442</v>
      </c>
      <c r="F253" s="36">
        <v>-3.3498720201787631</v>
      </c>
      <c r="G253" s="8">
        <v>7.3057048757194778</v>
      </c>
      <c r="H253" s="9">
        <v>-26</v>
      </c>
      <c r="I253" s="10">
        <v>-392</v>
      </c>
      <c r="J253" s="33">
        <v>-1.9120597082690995</v>
      </c>
      <c r="K253" s="11">
        <v>-9.8645356886248425E-2</v>
      </c>
      <c r="L253" s="10">
        <v>-87</v>
      </c>
      <c r="M253" s="33">
        <v>-0.16022232250006729</v>
      </c>
      <c r="N253" s="11">
        <v>-5.1885160843998662E-3</v>
      </c>
      <c r="O253" s="10">
        <v>83</v>
      </c>
      <c r="P253" s="33">
        <v>1.7326299822051299</v>
      </c>
      <c r="Q253" s="11">
        <v>-0.11576034013419642</v>
      </c>
      <c r="R253" s="10">
        <v>-37</v>
      </c>
      <c r="S253" s="33">
        <v>-0.75613916871552744</v>
      </c>
      <c r="T253" s="12">
        <v>0.93173547496549158</v>
      </c>
      <c r="U253" s="10">
        <v>-52</v>
      </c>
      <c r="V253" s="33">
        <v>-1.8304106133281204</v>
      </c>
      <c r="W253" s="11">
        <v>0.11106050250986577</v>
      </c>
      <c r="X253" s="10">
        <v>-42</v>
      </c>
      <c r="Y253" s="33">
        <v>-0.25440234952116658</v>
      </c>
      <c r="Z253" s="13">
        <v>-156</v>
      </c>
      <c r="AA253" s="10">
        <v>-101</v>
      </c>
      <c r="AB253" s="33">
        <v>-0.39429849342751105</v>
      </c>
      <c r="AC253" s="11">
        <v>6.6955903271692721E-3</v>
      </c>
      <c r="AD253" s="10">
        <v>-19</v>
      </c>
      <c r="AE253" s="33">
        <v>-1.3845546881985973</v>
      </c>
      <c r="AF253" s="11">
        <v>-6.5867843879195642E-2</v>
      </c>
      <c r="AG253" s="10">
        <v>73</v>
      </c>
      <c r="AH253" s="33">
        <v>0.1858044702768567</v>
      </c>
      <c r="AI253" s="14">
        <v>-0.34033333333333338</v>
      </c>
      <c r="AJ253" s="10">
        <v>24</v>
      </c>
      <c r="AK253" s="33">
        <v>3.5690803720435926E-2</v>
      </c>
      <c r="AL253" s="13">
        <v>22912.930019450359</v>
      </c>
      <c r="AM253" s="38"/>
    </row>
    <row r="254" spans="1:39" x14ac:dyDescent="0.25">
      <c r="A254" t="s">
        <v>781</v>
      </c>
      <c r="B254" s="5" t="s">
        <v>110</v>
      </c>
      <c r="C254" s="6" t="s">
        <v>52</v>
      </c>
      <c r="D254" s="7" t="s">
        <v>34</v>
      </c>
      <c r="E254" s="8">
        <v>42.145747615300465</v>
      </c>
      <c r="F254" s="36">
        <v>-0.58366198134972613</v>
      </c>
      <c r="G254" s="8">
        <v>1.2087463163748708</v>
      </c>
      <c r="H254" s="9">
        <v>-10</v>
      </c>
      <c r="I254" s="10">
        <v>-141</v>
      </c>
      <c r="J254" s="33">
        <v>-0.41571036487689683</v>
      </c>
      <c r="K254" s="11">
        <v>-1.6134270486114488E-3</v>
      </c>
      <c r="L254" s="10">
        <v>-120</v>
      </c>
      <c r="M254" s="33">
        <v>-0.37828310191290199</v>
      </c>
      <c r="N254" s="11">
        <v>9.2734966047357259E-5</v>
      </c>
      <c r="O254" s="10">
        <v>-16</v>
      </c>
      <c r="P254" s="33">
        <v>-0.42379880806364545</v>
      </c>
      <c r="Q254" s="11">
        <v>1.9367032039591697E-2</v>
      </c>
      <c r="R254" s="10">
        <v>-83</v>
      </c>
      <c r="S254" s="33">
        <v>-9.8663153665897591E-2</v>
      </c>
      <c r="T254" s="12">
        <v>0.42406780069529842</v>
      </c>
      <c r="U254" s="10">
        <v>-8</v>
      </c>
      <c r="V254" s="33">
        <v>-0.26561968124889845</v>
      </c>
      <c r="W254" s="11">
        <v>1.6399238592384568E-2</v>
      </c>
      <c r="X254" s="10">
        <v>12</v>
      </c>
      <c r="Y254" s="33">
        <v>6.9604845913054603E-2</v>
      </c>
      <c r="Z254" s="13">
        <v>13737</v>
      </c>
      <c r="AA254" s="10">
        <v>-16</v>
      </c>
      <c r="AB254" s="33">
        <v>-9.5766491421900468E-2</v>
      </c>
      <c r="AC254" s="11">
        <v>3.5159155373463633E-3</v>
      </c>
      <c r="AD254" s="10">
        <v>21</v>
      </c>
      <c r="AE254" s="33">
        <v>0.43107781034914927</v>
      </c>
      <c r="AF254" s="11">
        <v>3.5739607530932305E-2</v>
      </c>
      <c r="AG254" s="10">
        <v>-6</v>
      </c>
      <c r="AH254" s="33">
        <v>-7.2106816511832705E-3</v>
      </c>
      <c r="AI254" s="14">
        <v>-0.1120000000000001</v>
      </c>
      <c r="AJ254" s="10">
        <v>-49</v>
      </c>
      <c r="AK254" s="33">
        <v>-7.8186440536831547E-4</v>
      </c>
      <c r="AL254" s="13">
        <v>-873.49097796146816</v>
      </c>
      <c r="AM254" s="38"/>
    </row>
    <row r="255" spans="1:39" x14ac:dyDescent="0.25">
      <c r="A255" t="s">
        <v>801</v>
      </c>
      <c r="B255" s="5" t="s">
        <v>127</v>
      </c>
      <c r="C255" s="6" t="s">
        <v>52</v>
      </c>
      <c r="D255" s="7" t="s">
        <v>34</v>
      </c>
      <c r="E255" s="8">
        <v>34.124470227336154</v>
      </c>
      <c r="F255" s="36">
        <v>-0.14796763032207538</v>
      </c>
      <c r="G255" s="8">
        <v>1.7545949273611612</v>
      </c>
      <c r="H255" s="9">
        <v>-17</v>
      </c>
      <c r="I255" s="10">
        <v>-2</v>
      </c>
      <c r="J255" s="33">
        <v>-2.1705531868065941</v>
      </c>
      <c r="K255" s="11">
        <v>-3.9529723824184293E-2</v>
      </c>
      <c r="L255" s="10">
        <v>-198</v>
      </c>
      <c r="M255" s="33">
        <v>-0.59591987819436132</v>
      </c>
      <c r="N255" s="11">
        <v>1.0899556477804981E-2</v>
      </c>
      <c r="O255" s="10">
        <v>-1</v>
      </c>
      <c r="P255" s="33">
        <v>-4.9508895890133409E-2</v>
      </c>
      <c r="Q255" s="11">
        <v>-1.6250859546677876E-3</v>
      </c>
      <c r="R255" s="10">
        <v>-13</v>
      </c>
      <c r="S255" s="33">
        <v>-0.13078371770131694</v>
      </c>
      <c r="T255" s="12">
        <v>0.11605933149789815</v>
      </c>
      <c r="U255" s="10">
        <v>16</v>
      </c>
      <c r="V255" s="33">
        <v>0.37970508454384566</v>
      </c>
      <c r="W255" s="11">
        <v>-2.21019164146673E-2</v>
      </c>
      <c r="X255" s="10">
        <v>-50</v>
      </c>
      <c r="Y255" s="33">
        <v>-0.2052500004512714</v>
      </c>
      <c r="Z255" s="13">
        <v>3169</v>
      </c>
      <c r="AA255" s="10">
        <v>-19</v>
      </c>
      <c r="AB255" s="33">
        <v>-8.1319317971607241E-2</v>
      </c>
      <c r="AC255" s="11">
        <v>2.9632733107505804E-3</v>
      </c>
      <c r="AD255" s="10">
        <v>34</v>
      </c>
      <c r="AE255" s="33">
        <v>0.58642078621945859</v>
      </c>
      <c r="AF255" s="11">
        <v>4.4077256943999776E-2</v>
      </c>
      <c r="AG255" s="10">
        <v>64</v>
      </c>
      <c r="AH255" s="33">
        <v>0.14913519129232061</v>
      </c>
      <c r="AI255" s="14">
        <v>-0.29366666666666674</v>
      </c>
      <c r="AJ255" s="10">
        <v>3</v>
      </c>
      <c r="AK255" s="33">
        <v>2.841159742443583E-2</v>
      </c>
      <c r="AL255" s="13">
        <v>14686.56900728069</v>
      </c>
      <c r="AM255" s="38">
        <v>1</v>
      </c>
    </row>
    <row r="256" spans="1:39" x14ac:dyDescent="0.25">
      <c r="A256" t="s">
        <v>817</v>
      </c>
      <c r="B256" s="5" t="s">
        <v>457</v>
      </c>
      <c r="C256" s="6" t="s">
        <v>52</v>
      </c>
      <c r="D256" s="7" t="s">
        <v>34</v>
      </c>
      <c r="E256" s="8">
        <v>16.419239380884321</v>
      </c>
      <c r="F256" s="36">
        <v>-4.6063788922587001E-2</v>
      </c>
      <c r="G256" s="8">
        <v>5.0953820605926055</v>
      </c>
      <c r="H256" s="9">
        <v>-15</v>
      </c>
      <c r="I256" s="10">
        <v>-2</v>
      </c>
      <c r="J256" s="33">
        <v>-2.9415639186717524E-2</v>
      </c>
      <c r="K256" s="11">
        <v>4.2738960647114244E-2</v>
      </c>
      <c r="L256" s="10">
        <v>-65</v>
      </c>
      <c r="M256" s="33">
        <v>-0.43556042511963611</v>
      </c>
      <c r="N256" s="11">
        <v>-5.20121254234511E-3</v>
      </c>
      <c r="O256" s="10">
        <v>7</v>
      </c>
      <c r="P256" s="33">
        <v>5.0039588563560063E-2</v>
      </c>
      <c r="Q256" s="11">
        <v>-6.6488779932388151E-3</v>
      </c>
      <c r="R256" s="10">
        <v>-33</v>
      </c>
      <c r="S256" s="33">
        <v>4.7893930722802125E-2</v>
      </c>
      <c r="T256" s="12">
        <v>9.2343093553990174E-2</v>
      </c>
      <c r="U256" s="10">
        <v>12</v>
      </c>
      <c r="V256" s="33">
        <v>9.4995872761152053E-2</v>
      </c>
      <c r="W256" s="11">
        <v>-7.4826001407251735E-3</v>
      </c>
      <c r="X256" s="10">
        <v>-14</v>
      </c>
      <c r="Y256" s="33">
        <v>-0.16742631738404379</v>
      </c>
      <c r="Z256" s="13">
        <v>20517</v>
      </c>
      <c r="AA256" s="10">
        <v>4</v>
      </c>
      <c r="AB256" s="33">
        <v>0.13815593854930852</v>
      </c>
      <c r="AC256" s="11">
        <v>1.9942198050497857E-3</v>
      </c>
      <c r="AD256" s="10">
        <v>-16</v>
      </c>
      <c r="AE256" s="33">
        <v>-3.4201838804560181E-2</v>
      </c>
      <c r="AF256" s="11">
        <v>3.3560206210581089E-3</v>
      </c>
      <c r="AG256" s="10">
        <v>-5</v>
      </c>
      <c r="AH256" s="33">
        <v>-0.13874882910871511</v>
      </c>
      <c r="AI256" s="14">
        <v>1.3666666666666716E-2</v>
      </c>
      <c r="AJ256" s="10">
        <v>-21</v>
      </c>
      <c r="AK256" s="33">
        <v>-9.8358959908155089E-2</v>
      </c>
      <c r="AL256" s="13">
        <v>-20441.596956288675</v>
      </c>
      <c r="AM256" s="38">
        <v>1</v>
      </c>
    </row>
    <row r="257" spans="1:39" x14ac:dyDescent="0.25">
      <c r="A257" t="s">
        <v>834</v>
      </c>
      <c r="B257" s="5" t="s">
        <v>104</v>
      </c>
      <c r="C257" s="6" t="s">
        <v>52</v>
      </c>
      <c r="D257" s="7" t="s">
        <v>34</v>
      </c>
      <c r="E257" s="8">
        <v>43.454696583422148</v>
      </c>
      <c r="F257" s="36">
        <v>-8.5327885686046656E-2</v>
      </c>
      <c r="G257" s="8">
        <v>-0.29493700532901812</v>
      </c>
      <c r="H257" s="9">
        <v>-1</v>
      </c>
      <c r="I257" s="10">
        <v>12</v>
      </c>
      <c r="J257" s="33">
        <v>0.12349255649376789</v>
      </c>
      <c r="K257" s="11">
        <v>5.217888847708374E-2</v>
      </c>
      <c r="L257" s="10">
        <v>2</v>
      </c>
      <c r="M257" s="33">
        <v>-0.10457607840262317</v>
      </c>
      <c r="N257" s="11">
        <v>-2.0757433368134001E-2</v>
      </c>
      <c r="O257" s="10">
        <v>10</v>
      </c>
      <c r="P257" s="33">
        <v>0.25777982178862846</v>
      </c>
      <c r="Q257" s="11">
        <v>-2.2983845432723055E-2</v>
      </c>
      <c r="R257" s="10">
        <v>-12</v>
      </c>
      <c r="S257" s="33">
        <v>-1.0630334948666311</v>
      </c>
      <c r="T257" s="12">
        <v>0.78512369922095404</v>
      </c>
      <c r="U257" s="10">
        <v>13</v>
      </c>
      <c r="V257" s="33">
        <v>0.35361715695828022</v>
      </c>
      <c r="W257" s="11">
        <v>-2.0239694922366519E-2</v>
      </c>
      <c r="X257" s="10">
        <v>49</v>
      </c>
      <c r="Y257" s="33">
        <v>0.1838697497952545</v>
      </c>
      <c r="Z257" s="13">
        <v>20399</v>
      </c>
      <c r="AA257" s="10">
        <v>-3</v>
      </c>
      <c r="AB257" s="33">
        <v>-7.1642953038228319E-2</v>
      </c>
      <c r="AC257" s="11">
        <v>2.3407376505426708E-3</v>
      </c>
      <c r="AD257" s="10">
        <v>25</v>
      </c>
      <c r="AE257" s="33">
        <v>0.26290733774936348</v>
      </c>
      <c r="AF257" s="11">
        <v>2.4039570831639101E-2</v>
      </c>
      <c r="AG257" s="10">
        <v>-3</v>
      </c>
      <c r="AH257" s="33">
        <v>-7.5898415236803962E-2</v>
      </c>
      <c r="AI257" s="14">
        <v>-5.1333333333333009E-2</v>
      </c>
      <c r="AJ257" s="10">
        <v>22</v>
      </c>
      <c r="AK257" s="33">
        <v>2.167992085480222E-2</v>
      </c>
      <c r="AL257" s="13">
        <v>32839.520873249567</v>
      </c>
      <c r="AM257" s="38">
        <v>1</v>
      </c>
    </row>
    <row r="258" spans="1:39" x14ac:dyDescent="0.25">
      <c r="A258" t="s">
        <v>836</v>
      </c>
      <c r="B258" s="5" t="s">
        <v>146</v>
      </c>
      <c r="C258" s="6" t="s">
        <v>52</v>
      </c>
      <c r="D258" s="7" t="s">
        <v>34</v>
      </c>
      <c r="E258" s="8">
        <v>40.539457711766588</v>
      </c>
      <c r="F258" s="36">
        <v>-0.63932009560316239</v>
      </c>
      <c r="G258" s="8">
        <v>1.6730714157780255</v>
      </c>
      <c r="H258" s="9">
        <v>-4</v>
      </c>
      <c r="I258" s="10">
        <v>-327</v>
      </c>
      <c r="J258" s="33">
        <v>-1.1205360868577192</v>
      </c>
      <c r="K258" s="11">
        <v>-5.298200689733179E-2</v>
      </c>
      <c r="L258" s="10">
        <v>26</v>
      </c>
      <c r="M258" s="33">
        <v>0.12329710479355332</v>
      </c>
      <c r="N258" s="11">
        <v>-2.0370225538256306E-2</v>
      </c>
      <c r="O258" s="10">
        <v>5</v>
      </c>
      <c r="P258" s="33">
        <v>8.097949997369891E-2</v>
      </c>
      <c r="Q258" s="11">
        <v>-1.038539740559577E-2</v>
      </c>
      <c r="R258" s="10">
        <v>-45</v>
      </c>
      <c r="S258" s="33">
        <v>-0.11758752276972384</v>
      </c>
      <c r="T258" s="12">
        <v>0.29860557038593516</v>
      </c>
      <c r="U258" s="10">
        <v>-20</v>
      </c>
      <c r="V258" s="33">
        <v>-0.10839469445922761</v>
      </c>
      <c r="W258" s="11">
        <v>5.4522821535648858E-3</v>
      </c>
      <c r="X258" s="10">
        <v>-15</v>
      </c>
      <c r="Y258" s="33">
        <v>-4.0091405416295967E-2</v>
      </c>
      <c r="Z258" s="13">
        <v>10605</v>
      </c>
      <c r="AA258" s="10">
        <v>-64</v>
      </c>
      <c r="AB258" s="33">
        <v>-0.46872787913165415</v>
      </c>
      <c r="AC258" s="11">
        <v>6.6956687655027672E-3</v>
      </c>
      <c r="AD258" s="10">
        <v>9</v>
      </c>
      <c r="AE258" s="33">
        <v>0.16555544638052799</v>
      </c>
      <c r="AF258" s="11">
        <v>2.1322041629919908E-2</v>
      </c>
      <c r="AG258" s="10">
        <v>128</v>
      </c>
      <c r="AH258" s="33">
        <v>0.35035095166343566</v>
      </c>
      <c r="AI258" s="14">
        <v>-0.51866666666666639</v>
      </c>
      <c r="AJ258" s="10">
        <v>66</v>
      </c>
      <c r="AK258" s="33">
        <v>4.2673869678777065E-2</v>
      </c>
      <c r="AL258" s="13">
        <v>36933.018589673869</v>
      </c>
      <c r="AM258" s="38">
        <v>1</v>
      </c>
    </row>
    <row r="259" spans="1:39" x14ac:dyDescent="0.25">
      <c r="A259" t="s">
        <v>947</v>
      </c>
      <c r="B259" s="5" t="s">
        <v>120</v>
      </c>
      <c r="C259" s="6" t="s">
        <v>52</v>
      </c>
      <c r="D259" s="7" t="s">
        <v>34</v>
      </c>
      <c r="E259" s="8">
        <v>43.508874108555361</v>
      </c>
      <c r="F259" s="36">
        <v>-0.74738039706007076</v>
      </c>
      <c r="G259" s="8">
        <v>1.338764973199936</v>
      </c>
      <c r="H259" s="9">
        <v>-16</v>
      </c>
      <c r="I259" s="10">
        <v>-267</v>
      </c>
      <c r="J259" s="33">
        <v>-0.85241506213176998</v>
      </c>
      <c r="K259" s="11">
        <v>-3.4115019792624324E-2</v>
      </c>
      <c r="L259" s="10">
        <v>-67</v>
      </c>
      <c r="M259" s="33">
        <v>-7.4715772456687368E-2</v>
      </c>
      <c r="N259" s="11">
        <v>-8.0702253090188733E-3</v>
      </c>
      <c r="O259" s="10">
        <v>6</v>
      </c>
      <c r="P259" s="33">
        <v>0.16262484100072916</v>
      </c>
      <c r="Q259" s="11">
        <v>-1.7061102475377954E-2</v>
      </c>
      <c r="R259" s="10">
        <v>-32</v>
      </c>
      <c r="S259" s="33">
        <v>-0.42061242266148158</v>
      </c>
      <c r="T259" s="12">
        <v>0.54139594481773035</v>
      </c>
      <c r="U259" s="10">
        <v>5</v>
      </c>
      <c r="V259" s="33">
        <v>0.11031472765879757</v>
      </c>
      <c r="W259" s="11">
        <v>-7.0217561231041559E-3</v>
      </c>
      <c r="X259" s="10">
        <v>2</v>
      </c>
      <c r="Y259" s="33">
        <v>2.6448397477210173E-2</v>
      </c>
      <c r="Z259" s="13">
        <v>12145</v>
      </c>
      <c r="AA259" s="10">
        <v>-63</v>
      </c>
      <c r="AB259" s="33">
        <v>-0.28649301760265888</v>
      </c>
      <c r="AC259" s="11">
        <v>5.2832101895075242E-3</v>
      </c>
      <c r="AD259" s="10">
        <v>7</v>
      </c>
      <c r="AE259" s="33">
        <v>-0.17454639388484239</v>
      </c>
      <c r="AF259" s="11">
        <v>2.2404589596237701E-3</v>
      </c>
      <c r="AG259" s="10">
        <v>79</v>
      </c>
      <c r="AH259" s="33">
        <v>0.20759299446220275</v>
      </c>
      <c r="AI259" s="14">
        <v>-0.36466666666666669</v>
      </c>
      <c r="AJ259" s="10">
        <v>107</v>
      </c>
      <c r="AK259" s="33">
        <v>5.9071723934956716E-2</v>
      </c>
      <c r="AL259" s="13">
        <v>53103.45846583978</v>
      </c>
      <c r="AM259" s="38">
        <v>1</v>
      </c>
    </row>
    <row r="260" spans="1:39" x14ac:dyDescent="0.25">
      <c r="A260" t="s">
        <v>1049</v>
      </c>
      <c r="B260" s="5" t="s">
        <v>293</v>
      </c>
      <c r="C260" s="6" t="s">
        <v>52</v>
      </c>
      <c r="D260" s="7" t="s">
        <v>34</v>
      </c>
      <c r="E260" s="8">
        <v>20.149798005436182</v>
      </c>
      <c r="F260" s="36">
        <v>-0.38874930365122529</v>
      </c>
      <c r="G260" s="8">
        <v>5.1894392907652644</v>
      </c>
      <c r="H260" s="9">
        <v>-30</v>
      </c>
      <c r="I260" s="10">
        <v>-19</v>
      </c>
      <c r="J260" s="33">
        <v>-3.742267301669095</v>
      </c>
      <c r="K260" s="11">
        <v>-0.18335687003200163</v>
      </c>
      <c r="L260" s="10">
        <v>-127</v>
      </c>
      <c r="M260" s="33">
        <v>-0.3777823157035895</v>
      </c>
      <c r="N260" s="11">
        <v>8.7413814883849361E-4</v>
      </c>
      <c r="O260" s="10">
        <v>92</v>
      </c>
      <c r="P260" s="33">
        <v>0.35087188256434199</v>
      </c>
      <c r="Q260" s="11">
        <v>-2.5496063771500189E-2</v>
      </c>
      <c r="R260" s="10">
        <v>-110</v>
      </c>
      <c r="S260" s="33">
        <v>-0.11890638446011892</v>
      </c>
      <c r="T260" s="12">
        <v>0.53302034623042704</v>
      </c>
      <c r="U260" s="10">
        <v>68</v>
      </c>
      <c r="V260" s="33">
        <v>0.23495715134691891</v>
      </c>
      <c r="W260" s="11">
        <v>-1.6568682035929906E-2</v>
      </c>
      <c r="X260" s="10">
        <v>-15</v>
      </c>
      <c r="Y260" s="33">
        <v>-0.15349360966083381</v>
      </c>
      <c r="Z260" s="13">
        <v>14527</v>
      </c>
      <c r="AA260" s="10">
        <v>-68</v>
      </c>
      <c r="AB260" s="33">
        <v>-0.2250678778250737</v>
      </c>
      <c r="AC260" s="11">
        <v>5.0578512396694253E-3</v>
      </c>
      <c r="AD260" s="10">
        <v>152</v>
      </c>
      <c r="AE260" s="33">
        <v>0.59384069805056861</v>
      </c>
      <c r="AF260" s="11">
        <v>4.1333338013899268E-2</v>
      </c>
      <c r="AG260" s="10">
        <v>-25</v>
      </c>
      <c r="AH260" s="33">
        <v>-0.1448563834459945</v>
      </c>
      <c r="AI260" s="14">
        <v>3.3333333333333215E-2</v>
      </c>
      <c r="AJ260" s="10">
        <v>-8</v>
      </c>
      <c r="AK260" s="33">
        <v>-1.8898653849435357E-2</v>
      </c>
      <c r="AL260" s="13">
        <v>26214.592632517015</v>
      </c>
      <c r="AM260" s="38"/>
    </row>
    <row r="261" spans="1:39" x14ac:dyDescent="0.25">
      <c r="A261" t="s">
        <v>1097</v>
      </c>
      <c r="B261" s="5" t="s">
        <v>51</v>
      </c>
      <c r="C261" s="6" t="s">
        <v>52</v>
      </c>
      <c r="D261" s="7" t="s">
        <v>34</v>
      </c>
      <c r="E261" s="8">
        <v>58.374272733232942</v>
      </c>
      <c r="F261" s="36">
        <v>-0.79078161727481699</v>
      </c>
      <c r="G261" s="8">
        <v>-1.5709063667375531</v>
      </c>
      <c r="H261" s="9">
        <v>-5</v>
      </c>
      <c r="I261" s="10">
        <v>-381</v>
      </c>
      <c r="J261" s="33">
        <v>-1.3136616311298464</v>
      </c>
      <c r="K261" s="11">
        <v>-6.4981422050373161E-2</v>
      </c>
      <c r="L261" s="10">
        <v>11</v>
      </c>
      <c r="M261" s="33">
        <v>-3.0006491773778288E-3</v>
      </c>
      <c r="N261" s="11">
        <v>-2.0964686740962468E-2</v>
      </c>
      <c r="O261" s="10">
        <v>0</v>
      </c>
      <c r="P261" s="33">
        <v>-0.13200742414145061</v>
      </c>
      <c r="Q261" s="11">
        <v>-7.7825615175838858E-4</v>
      </c>
      <c r="R261" s="10">
        <v>-55</v>
      </c>
      <c r="S261" s="33">
        <v>-0.7970918904521459</v>
      </c>
      <c r="T261" s="12">
        <v>1.1668354488543011</v>
      </c>
      <c r="U261" s="10">
        <v>-3</v>
      </c>
      <c r="V261" s="33">
        <v>-7.5239871943906689E-2</v>
      </c>
      <c r="W261" s="11">
        <v>6.6741005519489749E-3</v>
      </c>
      <c r="X261" s="10">
        <v>7</v>
      </c>
      <c r="Y261" s="33">
        <v>6.8358356621123662E-2</v>
      </c>
      <c r="Z261" s="13">
        <v>10975</v>
      </c>
      <c r="AA261" s="10">
        <v>-17</v>
      </c>
      <c r="AB261" s="33">
        <v>-9.5690633704477918E-2</v>
      </c>
      <c r="AC261" s="11">
        <v>2.2471515220225599E-3</v>
      </c>
      <c r="AD261" s="10">
        <v>9</v>
      </c>
      <c r="AE261" s="33">
        <v>0.53731751229002445</v>
      </c>
      <c r="AF261" s="11">
        <v>4.7322998685365492E-2</v>
      </c>
      <c r="AG261" s="10">
        <v>46</v>
      </c>
      <c r="AH261" s="33">
        <v>9.8702947120336795E-2</v>
      </c>
      <c r="AI261" s="14">
        <v>-0.23499999999999988</v>
      </c>
      <c r="AJ261" s="10">
        <v>8</v>
      </c>
      <c r="AK261" s="33">
        <v>3.2248669410942621E-2</v>
      </c>
      <c r="AL261" s="13">
        <v>15728.054997964849</v>
      </c>
      <c r="AM261" s="38"/>
    </row>
    <row r="262" spans="1:39" x14ac:dyDescent="0.25">
      <c r="A262" t="s">
        <v>1127</v>
      </c>
      <c r="B262" s="5" t="s">
        <v>259</v>
      </c>
      <c r="C262" s="6" t="s">
        <v>52</v>
      </c>
      <c r="D262" s="7" t="s">
        <v>34</v>
      </c>
      <c r="E262" s="8">
        <v>22.917965569579028</v>
      </c>
      <c r="F262" s="36">
        <v>-0.81544399056097649</v>
      </c>
      <c r="G262" s="8">
        <v>5.687549104120091</v>
      </c>
      <c r="H262" s="9">
        <v>-55</v>
      </c>
      <c r="I262" s="10">
        <v>5</v>
      </c>
      <c r="J262" s="33">
        <v>1.4378653502526086</v>
      </c>
      <c r="K262" s="11">
        <v>0.17213496739000766</v>
      </c>
      <c r="L262" s="10">
        <v>-214</v>
      </c>
      <c r="M262" s="33">
        <v>-1.8454926593073917</v>
      </c>
      <c r="N262" s="11">
        <v>4.9127558540453684E-2</v>
      </c>
      <c r="O262" s="10">
        <v>-61</v>
      </c>
      <c r="P262" s="33">
        <v>-0.27808962584478797</v>
      </c>
      <c r="Q262" s="11">
        <v>1.3982357279228301E-2</v>
      </c>
      <c r="R262" s="10">
        <v>-104</v>
      </c>
      <c r="S262" s="33">
        <v>-0.28128761036514466</v>
      </c>
      <c r="T262" s="12">
        <v>0.73143252255606761</v>
      </c>
      <c r="U262" s="10">
        <v>66</v>
      </c>
      <c r="V262" s="33">
        <v>0.40833956148271466</v>
      </c>
      <c r="W262" s="11">
        <v>-2.6018978697416928E-2</v>
      </c>
      <c r="X262" s="10">
        <v>16</v>
      </c>
      <c r="Y262" s="33">
        <v>9.2418938074418089E-3</v>
      </c>
      <c r="Z262" s="13">
        <v>18946</v>
      </c>
      <c r="AA262" s="10">
        <v>-95</v>
      </c>
      <c r="AB262" s="33">
        <v>-0.28368444754652822</v>
      </c>
      <c r="AC262" s="11">
        <v>6.2640051513200255E-3</v>
      </c>
      <c r="AD262" s="10">
        <v>-74</v>
      </c>
      <c r="AE262" s="33">
        <v>-0.25399354731480489</v>
      </c>
      <c r="AF262" s="11">
        <v>-7.6841544263041017E-3</v>
      </c>
      <c r="AG262" s="10">
        <v>-1</v>
      </c>
      <c r="AH262" s="33">
        <v>-4.0471170973799819E-2</v>
      </c>
      <c r="AI262" s="14">
        <v>-8.7666666666666782E-2</v>
      </c>
      <c r="AJ262" s="10">
        <v>-52</v>
      </c>
      <c r="AK262" s="33">
        <v>-9.5782379090886299E-2</v>
      </c>
      <c r="AL262" s="13">
        <v>-35033.888545014925</v>
      </c>
      <c r="AM262" s="38"/>
    </row>
    <row r="263" spans="1:39" x14ac:dyDescent="0.25">
      <c r="A263" t="s">
        <v>1135</v>
      </c>
      <c r="B263" s="5" t="s">
        <v>72</v>
      </c>
      <c r="C263" s="6" t="s">
        <v>52</v>
      </c>
      <c r="D263" s="7" t="s">
        <v>34</v>
      </c>
      <c r="E263" s="8">
        <v>53.60608636846019</v>
      </c>
      <c r="F263" s="36">
        <v>-0.50086206288633939</v>
      </c>
      <c r="G263" s="8">
        <v>-1.323254637499339</v>
      </c>
      <c r="H263" s="9">
        <v>-3</v>
      </c>
      <c r="I263" s="10">
        <v>-240</v>
      </c>
      <c r="J263" s="33">
        <v>-1.2546679605269098</v>
      </c>
      <c r="K263" s="11">
        <v>-5.1366095502138887E-2</v>
      </c>
      <c r="L263" s="10">
        <v>-43</v>
      </c>
      <c r="M263" s="33">
        <v>-0.22020462444963793</v>
      </c>
      <c r="N263" s="11">
        <v>-1.0911836447074309E-2</v>
      </c>
      <c r="O263" s="10">
        <v>2</v>
      </c>
      <c r="P263" s="33">
        <v>0.18253306674930969</v>
      </c>
      <c r="Q263" s="11">
        <v>-1.958676369913448E-2</v>
      </c>
      <c r="R263" s="10">
        <v>-32</v>
      </c>
      <c r="S263" s="33">
        <v>-0.29157196559112325</v>
      </c>
      <c r="T263" s="12">
        <v>0.34572392301618127</v>
      </c>
      <c r="U263" s="10">
        <v>-2</v>
      </c>
      <c r="V263" s="33">
        <v>-8.7059833261522002E-2</v>
      </c>
      <c r="W263" s="11">
        <v>7.4921164915204286E-3</v>
      </c>
      <c r="X263" s="10">
        <v>10</v>
      </c>
      <c r="Y263" s="33">
        <v>9.6568380830093226E-2</v>
      </c>
      <c r="Z263" s="13">
        <v>13705</v>
      </c>
      <c r="AA263" s="10">
        <v>-9</v>
      </c>
      <c r="AB263" s="33">
        <v>-8.5034183858707785E-2</v>
      </c>
      <c r="AC263" s="11">
        <v>2.7540016849199669E-3</v>
      </c>
      <c r="AD263" s="10">
        <v>0</v>
      </c>
      <c r="AE263" s="33">
        <v>2.1380475907689878E-2</v>
      </c>
      <c r="AF263" s="11">
        <v>1.7021210797180442E-2</v>
      </c>
      <c r="AG263" s="10">
        <v>45</v>
      </c>
      <c r="AH263" s="33">
        <v>9.8591860227335959E-2</v>
      </c>
      <c r="AI263" s="14">
        <v>-0.24</v>
      </c>
      <c r="AJ263" s="10">
        <v>-5</v>
      </c>
      <c r="AK263" s="33">
        <v>2.5568710100892678E-2</v>
      </c>
      <c r="AL263" s="13">
        <v>9430.8174759490066</v>
      </c>
      <c r="AM263" s="38"/>
    </row>
    <row r="264" spans="1:39" x14ac:dyDescent="0.25">
      <c r="A264" t="s">
        <v>601</v>
      </c>
      <c r="B264" s="5" t="s">
        <v>540</v>
      </c>
      <c r="C264" s="6" t="s">
        <v>91</v>
      </c>
      <c r="D264" s="7" t="s">
        <v>39</v>
      </c>
      <c r="E264" s="8">
        <v>16.686827338168108</v>
      </c>
      <c r="F264" s="36">
        <v>0.2200762466179369</v>
      </c>
      <c r="G264" s="8">
        <v>4.3799085129080275</v>
      </c>
      <c r="H264" s="9">
        <v>9</v>
      </c>
      <c r="I264" s="10">
        <v>30</v>
      </c>
      <c r="J264" s="33">
        <v>0.1303741016027446</v>
      </c>
      <c r="K264" s="11">
        <v>3.176806879030325E-2</v>
      </c>
      <c r="L264" s="10">
        <v>240</v>
      </c>
      <c r="M264" s="33">
        <v>0.77685503314311399</v>
      </c>
      <c r="N264" s="11">
        <v>-4.8123552232622081E-2</v>
      </c>
      <c r="O264" s="10">
        <v>-10</v>
      </c>
      <c r="P264" s="33">
        <v>-2.4486579614661941E-2</v>
      </c>
      <c r="Q264" s="11">
        <v>0</v>
      </c>
      <c r="R264" s="10">
        <v>83</v>
      </c>
      <c r="S264" s="33">
        <v>0.28890297238749008</v>
      </c>
      <c r="T264" s="12">
        <v>-0.21034917963819943</v>
      </c>
      <c r="U264" s="10">
        <v>-165</v>
      </c>
      <c r="V264" s="33">
        <v>-0.42748885040986168</v>
      </c>
      <c r="W264" s="11">
        <v>2.2096427066849784E-2</v>
      </c>
      <c r="X264" s="10">
        <v>-5</v>
      </c>
      <c r="Y264" s="33">
        <v>-4.7257437897735732E-2</v>
      </c>
      <c r="Z264" s="13">
        <v>21202</v>
      </c>
      <c r="AA264" s="10">
        <v>88</v>
      </c>
      <c r="AB264" s="33">
        <v>0.21354031816560759</v>
      </c>
      <c r="AC264" s="11">
        <v>-4.5822102425877725E-5</v>
      </c>
      <c r="AD264" s="10">
        <v>7</v>
      </c>
      <c r="AE264" s="33">
        <v>9.8417354647596933E-3</v>
      </c>
      <c r="AF264" s="11">
        <v>6.0918298878691601E-3</v>
      </c>
      <c r="AG264" s="10">
        <v>-23</v>
      </c>
      <c r="AH264" s="33">
        <v>-7.9815789903664419E-2</v>
      </c>
      <c r="AI264" s="14">
        <v>-3.3333333333332771E-2</v>
      </c>
      <c r="AJ264" s="10">
        <v>-9</v>
      </c>
      <c r="AK264" s="33">
        <v>6.8300924716449551E-4</v>
      </c>
      <c r="AL264" s="13">
        <v>17815.461663220543</v>
      </c>
      <c r="AM264" s="38"/>
    </row>
    <row r="265" spans="1:39" x14ac:dyDescent="0.25">
      <c r="A265" t="s">
        <v>638</v>
      </c>
      <c r="B265" s="5" t="s">
        <v>500</v>
      </c>
      <c r="C265" s="6" t="s">
        <v>91</v>
      </c>
      <c r="D265" s="7" t="s">
        <v>39</v>
      </c>
      <c r="E265" s="8">
        <v>13.976853591581294</v>
      </c>
      <c r="F265" s="36">
        <v>-0.77490103860600179</v>
      </c>
      <c r="G265" s="8">
        <v>7.401764775731559</v>
      </c>
      <c r="H265" s="9">
        <v>-58</v>
      </c>
      <c r="I265" s="10">
        <v>-116</v>
      </c>
      <c r="J265" s="33">
        <v>-0.53177732041152292</v>
      </c>
      <c r="K265" s="11">
        <v>-1.7887285438799916E-2</v>
      </c>
      <c r="L265" s="10">
        <v>-29</v>
      </c>
      <c r="M265" s="33">
        <v>-3.338079807673755E-4</v>
      </c>
      <c r="N265" s="11">
        <v>-1.3074095043774617E-2</v>
      </c>
      <c r="O265" s="10">
        <v>7</v>
      </c>
      <c r="P265" s="33">
        <v>2.7809942853331049E-2</v>
      </c>
      <c r="Q265" s="11">
        <v>-3.4798271667922554E-3</v>
      </c>
      <c r="R265" s="10">
        <v>19</v>
      </c>
      <c r="S265" s="33">
        <v>0.23888270298591624</v>
      </c>
      <c r="T265" s="12">
        <v>0</v>
      </c>
      <c r="U265" s="10">
        <v>-166</v>
      </c>
      <c r="V265" s="33">
        <v>-0.44951447059596267</v>
      </c>
      <c r="W265" s="11">
        <v>2.375494319425088E-2</v>
      </c>
      <c r="X265" s="10">
        <v>-2</v>
      </c>
      <c r="Y265" s="33">
        <v>2.1615424553979468E-2</v>
      </c>
      <c r="Z265" s="13">
        <v>25506</v>
      </c>
      <c r="AA265" s="10">
        <v>-151</v>
      </c>
      <c r="AB265" s="33">
        <v>-0.41702082712931482</v>
      </c>
      <c r="AC265" s="11">
        <v>7.7272727272727285E-3</v>
      </c>
      <c r="AD265" s="10">
        <v>-6</v>
      </c>
      <c r="AE265" s="33">
        <v>-7.3092612292511738E-2</v>
      </c>
      <c r="AF265" s="11">
        <v>-6.7553622208194053E-4</v>
      </c>
      <c r="AG265" s="10">
        <v>3</v>
      </c>
      <c r="AH265" s="33">
        <v>1.6438456340714308E-2</v>
      </c>
      <c r="AI265" s="14">
        <v>-0.13866666666666694</v>
      </c>
      <c r="AJ265" s="10">
        <v>22</v>
      </c>
      <c r="AK265" s="33">
        <v>2.1347876125823756E-2</v>
      </c>
      <c r="AL265" s="13">
        <v>30884.109824986022</v>
      </c>
      <c r="AM265" s="38"/>
    </row>
    <row r="266" spans="1:39" x14ac:dyDescent="0.25">
      <c r="A266" t="s">
        <v>643</v>
      </c>
      <c r="B266" s="5" t="s">
        <v>279</v>
      </c>
      <c r="C266" s="6" t="s">
        <v>91</v>
      </c>
      <c r="D266" s="7" t="s">
        <v>39</v>
      </c>
      <c r="E266" s="8">
        <v>28.525017709323414</v>
      </c>
      <c r="F266" s="36">
        <v>-3.0829349997845794</v>
      </c>
      <c r="G266" s="8">
        <v>10.182386198539774</v>
      </c>
      <c r="H266" s="9">
        <v>-114</v>
      </c>
      <c r="I266" s="10">
        <v>-103</v>
      </c>
      <c r="J266" s="33">
        <v>-0.74179644851375937</v>
      </c>
      <c r="K266" s="11">
        <v>-3.536026589220953E-2</v>
      </c>
      <c r="L266" s="10">
        <v>25</v>
      </c>
      <c r="M266" s="33">
        <v>0.16947385105684565</v>
      </c>
      <c r="N266" s="11">
        <v>-4.7911338448422852E-2</v>
      </c>
      <c r="O266" s="10">
        <v>-327</v>
      </c>
      <c r="P266" s="33">
        <v>-1.8800631941135428</v>
      </c>
      <c r="Q266" s="11">
        <v>0.114013689013689</v>
      </c>
      <c r="R266" s="10">
        <v>-330</v>
      </c>
      <c r="S266" s="33">
        <v>-1.0377241908719774</v>
      </c>
      <c r="T266" s="12">
        <v>2.509410288582183</v>
      </c>
      <c r="U266" s="10">
        <v>155</v>
      </c>
      <c r="V266" s="33">
        <v>0.54476595879054401</v>
      </c>
      <c r="W266" s="11">
        <v>-3.4897145927413671E-2</v>
      </c>
      <c r="X266" s="10">
        <v>-120</v>
      </c>
      <c r="Y266" s="33">
        <v>-0.42685592620331464</v>
      </c>
      <c r="Z266" s="13">
        <v>-2768</v>
      </c>
      <c r="AA266" s="10">
        <v>228</v>
      </c>
      <c r="AB266" s="33">
        <v>0.61137553327179672</v>
      </c>
      <c r="AC266" s="11">
        <v>-5.6775599128540341E-3</v>
      </c>
      <c r="AD266" s="10">
        <v>-125</v>
      </c>
      <c r="AE266" s="33">
        <v>-0.73610583927298923</v>
      </c>
      <c r="AF266" s="11">
        <v>-3.4844234919489736E-2</v>
      </c>
      <c r="AG266" s="10">
        <v>-36</v>
      </c>
      <c r="AH266" s="33">
        <v>-8.3349456650209569E-2</v>
      </c>
      <c r="AI266" s="14">
        <v>-2.300000000000102E-2</v>
      </c>
      <c r="AJ266" s="10">
        <v>2</v>
      </c>
      <c r="AK266" s="33">
        <v>2.2362688566740868E-2</v>
      </c>
      <c r="AL266" s="13">
        <v>22335.128978903289</v>
      </c>
      <c r="AM266" s="38"/>
    </row>
    <row r="267" spans="1:39" x14ac:dyDescent="0.25">
      <c r="A267" t="s">
        <v>666</v>
      </c>
      <c r="B267" s="5" t="s">
        <v>501</v>
      </c>
      <c r="C267" s="6" t="s">
        <v>91</v>
      </c>
      <c r="D267" s="7" t="s">
        <v>39</v>
      </c>
      <c r="E267" s="8">
        <v>16.826769817957015</v>
      </c>
      <c r="F267" s="36">
        <v>-1.4163612534075978</v>
      </c>
      <c r="G267" s="8">
        <v>8.4168103971273922</v>
      </c>
      <c r="H267" s="9">
        <v>-83</v>
      </c>
      <c r="I267" s="10">
        <v>-126</v>
      </c>
      <c r="J267" s="33">
        <v>-0.59446336929624199</v>
      </c>
      <c r="K267" s="11">
        <v>-2.2421864243425627E-2</v>
      </c>
      <c r="L267" s="10">
        <v>-12</v>
      </c>
      <c r="M267" s="33">
        <v>5.9985497384255071E-2</v>
      </c>
      <c r="N267" s="11">
        <v>3.1922153974858498E-4</v>
      </c>
      <c r="O267" s="10">
        <v>-10</v>
      </c>
      <c r="P267" s="33">
        <v>-2.4486579614661941E-2</v>
      </c>
      <c r="Q267" s="11">
        <v>0</v>
      </c>
      <c r="R267" s="10">
        <v>19</v>
      </c>
      <c r="S267" s="33">
        <v>0.23888270298591624</v>
      </c>
      <c r="T267" s="12">
        <v>0</v>
      </c>
      <c r="U267" s="10">
        <v>-244</v>
      </c>
      <c r="V267" s="33">
        <v>-0.73772238718144612</v>
      </c>
      <c r="W267" s="11">
        <v>4.1281367652132174E-2</v>
      </c>
      <c r="X267" s="10">
        <v>-43</v>
      </c>
      <c r="Y267" s="33">
        <v>-0.17843317437099573</v>
      </c>
      <c r="Z267" s="13">
        <v>9856</v>
      </c>
      <c r="AA267" s="10">
        <v>-131</v>
      </c>
      <c r="AB267" s="33">
        <v>-0.40812708546202681</v>
      </c>
      <c r="AC267" s="11">
        <v>7.8747855917667246E-3</v>
      </c>
      <c r="AD267" s="10">
        <v>-46</v>
      </c>
      <c r="AE267" s="33">
        <v>-0.15397159554571949</v>
      </c>
      <c r="AF267" s="11">
        <v>-4.3724981804948992E-3</v>
      </c>
      <c r="AG267" s="10">
        <v>-24</v>
      </c>
      <c r="AH267" s="33">
        <v>-9.1162691998983192E-2</v>
      </c>
      <c r="AI267" s="14">
        <v>-5.6666666666664867E-3</v>
      </c>
      <c r="AJ267" s="10">
        <v>9</v>
      </c>
      <c r="AK267" s="33">
        <v>1.5628027036314468E-2</v>
      </c>
      <c r="AL267" s="13">
        <v>24634.900312538724</v>
      </c>
      <c r="AM267" s="38"/>
    </row>
    <row r="268" spans="1:39" x14ac:dyDescent="0.25">
      <c r="A268" t="s">
        <v>688</v>
      </c>
      <c r="B268" s="5" t="s">
        <v>371</v>
      </c>
      <c r="C268" s="6" t="s">
        <v>91</v>
      </c>
      <c r="D268" s="7" t="s">
        <v>39</v>
      </c>
      <c r="E268" s="8">
        <v>20.408223773989285</v>
      </c>
      <c r="F268" s="36">
        <v>-3.8673540453284083E-2</v>
      </c>
      <c r="G268" s="8">
        <v>4.2673088062706164</v>
      </c>
      <c r="H268" s="9">
        <v>-3</v>
      </c>
      <c r="I268" s="10">
        <v>86</v>
      </c>
      <c r="J268" s="33">
        <v>0.33658578915370685</v>
      </c>
      <c r="K268" s="11">
        <v>5.1933780944082852E-2</v>
      </c>
      <c r="L268" s="10">
        <v>-65</v>
      </c>
      <c r="M268" s="33">
        <v>-0.19946978539022209</v>
      </c>
      <c r="N268" s="11">
        <v>6.056055851834323E-3</v>
      </c>
      <c r="O268" s="10">
        <v>-70</v>
      </c>
      <c r="P268" s="33">
        <v>-0.3140698388839166</v>
      </c>
      <c r="Q268" s="11">
        <v>1.6041177098458058E-2</v>
      </c>
      <c r="R268" s="10">
        <v>19</v>
      </c>
      <c r="S268" s="33">
        <v>0.23888270298591624</v>
      </c>
      <c r="T268" s="12">
        <v>0</v>
      </c>
      <c r="U268" s="10">
        <v>173</v>
      </c>
      <c r="V268" s="33">
        <v>0.44540471719759739</v>
      </c>
      <c r="W268" s="11">
        <v>-2.990749138400145E-2</v>
      </c>
      <c r="X268" s="10">
        <v>51</v>
      </c>
      <c r="Y268" s="33">
        <v>0.33610325659920071</v>
      </c>
      <c r="Z268" s="13">
        <v>33730</v>
      </c>
      <c r="AA268" s="10">
        <v>-120</v>
      </c>
      <c r="AB268" s="33">
        <v>-0.36458752609060874</v>
      </c>
      <c r="AC268" s="11">
        <v>7.2287847929395771E-3</v>
      </c>
      <c r="AD268" s="10">
        <v>-133</v>
      </c>
      <c r="AE268" s="33">
        <v>-0.38439566829444577</v>
      </c>
      <c r="AF268" s="11">
        <v>-1.7008202970146047E-2</v>
      </c>
      <c r="AG268" s="10">
        <v>-34</v>
      </c>
      <c r="AH268" s="33">
        <v>-0.11957719084285245</v>
      </c>
      <c r="AI268" s="14">
        <v>2.2000000000000242E-2</v>
      </c>
      <c r="AJ268" s="10">
        <v>-20</v>
      </c>
      <c r="AK268" s="33">
        <v>-1.5835487887415622E-3</v>
      </c>
      <c r="AL268" s="13">
        <v>12112.721178756881</v>
      </c>
      <c r="AM268" s="38"/>
    </row>
    <row r="269" spans="1:39" x14ac:dyDescent="0.25">
      <c r="A269" t="s">
        <v>689</v>
      </c>
      <c r="B269" s="5" t="s">
        <v>497</v>
      </c>
      <c r="C269" s="6" t="s">
        <v>91</v>
      </c>
      <c r="D269" s="7" t="s">
        <v>39</v>
      </c>
      <c r="E269" s="8">
        <v>16.451809788053829</v>
      </c>
      <c r="F269" s="36">
        <v>0.27629795013427039</v>
      </c>
      <c r="G269" s="8">
        <v>4.2879457690364333</v>
      </c>
      <c r="H269" s="9">
        <v>20</v>
      </c>
      <c r="I269" s="10">
        <v>166</v>
      </c>
      <c r="J269" s="33">
        <v>0.73994840934278061</v>
      </c>
      <c r="K269" s="11">
        <v>7.174603716721184E-2</v>
      </c>
      <c r="L269" s="10">
        <v>-45</v>
      </c>
      <c r="M269" s="33">
        <v>-3.4472777954650313E-2</v>
      </c>
      <c r="N269" s="11">
        <v>-6.1972351593110077E-3</v>
      </c>
      <c r="O269" s="10">
        <v>38</v>
      </c>
      <c r="P269" s="33">
        <v>0.10200929340392795</v>
      </c>
      <c r="Q269" s="11">
        <v>-8.2050671786159744E-3</v>
      </c>
      <c r="R269" s="10">
        <v>-208</v>
      </c>
      <c r="S269" s="33">
        <v>-0.14287314813397767</v>
      </c>
      <c r="T269" s="12">
        <v>0.75041272699984984</v>
      </c>
      <c r="U269" s="10">
        <v>48</v>
      </c>
      <c r="V269" s="33">
        <v>0.10166070541779781</v>
      </c>
      <c r="W269" s="11">
        <v>-9.5763451671999587E-3</v>
      </c>
      <c r="X269" s="10">
        <v>-31</v>
      </c>
      <c r="Y269" s="33">
        <v>-0.28142041931173478</v>
      </c>
      <c r="Z269" s="13">
        <v>14439</v>
      </c>
      <c r="AA269" s="10">
        <v>131</v>
      </c>
      <c r="AB269" s="33">
        <v>0.30805308304566964</v>
      </c>
      <c r="AC269" s="11">
        <v>-1.5532568288346531E-3</v>
      </c>
      <c r="AD269" s="10">
        <v>24</v>
      </c>
      <c r="AE269" s="33">
        <v>5.9987265169333504E-2</v>
      </c>
      <c r="AF269" s="11">
        <v>8.6005977270341427E-3</v>
      </c>
      <c r="AG269" s="10">
        <v>-60</v>
      </c>
      <c r="AH269" s="33">
        <v>-0.16306131376386007</v>
      </c>
      <c r="AI269" s="14">
        <v>6.3333333333333464E-2</v>
      </c>
      <c r="AJ269" s="10">
        <v>-41</v>
      </c>
      <c r="AK269" s="33">
        <v>-2.6889635451253779E-2</v>
      </c>
      <c r="AL269" s="13">
        <v>-1628.784379853023</v>
      </c>
      <c r="AM269" s="38"/>
    </row>
    <row r="270" spans="1:39" x14ac:dyDescent="0.25">
      <c r="A270" t="s">
        <v>701</v>
      </c>
      <c r="B270" s="5" t="s">
        <v>490</v>
      </c>
      <c r="C270" s="6" t="s">
        <v>91</v>
      </c>
      <c r="D270" s="7" t="s">
        <v>39</v>
      </c>
      <c r="E270" s="43">
        <v>19.245155827025037</v>
      </c>
      <c r="F270" s="36">
        <v>2.1752033709434353</v>
      </c>
      <c r="G270" s="8">
        <v>-0.99641120461670241</v>
      </c>
      <c r="H270" s="9">
        <v>112</v>
      </c>
      <c r="I270" s="10">
        <v>98</v>
      </c>
      <c r="J270" s="33">
        <v>0.331099335173904</v>
      </c>
      <c r="K270" s="11">
        <v>4.7274827480144666E-2</v>
      </c>
      <c r="L270" s="10">
        <v>-362</v>
      </c>
      <c r="M270" s="33">
        <v>-1.2148515196213983</v>
      </c>
      <c r="N270" s="11">
        <v>3.8681427553407033E-2</v>
      </c>
      <c r="O270" s="10">
        <v>200</v>
      </c>
      <c r="P270" s="33">
        <v>0.48426397683447836</v>
      </c>
      <c r="Q270" s="11">
        <v>-3.2804766171701652E-2</v>
      </c>
      <c r="R270" s="10">
        <v>19</v>
      </c>
      <c r="S270" s="33">
        <v>0.23888270298591624</v>
      </c>
      <c r="T270" s="12">
        <v>0</v>
      </c>
      <c r="U270" s="10">
        <v>188</v>
      </c>
      <c r="V270" s="33">
        <v>0.48060369992165441</v>
      </c>
      <c r="W270" s="11">
        <v>-3.2064867693666045E-2</v>
      </c>
      <c r="X270" s="10">
        <v>64</v>
      </c>
      <c r="Y270" s="33">
        <v>0.61946326127956985</v>
      </c>
      <c r="Z270" s="13">
        <v>48922</v>
      </c>
      <c r="AA270" s="10">
        <v>28</v>
      </c>
      <c r="AB270" s="33">
        <v>0.13717788607098647</v>
      </c>
      <c r="AC270" s="11">
        <v>1.3719535058117731E-3</v>
      </c>
      <c r="AD270" s="10">
        <v>151</v>
      </c>
      <c r="AE270" s="33">
        <v>0.4396912801919583</v>
      </c>
      <c r="AF270" s="11">
        <v>3.0888425811954612E-2</v>
      </c>
      <c r="AG270" s="10">
        <v>9</v>
      </c>
      <c r="AH270" s="33">
        <v>-1.6243114504574691E-2</v>
      </c>
      <c r="AI270" s="14">
        <v>-0.10700000000000021</v>
      </c>
      <c r="AJ270" s="10">
        <v>-1</v>
      </c>
      <c r="AK270" s="33">
        <v>4.7755358755754984E-4</v>
      </c>
      <c r="AL270" s="13">
        <v>27136.771278957895</v>
      </c>
      <c r="AM270" s="38"/>
    </row>
    <row r="271" spans="1:39" x14ac:dyDescent="0.25">
      <c r="A271" t="s">
        <v>712</v>
      </c>
      <c r="B271" s="5" t="s">
        <v>447</v>
      </c>
      <c r="C271" s="6" t="s">
        <v>91</v>
      </c>
      <c r="D271" s="7" t="s">
        <v>39</v>
      </c>
      <c r="E271" s="8">
        <v>17.463782263251126</v>
      </c>
      <c r="F271" s="36">
        <v>0.31216214836389655</v>
      </c>
      <c r="G271" s="8">
        <v>3.9934325932603798</v>
      </c>
      <c r="H271" s="9">
        <v>11</v>
      </c>
      <c r="I271" s="10">
        <v>81</v>
      </c>
      <c r="J271" s="33">
        <v>0.33363571926878521</v>
      </c>
      <c r="K271" s="11">
        <v>4.4839616629387624E-2</v>
      </c>
      <c r="L271" s="10">
        <v>314</v>
      </c>
      <c r="M271" s="33">
        <v>1.0461434428347216</v>
      </c>
      <c r="N271" s="11">
        <v>-5.7403841688428138E-2</v>
      </c>
      <c r="O271" s="10">
        <v>70</v>
      </c>
      <c r="P271" s="33">
        <v>0.14821517874364398</v>
      </c>
      <c r="Q271" s="11">
        <v>-1.1423725353163354E-2</v>
      </c>
      <c r="R271" s="10">
        <v>19</v>
      </c>
      <c r="S271" s="33">
        <v>0.23888270298591624</v>
      </c>
      <c r="T271" s="12">
        <v>0</v>
      </c>
      <c r="U271" s="10">
        <v>30</v>
      </c>
      <c r="V271" s="33">
        <v>3.9252694500173768E-2</v>
      </c>
      <c r="W271" s="11">
        <v>-6.2835677462233473E-3</v>
      </c>
      <c r="X271" s="10">
        <v>-29</v>
      </c>
      <c r="Y271" s="33">
        <v>-0.197405590199626</v>
      </c>
      <c r="Z271" s="13">
        <v>11273</v>
      </c>
      <c r="AA271" s="10">
        <v>-71</v>
      </c>
      <c r="AB271" s="33">
        <v>-0.2308775429925638</v>
      </c>
      <c r="AC271" s="11">
        <v>5.7610619469026549E-3</v>
      </c>
      <c r="AD271" s="10">
        <v>1</v>
      </c>
      <c r="AE271" s="33">
        <v>-8.9740294416851274E-4</v>
      </c>
      <c r="AF271" s="11">
        <v>5.0023609963405491E-3</v>
      </c>
      <c r="AG271" s="10">
        <v>-16</v>
      </c>
      <c r="AH271" s="33">
        <v>-0.11263607248692392</v>
      </c>
      <c r="AI271" s="14">
        <v>3.3333333333285253E-4</v>
      </c>
      <c r="AJ271" s="10">
        <v>-12</v>
      </c>
      <c r="AK271" s="33">
        <v>-7.1746565345004731E-3</v>
      </c>
      <c r="AL271" s="13">
        <v>20414.233025582391</v>
      </c>
      <c r="AM271" s="38"/>
    </row>
    <row r="272" spans="1:39" x14ac:dyDescent="0.25">
      <c r="A272" t="s">
        <v>749</v>
      </c>
      <c r="B272" s="5" t="s">
        <v>90</v>
      </c>
      <c r="C272" s="6" t="s">
        <v>91</v>
      </c>
      <c r="D272" s="7" t="s">
        <v>39</v>
      </c>
      <c r="E272" s="8">
        <v>52.54414186773036</v>
      </c>
      <c r="F272" s="36">
        <v>3.2743409009066893</v>
      </c>
      <c r="G272" s="8">
        <v>-10.486214818356103</v>
      </c>
      <c r="H272" s="9">
        <v>48</v>
      </c>
      <c r="I272" s="10">
        <v>35</v>
      </c>
      <c r="J272" s="33">
        <v>0.13204466132873827</v>
      </c>
      <c r="K272" s="11">
        <v>3.9645163259765193E-2</v>
      </c>
      <c r="L272" s="10">
        <v>82</v>
      </c>
      <c r="M272" s="33">
        <v>0.41982530470868856</v>
      </c>
      <c r="N272" s="11">
        <v>-4.5720032697987197E-2</v>
      </c>
      <c r="O272" s="10">
        <v>32</v>
      </c>
      <c r="P272" s="33">
        <v>0.60142307277527063</v>
      </c>
      <c r="Q272" s="11">
        <v>-4.3850159591975232E-2</v>
      </c>
      <c r="R272" s="10">
        <v>-3</v>
      </c>
      <c r="S272" s="33">
        <v>-0.69287299612127762</v>
      </c>
      <c r="T272" s="12">
        <v>0.20254055687608741</v>
      </c>
      <c r="U272" s="10">
        <v>192</v>
      </c>
      <c r="V272" s="33">
        <v>2.5820716728396889</v>
      </c>
      <c r="W272" s="11">
        <v>-0.15370211090232119</v>
      </c>
      <c r="X272" s="10">
        <v>67</v>
      </c>
      <c r="Y272" s="33">
        <v>0.29415521996973693</v>
      </c>
      <c r="Z272" s="13">
        <v>23431</v>
      </c>
      <c r="AA272" s="10">
        <v>-52</v>
      </c>
      <c r="AB272" s="33">
        <v>-0.18348268879994628</v>
      </c>
      <c r="AC272" s="11">
        <v>4.6887284396309667E-3</v>
      </c>
      <c r="AD272" s="10">
        <v>14</v>
      </c>
      <c r="AE272" s="33">
        <v>0.58861828153324192</v>
      </c>
      <c r="AF272" s="11">
        <v>4.7856403219623589E-2</v>
      </c>
      <c r="AG272" s="10">
        <v>-50</v>
      </c>
      <c r="AH272" s="33">
        <v>-0.21625480561523486</v>
      </c>
      <c r="AI272" s="14">
        <v>0.13433333333333275</v>
      </c>
      <c r="AJ272" s="10">
        <v>-40</v>
      </c>
      <c r="AK272" s="33">
        <v>2.098194417710475E-3</v>
      </c>
      <c r="AL272" s="13">
        <v>-126.07488166652911</v>
      </c>
      <c r="AM272" s="38"/>
    </row>
    <row r="273" spans="1:39" x14ac:dyDescent="0.25">
      <c r="A273" t="s">
        <v>760</v>
      </c>
      <c r="B273" s="5" t="s">
        <v>186</v>
      </c>
      <c r="C273" s="6" t="s">
        <v>91</v>
      </c>
      <c r="D273" s="7" t="s">
        <v>39</v>
      </c>
      <c r="E273" s="8">
        <v>14.785746152605933</v>
      </c>
      <c r="F273" s="36">
        <v>0.22307362815000076</v>
      </c>
      <c r="G273" s="8">
        <v>4.7583580590236334</v>
      </c>
      <c r="H273" s="9">
        <v>10</v>
      </c>
      <c r="I273" s="10">
        <v>-354</v>
      </c>
      <c r="J273" s="33">
        <v>-2.0115695837486842</v>
      </c>
      <c r="K273" s="11">
        <v>-0.10328069117325045</v>
      </c>
      <c r="L273" s="10">
        <v>-17</v>
      </c>
      <c r="M273" s="33">
        <v>-0.14333879157547766</v>
      </c>
      <c r="N273" s="11">
        <v>-1.5686171078915928E-2</v>
      </c>
      <c r="O273" s="10">
        <v>1</v>
      </c>
      <c r="P273" s="33">
        <v>4.9341215014117923E-2</v>
      </c>
      <c r="Q273" s="11">
        <v>-4.7281323877068557E-3</v>
      </c>
      <c r="R273" s="10">
        <v>19</v>
      </c>
      <c r="S273" s="33">
        <v>0.23888270298591624</v>
      </c>
      <c r="T273" s="12">
        <v>0</v>
      </c>
      <c r="U273" s="10">
        <v>64</v>
      </c>
      <c r="V273" s="33">
        <v>0.14676700560781686</v>
      </c>
      <c r="W273" s="11">
        <v>-1.2563841468137358E-2</v>
      </c>
      <c r="X273" s="10">
        <v>0</v>
      </c>
      <c r="Y273" s="33">
        <v>0.35166856357703918</v>
      </c>
      <c r="Z273" s="13">
        <v>36620</v>
      </c>
      <c r="AA273" s="10">
        <v>45</v>
      </c>
      <c r="AB273" s="33">
        <v>0.19884293380196727</v>
      </c>
      <c r="AC273" s="11">
        <v>5.0980392156862661E-4</v>
      </c>
      <c r="AD273" s="10">
        <v>0</v>
      </c>
      <c r="AE273" s="33">
        <v>-0.15523160033252448</v>
      </c>
      <c r="AF273" s="11">
        <v>-4.0680959238932335E-3</v>
      </c>
      <c r="AG273" s="10">
        <v>-106</v>
      </c>
      <c r="AH273" s="33">
        <v>-0.27438410609302649</v>
      </c>
      <c r="AI273" s="14">
        <v>0.19066666666666654</v>
      </c>
      <c r="AJ273" s="10">
        <v>0</v>
      </c>
      <c r="AK273" s="33">
        <v>5.0371139985699864E-4</v>
      </c>
      <c r="AL273" s="13">
        <v>16133.211195352167</v>
      </c>
      <c r="AM273" s="38"/>
    </row>
    <row r="274" spans="1:39" x14ac:dyDescent="0.25">
      <c r="A274" t="s">
        <v>765</v>
      </c>
      <c r="B274" s="5" t="s">
        <v>339</v>
      </c>
      <c r="C274" s="6" t="s">
        <v>91</v>
      </c>
      <c r="D274" s="7" t="s">
        <v>39</v>
      </c>
      <c r="E274" s="8">
        <v>32.555540751377372</v>
      </c>
      <c r="F274" s="36">
        <v>3.3206264243498422</v>
      </c>
      <c r="G274" s="8">
        <v>-6.5437625795954055</v>
      </c>
      <c r="H274" s="9">
        <v>167</v>
      </c>
      <c r="I274" s="10">
        <v>4</v>
      </c>
      <c r="J274" s="33">
        <v>4.604188080254823E-2</v>
      </c>
      <c r="K274" s="11">
        <v>2.7406678016790753E-2</v>
      </c>
      <c r="L274" s="10">
        <v>185</v>
      </c>
      <c r="M274" s="33">
        <v>0.64095431564920491</v>
      </c>
      <c r="N274" s="11">
        <v>-3.7488653555219367E-2</v>
      </c>
      <c r="O274" s="10">
        <v>160</v>
      </c>
      <c r="P274" s="33">
        <v>0.75139110342993543</v>
      </c>
      <c r="Q274" s="11">
        <v>-5.1119157340355499E-2</v>
      </c>
      <c r="R274" s="10">
        <v>339</v>
      </c>
      <c r="S274" s="33">
        <v>0.76692791557307061</v>
      </c>
      <c r="T274" s="12">
        <v>-2.2205773501110291</v>
      </c>
      <c r="U274" s="10">
        <v>121</v>
      </c>
      <c r="V274" s="33">
        <v>0.79024334875195756</v>
      </c>
      <c r="W274" s="11">
        <v>-4.8462971936243382E-2</v>
      </c>
      <c r="X274" s="10">
        <v>80</v>
      </c>
      <c r="Y274" s="33">
        <v>0.28533988557279616</v>
      </c>
      <c r="Z274" s="13">
        <v>25407</v>
      </c>
      <c r="AA274" s="10">
        <v>-4</v>
      </c>
      <c r="AB274" s="33">
        <v>-7.8704108611181711E-3</v>
      </c>
      <c r="AC274" s="11">
        <v>2.8481012658227826E-3</v>
      </c>
      <c r="AD274" s="10">
        <v>207</v>
      </c>
      <c r="AE274" s="33">
        <v>0.58788706874445151</v>
      </c>
      <c r="AF274" s="11">
        <v>3.958967963911042E-2</v>
      </c>
      <c r="AG274" s="10">
        <v>-36</v>
      </c>
      <c r="AH274" s="33">
        <v>-0.11623790190058531</v>
      </c>
      <c r="AI274" s="14">
        <v>1.7333333333333201E-2</v>
      </c>
      <c r="AJ274" s="10">
        <v>-5</v>
      </c>
      <c r="AK274" s="33">
        <v>1.6071758003828568E-2</v>
      </c>
      <c r="AL274" s="13">
        <v>19490.356911144714</v>
      </c>
      <c r="AM274" s="38"/>
    </row>
    <row r="275" spans="1:39" x14ac:dyDescent="0.25">
      <c r="A275" t="s">
        <v>771</v>
      </c>
      <c r="B275" s="5" t="s">
        <v>248</v>
      </c>
      <c r="C275" s="6" t="s">
        <v>91</v>
      </c>
      <c r="D275" s="7" t="s">
        <v>39</v>
      </c>
      <c r="E275" s="8">
        <v>27.053284292989275</v>
      </c>
      <c r="F275" s="36">
        <v>0.37120265919589723</v>
      </c>
      <c r="G275" s="8">
        <v>1.90021230402537</v>
      </c>
      <c r="H275" s="9">
        <v>8</v>
      </c>
      <c r="I275" s="10">
        <v>-533</v>
      </c>
      <c r="J275" s="33">
        <v>-3.8792140925018779</v>
      </c>
      <c r="K275" s="11">
        <v>-0.24427995354644216</v>
      </c>
      <c r="L275" s="10">
        <v>300</v>
      </c>
      <c r="M275" s="33">
        <v>1.2408870925022404</v>
      </c>
      <c r="N275" s="11">
        <v>-7.410667407887829E-2</v>
      </c>
      <c r="O275" s="10">
        <v>-25</v>
      </c>
      <c r="P275" s="33">
        <v>-9.9295070506487657E-2</v>
      </c>
      <c r="Q275" s="11">
        <v>2.7754460538300801E-3</v>
      </c>
      <c r="R275" s="10">
        <v>-31</v>
      </c>
      <c r="S275" s="33">
        <v>6.1223344761729581E-2</v>
      </c>
      <c r="T275" s="12">
        <v>7.0537990456551736E-2</v>
      </c>
      <c r="U275" s="10">
        <v>120</v>
      </c>
      <c r="V275" s="33">
        <v>0.40454965380647656</v>
      </c>
      <c r="W275" s="11">
        <v>-2.6833619269539692E-2</v>
      </c>
      <c r="X275" s="10">
        <v>-29</v>
      </c>
      <c r="Y275" s="33">
        <v>-8.0472057665767038E-2</v>
      </c>
      <c r="Z275" s="13">
        <v>8750</v>
      </c>
      <c r="AA275" s="10">
        <v>256</v>
      </c>
      <c r="AB275" s="33">
        <v>0.69758752517461431</v>
      </c>
      <c r="AC275" s="11">
        <v>-6.5788630904723804E-3</v>
      </c>
      <c r="AD275" s="10">
        <v>19</v>
      </c>
      <c r="AE275" s="33">
        <v>6.4823031624823668E-2</v>
      </c>
      <c r="AF275" s="11">
        <v>9.1785867759072159E-3</v>
      </c>
      <c r="AG275" s="10">
        <v>-41</v>
      </c>
      <c r="AH275" s="33">
        <v>-0.10620359841822806</v>
      </c>
      <c r="AI275" s="14">
        <v>2.3333333333330764E-3</v>
      </c>
      <c r="AJ275" s="10">
        <v>38</v>
      </c>
      <c r="AK275" s="33">
        <v>3.5675526419897213E-2</v>
      </c>
      <c r="AL275" s="13">
        <v>26163.231344410597</v>
      </c>
      <c r="AM275" s="38"/>
    </row>
    <row r="276" spans="1:39" x14ac:dyDescent="0.25">
      <c r="A276" t="s">
        <v>793</v>
      </c>
      <c r="B276" s="5" t="s">
        <v>273</v>
      </c>
      <c r="C276" s="6" t="s">
        <v>91</v>
      </c>
      <c r="D276" s="7" t="s">
        <v>39</v>
      </c>
      <c r="E276" s="8">
        <v>35.610030103700652</v>
      </c>
      <c r="F276" s="36">
        <v>-1.8989030385450656</v>
      </c>
      <c r="G276" s="8">
        <v>5.8027938936713355</v>
      </c>
      <c r="H276" s="9">
        <v>-52</v>
      </c>
      <c r="I276" s="10">
        <v>409</v>
      </c>
      <c r="J276" s="33">
        <v>1.5725730394251283</v>
      </c>
      <c r="K276" s="11">
        <v>0.13487400756709733</v>
      </c>
      <c r="L276" s="10">
        <v>100</v>
      </c>
      <c r="M276" s="33">
        <v>0.36615448514061216</v>
      </c>
      <c r="N276" s="11">
        <v>-3.139710439743814E-2</v>
      </c>
      <c r="O276" s="10">
        <v>-91</v>
      </c>
      <c r="P276" s="33">
        <v>-1.1136417450645872</v>
      </c>
      <c r="Q276" s="11">
        <v>6.4634729086876203E-2</v>
      </c>
      <c r="R276" s="10">
        <v>50</v>
      </c>
      <c r="S276" s="33">
        <v>7.7000705868517261E-2</v>
      </c>
      <c r="T276" s="12">
        <v>-0.89400601736836061</v>
      </c>
      <c r="U276" s="10">
        <v>-109</v>
      </c>
      <c r="V276" s="33">
        <v>-0.97003994811328331</v>
      </c>
      <c r="W276" s="11">
        <v>5.7206954167026758E-2</v>
      </c>
      <c r="X276" s="10">
        <v>-79</v>
      </c>
      <c r="Y276" s="33">
        <v>-0.28069962268417215</v>
      </c>
      <c r="Z276" s="13">
        <v>770</v>
      </c>
      <c r="AA276" s="10">
        <v>33</v>
      </c>
      <c r="AB276" s="33">
        <v>0.26460533798572983</v>
      </c>
      <c r="AC276" s="11">
        <v>-3.0637119113573405E-3</v>
      </c>
      <c r="AD276" s="10">
        <v>-67</v>
      </c>
      <c r="AE276" s="33">
        <v>-0.22561267296018767</v>
      </c>
      <c r="AF276" s="11">
        <v>-6.8270989677260419E-3</v>
      </c>
      <c r="AG276" s="10">
        <v>-83</v>
      </c>
      <c r="AH276" s="33">
        <v>-0.53764657124993875</v>
      </c>
      <c r="AI276" s="14">
        <v>0.50399999999999956</v>
      </c>
      <c r="AJ276" s="10">
        <v>-53</v>
      </c>
      <c r="AK276" s="33">
        <v>-3.1413276241289423E-3</v>
      </c>
      <c r="AL276" s="13">
        <v>-6669.8206429921993</v>
      </c>
      <c r="AM276" s="38"/>
    </row>
    <row r="277" spans="1:39" x14ac:dyDescent="0.25">
      <c r="A277" t="s">
        <v>809</v>
      </c>
      <c r="B277" s="5" t="s">
        <v>304</v>
      </c>
      <c r="C277" s="6" t="s">
        <v>91</v>
      </c>
      <c r="D277" s="7" t="s">
        <v>39</v>
      </c>
      <c r="E277" s="8">
        <v>34.87541883074163</v>
      </c>
      <c r="F277" s="36">
        <v>0.60880283169663407</v>
      </c>
      <c r="G277" s="8">
        <v>-0.27784002290999865</v>
      </c>
      <c r="H277" s="9">
        <v>17</v>
      </c>
      <c r="I277" s="10">
        <v>158</v>
      </c>
      <c r="J277" s="33">
        <v>0.74541126950210235</v>
      </c>
      <c r="K277" s="11">
        <v>7.1300113899009587E-2</v>
      </c>
      <c r="L277" s="10">
        <v>153</v>
      </c>
      <c r="M277" s="33">
        <v>0.54650998897017899</v>
      </c>
      <c r="N277" s="11">
        <v>-3.2734379522501592E-2</v>
      </c>
      <c r="O277" s="10">
        <v>85</v>
      </c>
      <c r="P277" s="33">
        <v>0.60959750832635684</v>
      </c>
      <c r="Q277" s="11">
        <v>-4.2901593985522776E-2</v>
      </c>
      <c r="R277" s="10">
        <v>-145</v>
      </c>
      <c r="S277" s="33">
        <v>-0.75404094058400439</v>
      </c>
      <c r="T277" s="12">
        <v>1.6394218451410549</v>
      </c>
      <c r="U277" s="10">
        <v>40</v>
      </c>
      <c r="V277" s="33">
        <v>0.47311888182669337</v>
      </c>
      <c r="W277" s="11">
        <v>-2.8603174603174603E-2</v>
      </c>
      <c r="X277" s="10">
        <v>-38</v>
      </c>
      <c r="Y277" s="33">
        <v>-0.17114781007256008</v>
      </c>
      <c r="Z277" s="13">
        <v>9993</v>
      </c>
      <c r="AA277" s="10">
        <v>6</v>
      </c>
      <c r="AB277" s="33">
        <v>4.0006600937986803E-2</v>
      </c>
      <c r="AC277" s="11">
        <v>6.2894450489663078E-4</v>
      </c>
      <c r="AD277" s="10">
        <v>40</v>
      </c>
      <c r="AE277" s="33">
        <v>0.12496933956558365</v>
      </c>
      <c r="AF277" s="11">
        <v>1.307462010932825E-2</v>
      </c>
      <c r="AG277" s="10">
        <v>-23</v>
      </c>
      <c r="AH277" s="33">
        <v>-0.16357696094613972</v>
      </c>
      <c r="AI277" s="14">
        <v>8.2666666666666444E-2</v>
      </c>
      <c r="AJ277" s="10">
        <v>2</v>
      </c>
      <c r="AK277" s="33">
        <v>1.6852709260171517E-2</v>
      </c>
      <c r="AL277" s="13">
        <v>13493.66836940682</v>
      </c>
      <c r="AM277" s="38"/>
    </row>
    <row r="278" spans="1:39" x14ac:dyDescent="0.25">
      <c r="A278" t="s">
        <v>819</v>
      </c>
      <c r="B278" s="5" t="s">
        <v>439</v>
      </c>
      <c r="C278" s="6" t="s">
        <v>91</v>
      </c>
      <c r="D278" s="7" t="s">
        <v>39</v>
      </c>
      <c r="E278" s="8">
        <v>20.136922504771711</v>
      </c>
      <c r="F278" s="36">
        <v>0.54028414949589365</v>
      </c>
      <c r="G278" s="8">
        <v>2.8841079712146183</v>
      </c>
      <c r="H278" s="9">
        <v>17</v>
      </c>
      <c r="I278" s="10">
        <v>39</v>
      </c>
      <c r="J278" s="33">
        <v>0.17630457522933463</v>
      </c>
      <c r="K278" s="11">
        <v>3.4629888873346282E-2</v>
      </c>
      <c r="L278" s="10">
        <v>399</v>
      </c>
      <c r="M278" s="33">
        <v>1.5707570231407533</v>
      </c>
      <c r="N278" s="11">
        <v>-8.6995852701310994E-2</v>
      </c>
      <c r="O278" s="10">
        <v>-74</v>
      </c>
      <c r="P278" s="33">
        <v>-0.16162971519072789</v>
      </c>
      <c r="Q278" s="11">
        <v>7.9906247440576002E-3</v>
      </c>
      <c r="R278" s="10">
        <v>19</v>
      </c>
      <c r="S278" s="33">
        <v>0.23888270298591624</v>
      </c>
      <c r="T278" s="12">
        <v>0</v>
      </c>
      <c r="U278" s="10">
        <v>-36</v>
      </c>
      <c r="V278" s="33">
        <v>-9.2070106836312671E-2</v>
      </c>
      <c r="W278" s="11">
        <v>2.0910473735936408E-3</v>
      </c>
      <c r="X278" s="10">
        <v>27</v>
      </c>
      <c r="Y278" s="33">
        <v>0.10790698934192403</v>
      </c>
      <c r="Z278" s="13">
        <v>23312</v>
      </c>
      <c r="AA278" s="10">
        <v>-22</v>
      </c>
      <c r="AB278" s="33">
        <v>-0.11007468713640173</v>
      </c>
      <c r="AC278" s="11">
        <v>3.8133285560730881E-3</v>
      </c>
      <c r="AD278" s="10">
        <v>46</v>
      </c>
      <c r="AE278" s="33">
        <v>0.15377643534794416</v>
      </c>
      <c r="AF278" s="11">
        <v>1.4017441940062159E-2</v>
      </c>
      <c r="AG278" s="10">
        <v>-46</v>
      </c>
      <c r="AH278" s="33">
        <v>-0.14512571121396711</v>
      </c>
      <c r="AI278" s="14">
        <v>4.3000000000000149E-2</v>
      </c>
      <c r="AJ278" s="10">
        <v>3</v>
      </c>
      <c r="AK278" s="33">
        <v>1.2034236778087293E-2</v>
      </c>
      <c r="AL278" s="13">
        <v>18894.696289003681</v>
      </c>
      <c r="AM278" s="38"/>
    </row>
    <row r="279" spans="1:39" x14ac:dyDescent="0.25">
      <c r="A279" t="s">
        <v>839</v>
      </c>
      <c r="B279" s="5" t="s">
        <v>510</v>
      </c>
      <c r="C279" s="6" t="s">
        <v>91</v>
      </c>
      <c r="D279" s="7" t="s">
        <v>39</v>
      </c>
      <c r="E279" s="8">
        <v>20.539260137663764</v>
      </c>
      <c r="F279" s="36">
        <v>1.4916486481843605</v>
      </c>
      <c r="G279" s="8">
        <v>0.43901781974776455</v>
      </c>
      <c r="H279" s="9">
        <v>77</v>
      </c>
      <c r="I279" s="10">
        <v>39</v>
      </c>
      <c r="J279" s="33">
        <v>0.1854309698692817</v>
      </c>
      <c r="K279" s="11">
        <v>3.7172979768032022E-2</v>
      </c>
      <c r="L279" s="10">
        <v>289</v>
      </c>
      <c r="M279" s="33">
        <v>0.9374343380893253</v>
      </c>
      <c r="N279" s="11">
        <v>-5.2907636199677331E-2</v>
      </c>
      <c r="O279" s="10">
        <v>-80</v>
      </c>
      <c r="P279" s="33">
        <v>-0.22234092179961173</v>
      </c>
      <c r="Q279" s="11">
        <v>1.2242268041237113E-2</v>
      </c>
      <c r="R279" s="10">
        <v>19</v>
      </c>
      <c r="S279" s="33">
        <v>0.23888270298591624</v>
      </c>
      <c r="T279" s="12">
        <v>0</v>
      </c>
      <c r="U279" s="10">
        <v>-27</v>
      </c>
      <c r="V279" s="33">
        <v>-0.22977333436683078</v>
      </c>
      <c r="W279" s="11">
        <v>9.5702524768797505E-3</v>
      </c>
      <c r="X279" s="10">
        <v>21</v>
      </c>
      <c r="Y279" s="33">
        <v>0.18732228151781083</v>
      </c>
      <c r="Z279" s="13">
        <v>29850</v>
      </c>
      <c r="AA279" s="10">
        <v>114</v>
      </c>
      <c r="AB279" s="33">
        <v>0.25400823939860617</v>
      </c>
      <c r="AC279" s="11">
        <v>-1.0355510411376341E-3</v>
      </c>
      <c r="AD279" s="10">
        <v>219</v>
      </c>
      <c r="AE279" s="33">
        <v>0.99612244027258345</v>
      </c>
      <c r="AF279" s="11">
        <v>6.5249309239174269E-2</v>
      </c>
      <c r="AG279" s="10">
        <v>-5</v>
      </c>
      <c r="AH279" s="33">
        <v>-6.347608988365544E-2</v>
      </c>
      <c r="AI279" s="14">
        <v>-5.400000000000027E-2</v>
      </c>
      <c r="AJ279" s="10">
        <v>4</v>
      </c>
      <c r="AK279" s="33">
        <v>1.0319742628594281E-2</v>
      </c>
      <c r="AL279" s="13">
        <v>26856.0512298166</v>
      </c>
      <c r="AM279" s="38"/>
    </row>
    <row r="280" spans="1:39" x14ac:dyDescent="0.25">
      <c r="A280" t="s">
        <v>847</v>
      </c>
      <c r="B280" s="5" t="s">
        <v>420</v>
      </c>
      <c r="C280" s="6" t="s">
        <v>91</v>
      </c>
      <c r="D280" s="7" t="s">
        <v>39</v>
      </c>
      <c r="E280" s="8">
        <v>25.874505525912578</v>
      </c>
      <c r="F280" s="36">
        <v>1.129086706633684</v>
      </c>
      <c r="G280" s="8">
        <v>0.25672152550598781</v>
      </c>
      <c r="H280" s="9">
        <v>58</v>
      </c>
      <c r="I280" s="10">
        <v>288</v>
      </c>
      <c r="J280" s="33">
        <v>1.0542376796043629</v>
      </c>
      <c r="K280" s="11">
        <v>0.10318772136953946</v>
      </c>
      <c r="L280" s="10">
        <v>12</v>
      </c>
      <c r="M280" s="33">
        <v>-0.11042178785119161</v>
      </c>
      <c r="N280" s="11">
        <v>-2.4652013288376934E-2</v>
      </c>
      <c r="O280" s="10">
        <v>-70</v>
      </c>
      <c r="P280" s="33">
        <v>-0.31125669804798206</v>
      </c>
      <c r="Q280" s="11">
        <v>1.5945390459177297E-2</v>
      </c>
      <c r="R280" s="10">
        <v>-63</v>
      </c>
      <c r="S280" s="33">
        <v>0.11641572002915873</v>
      </c>
      <c r="T280" s="12">
        <v>0.24073182474723159</v>
      </c>
      <c r="U280" s="10">
        <v>245</v>
      </c>
      <c r="V280" s="33">
        <v>0.82232084995499544</v>
      </c>
      <c r="W280" s="11">
        <v>-5.160775311622557E-2</v>
      </c>
      <c r="X280" s="10">
        <v>88</v>
      </c>
      <c r="Y280" s="33">
        <v>0.31549797214989311</v>
      </c>
      <c r="Z280" s="13">
        <v>27084</v>
      </c>
      <c r="AA280" s="10">
        <v>3</v>
      </c>
      <c r="AB280" s="33">
        <v>1.767330588972027E-2</v>
      </c>
      <c r="AC280" s="11">
        <v>3.0506329113924036E-3</v>
      </c>
      <c r="AD280" s="10">
        <v>-15</v>
      </c>
      <c r="AE280" s="33">
        <v>-3.2521907904357494E-2</v>
      </c>
      <c r="AF280" s="11">
        <v>4.1876111342367128E-3</v>
      </c>
      <c r="AG280" s="10">
        <v>-25</v>
      </c>
      <c r="AH280" s="33">
        <v>-0.12439840371845684</v>
      </c>
      <c r="AI280" s="14">
        <v>1.1000000000000121E-2</v>
      </c>
      <c r="AJ280" s="10">
        <v>-14</v>
      </c>
      <c r="AK280" s="33">
        <v>-1.5587629785690893E-2</v>
      </c>
      <c r="AL280" s="13">
        <v>17359.399895651208</v>
      </c>
      <c r="AM280" s="38"/>
    </row>
    <row r="281" spans="1:39" x14ac:dyDescent="0.25">
      <c r="A281" t="s">
        <v>853</v>
      </c>
      <c r="B281" s="5" t="s">
        <v>465</v>
      </c>
      <c r="C281" s="6" t="s">
        <v>91</v>
      </c>
      <c r="D281" s="7" t="s">
        <v>39</v>
      </c>
      <c r="E281" s="8">
        <v>18.781216100388821</v>
      </c>
      <c r="F281" s="36">
        <v>-0.78422917590624763</v>
      </c>
      <c r="G281" s="8">
        <v>6.4497124667599302</v>
      </c>
      <c r="H281" s="9">
        <v>-55</v>
      </c>
      <c r="I281" s="10">
        <v>-430</v>
      </c>
      <c r="J281" s="33">
        <v>-4.1353498332258996</v>
      </c>
      <c r="K281" s="11">
        <v>-0.23976913761200402</v>
      </c>
      <c r="L281" s="10">
        <v>174</v>
      </c>
      <c r="M281" s="33">
        <v>0.58319703311634052</v>
      </c>
      <c r="N281" s="11">
        <v>-3.624428494802176E-2</v>
      </c>
      <c r="O281" s="10">
        <v>96</v>
      </c>
      <c r="P281" s="33">
        <v>0.26457332248058979</v>
      </c>
      <c r="Q281" s="11">
        <v>-1.9230769230769228E-2</v>
      </c>
      <c r="R281" s="10">
        <v>-257</v>
      </c>
      <c r="S281" s="33">
        <v>-0.36964343003127353</v>
      </c>
      <c r="T281" s="12">
        <v>1.1961722488038278</v>
      </c>
      <c r="U281" s="10">
        <v>67</v>
      </c>
      <c r="V281" s="33">
        <v>0.21336993851785863</v>
      </c>
      <c r="W281" s="11">
        <v>-1.5824252562679463E-2</v>
      </c>
      <c r="X281" s="10">
        <v>-10</v>
      </c>
      <c r="Y281" s="33">
        <v>-6.9483233472048309E-2</v>
      </c>
      <c r="Z281" s="13">
        <v>13737</v>
      </c>
      <c r="AA281" s="10">
        <v>32</v>
      </c>
      <c r="AB281" s="33">
        <v>7.7859340245136743E-2</v>
      </c>
      <c r="AC281" s="11">
        <v>8.1147540983606686E-4</v>
      </c>
      <c r="AD281" s="10">
        <v>16</v>
      </c>
      <c r="AE281" s="33">
        <v>5.5990646394741495E-2</v>
      </c>
      <c r="AF281" s="11">
        <v>7.0505092496362387E-3</v>
      </c>
      <c r="AG281" s="10">
        <v>-86</v>
      </c>
      <c r="AH281" s="33">
        <v>-0.25504651797944317</v>
      </c>
      <c r="AI281" s="14">
        <v>0.16566666666666663</v>
      </c>
      <c r="AJ281" s="10">
        <v>-41</v>
      </c>
      <c r="AK281" s="33">
        <v>-2.0383722076008026E-2</v>
      </c>
      <c r="AL281" s="13">
        <v>1228.7089692545997</v>
      </c>
      <c r="AM281" s="38"/>
    </row>
    <row r="282" spans="1:39" x14ac:dyDescent="0.25">
      <c r="A282" t="s">
        <v>854</v>
      </c>
      <c r="B282" s="5" t="s">
        <v>479</v>
      </c>
      <c r="C282" s="6" t="s">
        <v>91</v>
      </c>
      <c r="D282" s="7" t="s">
        <v>39</v>
      </c>
      <c r="E282" s="8">
        <v>18.597115564101088</v>
      </c>
      <c r="F282" s="36">
        <v>-0.37958339117132667</v>
      </c>
      <c r="G282" s="8">
        <v>5.4818441069998087</v>
      </c>
      <c r="H282" s="9">
        <v>-26</v>
      </c>
      <c r="I282" s="10">
        <v>144</v>
      </c>
      <c r="J282" s="33">
        <v>0.70703554173627747</v>
      </c>
      <c r="K282" s="11">
        <v>6.834690076560801E-2</v>
      </c>
      <c r="L282" s="10">
        <v>90</v>
      </c>
      <c r="M282" s="33">
        <v>0.46675367622854824</v>
      </c>
      <c r="N282" s="11">
        <v>-4.688090580906483E-2</v>
      </c>
      <c r="O282" s="10">
        <v>-6</v>
      </c>
      <c r="P282" s="33">
        <v>-1.1850333481271402E-2</v>
      </c>
      <c r="Q282" s="11">
        <v>-1.0452590620520169E-3</v>
      </c>
      <c r="R282" s="10">
        <v>-26</v>
      </c>
      <c r="S282" s="33">
        <v>0.15715935403774428</v>
      </c>
      <c r="T282" s="12">
        <v>0.1606425702811245</v>
      </c>
      <c r="U282" s="10">
        <v>-221</v>
      </c>
      <c r="V282" s="33">
        <v>-0.60905675358636935</v>
      </c>
      <c r="W282" s="11">
        <v>3.3082708456094276E-2</v>
      </c>
      <c r="X282" s="10">
        <v>-19</v>
      </c>
      <c r="Y282" s="33">
        <v>-0.19077030886142454</v>
      </c>
      <c r="Z282" s="13">
        <v>13453</v>
      </c>
      <c r="AA282" s="10">
        <v>10</v>
      </c>
      <c r="AB282" s="33">
        <v>-1.8709441582960507E-2</v>
      </c>
      <c r="AC282" s="11">
        <v>2.3434284034107647E-3</v>
      </c>
      <c r="AD282" s="10">
        <v>5</v>
      </c>
      <c r="AE282" s="33">
        <v>5.613252694019355E-3</v>
      </c>
      <c r="AF282" s="11">
        <v>5.4223657758075694E-3</v>
      </c>
      <c r="AG282" s="10">
        <v>-1</v>
      </c>
      <c r="AH282" s="33">
        <v>-3.363659712243125E-2</v>
      </c>
      <c r="AI282" s="14">
        <v>-8.6333333333333151E-2</v>
      </c>
      <c r="AJ282" s="10">
        <v>5</v>
      </c>
      <c r="AK282" s="33">
        <v>1.1970737593345993E-2</v>
      </c>
      <c r="AL282" s="13">
        <v>23931.860957158671</v>
      </c>
      <c r="AM282" s="38"/>
    </row>
    <row r="283" spans="1:39" x14ac:dyDescent="0.25">
      <c r="A283" t="s">
        <v>907</v>
      </c>
      <c r="B283" s="5" t="s">
        <v>335</v>
      </c>
      <c r="C283" s="6" t="s">
        <v>91</v>
      </c>
      <c r="D283" s="7" t="s">
        <v>39</v>
      </c>
      <c r="E283" s="8">
        <v>28.106665037467394</v>
      </c>
      <c r="F283" s="36">
        <v>-1.8015525550823808</v>
      </c>
      <c r="G283" s="8">
        <v>7.0840411593254657</v>
      </c>
      <c r="H283" s="9">
        <v>-80</v>
      </c>
      <c r="I283" s="10">
        <v>91</v>
      </c>
      <c r="J283" s="33">
        <v>0.36618713388675428</v>
      </c>
      <c r="K283" s="11">
        <v>4.7686740073123124E-2</v>
      </c>
      <c r="L283" s="10">
        <v>84</v>
      </c>
      <c r="M283" s="33">
        <v>0.76669514741323253</v>
      </c>
      <c r="N283" s="11">
        <v>-6.8276387505128044E-2</v>
      </c>
      <c r="O283" s="10">
        <v>-238</v>
      </c>
      <c r="P283" s="33">
        <v>-0.67699695397077475</v>
      </c>
      <c r="Q283" s="11">
        <v>3.9853479853479853E-2</v>
      </c>
      <c r="R283" s="10">
        <v>13</v>
      </c>
      <c r="S283" s="33">
        <v>-0.22370608718523999</v>
      </c>
      <c r="T283" s="12">
        <v>-1.7963680552369268</v>
      </c>
      <c r="U283" s="10">
        <v>-191</v>
      </c>
      <c r="V283" s="33">
        <v>-0.51663663911111524</v>
      </c>
      <c r="W283" s="11">
        <v>2.7654473879882523E-2</v>
      </c>
      <c r="X283" s="10">
        <v>-111</v>
      </c>
      <c r="Y283" s="33">
        <v>-0.40598876981909815</v>
      </c>
      <c r="Z283" s="13">
        <v>-1381</v>
      </c>
      <c r="AA283" s="10">
        <v>58</v>
      </c>
      <c r="AB283" s="33">
        <v>0.24979694297410537</v>
      </c>
      <c r="AC283" s="11">
        <v>-1.8728323699421928E-3</v>
      </c>
      <c r="AD283" s="10">
        <v>-178</v>
      </c>
      <c r="AE283" s="33">
        <v>-0.55537471834357621</v>
      </c>
      <c r="AF283" s="11">
        <v>-2.6500156637143002E-2</v>
      </c>
      <c r="AG283" s="10">
        <v>13</v>
      </c>
      <c r="AH283" s="33">
        <v>0.16274693332041723</v>
      </c>
      <c r="AI283" s="14">
        <v>-0.2936666666666663</v>
      </c>
      <c r="AJ283" s="10">
        <v>-8</v>
      </c>
      <c r="AK283" s="33">
        <v>1.3785466872869717E-2</v>
      </c>
      <c r="AL283" s="13">
        <v>10969.741058133091</v>
      </c>
      <c r="AM283" s="38"/>
    </row>
    <row r="284" spans="1:39" x14ac:dyDescent="0.25">
      <c r="A284" t="s">
        <v>1012</v>
      </c>
      <c r="B284" s="5" t="s">
        <v>472</v>
      </c>
      <c r="C284" s="6" t="s">
        <v>91</v>
      </c>
      <c r="D284" s="7" t="s">
        <v>39</v>
      </c>
      <c r="E284" s="8">
        <v>15.907415658049922</v>
      </c>
      <c r="F284" s="36">
        <v>0.30576811750072697</v>
      </c>
      <c r="G284" s="8">
        <v>4.325239929691401</v>
      </c>
      <c r="H284" s="9">
        <v>19</v>
      </c>
      <c r="I284" s="10">
        <v>114</v>
      </c>
      <c r="J284" s="33">
        <v>0.61583855223947104</v>
      </c>
      <c r="K284" s="11">
        <v>7.8503035493742157E-2</v>
      </c>
      <c r="L284" s="10">
        <v>54</v>
      </c>
      <c r="M284" s="33">
        <v>0.25406885563055348</v>
      </c>
      <c r="N284" s="11">
        <v>-1.6733011208386862E-2</v>
      </c>
      <c r="O284" s="10">
        <v>50</v>
      </c>
      <c r="P284" s="33">
        <v>0.14578900964789676</v>
      </c>
      <c r="Q284" s="11">
        <v>-1.1739557297669654E-2</v>
      </c>
      <c r="R284" s="10">
        <v>39</v>
      </c>
      <c r="S284" s="33">
        <v>0.17642063279616571</v>
      </c>
      <c r="T284" s="12">
        <v>-0.21034093056253717</v>
      </c>
      <c r="U284" s="10">
        <v>-8</v>
      </c>
      <c r="V284" s="33">
        <v>-3.4517161569872168E-2</v>
      </c>
      <c r="W284" s="11">
        <v>-1.62325010167284E-3</v>
      </c>
      <c r="X284" s="10">
        <v>-17</v>
      </c>
      <c r="Y284" s="33">
        <v>-0.10313056191977255</v>
      </c>
      <c r="Z284" s="13">
        <v>20810</v>
      </c>
      <c r="AA284" s="10">
        <v>29</v>
      </c>
      <c r="AB284" s="33">
        <v>7.761060839543632E-2</v>
      </c>
      <c r="AC284" s="11">
        <v>1.7019431507949226E-3</v>
      </c>
      <c r="AD284" s="10">
        <v>-58</v>
      </c>
      <c r="AE284" s="33">
        <v>-0.15836798032913102</v>
      </c>
      <c r="AF284" s="11">
        <v>-4.1570247076281319E-3</v>
      </c>
      <c r="AG284" s="10">
        <v>-20</v>
      </c>
      <c r="AH284" s="33">
        <v>-6.1373126358692492E-2</v>
      </c>
      <c r="AI284" s="14">
        <v>-5.400000000000027E-2</v>
      </c>
      <c r="AJ284" s="10">
        <v>-1</v>
      </c>
      <c r="AK284" s="33">
        <v>-6.7999959131381793E-4</v>
      </c>
      <c r="AL284" s="13">
        <v>23928.891798336757</v>
      </c>
      <c r="AM284" s="38"/>
    </row>
    <row r="285" spans="1:39" x14ac:dyDescent="0.25">
      <c r="A285" t="s">
        <v>1013</v>
      </c>
      <c r="B285" s="5" t="s">
        <v>494</v>
      </c>
      <c r="C285" s="6" t="s">
        <v>91</v>
      </c>
      <c r="D285" s="7" t="s">
        <v>39</v>
      </c>
      <c r="E285" s="8">
        <v>15.758122112554231</v>
      </c>
      <c r="F285" s="36">
        <v>-0.43558163083494783</v>
      </c>
      <c r="G285" s="8">
        <v>6.1972376065046131</v>
      </c>
      <c r="H285" s="9">
        <v>-39</v>
      </c>
      <c r="I285" s="10">
        <v>53</v>
      </c>
      <c r="J285" s="33">
        <v>0.20298234142876959</v>
      </c>
      <c r="K285" s="11">
        <v>4.0367589266366521E-2</v>
      </c>
      <c r="L285" s="10">
        <v>-62</v>
      </c>
      <c r="M285" s="33">
        <v>-0.15589289411628993</v>
      </c>
      <c r="N285" s="11">
        <v>3.5368457592159785E-3</v>
      </c>
      <c r="O285" s="10">
        <v>-76</v>
      </c>
      <c r="P285" s="33">
        <v>-0.23073032106615732</v>
      </c>
      <c r="Q285" s="11">
        <v>1.1953710519118407E-2</v>
      </c>
      <c r="R285" s="10">
        <v>-117</v>
      </c>
      <c r="S285" s="33">
        <v>5.1356310947197614E-2</v>
      </c>
      <c r="T285" s="12">
        <v>0.36861829575474592</v>
      </c>
      <c r="U285" s="10">
        <v>3</v>
      </c>
      <c r="V285" s="33">
        <v>-3.9466467013064221E-2</v>
      </c>
      <c r="W285" s="11">
        <v>-1.4283659460671769E-3</v>
      </c>
      <c r="X285" s="10">
        <v>-40</v>
      </c>
      <c r="Y285" s="33">
        <v>-0.33402938333052978</v>
      </c>
      <c r="Z285" s="13">
        <v>10047</v>
      </c>
      <c r="AA285" s="10">
        <v>57</v>
      </c>
      <c r="AB285" s="33">
        <v>0.10927050661106175</v>
      </c>
      <c r="AC285" s="11">
        <v>1.1976088427701308E-3</v>
      </c>
      <c r="AD285" s="10">
        <v>4</v>
      </c>
      <c r="AE285" s="33">
        <v>1.7950704536130568E-2</v>
      </c>
      <c r="AF285" s="11">
        <v>6.2395833473228857E-3</v>
      </c>
      <c r="AG285" s="10">
        <v>-25</v>
      </c>
      <c r="AH285" s="33">
        <v>-8.3854532797341202E-2</v>
      </c>
      <c r="AI285" s="14">
        <v>-2.8666666666666174E-2</v>
      </c>
      <c r="AJ285" s="10">
        <v>-5</v>
      </c>
      <c r="AK285" s="33">
        <v>-2.9668405934824699E-3</v>
      </c>
      <c r="AL285" s="13">
        <v>26227.001666037744</v>
      </c>
      <c r="AM285" s="38"/>
    </row>
    <row r="286" spans="1:39" x14ac:dyDescent="0.25">
      <c r="A286" t="s">
        <v>1077</v>
      </c>
      <c r="B286" s="5" t="s">
        <v>428</v>
      </c>
      <c r="C286" s="6" t="s">
        <v>91</v>
      </c>
      <c r="D286" s="7" t="s">
        <v>39</v>
      </c>
      <c r="E286" s="8">
        <v>21.047867538517071</v>
      </c>
      <c r="F286" s="36">
        <v>-1.1197874511164834</v>
      </c>
      <c r="G286" s="8">
        <v>6.8232188027345053</v>
      </c>
      <c r="H286" s="9">
        <v>-76</v>
      </c>
      <c r="I286" s="10">
        <v>-37</v>
      </c>
      <c r="J286" s="33">
        <v>-0.30218498164142238</v>
      </c>
      <c r="K286" s="11">
        <v>-5.0268049850309415E-3</v>
      </c>
      <c r="L286" s="10">
        <v>149</v>
      </c>
      <c r="M286" s="33">
        <v>0.59152851161497222</v>
      </c>
      <c r="N286" s="11">
        <v>-4.5700331414617129E-2</v>
      </c>
      <c r="O286" s="10">
        <v>-144</v>
      </c>
      <c r="P286" s="33">
        <v>-0.36688002051531343</v>
      </c>
      <c r="Q286" s="11">
        <v>2.0676691729323307E-2</v>
      </c>
      <c r="R286" s="10">
        <v>19</v>
      </c>
      <c r="S286" s="33">
        <v>0.23888270298591624</v>
      </c>
      <c r="T286" s="12">
        <v>0</v>
      </c>
      <c r="U286" s="10">
        <v>-239</v>
      </c>
      <c r="V286" s="33">
        <v>-1.0199582064376371</v>
      </c>
      <c r="W286" s="11">
        <v>5.8985084861992117E-2</v>
      </c>
      <c r="X286" s="10">
        <v>-103</v>
      </c>
      <c r="Y286" s="33">
        <v>-0.43307409056165908</v>
      </c>
      <c r="Z286" s="13">
        <v>-417</v>
      </c>
      <c r="AA286" s="10">
        <v>90</v>
      </c>
      <c r="AB286" s="33">
        <v>0.29667217441041149</v>
      </c>
      <c r="AC286" s="11">
        <v>-9.1039426523297634E-4</v>
      </c>
      <c r="AD286" s="10">
        <v>29</v>
      </c>
      <c r="AE286" s="33">
        <v>9.7574514299313464E-2</v>
      </c>
      <c r="AF286" s="11">
        <v>1.1415060186442227E-2</v>
      </c>
      <c r="AG286" s="10">
        <v>6</v>
      </c>
      <c r="AH286" s="33">
        <v>-3.7779855211000801E-2</v>
      </c>
      <c r="AI286" s="14">
        <v>-8.5666666666666558E-2</v>
      </c>
      <c r="AJ286" s="10">
        <v>14</v>
      </c>
      <c r="AK286" s="33">
        <v>1.6418224047391544E-2</v>
      </c>
      <c r="AL286" s="13">
        <v>35924.531414721394</v>
      </c>
      <c r="AM286" s="38"/>
    </row>
    <row r="287" spans="1:39" x14ac:dyDescent="0.25">
      <c r="A287" t="s">
        <v>1090</v>
      </c>
      <c r="B287" s="5" t="s">
        <v>575</v>
      </c>
      <c r="C287" s="6" t="s">
        <v>91</v>
      </c>
      <c r="D287" s="7" t="s">
        <v>39</v>
      </c>
      <c r="E287" s="8">
        <v>13.503278849433016</v>
      </c>
      <c r="F287" s="36">
        <v>0.73345350597894221</v>
      </c>
      <c r="G287" s="8">
        <v>3.7507752696989058</v>
      </c>
      <c r="H287" s="9">
        <v>22</v>
      </c>
      <c r="I287" s="10">
        <v>42</v>
      </c>
      <c r="J287" s="33">
        <v>0.15600220152518213</v>
      </c>
      <c r="K287" s="11">
        <v>3.3888701180869507E-2</v>
      </c>
      <c r="L287" s="10">
        <v>80</v>
      </c>
      <c r="M287" s="33">
        <v>0.28677683999405551</v>
      </c>
      <c r="N287" s="11">
        <v>-2.9349753205616703E-2</v>
      </c>
      <c r="O287" s="10">
        <v>89</v>
      </c>
      <c r="P287" s="33">
        <v>0.25067140090195711</v>
      </c>
      <c r="Q287" s="11">
        <v>-1.8524020245105008E-2</v>
      </c>
      <c r="R287" s="10">
        <v>19</v>
      </c>
      <c r="S287" s="33">
        <v>0.23888270298591624</v>
      </c>
      <c r="T287" s="12">
        <v>0</v>
      </c>
      <c r="U287" s="10">
        <v>3</v>
      </c>
      <c r="V287" s="33">
        <v>2.2094218222428186E-2</v>
      </c>
      <c r="W287" s="11">
        <v>-5.8518685589571302E-3</v>
      </c>
      <c r="X287" s="10">
        <v>-4</v>
      </c>
      <c r="Y287" s="33">
        <v>-3.9014888793187374E-4</v>
      </c>
      <c r="Z287" s="13">
        <v>28065</v>
      </c>
      <c r="AA287" s="10">
        <v>30</v>
      </c>
      <c r="AB287" s="33">
        <v>7.8599480912679542E-2</v>
      </c>
      <c r="AC287" s="11">
        <v>1.6901507185418836E-3</v>
      </c>
      <c r="AD287" s="10">
        <v>19</v>
      </c>
      <c r="AE287" s="33">
        <v>7.3631296183155115E-2</v>
      </c>
      <c r="AF287" s="11">
        <v>8.313193448353795E-3</v>
      </c>
      <c r="AG287" s="10">
        <v>-26</v>
      </c>
      <c r="AH287" s="33">
        <v>-0.12890981028623566</v>
      </c>
      <c r="AI287" s="14">
        <v>1.8666666666666387E-2</v>
      </c>
      <c r="AJ287" s="10">
        <v>-9</v>
      </c>
      <c r="AK287" s="33">
        <v>-3.4011008590045973E-2</v>
      </c>
      <c r="AL287" s="13">
        <v>21529.388277521532</v>
      </c>
      <c r="AM287" s="38"/>
    </row>
    <row r="288" spans="1:39" x14ac:dyDescent="0.25">
      <c r="A288" t="s">
        <v>1099</v>
      </c>
      <c r="B288" s="5" t="s">
        <v>269</v>
      </c>
      <c r="C288" s="6" t="s">
        <v>91</v>
      </c>
      <c r="D288" s="7" t="s">
        <v>39</v>
      </c>
      <c r="E288" s="8">
        <v>22.479069314599776</v>
      </c>
      <c r="F288" s="36">
        <v>-6.5378362313951222E-2</v>
      </c>
      <c r="G288" s="8">
        <v>3.9132942569104756</v>
      </c>
      <c r="H288" s="9">
        <v>-13</v>
      </c>
      <c r="I288" s="10">
        <v>483</v>
      </c>
      <c r="J288" s="33">
        <v>2.1726837212687178</v>
      </c>
      <c r="K288" s="11">
        <v>0.17834685671595352</v>
      </c>
      <c r="L288" s="10">
        <v>-245</v>
      </c>
      <c r="M288" s="33">
        <v>-0.70213601944887694</v>
      </c>
      <c r="N288" s="11">
        <v>2.2483959800136271E-2</v>
      </c>
      <c r="O288" s="10">
        <v>-110</v>
      </c>
      <c r="P288" s="33">
        <v>-0.31759476427881922</v>
      </c>
      <c r="Q288" s="11">
        <v>1.7304005650287564E-2</v>
      </c>
      <c r="R288" s="10">
        <v>75</v>
      </c>
      <c r="S288" s="33">
        <v>0.28242717482900026</v>
      </c>
      <c r="T288" s="12">
        <v>-0.18311664530305805</v>
      </c>
      <c r="U288" s="10">
        <v>-54</v>
      </c>
      <c r="V288" s="33">
        <v>-0.15811160737494301</v>
      </c>
      <c r="W288" s="11">
        <v>6.8612915785149012E-3</v>
      </c>
      <c r="X288" s="10">
        <v>0</v>
      </c>
      <c r="Y288" s="33">
        <v>-0.18963179148343831</v>
      </c>
      <c r="Z288" s="13">
        <v>11374</v>
      </c>
      <c r="AA288" s="10">
        <v>20</v>
      </c>
      <c r="AB288" s="33">
        <v>1.0577068632164344E-2</v>
      </c>
      <c r="AC288" s="11">
        <v>1.8673970532678483E-3</v>
      </c>
      <c r="AD288" s="10">
        <v>0</v>
      </c>
      <c r="AE288" s="33">
        <v>-1.4989481887829198E-2</v>
      </c>
      <c r="AF288" s="11">
        <v>5.4038622972019112E-3</v>
      </c>
      <c r="AG288" s="10">
        <v>-43</v>
      </c>
      <c r="AH288" s="33">
        <v>-0.16411531196017773</v>
      </c>
      <c r="AI288" s="14">
        <v>6.1666666666666536E-2</v>
      </c>
      <c r="AJ288" s="10">
        <v>0</v>
      </c>
      <c r="AK288" s="33">
        <v>-1.865223286000664E-2</v>
      </c>
      <c r="AL288" s="13">
        <v>-2052.1242239044223</v>
      </c>
      <c r="AM288" s="38"/>
    </row>
    <row r="289" spans="1:39" x14ac:dyDescent="0.25">
      <c r="A289" t="s">
        <v>1129</v>
      </c>
      <c r="B289" s="5" t="s">
        <v>468</v>
      </c>
      <c r="C289" s="6" t="s">
        <v>91</v>
      </c>
      <c r="D289" s="7" t="s">
        <v>39</v>
      </c>
      <c r="E289" s="8">
        <v>21.318643119078871</v>
      </c>
      <c r="F289" s="36">
        <v>1.7222453060209029</v>
      </c>
      <c r="G289" s="8">
        <v>-0.29204534619364608</v>
      </c>
      <c r="H289" s="9">
        <v>86</v>
      </c>
      <c r="I289" s="10">
        <v>477</v>
      </c>
      <c r="J289" s="33">
        <v>4.8577247364166176</v>
      </c>
      <c r="K289" s="11">
        <v>0.34487570956367775</v>
      </c>
      <c r="L289" s="10">
        <v>-187</v>
      </c>
      <c r="M289" s="33">
        <v>-0.63778372803956329</v>
      </c>
      <c r="N289" s="11">
        <v>1.0344876007526614E-2</v>
      </c>
      <c r="O289" s="10">
        <v>-5</v>
      </c>
      <c r="P289" s="33">
        <v>-3.0825111611452183E-3</v>
      </c>
      <c r="Q289" s="11">
        <v>-1.8253315365434428E-3</v>
      </c>
      <c r="R289" s="10">
        <v>19</v>
      </c>
      <c r="S289" s="33">
        <v>0.23888270298591624</v>
      </c>
      <c r="T289" s="12">
        <v>0</v>
      </c>
      <c r="U289" s="10">
        <v>3</v>
      </c>
      <c r="V289" s="33">
        <v>-6.4839945646884334E-2</v>
      </c>
      <c r="W289" s="11">
        <v>-1.257178873618689E-4</v>
      </c>
      <c r="X289" s="10">
        <v>-4</v>
      </c>
      <c r="Y289" s="33">
        <v>-5.4559631188466851E-2</v>
      </c>
      <c r="Z289" s="13">
        <v>17963</v>
      </c>
      <c r="AA289" s="10">
        <v>111</v>
      </c>
      <c r="AB289" s="33">
        <v>0.26960827253358532</v>
      </c>
      <c r="AC289" s="11">
        <v>-8.4122562674094487E-4</v>
      </c>
      <c r="AD289" s="10">
        <v>96</v>
      </c>
      <c r="AE289" s="33">
        <v>0.28849148634977251</v>
      </c>
      <c r="AF289" s="11">
        <v>2.2410286583936734E-2</v>
      </c>
      <c r="AG289" s="10">
        <v>12</v>
      </c>
      <c r="AH289" s="33">
        <v>-3.0032381305027667E-2</v>
      </c>
      <c r="AI289" s="14">
        <v>-9.2000000000000082E-2</v>
      </c>
      <c r="AJ289" s="10">
        <v>0</v>
      </c>
      <c r="AK289" s="33">
        <v>1.0711015204749041E-3</v>
      </c>
      <c r="AL289" s="13">
        <v>24790.734167081566</v>
      </c>
      <c r="AM289" s="38"/>
    </row>
    <row r="290" spans="1:39" x14ac:dyDescent="0.25">
      <c r="A290" t="s">
        <v>719</v>
      </c>
      <c r="B290" s="5" t="s">
        <v>313</v>
      </c>
      <c r="C290" s="6" t="s">
        <v>38</v>
      </c>
      <c r="D290" s="7" t="s">
        <v>39</v>
      </c>
      <c r="E290" s="8">
        <v>26.520641480644628</v>
      </c>
      <c r="F290" s="36">
        <v>0.84902895849734461</v>
      </c>
      <c r="G290" s="8">
        <v>0.82129549563572013</v>
      </c>
      <c r="H290" s="9">
        <v>45</v>
      </c>
      <c r="I290" s="10">
        <v>131</v>
      </c>
      <c r="J290" s="33">
        <v>0.73888071751162665</v>
      </c>
      <c r="K290" s="11">
        <v>8.722304415609905E-2</v>
      </c>
      <c r="L290" s="10">
        <v>32</v>
      </c>
      <c r="M290" s="33">
        <v>0.16279441101453107</v>
      </c>
      <c r="N290" s="11">
        <v>-2.1765486531625799E-2</v>
      </c>
      <c r="O290" s="10">
        <v>-5</v>
      </c>
      <c r="P290" s="33">
        <v>9.9368872010430209E-4</v>
      </c>
      <c r="Q290" s="11">
        <v>-3.368028453879103E-3</v>
      </c>
      <c r="R290" s="10">
        <v>66</v>
      </c>
      <c r="S290" s="33">
        <v>0.21529249979211704</v>
      </c>
      <c r="T290" s="12">
        <v>-0.16831069240029684</v>
      </c>
      <c r="U290" s="10">
        <v>-26</v>
      </c>
      <c r="V290" s="33">
        <v>-6.4314329828560307E-2</v>
      </c>
      <c r="W290" s="11">
        <v>1.7725048010436839E-3</v>
      </c>
      <c r="X290" s="10">
        <v>29</v>
      </c>
      <c r="Y290" s="33">
        <v>7.4818991035923377E-2</v>
      </c>
      <c r="Z290" s="13">
        <v>19265</v>
      </c>
      <c r="AA290" s="10">
        <v>55</v>
      </c>
      <c r="AB290" s="33">
        <v>0.25159164098106501</v>
      </c>
      <c r="AC290" s="11">
        <v>-1.1923121187708621E-4</v>
      </c>
      <c r="AD290" s="10">
        <v>26</v>
      </c>
      <c r="AE290" s="33">
        <v>0.12893969469751476</v>
      </c>
      <c r="AF290" s="11">
        <v>1.4929228501736613E-2</v>
      </c>
      <c r="AG290" s="10">
        <v>-1</v>
      </c>
      <c r="AH290" s="33">
        <v>5.6402516749477272E-2</v>
      </c>
      <c r="AI290" s="14">
        <v>-0.17833333333333368</v>
      </c>
      <c r="AJ290" s="10">
        <v>-22</v>
      </c>
      <c r="AK290" s="33">
        <v>8.7494471210868008E-3</v>
      </c>
      <c r="AL290" s="13">
        <v>8773.07754247298</v>
      </c>
      <c r="AM290" s="38"/>
    </row>
    <row r="291" spans="1:39" x14ac:dyDescent="0.25">
      <c r="A291" t="s">
        <v>739</v>
      </c>
      <c r="B291" s="5" t="s">
        <v>251</v>
      </c>
      <c r="C291" s="6" t="s">
        <v>38</v>
      </c>
      <c r="D291" s="7" t="s">
        <v>39</v>
      </c>
      <c r="E291" s="8">
        <v>30.828738708690079</v>
      </c>
      <c r="F291" s="36">
        <v>-1.2490754871341458</v>
      </c>
      <c r="G291" s="8">
        <v>5.1590068456262266</v>
      </c>
      <c r="H291" s="9">
        <v>-52</v>
      </c>
      <c r="I291" s="10">
        <v>-335</v>
      </c>
      <c r="J291" s="33">
        <v>-1.1707679145641277</v>
      </c>
      <c r="K291" s="11">
        <v>-5.6720964913199001E-2</v>
      </c>
      <c r="L291" s="10">
        <v>-28</v>
      </c>
      <c r="M291" s="33">
        <v>-0.38963042122888708</v>
      </c>
      <c r="N291" s="11">
        <v>-1.2064462759219768E-2</v>
      </c>
      <c r="O291" s="10">
        <v>-35</v>
      </c>
      <c r="P291" s="33">
        <v>-0.13674320167180956</v>
      </c>
      <c r="Q291" s="11">
        <v>5.4325639727346997E-3</v>
      </c>
      <c r="R291" s="10">
        <v>-87</v>
      </c>
      <c r="S291" s="33">
        <v>-0.22658002999038762</v>
      </c>
      <c r="T291" s="12">
        <v>0.60688335328432463</v>
      </c>
      <c r="U291" s="10">
        <v>-56</v>
      </c>
      <c r="V291" s="33">
        <v>-0.40248618974069561</v>
      </c>
      <c r="W291" s="11">
        <v>2.3281355310902196E-2</v>
      </c>
      <c r="X291" s="10">
        <v>-50</v>
      </c>
      <c r="Y291" s="33">
        <v>-0.14022638902651496</v>
      </c>
      <c r="Z291" s="13">
        <v>7875</v>
      </c>
      <c r="AA291" s="10">
        <v>-8</v>
      </c>
      <c r="AB291" s="33">
        <v>-7.2969036540539503E-2</v>
      </c>
      <c r="AC291" s="11">
        <v>2.6101232477185043E-3</v>
      </c>
      <c r="AD291" s="10">
        <v>10</v>
      </c>
      <c r="AE291" s="33">
        <v>6.8486235472562579E-2</v>
      </c>
      <c r="AF291" s="11">
        <v>1.0961399274321715E-2</v>
      </c>
      <c r="AG291" s="10">
        <v>11</v>
      </c>
      <c r="AH291" s="33">
        <v>0.17513487617316337</v>
      </c>
      <c r="AI291" s="14">
        <v>-0.30600000000000094</v>
      </c>
      <c r="AJ291" s="10">
        <v>23</v>
      </c>
      <c r="AK291" s="33">
        <v>3.1035957072806541E-2</v>
      </c>
      <c r="AL291" s="13">
        <v>21949.403595335694</v>
      </c>
      <c r="AM291" s="38"/>
    </row>
    <row r="292" spans="1:39" x14ac:dyDescent="0.25">
      <c r="A292" t="s">
        <v>791</v>
      </c>
      <c r="B292" s="5" t="s">
        <v>121</v>
      </c>
      <c r="C292" s="6" t="s">
        <v>38</v>
      </c>
      <c r="D292" s="7" t="s">
        <v>39</v>
      </c>
      <c r="E292" s="8">
        <v>28.796750720689584</v>
      </c>
      <c r="F292" s="36">
        <v>0.27134772337161944</v>
      </c>
      <c r="G292" s="8">
        <v>1.7943742926512769</v>
      </c>
      <c r="H292" s="9">
        <v>1</v>
      </c>
      <c r="I292" s="10">
        <v>76</v>
      </c>
      <c r="J292" s="33">
        <v>0.3145466480580566</v>
      </c>
      <c r="K292" s="11">
        <v>4.9915305953866507E-2</v>
      </c>
      <c r="L292" s="10">
        <v>48</v>
      </c>
      <c r="M292" s="33">
        <v>0.22458763304255389</v>
      </c>
      <c r="N292" s="11">
        <v>-2.2284657642542095E-2</v>
      </c>
      <c r="O292" s="10">
        <v>-24</v>
      </c>
      <c r="P292" s="33">
        <v>-6.8825986912951498E-2</v>
      </c>
      <c r="Q292" s="11">
        <v>1.040749265411825E-3</v>
      </c>
      <c r="R292" s="10">
        <v>-39</v>
      </c>
      <c r="S292" s="33">
        <v>6.7728217286289721E-2</v>
      </c>
      <c r="T292" s="12">
        <v>0.12234524416142012</v>
      </c>
      <c r="U292" s="10">
        <v>47</v>
      </c>
      <c r="V292" s="33">
        <v>0.19462885269141766</v>
      </c>
      <c r="W292" s="11">
        <v>-1.3781537479366543E-2</v>
      </c>
      <c r="X292" s="10">
        <v>-13</v>
      </c>
      <c r="Y292" s="33">
        <v>-2.0859950639592895E-2</v>
      </c>
      <c r="Z292" s="13">
        <v>12949</v>
      </c>
      <c r="AA292" s="10">
        <v>57</v>
      </c>
      <c r="AB292" s="33">
        <v>0.10356798181727522</v>
      </c>
      <c r="AC292" s="11">
        <v>8.8525436542326655E-4</v>
      </c>
      <c r="AD292" s="10">
        <v>-27</v>
      </c>
      <c r="AE292" s="33">
        <v>-8.9963373169231697E-2</v>
      </c>
      <c r="AF292" s="11">
        <v>2.3987314159910067E-3</v>
      </c>
      <c r="AG292" s="10">
        <v>-75</v>
      </c>
      <c r="AH292" s="33">
        <v>-0.21111449416690298</v>
      </c>
      <c r="AI292" s="14">
        <v>0.12199999999999989</v>
      </c>
      <c r="AJ292" s="10">
        <v>-12</v>
      </c>
      <c r="AK292" s="33">
        <v>1.2268142259944326E-2</v>
      </c>
      <c r="AL292" s="13">
        <v>9996.3430516373919</v>
      </c>
      <c r="AM292" s="38"/>
    </row>
    <row r="293" spans="1:39" x14ac:dyDescent="0.25">
      <c r="A293" t="s">
        <v>812</v>
      </c>
      <c r="B293" s="5" t="s">
        <v>241</v>
      </c>
      <c r="C293" s="6" t="s">
        <v>38</v>
      </c>
      <c r="D293" s="7" t="s">
        <v>39</v>
      </c>
      <c r="E293" s="8">
        <v>33.702119580881622</v>
      </c>
      <c r="F293" s="36">
        <v>3.3487187216270029</v>
      </c>
      <c r="G293" s="8">
        <v>-6.8462918756674007</v>
      </c>
      <c r="H293" s="9">
        <v>150</v>
      </c>
      <c r="I293" s="10">
        <v>271</v>
      </c>
      <c r="J293" s="33">
        <v>0.91139692353261403</v>
      </c>
      <c r="K293" s="11">
        <v>9.1754274271426572E-2</v>
      </c>
      <c r="L293" s="10">
        <v>-19</v>
      </c>
      <c r="M293" s="33">
        <v>-7.4134134893681161E-2</v>
      </c>
      <c r="N293" s="11">
        <v>-1.4114061799540556E-2</v>
      </c>
      <c r="O293" s="10">
        <v>200</v>
      </c>
      <c r="P293" s="33">
        <v>0.77229821760349227</v>
      </c>
      <c r="Q293" s="11">
        <v>-5.2002299240989203E-2</v>
      </c>
      <c r="R293" s="10">
        <v>-222</v>
      </c>
      <c r="S293" s="33">
        <v>-0.19555610760534817</v>
      </c>
      <c r="T293" s="12">
        <v>0.85397096498719038</v>
      </c>
      <c r="U293" s="10">
        <v>432</v>
      </c>
      <c r="V293" s="33">
        <v>1.5405728178933753</v>
      </c>
      <c r="W293" s="11">
        <v>-9.4528226244213684E-2</v>
      </c>
      <c r="X293" s="10">
        <v>50</v>
      </c>
      <c r="Y293" s="33">
        <v>0.18764571792380452</v>
      </c>
      <c r="Z293" s="13">
        <v>22507</v>
      </c>
      <c r="AA293" s="10">
        <v>43</v>
      </c>
      <c r="AB293" s="33">
        <v>0.24646676560567671</v>
      </c>
      <c r="AC293" s="11">
        <v>6.8669527896997318E-5</v>
      </c>
      <c r="AD293" s="10">
        <v>40</v>
      </c>
      <c r="AE293" s="33">
        <v>0.56871530345132626</v>
      </c>
      <c r="AF293" s="11">
        <v>4.2477342698475362E-2</v>
      </c>
      <c r="AG293" s="10">
        <v>-4</v>
      </c>
      <c r="AH293" s="33">
        <v>6.4246826518740141E-2</v>
      </c>
      <c r="AI293" s="14">
        <v>-0.17600000000000104</v>
      </c>
      <c r="AJ293" s="10">
        <v>-21</v>
      </c>
      <c r="AK293" s="33">
        <v>1.2794411861031751E-2</v>
      </c>
      <c r="AL293" s="13">
        <v>5092.413408889799</v>
      </c>
      <c r="AM293" s="38"/>
    </row>
    <row r="294" spans="1:39" x14ac:dyDescent="0.25">
      <c r="A294" t="s">
        <v>823</v>
      </c>
      <c r="B294" s="5" t="s">
        <v>493</v>
      </c>
      <c r="C294" s="6" t="s">
        <v>38</v>
      </c>
      <c r="D294" s="7" t="s">
        <v>39</v>
      </c>
      <c r="E294" s="8">
        <v>16.253432401144277</v>
      </c>
      <c r="F294" s="36">
        <v>-0.13699673300952675</v>
      </c>
      <c r="G294" s="8">
        <v>5.3549383425619688</v>
      </c>
      <c r="H294" s="9">
        <v>-21</v>
      </c>
      <c r="I294" s="10">
        <v>-142</v>
      </c>
      <c r="J294" s="33">
        <v>-0.4210811909150991</v>
      </c>
      <c r="K294" s="11">
        <v>-5.6906363166063789E-3</v>
      </c>
      <c r="L294" s="10">
        <v>-387</v>
      </c>
      <c r="M294" s="33">
        <v>-1.3593652690657225</v>
      </c>
      <c r="N294" s="11">
        <v>4.5640893510017579E-2</v>
      </c>
      <c r="O294" s="10">
        <v>-33</v>
      </c>
      <c r="P294" s="33">
        <v>-7.0920242412600643E-2</v>
      </c>
      <c r="Q294" s="11">
        <v>2.416950786312275E-3</v>
      </c>
      <c r="R294" s="10">
        <v>-247</v>
      </c>
      <c r="S294" s="33">
        <v>-0.29803323073690241</v>
      </c>
      <c r="T294" s="12">
        <v>1.0554089709762533</v>
      </c>
      <c r="U294" s="10">
        <v>242</v>
      </c>
      <c r="V294" s="33">
        <v>0.63392775726912609</v>
      </c>
      <c r="W294" s="11">
        <v>-4.1017982147220744E-2</v>
      </c>
      <c r="X294" s="10">
        <v>21</v>
      </c>
      <c r="Y294" s="33">
        <v>0.17852722957909045</v>
      </c>
      <c r="Z294" s="13">
        <v>27907</v>
      </c>
      <c r="AA294" s="10">
        <v>-7</v>
      </c>
      <c r="AB294" s="33">
        <v>-0.12932175732548101</v>
      </c>
      <c r="AC294" s="11">
        <v>5.1839258114374023E-3</v>
      </c>
      <c r="AD294" s="10">
        <v>15</v>
      </c>
      <c r="AE294" s="33">
        <v>2.559468930895592E-2</v>
      </c>
      <c r="AF294" s="11">
        <v>5.6746043284001679E-3</v>
      </c>
      <c r="AG294" s="10">
        <v>-47</v>
      </c>
      <c r="AH294" s="33">
        <v>-0.12731479979137683</v>
      </c>
      <c r="AI294" s="14">
        <v>2.6333333333333542E-2</v>
      </c>
      <c r="AJ294" s="10">
        <v>-4</v>
      </c>
      <c r="AK294" s="33">
        <v>6.7654500533678719E-4</v>
      </c>
      <c r="AL294" s="13">
        <v>20827.613600434124</v>
      </c>
      <c r="AM294" s="38"/>
    </row>
    <row r="295" spans="1:39" x14ac:dyDescent="0.25">
      <c r="A295" t="s">
        <v>825</v>
      </c>
      <c r="B295" s="5" t="s">
        <v>238</v>
      </c>
      <c r="C295" s="6" t="s">
        <v>38</v>
      </c>
      <c r="D295" s="7" t="s">
        <v>39</v>
      </c>
      <c r="E295" s="8">
        <v>14.296720263768901</v>
      </c>
      <c r="F295" s="36">
        <v>0.25353185899344144</v>
      </c>
      <c r="G295" s="8">
        <v>4.7819585674653737</v>
      </c>
      <c r="H295" s="9">
        <v>10</v>
      </c>
      <c r="I295" s="10">
        <v>-399</v>
      </c>
      <c r="J295" s="33">
        <v>-1.4314245742565692</v>
      </c>
      <c r="K295" s="11">
        <v>-7.4002804643727993E-2</v>
      </c>
      <c r="L295" s="10">
        <v>-177</v>
      </c>
      <c r="M295" s="33">
        <v>-0.56058470659966231</v>
      </c>
      <c r="N295" s="11">
        <v>7.6257690120570126E-3</v>
      </c>
      <c r="O295" s="10">
        <v>-53</v>
      </c>
      <c r="P295" s="33">
        <v>-0.13538848987292662</v>
      </c>
      <c r="Q295" s="11">
        <v>6.2681037877572454E-3</v>
      </c>
      <c r="R295" s="10">
        <v>30</v>
      </c>
      <c r="S295" s="33">
        <v>0.25229857665221139</v>
      </c>
      <c r="T295" s="12">
        <v>-5.6417489421720729E-2</v>
      </c>
      <c r="U295" s="10">
        <v>-21</v>
      </c>
      <c r="V295" s="33">
        <v>-8.1089928903810282E-2</v>
      </c>
      <c r="W295" s="11">
        <v>1.0893391372066123E-3</v>
      </c>
      <c r="X295" s="10">
        <v>32</v>
      </c>
      <c r="Y295" s="33">
        <v>0.38593996523355201</v>
      </c>
      <c r="Z295" s="13">
        <v>42400</v>
      </c>
      <c r="AA295" s="10">
        <v>5</v>
      </c>
      <c r="AB295" s="33">
        <v>0.16844869785897609</v>
      </c>
      <c r="AC295" s="11">
        <v>1.5061888047293547E-3</v>
      </c>
      <c r="AD295" s="10">
        <v>68</v>
      </c>
      <c r="AE295" s="33">
        <v>0.19834860898443235</v>
      </c>
      <c r="AF295" s="11">
        <v>1.7457253180315879E-2</v>
      </c>
      <c r="AG295" s="10">
        <v>-49</v>
      </c>
      <c r="AH295" s="33">
        <v>-0.13314819427090774</v>
      </c>
      <c r="AI295" s="14">
        <v>3.0999999999999694E-2</v>
      </c>
      <c r="AJ295" s="10">
        <v>-2</v>
      </c>
      <c r="AK295" s="33">
        <v>-1.4944808708832934E-2</v>
      </c>
      <c r="AL295" s="13">
        <v>25470.387646983989</v>
      </c>
      <c r="AM295" s="38"/>
    </row>
    <row r="296" spans="1:39" x14ac:dyDescent="0.25">
      <c r="A296" t="s">
        <v>852</v>
      </c>
      <c r="B296" s="5" t="s">
        <v>85</v>
      </c>
      <c r="C296" s="6" t="s">
        <v>38</v>
      </c>
      <c r="D296" s="7" t="s">
        <v>39</v>
      </c>
      <c r="E296" s="8">
        <v>21.011196607995984</v>
      </c>
      <c r="F296" s="36">
        <v>9.3880435382919458E-2</v>
      </c>
      <c r="G296" s="8">
        <v>3.815616549986764</v>
      </c>
      <c r="H296" s="9">
        <v>-1</v>
      </c>
      <c r="I296" s="10">
        <v>-161</v>
      </c>
      <c r="J296" s="33">
        <v>-0.61880763864531807</v>
      </c>
      <c r="K296" s="11">
        <v>-2.2158700783510898E-2</v>
      </c>
      <c r="L296" s="10">
        <v>59</v>
      </c>
      <c r="M296" s="33">
        <v>0.23634433522786508</v>
      </c>
      <c r="N296" s="11">
        <v>-2.5888704959076643E-2</v>
      </c>
      <c r="O296" s="10">
        <v>18</v>
      </c>
      <c r="P296" s="33">
        <v>2.109131160224198E-2</v>
      </c>
      <c r="Q296" s="11">
        <v>-3.5017057412196594E-3</v>
      </c>
      <c r="R296" s="10">
        <v>57</v>
      </c>
      <c r="S296" s="33">
        <v>0.19491845367454091</v>
      </c>
      <c r="T296" s="12">
        <v>-0.20913111627992087</v>
      </c>
      <c r="U296" s="10">
        <v>60</v>
      </c>
      <c r="V296" s="33">
        <v>0.21050855167624632</v>
      </c>
      <c r="W296" s="11">
        <v>-1.5423081488499822E-2</v>
      </c>
      <c r="X296" s="10">
        <v>5</v>
      </c>
      <c r="Y296" s="33">
        <v>-2.0398237496656313E-2</v>
      </c>
      <c r="Z296" s="13">
        <v>18102</v>
      </c>
      <c r="AA296" s="10">
        <v>12</v>
      </c>
      <c r="AB296" s="33">
        <v>5.5305084996519316E-2</v>
      </c>
      <c r="AC296" s="11">
        <v>2.3482972136222927E-3</v>
      </c>
      <c r="AD296" s="10">
        <v>-78</v>
      </c>
      <c r="AE296" s="33">
        <v>-0.25307142094332191</v>
      </c>
      <c r="AF296" s="11">
        <v>-8.4564038349089765E-3</v>
      </c>
      <c r="AG296" s="10">
        <v>-33</v>
      </c>
      <c r="AH296" s="33">
        <v>-8.5032790924021287E-2</v>
      </c>
      <c r="AI296" s="14">
        <v>-2.3333333333333428E-2</v>
      </c>
      <c r="AJ296" s="10">
        <v>-1</v>
      </c>
      <c r="AK296" s="33">
        <v>9.6028618348713568E-3</v>
      </c>
      <c r="AL296" s="13">
        <v>21483.026755907922</v>
      </c>
      <c r="AM296" s="38"/>
    </row>
    <row r="297" spans="1:39" x14ac:dyDescent="0.25">
      <c r="A297" t="s">
        <v>982</v>
      </c>
      <c r="B297" s="5" t="s">
        <v>486</v>
      </c>
      <c r="C297" s="6" t="s">
        <v>38</v>
      </c>
      <c r="D297" s="7" t="s">
        <v>39</v>
      </c>
      <c r="E297" s="8">
        <v>10.692632833054738</v>
      </c>
      <c r="F297" s="36">
        <v>-0.8119561835681246</v>
      </c>
      <c r="G297" s="8">
        <v>8.1604746145805791</v>
      </c>
      <c r="H297" s="9">
        <v>-31</v>
      </c>
      <c r="I297" s="10">
        <v>207</v>
      </c>
      <c r="J297" s="33">
        <v>0.89833429089503225</v>
      </c>
      <c r="K297" s="11">
        <v>9.6227655481114116E-2</v>
      </c>
      <c r="L297" s="10">
        <v>-336</v>
      </c>
      <c r="M297" s="33">
        <v>-1.4031301317633731</v>
      </c>
      <c r="N297" s="11">
        <v>4.1323517688397211E-2</v>
      </c>
      <c r="O297" s="10">
        <v>-59</v>
      </c>
      <c r="P297" s="33">
        <v>-0.18070567728284537</v>
      </c>
      <c r="Q297" s="11">
        <v>9.6660808435852369E-3</v>
      </c>
      <c r="R297" s="10">
        <v>-250</v>
      </c>
      <c r="S297" s="33">
        <v>-0.30931540822353493</v>
      </c>
      <c r="T297" s="12">
        <v>1.0775862068965518</v>
      </c>
      <c r="U297" s="10">
        <v>-54</v>
      </c>
      <c r="V297" s="33">
        <v>-0.19455265077781514</v>
      </c>
      <c r="W297" s="11">
        <v>7.9897039204808971E-3</v>
      </c>
      <c r="X297" s="10">
        <v>18</v>
      </c>
      <c r="Y297" s="33">
        <v>0.22130144139922647</v>
      </c>
      <c r="Z297" s="13">
        <v>34457</v>
      </c>
      <c r="AA297" s="10">
        <v>-3</v>
      </c>
      <c r="AB297" s="33">
        <v>-6.1762967961712656E-2</v>
      </c>
      <c r="AC297" s="11">
        <v>4.6318504190844614E-3</v>
      </c>
      <c r="AD297" s="10">
        <v>-25</v>
      </c>
      <c r="AE297" s="33">
        <v>-0.14526334296261745</v>
      </c>
      <c r="AF297" s="11">
        <v>-4.5179856518878792E-3</v>
      </c>
      <c r="AG297" s="10">
        <v>-24</v>
      </c>
      <c r="AH297" s="33">
        <v>-5.5907649939328286E-2</v>
      </c>
      <c r="AI297" s="14">
        <v>-5.699999999999994E-2</v>
      </c>
      <c r="AJ297" s="10">
        <v>-8</v>
      </c>
      <c r="AK297" s="33">
        <v>-5.9268202276364507E-3</v>
      </c>
      <c r="AL297" s="13">
        <v>21909.326153887348</v>
      </c>
      <c r="AM297" s="38"/>
    </row>
    <row r="298" spans="1:39" x14ac:dyDescent="0.25">
      <c r="A298" t="s">
        <v>1005</v>
      </c>
      <c r="B298" s="5" t="s">
        <v>512</v>
      </c>
      <c r="C298" s="6" t="s">
        <v>38</v>
      </c>
      <c r="D298" s="7" t="s">
        <v>39</v>
      </c>
      <c r="E298" s="8">
        <v>15.311099265744833</v>
      </c>
      <c r="F298" s="36">
        <v>0.35847220558181814</v>
      </c>
      <c r="G298" s="8">
        <v>4.3153549562974867</v>
      </c>
      <c r="H298" s="9">
        <v>20</v>
      </c>
      <c r="I298" s="10">
        <v>-209</v>
      </c>
      <c r="J298" s="33">
        <v>-1.3566907686344321</v>
      </c>
      <c r="K298" s="11">
        <v>-5.5887054168499262E-2</v>
      </c>
      <c r="L298" s="10">
        <v>-66</v>
      </c>
      <c r="M298" s="33">
        <v>-0.62052943630692936</v>
      </c>
      <c r="N298" s="11">
        <v>-1.5107208558484825E-3</v>
      </c>
      <c r="O298" s="10">
        <v>8</v>
      </c>
      <c r="P298" s="33">
        <v>-5.4112793365131973E-3</v>
      </c>
      <c r="Q298" s="11">
        <v>-2.0435029290967743E-3</v>
      </c>
      <c r="R298" s="10">
        <v>-92</v>
      </c>
      <c r="S298" s="33">
        <v>7.1411311076784112E-2</v>
      </c>
      <c r="T298" s="12">
        <v>0.32919643151068245</v>
      </c>
      <c r="U298" s="10">
        <v>53</v>
      </c>
      <c r="V298" s="33">
        <v>0.21696041450165438</v>
      </c>
      <c r="W298" s="11">
        <v>-1.5171072775551894E-2</v>
      </c>
      <c r="X298" s="10">
        <v>24</v>
      </c>
      <c r="Y298" s="33">
        <v>0.30200192450804009</v>
      </c>
      <c r="Z298" s="13">
        <v>39023</v>
      </c>
      <c r="AA298" s="10">
        <v>2</v>
      </c>
      <c r="AB298" s="33">
        <v>0.10818419565591575</v>
      </c>
      <c r="AC298" s="11">
        <v>2.2248507627680748E-3</v>
      </c>
      <c r="AD298" s="10">
        <v>65</v>
      </c>
      <c r="AE298" s="33">
        <v>0.18373186172039546</v>
      </c>
      <c r="AF298" s="11">
        <v>1.540281773829999E-2</v>
      </c>
      <c r="AG298" s="10">
        <v>-13</v>
      </c>
      <c r="AH298" s="33">
        <v>-7.3425794043341985E-2</v>
      </c>
      <c r="AI298" s="14">
        <v>-4.666666666666619E-2</v>
      </c>
      <c r="AJ298" s="10">
        <v>-2</v>
      </c>
      <c r="AK298" s="33">
        <v>-2.2978891193129351E-2</v>
      </c>
      <c r="AL298" s="13">
        <v>30212.457019559399</v>
      </c>
      <c r="AM298" s="38"/>
    </row>
    <row r="299" spans="1:39" x14ac:dyDescent="0.25">
      <c r="A299" t="s">
        <v>1024</v>
      </c>
      <c r="B299" s="5" t="s">
        <v>536</v>
      </c>
      <c r="C299" s="6" t="s">
        <v>38</v>
      </c>
      <c r="D299" s="7" t="s">
        <v>39</v>
      </c>
      <c r="E299" s="8">
        <v>10.422174114622159</v>
      </c>
      <c r="F299" s="36">
        <v>-0.49961136731816147</v>
      </c>
      <c r="G299" s="8">
        <v>7.439433926849464</v>
      </c>
      <c r="H299" s="9">
        <v>-17</v>
      </c>
      <c r="I299" s="10">
        <v>-18</v>
      </c>
      <c r="J299" s="33">
        <v>-0.34838803505293336</v>
      </c>
      <c r="K299" s="11">
        <v>1.9885354639983754E-2</v>
      </c>
      <c r="L299" s="10">
        <v>-20</v>
      </c>
      <c r="M299" s="33">
        <v>4.7426997634138712E-2</v>
      </c>
      <c r="N299" s="11">
        <v>-6.5604922544896006E-3</v>
      </c>
      <c r="O299" s="10">
        <v>-58</v>
      </c>
      <c r="P299" s="33">
        <v>-0.16140875288787776</v>
      </c>
      <c r="Q299" s="11">
        <v>7.6548445396609384E-3</v>
      </c>
      <c r="R299" s="10">
        <v>28</v>
      </c>
      <c r="S299" s="33">
        <v>0.20526257630251427</v>
      </c>
      <c r="T299" s="12">
        <v>-7.1536092313974342E-3</v>
      </c>
      <c r="U299" s="10">
        <v>-49</v>
      </c>
      <c r="V299" s="33">
        <v>-0.2935980761303858</v>
      </c>
      <c r="W299" s="11">
        <v>1.3440022163632985E-2</v>
      </c>
      <c r="X299" s="10">
        <v>-47</v>
      </c>
      <c r="Y299" s="33">
        <v>-0.52461885135109099</v>
      </c>
      <c r="Z299" s="13">
        <v>6419</v>
      </c>
      <c r="AA299" s="10">
        <v>25</v>
      </c>
      <c r="AB299" s="33">
        <v>0.25308314919423103</v>
      </c>
      <c r="AC299" s="11">
        <v>1.1655424084927243E-4</v>
      </c>
      <c r="AD299" s="10">
        <v>38</v>
      </c>
      <c r="AE299" s="33">
        <v>8.6622613399627846E-2</v>
      </c>
      <c r="AF299" s="11">
        <v>9.6321934653356145E-3</v>
      </c>
      <c r="AG299" s="10">
        <v>17</v>
      </c>
      <c r="AH299" s="33">
        <v>4.7290101064720438E-2</v>
      </c>
      <c r="AI299" s="14">
        <v>-0.17266666666666719</v>
      </c>
      <c r="AJ299" s="10">
        <v>-11</v>
      </c>
      <c r="AK299" s="33">
        <v>-6.1451670266485514E-3</v>
      </c>
      <c r="AL299" s="13">
        <v>19767.69437471233</v>
      </c>
      <c r="AM299" s="38"/>
    </row>
    <row r="300" spans="1:39" x14ac:dyDescent="0.25">
      <c r="A300" t="s">
        <v>1094</v>
      </c>
      <c r="B300" s="5" t="s">
        <v>37</v>
      </c>
      <c r="C300" s="6" t="s">
        <v>38</v>
      </c>
      <c r="D300" s="7" t="s">
        <v>39</v>
      </c>
      <c r="E300" s="8">
        <v>79.245412754829772</v>
      </c>
      <c r="F300" s="36">
        <v>-0.47852460723196089</v>
      </c>
      <c r="G300" s="8">
        <v>-6.5832097878980846</v>
      </c>
      <c r="H300" s="9">
        <v>2</v>
      </c>
      <c r="I300" s="10">
        <v>210</v>
      </c>
      <c r="J300" s="33">
        <v>0.72344029253579878</v>
      </c>
      <c r="K300" s="11">
        <v>8.0011053849607272E-2</v>
      </c>
      <c r="L300" s="10">
        <v>29</v>
      </c>
      <c r="M300" s="33">
        <v>0.78883719521963847</v>
      </c>
      <c r="N300" s="11">
        <v>-9.0034300947327381E-2</v>
      </c>
      <c r="O300" s="10">
        <v>-1</v>
      </c>
      <c r="P300" s="33">
        <v>-0.13104845489245154</v>
      </c>
      <c r="Q300" s="11">
        <v>-2.2826158972790722E-3</v>
      </c>
      <c r="R300" s="10">
        <v>2</v>
      </c>
      <c r="S300" s="33">
        <v>-2.2919326250842786</v>
      </c>
      <c r="T300" s="12">
        <v>0.74385633472773005</v>
      </c>
      <c r="U300" s="10">
        <v>3</v>
      </c>
      <c r="V300" s="33">
        <v>0.50351592724115912</v>
      </c>
      <c r="W300" s="11">
        <v>-2.5328013646009118E-2</v>
      </c>
      <c r="X300" s="10">
        <v>2</v>
      </c>
      <c r="Y300" s="33">
        <v>8.6696143765022882E-2</v>
      </c>
      <c r="Z300" s="13">
        <v>9042</v>
      </c>
      <c r="AA300" s="10">
        <v>26</v>
      </c>
      <c r="AB300" s="33">
        <v>0.37282228390452743</v>
      </c>
      <c r="AC300" s="11">
        <v>-5.495286404747092E-3</v>
      </c>
      <c r="AD300" s="10">
        <v>9</v>
      </c>
      <c r="AE300" s="33">
        <v>0.55024460994701219</v>
      </c>
      <c r="AF300" s="11">
        <v>4.8098804575018028E-2</v>
      </c>
      <c r="AG300" s="10">
        <v>0</v>
      </c>
      <c r="AH300" s="33">
        <v>0.18077671044909671</v>
      </c>
      <c r="AI300" s="14">
        <v>-0.29033333333333378</v>
      </c>
      <c r="AJ300" s="10">
        <v>1</v>
      </c>
      <c r="AK300" s="33">
        <v>3.1655833343640638E-2</v>
      </c>
      <c r="AL300" s="13">
        <v>4499.9833624830935</v>
      </c>
      <c r="AM300" s="38"/>
    </row>
    <row r="301" spans="1:39" x14ac:dyDescent="0.25">
      <c r="A301" t="s">
        <v>1138</v>
      </c>
      <c r="B301" s="5" t="s">
        <v>577</v>
      </c>
      <c r="C301" s="6" t="s">
        <v>38</v>
      </c>
      <c r="D301" s="7" t="s">
        <v>39</v>
      </c>
      <c r="E301" s="8">
        <v>7.7876728258990084</v>
      </c>
      <c r="F301" s="36">
        <v>-1.3715434203256969</v>
      </c>
      <c r="G301" s="8">
        <v>10.140295960853624</v>
      </c>
      <c r="H301" s="9">
        <v>-32</v>
      </c>
      <c r="I301" s="10">
        <v>4</v>
      </c>
      <c r="J301" s="33">
        <v>4.4587229201794032E-2</v>
      </c>
      <c r="K301" s="11">
        <v>4.0862069776595122E-2</v>
      </c>
      <c r="L301" s="10">
        <v>128</v>
      </c>
      <c r="M301" s="33">
        <v>0.50305648289230942</v>
      </c>
      <c r="N301" s="11">
        <v>-3.0253112135685808E-2</v>
      </c>
      <c r="O301" s="10">
        <v>-185</v>
      </c>
      <c r="P301" s="33">
        <v>-0.44570036180739359</v>
      </c>
      <c r="Q301" s="11">
        <v>2.5671016063571563E-2</v>
      </c>
      <c r="R301" s="10">
        <v>21</v>
      </c>
      <c r="S301" s="33">
        <v>0.24740739776043075</v>
      </c>
      <c r="T301" s="12">
        <v>-3.5848718408316903E-2</v>
      </c>
      <c r="U301" s="10">
        <v>-319</v>
      </c>
      <c r="V301" s="33">
        <v>-0.9493286365145972</v>
      </c>
      <c r="W301" s="11">
        <v>5.3572029738808605E-2</v>
      </c>
      <c r="X301" s="10">
        <v>-19</v>
      </c>
      <c r="Y301" s="33">
        <v>-0.42309477513073768</v>
      </c>
      <c r="Z301" s="13">
        <v>13712</v>
      </c>
      <c r="AA301" s="10">
        <v>5</v>
      </c>
      <c r="AB301" s="33">
        <v>0.16145090992321776</v>
      </c>
      <c r="AC301" s="11">
        <v>1.7164242682407328E-3</v>
      </c>
      <c r="AD301" s="10">
        <v>-6</v>
      </c>
      <c r="AE301" s="33">
        <v>-7.2051474244785862E-2</v>
      </c>
      <c r="AF301" s="11">
        <v>-1.9680029614632666E-4</v>
      </c>
      <c r="AG301" s="10">
        <v>-27</v>
      </c>
      <c r="AH301" s="33">
        <v>-7.3994446007426481E-2</v>
      </c>
      <c r="AI301" s="14">
        <v>-3.8666666666666405E-2</v>
      </c>
      <c r="AJ301" s="10">
        <v>-14</v>
      </c>
      <c r="AK301" s="33">
        <v>-3.4555187334004513E-2</v>
      </c>
      <c r="AL301" s="13">
        <v>9112.7912267949141</v>
      </c>
      <c r="AM301" s="38"/>
    </row>
    <row r="302" spans="1:39" x14ac:dyDescent="0.25">
      <c r="A302" t="s">
        <v>672</v>
      </c>
      <c r="B302" s="5" t="s">
        <v>141</v>
      </c>
      <c r="C302" s="6" t="s">
        <v>49</v>
      </c>
      <c r="D302" s="7" t="s">
        <v>39</v>
      </c>
      <c r="E302" s="8">
        <v>39.260256519599544</v>
      </c>
      <c r="F302" s="36">
        <v>-1.2402377466347994</v>
      </c>
      <c r="G302" s="8">
        <v>3.4255587929443436</v>
      </c>
      <c r="H302" s="9">
        <v>-21</v>
      </c>
      <c r="I302" s="10">
        <v>-17</v>
      </c>
      <c r="J302" s="33">
        <v>-8.4608359373095743E-2</v>
      </c>
      <c r="K302" s="11">
        <v>2.9279465510946068E-2</v>
      </c>
      <c r="L302" s="10">
        <v>-159</v>
      </c>
      <c r="M302" s="33">
        <v>-0.63672626260544152</v>
      </c>
      <c r="N302" s="11">
        <v>8.4580831641027851E-3</v>
      </c>
      <c r="O302" s="10">
        <v>-41</v>
      </c>
      <c r="P302" s="33">
        <v>-0.46332474339020219</v>
      </c>
      <c r="Q302" s="11">
        <v>2.4061170802410214E-2</v>
      </c>
      <c r="R302" s="10">
        <v>-20</v>
      </c>
      <c r="S302" s="33">
        <v>-0.14360886208547546</v>
      </c>
      <c r="T302" s="12">
        <v>0.16032042147139247</v>
      </c>
      <c r="U302" s="10">
        <v>52</v>
      </c>
      <c r="V302" s="33">
        <v>0.47692676934184797</v>
      </c>
      <c r="W302" s="11">
        <v>-2.9151867570966744E-2</v>
      </c>
      <c r="X302" s="10">
        <v>-49</v>
      </c>
      <c r="Y302" s="33">
        <v>-0.16450537285325884</v>
      </c>
      <c r="Z302" s="13">
        <v>5702</v>
      </c>
      <c r="AA302" s="10">
        <v>-23</v>
      </c>
      <c r="AB302" s="33">
        <v>-0.27205473284221671</v>
      </c>
      <c r="AC302" s="11">
        <v>3.8431723800993398E-3</v>
      </c>
      <c r="AD302" s="10">
        <v>-26</v>
      </c>
      <c r="AE302" s="33">
        <v>-0.50401342159190587</v>
      </c>
      <c r="AF302" s="11">
        <v>-1.8555767226196007E-2</v>
      </c>
      <c r="AG302" s="10">
        <v>27</v>
      </c>
      <c r="AH302" s="33">
        <v>4.7771752481818752E-2</v>
      </c>
      <c r="AI302" s="14">
        <v>-0.17733333333333379</v>
      </c>
      <c r="AJ302" s="10">
        <v>-51</v>
      </c>
      <c r="AK302" s="33">
        <v>-5.0666633576321451E-3</v>
      </c>
      <c r="AL302" s="13">
        <v>4541.6625524455449</v>
      </c>
      <c r="AM302" s="38">
        <v>1</v>
      </c>
    </row>
    <row r="303" spans="1:39" x14ac:dyDescent="0.25">
      <c r="A303" t="s">
        <v>695</v>
      </c>
      <c r="B303" s="5" t="s">
        <v>535</v>
      </c>
      <c r="C303" s="6" t="s">
        <v>49</v>
      </c>
      <c r="D303" s="7" t="s">
        <v>39</v>
      </c>
      <c r="E303" s="8">
        <v>8.8894085101094049</v>
      </c>
      <c r="F303" s="36">
        <v>-9.855197886007705E-2</v>
      </c>
      <c r="G303" s="8">
        <v>6.7542372353088584</v>
      </c>
      <c r="H303" s="9">
        <v>-4</v>
      </c>
      <c r="I303" s="10">
        <v>-291</v>
      </c>
      <c r="J303" s="33">
        <v>-1.3380288925415349</v>
      </c>
      <c r="K303" s="11">
        <v>-5.8768984014216263E-2</v>
      </c>
      <c r="L303" s="10">
        <v>130</v>
      </c>
      <c r="M303" s="33">
        <v>0.46758514707228616</v>
      </c>
      <c r="N303" s="11">
        <v>-3.3655396740235308E-2</v>
      </c>
      <c r="O303" s="10">
        <v>81</v>
      </c>
      <c r="P303" s="33">
        <v>0.21592263615111074</v>
      </c>
      <c r="Q303" s="11">
        <v>-1.5396458814472672E-2</v>
      </c>
      <c r="R303" s="10">
        <v>101</v>
      </c>
      <c r="S303" s="33">
        <v>0.29735242532058109</v>
      </c>
      <c r="T303" s="12">
        <v>-0.24588148512417013</v>
      </c>
      <c r="U303" s="10">
        <v>-166</v>
      </c>
      <c r="V303" s="33">
        <v>-0.47823890470935693</v>
      </c>
      <c r="W303" s="11">
        <v>2.482443144573997E-2</v>
      </c>
      <c r="X303" s="10">
        <v>-6</v>
      </c>
      <c r="Y303" s="33">
        <v>-4.311104444198155E-2</v>
      </c>
      <c r="Z303" s="13">
        <v>30087</v>
      </c>
      <c r="AA303" s="10">
        <v>47</v>
      </c>
      <c r="AB303" s="33">
        <v>0.17339832813431755</v>
      </c>
      <c r="AC303" s="11">
        <v>6.8644818423383228E-4</v>
      </c>
      <c r="AD303" s="10">
        <v>-5</v>
      </c>
      <c r="AE303" s="33">
        <v>-5.9200603583729361E-2</v>
      </c>
      <c r="AF303" s="11">
        <v>5.800712370028771E-4</v>
      </c>
      <c r="AG303" s="10">
        <v>18</v>
      </c>
      <c r="AH303" s="33">
        <v>5.3024704474159967E-2</v>
      </c>
      <c r="AI303" s="14">
        <v>-0.19400000000000039</v>
      </c>
      <c r="AJ303" s="10">
        <v>-1</v>
      </c>
      <c r="AK303" s="33">
        <v>-1.2802219289872185E-3</v>
      </c>
      <c r="AL303" s="13">
        <v>100176.67612397968</v>
      </c>
      <c r="AM303" s="38"/>
    </row>
    <row r="304" spans="1:39" x14ac:dyDescent="0.25">
      <c r="A304" t="s">
        <v>710</v>
      </c>
      <c r="B304" s="5" t="s">
        <v>244</v>
      </c>
      <c r="C304" s="6" t="s">
        <v>49</v>
      </c>
      <c r="D304" s="7" t="s">
        <v>39</v>
      </c>
      <c r="E304" s="8">
        <v>31.096317997919183</v>
      </c>
      <c r="F304" s="36">
        <v>-3.4764952600165611</v>
      </c>
      <c r="G304" s="8">
        <v>10.63814364478932</v>
      </c>
      <c r="H304" s="9">
        <v>-101</v>
      </c>
      <c r="I304" s="10">
        <v>49</v>
      </c>
      <c r="J304" s="33">
        <v>0.16666824557399462</v>
      </c>
      <c r="K304" s="11">
        <v>4.1975603316400489E-2</v>
      </c>
      <c r="L304" s="10">
        <v>-190</v>
      </c>
      <c r="M304" s="33">
        <v>-1.9082527114588406</v>
      </c>
      <c r="N304" s="11">
        <v>5.0058989316379365E-2</v>
      </c>
      <c r="O304" s="10">
        <v>-124</v>
      </c>
      <c r="P304" s="33">
        <v>-1.1570725486192532</v>
      </c>
      <c r="Q304" s="11">
        <v>6.7836321453974974E-2</v>
      </c>
      <c r="R304" s="10">
        <v>-37</v>
      </c>
      <c r="S304" s="33">
        <v>0.10344252911565974</v>
      </c>
      <c r="T304" s="12">
        <v>0.11833896524892695</v>
      </c>
      <c r="U304" s="10">
        <v>-55</v>
      </c>
      <c r="V304" s="33">
        <v>-1.2390869992952311</v>
      </c>
      <c r="W304" s="11">
        <v>7.4872240502958307E-2</v>
      </c>
      <c r="X304" s="10">
        <v>-27</v>
      </c>
      <c r="Y304" s="33">
        <v>-6.6436055733552823E-2</v>
      </c>
      <c r="Z304" s="13">
        <v>10522</v>
      </c>
      <c r="AA304" s="10">
        <v>95</v>
      </c>
      <c r="AB304" s="33">
        <v>0.2116616615406367</v>
      </c>
      <c r="AC304" s="11">
        <v>-6.5734858110969713E-4</v>
      </c>
      <c r="AD304" s="10">
        <v>-212</v>
      </c>
      <c r="AE304" s="33">
        <v>-0.93850189460868849</v>
      </c>
      <c r="AF304" s="11">
        <v>-4.7422912542165463E-2</v>
      </c>
      <c r="AG304" s="10">
        <v>26</v>
      </c>
      <c r="AH304" s="33">
        <v>0.14864147447135606</v>
      </c>
      <c r="AI304" s="14">
        <v>-0.28266666666666707</v>
      </c>
      <c r="AJ304" s="10">
        <v>25</v>
      </c>
      <c r="AK304" s="33">
        <v>3.0935181748964397E-2</v>
      </c>
      <c r="AL304" s="13">
        <v>22134.996453185449</v>
      </c>
      <c r="AM304" s="38"/>
    </row>
    <row r="305" spans="1:39" x14ac:dyDescent="0.25">
      <c r="A305" t="s">
        <v>713</v>
      </c>
      <c r="B305" s="5" t="s">
        <v>415</v>
      </c>
      <c r="C305" s="6" t="s">
        <v>49</v>
      </c>
      <c r="D305" s="7" t="s">
        <v>39</v>
      </c>
      <c r="E305" s="8">
        <v>20.962217048052732</v>
      </c>
      <c r="F305" s="36">
        <v>-5.3445769665467768E-2</v>
      </c>
      <c r="G305" s="8">
        <v>4.1915528885984834</v>
      </c>
      <c r="H305" s="9">
        <v>-11</v>
      </c>
      <c r="I305" s="10">
        <v>-16</v>
      </c>
      <c r="J305" s="33">
        <v>-1.8707215582682749E-2</v>
      </c>
      <c r="K305" s="11">
        <v>2.8390038674894091E-2</v>
      </c>
      <c r="L305" s="10">
        <v>-83</v>
      </c>
      <c r="M305" s="33">
        <v>-0.13570695452403575</v>
      </c>
      <c r="N305" s="11">
        <v>-4.8976102140319902E-3</v>
      </c>
      <c r="O305" s="10">
        <v>-64</v>
      </c>
      <c r="P305" s="33">
        <v>-0.22401158275039665</v>
      </c>
      <c r="Q305" s="11">
        <v>1.0896553112388609E-2</v>
      </c>
      <c r="R305" s="10">
        <v>-64</v>
      </c>
      <c r="S305" s="33">
        <v>3.540781963281367E-2</v>
      </c>
      <c r="T305" s="12">
        <v>0.23218119528914344</v>
      </c>
      <c r="U305" s="10">
        <v>96</v>
      </c>
      <c r="V305" s="33">
        <v>0.29733260545167273</v>
      </c>
      <c r="W305" s="11">
        <v>-2.0670177408144585E-2</v>
      </c>
      <c r="X305" s="10">
        <v>5</v>
      </c>
      <c r="Y305" s="33">
        <v>2.7467839451881471E-2</v>
      </c>
      <c r="Z305" s="13">
        <v>22558</v>
      </c>
      <c r="AA305" s="10">
        <v>5</v>
      </c>
      <c r="AB305" s="33">
        <v>-1.7121502885536488E-3</v>
      </c>
      <c r="AC305" s="11">
        <v>2.647877274348908E-3</v>
      </c>
      <c r="AD305" s="10">
        <v>-48</v>
      </c>
      <c r="AE305" s="33">
        <v>-0.13794425675437494</v>
      </c>
      <c r="AF305" s="11">
        <v>-1.9870564064811136E-3</v>
      </c>
      <c r="AG305" s="10">
        <v>-17</v>
      </c>
      <c r="AH305" s="33">
        <v>-4.5087783993600097E-2</v>
      </c>
      <c r="AI305" s="14">
        <v>-6.800000000000006E-2</v>
      </c>
      <c r="AJ305" s="10">
        <v>-16</v>
      </c>
      <c r="AK305" s="33">
        <v>-4.4222353372236345E-4</v>
      </c>
      <c r="AL305" s="13">
        <v>15101.261826620233</v>
      </c>
      <c r="AM305" s="38"/>
    </row>
    <row r="306" spans="1:39" x14ac:dyDescent="0.25">
      <c r="A306" t="s">
        <v>724</v>
      </c>
      <c r="B306" s="5" t="s">
        <v>398</v>
      </c>
      <c r="C306" s="6" t="s">
        <v>49</v>
      </c>
      <c r="D306" s="7" t="s">
        <v>39</v>
      </c>
      <c r="E306" s="8">
        <v>22.511849837250093</v>
      </c>
      <c r="F306" s="36">
        <v>-0.49168488736093607</v>
      </c>
      <c r="G306" s="8">
        <v>4.9656892354310216</v>
      </c>
      <c r="H306" s="9">
        <v>-40</v>
      </c>
      <c r="I306" s="10">
        <v>134</v>
      </c>
      <c r="J306" s="33">
        <v>0.460787734072928</v>
      </c>
      <c r="K306" s="11">
        <v>6.4174016658874122E-2</v>
      </c>
      <c r="L306" s="10">
        <v>-66</v>
      </c>
      <c r="M306" s="33">
        <v>-9.1888044494911558E-2</v>
      </c>
      <c r="N306" s="11">
        <v>-5.5327807518546837E-3</v>
      </c>
      <c r="O306" s="10">
        <v>-73</v>
      </c>
      <c r="P306" s="33">
        <v>-0.29630717268581414</v>
      </c>
      <c r="Q306" s="11">
        <v>1.5325943060495791E-2</v>
      </c>
      <c r="R306" s="10">
        <v>-2</v>
      </c>
      <c r="S306" s="33">
        <v>6.2218722748668465E-2</v>
      </c>
      <c r="T306" s="12">
        <v>-3.1773410874517349E-2</v>
      </c>
      <c r="U306" s="10">
        <v>-32</v>
      </c>
      <c r="V306" s="33">
        <v>-8.5736065938772921E-2</v>
      </c>
      <c r="W306" s="11">
        <v>2.4695680166267608E-3</v>
      </c>
      <c r="X306" s="10">
        <v>-6</v>
      </c>
      <c r="Y306" s="33">
        <v>-7.4316628119841993E-2</v>
      </c>
      <c r="Z306" s="13">
        <v>15623</v>
      </c>
      <c r="AA306" s="10">
        <v>-4</v>
      </c>
      <c r="AB306" s="33">
        <v>-1.1607687169070124E-2</v>
      </c>
      <c r="AC306" s="11">
        <v>3.0194547078291611E-3</v>
      </c>
      <c r="AD306" s="10">
        <v>-39</v>
      </c>
      <c r="AE306" s="33">
        <v>-0.12792405300802706</v>
      </c>
      <c r="AF306" s="11">
        <v>-3.2025135607538502E-4</v>
      </c>
      <c r="AG306" s="10">
        <v>-33</v>
      </c>
      <c r="AH306" s="33">
        <v>-0.16117001227204042</v>
      </c>
      <c r="AI306" s="14">
        <v>5.6333333333333346E-2</v>
      </c>
      <c r="AJ306" s="10">
        <v>-56</v>
      </c>
      <c r="AK306" s="33">
        <v>-3.9777690058290016E-2</v>
      </c>
      <c r="AL306" s="13">
        <v>-10839.535602500284</v>
      </c>
      <c r="AM306" s="38"/>
    </row>
    <row r="307" spans="1:39" x14ac:dyDescent="0.25">
      <c r="A307" t="s">
        <v>808</v>
      </c>
      <c r="B307" s="5" t="s">
        <v>322</v>
      </c>
      <c r="C307" s="6" t="s">
        <v>49</v>
      </c>
      <c r="D307" s="7" t="s">
        <v>39</v>
      </c>
      <c r="E307" s="8">
        <v>23.93433068921145</v>
      </c>
      <c r="F307" s="36">
        <v>0.28013140710133078</v>
      </c>
      <c r="G307" s="8">
        <v>2.7595641096200509</v>
      </c>
      <c r="H307" s="9">
        <v>14</v>
      </c>
      <c r="I307" s="10">
        <v>199</v>
      </c>
      <c r="J307" s="33">
        <v>1.1567689538789996</v>
      </c>
      <c r="K307" s="11">
        <v>0.11741328740493162</v>
      </c>
      <c r="L307" s="10">
        <v>-28</v>
      </c>
      <c r="M307" s="33">
        <v>3.042287785254405E-2</v>
      </c>
      <c r="N307" s="11">
        <v>-7.7907993315848301E-3</v>
      </c>
      <c r="O307" s="10">
        <v>-123</v>
      </c>
      <c r="P307" s="33">
        <v>-0.43787785819001734</v>
      </c>
      <c r="Q307" s="11">
        <v>2.433953456205263E-2</v>
      </c>
      <c r="R307" s="10">
        <v>-21</v>
      </c>
      <c r="S307" s="33">
        <v>-0.26440029238148288</v>
      </c>
      <c r="T307" s="12">
        <v>0.24790503125448882</v>
      </c>
      <c r="U307" s="10">
        <v>7</v>
      </c>
      <c r="V307" s="33">
        <v>1.7297579036705812E-3</v>
      </c>
      <c r="W307" s="11">
        <v>-3.7436045950381309E-3</v>
      </c>
      <c r="X307" s="10">
        <v>-22</v>
      </c>
      <c r="Y307" s="33">
        <v>-0.1238321109964889</v>
      </c>
      <c r="Z307" s="13">
        <v>11444</v>
      </c>
      <c r="AA307" s="10">
        <v>133</v>
      </c>
      <c r="AB307" s="33">
        <v>0.31514524302687852</v>
      </c>
      <c r="AC307" s="11">
        <v>-1.7646176911544215E-3</v>
      </c>
      <c r="AD307" s="10">
        <v>131</v>
      </c>
      <c r="AE307" s="33">
        <v>0.45861538347306963</v>
      </c>
      <c r="AF307" s="11">
        <v>3.2879456063520607E-2</v>
      </c>
      <c r="AG307" s="10">
        <v>50</v>
      </c>
      <c r="AH307" s="33">
        <v>0.12220132279096896</v>
      </c>
      <c r="AI307" s="14">
        <v>-0.26033333333333308</v>
      </c>
      <c r="AJ307" s="10">
        <v>-10</v>
      </c>
      <c r="AK307" s="33">
        <v>1.3611982540292861E-2</v>
      </c>
      <c r="AL307" s="13">
        <v>9656.2364760956116</v>
      </c>
      <c r="AM307" s="38"/>
    </row>
    <row r="308" spans="1:39" x14ac:dyDescent="0.25">
      <c r="A308" t="s">
        <v>810</v>
      </c>
      <c r="B308" s="5" t="s">
        <v>307</v>
      </c>
      <c r="C308" s="6" t="s">
        <v>49</v>
      </c>
      <c r="D308" s="7" t="s">
        <v>39</v>
      </c>
      <c r="E308" s="8">
        <v>27.2958362806603</v>
      </c>
      <c r="F308" s="36">
        <v>-1.2565253402572059</v>
      </c>
      <c r="G308" s="8">
        <v>5.8946492217558522</v>
      </c>
      <c r="H308" s="9">
        <v>-63</v>
      </c>
      <c r="I308" s="10">
        <v>212</v>
      </c>
      <c r="J308" s="33">
        <v>0.7355545691161034</v>
      </c>
      <c r="K308" s="11">
        <v>8.1145770626329439E-2</v>
      </c>
      <c r="L308" s="10">
        <v>-66</v>
      </c>
      <c r="M308" s="33">
        <v>-0.19334351873905037</v>
      </c>
      <c r="N308" s="11">
        <v>-7.8742428935763067E-3</v>
      </c>
      <c r="O308" s="10">
        <v>-48</v>
      </c>
      <c r="P308" s="33">
        <v>-0.31217346568966742</v>
      </c>
      <c r="Q308" s="11">
        <v>1.5481351461879359E-2</v>
      </c>
      <c r="R308" s="10">
        <v>-48</v>
      </c>
      <c r="S308" s="33">
        <v>-0.50114743416291752</v>
      </c>
      <c r="T308" s="12">
        <v>0.75550679524486553</v>
      </c>
      <c r="U308" s="10">
        <v>-24</v>
      </c>
      <c r="V308" s="33">
        <v>-0.11480140878091116</v>
      </c>
      <c r="W308" s="11">
        <v>5.7148442398639171E-3</v>
      </c>
      <c r="X308" s="10">
        <v>-12</v>
      </c>
      <c r="Y308" s="33">
        <v>-4.5417568516893547E-2</v>
      </c>
      <c r="Z308" s="13">
        <v>12525</v>
      </c>
      <c r="AA308" s="10">
        <v>-72</v>
      </c>
      <c r="AB308" s="33">
        <v>-0.23397903089605143</v>
      </c>
      <c r="AC308" s="11">
        <v>5.7980475899938981E-3</v>
      </c>
      <c r="AD308" s="10">
        <v>-40</v>
      </c>
      <c r="AE308" s="33">
        <v>-0.1101590405807098</v>
      </c>
      <c r="AF308" s="11">
        <v>-1.1998109095892051E-3</v>
      </c>
      <c r="AG308" s="10">
        <v>-56</v>
      </c>
      <c r="AH308" s="33">
        <v>-0.28181036990329</v>
      </c>
      <c r="AI308" s="14">
        <v>0.21133333333333271</v>
      </c>
      <c r="AJ308" s="10">
        <v>-97</v>
      </c>
      <c r="AK308" s="33">
        <v>-1.5790246993982876E-2</v>
      </c>
      <c r="AL308" s="13">
        <v>-11336.909809908553</v>
      </c>
      <c r="AM308" s="38"/>
    </row>
    <row r="309" spans="1:39" x14ac:dyDescent="0.25">
      <c r="A309" t="s">
        <v>832</v>
      </c>
      <c r="B309" s="5" t="s">
        <v>205</v>
      </c>
      <c r="C309" s="6" t="s">
        <v>49</v>
      </c>
      <c r="D309" s="7" t="s">
        <v>39</v>
      </c>
      <c r="E309" s="8">
        <v>30.995224105380835</v>
      </c>
      <c r="F309" s="36">
        <v>-3.4410110856051279E-2</v>
      </c>
      <c r="G309" s="8">
        <v>2.1076883851924961</v>
      </c>
      <c r="H309" s="9">
        <v>-3</v>
      </c>
      <c r="I309" s="10">
        <v>-223</v>
      </c>
      <c r="J309" s="33">
        <v>-0.73066132622346425</v>
      </c>
      <c r="K309" s="11">
        <v>-2.7023350439012939E-2</v>
      </c>
      <c r="L309" s="10">
        <v>127</v>
      </c>
      <c r="M309" s="33">
        <v>0.54448627216159529</v>
      </c>
      <c r="N309" s="11">
        <v>-4.741620287196753E-2</v>
      </c>
      <c r="O309" s="10">
        <v>-14</v>
      </c>
      <c r="P309" s="33">
        <v>-0.10491529865733956</v>
      </c>
      <c r="Q309" s="11">
        <v>2.3032207332548543E-3</v>
      </c>
      <c r="R309" s="10">
        <v>197</v>
      </c>
      <c r="S309" s="33">
        <v>0.3927127845156092</v>
      </c>
      <c r="T309" s="12">
        <v>-0.84535552452014961</v>
      </c>
      <c r="U309" s="10">
        <v>24</v>
      </c>
      <c r="V309" s="33">
        <v>8.755517460359219E-2</v>
      </c>
      <c r="W309" s="11">
        <v>-7.8021928181544603E-3</v>
      </c>
      <c r="X309" s="10">
        <v>87</v>
      </c>
      <c r="Y309" s="33">
        <v>0.27256784097187731</v>
      </c>
      <c r="Z309" s="13">
        <v>27253</v>
      </c>
      <c r="AA309" s="10">
        <v>4</v>
      </c>
      <c r="AB309" s="33">
        <v>-5.0289310907342025E-2</v>
      </c>
      <c r="AC309" s="11">
        <v>2.0860927152317882E-3</v>
      </c>
      <c r="AD309" s="10">
        <v>-99</v>
      </c>
      <c r="AE309" s="33">
        <v>-0.61227472839337671</v>
      </c>
      <c r="AF309" s="11">
        <v>-2.7541676997179465E-2</v>
      </c>
      <c r="AG309" s="10">
        <v>3</v>
      </c>
      <c r="AH309" s="33">
        <v>7.6065715851605264E-2</v>
      </c>
      <c r="AI309" s="14">
        <v>-0.19766666666666666</v>
      </c>
      <c r="AJ309" s="10">
        <v>14</v>
      </c>
      <c r="AK309" s="33">
        <v>3.104304625397647E-2</v>
      </c>
      <c r="AL309" s="13">
        <v>17665.699383512911</v>
      </c>
      <c r="AM309" s="38"/>
    </row>
    <row r="310" spans="1:39" x14ac:dyDescent="0.25">
      <c r="A310" t="s">
        <v>902</v>
      </c>
      <c r="B310" s="5" t="s">
        <v>492</v>
      </c>
      <c r="C310" s="6" t="s">
        <v>49</v>
      </c>
      <c r="D310" s="7" t="s">
        <v>39</v>
      </c>
      <c r="E310" s="8">
        <v>15.293468726201969</v>
      </c>
      <c r="F310" s="36">
        <v>-0.1730778180695518</v>
      </c>
      <c r="G310" s="8">
        <v>5.639433180139914</v>
      </c>
      <c r="H310" s="9">
        <v>-9</v>
      </c>
      <c r="I310" s="10">
        <v>-21</v>
      </c>
      <c r="J310" s="33">
        <v>-0.27485326905114849</v>
      </c>
      <c r="K310" s="11">
        <v>2.3673254918786357E-2</v>
      </c>
      <c r="L310" s="10">
        <v>-68</v>
      </c>
      <c r="M310" s="33">
        <v>-7.5805413515269926E-2</v>
      </c>
      <c r="N310" s="11">
        <v>-7.796124468407474E-3</v>
      </c>
      <c r="O310" s="10">
        <v>-75</v>
      </c>
      <c r="P310" s="33">
        <v>-0.1929034516412855</v>
      </c>
      <c r="Q310" s="11">
        <v>9.2975564853372342E-3</v>
      </c>
      <c r="R310" s="10">
        <v>44</v>
      </c>
      <c r="S310" s="33">
        <v>0.1848424425536703</v>
      </c>
      <c r="T310" s="12">
        <v>-7.6874417336036893E-2</v>
      </c>
      <c r="U310" s="10">
        <v>-69</v>
      </c>
      <c r="V310" s="33">
        <v>-0.18775371297617371</v>
      </c>
      <c r="W310" s="11">
        <v>7.6811408313817824E-3</v>
      </c>
      <c r="X310" s="10">
        <v>-4</v>
      </c>
      <c r="Y310" s="33">
        <v>3.9178498757898916E-2</v>
      </c>
      <c r="Z310" s="13">
        <v>25720</v>
      </c>
      <c r="AA310" s="10">
        <v>52</v>
      </c>
      <c r="AB310" s="33">
        <v>0.24244036031038241</v>
      </c>
      <c r="AC310" s="11">
        <v>-1.0101010101012248E-5</v>
      </c>
      <c r="AD310" s="10">
        <v>-63</v>
      </c>
      <c r="AE310" s="33">
        <v>-0.17294132272228191</v>
      </c>
      <c r="AF310" s="11">
        <v>-4.8888343061647133E-3</v>
      </c>
      <c r="AG310" s="10">
        <v>3</v>
      </c>
      <c r="AH310" s="33">
        <v>-1.0337632123751397E-2</v>
      </c>
      <c r="AI310" s="14">
        <v>-0.10933333333333328</v>
      </c>
      <c r="AJ310" s="10">
        <v>12</v>
      </c>
      <c r="AK310" s="33">
        <v>1.7233785283120084E-2</v>
      </c>
      <c r="AL310" s="13">
        <v>32950.191999430273</v>
      </c>
      <c r="AM310" s="38"/>
    </row>
    <row r="311" spans="1:39" x14ac:dyDescent="0.25">
      <c r="A311" t="s">
        <v>904</v>
      </c>
      <c r="B311" s="5" t="s">
        <v>362</v>
      </c>
      <c r="C311" s="6" t="s">
        <v>49</v>
      </c>
      <c r="D311" s="7" t="s">
        <v>39</v>
      </c>
      <c r="E311" s="8">
        <v>29.982668403742476</v>
      </c>
      <c r="F311" s="36">
        <v>0.53096185229746684</v>
      </c>
      <c r="G311" s="8">
        <v>0.90870320213642586</v>
      </c>
      <c r="H311" s="9">
        <v>15</v>
      </c>
      <c r="I311" s="10">
        <v>98</v>
      </c>
      <c r="J311" s="33">
        <v>0.35987735552229266</v>
      </c>
      <c r="K311" s="11">
        <v>5.7107163748859158E-2</v>
      </c>
      <c r="L311" s="10">
        <v>74</v>
      </c>
      <c r="M311" s="33">
        <v>0.32756062458907997</v>
      </c>
      <c r="N311" s="11">
        <v>-2.6651904920448367E-2</v>
      </c>
      <c r="O311" s="10">
        <v>-11</v>
      </c>
      <c r="P311" s="33">
        <v>-3.4955026502501763E-2</v>
      </c>
      <c r="Q311" s="11">
        <v>-7.3584199939330519E-4</v>
      </c>
      <c r="R311" s="10">
        <v>-1</v>
      </c>
      <c r="S311" s="33">
        <v>0.13285297182966369</v>
      </c>
      <c r="T311" s="12">
        <v>-2.5177617563454657E-2</v>
      </c>
      <c r="U311" s="10">
        <v>-18</v>
      </c>
      <c r="V311" s="33">
        <v>-5.6867499995385436E-2</v>
      </c>
      <c r="W311" s="11">
        <v>1.1754381267179148E-3</v>
      </c>
      <c r="X311" s="10">
        <v>81</v>
      </c>
      <c r="Y311" s="33">
        <v>0.29973833952907991</v>
      </c>
      <c r="Z311" s="13">
        <v>26408</v>
      </c>
      <c r="AA311" s="10">
        <v>13</v>
      </c>
      <c r="AB311" s="33">
        <v>-1.5242494329199639E-3</v>
      </c>
      <c r="AC311" s="11">
        <v>1.5045630703837964E-3</v>
      </c>
      <c r="AD311" s="10">
        <v>-10</v>
      </c>
      <c r="AE311" s="33">
        <v>-4.4126664621557676E-2</v>
      </c>
      <c r="AF311" s="11">
        <v>5.7299356171512938E-3</v>
      </c>
      <c r="AG311" s="10">
        <v>80</v>
      </c>
      <c r="AH311" s="33">
        <v>0.22322291473526723</v>
      </c>
      <c r="AI311" s="14">
        <v>-0.37266666666666692</v>
      </c>
      <c r="AJ311" s="10">
        <v>37</v>
      </c>
      <c r="AK311" s="33">
        <v>3.2715031117711874E-2</v>
      </c>
      <c r="AL311" s="13">
        <v>30580.872261830824</v>
      </c>
      <c r="AM311" s="38"/>
    </row>
    <row r="312" spans="1:39" x14ac:dyDescent="0.25">
      <c r="A312" t="s">
        <v>911</v>
      </c>
      <c r="B312" s="5" t="s">
        <v>423</v>
      </c>
      <c r="C312" s="6" t="s">
        <v>49</v>
      </c>
      <c r="D312" s="7" t="s">
        <v>39</v>
      </c>
      <c r="E312" s="8">
        <v>22.665790270062729</v>
      </c>
      <c r="F312" s="36">
        <v>1.3854124377774273</v>
      </c>
      <c r="G312" s="8">
        <v>0.27127529084391711</v>
      </c>
      <c r="H312" s="9">
        <v>65</v>
      </c>
      <c r="I312" s="10">
        <v>-149</v>
      </c>
      <c r="J312" s="33">
        <v>-0.41620367265001645</v>
      </c>
      <c r="K312" s="11">
        <v>-4.6670519953706524E-4</v>
      </c>
      <c r="L312" s="10">
        <v>74</v>
      </c>
      <c r="M312" s="33">
        <v>0.2943931493619466</v>
      </c>
      <c r="N312" s="11">
        <v>-2.6275060088639425E-2</v>
      </c>
      <c r="O312" s="10">
        <v>-31</v>
      </c>
      <c r="P312" s="33">
        <v>-0.10178423472510043</v>
      </c>
      <c r="Q312" s="11">
        <v>3.0416012558869693E-3</v>
      </c>
      <c r="R312" s="10">
        <v>116</v>
      </c>
      <c r="S312" s="33">
        <v>0.30714633460213037</v>
      </c>
      <c r="T312" s="12">
        <v>-0.28706760442084112</v>
      </c>
      <c r="U312" s="10">
        <v>248</v>
      </c>
      <c r="V312" s="33">
        <v>0.70096499186060945</v>
      </c>
      <c r="W312" s="11">
        <v>-4.5329223932259723E-2</v>
      </c>
      <c r="X312" s="10">
        <v>33</v>
      </c>
      <c r="Y312" s="33">
        <v>0.11250328273945408</v>
      </c>
      <c r="Z312" s="13">
        <v>23480</v>
      </c>
      <c r="AA312" s="10">
        <v>63</v>
      </c>
      <c r="AB312" s="33">
        <v>0.18178463162127168</v>
      </c>
      <c r="AC312" s="11">
        <v>4.5965449376776657E-4</v>
      </c>
      <c r="AD312" s="10">
        <v>77</v>
      </c>
      <c r="AE312" s="33">
        <v>0.23399681033609926</v>
      </c>
      <c r="AF312" s="11">
        <v>1.9204242070343547E-2</v>
      </c>
      <c r="AG312" s="10">
        <v>-37</v>
      </c>
      <c r="AH312" s="33">
        <v>-9.1417739096097905E-2</v>
      </c>
      <c r="AI312" s="14">
        <v>-1.3666666666666938E-2</v>
      </c>
      <c r="AJ312" s="10">
        <v>5</v>
      </c>
      <c r="AK312" s="33">
        <v>1.6430747756018965E-2</v>
      </c>
      <c r="AL312" s="13">
        <v>23759.324760090327</v>
      </c>
      <c r="AM312" s="38"/>
    </row>
    <row r="313" spans="1:39" x14ac:dyDescent="0.25">
      <c r="A313" t="s">
        <v>916</v>
      </c>
      <c r="B313" s="5" t="s">
        <v>211</v>
      </c>
      <c r="C313" s="6" t="s">
        <v>49</v>
      </c>
      <c r="D313" s="7" t="s">
        <v>39</v>
      </c>
      <c r="E313" s="8">
        <v>23.181954758776229</v>
      </c>
      <c r="F313" s="36">
        <v>0.86657914737597497</v>
      </c>
      <c r="G313" s="8">
        <v>1.4554083254538597</v>
      </c>
      <c r="H313" s="9">
        <v>54</v>
      </c>
      <c r="I313" s="10">
        <v>-9</v>
      </c>
      <c r="J313" s="33">
        <v>-0.7242059051704306</v>
      </c>
      <c r="K313" s="11">
        <v>9.585266930497216E-3</v>
      </c>
      <c r="L313" s="10">
        <v>-140</v>
      </c>
      <c r="M313" s="33">
        <v>-0.29486684930978707</v>
      </c>
      <c r="N313" s="11">
        <v>4.1219656050164519E-3</v>
      </c>
      <c r="O313" s="10">
        <v>-1</v>
      </c>
      <c r="P313" s="33">
        <v>-2.6351398079218713E-2</v>
      </c>
      <c r="Q313" s="11">
        <v>-6.9315527654469425E-4</v>
      </c>
      <c r="R313" s="10">
        <v>340</v>
      </c>
      <c r="S313" s="33">
        <v>1.2215053543139047</v>
      </c>
      <c r="T313" s="12">
        <v>-4.2969150952923858</v>
      </c>
      <c r="U313" s="10">
        <v>-2</v>
      </c>
      <c r="V313" s="33">
        <v>9.6976831542908704E-3</v>
      </c>
      <c r="W313" s="11">
        <v>-3.8479661697837092E-3</v>
      </c>
      <c r="X313" s="10">
        <v>0</v>
      </c>
      <c r="Y313" s="33">
        <v>1.740542871692527E-2</v>
      </c>
      <c r="Z313" s="13">
        <v>17090</v>
      </c>
      <c r="AA313" s="10">
        <v>-53</v>
      </c>
      <c r="AB313" s="33">
        <v>-0.24394447556320703</v>
      </c>
      <c r="AC313" s="11">
        <v>4.6490274001254953E-3</v>
      </c>
      <c r="AD313" s="10">
        <v>0</v>
      </c>
      <c r="AE313" s="33">
        <v>0.14461142181272529</v>
      </c>
      <c r="AF313" s="11">
        <v>1.4185844490813504E-2</v>
      </c>
      <c r="AG313" s="10">
        <v>5</v>
      </c>
      <c r="AH313" s="33">
        <v>-8.1119326782883583E-3</v>
      </c>
      <c r="AI313" s="14">
        <v>-0.12099999999999977</v>
      </c>
      <c r="AJ313" s="10">
        <v>0</v>
      </c>
      <c r="AK313" s="33">
        <v>1.8052192407246453E-3</v>
      </c>
      <c r="AL313" s="13">
        <v>32382.239051894634</v>
      </c>
      <c r="AM313" s="38"/>
    </row>
    <row r="314" spans="1:39" x14ac:dyDescent="0.25">
      <c r="A314" t="s">
        <v>939</v>
      </c>
      <c r="B314" s="5" t="s">
        <v>48</v>
      </c>
      <c r="C314" s="6" t="s">
        <v>49</v>
      </c>
      <c r="D314" s="7" t="s">
        <v>39</v>
      </c>
      <c r="E314" s="8">
        <v>65.078205633844277</v>
      </c>
      <c r="F314" s="36">
        <v>-0.77866713642071872</v>
      </c>
      <c r="G314" s="8">
        <v>-2.9618164485397926</v>
      </c>
      <c r="H314" s="9">
        <v>0</v>
      </c>
      <c r="I314" s="10">
        <v>-178</v>
      </c>
      <c r="J314" s="33">
        <v>-0.53871670437504648</v>
      </c>
      <c r="K314" s="11">
        <v>-8.0154866824202475E-3</v>
      </c>
      <c r="L314" s="10">
        <v>-19</v>
      </c>
      <c r="M314" s="33">
        <v>-0.27032278279789812</v>
      </c>
      <c r="N314" s="11">
        <v>-1.4649563503291038E-2</v>
      </c>
      <c r="O314" s="10">
        <v>-17</v>
      </c>
      <c r="P314" s="33">
        <v>-0.4563068870810485</v>
      </c>
      <c r="Q314" s="11">
        <v>2.1366549033554949E-2</v>
      </c>
      <c r="R314" s="10">
        <v>-191</v>
      </c>
      <c r="S314" s="33">
        <v>-0.81664586442368314</v>
      </c>
      <c r="T314" s="12">
        <v>1.8548337509647137</v>
      </c>
      <c r="U314" s="10">
        <v>2</v>
      </c>
      <c r="V314" s="33">
        <v>0.53273166554764373</v>
      </c>
      <c r="W314" s="11">
        <v>-2.5132578778198633E-2</v>
      </c>
      <c r="X314" s="10">
        <v>9</v>
      </c>
      <c r="Y314" s="33">
        <v>0.14682700116209579</v>
      </c>
      <c r="Z314" s="13">
        <v>13355</v>
      </c>
      <c r="AA314" s="10">
        <v>-2</v>
      </c>
      <c r="AB314" s="33">
        <v>-4.8217872164638242E-2</v>
      </c>
      <c r="AC314" s="11">
        <v>2.5685343020818777E-3</v>
      </c>
      <c r="AD314" s="10">
        <v>-1</v>
      </c>
      <c r="AE314" s="33">
        <v>7.2734300871999835E-2</v>
      </c>
      <c r="AF314" s="11">
        <v>2.4411641301445575E-2</v>
      </c>
      <c r="AG314" s="10">
        <v>-4</v>
      </c>
      <c r="AH314" s="33">
        <v>-5.5203363898142344E-2</v>
      </c>
      <c r="AI314" s="14">
        <v>-6.2333333333333574E-2</v>
      </c>
      <c r="AJ314" s="10">
        <v>-8</v>
      </c>
      <c r="AK314" s="33">
        <v>2.508492973873705E-2</v>
      </c>
      <c r="AL314" s="13">
        <v>8833.7175403583533</v>
      </c>
      <c r="AM314" s="38">
        <v>1</v>
      </c>
    </row>
    <row r="315" spans="1:39" ht="22.5" x14ac:dyDescent="0.25">
      <c r="A315" t="s">
        <v>948</v>
      </c>
      <c r="B315" s="5" t="s">
        <v>308</v>
      </c>
      <c r="C315" s="6" t="s">
        <v>49</v>
      </c>
      <c r="D315" s="7" t="s">
        <v>39</v>
      </c>
      <c r="E315" s="8">
        <v>28.507984935060083</v>
      </c>
      <c r="F315" s="36">
        <v>-0.67066740111894263</v>
      </c>
      <c r="G315" s="8">
        <v>4.1931846578601473</v>
      </c>
      <c r="H315" s="9">
        <v>-32</v>
      </c>
      <c r="I315" s="10">
        <v>-47</v>
      </c>
      <c r="J315" s="33">
        <v>-0.13601093672548331</v>
      </c>
      <c r="K315" s="11">
        <v>2.4019100578440922E-2</v>
      </c>
      <c r="L315" s="10">
        <v>63</v>
      </c>
      <c r="M315" s="33">
        <v>0.29217518342416626</v>
      </c>
      <c r="N315" s="11">
        <v>-2.048119043205392E-2</v>
      </c>
      <c r="O315" s="10">
        <v>-39</v>
      </c>
      <c r="P315" s="33">
        <v>-0.19394765300018901</v>
      </c>
      <c r="Q315" s="11">
        <v>8.2255759144943819E-3</v>
      </c>
      <c r="R315" s="10">
        <v>-5</v>
      </c>
      <c r="S315" s="33">
        <v>3.4139215355417057E-2</v>
      </c>
      <c r="T315" s="12">
        <v>-4.7438899434336768E-2</v>
      </c>
      <c r="U315" s="10">
        <v>-5</v>
      </c>
      <c r="V315" s="33">
        <v>-2.3636439982339941E-2</v>
      </c>
      <c r="W315" s="11">
        <v>-4.0182762381116288E-4</v>
      </c>
      <c r="X315" s="10">
        <v>-13</v>
      </c>
      <c r="Y315" s="33">
        <v>-8.7370336706419888E-2</v>
      </c>
      <c r="Z315" s="13">
        <v>13739</v>
      </c>
      <c r="AA315" s="10">
        <v>5</v>
      </c>
      <c r="AB315" s="33">
        <v>-2.9007251265857292E-2</v>
      </c>
      <c r="AC315" s="11">
        <v>2.4662311114673971E-3</v>
      </c>
      <c r="AD315" s="10">
        <v>-59</v>
      </c>
      <c r="AE315" s="33">
        <v>-0.45694484458669327</v>
      </c>
      <c r="AF315" s="11">
        <v>-1.7991339368656711E-2</v>
      </c>
      <c r="AG315" s="10">
        <v>46</v>
      </c>
      <c r="AH315" s="33">
        <v>0.16795780866017934</v>
      </c>
      <c r="AI315" s="14">
        <v>-0.30833333333333313</v>
      </c>
      <c r="AJ315" s="10">
        <v>0</v>
      </c>
      <c r="AK315" s="33">
        <v>2.0277580909696974E-2</v>
      </c>
      <c r="AL315" s="13">
        <v>21798.426658917655</v>
      </c>
      <c r="AM315" s="38"/>
    </row>
    <row r="316" spans="1:39" x14ac:dyDescent="0.25">
      <c r="A316" t="s">
        <v>966</v>
      </c>
      <c r="B316" s="5" t="s">
        <v>391</v>
      </c>
      <c r="C316" s="6" t="s">
        <v>49</v>
      </c>
      <c r="D316" s="7" t="s">
        <v>39</v>
      </c>
      <c r="E316" s="8">
        <v>23.871147977964352</v>
      </c>
      <c r="F316" s="36">
        <v>-0.99832654914448704</v>
      </c>
      <c r="G316" s="8">
        <v>5.9483896857965881</v>
      </c>
      <c r="H316" s="9">
        <v>-60</v>
      </c>
      <c r="I316" s="10">
        <v>-55</v>
      </c>
      <c r="J316" s="33">
        <v>-0.14226365107690817</v>
      </c>
      <c r="K316" s="11">
        <v>2.0172387802311453E-2</v>
      </c>
      <c r="L316" s="10">
        <v>6</v>
      </c>
      <c r="M316" s="33">
        <v>0.11404650532889887</v>
      </c>
      <c r="N316" s="11">
        <v>-1.4173494019300917E-2</v>
      </c>
      <c r="O316" s="10">
        <v>-68</v>
      </c>
      <c r="P316" s="33">
        <v>-0.31331670559279512</v>
      </c>
      <c r="Q316" s="11">
        <v>1.6128916275245882E-2</v>
      </c>
      <c r="R316" s="10">
        <v>-162</v>
      </c>
      <c r="S316" s="33">
        <v>-2.397528886626385E-2</v>
      </c>
      <c r="T316" s="12">
        <v>0.51669668428356319</v>
      </c>
      <c r="U316" s="10">
        <v>-104</v>
      </c>
      <c r="V316" s="33">
        <v>-0.30293474304774459</v>
      </c>
      <c r="W316" s="11">
        <v>1.5491301177177993E-2</v>
      </c>
      <c r="X316" s="10">
        <v>-50</v>
      </c>
      <c r="Y316" s="33">
        <v>-0.2193607472921332</v>
      </c>
      <c r="Z316" s="13">
        <v>7042</v>
      </c>
      <c r="AA316" s="10">
        <v>1</v>
      </c>
      <c r="AB316" s="33">
        <v>-2.9351627733682883E-2</v>
      </c>
      <c r="AC316" s="11">
        <v>2.5971237854694462E-3</v>
      </c>
      <c r="AD316" s="10">
        <v>-38</v>
      </c>
      <c r="AE316" s="33">
        <v>-9.9490671341377707E-2</v>
      </c>
      <c r="AF316" s="11">
        <v>1.0492938167396826E-3</v>
      </c>
      <c r="AG316" s="10">
        <v>-1</v>
      </c>
      <c r="AH316" s="33">
        <v>-2.8832869253587246E-2</v>
      </c>
      <c r="AI316" s="14">
        <v>-9.6666666666666901E-2</v>
      </c>
      <c r="AJ316" s="10">
        <v>1</v>
      </c>
      <c r="AK316" s="33">
        <v>1.7462953919638147E-2</v>
      </c>
      <c r="AL316" s="13">
        <v>21441.196793690047</v>
      </c>
      <c r="AM316" s="38">
        <v>1</v>
      </c>
    </row>
    <row r="317" spans="1:39" x14ac:dyDescent="0.25">
      <c r="A317" t="s">
        <v>987</v>
      </c>
      <c r="B317" s="5" t="s">
        <v>59</v>
      </c>
      <c r="C317" s="6" t="s">
        <v>49</v>
      </c>
      <c r="D317" s="7" t="s">
        <v>39</v>
      </c>
      <c r="E317" s="8">
        <v>60.533650401780065</v>
      </c>
      <c r="F317" s="36">
        <v>-1.2127291887598837</v>
      </c>
      <c r="G317" s="8">
        <v>-0.96101278585978633</v>
      </c>
      <c r="H317" s="9">
        <v>-1</v>
      </c>
      <c r="I317" s="10">
        <v>68</v>
      </c>
      <c r="J317" s="33">
        <v>0.32072397890942328</v>
      </c>
      <c r="K317" s="11">
        <v>5.694753241377537E-2</v>
      </c>
      <c r="L317" s="10">
        <v>8</v>
      </c>
      <c r="M317" s="33">
        <v>0.11438226306433835</v>
      </c>
      <c r="N317" s="11">
        <v>-1.8787403916995314E-2</v>
      </c>
      <c r="O317" s="10">
        <v>-12</v>
      </c>
      <c r="P317" s="33">
        <v>-0.33476155648045136</v>
      </c>
      <c r="Q317" s="11">
        <v>1.2984119496972923E-2</v>
      </c>
      <c r="R317" s="10">
        <v>-16</v>
      </c>
      <c r="S317" s="33">
        <v>-0.32348753181511719</v>
      </c>
      <c r="T317" s="12">
        <v>0.20384271951878974</v>
      </c>
      <c r="U317" s="10">
        <v>-5</v>
      </c>
      <c r="V317" s="33">
        <v>-8.1154605543173775E-2</v>
      </c>
      <c r="W317" s="11">
        <v>6.8120443007661791E-3</v>
      </c>
      <c r="X317" s="10">
        <v>-14</v>
      </c>
      <c r="Y317" s="33">
        <v>-0.11516617542576046</v>
      </c>
      <c r="Z317" s="13">
        <v>3676</v>
      </c>
      <c r="AA317" s="10">
        <v>3</v>
      </c>
      <c r="AB317" s="33">
        <v>-0.14464622305345909</v>
      </c>
      <c r="AC317" s="11">
        <v>6.7559225248861599E-4</v>
      </c>
      <c r="AD317" s="10">
        <v>0</v>
      </c>
      <c r="AE317" s="33">
        <v>-0.36869632198493063</v>
      </c>
      <c r="AF317" s="11">
        <v>-3.6809403452240375E-3</v>
      </c>
      <c r="AG317" s="10">
        <v>44</v>
      </c>
      <c r="AH317" s="33">
        <v>0.1620271174792734</v>
      </c>
      <c r="AI317" s="14">
        <v>-0.30166666666666675</v>
      </c>
      <c r="AJ317" s="10">
        <v>-11</v>
      </c>
      <c r="AK317" s="33">
        <v>2.3599542719006161E-2</v>
      </c>
      <c r="AL317" s="13">
        <v>8654.1137361409492</v>
      </c>
      <c r="AM317" s="38">
        <v>1</v>
      </c>
    </row>
    <row r="318" spans="1:39" x14ac:dyDescent="0.25">
      <c r="A318" t="s">
        <v>993</v>
      </c>
      <c r="B318" s="5" t="s">
        <v>366</v>
      </c>
      <c r="C318" s="6" t="s">
        <v>49</v>
      </c>
      <c r="D318" s="7" t="s">
        <v>39</v>
      </c>
      <c r="E318" s="8">
        <v>25.86926497434095</v>
      </c>
      <c r="F318" s="36">
        <v>8.0271919911175771E-2</v>
      </c>
      <c r="G318" s="8">
        <v>2.863296121417843</v>
      </c>
      <c r="H318" s="9">
        <v>-9</v>
      </c>
      <c r="I318" s="10">
        <v>16</v>
      </c>
      <c r="J318" s="33">
        <v>0.12919144184874615</v>
      </c>
      <c r="K318" s="11">
        <v>4.3477962289223182E-2</v>
      </c>
      <c r="L318" s="10">
        <v>-9</v>
      </c>
      <c r="M318" s="33">
        <v>8.5261196068918077E-2</v>
      </c>
      <c r="N318" s="11">
        <v>-1.4623058684994687E-2</v>
      </c>
      <c r="O318" s="10">
        <v>-73</v>
      </c>
      <c r="P318" s="33">
        <v>-0.33719351481607873</v>
      </c>
      <c r="Q318" s="11">
        <v>1.7736100533130239E-2</v>
      </c>
      <c r="R318" s="10">
        <v>-43</v>
      </c>
      <c r="S318" s="33">
        <v>1.8934335503704408E-2</v>
      </c>
      <c r="T318" s="12">
        <v>0.1699878175844301</v>
      </c>
      <c r="U318" s="10">
        <v>76</v>
      </c>
      <c r="V318" s="33">
        <v>0.2895180994119147</v>
      </c>
      <c r="W318" s="11">
        <v>-1.9695007153339335E-2</v>
      </c>
      <c r="X318" s="10">
        <v>38</v>
      </c>
      <c r="Y318" s="33">
        <v>0.10997479591708195</v>
      </c>
      <c r="Z318" s="13">
        <v>23040</v>
      </c>
      <c r="AA318" s="10">
        <v>30</v>
      </c>
      <c r="AB318" s="33">
        <v>6.523550760340481E-2</v>
      </c>
      <c r="AC318" s="11">
        <v>8.3523030132003767E-4</v>
      </c>
      <c r="AD318" s="10">
        <v>-53</v>
      </c>
      <c r="AE318" s="33">
        <v>-0.17473196331389212</v>
      </c>
      <c r="AF318" s="11">
        <v>-3.103449306472772E-3</v>
      </c>
      <c r="AG318" s="10">
        <v>74</v>
      </c>
      <c r="AH318" s="33">
        <v>0.1928283890648323</v>
      </c>
      <c r="AI318" s="14">
        <v>-0.34800000000000009</v>
      </c>
      <c r="AJ318" s="10">
        <v>28</v>
      </c>
      <c r="AK318" s="33">
        <v>2.6857611437666046E-2</v>
      </c>
      <c r="AL318" s="13">
        <v>34140.361202116299</v>
      </c>
      <c r="AM318" s="38"/>
    </row>
    <row r="319" spans="1:39" x14ac:dyDescent="0.25">
      <c r="A319" t="s">
        <v>997</v>
      </c>
      <c r="B319" s="5" t="s">
        <v>474</v>
      </c>
      <c r="C319" s="6" t="s">
        <v>49</v>
      </c>
      <c r="D319" s="7" t="s">
        <v>39</v>
      </c>
      <c r="E319" s="8">
        <v>16.034444878072769</v>
      </c>
      <c r="F319" s="36">
        <v>7.4421160648837414E-2</v>
      </c>
      <c r="G319" s="8">
        <v>4.8741766486523019</v>
      </c>
      <c r="H319" s="9">
        <v>5</v>
      </c>
      <c r="I319" s="10">
        <v>-7</v>
      </c>
      <c r="J319" s="33">
        <v>5.3216919015568187E-3</v>
      </c>
      <c r="K319" s="11">
        <v>3.041760664531612E-2</v>
      </c>
      <c r="L319" s="10">
        <v>192</v>
      </c>
      <c r="M319" s="33">
        <v>0.84244396541613209</v>
      </c>
      <c r="N319" s="11">
        <v>-5.8881960781547539E-2</v>
      </c>
      <c r="O319" s="10">
        <v>-14</v>
      </c>
      <c r="P319" s="33">
        <v>-4.8630642192609264E-2</v>
      </c>
      <c r="Q319" s="11">
        <v>7.5488420007996382E-4</v>
      </c>
      <c r="R319" s="10">
        <v>35</v>
      </c>
      <c r="S319" s="33">
        <v>0.18407370514285668</v>
      </c>
      <c r="T319" s="12">
        <v>-5.5169756205882714E-2</v>
      </c>
      <c r="U319" s="10">
        <v>-6</v>
      </c>
      <c r="V319" s="33">
        <v>-3.5199504265190917E-2</v>
      </c>
      <c r="W319" s="11">
        <v>-1.4163650710457068E-3</v>
      </c>
      <c r="X319" s="10">
        <v>-44</v>
      </c>
      <c r="Y319" s="33">
        <v>-0.30290108781318437</v>
      </c>
      <c r="Z319" s="13">
        <v>7660</v>
      </c>
      <c r="AA319" s="10">
        <v>19</v>
      </c>
      <c r="AB319" s="33">
        <v>0.19798323563294984</v>
      </c>
      <c r="AC319" s="11">
        <v>9.0041375374518354E-4</v>
      </c>
      <c r="AD319" s="10">
        <v>-17</v>
      </c>
      <c r="AE319" s="33">
        <v>-7.9777576946073681E-2</v>
      </c>
      <c r="AF319" s="11">
        <v>-5.1113317605533393E-4</v>
      </c>
      <c r="AG319" s="10">
        <v>-48</v>
      </c>
      <c r="AH319" s="33">
        <v>-0.18252488659556559</v>
      </c>
      <c r="AI319" s="14">
        <v>8.1999999999999851E-2</v>
      </c>
      <c r="AJ319" s="10">
        <v>-39</v>
      </c>
      <c r="AK319" s="33">
        <v>-2.9748646361766953E-2</v>
      </c>
      <c r="AL319" s="13">
        <v>1342.1806808146357</v>
      </c>
      <c r="AM319" s="38">
        <v>1</v>
      </c>
    </row>
    <row r="320" spans="1:39" x14ac:dyDescent="0.25">
      <c r="A320" t="s">
        <v>1042</v>
      </c>
      <c r="B320" s="5" t="s">
        <v>330</v>
      </c>
      <c r="C320" s="6" t="s">
        <v>49</v>
      </c>
      <c r="D320" s="7" t="s">
        <v>39</v>
      </c>
      <c r="E320" s="8">
        <v>27.655420748319731</v>
      </c>
      <c r="F320" s="36">
        <v>0.33920254473930589</v>
      </c>
      <c r="G320" s="8">
        <v>1.8574821749321409</v>
      </c>
      <c r="H320" s="9">
        <v>7</v>
      </c>
      <c r="I320" s="10">
        <v>-106</v>
      </c>
      <c r="J320" s="33">
        <v>-0.43716948352792184</v>
      </c>
      <c r="K320" s="11">
        <v>3.7348668337093827E-3</v>
      </c>
      <c r="L320" s="10">
        <v>-78</v>
      </c>
      <c r="M320" s="33">
        <v>-0.11671876011081617</v>
      </c>
      <c r="N320" s="11">
        <v>-2.0967069892266939E-3</v>
      </c>
      <c r="O320" s="10">
        <v>8</v>
      </c>
      <c r="P320" s="33">
        <v>5.6038373998181706E-2</v>
      </c>
      <c r="Q320" s="11">
        <v>-7.0134752634997896E-3</v>
      </c>
      <c r="R320" s="10">
        <v>-34</v>
      </c>
      <c r="S320" s="33">
        <v>0.12410961784555483</v>
      </c>
      <c r="T320" s="12">
        <v>0.12915695321094334</v>
      </c>
      <c r="U320" s="10">
        <v>66</v>
      </c>
      <c r="V320" s="33">
        <v>0.22937362949892179</v>
      </c>
      <c r="W320" s="11">
        <v>-1.6231861321199394E-2</v>
      </c>
      <c r="X320" s="10">
        <v>-5</v>
      </c>
      <c r="Y320" s="33">
        <v>-2.8358737832865299E-2</v>
      </c>
      <c r="Z320" s="13">
        <v>13367</v>
      </c>
      <c r="AA320" s="10">
        <v>-31</v>
      </c>
      <c r="AB320" s="33">
        <v>-0.14096070232355568</v>
      </c>
      <c r="AC320" s="11">
        <v>3.6745045080827723E-3</v>
      </c>
      <c r="AD320" s="10">
        <v>39</v>
      </c>
      <c r="AE320" s="33">
        <v>0.22179747565005775</v>
      </c>
      <c r="AF320" s="11">
        <v>2.044511909691582E-2</v>
      </c>
      <c r="AG320" s="10">
        <v>24</v>
      </c>
      <c r="AH320" s="33">
        <v>4.3938991958202556E-2</v>
      </c>
      <c r="AI320" s="14">
        <v>-0.17400000000000038</v>
      </c>
      <c r="AJ320" s="10">
        <v>-5</v>
      </c>
      <c r="AK320" s="33">
        <v>1.8760803292578704E-2</v>
      </c>
      <c r="AL320" s="13">
        <v>18227.626583900084</v>
      </c>
      <c r="AM320" s="38"/>
    </row>
    <row r="321" spans="1:39" x14ac:dyDescent="0.25">
      <c r="A321" t="s">
        <v>1058</v>
      </c>
      <c r="B321" s="5" t="s">
        <v>214</v>
      </c>
      <c r="C321" s="6" t="s">
        <v>49</v>
      </c>
      <c r="D321" s="7" t="s">
        <v>39</v>
      </c>
      <c r="E321" s="8">
        <v>30.320505878443797</v>
      </c>
      <c r="F321" s="36">
        <v>7.1583047428527502E-2</v>
      </c>
      <c r="G321" s="8">
        <v>1.9813350048840661</v>
      </c>
      <c r="H321" s="9">
        <v>2</v>
      </c>
      <c r="I321" s="10">
        <v>-42</v>
      </c>
      <c r="J321" s="33">
        <v>-0.43217660866739227</v>
      </c>
      <c r="K321" s="11">
        <v>1.0407192315384783E-2</v>
      </c>
      <c r="L321" s="10">
        <v>23</v>
      </c>
      <c r="M321" s="33">
        <v>5.3028966931831303E-2</v>
      </c>
      <c r="N321" s="11">
        <v>-2.2154068704324702E-2</v>
      </c>
      <c r="O321" s="10">
        <v>115</v>
      </c>
      <c r="P321" s="33">
        <v>0.37759224775140549</v>
      </c>
      <c r="Q321" s="11">
        <v>-2.6662716357865102E-2</v>
      </c>
      <c r="R321" s="10">
        <v>-17</v>
      </c>
      <c r="S321" s="33">
        <v>-0.4111991713453591</v>
      </c>
      <c r="T321" s="12">
        <v>0.29119339222417029</v>
      </c>
      <c r="U321" s="10">
        <v>-58</v>
      </c>
      <c r="V321" s="33">
        <v>-0.19495030701640995</v>
      </c>
      <c r="W321" s="11">
        <v>9.3391051711044781E-3</v>
      </c>
      <c r="X321" s="10">
        <v>62</v>
      </c>
      <c r="Y321" s="33">
        <v>0.20349783100986008</v>
      </c>
      <c r="Z321" s="13">
        <v>21720</v>
      </c>
      <c r="AA321" s="10">
        <v>76</v>
      </c>
      <c r="AB321" s="33">
        <v>0.22611343489046551</v>
      </c>
      <c r="AC321" s="11">
        <v>-1.2100456621004577E-3</v>
      </c>
      <c r="AD321" s="10">
        <v>-21</v>
      </c>
      <c r="AE321" s="33">
        <v>-7.1943826258580756E-2</v>
      </c>
      <c r="AF321" s="11">
        <v>3.7559658088178738E-3</v>
      </c>
      <c r="AG321" s="10">
        <v>49</v>
      </c>
      <c r="AH321" s="33">
        <v>0.12192894700327211</v>
      </c>
      <c r="AI321" s="14">
        <v>-0.26000000000000023</v>
      </c>
      <c r="AJ321" s="10">
        <v>23</v>
      </c>
      <c r="AK321" s="33">
        <v>2.711004832087327E-2</v>
      </c>
      <c r="AL321" s="13">
        <v>22829.631909052987</v>
      </c>
      <c r="AM321" s="38"/>
    </row>
    <row r="322" spans="1:39" ht="22.5" x14ac:dyDescent="0.25">
      <c r="A322" t="s">
        <v>1060</v>
      </c>
      <c r="B322" s="5" t="s">
        <v>481</v>
      </c>
      <c r="C322" s="6" t="s">
        <v>49</v>
      </c>
      <c r="D322" s="7" t="s">
        <v>39</v>
      </c>
      <c r="E322" s="8">
        <v>16.872052243625397</v>
      </c>
      <c r="F322" s="36">
        <v>-0.21991351055044195</v>
      </c>
      <c r="G322" s="8">
        <v>5.4353516571098588</v>
      </c>
      <c r="H322" s="9">
        <v>-22</v>
      </c>
      <c r="I322" s="10">
        <v>-85</v>
      </c>
      <c r="J322" s="33">
        <v>-0.63336758078449995</v>
      </c>
      <c r="K322" s="11">
        <v>-6.3002373706040338E-3</v>
      </c>
      <c r="L322" s="10">
        <v>46</v>
      </c>
      <c r="M322" s="33">
        <v>0.23344414444423789</v>
      </c>
      <c r="N322" s="11">
        <v>-1.6042688791877462E-2</v>
      </c>
      <c r="O322" s="10">
        <v>65</v>
      </c>
      <c r="P322" s="33">
        <v>0.19347473138813936</v>
      </c>
      <c r="Q322" s="11">
        <v>-1.493035888909822E-2</v>
      </c>
      <c r="R322" s="10">
        <v>-41</v>
      </c>
      <c r="S322" s="33">
        <v>6.5936390000498057E-2</v>
      </c>
      <c r="T322" s="12">
        <v>0.14178323599236253</v>
      </c>
      <c r="U322" s="10">
        <v>-66</v>
      </c>
      <c r="V322" s="33">
        <v>-0.15902429703443399</v>
      </c>
      <c r="W322" s="11">
        <v>6.130118835461669E-3</v>
      </c>
      <c r="X322" s="10">
        <v>-5</v>
      </c>
      <c r="Y322" s="33">
        <v>-6.7648563787802596E-2</v>
      </c>
      <c r="Z322" s="13">
        <v>19429</v>
      </c>
      <c r="AA322" s="10">
        <v>60</v>
      </c>
      <c r="AB322" s="33">
        <v>0.17643871702535674</v>
      </c>
      <c r="AC322" s="11">
        <v>5.23405214516489E-4</v>
      </c>
      <c r="AD322" s="10">
        <v>-102</v>
      </c>
      <c r="AE322" s="33">
        <v>-0.28860529076731695</v>
      </c>
      <c r="AF322" s="11">
        <v>-1.1374194646102787E-2</v>
      </c>
      <c r="AG322" s="10">
        <v>-35</v>
      </c>
      <c r="AH322" s="33">
        <v>-0.15381980605896456</v>
      </c>
      <c r="AI322" s="14">
        <v>4.5333333333333448E-2</v>
      </c>
      <c r="AJ322" s="10">
        <v>-8</v>
      </c>
      <c r="AK322" s="33">
        <v>-8.1975471003042782E-3</v>
      </c>
      <c r="AL322" s="13">
        <v>23960.517080005957</v>
      </c>
      <c r="AM322" s="38"/>
    </row>
    <row r="323" spans="1:39" x14ac:dyDescent="0.25">
      <c r="A323" t="s">
        <v>1064</v>
      </c>
      <c r="B323" s="5" t="s">
        <v>367</v>
      </c>
      <c r="C323" s="6" t="s">
        <v>49</v>
      </c>
      <c r="D323" s="7" t="s">
        <v>39</v>
      </c>
      <c r="E323" s="8">
        <v>21.697023801388362</v>
      </c>
      <c r="F323" s="36">
        <v>4.5218328750417758E-2</v>
      </c>
      <c r="G323" s="8">
        <v>3.7972906828794031</v>
      </c>
      <c r="H323" s="9">
        <v>-7</v>
      </c>
      <c r="I323" s="10">
        <v>-155</v>
      </c>
      <c r="J323" s="33">
        <v>-0.54471633124791508</v>
      </c>
      <c r="K323" s="11">
        <v>-5.3895378115136339E-3</v>
      </c>
      <c r="L323" s="10">
        <v>-61</v>
      </c>
      <c r="M323" s="33">
        <v>-6.7036516593550033E-2</v>
      </c>
      <c r="N323" s="11">
        <v>-4.8384851016429961E-3</v>
      </c>
      <c r="O323" s="10">
        <v>2</v>
      </c>
      <c r="P323" s="33">
        <v>2.41157313540179E-2</v>
      </c>
      <c r="Q323" s="11">
        <v>-4.0195662474489247E-3</v>
      </c>
      <c r="R323" s="10">
        <v>97</v>
      </c>
      <c r="S323" s="33">
        <v>0.2426494811011462</v>
      </c>
      <c r="T323" s="12">
        <v>-0.25096963293525526</v>
      </c>
      <c r="U323" s="10">
        <v>-74</v>
      </c>
      <c r="V323" s="33">
        <v>-0.20372004034541524</v>
      </c>
      <c r="W323" s="11">
        <v>8.617612335170742E-3</v>
      </c>
      <c r="X323" s="10">
        <v>26</v>
      </c>
      <c r="Y323" s="33">
        <v>7.5228028835259961E-2</v>
      </c>
      <c r="Z323" s="13">
        <v>21852</v>
      </c>
      <c r="AA323" s="10">
        <v>-6</v>
      </c>
      <c r="AB323" s="33">
        <v>-5.7715592156647622E-2</v>
      </c>
      <c r="AC323" s="11">
        <v>2.8085817776539457E-3</v>
      </c>
      <c r="AD323" s="10">
        <v>31</v>
      </c>
      <c r="AE323" s="33">
        <v>0.14589653475910924</v>
      </c>
      <c r="AF323" s="11">
        <v>1.5814956314989526E-2</v>
      </c>
      <c r="AG323" s="10">
        <v>-17</v>
      </c>
      <c r="AH323" s="33">
        <v>-9.6309961880645223E-2</v>
      </c>
      <c r="AI323" s="14">
        <v>-1.8666666666666387E-2</v>
      </c>
      <c r="AJ323" s="10">
        <v>-29</v>
      </c>
      <c r="AK323" s="33">
        <v>-1.6880449466101871E-2</v>
      </c>
      <c r="AL323" s="13">
        <v>6115.2839355121832</v>
      </c>
      <c r="AM323" s="38"/>
    </row>
    <row r="324" spans="1:39" x14ac:dyDescent="0.25">
      <c r="A324" t="s">
        <v>1065</v>
      </c>
      <c r="B324" s="5" t="s">
        <v>153</v>
      </c>
      <c r="C324" s="6" t="s">
        <v>49</v>
      </c>
      <c r="D324" s="7" t="s">
        <v>39</v>
      </c>
      <c r="E324" s="8">
        <v>37.333625015981006</v>
      </c>
      <c r="F324" s="36">
        <v>-1.2866807361581962</v>
      </c>
      <c r="G324" s="8">
        <v>3.9320166324212238</v>
      </c>
      <c r="H324" s="9">
        <v>-31</v>
      </c>
      <c r="I324" s="10">
        <v>-119</v>
      </c>
      <c r="J324" s="33">
        <v>-0.32937769070431616</v>
      </c>
      <c r="K324" s="11">
        <v>1.9783492267539948E-3</v>
      </c>
      <c r="L324" s="10">
        <v>79</v>
      </c>
      <c r="M324" s="33">
        <v>0.30552308984959559</v>
      </c>
      <c r="N324" s="11">
        <v>-2.432347023844229E-2</v>
      </c>
      <c r="O324" s="10">
        <v>73</v>
      </c>
      <c r="P324" s="33">
        <v>0.38074016082673956</v>
      </c>
      <c r="Q324" s="11">
        <v>-2.8240987010312815E-2</v>
      </c>
      <c r="R324" s="10">
        <v>-38</v>
      </c>
      <c r="S324" s="33">
        <v>-0.1713683046996051</v>
      </c>
      <c r="T324" s="12">
        <v>0.30015115363193001</v>
      </c>
      <c r="U324" s="10">
        <v>-150</v>
      </c>
      <c r="V324" s="33">
        <v>-0.8654168097562781</v>
      </c>
      <c r="W324" s="11">
        <v>5.0347605025123546E-2</v>
      </c>
      <c r="X324" s="10">
        <v>26</v>
      </c>
      <c r="Y324" s="33">
        <v>9.0686788757472658E-2</v>
      </c>
      <c r="Z324" s="13">
        <v>17819</v>
      </c>
      <c r="AA324" s="10">
        <v>-44</v>
      </c>
      <c r="AB324" s="33">
        <v>-0.58391211152325939</v>
      </c>
      <c r="AC324" s="11">
        <v>7.3085399449035748E-3</v>
      </c>
      <c r="AD324" s="10">
        <v>-5</v>
      </c>
      <c r="AE324" s="33">
        <v>-0.15708572576344126</v>
      </c>
      <c r="AF324" s="11">
        <v>1.8325534042546998E-3</v>
      </c>
      <c r="AG324" s="10">
        <v>39</v>
      </c>
      <c r="AH324" s="33">
        <v>6.9791683435777851E-2</v>
      </c>
      <c r="AI324" s="14">
        <v>-0.20566666666666666</v>
      </c>
      <c r="AJ324" s="10">
        <v>33</v>
      </c>
      <c r="AK324" s="33">
        <v>3.2763981419643956E-2</v>
      </c>
      <c r="AL324" s="13">
        <v>24247.076662671127</v>
      </c>
      <c r="AM324" s="38"/>
    </row>
    <row r="325" spans="1:39" x14ac:dyDescent="0.25">
      <c r="A325" t="s">
        <v>1069</v>
      </c>
      <c r="B325" s="5" t="s">
        <v>323</v>
      </c>
      <c r="C325" s="6" t="s">
        <v>49</v>
      </c>
      <c r="D325" s="7" t="s">
        <v>39</v>
      </c>
      <c r="E325" s="8">
        <v>27.906706769736584</v>
      </c>
      <c r="F325" s="36">
        <v>0.5151882660312932</v>
      </c>
      <c r="G325" s="8">
        <v>1.3692829441902141</v>
      </c>
      <c r="H325" s="9">
        <v>19</v>
      </c>
      <c r="I325" s="10">
        <v>-223</v>
      </c>
      <c r="J325" s="33">
        <v>-0.72936007856182672</v>
      </c>
      <c r="K325" s="11">
        <v>-2.625782501844276E-2</v>
      </c>
      <c r="L325" s="10">
        <v>2</v>
      </c>
      <c r="M325" s="33">
        <v>0.35732764134393702</v>
      </c>
      <c r="N325" s="11">
        <v>-1.3034252803879964E-2</v>
      </c>
      <c r="O325" s="10">
        <v>22</v>
      </c>
      <c r="P325" s="33">
        <v>8.9157674238435874E-2</v>
      </c>
      <c r="Q325" s="11">
        <v>-9.2902355194058178E-3</v>
      </c>
      <c r="R325" s="10">
        <v>-119</v>
      </c>
      <c r="S325" s="33">
        <v>5.0162096876467499E-2</v>
      </c>
      <c r="T325" s="12">
        <v>0.37096574749598121</v>
      </c>
      <c r="U325" s="10">
        <v>264</v>
      </c>
      <c r="V325" s="33">
        <v>0.69650926589204309</v>
      </c>
      <c r="W325" s="11">
        <v>-4.4797860129164702E-2</v>
      </c>
      <c r="X325" s="10">
        <v>34</v>
      </c>
      <c r="Y325" s="33">
        <v>0.1479898434016888</v>
      </c>
      <c r="Z325" s="13">
        <v>20707</v>
      </c>
      <c r="AA325" s="10">
        <v>56</v>
      </c>
      <c r="AB325" s="33">
        <v>0.13749361902488436</v>
      </c>
      <c r="AC325" s="11">
        <v>1.0032894736841658E-4</v>
      </c>
      <c r="AD325" s="10">
        <v>-99</v>
      </c>
      <c r="AE325" s="33">
        <v>-0.53603544678557202</v>
      </c>
      <c r="AF325" s="11">
        <v>-2.3361127485680644E-2</v>
      </c>
      <c r="AG325" s="10">
        <v>9</v>
      </c>
      <c r="AH325" s="33">
        <v>6.2804994390032426E-2</v>
      </c>
      <c r="AI325" s="14">
        <v>-0.18766666666666598</v>
      </c>
      <c r="AJ325" s="10">
        <v>27</v>
      </c>
      <c r="AK325" s="33">
        <v>2.8872296361239919E-2</v>
      </c>
      <c r="AL325" s="13">
        <v>24206.507000047306</v>
      </c>
      <c r="AM325" s="38"/>
    </row>
    <row r="326" spans="1:39" x14ac:dyDescent="0.25">
      <c r="A326" t="s">
        <v>1152</v>
      </c>
      <c r="B326" s="5" t="s">
        <v>302</v>
      </c>
      <c r="C326" s="6" t="s">
        <v>49</v>
      </c>
      <c r="D326" s="7" t="s">
        <v>39</v>
      </c>
      <c r="E326" s="8">
        <v>26.983773170943497</v>
      </c>
      <c r="F326" s="36">
        <v>-0.33322071274816645</v>
      </c>
      <c r="G326" s="8">
        <v>3.6642810505556014</v>
      </c>
      <c r="H326" s="9">
        <v>-34</v>
      </c>
      <c r="I326" s="10">
        <v>-34</v>
      </c>
      <c r="J326" s="33">
        <v>-7.3420184205486252E-2</v>
      </c>
      <c r="K326" s="11">
        <v>2.5128762788382053E-2</v>
      </c>
      <c r="L326" s="10">
        <v>-57</v>
      </c>
      <c r="M326" s="33">
        <v>-9.6853975133250447E-2</v>
      </c>
      <c r="N326" s="11">
        <v>-9.2089152892699255E-3</v>
      </c>
      <c r="O326" s="10">
        <v>11</v>
      </c>
      <c r="P326" s="33">
        <v>6.9522104064513604E-2</v>
      </c>
      <c r="Q326" s="11">
        <v>-7.9197100337843607E-3</v>
      </c>
      <c r="R326" s="10">
        <v>66</v>
      </c>
      <c r="S326" s="33">
        <v>0.20613600125499187</v>
      </c>
      <c r="T326" s="12">
        <v>-0.27066141147424311</v>
      </c>
      <c r="U326" s="10">
        <v>-69</v>
      </c>
      <c r="V326" s="33">
        <v>-0.19287621226090887</v>
      </c>
      <c r="W326" s="11">
        <v>8.9081723719813405E-3</v>
      </c>
      <c r="X326" s="10">
        <v>11</v>
      </c>
      <c r="Y326" s="33">
        <v>3.7389864954755464E-2</v>
      </c>
      <c r="Z326" s="13">
        <v>17651</v>
      </c>
      <c r="AA326" s="10">
        <v>-34</v>
      </c>
      <c r="AB326" s="33">
        <v>-0.15061226550192638</v>
      </c>
      <c r="AC326" s="11">
        <v>3.7896006432591792E-3</v>
      </c>
      <c r="AD326" s="10">
        <v>-58</v>
      </c>
      <c r="AE326" s="33">
        <v>-0.274543670165175</v>
      </c>
      <c r="AF326" s="11">
        <v>-8.3437787951745612E-3</v>
      </c>
      <c r="AG326" s="10">
        <v>7</v>
      </c>
      <c r="AH326" s="33">
        <v>3.9174924697050306E-2</v>
      </c>
      <c r="AI326" s="14">
        <v>-0.16300000000000026</v>
      </c>
      <c r="AJ326" s="10">
        <v>-10</v>
      </c>
      <c r="AK326" s="33">
        <v>1.8153094264017872E-2</v>
      </c>
      <c r="AL326" s="13">
        <v>19436.636843715896</v>
      </c>
      <c r="AM326" s="38"/>
    </row>
    <row r="327" spans="1:39" x14ac:dyDescent="0.25">
      <c r="A327" t="s">
        <v>599</v>
      </c>
      <c r="B327" s="5" t="s">
        <v>363</v>
      </c>
      <c r="C327" s="6" t="s">
        <v>54</v>
      </c>
      <c r="D327" s="7" t="s">
        <v>39</v>
      </c>
      <c r="E327" s="8">
        <v>19.678214463748063</v>
      </c>
      <c r="F327" s="36">
        <v>-0.44020021270735343</v>
      </c>
      <c r="G327" s="8">
        <v>5.4129814306056403</v>
      </c>
      <c r="H327" s="9">
        <v>-29</v>
      </c>
      <c r="I327" s="10">
        <v>-52</v>
      </c>
      <c r="J327" s="33">
        <v>-0.51833834696405878</v>
      </c>
      <c r="K327" s="11">
        <v>2.9018098023791961E-3</v>
      </c>
      <c r="L327" s="10">
        <v>64</v>
      </c>
      <c r="M327" s="33">
        <v>0.29106009385333376</v>
      </c>
      <c r="N327" s="11">
        <v>-1.9024372804824899E-2</v>
      </c>
      <c r="O327" s="10">
        <v>-55</v>
      </c>
      <c r="P327" s="33">
        <v>-0.15792307571837483</v>
      </c>
      <c r="Q327" s="11">
        <v>7.4133581670753693E-3</v>
      </c>
      <c r="R327" s="10">
        <v>59</v>
      </c>
      <c r="S327" s="33">
        <v>0.24937646857695819</v>
      </c>
      <c r="T327" s="12">
        <v>-0.10327281707364858</v>
      </c>
      <c r="U327" s="10">
        <v>-68</v>
      </c>
      <c r="V327" s="33">
        <v>-0.16792442636985083</v>
      </c>
      <c r="W327" s="11">
        <v>6.7314741008244472E-3</v>
      </c>
      <c r="X327" s="10">
        <v>4</v>
      </c>
      <c r="Y327" s="33">
        <v>-4.1270948430704377E-2</v>
      </c>
      <c r="Z327" s="13">
        <v>16722</v>
      </c>
      <c r="AA327" s="10">
        <v>88</v>
      </c>
      <c r="AB327" s="33">
        <v>0.2367589737920846</v>
      </c>
      <c r="AC327" s="11">
        <v>-1.210209145693017E-3</v>
      </c>
      <c r="AD327" s="10">
        <v>-168</v>
      </c>
      <c r="AE327" s="33">
        <v>-0.50859210820491318</v>
      </c>
      <c r="AF327" s="11">
        <v>-2.3999933654796024E-2</v>
      </c>
      <c r="AG327" s="10">
        <v>11</v>
      </c>
      <c r="AH327" s="33">
        <v>3.4897712745305676E-3</v>
      </c>
      <c r="AI327" s="14">
        <v>-0.12833333333333341</v>
      </c>
      <c r="AJ327" s="10">
        <v>9</v>
      </c>
      <c r="AK327" s="33">
        <v>2.12880964259822E-2</v>
      </c>
      <c r="AL327" s="13">
        <v>23827.997949247831</v>
      </c>
      <c r="AM327" s="38"/>
    </row>
    <row r="328" spans="1:39" x14ac:dyDescent="0.25">
      <c r="A328" t="s">
        <v>604</v>
      </c>
      <c r="B328" s="5" t="s">
        <v>470</v>
      </c>
      <c r="C328" s="6" t="s">
        <v>54</v>
      </c>
      <c r="D328" s="7" t="s">
        <v>39</v>
      </c>
      <c r="E328" s="8">
        <v>12.796813975282708</v>
      </c>
      <c r="F328" s="36">
        <v>-2.626345920755158</v>
      </c>
      <c r="G328" s="8">
        <v>12.240737154181533</v>
      </c>
      <c r="H328" s="9">
        <v>-148</v>
      </c>
      <c r="I328" s="10">
        <v>-24</v>
      </c>
      <c r="J328" s="33">
        <v>-0.15331605454875263</v>
      </c>
      <c r="K328" s="11">
        <v>6.0333375506073095E-3</v>
      </c>
      <c r="L328" s="10">
        <v>-71</v>
      </c>
      <c r="M328" s="33">
        <v>-0.15384203644865949</v>
      </c>
      <c r="N328" s="11">
        <v>-7.3449104412407137E-3</v>
      </c>
      <c r="O328" s="10">
        <v>-63</v>
      </c>
      <c r="P328" s="33">
        <v>-0.14863337699679996</v>
      </c>
      <c r="Q328" s="11">
        <v>6.9498069498069477E-3</v>
      </c>
      <c r="R328" s="10">
        <v>-314</v>
      </c>
      <c r="S328" s="33">
        <v>-0.84582486034536442</v>
      </c>
      <c r="T328" s="12">
        <v>2.1321961620469083</v>
      </c>
      <c r="U328" s="10">
        <v>-161</v>
      </c>
      <c r="V328" s="33">
        <v>-0.46602045789001445</v>
      </c>
      <c r="W328" s="11">
        <v>2.4098109351047517E-2</v>
      </c>
      <c r="X328" s="10">
        <v>-166</v>
      </c>
      <c r="Y328" s="33">
        <v>-0.69405792556237755</v>
      </c>
      <c r="Z328" s="13">
        <v>-10781</v>
      </c>
      <c r="AA328" s="10">
        <v>-103</v>
      </c>
      <c r="AB328" s="33">
        <v>-0.43464966321516563</v>
      </c>
      <c r="AC328" s="11">
        <v>8.5714285714285701E-3</v>
      </c>
      <c r="AD328" s="10">
        <v>22</v>
      </c>
      <c r="AE328" s="33">
        <v>3.9636762663998404E-2</v>
      </c>
      <c r="AF328" s="11">
        <v>6.5112519002135105E-3</v>
      </c>
      <c r="AG328" s="10">
        <v>0</v>
      </c>
      <c r="AH328" s="33">
        <v>-8.1794017839605937E-2</v>
      </c>
      <c r="AI328" s="14">
        <v>-5.8000000000000052E-2</v>
      </c>
      <c r="AJ328" s="10">
        <v>0</v>
      </c>
      <c r="AK328" s="33">
        <v>8.1766511199282688E-2</v>
      </c>
      <c r="AL328" s="13">
        <v>510264.16207780968</v>
      </c>
      <c r="AM328" s="38"/>
    </row>
    <row r="329" spans="1:39" x14ac:dyDescent="0.25">
      <c r="A329" t="s">
        <v>605</v>
      </c>
      <c r="B329" s="5" t="s">
        <v>438</v>
      </c>
      <c r="C329" s="6" t="s">
        <v>54</v>
      </c>
      <c r="D329" s="7" t="s">
        <v>39</v>
      </c>
      <c r="E329" s="8">
        <v>16.603481440301955</v>
      </c>
      <c r="F329" s="36">
        <v>-1.2309362104552095</v>
      </c>
      <c r="G329" s="8">
        <v>8.0014942813933558</v>
      </c>
      <c r="H329" s="9">
        <v>-62</v>
      </c>
      <c r="I329" s="10">
        <v>-123</v>
      </c>
      <c r="J329" s="33">
        <v>-0.53379862780738752</v>
      </c>
      <c r="K329" s="11">
        <v>-1.773388329922021E-2</v>
      </c>
      <c r="L329" s="10">
        <v>-310</v>
      </c>
      <c r="M329" s="33">
        <v>-1.0239154872499341</v>
      </c>
      <c r="N329" s="11">
        <v>3.5546398046398045E-2</v>
      </c>
      <c r="O329" s="10">
        <v>-62</v>
      </c>
      <c r="P329" s="33">
        <v>-0.12623305050970912</v>
      </c>
      <c r="Q329" s="11">
        <v>6.0091566156854487E-3</v>
      </c>
      <c r="R329" s="10">
        <v>184</v>
      </c>
      <c r="S329" s="33">
        <v>0.37285248368173701</v>
      </c>
      <c r="T329" s="12">
        <v>-0.56338028169014087</v>
      </c>
      <c r="U329" s="10">
        <v>-82</v>
      </c>
      <c r="V329" s="33">
        <v>-0.25241927475282744</v>
      </c>
      <c r="W329" s="11">
        <v>1.1438539701969071E-2</v>
      </c>
      <c r="X329" s="10">
        <v>-49</v>
      </c>
      <c r="Y329" s="33">
        <v>-0.27343795902273954</v>
      </c>
      <c r="Z329" s="13">
        <v>7500</v>
      </c>
      <c r="AA329" s="10">
        <v>37</v>
      </c>
      <c r="AB329" s="33">
        <v>0.18243797059036737</v>
      </c>
      <c r="AC329" s="11">
        <v>8.3222116301239282E-4</v>
      </c>
      <c r="AD329" s="10">
        <v>-237</v>
      </c>
      <c r="AE329" s="33">
        <v>-0.74371714788936016</v>
      </c>
      <c r="AF329" s="11">
        <v>-3.7598014106150712E-2</v>
      </c>
      <c r="AG329" s="10">
        <v>-12</v>
      </c>
      <c r="AH329" s="33">
        <v>-7.9710649556169466E-3</v>
      </c>
      <c r="AI329" s="14">
        <v>-0.10633333333333361</v>
      </c>
      <c r="AJ329" s="10">
        <v>-34</v>
      </c>
      <c r="AK329" s="33">
        <v>4.0082498022297186E-3</v>
      </c>
      <c r="AL329" s="13">
        <v>4396.5577484294045</v>
      </c>
      <c r="AM329" s="38"/>
    </row>
    <row r="330" spans="1:39" x14ac:dyDescent="0.25">
      <c r="A330" t="s">
        <v>611</v>
      </c>
      <c r="B330" s="5" t="s">
        <v>53</v>
      </c>
      <c r="C330" s="6" t="s">
        <v>54</v>
      </c>
      <c r="D330" s="7" t="s">
        <v>39</v>
      </c>
      <c r="E330" s="8">
        <v>58.856410583310733</v>
      </c>
      <c r="F330" s="36">
        <v>1.5500556960328939</v>
      </c>
      <c r="G330" s="8">
        <v>-7.4839831295685215</v>
      </c>
      <c r="H330" s="9">
        <v>14</v>
      </c>
      <c r="I330" s="10">
        <v>-57</v>
      </c>
      <c r="J330" s="33">
        <v>-0.29107319550194222</v>
      </c>
      <c r="K330" s="11">
        <v>-2.4447156756243205E-3</v>
      </c>
      <c r="L330" s="10">
        <v>48</v>
      </c>
      <c r="M330" s="33">
        <v>0.20815780292977892</v>
      </c>
      <c r="N330" s="11">
        <v>-3.8198812106718522E-2</v>
      </c>
      <c r="O330" s="10">
        <v>8</v>
      </c>
      <c r="P330" s="33">
        <v>0.44584907794065209</v>
      </c>
      <c r="Q330" s="11">
        <v>-3.6652730632815461E-2</v>
      </c>
      <c r="R330" s="10">
        <v>-16</v>
      </c>
      <c r="S330" s="33">
        <v>-0.82319830620961154</v>
      </c>
      <c r="T330" s="12">
        <v>0.70514763947285486</v>
      </c>
      <c r="U330" s="10">
        <v>12</v>
      </c>
      <c r="V330" s="33">
        <v>1.0804276832294959</v>
      </c>
      <c r="W330" s="11">
        <v>-6.1371639624367119E-2</v>
      </c>
      <c r="X330" s="10">
        <v>19</v>
      </c>
      <c r="Y330" s="33">
        <v>0.17998626675382567</v>
      </c>
      <c r="Z330" s="13">
        <v>15620</v>
      </c>
      <c r="AA330" s="10">
        <v>23</v>
      </c>
      <c r="AB330" s="33">
        <v>0.12142016602426509</v>
      </c>
      <c r="AC330" s="11">
        <v>-1.8633540372670829E-3</v>
      </c>
      <c r="AD330" s="10">
        <v>36</v>
      </c>
      <c r="AE330" s="33">
        <v>0.54133318306286549</v>
      </c>
      <c r="AF330" s="11">
        <v>4.0935366467700685E-2</v>
      </c>
      <c r="AG330" s="10">
        <v>9</v>
      </c>
      <c r="AH330" s="33">
        <v>5.774318622492236E-2</v>
      </c>
      <c r="AI330" s="14">
        <v>-0.20166666666666688</v>
      </c>
      <c r="AJ330" s="10">
        <v>58</v>
      </c>
      <c r="AK330" s="33">
        <v>4.2122707272845283E-2</v>
      </c>
      <c r="AL330" s="13">
        <v>41805.117390327418</v>
      </c>
      <c r="AM330" s="38">
        <v>1</v>
      </c>
    </row>
    <row r="331" spans="1:39" ht="22.5" x14ac:dyDescent="0.25">
      <c r="A331" t="s">
        <v>613</v>
      </c>
      <c r="B331" s="5" t="s">
        <v>393</v>
      </c>
      <c r="C331" s="6" t="s">
        <v>54</v>
      </c>
      <c r="D331" s="7" t="s">
        <v>39</v>
      </c>
      <c r="E331" s="8">
        <v>20.038080962559526</v>
      </c>
      <c r="F331" s="36">
        <v>0.28548755597050768</v>
      </c>
      <c r="G331" s="8">
        <v>3.5371482344283081</v>
      </c>
      <c r="H331" s="9">
        <v>7</v>
      </c>
      <c r="I331" s="10">
        <v>-28</v>
      </c>
      <c r="J331" s="33">
        <v>-4.4052738764691457E-2</v>
      </c>
      <c r="K331" s="11">
        <v>2.3282610110544444E-2</v>
      </c>
      <c r="L331" s="10">
        <v>185</v>
      </c>
      <c r="M331" s="33">
        <v>0.59302054020372696</v>
      </c>
      <c r="N331" s="11">
        <v>-3.8549094640573142E-2</v>
      </c>
      <c r="O331" s="10">
        <v>44</v>
      </c>
      <c r="P331" s="33">
        <v>0.14702706252774073</v>
      </c>
      <c r="Q331" s="11">
        <v>-1.1957797968987806E-2</v>
      </c>
      <c r="R331" s="10">
        <v>43</v>
      </c>
      <c r="S331" s="33">
        <v>0.17155000421726868</v>
      </c>
      <c r="T331" s="12">
        <v>-0.23484788361827075</v>
      </c>
      <c r="U331" s="10">
        <v>-131</v>
      </c>
      <c r="V331" s="33">
        <v>-0.36505352083044501</v>
      </c>
      <c r="W331" s="11">
        <v>1.8694961428555416E-2</v>
      </c>
      <c r="X331" s="10">
        <v>18</v>
      </c>
      <c r="Y331" s="33">
        <v>6.4689157641600603E-3</v>
      </c>
      <c r="Z331" s="13">
        <v>18543</v>
      </c>
      <c r="AA331" s="10">
        <v>9</v>
      </c>
      <c r="AB331" s="33">
        <v>-3.6425273527584845E-2</v>
      </c>
      <c r="AC331" s="11">
        <v>2.8082638637187407E-3</v>
      </c>
      <c r="AD331" s="10">
        <v>66</v>
      </c>
      <c r="AE331" s="33">
        <v>0.21921718749394092</v>
      </c>
      <c r="AF331" s="11">
        <v>1.6945336600241556E-2</v>
      </c>
      <c r="AG331" s="10">
        <v>14</v>
      </c>
      <c r="AH331" s="33">
        <v>2.3557501024792149E-2</v>
      </c>
      <c r="AI331" s="14">
        <v>-0.15799999999999992</v>
      </c>
      <c r="AJ331" s="10">
        <v>-2</v>
      </c>
      <c r="AK331" s="33">
        <v>-1.7125811621177961E-3</v>
      </c>
      <c r="AL331" s="13">
        <v>30741.841493613756</v>
      </c>
      <c r="AM331" s="38"/>
    </row>
    <row r="332" spans="1:39" x14ac:dyDescent="0.25">
      <c r="A332" t="s">
        <v>617</v>
      </c>
      <c r="B332" s="5" t="s">
        <v>450</v>
      </c>
      <c r="C332" s="6" t="s">
        <v>54</v>
      </c>
      <c r="D332" s="7" t="s">
        <v>39</v>
      </c>
      <c r="E332" s="8">
        <v>21.246288998748526</v>
      </c>
      <c r="F332" s="36">
        <v>0.15125739691506013</v>
      </c>
      <c r="G332" s="8">
        <v>3.6253574096687764</v>
      </c>
      <c r="H332" s="9">
        <v>0</v>
      </c>
      <c r="I332" s="10">
        <v>219</v>
      </c>
      <c r="J332" s="33">
        <v>0.95458747226998941</v>
      </c>
      <c r="K332" s="11">
        <v>8.6821064053440034E-2</v>
      </c>
      <c r="L332" s="10">
        <v>-93</v>
      </c>
      <c r="M332" s="33">
        <v>-1.0157670498660285</v>
      </c>
      <c r="N332" s="11">
        <v>1.3234065556046989E-2</v>
      </c>
      <c r="O332" s="10">
        <v>-68</v>
      </c>
      <c r="P332" s="33">
        <v>-0.1471084706180239</v>
      </c>
      <c r="Q332" s="11">
        <v>7.2476611747298997E-3</v>
      </c>
      <c r="R332" s="10">
        <v>19</v>
      </c>
      <c r="S332" s="33">
        <v>0.23888270298591624</v>
      </c>
      <c r="T332" s="12">
        <v>0</v>
      </c>
      <c r="U332" s="10">
        <v>-24</v>
      </c>
      <c r="V332" s="33">
        <v>-0.14687798490996101</v>
      </c>
      <c r="W332" s="11">
        <v>7.1140975604886969E-3</v>
      </c>
      <c r="X332" s="10">
        <v>-11</v>
      </c>
      <c r="Y332" s="33">
        <v>-6.9927101451448634E-2</v>
      </c>
      <c r="Z332" s="13">
        <v>13750</v>
      </c>
      <c r="AA332" s="10">
        <v>136</v>
      </c>
      <c r="AB332" s="33">
        <v>0.35840911210165111</v>
      </c>
      <c r="AC332" s="11">
        <v>-2.0269730269730259E-3</v>
      </c>
      <c r="AD332" s="10">
        <v>-7</v>
      </c>
      <c r="AE332" s="33">
        <v>-6.0631572379623688E-2</v>
      </c>
      <c r="AF332" s="11">
        <v>9.3373930694506946E-4</v>
      </c>
      <c r="AG332" s="10">
        <v>2</v>
      </c>
      <c r="AH332" s="33">
        <v>2.4782349535690251E-4</v>
      </c>
      <c r="AI332" s="14">
        <v>-0.14666666666666672</v>
      </c>
      <c r="AJ332" s="10">
        <v>0</v>
      </c>
      <c r="AK332" s="33">
        <v>-2.5025401153117632E-2</v>
      </c>
      <c r="AL332" s="13">
        <v>130776.36179698294</v>
      </c>
      <c r="AM332" s="38"/>
    </row>
    <row r="333" spans="1:39" x14ac:dyDescent="0.25">
      <c r="A333" t="s">
        <v>629</v>
      </c>
      <c r="B333" s="5" t="s">
        <v>266</v>
      </c>
      <c r="C333" s="6" t="s">
        <v>54</v>
      </c>
      <c r="D333" s="7" t="s">
        <v>39</v>
      </c>
      <c r="E333" s="8">
        <v>29.525244402557497</v>
      </c>
      <c r="F333" s="36">
        <v>0.75238653505083031</v>
      </c>
      <c r="G333" s="8">
        <v>0.45148184337918451</v>
      </c>
      <c r="H333" s="9">
        <v>33</v>
      </c>
      <c r="I333" s="10">
        <v>160</v>
      </c>
      <c r="J333" s="33">
        <v>0.58656660563422458</v>
      </c>
      <c r="K333" s="11">
        <v>6.4600155432117501E-2</v>
      </c>
      <c r="L333" s="10">
        <v>-85</v>
      </c>
      <c r="M333" s="33">
        <v>-0.71763985121287899</v>
      </c>
      <c r="N333" s="11">
        <v>3.110082075447454E-3</v>
      </c>
      <c r="O333" s="10">
        <v>48</v>
      </c>
      <c r="P333" s="33">
        <v>0.18319173093022462</v>
      </c>
      <c r="Q333" s="11">
        <v>-1.4766945926274984E-2</v>
      </c>
      <c r="R333" s="10">
        <v>-49</v>
      </c>
      <c r="S333" s="33">
        <v>0.10805134428250773</v>
      </c>
      <c r="T333" s="12">
        <v>0.16112909217627883</v>
      </c>
      <c r="U333" s="10">
        <v>114</v>
      </c>
      <c r="V333" s="33">
        <v>0.73602211225407177</v>
      </c>
      <c r="W333" s="11">
        <v>-4.5280147224721054E-2</v>
      </c>
      <c r="X333" s="10">
        <v>-85</v>
      </c>
      <c r="Y333" s="33">
        <v>-0.31284469434373319</v>
      </c>
      <c r="Z333" s="13">
        <v>2097</v>
      </c>
      <c r="AA333" s="10">
        <v>92</v>
      </c>
      <c r="AB333" s="33">
        <v>0.24397881962997675</v>
      </c>
      <c r="AC333" s="11">
        <v>-1.2963067380885249E-3</v>
      </c>
      <c r="AD333" s="10">
        <v>-52</v>
      </c>
      <c r="AE333" s="33">
        <v>-0.16226037886720088</v>
      </c>
      <c r="AF333" s="11">
        <v>-2.7173248954673879E-3</v>
      </c>
      <c r="AG333" s="10">
        <v>-4</v>
      </c>
      <c r="AH333" s="33">
        <v>-5.474556840801581E-2</v>
      </c>
      <c r="AI333" s="14">
        <v>-8.0666666666666886E-2</v>
      </c>
      <c r="AJ333" s="10">
        <v>8</v>
      </c>
      <c r="AK333" s="33">
        <v>1.0809218646603919E-2</v>
      </c>
      <c r="AL333" s="13">
        <v>75305.823308694933</v>
      </c>
      <c r="AM333" s="38"/>
    </row>
    <row r="334" spans="1:39" x14ac:dyDescent="0.25">
      <c r="A334" t="s">
        <v>650</v>
      </c>
      <c r="B334" s="5" t="s">
        <v>218</v>
      </c>
      <c r="C334" s="6" t="s">
        <v>54</v>
      </c>
      <c r="D334" s="7" t="s">
        <v>39</v>
      </c>
      <c r="E334" s="8">
        <v>32.768774629951139</v>
      </c>
      <c r="F334" s="36">
        <v>1.8346123287129221</v>
      </c>
      <c r="G334" s="8">
        <v>-2.8954262299445084</v>
      </c>
      <c r="H334" s="9">
        <v>76</v>
      </c>
      <c r="I334" s="10">
        <v>45</v>
      </c>
      <c r="J334" s="33">
        <v>0.2145388783818053</v>
      </c>
      <c r="K334" s="11">
        <v>3.6876287067711622E-2</v>
      </c>
      <c r="L334" s="10">
        <v>-106</v>
      </c>
      <c r="M334" s="33">
        <v>-0.23388376892991186</v>
      </c>
      <c r="N334" s="11">
        <v>-3.8063216434002997E-3</v>
      </c>
      <c r="O334" s="10">
        <v>122</v>
      </c>
      <c r="P334" s="33">
        <v>0.62330982971825744</v>
      </c>
      <c r="Q334" s="11">
        <v>-4.3180816451988936E-2</v>
      </c>
      <c r="R334" s="10">
        <v>194</v>
      </c>
      <c r="S334" s="33">
        <v>0.4061868388218694</v>
      </c>
      <c r="T334" s="12">
        <v>-0.97082360360763875</v>
      </c>
      <c r="U334" s="10">
        <v>203</v>
      </c>
      <c r="V334" s="33">
        <v>0.92650517874598082</v>
      </c>
      <c r="W334" s="11">
        <v>-5.719160135599001E-2</v>
      </c>
      <c r="X334" s="10">
        <v>86</v>
      </c>
      <c r="Y334" s="33">
        <v>0.33565582737447308</v>
      </c>
      <c r="Z334" s="13">
        <v>25721</v>
      </c>
      <c r="AA334" s="10">
        <v>40</v>
      </c>
      <c r="AB334" s="33">
        <v>7.5272054578602143E-2</v>
      </c>
      <c r="AC334" s="11">
        <v>1.0959010054137699E-3</v>
      </c>
      <c r="AD334" s="10">
        <v>-111</v>
      </c>
      <c r="AE334" s="33">
        <v>-0.53889892938195405</v>
      </c>
      <c r="AF334" s="11">
        <v>-2.3680673961778531E-2</v>
      </c>
      <c r="AG334" s="10">
        <v>2</v>
      </c>
      <c r="AH334" s="33">
        <v>7.0043993633082113E-3</v>
      </c>
      <c r="AI334" s="14">
        <v>-0.15066666666666673</v>
      </c>
      <c r="AJ334" s="10">
        <v>6</v>
      </c>
      <c r="AK334" s="33">
        <v>3.8666606607572512E-2</v>
      </c>
      <c r="AL334" s="13">
        <v>104379.75195148721</v>
      </c>
      <c r="AM334" s="38"/>
    </row>
    <row r="335" spans="1:39" x14ac:dyDescent="0.25">
      <c r="A335" t="s">
        <v>656</v>
      </c>
      <c r="B335" s="5" t="s">
        <v>522</v>
      </c>
      <c r="C335" s="6" t="s">
        <v>54</v>
      </c>
      <c r="D335" s="7" t="s">
        <v>39</v>
      </c>
      <c r="E335" s="8">
        <v>12.706486711182775</v>
      </c>
      <c r="F335" s="36">
        <v>-0.26989574209071954</v>
      </c>
      <c r="G335" s="8">
        <v>6.4050775176970323</v>
      </c>
      <c r="H335" s="9">
        <v>-22</v>
      </c>
      <c r="I335" s="10">
        <v>154</v>
      </c>
      <c r="J335" s="33">
        <v>0.5292435481342872</v>
      </c>
      <c r="K335" s="11">
        <v>6.4580004339587549E-2</v>
      </c>
      <c r="L335" s="10">
        <v>-318</v>
      </c>
      <c r="M335" s="33">
        <v>-0.98123340752597976</v>
      </c>
      <c r="N335" s="11">
        <v>3.0247971878206169E-2</v>
      </c>
      <c r="O335" s="10">
        <v>63</v>
      </c>
      <c r="P335" s="33">
        <v>0.19026980178114694</v>
      </c>
      <c r="Q335" s="11">
        <v>-1.3753581661891117E-2</v>
      </c>
      <c r="R335" s="10">
        <v>19</v>
      </c>
      <c r="S335" s="33">
        <v>0.23888270298591624</v>
      </c>
      <c r="T335" s="12">
        <v>0</v>
      </c>
      <c r="U335" s="10">
        <v>29</v>
      </c>
      <c r="V335" s="33">
        <v>0.11526606527034799</v>
      </c>
      <c r="W335" s="11">
        <v>-1.1069436025699233E-2</v>
      </c>
      <c r="X335" s="10">
        <v>-15</v>
      </c>
      <c r="Y335" s="33">
        <v>-0.1345046602064488</v>
      </c>
      <c r="Z335" s="13">
        <v>20493</v>
      </c>
      <c r="AA335" s="10">
        <v>-60</v>
      </c>
      <c r="AB335" s="33">
        <v>-0.20978258913045533</v>
      </c>
      <c r="AC335" s="11">
        <v>4.8755722014149003E-3</v>
      </c>
      <c r="AD335" s="10">
        <v>-124</v>
      </c>
      <c r="AE335" s="33">
        <v>-0.3718146846541861</v>
      </c>
      <c r="AF335" s="11">
        <v>-1.6966627235971421E-2</v>
      </c>
      <c r="AG335" s="10">
        <v>5</v>
      </c>
      <c r="AH335" s="33">
        <v>3.5522982205130282E-2</v>
      </c>
      <c r="AI335" s="14">
        <v>-0.17766666666666664</v>
      </c>
      <c r="AJ335" s="10">
        <v>5</v>
      </c>
      <c r="AK335" s="33">
        <v>2.3617364638400792E-2</v>
      </c>
      <c r="AL335" s="13">
        <v>90265.123737697606</v>
      </c>
      <c r="AM335" s="38"/>
    </row>
    <row r="336" spans="1:39" x14ac:dyDescent="0.25">
      <c r="A336" t="s">
        <v>692</v>
      </c>
      <c r="B336" s="5" t="s">
        <v>562</v>
      </c>
      <c r="C336" s="6" t="s">
        <v>54</v>
      </c>
      <c r="D336" s="7" t="s">
        <v>39</v>
      </c>
      <c r="E336" s="8">
        <v>11.159530385141753</v>
      </c>
      <c r="F336" s="36">
        <v>0.15049390089371428</v>
      </c>
      <c r="G336" s="8">
        <v>5.6747403154605216</v>
      </c>
      <c r="H336" s="9">
        <v>2</v>
      </c>
      <c r="I336" s="10">
        <v>-32</v>
      </c>
      <c r="J336" s="33">
        <v>-6.0175688307297304E-2</v>
      </c>
      <c r="K336" s="11">
        <v>1.8253889137257562E-2</v>
      </c>
      <c r="L336" s="10">
        <v>119</v>
      </c>
      <c r="M336" s="33">
        <v>0.47141377964250852</v>
      </c>
      <c r="N336" s="11">
        <v>-2.9181850185056563E-2</v>
      </c>
      <c r="O336" s="10">
        <v>66</v>
      </c>
      <c r="P336" s="33">
        <v>0.1933237227348148</v>
      </c>
      <c r="Q336" s="11">
        <v>-1.3949163050216987E-2</v>
      </c>
      <c r="R336" s="10">
        <v>19</v>
      </c>
      <c r="S336" s="33">
        <v>0.23888270298591624</v>
      </c>
      <c r="T336" s="12">
        <v>0</v>
      </c>
      <c r="U336" s="10">
        <v>76</v>
      </c>
      <c r="V336" s="33">
        <v>0.18743635848464857</v>
      </c>
      <c r="W336" s="11">
        <v>-1.4660211771485021E-2</v>
      </c>
      <c r="X336" s="10">
        <v>-21</v>
      </c>
      <c r="Y336" s="33">
        <v>-0.50149209665012151</v>
      </c>
      <c r="Z336" s="13">
        <v>11689</v>
      </c>
      <c r="AA336" s="10">
        <v>26</v>
      </c>
      <c r="AB336" s="33">
        <v>2.96937765025308E-2</v>
      </c>
      <c r="AC336" s="11">
        <v>2.1465716083036261E-3</v>
      </c>
      <c r="AD336" s="10">
        <v>-17</v>
      </c>
      <c r="AE336" s="33">
        <v>-9.2163984131908627E-2</v>
      </c>
      <c r="AF336" s="11">
        <v>-1.0995823544767136E-3</v>
      </c>
      <c r="AG336" s="10">
        <v>6</v>
      </c>
      <c r="AH336" s="33">
        <v>-1.5854143297545864E-2</v>
      </c>
      <c r="AI336" s="14">
        <v>-0.11666666666666625</v>
      </c>
      <c r="AJ336" s="10">
        <v>2</v>
      </c>
      <c r="AK336" s="33">
        <v>-1.6130264166328897E-2</v>
      </c>
      <c r="AL336" s="13">
        <v>46123.874979751767</v>
      </c>
      <c r="AM336" s="38"/>
    </row>
    <row r="337" spans="1:39" x14ac:dyDescent="0.25">
      <c r="A337" t="s">
        <v>698</v>
      </c>
      <c r="B337" s="5" t="s">
        <v>357</v>
      </c>
      <c r="C337" s="6" t="s">
        <v>54</v>
      </c>
      <c r="D337" s="7" t="s">
        <v>39</v>
      </c>
      <c r="E337" s="8">
        <v>36.415882684436482</v>
      </c>
      <c r="F337" s="36">
        <v>3.5915519882155476</v>
      </c>
      <c r="G337" s="8">
        <v>-8.0004087908080521</v>
      </c>
      <c r="H337" s="9">
        <v>146</v>
      </c>
      <c r="I337" s="10">
        <v>508</v>
      </c>
      <c r="J337" s="33">
        <v>3.2897116619612987</v>
      </c>
      <c r="K337" s="11">
        <v>0.26543999833531018</v>
      </c>
      <c r="L337" s="10">
        <v>-13</v>
      </c>
      <c r="M337" s="33">
        <v>6.5491916860836774E-2</v>
      </c>
      <c r="N337" s="11">
        <v>-6.5658364936487662E-4</v>
      </c>
      <c r="O337" s="10">
        <v>128</v>
      </c>
      <c r="P337" s="33">
        <v>1.1961491093219903</v>
      </c>
      <c r="Q337" s="11">
        <v>-8.0423822951379981E-2</v>
      </c>
      <c r="R337" s="10">
        <v>19</v>
      </c>
      <c r="S337" s="33">
        <v>0.23888270298591624</v>
      </c>
      <c r="T337" s="12">
        <v>0</v>
      </c>
      <c r="U337" s="10">
        <v>23</v>
      </c>
      <c r="V337" s="33">
        <v>0.86009222045294775</v>
      </c>
      <c r="W337" s="11">
        <v>-4.9531747098624374E-2</v>
      </c>
      <c r="X337" s="10">
        <v>-7</v>
      </c>
      <c r="Y337" s="33">
        <v>-1.5106308269987045E-2</v>
      </c>
      <c r="Z337" s="13">
        <v>10186</v>
      </c>
      <c r="AA337" s="10">
        <v>24</v>
      </c>
      <c r="AB337" s="33">
        <v>0.11887951545477238</v>
      </c>
      <c r="AC337" s="11">
        <v>1.5901639344262294E-3</v>
      </c>
      <c r="AD337" s="10">
        <v>55</v>
      </c>
      <c r="AE337" s="33">
        <v>0.58561486448469724</v>
      </c>
      <c r="AF337" s="11">
        <v>4.2930229628437289E-2</v>
      </c>
      <c r="AG337" s="10">
        <v>-2</v>
      </c>
      <c r="AH337" s="33">
        <v>-8.2368349466773072E-2</v>
      </c>
      <c r="AI337" s="14">
        <v>-5.8333333333333459E-2</v>
      </c>
      <c r="AJ337" s="10">
        <v>0</v>
      </c>
      <c r="AK337" s="33">
        <v>-0.84467569421451838</v>
      </c>
      <c r="AL337" s="13">
        <v>387898.1739085787</v>
      </c>
      <c r="AM337" s="38"/>
    </row>
    <row r="338" spans="1:39" x14ac:dyDescent="0.25">
      <c r="A338" t="s">
        <v>721</v>
      </c>
      <c r="B338" s="5" t="s">
        <v>229</v>
      </c>
      <c r="C338" s="6" t="s">
        <v>54</v>
      </c>
      <c r="D338" s="7" t="s">
        <v>39</v>
      </c>
      <c r="E338" s="8">
        <v>35.166081031146362</v>
      </c>
      <c r="F338" s="36">
        <v>1.1985369145554381</v>
      </c>
      <c r="G338" s="8">
        <v>-1.8018836125012641</v>
      </c>
      <c r="H338" s="9">
        <v>39</v>
      </c>
      <c r="I338" s="10">
        <v>424</v>
      </c>
      <c r="J338" s="33">
        <v>1.7868612712945793</v>
      </c>
      <c r="K338" s="11">
        <v>0.15508927138322726</v>
      </c>
      <c r="L338" s="10">
        <v>66</v>
      </c>
      <c r="M338" s="33">
        <v>0.27078148926789192</v>
      </c>
      <c r="N338" s="11">
        <v>-2.4927919720212736E-2</v>
      </c>
      <c r="O338" s="10">
        <v>-29</v>
      </c>
      <c r="P338" s="33">
        <v>-0.2931921482368775</v>
      </c>
      <c r="Q338" s="11">
        <v>1.358910881315914E-2</v>
      </c>
      <c r="R338" s="10">
        <v>123</v>
      </c>
      <c r="S338" s="33">
        <v>0.30537677230618654</v>
      </c>
      <c r="T338" s="12">
        <v>-0.70020286146128097</v>
      </c>
      <c r="U338" s="10">
        <v>117</v>
      </c>
      <c r="V338" s="33">
        <v>0.67836483203752396</v>
      </c>
      <c r="W338" s="11">
        <v>-4.202483627648658E-2</v>
      </c>
      <c r="X338" s="10">
        <v>62</v>
      </c>
      <c r="Y338" s="33">
        <v>0.24526638692291192</v>
      </c>
      <c r="Z338" s="13">
        <v>22170</v>
      </c>
      <c r="AA338" s="10">
        <v>11</v>
      </c>
      <c r="AB338" s="33">
        <v>-1.8728538097900621E-3</v>
      </c>
      <c r="AC338" s="11">
        <v>1.3819342822934608E-3</v>
      </c>
      <c r="AD338" s="10">
        <v>-53</v>
      </c>
      <c r="AE338" s="33">
        <v>-0.28369743200005126</v>
      </c>
      <c r="AF338" s="11">
        <v>-8.7771414477391119E-3</v>
      </c>
      <c r="AG338" s="10">
        <v>47</v>
      </c>
      <c r="AH338" s="33">
        <v>0.10810288165752813</v>
      </c>
      <c r="AI338" s="14">
        <v>-0.252</v>
      </c>
      <c r="AJ338" s="10">
        <v>27</v>
      </c>
      <c r="AK338" s="33">
        <v>2.741978712213812E-2</v>
      </c>
      <c r="AL338" s="13">
        <v>50196.188390235737</v>
      </c>
      <c r="AM338" s="38"/>
    </row>
    <row r="339" spans="1:39" x14ac:dyDescent="0.25">
      <c r="A339" t="s">
        <v>735</v>
      </c>
      <c r="B339" s="5" t="s">
        <v>372</v>
      </c>
      <c r="C339" s="6" t="s">
        <v>54</v>
      </c>
      <c r="D339" s="7" t="s">
        <v>39</v>
      </c>
      <c r="E339" s="8">
        <v>24.925997705971263</v>
      </c>
      <c r="F339" s="36">
        <v>-0.99107378336468122</v>
      </c>
      <c r="G339" s="8">
        <v>5.7162507142622196</v>
      </c>
      <c r="H339" s="9">
        <v>-68</v>
      </c>
      <c r="I339" s="10">
        <v>82</v>
      </c>
      <c r="J339" s="33">
        <v>1.8953238997127724</v>
      </c>
      <c r="K339" s="11">
        <v>0.18099108220966476</v>
      </c>
      <c r="L339" s="10">
        <v>-154</v>
      </c>
      <c r="M339" s="33">
        <v>-0.95890568653393182</v>
      </c>
      <c r="N339" s="11">
        <v>1.6607002040279872E-2</v>
      </c>
      <c r="O339" s="10">
        <v>-161</v>
      </c>
      <c r="P339" s="33">
        <v>-0.52268891130222772</v>
      </c>
      <c r="Q339" s="11">
        <v>2.9973474801061006E-2</v>
      </c>
      <c r="R339" s="10">
        <v>-142</v>
      </c>
      <c r="S339" s="33">
        <v>2.231060966860221E-2</v>
      </c>
      <c r="T339" s="12">
        <v>0.42571306939123027</v>
      </c>
      <c r="U339" s="10">
        <v>-22</v>
      </c>
      <c r="V339" s="33">
        <v>-0.23255665854909047</v>
      </c>
      <c r="W339" s="11">
        <v>1.3464849288331596E-2</v>
      </c>
      <c r="X339" s="10">
        <v>-38</v>
      </c>
      <c r="Y339" s="33">
        <v>-0.17608558382074491</v>
      </c>
      <c r="Z339" s="13">
        <v>9083</v>
      </c>
      <c r="AA339" s="10">
        <v>-43</v>
      </c>
      <c r="AB339" s="33">
        <v>-0.14258632553798556</v>
      </c>
      <c r="AC339" s="11">
        <v>3.9474621549421204E-3</v>
      </c>
      <c r="AD339" s="10">
        <v>-57</v>
      </c>
      <c r="AE339" s="33">
        <v>-0.16152667934030313</v>
      </c>
      <c r="AF339" s="11">
        <v>-3.48538577888724E-3</v>
      </c>
      <c r="AG339" s="10">
        <v>4</v>
      </c>
      <c r="AH339" s="33">
        <v>-3.5498519340375068E-2</v>
      </c>
      <c r="AI339" s="14">
        <v>-8.6999999999999744E-2</v>
      </c>
      <c r="AJ339" s="10">
        <v>-72</v>
      </c>
      <c r="AK339" s="33">
        <v>-1.2680631770192713E-2</v>
      </c>
      <c r="AL339" s="13">
        <v>-2476.05494882536</v>
      </c>
      <c r="AM339" s="38"/>
    </row>
    <row r="340" spans="1:39" x14ac:dyDescent="0.25">
      <c r="A340" t="s">
        <v>740</v>
      </c>
      <c r="B340" s="5" t="s">
        <v>581</v>
      </c>
      <c r="C340" s="6" t="s">
        <v>54</v>
      </c>
      <c r="D340" s="7" t="s">
        <v>39</v>
      </c>
      <c r="E340" s="8">
        <v>9.7515766053308077</v>
      </c>
      <c r="F340" s="36">
        <v>1.4039414818910609</v>
      </c>
      <c r="G340" s="8">
        <v>2.8466689494203692</v>
      </c>
      <c r="H340" s="9">
        <v>15</v>
      </c>
      <c r="I340" s="10">
        <v>201</v>
      </c>
      <c r="J340" s="33">
        <v>0.77071134553177334</v>
      </c>
      <c r="K340" s="11">
        <v>7.5628497716386911E-2</v>
      </c>
      <c r="L340" s="10">
        <v>83</v>
      </c>
      <c r="M340" s="33">
        <v>0.61830105246975353</v>
      </c>
      <c r="N340" s="11">
        <v>-2.9029376340998458E-2</v>
      </c>
      <c r="O340" s="10">
        <v>3</v>
      </c>
      <c r="P340" s="33">
        <v>5.2643610877040947E-2</v>
      </c>
      <c r="Q340" s="11">
        <v>-4.9396267837541162E-3</v>
      </c>
      <c r="R340" s="10">
        <v>-27</v>
      </c>
      <c r="S340" s="33">
        <v>0.15637737583665079</v>
      </c>
      <c r="T340" s="12">
        <v>0.1621796951021732</v>
      </c>
      <c r="U340" s="10">
        <v>104</v>
      </c>
      <c r="V340" s="33">
        <v>0.32964188686188611</v>
      </c>
      <c r="W340" s="11">
        <v>-2.3586246092639956E-2</v>
      </c>
      <c r="X340" s="10">
        <v>6</v>
      </c>
      <c r="Y340" s="33">
        <v>0.37387109321787859</v>
      </c>
      <c r="Z340" s="13">
        <v>50505</v>
      </c>
      <c r="AA340" s="10">
        <v>41</v>
      </c>
      <c r="AB340" s="33">
        <v>0.2215279260238685</v>
      </c>
      <c r="AC340" s="11">
        <v>3.6606840501185109E-4</v>
      </c>
      <c r="AD340" s="10">
        <v>-31</v>
      </c>
      <c r="AE340" s="33">
        <v>-9.0538425576852988E-2</v>
      </c>
      <c r="AF340" s="11">
        <v>-5.8249737605287066E-4</v>
      </c>
      <c r="AG340" s="10">
        <v>15</v>
      </c>
      <c r="AH340" s="33">
        <v>3.6524607594480396E-2</v>
      </c>
      <c r="AI340" s="14">
        <v>-0.17533333333333334</v>
      </c>
      <c r="AJ340" s="10">
        <v>9</v>
      </c>
      <c r="AK340" s="33">
        <v>1.6135053006347676E-2</v>
      </c>
      <c r="AL340" s="13">
        <v>75154.741768758453</v>
      </c>
      <c r="AM340" s="38"/>
    </row>
    <row r="341" spans="1:39" x14ac:dyDescent="0.25">
      <c r="A341" t="s">
        <v>747</v>
      </c>
      <c r="B341" s="5" t="s">
        <v>196</v>
      </c>
      <c r="C341" s="6" t="s">
        <v>54</v>
      </c>
      <c r="D341" s="7" t="s">
        <v>39</v>
      </c>
      <c r="E341" s="8">
        <v>44.10641134753979</v>
      </c>
      <c r="F341" s="36">
        <v>4.1592709303652651</v>
      </c>
      <c r="G341" s="8">
        <v>-10.971842020926957</v>
      </c>
      <c r="H341" s="9">
        <v>122</v>
      </c>
      <c r="I341" s="10">
        <v>188</v>
      </c>
      <c r="J341" s="33">
        <v>1.4625497453285738</v>
      </c>
      <c r="K341" s="11">
        <v>0.14174007275664646</v>
      </c>
      <c r="L341" s="10">
        <v>6</v>
      </c>
      <c r="M341" s="33">
        <v>5.0028360944653932E-2</v>
      </c>
      <c r="N341" s="11">
        <v>-1.8660749843545543E-2</v>
      </c>
      <c r="O341" s="10">
        <v>53</v>
      </c>
      <c r="P341" s="33">
        <v>0.6953193086878906</v>
      </c>
      <c r="Q341" s="11">
        <v>-4.9206450379246605E-2</v>
      </c>
      <c r="R341" s="10">
        <v>28</v>
      </c>
      <c r="S341" s="33">
        <v>0.12487870152267244</v>
      </c>
      <c r="T341" s="12">
        <v>-3.3158593434017885</v>
      </c>
      <c r="U341" s="10">
        <v>470</v>
      </c>
      <c r="V341" s="33">
        <v>2.6717865484607</v>
      </c>
      <c r="W341" s="11">
        <v>-0.1606091006308368</v>
      </c>
      <c r="X341" s="10">
        <v>122</v>
      </c>
      <c r="Y341" s="33">
        <v>0.43344270770815591</v>
      </c>
      <c r="Z341" s="13">
        <v>29873</v>
      </c>
      <c r="AA341" s="10">
        <v>-29</v>
      </c>
      <c r="AB341" s="33">
        <v>-0.18627117479680641</v>
      </c>
      <c r="AC341" s="11">
        <v>3.5809080325960377E-3</v>
      </c>
      <c r="AD341" s="10">
        <v>11</v>
      </c>
      <c r="AE341" s="33">
        <v>5.5470457871975326E-2</v>
      </c>
      <c r="AF341" s="11">
        <v>9.5338855548574575E-3</v>
      </c>
      <c r="AG341" s="10">
        <v>0</v>
      </c>
      <c r="AH341" s="33">
        <v>-5.8742710307771728E-2</v>
      </c>
      <c r="AI341" s="14">
        <v>-6.033333333333335E-2</v>
      </c>
      <c r="AJ341" s="10">
        <v>-44</v>
      </c>
      <c r="AK341" s="33">
        <v>4.7421276772570409E-3</v>
      </c>
      <c r="AL341" s="13">
        <v>9925.6398865552037</v>
      </c>
      <c r="AM341" s="38"/>
    </row>
    <row r="342" spans="1:39" x14ac:dyDescent="0.25">
      <c r="A342" t="s">
        <v>762</v>
      </c>
      <c r="B342" s="5" t="s">
        <v>113</v>
      </c>
      <c r="C342" s="6" t="s">
        <v>54</v>
      </c>
      <c r="D342" s="7" t="s">
        <v>39</v>
      </c>
      <c r="E342" s="8">
        <v>47.363930858234596</v>
      </c>
      <c r="F342" s="36">
        <v>0.36183700771785166</v>
      </c>
      <c r="G342" s="8">
        <v>-2.1993290790930473</v>
      </c>
      <c r="H342" s="9">
        <v>8</v>
      </c>
      <c r="I342" s="10">
        <v>176</v>
      </c>
      <c r="J342" s="33">
        <v>0.59439662385672987</v>
      </c>
      <c r="K342" s="11">
        <v>6.9343706049277309E-2</v>
      </c>
      <c r="L342" s="10">
        <v>78</v>
      </c>
      <c r="M342" s="33">
        <v>0.3014809041370814</v>
      </c>
      <c r="N342" s="11">
        <v>-2.6120490052049965E-2</v>
      </c>
      <c r="O342" s="10">
        <v>-29</v>
      </c>
      <c r="P342" s="33">
        <v>-0.46517292033386271</v>
      </c>
      <c r="Q342" s="11">
        <v>2.3304971689072404E-2</v>
      </c>
      <c r="R342" s="10">
        <v>-41</v>
      </c>
      <c r="S342" s="33">
        <v>-8.6766934326570247E-2</v>
      </c>
      <c r="T342" s="12">
        <v>0.27541621117299619</v>
      </c>
      <c r="U342" s="10">
        <v>10</v>
      </c>
      <c r="V342" s="33">
        <v>0.21894365749765776</v>
      </c>
      <c r="W342" s="11">
        <v>-1.2316802476623201E-2</v>
      </c>
      <c r="X342" s="10">
        <v>-8</v>
      </c>
      <c r="Y342" s="33">
        <v>-1.3201171981605753E-2</v>
      </c>
      <c r="Z342" s="13">
        <v>9891</v>
      </c>
      <c r="AA342" s="10">
        <v>-11</v>
      </c>
      <c r="AB342" s="33">
        <v>-8.1721950678870225E-2</v>
      </c>
      <c r="AC342" s="11">
        <v>3.3484325783710855E-3</v>
      </c>
      <c r="AD342" s="10">
        <v>12</v>
      </c>
      <c r="AE342" s="33">
        <v>0.53361070755483064</v>
      </c>
      <c r="AF342" s="11">
        <v>4.649911304330534E-2</v>
      </c>
      <c r="AG342" s="10">
        <v>42</v>
      </c>
      <c r="AH342" s="33">
        <v>0.10632508310359731</v>
      </c>
      <c r="AI342" s="14">
        <v>-0.24266666666666659</v>
      </c>
      <c r="AJ342" s="10">
        <v>10</v>
      </c>
      <c r="AK342" s="33">
        <v>2.2379868847677648E-2</v>
      </c>
      <c r="AL342" s="13">
        <v>16118.805470751773</v>
      </c>
      <c r="AM342" s="38"/>
    </row>
    <row r="343" spans="1:39" x14ac:dyDescent="0.25">
      <c r="A343" t="s">
        <v>763</v>
      </c>
      <c r="B343" s="5" t="s">
        <v>461</v>
      </c>
      <c r="C343" s="6" t="s">
        <v>54</v>
      </c>
      <c r="D343" s="7" t="s">
        <v>39</v>
      </c>
      <c r="E343" s="8">
        <v>21.229528054751178</v>
      </c>
      <c r="F343" s="36">
        <v>9.6729082617182716E-2</v>
      </c>
      <c r="G343" s="8">
        <v>3.7642212572817897</v>
      </c>
      <c r="H343" s="9">
        <v>-2</v>
      </c>
      <c r="I343" s="10">
        <v>27</v>
      </c>
      <c r="J343" s="33">
        <v>0.11798166135374105</v>
      </c>
      <c r="K343" s="11">
        <v>3.1334366088616172E-2</v>
      </c>
      <c r="L343" s="10">
        <v>-62</v>
      </c>
      <c r="M343" s="33">
        <v>-9.5470128041367674E-2</v>
      </c>
      <c r="N343" s="11">
        <v>-8.9021188809025528E-3</v>
      </c>
      <c r="O343" s="10">
        <v>-37</v>
      </c>
      <c r="P343" s="33">
        <v>-0.11114936124204738</v>
      </c>
      <c r="Q343" s="11">
        <v>4.2038126445374455E-3</v>
      </c>
      <c r="R343" s="10">
        <v>36</v>
      </c>
      <c r="S343" s="33">
        <v>0.19372817082470578</v>
      </c>
      <c r="T343" s="12">
        <v>-3.4291742506838585E-2</v>
      </c>
      <c r="U343" s="10">
        <v>-6</v>
      </c>
      <c r="V343" s="33">
        <v>9.9089844514793635E-3</v>
      </c>
      <c r="W343" s="11">
        <v>-3.7808384361509226E-3</v>
      </c>
      <c r="X343" s="10">
        <v>3</v>
      </c>
      <c r="Y343" s="33">
        <v>2.9642660406400956E-3</v>
      </c>
      <c r="Z343" s="13">
        <v>20479</v>
      </c>
      <c r="AA343" s="10">
        <v>23</v>
      </c>
      <c r="AB343" s="33">
        <v>2.9492563737848643E-2</v>
      </c>
      <c r="AC343" s="11">
        <v>1.8953992160099034E-3</v>
      </c>
      <c r="AD343" s="10">
        <v>-9</v>
      </c>
      <c r="AE343" s="33">
        <v>-4.8592691885989053E-2</v>
      </c>
      <c r="AF343" s="11">
        <v>3.4346875455522063E-3</v>
      </c>
      <c r="AG343" s="10">
        <v>25</v>
      </c>
      <c r="AH343" s="33">
        <v>4.1557742563416988E-2</v>
      </c>
      <c r="AI343" s="14">
        <v>-0.17666666666666719</v>
      </c>
      <c r="AJ343" s="10">
        <v>16</v>
      </c>
      <c r="AK343" s="33">
        <v>1.7439326886390688E-2</v>
      </c>
      <c r="AL343" s="13">
        <v>41214.536197752866</v>
      </c>
      <c r="AM343" s="38"/>
    </row>
    <row r="344" spans="1:39" x14ac:dyDescent="0.25">
      <c r="A344" t="s">
        <v>807</v>
      </c>
      <c r="B344" s="5" t="s">
        <v>310</v>
      </c>
      <c r="C344" s="6" t="s">
        <v>54</v>
      </c>
      <c r="D344" s="7" t="s">
        <v>39</v>
      </c>
      <c r="E344" s="8">
        <v>24.963335934508599</v>
      </c>
      <c r="F344" s="36">
        <v>0.59606719933617214</v>
      </c>
      <c r="G344" s="8">
        <v>1.7658275871360765</v>
      </c>
      <c r="H344" s="9">
        <v>27</v>
      </c>
      <c r="I344" s="10">
        <v>138</v>
      </c>
      <c r="J344" s="33">
        <v>0.4618414726015313</v>
      </c>
      <c r="K344" s="11">
        <v>5.7054879978444273E-2</v>
      </c>
      <c r="L344" s="10">
        <v>85</v>
      </c>
      <c r="M344" s="33">
        <v>0.3808482327262126</v>
      </c>
      <c r="N344" s="11">
        <v>-2.1659197066484288E-2</v>
      </c>
      <c r="O344" s="10">
        <v>13</v>
      </c>
      <c r="P344" s="33">
        <v>6.8342987303217057E-2</v>
      </c>
      <c r="Q344" s="11">
        <v>-7.7410462400774316E-3</v>
      </c>
      <c r="R344" s="10">
        <v>-23</v>
      </c>
      <c r="S344" s="33">
        <v>0.1140105468481282</v>
      </c>
      <c r="T344" s="12">
        <v>8.2959648158728028E-2</v>
      </c>
      <c r="U344" s="10">
        <v>9</v>
      </c>
      <c r="V344" s="33">
        <v>4.0405118515594918E-2</v>
      </c>
      <c r="W344" s="11">
        <v>-5.6303173684621177E-3</v>
      </c>
      <c r="X344" s="10">
        <v>13</v>
      </c>
      <c r="Y344" s="33">
        <v>-4.2905278036240169E-3</v>
      </c>
      <c r="Z344" s="13">
        <v>18113</v>
      </c>
      <c r="AA344" s="10">
        <v>24</v>
      </c>
      <c r="AB344" s="33">
        <v>4.6041626337356506E-2</v>
      </c>
      <c r="AC344" s="11">
        <v>1.0641198098825175E-3</v>
      </c>
      <c r="AD344" s="10">
        <v>23</v>
      </c>
      <c r="AE344" s="33">
        <v>0.11540639769820943</v>
      </c>
      <c r="AF344" s="11">
        <v>1.3075631821382494E-2</v>
      </c>
      <c r="AG344" s="10">
        <v>9</v>
      </c>
      <c r="AH344" s="33">
        <v>-1.5639708237555616E-3</v>
      </c>
      <c r="AI344" s="14">
        <v>-0.12266666666666648</v>
      </c>
      <c r="AJ344" s="10">
        <v>20</v>
      </c>
      <c r="AK344" s="33">
        <v>2.3478467245171164E-2</v>
      </c>
      <c r="AL344" s="13">
        <v>27874.068839811429</v>
      </c>
      <c r="AM344" s="38"/>
    </row>
    <row r="345" spans="1:39" x14ac:dyDescent="0.25">
      <c r="A345" t="s">
        <v>811</v>
      </c>
      <c r="B345" s="5" t="s">
        <v>227</v>
      </c>
      <c r="C345" s="6" t="s">
        <v>54</v>
      </c>
      <c r="D345" s="7" t="s">
        <v>39</v>
      </c>
      <c r="E345" s="8">
        <v>34.444176356642657</v>
      </c>
      <c r="F345" s="36">
        <v>1.2294299555375003</v>
      </c>
      <c r="G345" s="8">
        <v>-1.7320917891010055</v>
      </c>
      <c r="H345" s="9">
        <v>43</v>
      </c>
      <c r="I345" s="10">
        <v>-30</v>
      </c>
      <c r="J345" s="33">
        <v>-0.33332456288391643</v>
      </c>
      <c r="K345" s="11">
        <v>-8.7189880410860621E-3</v>
      </c>
      <c r="L345" s="10">
        <v>-35</v>
      </c>
      <c r="M345" s="33">
        <v>-0.2028992915744886</v>
      </c>
      <c r="N345" s="11">
        <v>-1.2310234956655779E-2</v>
      </c>
      <c r="O345" s="10">
        <v>76</v>
      </c>
      <c r="P345" s="33">
        <v>0.6096701516993045</v>
      </c>
      <c r="Q345" s="11">
        <v>-4.3050676156152878E-2</v>
      </c>
      <c r="R345" s="10">
        <v>154</v>
      </c>
      <c r="S345" s="33">
        <v>0.33977212205043972</v>
      </c>
      <c r="T345" s="12">
        <v>-0.4242681374628765</v>
      </c>
      <c r="U345" s="10">
        <v>36</v>
      </c>
      <c r="V345" s="33">
        <v>0.14850477409692558</v>
      </c>
      <c r="W345" s="11">
        <v>-1.1240545377852643E-2</v>
      </c>
      <c r="X345" s="10">
        <v>88</v>
      </c>
      <c r="Y345" s="33">
        <v>0.36467836147021693</v>
      </c>
      <c r="Z345" s="13">
        <v>26263</v>
      </c>
      <c r="AA345" s="10">
        <v>32</v>
      </c>
      <c r="AB345" s="33">
        <v>5.7458868364037602E-2</v>
      </c>
      <c r="AC345" s="11">
        <v>8.0118178658324102E-4</v>
      </c>
      <c r="AD345" s="10">
        <v>-53</v>
      </c>
      <c r="AE345" s="33">
        <v>-0.20022697356515864</v>
      </c>
      <c r="AF345" s="11">
        <v>-4.1524921404286763E-3</v>
      </c>
      <c r="AG345" s="10">
        <v>61</v>
      </c>
      <c r="AH345" s="33">
        <v>0.12858079207786044</v>
      </c>
      <c r="AI345" s="14">
        <v>-0.26966666666666672</v>
      </c>
      <c r="AJ345" s="10">
        <v>55</v>
      </c>
      <c r="AK345" s="33">
        <v>4.5933668067482475E-2</v>
      </c>
      <c r="AL345" s="13">
        <v>52976.827313041926</v>
      </c>
      <c r="AM345" s="38"/>
    </row>
    <row r="346" spans="1:39" x14ac:dyDescent="0.25">
      <c r="A346" t="s">
        <v>820</v>
      </c>
      <c r="B346" s="5" t="s">
        <v>527</v>
      </c>
      <c r="C346" s="6" t="s">
        <v>54</v>
      </c>
      <c r="D346" s="7" t="s">
        <v>39</v>
      </c>
      <c r="E346" s="8">
        <v>14.953735464405481</v>
      </c>
      <c r="F346" s="36">
        <v>0.26023054625609809</v>
      </c>
      <c r="G346" s="8">
        <v>4.6319515088768259</v>
      </c>
      <c r="H346" s="9">
        <v>15</v>
      </c>
      <c r="I346" s="10">
        <v>35</v>
      </c>
      <c r="J346" s="33">
        <v>0.13345608188831734</v>
      </c>
      <c r="K346" s="11">
        <v>3.9891699727932384E-2</v>
      </c>
      <c r="L346" s="10">
        <v>47</v>
      </c>
      <c r="M346" s="33">
        <v>0.25110948354935791</v>
      </c>
      <c r="N346" s="11">
        <v>-1.7384223543977825E-2</v>
      </c>
      <c r="O346" s="10">
        <v>-59</v>
      </c>
      <c r="P346" s="33">
        <v>-0.11568653140567264</v>
      </c>
      <c r="Q346" s="11">
        <v>5.2286950992313595E-3</v>
      </c>
      <c r="R346" s="10">
        <v>-24</v>
      </c>
      <c r="S346" s="33">
        <v>0.15025197391810879</v>
      </c>
      <c r="T346" s="12">
        <v>0.11055805951200479</v>
      </c>
      <c r="U346" s="10">
        <v>-37</v>
      </c>
      <c r="V346" s="33">
        <v>-7.5795079126021903E-2</v>
      </c>
      <c r="W346" s="11">
        <v>1.3289632110032104E-3</v>
      </c>
      <c r="X346" s="10">
        <v>-19</v>
      </c>
      <c r="Y346" s="33">
        <v>-0.19195476737327577</v>
      </c>
      <c r="Z346" s="13">
        <v>19810</v>
      </c>
      <c r="AA346" s="10">
        <v>59</v>
      </c>
      <c r="AB346" s="33">
        <v>0.10579607894998055</v>
      </c>
      <c r="AC346" s="11">
        <v>1.1122559003234715E-3</v>
      </c>
      <c r="AD346" s="10">
        <v>101</v>
      </c>
      <c r="AE346" s="33">
        <v>0.301075121767855</v>
      </c>
      <c r="AF346" s="11">
        <v>2.2731657932519966E-2</v>
      </c>
      <c r="AG346" s="10">
        <v>3</v>
      </c>
      <c r="AH346" s="33">
        <v>-2.4597347331315689E-2</v>
      </c>
      <c r="AI346" s="14">
        <v>-0.10266666666666691</v>
      </c>
      <c r="AJ346" s="10">
        <v>-4</v>
      </c>
      <c r="AK346" s="33">
        <v>-1.3793220005862018E-2</v>
      </c>
      <c r="AL346" s="13">
        <v>32632.11638656244</v>
      </c>
      <c r="AM346" s="38"/>
    </row>
    <row r="347" spans="1:39" x14ac:dyDescent="0.25">
      <c r="A347" t="s">
        <v>826</v>
      </c>
      <c r="B347" s="5" t="s">
        <v>406</v>
      </c>
      <c r="C347" s="6" t="s">
        <v>54</v>
      </c>
      <c r="D347" s="7" t="s">
        <v>39</v>
      </c>
      <c r="E347" s="8">
        <v>21.454697033167761</v>
      </c>
      <c r="F347" s="36">
        <v>0.4130320132862848</v>
      </c>
      <c r="G347" s="8">
        <v>2.9327414103991991</v>
      </c>
      <c r="H347" s="9">
        <v>21</v>
      </c>
      <c r="I347" s="10">
        <v>-21</v>
      </c>
      <c r="J347" s="33">
        <v>-3.1716615905356904E-2</v>
      </c>
      <c r="K347" s="11">
        <v>3.0997294172956158E-2</v>
      </c>
      <c r="L347" s="10">
        <v>50</v>
      </c>
      <c r="M347" s="33">
        <v>0.22212244967335182</v>
      </c>
      <c r="N347" s="11">
        <v>-1.8847890726193375E-2</v>
      </c>
      <c r="O347" s="10">
        <v>113</v>
      </c>
      <c r="P347" s="33">
        <v>0.28767649937664136</v>
      </c>
      <c r="Q347" s="11">
        <v>-2.0768361399051076E-2</v>
      </c>
      <c r="R347" s="10">
        <v>61</v>
      </c>
      <c r="S347" s="33">
        <v>0.25655564291712463</v>
      </c>
      <c r="T347" s="12">
        <v>-0.11674850990101798</v>
      </c>
      <c r="U347" s="10">
        <v>-63</v>
      </c>
      <c r="V347" s="33">
        <v>-0.17245844539169897</v>
      </c>
      <c r="W347" s="11">
        <v>7.4536406845791617E-3</v>
      </c>
      <c r="X347" s="10">
        <v>23</v>
      </c>
      <c r="Y347" s="33">
        <v>8.7484455169491854E-2</v>
      </c>
      <c r="Z347" s="13">
        <v>23095</v>
      </c>
      <c r="AA347" s="10">
        <v>27</v>
      </c>
      <c r="AB347" s="33">
        <v>2.9379300122230001E-2</v>
      </c>
      <c r="AC347" s="11">
        <v>1.5163920785488394E-3</v>
      </c>
      <c r="AD347" s="10">
        <v>-46</v>
      </c>
      <c r="AE347" s="33">
        <v>-0.13757458078201407</v>
      </c>
      <c r="AF347" s="11">
        <v>-2.4108383536441957E-3</v>
      </c>
      <c r="AG347" s="10">
        <v>27</v>
      </c>
      <c r="AH347" s="33">
        <v>3.8482503281833558E-2</v>
      </c>
      <c r="AI347" s="14">
        <v>-0.17266666666666652</v>
      </c>
      <c r="AJ347" s="10">
        <v>16</v>
      </c>
      <c r="AK347" s="33">
        <v>1.8988230448211768E-2</v>
      </c>
      <c r="AL347" s="13">
        <v>28652.428948688466</v>
      </c>
      <c r="AM347" s="38"/>
    </row>
    <row r="348" spans="1:39" x14ac:dyDescent="0.25">
      <c r="A348" t="s">
        <v>828</v>
      </c>
      <c r="B348" s="5" t="s">
        <v>547</v>
      </c>
      <c r="C348" s="6" t="s">
        <v>54</v>
      </c>
      <c r="D348" s="7" t="s">
        <v>39</v>
      </c>
      <c r="E348" s="8">
        <v>17.113176680022548</v>
      </c>
      <c r="F348" s="36">
        <v>0.14701067148182423</v>
      </c>
      <c r="G348" s="8">
        <v>4.4748775601138959</v>
      </c>
      <c r="H348" s="9">
        <v>-3</v>
      </c>
      <c r="I348" s="10">
        <v>113</v>
      </c>
      <c r="J348" s="33">
        <v>0.43575550970970356</v>
      </c>
      <c r="K348" s="11">
        <v>5.3464373464373494E-2</v>
      </c>
      <c r="L348" s="10">
        <v>-62</v>
      </c>
      <c r="M348" s="33">
        <v>-0.34699979616465054</v>
      </c>
      <c r="N348" s="11">
        <v>-5.9779077322936885E-3</v>
      </c>
      <c r="O348" s="10">
        <v>-200</v>
      </c>
      <c r="P348" s="33">
        <v>-0.45940791554680904</v>
      </c>
      <c r="Q348" s="11">
        <v>2.6713474908137389E-2</v>
      </c>
      <c r="R348" s="10">
        <v>19</v>
      </c>
      <c r="S348" s="33">
        <v>0.23888270298591624</v>
      </c>
      <c r="T348" s="12">
        <v>0</v>
      </c>
      <c r="U348" s="10">
        <v>171</v>
      </c>
      <c r="V348" s="33">
        <v>0.45229025894705921</v>
      </c>
      <c r="W348" s="11">
        <v>-2.9964712354880879E-2</v>
      </c>
      <c r="X348" s="10">
        <v>48</v>
      </c>
      <c r="Y348" s="33">
        <v>0.47801192155246697</v>
      </c>
      <c r="Z348" s="13">
        <v>42000</v>
      </c>
      <c r="AA348" s="10">
        <v>-198</v>
      </c>
      <c r="AB348" s="33">
        <v>-0.58096612128193881</v>
      </c>
      <c r="AC348" s="11">
        <v>9.5555555555555532E-3</v>
      </c>
      <c r="AD348" s="10">
        <v>11</v>
      </c>
      <c r="AE348" s="33">
        <v>-9.9579947414836223E-3</v>
      </c>
      <c r="AF348" s="11">
        <v>3.7268685079611119E-3</v>
      </c>
      <c r="AG348" s="10">
        <v>1</v>
      </c>
      <c r="AH348" s="33">
        <v>-5.0651821064013447E-2</v>
      </c>
      <c r="AI348" s="14">
        <v>-8.7000000000000188E-2</v>
      </c>
      <c r="AJ348" s="10">
        <v>8</v>
      </c>
      <c r="AK348" s="33">
        <v>7.4527385785413958E-2</v>
      </c>
      <c r="AL348" s="13">
        <v>149933.75386935321</v>
      </c>
      <c r="AM348" s="38"/>
    </row>
    <row r="349" spans="1:39" x14ac:dyDescent="0.25">
      <c r="A349" t="s">
        <v>835</v>
      </c>
      <c r="B349" s="5" t="s">
        <v>76</v>
      </c>
      <c r="C349" s="6" t="s">
        <v>54</v>
      </c>
      <c r="D349" s="7" t="s">
        <v>39</v>
      </c>
      <c r="E349" s="8">
        <v>64.650780863013765</v>
      </c>
      <c r="F349" s="36">
        <v>2.5165182508752633</v>
      </c>
      <c r="G349" s="8">
        <v>-11.061095899545933</v>
      </c>
      <c r="H349" s="9">
        <v>10</v>
      </c>
      <c r="I349" s="10">
        <v>-3</v>
      </c>
      <c r="J349" s="33">
        <v>2.9973815539545035E-2</v>
      </c>
      <c r="K349" s="11">
        <v>2.1277831500307931E-2</v>
      </c>
      <c r="L349" s="10">
        <v>16</v>
      </c>
      <c r="M349" s="33">
        <v>0.36354630173028157</v>
      </c>
      <c r="N349" s="11">
        <v>-7.2216649081034825E-2</v>
      </c>
      <c r="O349" s="10">
        <v>22</v>
      </c>
      <c r="P349" s="33">
        <v>1.5032312287576888</v>
      </c>
      <c r="Q349" s="11">
        <v>-0.10402170421746487</v>
      </c>
      <c r="R349" s="10">
        <v>-31</v>
      </c>
      <c r="S349" s="33">
        <v>-1.2928769941319296</v>
      </c>
      <c r="T349" s="12">
        <v>1.62867627175847</v>
      </c>
      <c r="U349" s="10">
        <v>36</v>
      </c>
      <c r="V349" s="33">
        <v>1.8261609112477819</v>
      </c>
      <c r="W349" s="11">
        <v>-0.10649503863465259</v>
      </c>
      <c r="X349" s="10">
        <v>78</v>
      </c>
      <c r="Y349" s="33">
        <v>0.43868978999495656</v>
      </c>
      <c r="Z349" s="13">
        <v>27823</v>
      </c>
      <c r="AA349" s="10">
        <v>-1</v>
      </c>
      <c r="AB349" s="33">
        <v>-0.10182094552072707</v>
      </c>
      <c r="AC349" s="11">
        <v>1.0523968784838314E-3</v>
      </c>
      <c r="AD349" s="10">
        <v>-4</v>
      </c>
      <c r="AE349" s="33">
        <v>-6.2615606774044652E-2</v>
      </c>
      <c r="AF349" s="11">
        <v>7.6175208474796863E-3</v>
      </c>
      <c r="AG349" s="10">
        <v>86</v>
      </c>
      <c r="AH349" s="33">
        <v>0.38440732924495746</v>
      </c>
      <c r="AI349" s="14">
        <v>-0.55166666666666675</v>
      </c>
      <c r="AJ349" s="10">
        <v>38</v>
      </c>
      <c r="AK349" s="33">
        <v>4.507202269136229E-2</v>
      </c>
      <c r="AL349" s="13">
        <v>26058.93048882579</v>
      </c>
      <c r="AM349" s="38"/>
    </row>
    <row r="350" spans="1:39" x14ac:dyDescent="0.25">
      <c r="A350" t="s">
        <v>838</v>
      </c>
      <c r="B350" s="5" t="s">
        <v>177</v>
      </c>
      <c r="C350" s="6" t="s">
        <v>54</v>
      </c>
      <c r="D350" s="7" t="s">
        <v>39</v>
      </c>
      <c r="E350" s="8">
        <v>37.662032541965459</v>
      </c>
      <c r="F350" s="36">
        <v>1.2967947824240929</v>
      </c>
      <c r="G350" s="8">
        <v>-2.5526270635161765</v>
      </c>
      <c r="H350" s="9">
        <v>40</v>
      </c>
      <c r="I350" s="10">
        <v>57</v>
      </c>
      <c r="J350" s="33">
        <v>0.21614266770331353</v>
      </c>
      <c r="K350" s="11">
        <v>3.7732410467371191E-2</v>
      </c>
      <c r="L350" s="10">
        <v>-203</v>
      </c>
      <c r="M350" s="33">
        <v>-1.0687395564597117</v>
      </c>
      <c r="N350" s="11">
        <v>2.289687106618165E-2</v>
      </c>
      <c r="O350" s="10">
        <v>27</v>
      </c>
      <c r="P350" s="33">
        <v>0.27184216739838651</v>
      </c>
      <c r="Q350" s="11">
        <v>-2.195597286285203E-2</v>
      </c>
      <c r="R350" s="10">
        <v>-9</v>
      </c>
      <c r="S350" s="33">
        <v>9.1048471048419927E-2</v>
      </c>
      <c r="T350" s="12">
        <v>-1.4731108139403593E-2</v>
      </c>
      <c r="U350" s="10">
        <v>53</v>
      </c>
      <c r="V350" s="33">
        <v>0.37436475297250155</v>
      </c>
      <c r="W350" s="11">
        <v>-2.396750063085501E-2</v>
      </c>
      <c r="X350" s="10">
        <v>18</v>
      </c>
      <c r="Y350" s="33">
        <v>9.9934517920864607E-2</v>
      </c>
      <c r="Z350" s="13">
        <v>14760</v>
      </c>
      <c r="AA350" s="10">
        <v>87</v>
      </c>
      <c r="AB350" s="33">
        <v>0.42569400571104271</v>
      </c>
      <c r="AC350" s="11">
        <v>-4.3507853403141339E-3</v>
      </c>
      <c r="AD350" s="10">
        <v>29</v>
      </c>
      <c r="AE350" s="33">
        <v>0.22037872318875576</v>
      </c>
      <c r="AF350" s="11">
        <v>2.0640247150314206E-2</v>
      </c>
      <c r="AG350" s="10">
        <v>37</v>
      </c>
      <c r="AH350" s="33">
        <v>7.1897494202568579E-2</v>
      </c>
      <c r="AI350" s="14">
        <v>-0.20500000000000007</v>
      </c>
      <c r="AJ350" s="10">
        <v>45</v>
      </c>
      <c r="AK350" s="33">
        <v>3.4827971290317256E-2</v>
      </c>
      <c r="AL350" s="13">
        <v>32095.599184981431</v>
      </c>
      <c r="AM350" s="38"/>
    </row>
    <row r="351" spans="1:39" x14ac:dyDescent="0.25">
      <c r="A351" t="s">
        <v>844</v>
      </c>
      <c r="B351" s="5" t="s">
        <v>192</v>
      </c>
      <c r="C351" s="6" t="s">
        <v>54</v>
      </c>
      <c r="D351" s="7" t="s">
        <v>39</v>
      </c>
      <c r="E351" s="8">
        <v>31.046462447262162</v>
      </c>
      <c r="F351" s="36">
        <v>0.99944305503571917</v>
      </c>
      <c r="G351" s="8">
        <v>-0.47105488611947166</v>
      </c>
      <c r="H351" s="9">
        <v>37</v>
      </c>
      <c r="I351" s="10">
        <v>-33</v>
      </c>
      <c r="J351" s="33">
        <v>-7.3267908175290053E-2</v>
      </c>
      <c r="K351" s="11">
        <v>1.4505777137716613E-2</v>
      </c>
      <c r="L351" s="10">
        <v>55</v>
      </c>
      <c r="M351" s="33">
        <v>0.41326125215144738</v>
      </c>
      <c r="N351" s="11">
        <v>-4.9838755984055863E-2</v>
      </c>
      <c r="O351" s="10">
        <v>58</v>
      </c>
      <c r="P351" s="33">
        <v>0.29461753403654406</v>
      </c>
      <c r="Q351" s="11">
        <v>-2.266784750337382E-2</v>
      </c>
      <c r="R351" s="10">
        <v>-183</v>
      </c>
      <c r="S351" s="33">
        <v>-6.1606279413593867E-2</v>
      </c>
      <c r="T351" s="12">
        <v>0.59066745422327227</v>
      </c>
      <c r="U351" s="10">
        <v>142</v>
      </c>
      <c r="V351" s="33">
        <v>0.68282499915547268</v>
      </c>
      <c r="W351" s="11">
        <v>-4.265981044565436E-2</v>
      </c>
      <c r="X351" s="10">
        <v>-185</v>
      </c>
      <c r="Y351" s="33">
        <v>-0.69635963999595318</v>
      </c>
      <c r="Z351" s="13">
        <v>-13063</v>
      </c>
      <c r="AA351" s="10">
        <v>34</v>
      </c>
      <c r="AB351" s="33">
        <v>9.5789021983863173E-2</v>
      </c>
      <c r="AC351" s="11">
        <v>2.1730382293762285E-4</v>
      </c>
      <c r="AD351" s="10">
        <v>166</v>
      </c>
      <c r="AE351" s="33">
        <v>0.5818736654715736</v>
      </c>
      <c r="AF351" s="11">
        <v>3.999185154489826E-2</v>
      </c>
      <c r="AG351" s="10">
        <v>4</v>
      </c>
      <c r="AH351" s="33">
        <v>3.1537489332873592E-2</v>
      </c>
      <c r="AI351" s="14">
        <v>-0.17399999999999971</v>
      </c>
      <c r="AJ351" s="10">
        <v>33</v>
      </c>
      <c r="AK351" s="33">
        <v>3.7684181882220454E-2</v>
      </c>
      <c r="AL351" s="13">
        <v>77724.62148084052</v>
      </c>
      <c r="AM351" s="38"/>
    </row>
    <row r="352" spans="1:39" x14ac:dyDescent="0.25">
      <c r="A352" t="s">
        <v>864</v>
      </c>
      <c r="B352" s="5" t="s">
        <v>567</v>
      </c>
      <c r="C352" s="6" t="s">
        <v>54</v>
      </c>
      <c r="D352" s="7" t="s">
        <v>39</v>
      </c>
      <c r="E352" s="8">
        <v>6.3672170679663154</v>
      </c>
      <c r="F352" s="36">
        <v>0.4261684786206521</v>
      </c>
      <c r="G352" s="8">
        <v>5.9626774991845615</v>
      </c>
      <c r="H352" s="9">
        <v>0</v>
      </c>
      <c r="I352" s="10">
        <v>106</v>
      </c>
      <c r="J352" s="33">
        <v>0.37690714635683453</v>
      </c>
      <c r="K352" s="11">
        <v>5.1711049604229675E-2</v>
      </c>
      <c r="L352" s="10">
        <v>26</v>
      </c>
      <c r="M352" s="33">
        <v>0.24390170596694571</v>
      </c>
      <c r="N352" s="11">
        <v>-1.3977348284740744E-2</v>
      </c>
      <c r="O352" s="10">
        <v>-10</v>
      </c>
      <c r="P352" s="33">
        <v>-2.4486579614661941E-2</v>
      </c>
      <c r="Q352" s="11">
        <v>0</v>
      </c>
      <c r="R352" s="10">
        <v>19</v>
      </c>
      <c r="S352" s="33">
        <v>0.23888270298591624</v>
      </c>
      <c r="T352" s="12">
        <v>0</v>
      </c>
      <c r="U352" s="10">
        <v>1</v>
      </c>
      <c r="V352" s="33">
        <v>-2.9943616974321463E-2</v>
      </c>
      <c r="W352" s="11">
        <v>-2.4070570526121271E-3</v>
      </c>
      <c r="X352" s="10">
        <v>-3</v>
      </c>
      <c r="Y352" s="33">
        <v>7.6912465615934789E-2</v>
      </c>
      <c r="Z352" s="13">
        <v>37583</v>
      </c>
      <c r="AA352" s="10">
        <v>8</v>
      </c>
      <c r="AB352" s="33">
        <v>0.14756038168942265</v>
      </c>
      <c r="AC352" s="11">
        <v>1.6284987277353676E-3</v>
      </c>
      <c r="AD352" s="10">
        <v>-10</v>
      </c>
      <c r="AE352" s="33">
        <v>-0.10566799080222911</v>
      </c>
      <c r="AF352" s="11">
        <v>-2.4114141369713238E-3</v>
      </c>
      <c r="AG352" s="10">
        <v>-12</v>
      </c>
      <c r="AH352" s="33">
        <v>-8.1186857363043652E-2</v>
      </c>
      <c r="AI352" s="14">
        <v>-3.8666666666666405E-2</v>
      </c>
      <c r="AJ352" s="10">
        <v>-8</v>
      </c>
      <c r="AK352" s="33">
        <v>-4.7977532078369724E-2</v>
      </c>
      <c r="AL352" s="13">
        <v>17230.257470347336</v>
      </c>
      <c r="AM352" s="38"/>
    </row>
    <row r="353" spans="1:39" x14ac:dyDescent="0.25">
      <c r="A353" t="s">
        <v>866</v>
      </c>
      <c r="B353" s="5" t="s">
        <v>460</v>
      </c>
      <c r="C353" s="6" t="s">
        <v>54</v>
      </c>
      <c r="D353" s="7" t="s">
        <v>39</v>
      </c>
      <c r="E353" s="8">
        <v>16.909916575098904</v>
      </c>
      <c r="F353" s="36">
        <v>1.8824355076089425</v>
      </c>
      <c r="G353" s="8">
        <v>0.2049197637973279</v>
      </c>
      <c r="H353" s="9">
        <v>90</v>
      </c>
      <c r="I353" s="10">
        <v>541</v>
      </c>
      <c r="J353" s="33">
        <v>3.8710105895003446</v>
      </c>
      <c r="K353" s="11">
        <v>0.30239427860696522</v>
      </c>
      <c r="L353" s="10">
        <v>-125</v>
      </c>
      <c r="M353" s="33">
        <v>-1.2561393490231385</v>
      </c>
      <c r="N353" s="11">
        <v>2.3362658846529827E-2</v>
      </c>
      <c r="O353" s="10">
        <v>133</v>
      </c>
      <c r="P353" s="33">
        <v>0.33039020593049573</v>
      </c>
      <c r="Q353" s="11">
        <v>-2.2727272727272728E-2</v>
      </c>
      <c r="R353" s="10">
        <v>19</v>
      </c>
      <c r="S353" s="33">
        <v>0.23888270298591624</v>
      </c>
      <c r="T353" s="12">
        <v>0</v>
      </c>
      <c r="U353" s="10">
        <v>52</v>
      </c>
      <c r="V353" s="33">
        <v>0.42466720492424481</v>
      </c>
      <c r="W353" s="11">
        <v>-2.6284584980237155E-2</v>
      </c>
      <c r="X353" s="10">
        <v>-93</v>
      </c>
      <c r="Y353" s="33">
        <v>-0.76198002740682724</v>
      </c>
      <c r="Z353" s="13">
        <v>-8750</v>
      </c>
      <c r="AA353" s="10">
        <v>6</v>
      </c>
      <c r="AB353" s="33">
        <v>1.072708710111993</v>
      </c>
      <c r="AC353" s="11">
        <v>-9.1504424778761084E-3</v>
      </c>
      <c r="AD353" s="10">
        <v>-1</v>
      </c>
      <c r="AE353" s="33">
        <v>-5.6227282792485456E-2</v>
      </c>
      <c r="AF353" s="11">
        <v>0</v>
      </c>
      <c r="AG353" s="10">
        <v>12</v>
      </c>
      <c r="AH353" s="33">
        <v>0.18535244337324941</v>
      </c>
      <c r="AI353" s="14">
        <v>-0.3556666666666668</v>
      </c>
      <c r="AJ353" s="10">
        <v>-5</v>
      </c>
      <c r="AK353" s="33">
        <v>-0.26424770842803547</v>
      </c>
      <c r="AL353" s="13">
        <v>-102.58188405795954</v>
      </c>
      <c r="AM353" s="38"/>
    </row>
    <row r="354" spans="1:39" x14ac:dyDescent="0.25">
      <c r="A354" t="s">
        <v>870</v>
      </c>
      <c r="B354" s="5" t="s">
        <v>118</v>
      </c>
      <c r="C354" s="6" t="s">
        <v>54</v>
      </c>
      <c r="D354" s="7" t="s">
        <v>39</v>
      </c>
      <c r="E354" s="8">
        <v>45.490808105265508</v>
      </c>
      <c r="F354" s="36">
        <v>0.56477982594222809</v>
      </c>
      <c r="G354" s="8">
        <v>-2.3232678046510742</v>
      </c>
      <c r="H354" s="9">
        <v>18</v>
      </c>
      <c r="I354" s="10">
        <v>183</v>
      </c>
      <c r="J354" s="33">
        <v>0.66128654296512979</v>
      </c>
      <c r="K354" s="11">
        <v>7.6170197443178211E-2</v>
      </c>
      <c r="L354" s="10">
        <v>13</v>
      </c>
      <c r="M354" s="33">
        <v>-1.8377772711652973E-2</v>
      </c>
      <c r="N354" s="11">
        <v>-2.2743907233893267E-2</v>
      </c>
      <c r="O354" s="10">
        <v>-7</v>
      </c>
      <c r="P354" s="33">
        <v>-3.1455645006523092E-2</v>
      </c>
      <c r="Q354" s="11">
        <v>-3.8051057893329771E-3</v>
      </c>
      <c r="R354" s="10">
        <v>23</v>
      </c>
      <c r="S354" s="33">
        <v>0.14514821752968357</v>
      </c>
      <c r="T354" s="12">
        <v>-0.13274076517581473</v>
      </c>
      <c r="U354" s="10">
        <v>-4</v>
      </c>
      <c r="V354" s="33">
        <v>-2.6600857097701436E-2</v>
      </c>
      <c r="W354" s="11">
        <v>3.3994343167310925E-3</v>
      </c>
      <c r="X354" s="10">
        <v>5</v>
      </c>
      <c r="Y354" s="33">
        <v>4.945258981741818E-2</v>
      </c>
      <c r="Z354" s="13">
        <v>12342</v>
      </c>
      <c r="AA354" s="10">
        <v>62</v>
      </c>
      <c r="AB354" s="33">
        <v>0.18913028390905015</v>
      </c>
      <c r="AC354" s="11">
        <v>-8.9580275902553796E-4</v>
      </c>
      <c r="AD354" s="10">
        <v>3</v>
      </c>
      <c r="AE354" s="33">
        <v>5.6529565837265316E-2</v>
      </c>
      <c r="AF354" s="11">
        <v>1.4769852392769622E-2</v>
      </c>
      <c r="AG354" s="10">
        <v>19</v>
      </c>
      <c r="AH354" s="33">
        <v>5.2832527116297934E-2</v>
      </c>
      <c r="AI354" s="14">
        <v>-0.19266666666666676</v>
      </c>
      <c r="AJ354" s="10">
        <v>35</v>
      </c>
      <c r="AK354" s="33">
        <v>3.456138644236427E-2</v>
      </c>
      <c r="AL354" s="13">
        <v>50441.94233820666</v>
      </c>
      <c r="AM354" s="38">
        <v>1</v>
      </c>
    </row>
    <row r="355" spans="1:39" x14ac:dyDescent="0.25">
      <c r="A355" t="s">
        <v>881</v>
      </c>
      <c r="B355" s="5" t="s">
        <v>463</v>
      </c>
      <c r="C355" s="6" t="s">
        <v>54</v>
      </c>
      <c r="D355" s="7" t="s">
        <v>39</v>
      </c>
      <c r="E355" s="8">
        <v>16.470220420045443</v>
      </c>
      <c r="F355" s="36">
        <v>0.10635953934897469</v>
      </c>
      <c r="G355" s="8">
        <v>4.7063769537946172</v>
      </c>
      <c r="H355" s="9">
        <v>0</v>
      </c>
      <c r="I355" s="10">
        <v>-118</v>
      </c>
      <c r="J355" s="33">
        <v>-0.34195157418579053</v>
      </c>
      <c r="K355" s="11">
        <v>7.8537668905089841E-3</v>
      </c>
      <c r="L355" s="10">
        <v>-34</v>
      </c>
      <c r="M355" s="33">
        <v>-0.10655228796565563</v>
      </c>
      <c r="N355" s="11">
        <v>3.4590408661115749E-3</v>
      </c>
      <c r="O355" s="10">
        <v>6</v>
      </c>
      <c r="P355" s="33">
        <v>2.6234401572085564E-2</v>
      </c>
      <c r="Q355" s="11">
        <v>-4.1373655021675997E-3</v>
      </c>
      <c r="R355" s="10">
        <v>-50</v>
      </c>
      <c r="S355" s="33">
        <v>0.13232665327931414</v>
      </c>
      <c r="T355" s="12">
        <v>0.19591320185367195</v>
      </c>
      <c r="U355" s="10">
        <v>-71</v>
      </c>
      <c r="V355" s="33">
        <v>-0.18663154623168865</v>
      </c>
      <c r="W355" s="11">
        <v>7.6399481541448364E-3</v>
      </c>
      <c r="X355" s="10">
        <v>11</v>
      </c>
      <c r="Y355" s="33">
        <v>6.1233277342364056E-2</v>
      </c>
      <c r="Z355" s="13">
        <v>25413</v>
      </c>
      <c r="AA355" s="10">
        <v>22</v>
      </c>
      <c r="AB355" s="33">
        <v>7.5546788483048521E-3</v>
      </c>
      <c r="AC355" s="11">
        <v>2.2837972617644406E-3</v>
      </c>
      <c r="AD355" s="10">
        <v>61</v>
      </c>
      <c r="AE355" s="33">
        <v>0.18503700893811925</v>
      </c>
      <c r="AF355" s="11">
        <v>1.5840913974685678E-2</v>
      </c>
      <c r="AG355" s="10">
        <v>1</v>
      </c>
      <c r="AH355" s="33">
        <v>-3.9395257236739534E-2</v>
      </c>
      <c r="AI355" s="14">
        <v>-8.7333333333333485E-2</v>
      </c>
      <c r="AJ355" s="10">
        <v>11</v>
      </c>
      <c r="AK355" s="33">
        <v>1.0319381790087775E-2</v>
      </c>
      <c r="AL355" s="13">
        <v>32610.450599045318</v>
      </c>
      <c r="AM355" s="38"/>
    </row>
    <row r="356" spans="1:39" x14ac:dyDescent="0.25">
      <c r="A356" t="s">
        <v>882</v>
      </c>
      <c r="B356" s="5" t="s">
        <v>436</v>
      </c>
      <c r="C356" s="6" t="s">
        <v>54</v>
      </c>
      <c r="D356" s="7" t="s">
        <v>39</v>
      </c>
      <c r="E356" s="8">
        <v>13.524426187766018</v>
      </c>
      <c r="F356" s="36">
        <v>4.9827496654739178E-2</v>
      </c>
      <c r="G356" s="8">
        <v>5.4447757762257218</v>
      </c>
      <c r="H356" s="9">
        <v>-2</v>
      </c>
      <c r="I356" s="10">
        <v>-13</v>
      </c>
      <c r="J356" s="33">
        <v>1.1230001909169673E-2</v>
      </c>
      <c r="K356" s="11">
        <v>2.6048364658042944E-2</v>
      </c>
      <c r="L356" s="10">
        <v>-81</v>
      </c>
      <c r="M356" s="33">
        <v>-0.1628490350499352</v>
      </c>
      <c r="N356" s="11">
        <v>1.3045333052922881E-3</v>
      </c>
      <c r="O356" s="10">
        <v>47</v>
      </c>
      <c r="P356" s="33">
        <v>0.159134335554174</v>
      </c>
      <c r="Q356" s="11">
        <v>-1.1759581881533102E-2</v>
      </c>
      <c r="R356" s="10">
        <v>-33</v>
      </c>
      <c r="S356" s="33">
        <v>0.15294894501254286</v>
      </c>
      <c r="T356" s="12">
        <v>0.16891891891891891</v>
      </c>
      <c r="U356" s="10">
        <v>48</v>
      </c>
      <c r="V356" s="33">
        <v>8.7035374844653624E-2</v>
      </c>
      <c r="W356" s="11">
        <v>-8.9269972520035559E-3</v>
      </c>
      <c r="X356" s="10">
        <v>-36</v>
      </c>
      <c r="Y356" s="33">
        <v>-0.39054719553803613</v>
      </c>
      <c r="Z356" s="13">
        <v>6055</v>
      </c>
      <c r="AA356" s="10">
        <v>-14</v>
      </c>
      <c r="AB356" s="33">
        <v>-5.1495267508941511E-2</v>
      </c>
      <c r="AC356" s="11">
        <v>3.2415473652147413E-3</v>
      </c>
      <c r="AD356" s="10">
        <v>19</v>
      </c>
      <c r="AE356" s="33">
        <v>0.1282022762901649</v>
      </c>
      <c r="AF356" s="11">
        <v>1.1147435196018129E-2</v>
      </c>
      <c r="AG356" s="10">
        <v>-2</v>
      </c>
      <c r="AH356" s="33">
        <v>-8.8808280670598094E-3</v>
      </c>
      <c r="AI356" s="14">
        <v>-0.13133333333333308</v>
      </c>
      <c r="AJ356" s="10">
        <v>1</v>
      </c>
      <c r="AK356" s="33">
        <v>1.8695973208550848E-2</v>
      </c>
      <c r="AL356" s="13">
        <v>106571.37935953948</v>
      </c>
      <c r="AM356" s="38"/>
    </row>
    <row r="357" spans="1:39" x14ac:dyDescent="0.25">
      <c r="A357" t="s">
        <v>893</v>
      </c>
      <c r="B357" s="5" t="s">
        <v>546</v>
      </c>
      <c r="C357" s="6" t="s">
        <v>54</v>
      </c>
      <c r="D357" s="7" t="s">
        <v>39</v>
      </c>
      <c r="E357" s="8">
        <v>12.239434117609605</v>
      </c>
      <c r="F357" s="36">
        <v>-0.304874782223858</v>
      </c>
      <c r="G357" s="8">
        <v>6.586779805928856</v>
      </c>
      <c r="H357" s="9">
        <v>-18</v>
      </c>
      <c r="I357" s="10">
        <v>20</v>
      </c>
      <c r="J357" s="33">
        <v>7.3768169841043715E-2</v>
      </c>
      <c r="K357" s="11">
        <v>3.382447313281689E-2</v>
      </c>
      <c r="L357" s="10">
        <v>43</v>
      </c>
      <c r="M357" s="33">
        <v>0.33976900832656931</v>
      </c>
      <c r="N357" s="11">
        <v>-1.7585957514663277E-2</v>
      </c>
      <c r="O357" s="10">
        <v>14</v>
      </c>
      <c r="P357" s="33">
        <v>2.5506274883208446E-2</v>
      </c>
      <c r="Q357" s="11">
        <v>-3.6719625083983416E-3</v>
      </c>
      <c r="R357" s="10">
        <v>-18</v>
      </c>
      <c r="S357" s="33">
        <v>0.16529267735270775</v>
      </c>
      <c r="T357" s="12">
        <v>0.14465499783017502</v>
      </c>
      <c r="U357" s="10">
        <v>-109</v>
      </c>
      <c r="V357" s="33">
        <v>-0.33956307534996144</v>
      </c>
      <c r="W357" s="11">
        <v>1.6534038992274624E-2</v>
      </c>
      <c r="X357" s="10">
        <v>-23</v>
      </c>
      <c r="Y357" s="33">
        <v>-0.25048676895557875</v>
      </c>
      <c r="Z357" s="13">
        <v>17868</v>
      </c>
      <c r="AA357" s="10">
        <v>54</v>
      </c>
      <c r="AB357" s="33">
        <v>0.10332152321154475</v>
      </c>
      <c r="AC357" s="11">
        <v>1.2685512367491131E-3</v>
      </c>
      <c r="AD357" s="10">
        <v>-39</v>
      </c>
      <c r="AE357" s="33">
        <v>-0.10780226630106737</v>
      </c>
      <c r="AF357" s="11">
        <v>-1.5607817859635276E-3</v>
      </c>
      <c r="AG357" s="10">
        <v>4</v>
      </c>
      <c r="AH357" s="33">
        <v>-1.2334742401283405E-2</v>
      </c>
      <c r="AI357" s="14">
        <v>-0.1163333333333334</v>
      </c>
      <c r="AJ357" s="10">
        <v>-11</v>
      </c>
      <c r="AK357" s="33">
        <v>-5.7750240251786961E-3</v>
      </c>
      <c r="AL357" s="13">
        <v>23861.058660347044</v>
      </c>
      <c r="AM357" s="38"/>
    </row>
    <row r="358" spans="1:39" x14ac:dyDescent="0.25">
      <c r="A358" t="s">
        <v>894</v>
      </c>
      <c r="B358" s="5" t="s">
        <v>303</v>
      </c>
      <c r="C358" s="6" t="s">
        <v>54</v>
      </c>
      <c r="D358" s="7" t="s">
        <v>39</v>
      </c>
      <c r="E358" s="8">
        <v>24.619043873803864</v>
      </c>
      <c r="F358" s="36">
        <v>0.19757039020570955</v>
      </c>
      <c r="G358" s="8">
        <v>2.825677504132738</v>
      </c>
      <c r="H358" s="9">
        <v>5</v>
      </c>
      <c r="I358" s="10">
        <v>227</v>
      </c>
      <c r="J358" s="33">
        <v>0.87546187632729611</v>
      </c>
      <c r="K358" s="11">
        <v>9.2351038205182645E-2</v>
      </c>
      <c r="L358" s="10">
        <v>-87</v>
      </c>
      <c r="M358" s="33">
        <v>-0.13485955571397434</v>
      </c>
      <c r="N358" s="11">
        <v>-1.171224027869424E-3</v>
      </c>
      <c r="O358" s="10">
        <v>-160</v>
      </c>
      <c r="P358" s="33">
        <v>-0.59129650385239141</v>
      </c>
      <c r="Q358" s="11">
        <v>3.3859463103822006E-2</v>
      </c>
      <c r="R358" s="10">
        <v>-19</v>
      </c>
      <c r="S358" s="33">
        <v>5.8574550021968513E-2</v>
      </c>
      <c r="T358" s="12">
        <v>4.623119891060723E-2</v>
      </c>
      <c r="U358" s="10">
        <v>-56</v>
      </c>
      <c r="V358" s="33">
        <v>-0.18482893049700641</v>
      </c>
      <c r="W358" s="11">
        <v>8.6514755026867105E-3</v>
      </c>
      <c r="X358" s="10">
        <v>44</v>
      </c>
      <c r="Y358" s="33">
        <v>0.15191879572685296</v>
      </c>
      <c r="Z358" s="13">
        <v>24913</v>
      </c>
      <c r="AA358" s="10">
        <v>23</v>
      </c>
      <c r="AB358" s="33">
        <v>3.4541334012066924E-2</v>
      </c>
      <c r="AC358" s="11">
        <v>1.0744763382466993E-3</v>
      </c>
      <c r="AD358" s="10">
        <v>186</v>
      </c>
      <c r="AE358" s="33">
        <v>0.53516255227197151</v>
      </c>
      <c r="AF358" s="11">
        <v>3.6533835533226977E-2</v>
      </c>
      <c r="AG358" s="10">
        <v>16</v>
      </c>
      <c r="AH358" s="33">
        <v>3.3032341063957665E-2</v>
      </c>
      <c r="AI358" s="14">
        <v>-0.15799999999999992</v>
      </c>
      <c r="AJ358" s="10">
        <v>-29</v>
      </c>
      <c r="AK358" s="33">
        <v>3.5970841170945844E-4</v>
      </c>
      <c r="AL358" s="13">
        <v>8835.8836839309661</v>
      </c>
      <c r="AM358" s="38"/>
    </row>
    <row r="359" spans="1:39" x14ac:dyDescent="0.25">
      <c r="A359" t="s">
        <v>905</v>
      </c>
      <c r="B359" s="5" t="s">
        <v>437</v>
      </c>
      <c r="C359" s="6" t="s">
        <v>54</v>
      </c>
      <c r="D359" s="7" t="s">
        <v>39</v>
      </c>
      <c r="E359" s="8">
        <v>18.900093045210049</v>
      </c>
      <c r="F359" s="36">
        <v>0.20159975078295567</v>
      </c>
      <c r="G359" s="8">
        <v>3.9765432844101092</v>
      </c>
      <c r="H359" s="9">
        <v>-3</v>
      </c>
      <c r="I359" s="10">
        <v>-15</v>
      </c>
      <c r="J359" s="33">
        <v>1.2783798510287464E-2</v>
      </c>
      <c r="K359" s="11">
        <v>2.6446287149275216E-2</v>
      </c>
      <c r="L359" s="10">
        <v>-42</v>
      </c>
      <c r="M359" s="33">
        <v>-4.2464545858030167E-2</v>
      </c>
      <c r="N359" s="11">
        <v>-6.3327228876239212E-3</v>
      </c>
      <c r="O359" s="10">
        <v>32</v>
      </c>
      <c r="P359" s="33">
        <v>0.10585618267700403</v>
      </c>
      <c r="Q359" s="11">
        <v>-9.199561107827027E-3</v>
      </c>
      <c r="R359" s="10">
        <v>31</v>
      </c>
      <c r="S359" s="33">
        <v>0.2024560826038081</v>
      </c>
      <c r="T359" s="12">
        <v>-3.4412516862172782E-2</v>
      </c>
      <c r="U359" s="10">
        <v>-43</v>
      </c>
      <c r="V359" s="33">
        <v>-0.10678132403761864</v>
      </c>
      <c r="W359" s="11">
        <v>3.0103091913208854E-3</v>
      </c>
      <c r="X359" s="10">
        <v>-5</v>
      </c>
      <c r="Y359" s="33">
        <v>-5.8982130334533256E-2</v>
      </c>
      <c r="Z359" s="13">
        <v>19366</v>
      </c>
      <c r="AA359" s="10">
        <v>11</v>
      </c>
      <c r="AB359" s="33">
        <v>-7.9820623960887849E-3</v>
      </c>
      <c r="AC359" s="11">
        <v>2.2155030236393619E-3</v>
      </c>
      <c r="AD359" s="10">
        <v>25</v>
      </c>
      <c r="AE359" s="33">
        <v>7.4146970311961158E-2</v>
      </c>
      <c r="AF359" s="11">
        <v>9.5086336983269959E-3</v>
      </c>
      <c r="AG359" s="10">
        <v>6</v>
      </c>
      <c r="AH359" s="33">
        <v>-9.5086549552631516E-3</v>
      </c>
      <c r="AI359" s="14">
        <v>-0.11833333333333318</v>
      </c>
      <c r="AJ359" s="10">
        <v>10</v>
      </c>
      <c r="AK359" s="33">
        <v>1.0733530136697172E-2</v>
      </c>
      <c r="AL359" s="13">
        <v>29945.441466516233</v>
      </c>
      <c r="AM359" s="38"/>
    </row>
    <row r="360" spans="1:39" x14ac:dyDescent="0.25">
      <c r="A360" t="s">
        <v>910</v>
      </c>
      <c r="B360" s="5" t="s">
        <v>517</v>
      </c>
      <c r="C360" s="6" t="s">
        <v>54</v>
      </c>
      <c r="D360" s="7" t="s">
        <v>39</v>
      </c>
      <c r="E360" s="8">
        <v>13.45400601101071</v>
      </c>
      <c r="F360" s="36">
        <v>3.5338917220597565E-2</v>
      </c>
      <c r="G360" s="8">
        <v>5.4950633463754759</v>
      </c>
      <c r="H360" s="9">
        <v>-3</v>
      </c>
      <c r="I360" s="10">
        <v>-197</v>
      </c>
      <c r="J360" s="33">
        <v>-0.62218381247896182</v>
      </c>
      <c r="K360" s="11">
        <v>-1.8912992615942592E-2</v>
      </c>
      <c r="L360" s="10">
        <v>-31</v>
      </c>
      <c r="M360" s="33">
        <v>2.1044968575491541E-2</v>
      </c>
      <c r="N360" s="11">
        <v>-9.8998749460739097E-3</v>
      </c>
      <c r="O360" s="10">
        <v>-12</v>
      </c>
      <c r="P360" s="33">
        <v>-1.6661020860255116E-2</v>
      </c>
      <c r="Q360" s="11">
        <v>-9.030386748529861E-4</v>
      </c>
      <c r="R360" s="10">
        <v>41</v>
      </c>
      <c r="S360" s="33">
        <v>0.26175433525821423</v>
      </c>
      <c r="T360" s="12">
        <v>-9.6181590843512549E-2</v>
      </c>
      <c r="U360" s="10">
        <v>98</v>
      </c>
      <c r="V360" s="33">
        <v>0.25172358617242735</v>
      </c>
      <c r="W360" s="11">
        <v>-1.8385071375764044E-2</v>
      </c>
      <c r="X360" s="10">
        <v>-7</v>
      </c>
      <c r="Y360" s="33">
        <v>-0.10403251305535677</v>
      </c>
      <c r="Z360" s="13">
        <v>26578</v>
      </c>
      <c r="AA360" s="10">
        <v>-59</v>
      </c>
      <c r="AB360" s="33">
        <v>-0.17321069365126474</v>
      </c>
      <c r="AC360" s="11">
        <v>4.8198054536756491E-3</v>
      </c>
      <c r="AD360" s="10">
        <v>-18</v>
      </c>
      <c r="AE360" s="33">
        <v>-3.6628501364591892E-2</v>
      </c>
      <c r="AF360" s="11">
        <v>3.4429420629937812E-3</v>
      </c>
      <c r="AG360" s="10">
        <v>16</v>
      </c>
      <c r="AH360" s="33">
        <v>-4.3545386068466474E-4</v>
      </c>
      <c r="AI360" s="14">
        <v>-0.12833333333333341</v>
      </c>
      <c r="AJ360" s="10">
        <v>13</v>
      </c>
      <c r="AK360" s="33">
        <v>1.1149196649854226E-2</v>
      </c>
      <c r="AL360" s="13">
        <v>35104.9997911143</v>
      </c>
      <c r="AM360" s="38"/>
    </row>
    <row r="361" spans="1:39" x14ac:dyDescent="0.25">
      <c r="A361" t="s">
        <v>914</v>
      </c>
      <c r="B361" s="5" t="s">
        <v>489</v>
      </c>
      <c r="C361" s="6" t="s">
        <v>54</v>
      </c>
      <c r="D361" s="7" t="s">
        <v>39</v>
      </c>
      <c r="E361" s="8">
        <v>12.369209340793255</v>
      </c>
      <c r="F361" s="36">
        <v>4.588619412069761E-2</v>
      </c>
      <c r="G361" s="8">
        <v>5.689061541622408</v>
      </c>
      <c r="H361" s="9">
        <v>-5</v>
      </c>
      <c r="I361" s="10">
        <v>-134</v>
      </c>
      <c r="J361" s="33">
        <v>-0.39699880592903214</v>
      </c>
      <c r="K361" s="11">
        <v>-4.7134338649926777E-3</v>
      </c>
      <c r="L361" s="10">
        <v>31</v>
      </c>
      <c r="M361" s="33">
        <v>0.26764864382692155</v>
      </c>
      <c r="N361" s="11">
        <v>-1.5521791807375378E-2</v>
      </c>
      <c r="O361" s="10">
        <v>3</v>
      </c>
      <c r="P361" s="33">
        <v>4.2671012683794807E-3</v>
      </c>
      <c r="Q361" s="11">
        <v>-2.3024004142471431E-3</v>
      </c>
      <c r="R361" s="10">
        <v>19</v>
      </c>
      <c r="S361" s="33">
        <v>0.23888270298591624</v>
      </c>
      <c r="T361" s="12">
        <v>0</v>
      </c>
      <c r="U361" s="10">
        <v>81</v>
      </c>
      <c r="V361" s="33">
        <v>0.17917056783378982</v>
      </c>
      <c r="W361" s="11">
        <v>-1.421755008278194E-2</v>
      </c>
      <c r="X361" s="10">
        <v>-40</v>
      </c>
      <c r="Y361" s="33">
        <v>-0.35098864266944596</v>
      </c>
      <c r="Z361" s="13">
        <v>9931</v>
      </c>
      <c r="AA361" s="10">
        <v>86</v>
      </c>
      <c r="AB361" s="33">
        <v>0.28211869149698399</v>
      </c>
      <c r="AC361" s="11">
        <v>-7.3684210526316074E-4</v>
      </c>
      <c r="AD361" s="10">
        <v>-24</v>
      </c>
      <c r="AE361" s="33">
        <v>-0.25820675882537092</v>
      </c>
      <c r="AF361" s="11">
        <v>-1.1476664116296886E-2</v>
      </c>
      <c r="AG361" s="10">
        <v>-7</v>
      </c>
      <c r="AH361" s="33">
        <v>-8.6564225601926337E-2</v>
      </c>
      <c r="AI361" s="14">
        <v>-4.466666666666641E-2</v>
      </c>
      <c r="AJ361" s="10">
        <v>1</v>
      </c>
      <c r="AK361" s="33">
        <v>1.8484515825813286E-2</v>
      </c>
      <c r="AL361" s="13">
        <v>133384.17337044614</v>
      </c>
      <c r="AM361" s="38"/>
    </row>
    <row r="362" spans="1:39" x14ac:dyDescent="0.25">
      <c r="A362" t="s">
        <v>936</v>
      </c>
      <c r="B362" s="5" t="s">
        <v>143</v>
      </c>
      <c r="C362" s="6" t="s">
        <v>54</v>
      </c>
      <c r="D362" s="7" t="s">
        <v>39</v>
      </c>
      <c r="E362" s="8">
        <v>40.008420171428192</v>
      </c>
      <c r="F362" s="36">
        <v>-1.6952693538311348</v>
      </c>
      <c r="G362" s="8">
        <v>4.4041000037975877</v>
      </c>
      <c r="H362" s="9">
        <v>-33</v>
      </c>
      <c r="I362" s="10">
        <v>2</v>
      </c>
      <c r="J362" s="33">
        <v>4.1878406213397223E-2</v>
      </c>
      <c r="K362" s="11">
        <v>2.0523565460469628E-2</v>
      </c>
      <c r="L362" s="10">
        <v>-255</v>
      </c>
      <c r="M362" s="33">
        <v>-0.99334146490605113</v>
      </c>
      <c r="N362" s="11">
        <v>3.9379974863845833E-2</v>
      </c>
      <c r="O362" s="10">
        <v>-4</v>
      </c>
      <c r="P362" s="33">
        <v>-6.3306754972224155E-2</v>
      </c>
      <c r="Q362" s="11">
        <v>-1.3658600150941724E-3</v>
      </c>
      <c r="R362" s="10">
        <v>-18</v>
      </c>
      <c r="S362" s="33">
        <v>-2.1625863868289383</v>
      </c>
      <c r="T362" s="12">
        <v>2.1712632499856648</v>
      </c>
      <c r="U362" s="10">
        <v>-9</v>
      </c>
      <c r="V362" s="33">
        <v>-0.27139187828610822</v>
      </c>
      <c r="W362" s="11">
        <v>1.6521130531632205E-2</v>
      </c>
      <c r="X362" s="10">
        <v>48</v>
      </c>
      <c r="Y362" s="33">
        <v>0.21315792884196549</v>
      </c>
      <c r="Z362" s="13">
        <v>19933</v>
      </c>
      <c r="AA362" s="10">
        <v>78</v>
      </c>
      <c r="AB362" s="33">
        <v>0.59600845170825667</v>
      </c>
      <c r="AC362" s="11">
        <v>-7.0157367668097284E-3</v>
      </c>
      <c r="AD362" s="10">
        <v>55</v>
      </c>
      <c r="AE362" s="33">
        <v>0.1782114906739336</v>
      </c>
      <c r="AF362" s="11">
        <v>1.5363845749707949E-2</v>
      </c>
      <c r="AG362" s="10">
        <v>70</v>
      </c>
      <c r="AH362" s="33">
        <v>0.18042794961128078</v>
      </c>
      <c r="AI362" s="14">
        <v>-0.33266666666666667</v>
      </c>
      <c r="AJ362" s="10">
        <v>35</v>
      </c>
      <c r="AK362" s="33">
        <v>2.9586289209292516E-2</v>
      </c>
      <c r="AL362" s="13">
        <v>37243.534319811821</v>
      </c>
      <c r="AM362" s="38">
        <v>1</v>
      </c>
    </row>
    <row r="363" spans="1:39" x14ac:dyDescent="0.25">
      <c r="A363" t="s">
        <v>937</v>
      </c>
      <c r="B363" s="5" t="s">
        <v>184</v>
      </c>
      <c r="C363" s="6" t="s">
        <v>54</v>
      </c>
      <c r="D363" s="7" t="s">
        <v>39</v>
      </c>
      <c r="E363" s="8">
        <v>35.786416427945205</v>
      </c>
      <c r="F363" s="36">
        <v>0.50632498159750039</v>
      </c>
      <c r="G363" s="8">
        <v>-0.20818128775707123</v>
      </c>
      <c r="H363" s="9">
        <v>9</v>
      </c>
      <c r="I363" s="10">
        <v>25</v>
      </c>
      <c r="J363" s="33">
        <v>0.10897243633952317</v>
      </c>
      <c r="K363" s="11">
        <v>3.3702926957052792E-2</v>
      </c>
      <c r="L363" s="10">
        <v>38</v>
      </c>
      <c r="M363" s="33">
        <v>0.11486086914605231</v>
      </c>
      <c r="N363" s="11">
        <v>-2.4540401491706769E-2</v>
      </c>
      <c r="O363" s="10">
        <v>-1</v>
      </c>
      <c r="P363" s="33">
        <v>-3.0167658575323442E-2</v>
      </c>
      <c r="Q363" s="11">
        <v>-2.6673307240609179E-3</v>
      </c>
      <c r="R363" s="10">
        <v>24</v>
      </c>
      <c r="S363" s="33">
        <v>7.535028664178596E-2</v>
      </c>
      <c r="T363" s="12">
        <v>-0.24254113857986936</v>
      </c>
      <c r="U363" s="10">
        <v>16</v>
      </c>
      <c r="V363" s="33">
        <v>0.12990988737276826</v>
      </c>
      <c r="W363" s="11">
        <v>-8.9685607520940819E-3</v>
      </c>
      <c r="X363" s="10">
        <v>-10</v>
      </c>
      <c r="Y363" s="33">
        <v>-1.3561691983485225E-2</v>
      </c>
      <c r="Z363" s="13">
        <v>12923</v>
      </c>
      <c r="AA363" s="10">
        <v>29</v>
      </c>
      <c r="AB363" s="33">
        <v>0.20441733965574355</v>
      </c>
      <c r="AC363" s="11">
        <v>-1.9656044511886656E-3</v>
      </c>
      <c r="AD363" s="10">
        <v>8</v>
      </c>
      <c r="AE363" s="33">
        <v>8.7693321214900866E-2</v>
      </c>
      <c r="AF363" s="11">
        <v>1.2853391161148919E-2</v>
      </c>
      <c r="AG363" s="10">
        <v>-1</v>
      </c>
      <c r="AH363" s="33">
        <v>-3.8691201614596604E-2</v>
      </c>
      <c r="AI363" s="14">
        <v>-8.7333333333333485E-2</v>
      </c>
      <c r="AJ363" s="10">
        <v>28</v>
      </c>
      <c r="AK363" s="33">
        <v>2.5591885213463894E-2</v>
      </c>
      <c r="AL363" s="13">
        <v>36370.226802790887</v>
      </c>
      <c r="AM363" s="38">
        <v>1</v>
      </c>
    </row>
    <row r="364" spans="1:39" x14ac:dyDescent="0.25">
      <c r="A364" t="s">
        <v>963</v>
      </c>
      <c r="B364" s="5" t="s">
        <v>277</v>
      </c>
      <c r="C364" s="6" t="s">
        <v>54</v>
      </c>
      <c r="D364" s="7" t="s">
        <v>39</v>
      </c>
      <c r="E364" s="8">
        <v>24.636887558649548</v>
      </c>
      <c r="F364" s="36">
        <v>0.46016668226162194</v>
      </c>
      <c r="G364" s="8">
        <v>2.1697024490036263</v>
      </c>
      <c r="H364" s="9">
        <v>20</v>
      </c>
      <c r="I364" s="10">
        <v>109</v>
      </c>
      <c r="J364" s="33">
        <v>0.37036077838832265</v>
      </c>
      <c r="K364" s="11">
        <v>5.2116117982305976E-2</v>
      </c>
      <c r="L364" s="10">
        <v>-94</v>
      </c>
      <c r="M364" s="33">
        <v>-0.17884786924572754</v>
      </c>
      <c r="N364" s="11">
        <v>-1.2015511383892674E-3</v>
      </c>
      <c r="O364" s="10">
        <v>21</v>
      </c>
      <c r="P364" s="33">
        <v>9.8929912611140453E-2</v>
      </c>
      <c r="Q364" s="11">
        <v>-9.7117746977734842E-3</v>
      </c>
      <c r="R364" s="10">
        <v>2</v>
      </c>
      <c r="S364" s="33">
        <v>0.1646057278950141</v>
      </c>
      <c r="T364" s="12">
        <v>2.561500433379868E-2</v>
      </c>
      <c r="U364" s="10">
        <v>-5</v>
      </c>
      <c r="V364" s="33">
        <v>1.1054853521743624E-3</v>
      </c>
      <c r="W364" s="11">
        <v>-2.6059326057987636E-3</v>
      </c>
      <c r="X364" s="10">
        <v>26</v>
      </c>
      <c r="Y364" s="33">
        <v>2.8137920644583335E-2</v>
      </c>
      <c r="Z364" s="13">
        <v>18330</v>
      </c>
      <c r="AA364" s="10">
        <v>90</v>
      </c>
      <c r="AB364" s="33">
        <v>0.19737649596408274</v>
      </c>
      <c r="AC364" s="11">
        <v>-4.8699613997342517E-4</v>
      </c>
      <c r="AD364" s="10">
        <v>-43</v>
      </c>
      <c r="AE364" s="33">
        <v>-0.12600526739045886</v>
      </c>
      <c r="AF364" s="11">
        <v>-1.4435900578869676E-3</v>
      </c>
      <c r="AG364" s="10">
        <v>34</v>
      </c>
      <c r="AH364" s="33">
        <v>0.13688071171140437</v>
      </c>
      <c r="AI364" s="14">
        <v>-0.28833333333333355</v>
      </c>
      <c r="AJ364" s="10">
        <v>38</v>
      </c>
      <c r="AK364" s="33">
        <v>5.5672007886345007E-2</v>
      </c>
      <c r="AL364" s="13">
        <v>78525.262948010815</v>
      </c>
      <c r="AM364" s="38"/>
    </row>
    <row r="365" spans="1:39" x14ac:dyDescent="0.25">
      <c r="A365" t="s">
        <v>964</v>
      </c>
      <c r="B365" s="5" t="s">
        <v>280</v>
      </c>
      <c r="C365" s="6" t="s">
        <v>54</v>
      </c>
      <c r="D365" s="7" t="s">
        <v>39</v>
      </c>
      <c r="E365" s="8">
        <v>25.892726037405726</v>
      </c>
      <c r="F365" s="36">
        <v>1.657628017811049</v>
      </c>
      <c r="G365" s="8">
        <v>-1.0600020822752327</v>
      </c>
      <c r="H365" s="9">
        <v>88</v>
      </c>
      <c r="I365" s="10">
        <v>175</v>
      </c>
      <c r="J365" s="33">
        <v>0.60227066401221108</v>
      </c>
      <c r="K365" s="11">
        <v>7.1109411329913219E-2</v>
      </c>
      <c r="L365" s="10">
        <v>-32</v>
      </c>
      <c r="M365" s="33">
        <v>-0.39833381078335522</v>
      </c>
      <c r="N365" s="11">
        <v>-1.0840774802751293E-2</v>
      </c>
      <c r="O365" s="10">
        <v>157</v>
      </c>
      <c r="P365" s="33">
        <v>0.60378547233256286</v>
      </c>
      <c r="Q365" s="11">
        <v>-4.1475659328267432E-2</v>
      </c>
      <c r="R365" s="10">
        <v>-39</v>
      </c>
      <c r="S365" s="33">
        <v>7.2663567375194138E-2</v>
      </c>
      <c r="T365" s="12">
        <v>0.14058785710357835</v>
      </c>
      <c r="U365" s="10">
        <v>128</v>
      </c>
      <c r="V365" s="33">
        <v>0.36704584224934622</v>
      </c>
      <c r="W365" s="11">
        <v>-2.4877427384529971E-2</v>
      </c>
      <c r="X365" s="10">
        <v>127</v>
      </c>
      <c r="Y365" s="33">
        <v>0.57186952074548125</v>
      </c>
      <c r="Z365" s="13">
        <v>41473</v>
      </c>
      <c r="AA365" s="10">
        <v>-53</v>
      </c>
      <c r="AB365" s="33">
        <v>-0.18881745851778856</v>
      </c>
      <c r="AC365" s="11">
        <v>4.3719884355926802E-3</v>
      </c>
      <c r="AD365" s="10">
        <v>60</v>
      </c>
      <c r="AE365" s="33">
        <v>0.18693484811112676</v>
      </c>
      <c r="AF365" s="11">
        <v>1.6420483518472806E-2</v>
      </c>
      <c r="AG365" s="10">
        <v>2</v>
      </c>
      <c r="AH365" s="33">
        <v>-3.4661000446403412E-2</v>
      </c>
      <c r="AI365" s="14">
        <v>-9.3999999999999861E-2</v>
      </c>
      <c r="AJ365" s="10">
        <v>9</v>
      </c>
      <c r="AK365" s="33">
        <v>7.3090492780520724E-3</v>
      </c>
      <c r="AL365" s="13">
        <v>44779.083551357762</v>
      </c>
      <c r="AM365" s="38"/>
    </row>
    <row r="366" spans="1:39" x14ac:dyDescent="0.25">
      <c r="A366" t="s">
        <v>1014</v>
      </c>
      <c r="B366" s="5" t="s">
        <v>164</v>
      </c>
      <c r="C366" s="6" t="s">
        <v>54</v>
      </c>
      <c r="D366" s="7" t="s">
        <v>39</v>
      </c>
      <c r="E366" s="8">
        <v>37.457911430239349</v>
      </c>
      <c r="F366" s="36">
        <v>3.1214872428711451</v>
      </c>
      <c r="G366" s="8">
        <v>-7.0441725601907308</v>
      </c>
      <c r="H366" s="9">
        <v>112</v>
      </c>
      <c r="I366" s="10">
        <v>151</v>
      </c>
      <c r="J366" s="33">
        <v>0.53826193712087256</v>
      </c>
      <c r="K366" s="11">
        <v>6.676605433120697E-2</v>
      </c>
      <c r="L366" s="10">
        <v>-6</v>
      </c>
      <c r="M366" s="33">
        <v>7.239080062871911E-3</v>
      </c>
      <c r="N366" s="11">
        <v>-1.6341373951805759E-2</v>
      </c>
      <c r="O366" s="10">
        <v>171</v>
      </c>
      <c r="P366" s="33">
        <v>0.82915482534460883</v>
      </c>
      <c r="Q366" s="11">
        <v>-5.6097477059198493E-2</v>
      </c>
      <c r="R366" s="10">
        <v>89</v>
      </c>
      <c r="S366" s="33">
        <v>0.23923090236451319</v>
      </c>
      <c r="T366" s="12">
        <v>-0.17871107736179706</v>
      </c>
      <c r="U366" s="10">
        <v>54</v>
      </c>
      <c r="V366" s="33">
        <v>0.53113082922320154</v>
      </c>
      <c r="W366" s="11">
        <v>-3.2284899228809519E-2</v>
      </c>
      <c r="X366" s="10">
        <v>8</v>
      </c>
      <c r="Y366" s="33">
        <v>5.1793605943640242E-2</v>
      </c>
      <c r="Z366" s="13">
        <v>15319</v>
      </c>
      <c r="AA366" s="10">
        <v>11</v>
      </c>
      <c r="AB366" s="33">
        <v>-1.616861923577384E-2</v>
      </c>
      <c r="AC366" s="11">
        <v>2.6934865900383118E-3</v>
      </c>
      <c r="AD366" s="10">
        <v>120</v>
      </c>
      <c r="AE366" s="33">
        <v>1.3690113324371886</v>
      </c>
      <c r="AF366" s="11">
        <v>8.9206647050905641E-2</v>
      </c>
      <c r="AG366" s="10">
        <v>-16</v>
      </c>
      <c r="AH366" s="33">
        <v>-7.2920487477168616E-2</v>
      </c>
      <c r="AI366" s="14">
        <v>-4.6333333333333115E-2</v>
      </c>
      <c r="AJ366" s="10">
        <v>-6</v>
      </c>
      <c r="AK366" s="33">
        <v>-3.2430625315080092E-3</v>
      </c>
      <c r="AL366" s="13">
        <v>23945.518273825204</v>
      </c>
      <c r="AM366" s="38"/>
    </row>
    <row r="367" spans="1:39" x14ac:dyDescent="0.25">
      <c r="A367" t="s">
        <v>1030</v>
      </c>
      <c r="B367" s="5" t="s">
        <v>374</v>
      </c>
      <c r="C367" s="6" t="s">
        <v>54</v>
      </c>
      <c r="D367" s="7" t="s">
        <v>39</v>
      </c>
      <c r="E367" s="8">
        <v>20.318528212400523</v>
      </c>
      <c r="F367" s="36">
        <v>-9.7360159501589383E-2</v>
      </c>
      <c r="G367" s="8">
        <v>4.4313077112264878</v>
      </c>
      <c r="H367" s="9">
        <v>-7</v>
      </c>
      <c r="I367" s="10">
        <v>-34</v>
      </c>
      <c r="J367" s="33">
        <v>-0.27427722826033585</v>
      </c>
      <c r="K367" s="11">
        <v>-2.9078266366402428E-3</v>
      </c>
      <c r="L367" s="10">
        <v>-53</v>
      </c>
      <c r="M367" s="33">
        <v>-5.7655394957871697E-2</v>
      </c>
      <c r="N367" s="11">
        <v>-7.6256596429507065E-3</v>
      </c>
      <c r="O367" s="10">
        <v>40</v>
      </c>
      <c r="P367" s="33">
        <v>0.12824762116968458</v>
      </c>
      <c r="Q367" s="11">
        <v>-1.0827219833038196E-2</v>
      </c>
      <c r="R367" s="10">
        <v>19</v>
      </c>
      <c r="S367" s="33">
        <v>0.23888270298591624</v>
      </c>
      <c r="T367" s="12">
        <v>0</v>
      </c>
      <c r="U367" s="10">
        <v>133</v>
      </c>
      <c r="V367" s="33">
        <v>0.3070355145070377</v>
      </c>
      <c r="W367" s="11">
        <v>-2.190384350461496E-2</v>
      </c>
      <c r="X367" s="10">
        <v>-131</v>
      </c>
      <c r="Y367" s="33">
        <v>-0.54368340585581254</v>
      </c>
      <c r="Z367" s="13">
        <v>-4355</v>
      </c>
      <c r="AA367" s="10">
        <v>-70</v>
      </c>
      <c r="AB367" s="33">
        <v>-0.225006735180517</v>
      </c>
      <c r="AC367" s="11">
        <v>5.1839080459770079E-3</v>
      </c>
      <c r="AD367" s="10">
        <v>47</v>
      </c>
      <c r="AE367" s="33">
        <v>0.11100065930026248</v>
      </c>
      <c r="AF367" s="11">
        <v>1.1011758005015415E-2</v>
      </c>
      <c r="AG367" s="10">
        <v>-51</v>
      </c>
      <c r="AH367" s="33">
        <v>-0.14617490696165458</v>
      </c>
      <c r="AI367" s="14">
        <v>4.9999999999999822E-2</v>
      </c>
      <c r="AJ367" s="10">
        <v>10</v>
      </c>
      <c r="AK367" s="33">
        <v>2.2761464467218218E-2</v>
      </c>
      <c r="AL367" s="13">
        <v>20706.474086882372</v>
      </c>
      <c r="AM367" s="38"/>
    </row>
    <row r="368" spans="1:39" x14ac:dyDescent="0.25">
      <c r="A368" t="s">
        <v>1035</v>
      </c>
      <c r="B368" s="5" t="s">
        <v>560</v>
      </c>
      <c r="C368" s="6" t="s">
        <v>54</v>
      </c>
      <c r="D368" s="7" t="s">
        <v>39</v>
      </c>
      <c r="E368" s="8">
        <v>6.4460135563177978</v>
      </c>
      <c r="F368" s="36">
        <v>0.60642827401530219</v>
      </c>
      <c r="G368" s="8">
        <v>5.4988736535365916</v>
      </c>
      <c r="H368" s="9">
        <v>5</v>
      </c>
      <c r="I368" s="10">
        <v>285</v>
      </c>
      <c r="J368" s="33">
        <v>1.0281540345493279</v>
      </c>
      <c r="K368" s="11">
        <v>9.5832389420497877E-2</v>
      </c>
      <c r="L368" s="10">
        <v>47</v>
      </c>
      <c r="M368" s="33">
        <v>0.16688599549842043</v>
      </c>
      <c r="N368" s="11">
        <v>-2.4311502194925096E-2</v>
      </c>
      <c r="O368" s="10">
        <v>-5</v>
      </c>
      <c r="P368" s="33">
        <v>2.5651975407314453E-2</v>
      </c>
      <c r="Q368" s="11">
        <v>-3.2110091743119268E-3</v>
      </c>
      <c r="R368" s="10">
        <v>19</v>
      </c>
      <c r="S368" s="33">
        <v>0.23888270298591624</v>
      </c>
      <c r="T368" s="12">
        <v>0</v>
      </c>
      <c r="U368" s="10">
        <v>-126</v>
      </c>
      <c r="V368" s="33">
        <v>-0.3858388821354658</v>
      </c>
      <c r="W368" s="11">
        <v>1.9301449609701635E-2</v>
      </c>
      <c r="X368" s="10">
        <v>6</v>
      </c>
      <c r="Y368" s="33">
        <v>0.5712764249036022</v>
      </c>
      <c r="Z368" s="13">
        <v>61094</v>
      </c>
      <c r="AA368" s="10">
        <v>-17</v>
      </c>
      <c r="AB368" s="33">
        <v>-9.6132278072334265E-2</v>
      </c>
      <c r="AC368" s="11">
        <v>4.4077791718946033E-3</v>
      </c>
      <c r="AD368" s="10">
        <v>1</v>
      </c>
      <c r="AE368" s="33">
        <v>-1.8269558622990401E-2</v>
      </c>
      <c r="AF368" s="11">
        <v>2.6486361210971143E-3</v>
      </c>
      <c r="AG368" s="10">
        <v>1</v>
      </c>
      <c r="AH368" s="33">
        <v>-5.1786694126722432E-2</v>
      </c>
      <c r="AI368" s="14">
        <v>-8.0666666666666664E-2</v>
      </c>
      <c r="AJ368" s="10">
        <v>0</v>
      </c>
      <c r="AK368" s="33">
        <v>-5.9821777723985392E-2</v>
      </c>
      <c r="AL368" s="13">
        <v>85880.083202004316</v>
      </c>
      <c r="AM368" s="38"/>
    </row>
    <row r="369" spans="1:39" x14ac:dyDescent="0.25">
      <c r="A369" t="s">
        <v>1044</v>
      </c>
      <c r="B369" s="5" t="s">
        <v>312</v>
      </c>
      <c r="C369" s="6" t="s">
        <v>54</v>
      </c>
      <c r="D369" s="7" t="s">
        <v>39</v>
      </c>
      <c r="E369" s="8">
        <v>17.959077981666624</v>
      </c>
      <c r="F369" s="36">
        <v>-0.84972436102468185</v>
      </c>
      <c r="G369" s="8">
        <v>6.7793022086024948</v>
      </c>
      <c r="H369" s="9">
        <v>-43</v>
      </c>
      <c r="I369" s="10">
        <v>135</v>
      </c>
      <c r="J369" s="33">
        <v>0.67155122899453368</v>
      </c>
      <c r="K369" s="11">
        <v>6.602096363215193E-2</v>
      </c>
      <c r="L369" s="10">
        <v>102</v>
      </c>
      <c r="M369" s="33">
        <v>0.39003415626202725</v>
      </c>
      <c r="N369" s="11">
        <v>-3.8749278112366968E-2</v>
      </c>
      <c r="O369" s="10">
        <v>-330</v>
      </c>
      <c r="P369" s="33">
        <v>-0.95187700162804401</v>
      </c>
      <c r="Q369" s="11">
        <v>5.7200704885456116E-2</v>
      </c>
      <c r="R369" s="10">
        <v>19</v>
      </c>
      <c r="S369" s="33">
        <v>0.23888270298591624</v>
      </c>
      <c r="T369" s="12">
        <v>0</v>
      </c>
      <c r="U369" s="10">
        <v>-120</v>
      </c>
      <c r="V369" s="33">
        <v>-0.40562497124694008</v>
      </c>
      <c r="W369" s="11">
        <v>2.1866203116383896E-2</v>
      </c>
      <c r="X369" s="10">
        <v>-45</v>
      </c>
      <c r="Y369" s="33">
        <v>-0.2344766280165041</v>
      </c>
      <c r="Z369" s="13">
        <v>8241</v>
      </c>
      <c r="AA369" s="10">
        <v>119</v>
      </c>
      <c r="AB369" s="33">
        <v>0.28169539937951443</v>
      </c>
      <c r="AC369" s="11">
        <v>-1.2389380530973444E-3</v>
      </c>
      <c r="AD369" s="10">
        <v>-1</v>
      </c>
      <c r="AE369" s="33">
        <v>-5.6227282792485456E-2</v>
      </c>
      <c r="AF369" s="11">
        <v>0</v>
      </c>
      <c r="AG369" s="10">
        <v>7</v>
      </c>
      <c r="AH369" s="33">
        <v>8.7248526272118765E-2</v>
      </c>
      <c r="AI369" s="14">
        <v>-0.2416666666666667</v>
      </c>
      <c r="AJ369" s="10">
        <v>1</v>
      </c>
      <c r="AK369" s="33">
        <v>-3.7220230353234851E-2</v>
      </c>
      <c r="AL369" s="13">
        <v>132923.43011801795</v>
      </c>
      <c r="AM369" s="38"/>
    </row>
    <row r="370" spans="1:39" x14ac:dyDescent="0.25">
      <c r="A370" t="s">
        <v>1045</v>
      </c>
      <c r="B370" s="5" t="s">
        <v>554</v>
      </c>
      <c r="C370" s="6" t="s">
        <v>54</v>
      </c>
      <c r="D370" s="7" t="s">
        <v>39</v>
      </c>
      <c r="E370" s="8">
        <v>9.6597568120658828</v>
      </c>
      <c r="F370" s="36">
        <v>1.6289360972087001</v>
      </c>
      <c r="G370" s="8">
        <v>2.3063659161756682</v>
      </c>
      <c r="H370" s="9">
        <v>18</v>
      </c>
      <c r="I370" s="10">
        <v>215</v>
      </c>
      <c r="J370" s="33">
        <v>0.76073904868150588</v>
      </c>
      <c r="K370" s="11">
        <v>7.7607089695075127E-2</v>
      </c>
      <c r="L370" s="10">
        <v>127</v>
      </c>
      <c r="M370" s="33">
        <v>0.5371364217886414</v>
      </c>
      <c r="N370" s="11">
        <v>-4.6788778423865814E-2</v>
      </c>
      <c r="O370" s="10">
        <v>-10</v>
      </c>
      <c r="P370" s="33">
        <v>-2.4486579614661941E-2</v>
      </c>
      <c r="Q370" s="11">
        <v>0</v>
      </c>
      <c r="R370" s="10">
        <v>19</v>
      </c>
      <c r="S370" s="33">
        <v>0.23888270298591624</v>
      </c>
      <c r="T370" s="12">
        <v>0</v>
      </c>
      <c r="U370" s="10">
        <v>100</v>
      </c>
      <c r="V370" s="33">
        <v>0.31595061505911493</v>
      </c>
      <c r="W370" s="11">
        <v>-2.2776182042772312E-2</v>
      </c>
      <c r="X370" s="10">
        <v>41</v>
      </c>
      <c r="Y370" s="33">
        <v>1.0279093153585386</v>
      </c>
      <c r="Z370" s="13">
        <v>72415</v>
      </c>
      <c r="AA370" s="10">
        <v>-36</v>
      </c>
      <c r="AB370" s="33">
        <v>-0.12705257175343054</v>
      </c>
      <c r="AC370" s="11">
        <v>4.5229357798165157E-3</v>
      </c>
      <c r="AD370" s="10">
        <v>-3</v>
      </c>
      <c r="AE370" s="33">
        <v>-2.7245740608215829E-2</v>
      </c>
      <c r="AF370" s="11">
        <v>1.858843531726273E-3</v>
      </c>
      <c r="AG370" s="10">
        <v>-3</v>
      </c>
      <c r="AH370" s="33">
        <v>-0.10789453792077874</v>
      </c>
      <c r="AI370" s="14">
        <v>-2.8333333333333321E-2</v>
      </c>
      <c r="AJ370" s="10">
        <v>-3</v>
      </c>
      <c r="AK370" s="33">
        <v>-0.29006750942361248</v>
      </c>
      <c r="AL370" s="13">
        <v>161406.45258609368</v>
      </c>
      <c r="AM370" s="38"/>
    </row>
    <row r="371" spans="1:39" x14ac:dyDescent="0.25">
      <c r="A371" t="s">
        <v>1053</v>
      </c>
      <c r="B371" s="5" t="s">
        <v>551</v>
      </c>
      <c r="C371" s="6" t="s">
        <v>54</v>
      </c>
      <c r="D371" s="7" t="s">
        <v>39</v>
      </c>
      <c r="E371" s="8">
        <v>10.683134596516865</v>
      </c>
      <c r="F371" s="36">
        <v>-0.45663081979945375</v>
      </c>
      <c r="G371" s="8">
        <v>7.2796880779045523</v>
      </c>
      <c r="H371" s="9">
        <v>-16</v>
      </c>
      <c r="I371" s="10">
        <v>-9</v>
      </c>
      <c r="J371" s="33">
        <v>-0.16427953171677701</v>
      </c>
      <c r="K371" s="11">
        <v>3.0772817952978038E-2</v>
      </c>
      <c r="L371" s="10">
        <v>-16</v>
      </c>
      <c r="M371" s="33">
        <v>8.0139193621151517E-3</v>
      </c>
      <c r="N371" s="11">
        <v>1.6257528766463712E-3</v>
      </c>
      <c r="O371" s="10">
        <v>4</v>
      </c>
      <c r="P371" s="33">
        <v>1.1519139125897748E-2</v>
      </c>
      <c r="Q371" s="11">
        <v>-2.5582900252814518E-3</v>
      </c>
      <c r="R371" s="10">
        <v>19</v>
      </c>
      <c r="S371" s="33">
        <v>0.23888270298591624</v>
      </c>
      <c r="T371" s="12">
        <v>0</v>
      </c>
      <c r="U371" s="10">
        <v>-113</v>
      </c>
      <c r="V371" s="33">
        <v>-0.49672943878762843</v>
      </c>
      <c r="W371" s="11">
        <v>2.5627801951894492E-2</v>
      </c>
      <c r="X371" s="10">
        <v>27</v>
      </c>
      <c r="Y371" s="33">
        <v>0.2384399250674728</v>
      </c>
      <c r="Z371" s="13">
        <v>33591</v>
      </c>
      <c r="AA371" s="10">
        <v>-65</v>
      </c>
      <c r="AB371" s="33">
        <v>-0.27552032933344617</v>
      </c>
      <c r="AC371" s="11">
        <v>6.5470048097944905E-3</v>
      </c>
      <c r="AD371" s="10">
        <v>-43</v>
      </c>
      <c r="AE371" s="33">
        <v>-0.14552251714640396</v>
      </c>
      <c r="AF371" s="11">
        <v>-3.9208484703314728E-3</v>
      </c>
      <c r="AG371" s="10">
        <v>21</v>
      </c>
      <c r="AH371" s="33">
        <v>4.2315048206979899E-2</v>
      </c>
      <c r="AI371" s="14">
        <v>-0.17766666666666664</v>
      </c>
      <c r="AJ371" s="10">
        <v>15</v>
      </c>
      <c r="AK371" s="33">
        <v>3.1493573026334376E-3</v>
      </c>
      <c r="AL371" s="13">
        <v>59563.913376676152</v>
      </c>
      <c r="AM371" s="38"/>
    </row>
    <row r="372" spans="1:39" x14ac:dyDescent="0.25">
      <c r="A372" t="s">
        <v>1054</v>
      </c>
      <c r="B372" s="5" t="s">
        <v>138</v>
      </c>
      <c r="C372" s="6" t="s">
        <v>54</v>
      </c>
      <c r="D372" s="7" t="s">
        <v>39</v>
      </c>
      <c r="E372" s="8">
        <v>32.50658197853577</v>
      </c>
      <c r="F372" s="36">
        <v>5.9879024171134887E-2</v>
      </c>
      <c r="G372" s="8">
        <v>1.5666644596540849</v>
      </c>
      <c r="H372" s="9">
        <v>-4</v>
      </c>
      <c r="I372" s="10">
        <v>405</v>
      </c>
      <c r="J372" s="33">
        <v>2.3138695608390143</v>
      </c>
      <c r="K372" s="11">
        <v>0.17948664990266905</v>
      </c>
      <c r="L372" s="10">
        <v>-64</v>
      </c>
      <c r="M372" s="33">
        <v>-8.4955536553915301E-2</v>
      </c>
      <c r="N372" s="11">
        <v>-3.0991961802133289E-3</v>
      </c>
      <c r="O372" s="10">
        <v>-53</v>
      </c>
      <c r="P372" s="33">
        <v>-0.33873555793186416</v>
      </c>
      <c r="Q372" s="11">
        <v>1.7155469218863503E-2</v>
      </c>
      <c r="R372" s="10">
        <v>19</v>
      </c>
      <c r="S372" s="33">
        <v>0.23888270298591624</v>
      </c>
      <c r="T372" s="12">
        <v>0</v>
      </c>
      <c r="U372" s="10">
        <v>-11</v>
      </c>
      <c r="V372" s="33">
        <v>-7.25923539072032E-2</v>
      </c>
      <c r="W372" s="11">
        <v>3.8002247494882541E-3</v>
      </c>
      <c r="X372" s="10">
        <v>-4</v>
      </c>
      <c r="Y372" s="33">
        <v>3.7708419306950125E-2</v>
      </c>
      <c r="Z372" s="13">
        <v>12823</v>
      </c>
      <c r="AA372" s="10">
        <v>-99</v>
      </c>
      <c r="AB372" s="33">
        <v>-0.34578294315376029</v>
      </c>
      <c r="AC372" s="11">
        <v>6.2438220757825361E-3</v>
      </c>
      <c r="AD372" s="10">
        <v>-18</v>
      </c>
      <c r="AE372" s="33">
        <v>-5.0000610947747409E-2</v>
      </c>
      <c r="AF372" s="11">
        <v>3.5294478353977699E-3</v>
      </c>
      <c r="AG372" s="10">
        <v>22</v>
      </c>
      <c r="AH372" s="33">
        <v>0.10534929848916669</v>
      </c>
      <c r="AI372" s="14">
        <v>-0.23733333333333295</v>
      </c>
      <c r="AJ372" s="10">
        <v>-1</v>
      </c>
      <c r="AK372" s="33">
        <v>2.7334148501108324E-2</v>
      </c>
      <c r="AL372" s="13">
        <v>8105.0100761089707</v>
      </c>
      <c r="AM372" s="38"/>
    </row>
    <row r="373" spans="1:39" x14ac:dyDescent="0.25">
      <c r="A373" t="s">
        <v>1070</v>
      </c>
      <c r="B373" s="5" t="s">
        <v>509</v>
      </c>
      <c r="C373" s="6" t="s">
        <v>54</v>
      </c>
      <c r="D373" s="7" t="s">
        <v>39</v>
      </c>
      <c r="E373" s="8">
        <v>19.238819078486152</v>
      </c>
      <c r="F373" s="36">
        <v>1.9356583177638456</v>
      </c>
      <c r="G373" s="8">
        <v>-0.40003679367795542</v>
      </c>
      <c r="H373" s="9">
        <v>101</v>
      </c>
      <c r="I373" s="10">
        <v>-89</v>
      </c>
      <c r="J373" s="33">
        <v>-0.60698695103821476</v>
      </c>
      <c r="K373" s="11">
        <v>-2.561152598356653E-2</v>
      </c>
      <c r="L373" s="10">
        <v>70</v>
      </c>
      <c r="M373" s="33">
        <v>0.25584987090986588</v>
      </c>
      <c r="N373" s="11">
        <v>-3.1628251396355847E-2</v>
      </c>
      <c r="O373" s="10">
        <v>-143</v>
      </c>
      <c r="P373" s="33">
        <v>-0.31391432537755071</v>
      </c>
      <c r="Q373" s="11">
        <v>1.7706925041309898E-2</v>
      </c>
      <c r="R373" s="10">
        <v>19</v>
      </c>
      <c r="S373" s="33">
        <v>0.23888270298591624</v>
      </c>
      <c r="T373" s="12">
        <v>0</v>
      </c>
      <c r="U373" s="10">
        <v>266</v>
      </c>
      <c r="V373" s="33">
        <v>0.90914397281579284</v>
      </c>
      <c r="W373" s="11">
        <v>-5.6735293382395829E-2</v>
      </c>
      <c r="X373" s="10">
        <v>226</v>
      </c>
      <c r="Y373" s="33">
        <v>1.2721640258414211</v>
      </c>
      <c r="Z373" s="13">
        <v>71050</v>
      </c>
      <c r="AA373" s="10">
        <v>-27</v>
      </c>
      <c r="AB373" s="33">
        <v>-0.11951865749766355</v>
      </c>
      <c r="AC373" s="11">
        <v>3.7991631799163192E-3</v>
      </c>
      <c r="AD373" s="10">
        <v>0</v>
      </c>
      <c r="AE373" s="33">
        <v>-1.879542424616587E-2</v>
      </c>
      <c r="AF373" s="11">
        <v>2.4948845758063776E-3</v>
      </c>
      <c r="AG373" s="10">
        <v>-1</v>
      </c>
      <c r="AH373" s="33">
        <v>-6.7390312786781204E-2</v>
      </c>
      <c r="AI373" s="14">
        <v>-7.5666666666666771E-2</v>
      </c>
      <c r="AJ373" s="10">
        <v>4</v>
      </c>
      <c r="AK373" s="33">
        <v>0.28931148588351796</v>
      </c>
      <c r="AL373" s="13">
        <v>675837.37255380629</v>
      </c>
      <c r="AM373" s="38"/>
    </row>
    <row r="374" spans="1:39" ht="22.5" x14ac:dyDescent="0.25">
      <c r="A374" t="s">
        <v>1071</v>
      </c>
      <c r="B374" s="5" t="s">
        <v>419</v>
      </c>
      <c r="C374" s="6" t="s">
        <v>54</v>
      </c>
      <c r="D374" s="7" t="s">
        <v>39</v>
      </c>
      <c r="E374" s="8">
        <v>19.323742998345473</v>
      </c>
      <c r="F374" s="36">
        <v>0.53071722869341409</v>
      </c>
      <c r="G374" s="8">
        <v>3.0729398253863032</v>
      </c>
      <c r="H374" s="9">
        <v>13</v>
      </c>
      <c r="I374" s="10">
        <v>275</v>
      </c>
      <c r="J374" s="33">
        <v>0.94213831794317482</v>
      </c>
      <c r="K374" s="11">
        <v>9.1129355276919788E-2</v>
      </c>
      <c r="L374" s="10">
        <v>17</v>
      </c>
      <c r="M374" s="33">
        <v>0.22455326734964631</v>
      </c>
      <c r="N374" s="11">
        <v>-1.2475979541632352E-2</v>
      </c>
      <c r="O374" s="10">
        <v>137</v>
      </c>
      <c r="P374" s="33">
        <v>0.30154679021186337</v>
      </c>
      <c r="Q374" s="11">
        <v>-2.1126760563380281E-2</v>
      </c>
      <c r="R374" s="10">
        <v>19</v>
      </c>
      <c r="S374" s="33">
        <v>0.23888270298591624</v>
      </c>
      <c r="T374" s="12">
        <v>0</v>
      </c>
      <c r="U374" s="10">
        <v>-76</v>
      </c>
      <c r="V374" s="33">
        <v>-0.19764667545506354</v>
      </c>
      <c r="W374" s="11">
        <v>8.2901728054799589E-3</v>
      </c>
      <c r="X374" s="10">
        <v>14</v>
      </c>
      <c r="Y374" s="33">
        <v>2.0763414177474432E-2</v>
      </c>
      <c r="Z374" s="13">
        <v>16643</v>
      </c>
      <c r="AA374" s="10">
        <v>81</v>
      </c>
      <c r="AB374" s="33">
        <v>0.18092388197245368</v>
      </c>
      <c r="AC374" s="11">
        <v>-2.9079659706109789E-4</v>
      </c>
      <c r="AD374" s="10">
        <v>-84</v>
      </c>
      <c r="AE374" s="33">
        <v>-0.29595011592052156</v>
      </c>
      <c r="AF374" s="11">
        <v>-1.287577293860942E-2</v>
      </c>
      <c r="AG374" s="10">
        <v>-1</v>
      </c>
      <c r="AH374" s="33">
        <v>-3.5224143884157177E-2</v>
      </c>
      <c r="AI374" s="14">
        <v>-0.10033333333333316</v>
      </c>
      <c r="AJ374" s="10">
        <v>12</v>
      </c>
      <c r="AK374" s="33">
        <v>-2.6785185234970473E-3</v>
      </c>
      <c r="AL374" s="13">
        <v>51993.339119872893</v>
      </c>
      <c r="AM374" s="38"/>
    </row>
    <row r="375" spans="1:39" x14ac:dyDescent="0.25">
      <c r="A375" t="s">
        <v>1091</v>
      </c>
      <c r="B375" s="5" t="s">
        <v>354</v>
      </c>
      <c r="C375" s="6" t="s">
        <v>54</v>
      </c>
      <c r="D375" s="7" t="s">
        <v>39</v>
      </c>
      <c r="E375" s="8">
        <v>23.574438723230266</v>
      </c>
      <c r="F375" s="36">
        <v>-0.29386515393479051</v>
      </c>
      <c r="G375" s="8">
        <v>4.2585646492051197</v>
      </c>
      <c r="H375" s="9">
        <v>-24</v>
      </c>
      <c r="I375" s="10">
        <v>223</v>
      </c>
      <c r="J375" s="33">
        <v>0.92285982178097392</v>
      </c>
      <c r="K375" s="11">
        <v>9.629164315009231E-2</v>
      </c>
      <c r="L375" s="10">
        <v>214</v>
      </c>
      <c r="M375" s="33">
        <v>0.77244586409333638</v>
      </c>
      <c r="N375" s="11">
        <v>-4.1829999674861146E-2</v>
      </c>
      <c r="O375" s="10">
        <v>-74</v>
      </c>
      <c r="P375" s="33">
        <v>-0.3564971421396671</v>
      </c>
      <c r="Q375" s="11">
        <v>1.9012417818275111E-2</v>
      </c>
      <c r="R375" s="10">
        <v>29</v>
      </c>
      <c r="S375" s="33">
        <v>0.16603151097507085</v>
      </c>
      <c r="T375" s="12">
        <v>-0.16197561872981558</v>
      </c>
      <c r="U375" s="10">
        <v>-176</v>
      </c>
      <c r="V375" s="33">
        <v>-0.66020261775283107</v>
      </c>
      <c r="W375" s="11">
        <v>3.7260778462475802E-2</v>
      </c>
      <c r="X375" s="10">
        <v>40</v>
      </c>
      <c r="Y375" s="33">
        <v>0.11754539842015063</v>
      </c>
      <c r="Z375" s="13">
        <v>20802</v>
      </c>
      <c r="AA375" s="10">
        <v>-51</v>
      </c>
      <c r="AB375" s="33">
        <v>-0.21358108658762129</v>
      </c>
      <c r="AC375" s="11">
        <v>4.5405119526126525E-3</v>
      </c>
      <c r="AD375" s="10">
        <v>75</v>
      </c>
      <c r="AE375" s="33">
        <v>0.21313349784266589</v>
      </c>
      <c r="AF375" s="11">
        <v>1.7304175144515543E-2</v>
      </c>
      <c r="AG375" s="10">
        <v>19</v>
      </c>
      <c r="AH375" s="33">
        <v>5.4094923727564304E-2</v>
      </c>
      <c r="AI375" s="14">
        <v>-0.19500000000000006</v>
      </c>
      <c r="AJ375" s="10">
        <v>10</v>
      </c>
      <c r="AK375" s="33">
        <v>9.4205316278921508E-3</v>
      </c>
      <c r="AL375" s="13">
        <v>36056.616523223202</v>
      </c>
      <c r="AM375" s="38"/>
    </row>
    <row r="376" spans="1:39" x14ac:dyDescent="0.25">
      <c r="A376" t="s">
        <v>1096</v>
      </c>
      <c r="B376" s="5" t="s">
        <v>145</v>
      </c>
      <c r="C376" s="6" t="s">
        <v>54</v>
      </c>
      <c r="D376" s="7" t="s">
        <v>39</v>
      </c>
      <c r="E376" s="8">
        <v>37.152684246286995</v>
      </c>
      <c r="F376" s="36">
        <v>3.6795088690673428</v>
      </c>
      <c r="G376" s="8">
        <v>-8.3684765871145927</v>
      </c>
      <c r="H376" s="9">
        <v>143</v>
      </c>
      <c r="I376" s="10">
        <v>17</v>
      </c>
      <c r="J376" s="33">
        <v>0.94198673227272955</v>
      </c>
      <c r="K376" s="11">
        <v>6.9637833091410917E-2</v>
      </c>
      <c r="L376" s="10">
        <v>47</v>
      </c>
      <c r="M376" s="33">
        <v>0.18117086238826763</v>
      </c>
      <c r="N376" s="11">
        <v>-3.738225654753069E-2</v>
      </c>
      <c r="O376" s="10">
        <v>231</v>
      </c>
      <c r="P376" s="33">
        <v>1.3809554513704576</v>
      </c>
      <c r="Q376" s="11">
        <v>-9.1277696562044833E-2</v>
      </c>
      <c r="R376" s="10">
        <v>-144</v>
      </c>
      <c r="S376" s="33">
        <v>-7.2981459678435195E-2</v>
      </c>
      <c r="T376" s="12">
        <v>0.5126379376854967</v>
      </c>
      <c r="U376" s="10">
        <v>405</v>
      </c>
      <c r="V376" s="33">
        <v>1.3925407148049964</v>
      </c>
      <c r="W376" s="11">
        <v>-8.5607890692377661E-2</v>
      </c>
      <c r="X376" s="10">
        <v>126</v>
      </c>
      <c r="Y376" s="33">
        <v>0.49230512513652214</v>
      </c>
      <c r="Z376" s="13">
        <v>37257</v>
      </c>
      <c r="AA376" s="10">
        <v>14</v>
      </c>
      <c r="AB376" s="33">
        <v>7.7635841397003746E-2</v>
      </c>
      <c r="AC376" s="11">
        <v>-4.5371873985059624E-4</v>
      </c>
      <c r="AD376" s="10">
        <v>17</v>
      </c>
      <c r="AE376" s="33">
        <v>8.8003706957636069E-2</v>
      </c>
      <c r="AF376" s="11">
        <v>1.1433604159962418E-2</v>
      </c>
      <c r="AG376" s="10">
        <v>63</v>
      </c>
      <c r="AH376" s="33">
        <v>0.13109199588666443</v>
      </c>
      <c r="AI376" s="14">
        <v>-0.27266666666666683</v>
      </c>
      <c r="AJ376" s="10">
        <v>28</v>
      </c>
      <c r="AK376" s="33">
        <v>2.9948365768986573E-2</v>
      </c>
      <c r="AL376" s="13">
        <v>30141.332125118002</v>
      </c>
      <c r="AM376" s="38"/>
    </row>
    <row r="377" spans="1:39" x14ac:dyDescent="0.25">
      <c r="A377" t="s">
        <v>1101</v>
      </c>
      <c r="B377" s="5" t="s">
        <v>537</v>
      </c>
      <c r="C377" s="6" t="s">
        <v>54</v>
      </c>
      <c r="D377" s="7" t="s">
        <v>39</v>
      </c>
      <c r="E377" s="8">
        <v>14.318211174720592</v>
      </c>
      <c r="F377" s="36">
        <v>0.46684250745295053</v>
      </c>
      <c r="G377" s="8">
        <v>4.2476806877729345</v>
      </c>
      <c r="H377" s="9">
        <v>25</v>
      </c>
      <c r="I377" s="10">
        <v>-85</v>
      </c>
      <c r="J377" s="33">
        <v>-0.56282011863411929</v>
      </c>
      <c r="K377" s="11">
        <v>-2.250019558584393E-3</v>
      </c>
      <c r="L377" s="10">
        <v>180</v>
      </c>
      <c r="M377" s="33">
        <v>0.59671327480786995</v>
      </c>
      <c r="N377" s="11">
        <v>-3.7510191360989292E-2</v>
      </c>
      <c r="O377" s="10">
        <v>-5</v>
      </c>
      <c r="P377" s="33">
        <v>-1.1794630577568022E-2</v>
      </c>
      <c r="Q377" s="11">
        <v>-1.0505634499027019E-3</v>
      </c>
      <c r="R377" s="10">
        <v>19</v>
      </c>
      <c r="S377" s="33">
        <v>0.23888270298591624</v>
      </c>
      <c r="T377" s="12">
        <v>0</v>
      </c>
      <c r="U377" s="10">
        <v>76</v>
      </c>
      <c r="V377" s="33">
        <v>0.18507852181415013</v>
      </c>
      <c r="W377" s="11">
        <v>-1.4263928914505286E-2</v>
      </c>
      <c r="X377" s="10">
        <v>15</v>
      </c>
      <c r="Y377" s="33">
        <v>0.16435196079238312</v>
      </c>
      <c r="Z377" s="13">
        <v>32901</v>
      </c>
      <c r="AA377" s="10">
        <v>20</v>
      </c>
      <c r="AB377" s="33">
        <v>1.0840681217393455E-2</v>
      </c>
      <c r="AC377" s="11">
        <v>2.3713972001097976E-3</v>
      </c>
      <c r="AD377" s="10">
        <v>-40</v>
      </c>
      <c r="AE377" s="33">
        <v>-0.14161907537284024</v>
      </c>
      <c r="AF377" s="11">
        <v>-3.8374424793574669E-3</v>
      </c>
      <c r="AG377" s="10">
        <v>33</v>
      </c>
      <c r="AH377" s="33">
        <v>3.8442396656629907E-2</v>
      </c>
      <c r="AI377" s="14">
        <v>-0.16966666666666708</v>
      </c>
      <c r="AJ377" s="10">
        <v>12</v>
      </c>
      <c r="AK377" s="33">
        <v>1.2073833543681564E-2</v>
      </c>
      <c r="AL377" s="13">
        <v>36156.187064368802</v>
      </c>
      <c r="AM377" s="38"/>
    </row>
    <row r="378" spans="1:39" x14ac:dyDescent="0.25">
      <c r="A378" t="s">
        <v>1112</v>
      </c>
      <c r="B378" s="5" t="s">
        <v>425</v>
      </c>
      <c r="C378" s="6" t="s">
        <v>54</v>
      </c>
      <c r="D378" s="7" t="s">
        <v>39</v>
      </c>
      <c r="E378" s="8">
        <v>19.335294645153702</v>
      </c>
      <c r="F378" s="36">
        <v>0.96654276776438453</v>
      </c>
      <c r="G378" s="8">
        <v>1.9878984250855822</v>
      </c>
      <c r="H378" s="9">
        <v>43</v>
      </c>
      <c r="I378" s="10">
        <v>24</v>
      </c>
      <c r="J378" s="33">
        <v>0.10918709707887747</v>
      </c>
      <c r="K378" s="11">
        <v>3.3479255734265245E-2</v>
      </c>
      <c r="L378" s="10">
        <v>4</v>
      </c>
      <c r="M378" s="33">
        <v>0.12097466702105031</v>
      </c>
      <c r="N378" s="11">
        <v>-1.1712088130239988E-2</v>
      </c>
      <c r="O378" s="10">
        <v>-10</v>
      </c>
      <c r="P378" s="33">
        <v>-3.3529697779964063E-2</v>
      </c>
      <c r="Q378" s="11">
        <v>-2.6179718062612975E-4</v>
      </c>
      <c r="R378" s="10">
        <v>97</v>
      </c>
      <c r="S378" s="33">
        <v>0.26544567367620908</v>
      </c>
      <c r="T378" s="12">
        <v>-0.19810033357480694</v>
      </c>
      <c r="U378" s="10">
        <v>66</v>
      </c>
      <c r="V378" s="33">
        <v>0.15447741927181158</v>
      </c>
      <c r="W378" s="11">
        <v>-1.2558820434542171E-2</v>
      </c>
      <c r="X378" s="10">
        <v>30</v>
      </c>
      <c r="Y378" s="33">
        <v>0.22165401783333882</v>
      </c>
      <c r="Z378" s="13">
        <v>29480</v>
      </c>
      <c r="AA378" s="10">
        <v>50</v>
      </c>
      <c r="AB378" s="33">
        <v>7.4456362301411561E-2</v>
      </c>
      <c r="AC378" s="11">
        <v>1.2324141812042784E-3</v>
      </c>
      <c r="AD378" s="10">
        <v>82</v>
      </c>
      <c r="AE378" s="33">
        <v>0.22242141236938751</v>
      </c>
      <c r="AF378" s="11">
        <v>1.7736879424488983E-2</v>
      </c>
      <c r="AG378" s="10">
        <v>12</v>
      </c>
      <c r="AH378" s="33">
        <v>1.2050893326930545E-2</v>
      </c>
      <c r="AI378" s="14">
        <v>-0.14833333333333343</v>
      </c>
      <c r="AJ378" s="10">
        <v>11</v>
      </c>
      <c r="AK378" s="33">
        <v>4.2576629419010803E-3</v>
      </c>
      <c r="AL378" s="13">
        <v>48624.069018414681</v>
      </c>
      <c r="AM378" s="38"/>
    </row>
    <row r="379" spans="1:39" ht="22.5" x14ac:dyDescent="0.25">
      <c r="A379" t="s">
        <v>1133</v>
      </c>
      <c r="B379" s="5" t="s">
        <v>379</v>
      </c>
      <c r="C379" s="6" t="s">
        <v>54</v>
      </c>
      <c r="D379" s="7" t="s">
        <v>39</v>
      </c>
      <c r="E379" s="8">
        <v>23.455529592798403</v>
      </c>
      <c r="F379" s="36">
        <v>-0.981222350397153</v>
      </c>
      <c r="G379" s="8">
        <v>5.9902640477631195</v>
      </c>
      <c r="H379" s="9">
        <v>-59</v>
      </c>
      <c r="I379" s="10">
        <v>281</v>
      </c>
      <c r="J379" s="33">
        <v>1.0307053998883009</v>
      </c>
      <c r="K379" s="11">
        <v>0.10216760937712965</v>
      </c>
      <c r="L379" s="10">
        <v>-179</v>
      </c>
      <c r="M379" s="33">
        <v>-0.54789289437216404</v>
      </c>
      <c r="N379" s="11">
        <v>8.1510960632318885E-3</v>
      </c>
      <c r="O379" s="10">
        <v>-78</v>
      </c>
      <c r="P379" s="33">
        <v>-0.21403895190288053</v>
      </c>
      <c r="Q379" s="11">
        <v>1.057088801465509E-2</v>
      </c>
      <c r="R379" s="10">
        <v>29</v>
      </c>
      <c r="S379" s="33">
        <v>0.18061722274157785</v>
      </c>
      <c r="T379" s="12">
        <v>-2.0620320174699364E-2</v>
      </c>
      <c r="U379" s="10">
        <v>-42</v>
      </c>
      <c r="V379" s="33">
        <v>-0.12242014723949568</v>
      </c>
      <c r="W379" s="11">
        <v>4.6837079319838187E-3</v>
      </c>
      <c r="X379" s="10">
        <v>-58</v>
      </c>
      <c r="Y379" s="33">
        <v>-0.34594913150165202</v>
      </c>
      <c r="Z379" s="13">
        <v>4963</v>
      </c>
      <c r="AA379" s="10">
        <v>-52</v>
      </c>
      <c r="AB379" s="33">
        <v>-0.23889527525634829</v>
      </c>
      <c r="AC379" s="11">
        <v>4.5888150355260157E-3</v>
      </c>
      <c r="AD379" s="10">
        <v>-95</v>
      </c>
      <c r="AE379" s="33">
        <v>-0.3982085694495901</v>
      </c>
      <c r="AF379" s="11">
        <v>-1.5755847334923523E-2</v>
      </c>
      <c r="AG379" s="10">
        <v>29</v>
      </c>
      <c r="AH379" s="33">
        <v>0.10601547757366958</v>
      </c>
      <c r="AI379" s="14">
        <v>-0.25266666666666704</v>
      </c>
      <c r="AJ379" s="10">
        <v>46</v>
      </c>
      <c r="AK379" s="33">
        <v>4.1862025755137422E-2</v>
      </c>
      <c r="AL379" s="13">
        <v>60454.033002630138</v>
      </c>
      <c r="AM379" s="38"/>
    </row>
    <row r="380" spans="1:39" x14ac:dyDescent="0.25">
      <c r="A380" t="s">
        <v>645</v>
      </c>
      <c r="B380" s="5" t="s">
        <v>338</v>
      </c>
      <c r="C380" s="6" t="s">
        <v>81</v>
      </c>
      <c r="D380" s="7" t="s">
        <v>34</v>
      </c>
      <c r="E380" s="8">
        <v>25.968592811505257</v>
      </c>
      <c r="F380" s="36">
        <v>0.17504559960072363</v>
      </c>
      <c r="G380" s="8">
        <v>2.607692955589453</v>
      </c>
      <c r="H380" s="9">
        <v>3</v>
      </c>
      <c r="I380" s="10">
        <v>-112</v>
      </c>
      <c r="J380" s="33">
        <v>-0.77587916336262297</v>
      </c>
      <c r="K380" s="11">
        <v>-1.6333280657882199E-2</v>
      </c>
      <c r="L380" s="10">
        <v>104</v>
      </c>
      <c r="M380" s="33">
        <v>0.45047620273854216</v>
      </c>
      <c r="N380" s="11">
        <v>-4.4085861824251484E-2</v>
      </c>
      <c r="O380" s="10">
        <v>-3</v>
      </c>
      <c r="P380" s="33">
        <v>-4.8256535767834223E-3</v>
      </c>
      <c r="Q380" s="11">
        <v>-3.3318687756297566E-3</v>
      </c>
      <c r="R380" s="10">
        <v>-129</v>
      </c>
      <c r="S380" s="33">
        <v>-5.4063412805283428E-2</v>
      </c>
      <c r="T380" s="12">
        <v>0.45641758367692808</v>
      </c>
      <c r="U380" s="10">
        <v>-77</v>
      </c>
      <c r="V380" s="33">
        <v>-0.21932483341217171</v>
      </c>
      <c r="W380" s="11">
        <v>1.0324915278026432E-2</v>
      </c>
      <c r="X380" s="10">
        <v>-28</v>
      </c>
      <c r="Y380" s="33">
        <v>-0.1411845451562011</v>
      </c>
      <c r="Z380" s="13">
        <v>9473</v>
      </c>
      <c r="AA380" s="10">
        <v>131</v>
      </c>
      <c r="AB380" s="33">
        <v>0.30880410963937555</v>
      </c>
      <c r="AC380" s="11">
        <v>-1.6889988580129425E-3</v>
      </c>
      <c r="AD380" s="10">
        <v>98</v>
      </c>
      <c r="AE380" s="33">
        <v>0.35750685713248292</v>
      </c>
      <c r="AF380" s="11">
        <v>2.7081297040537633E-2</v>
      </c>
      <c r="AG380" s="10">
        <v>4</v>
      </c>
      <c r="AH380" s="33">
        <v>1.5355524888033573E-2</v>
      </c>
      <c r="AI380" s="14">
        <v>-0.13633333333333386</v>
      </c>
      <c r="AJ380" s="10">
        <v>22</v>
      </c>
      <c r="AK380" s="33">
        <v>2.2579746853266081E-2</v>
      </c>
      <c r="AL380" s="13">
        <v>27927.980940966343</v>
      </c>
      <c r="AM380" s="38"/>
    </row>
    <row r="381" spans="1:39" x14ac:dyDescent="0.25">
      <c r="A381" t="s">
        <v>646</v>
      </c>
      <c r="B381" s="5" t="s">
        <v>499</v>
      </c>
      <c r="C381" s="6" t="s">
        <v>81</v>
      </c>
      <c r="D381" s="7" t="s">
        <v>34</v>
      </c>
      <c r="E381" s="8">
        <v>14.844243347625195</v>
      </c>
      <c r="F381" s="36">
        <v>-0.20647506256669068</v>
      </c>
      <c r="G381" s="8">
        <v>5.8135872012770804</v>
      </c>
      <c r="H381" s="9">
        <v>-7</v>
      </c>
      <c r="I381" s="10">
        <v>-15</v>
      </c>
      <c r="J381" s="33">
        <v>-2.47460135092894E-2</v>
      </c>
      <c r="K381" s="11">
        <v>2.6043332693578947E-2</v>
      </c>
      <c r="L381" s="10">
        <v>-334</v>
      </c>
      <c r="M381" s="33">
        <v>-1.372156328278884</v>
      </c>
      <c r="N381" s="11">
        <v>4.0495514129195095E-2</v>
      </c>
      <c r="O381" s="10">
        <v>16</v>
      </c>
      <c r="P381" s="33">
        <v>3.7476930465202618E-2</v>
      </c>
      <c r="Q381" s="11">
        <v>-4.2910650426307047E-3</v>
      </c>
      <c r="R381" s="10">
        <v>23</v>
      </c>
      <c r="S381" s="33">
        <v>0.17933391683268726</v>
      </c>
      <c r="T381" s="12">
        <v>-8.6399690549580077E-3</v>
      </c>
      <c r="U381" s="10">
        <v>22</v>
      </c>
      <c r="V381" s="33">
        <v>9.366696810686248E-3</v>
      </c>
      <c r="W381" s="11">
        <v>-4.5056344686056106E-3</v>
      </c>
      <c r="X381" s="10">
        <v>8</v>
      </c>
      <c r="Y381" s="33">
        <v>8.6099744919036381E-2</v>
      </c>
      <c r="Z381" s="13">
        <v>29808</v>
      </c>
      <c r="AA381" s="10">
        <v>50</v>
      </c>
      <c r="AB381" s="33">
        <v>0.14526204794568792</v>
      </c>
      <c r="AC381" s="11">
        <v>-1.1909650924024628E-4</v>
      </c>
      <c r="AD381" s="10">
        <v>-86</v>
      </c>
      <c r="AE381" s="33">
        <v>-0.2780593178964168</v>
      </c>
      <c r="AF381" s="11">
        <v>-1.1756896219698998E-2</v>
      </c>
      <c r="AG381" s="10">
        <v>-19</v>
      </c>
      <c r="AH381" s="33">
        <v>-0.11511243295723944</v>
      </c>
      <c r="AI381" s="14">
        <v>2.3333333333330764E-3</v>
      </c>
      <c r="AJ381" s="10">
        <v>-21</v>
      </c>
      <c r="AK381" s="33">
        <v>-3.1805551828881076E-2</v>
      </c>
      <c r="AL381" s="13">
        <v>8057.2392957491393</v>
      </c>
      <c r="AM381" s="38"/>
    </row>
    <row r="382" spans="1:39" x14ac:dyDescent="0.25">
      <c r="A382" t="s">
        <v>663</v>
      </c>
      <c r="B382" s="5" t="s">
        <v>408</v>
      </c>
      <c r="C382" s="6" t="s">
        <v>81</v>
      </c>
      <c r="D382" s="7" t="s">
        <v>34</v>
      </c>
      <c r="E382" s="8">
        <v>21.718806303621925</v>
      </c>
      <c r="F382" s="36">
        <v>-0.32726353433979338</v>
      </c>
      <c r="G382" s="8">
        <v>4.7182045807798225</v>
      </c>
      <c r="H382" s="9">
        <v>-24</v>
      </c>
      <c r="I382" s="10">
        <v>2</v>
      </c>
      <c r="J382" s="33">
        <v>2.4838040159759156E-2</v>
      </c>
      <c r="K382" s="11">
        <v>3.4683887468656804E-2</v>
      </c>
      <c r="L382" s="10">
        <v>46</v>
      </c>
      <c r="M382" s="33">
        <v>0.36111066737481179</v>
      </c>
      <c r="N382" s="11">
        <v>-1.8769714825192622E-2</v>
      </c>
      <c r="O382" s="10">
        <v>34</v>
      </c>
      <c r="P382" s="33">
        <v>8.0279908929740684E-2</v>
      </c>
      <c r="Q382" s="11">
        <v>-7.9268690134826694E-3</v>
      </c>
      <c r="R382" s="10">
        <v>142</v>
      </c>
      <c r="S382" s="33">
        <v>0.33208744327925899</v>
      </c>
      <c r="T382" s="12">
        <v>-0.39195192056441075</v>
      </c>
      <c r="U382" s="10">
        <v>-159</v>
      </c>
      <c r="V382" s="33">
        <v>-0.4892012344412105</v>
      </c>
      <c r="W382" s="11">
        <v>2.6604371118280741E-2</v>
      </c>
      <c r="X382" s="10">
        <v>-14</v>
      </c>
      <c r="Y382" s="33">
        <v>-0.10077733695343616</v>
      </c>
      <c r="Z382" s="13">
        <v>12932</v>
      </c>
      <c r="AA382" s="10">
        <v>-7</v>
      </c>
      <c r="AB382" s="33">
        <v>-7.7346698896850807E-2</v>
      </c>
      <c r="AC382" s="11">
        <v>3.2962571368153962E-3</v>
      </c>
      <c r="AD382" s="10">
        <v>-55</v>
      </c>
      <c r="AE382" s="33">
        <v>-0.16708082621585918</v>
      </c>
      <c r="AF382" s="11">
        <v>-4.0163579596272925E-3</v>
      </c>
      <c r="AG382" s="10">
        <v>-13</v>
      </c>
      <c r="AH382" s="33">
        <v>-1.2970018202047767E-2</v>
      </c>
      <c r="AI382" s="14">
        <v>-0.10399999999999965</v>
      </c>
      <c r="AJ382" s="10">
        <v>-15</v>
      </c>
      <c r="AK382" s="33">
        <v>6.1221505017306777E-3</v>
      </c>
      <c r="AL382" s="13">
        <v>13193.715777457546</v>
      </c>
      <c r="AM382" s="38"/>
    </row>
    <row r="383" spans="1:39" x14ac:dyDescent="0.25">
      <c r="A383" t="s">
        <v>674</v>
      </c>
      <c r="B383" s="5" t="s">
        <v>565</v>
      </c>
      <c r="C383" s="6" t="s">
        <v>81</v>
      </c>
      <c r="D383" s="7" t="s">
        <v>34</v>
      </c>
      <c r="E383" s="8">
        <v>6.294631283307428</v>
      </c>
      <c r="F383" s="36">
        <v>0.66595243210992106</v>
      </c>
      <c r="G383" s="8">
        <v>5.3817298917296057</v>
      </c>
      <c r="H383" s="9">
        <v>4</v>
      </c>
      <c r="I383" s="10">
        <v>131</v>
      </c>
      <c r="J383" s="33">
        <v>0.44939308578365378</v>
      </c>
      <c r="K383" s="11">
        <v>5.6823383983068299E-2</v>
      </c>
      <c r="L383" s="10">
        <v>131</v>
      </c>
      <c r="M383" s="33">
        <v>0.46740184365747717</v>
      </c>
      <c r="N383" s="11">
        <v>-3.0499611414269E-2</v>
      </c>
      <c r="O383" s="10">
        <v>-36</v>
      </c>
      <c r="P383" s="33">
        <v>-7.7616275701444581E-2</v>
      </c>
      <c r="Q383" s="11">
        <v>2.9988207274493032E-3</v>
      </c>
      <c r="R383" s="10">
        <v>-48</v>
      </c>
      <c r="S383" s="33">
        <v>0.12860135739684825</v>
      </c>
      <c r="T383" s="12">
        <v>0.21677866897897244</v>
      </c>
      <c r="U383" s="10">
        <v>-36</v>
      </c>
      <c r="V383" s="33">
        <v>-0.21822538848139839</v>
      </c>
      <c r="W383" s="11">
        <v>8.9665329956075367E-3</v>
      </c>
      <c r="X383" s="10">
        <v>3</v>
      </c>
      <c r="Y383" s="33">
        <v>0.47737775361431645</v>
      </c>
      <c r="Z383" s="13">
        <v>57679</v>
      </c>
      <c r="AA383" s="10">
        <v>6</v>
      </c>
      <c r="AB383" s="33">
        <v>0.12126201193703401</v>
      </c>
      <c r="AC383" s="11">
        <v>1.942110177404293E-3</v>
      </c>
      <c r="AD383" s="10">
        <v>19</v>
      </c>
      <c r="AE383" s="33">
        <v>5.6319857407360674E-2</v>
      </c>
      <c r="AF383" s="11">
        <v>7.247945284990398E-3</v>
      </c>
      <c r="AG383" s="10">
        <v>-12</v>
      </c>
      <c r="AH383" s="33">
        <v>-0.14985906114870517</v>
      </c>
      <c r="AI383" s="14">
        <v>3.5333333333333217E-2</v>
      </c>
      <c r="AJ383" s="10">
        <v>-11</v>
      </c>
      <c r="AK383" s="33">
        <v>-5.4003404543605527E-2</v>
      </c>
      <c r="AL383" s="13">
        <v>9837.6018862003693</v>
      </c>
      <c r="AM383" s="38"/>
    </row>
    <row r="384" spans="1:39" x14ac:dyDescent="0.25">
      <c r="A384" t="s">
        <v>675</v>
      </c>
      <c r="B384" s="5" t="s">
        <v>574</v>
      </c>
      <c r="C384" s="6" t="s">
        <v>81</v>
      </c>
      <c r="D384" s="7" t="s">
        <v>34</v>
      </c>
      <c r="E384" s="8">
        <v>7.7411986128306829</v>
      </c>
      <c r="F384" s="36">
        <v>0.41408764215919103</v>
      </c>
      <c r="G384" s="8">
        <v>5.7137881157688888</v>
      </c>
      <c r="H384" s="9">
        <v>0</v>
      </c>
      <c r="I384" s="10">
        <v>208</v>
      </c>
      <c r="J384" s="33">
        <v>0.70912744361436753</v>
      </c>
      <c r="K384" s="11">
        <v>7.6993993234080849E-2</v>
      </c>
      <c r="L384" s="10">
        <v>148</v>
      </c>
      <c r="M384" s="33">
        <v>0.50474409658393371</v>
      </c>
      <c r="N384" s="11">
        <v>-3.1668695266363442E-2</v>
      </c>
      <c r="O384" s="10">
        <v>-58</v>
      </c>
      <c r="P384" s="33">
        <v>-0.1798459722884741</v>
      </c>
      <c r="Q384" s="11">
        <v>9.6128864640166282E-3</v>
      </c>
      <c r="R384" s="10">
        <v>19</v>
      </c>
      <c r="S384" s="33">
        <v>0.23888270298591624</v>
      </c>
      <c r="T384" s="12">
        <v>0</v>
      </c>
      <c r="U384" s="10">
        <v>53</v>
      </c>
      <c r="V384" s="33">
        <v>0.12700820891099818</v>
      </c>
      <c r="W384" s="11">
        <v>-1.1455814235494372E-2</v>
      </c>
      <c r="X384" s="10">
        <v>-15</v>
      </c>
      <c r="Y384" s="33">
        <v>-0.3800529454719288</v>
      </c>
      <c r="Z384" s="13">
        <v>19613</v>
      </c>
      <c r="AA384" s="10">
        <v>39</v>
      </c>
      <c r="AB384" s="33">
        <v>0.19921896851879062</v>
      </c>
      <c r="AC384" s="11">
        <v>6.3210559931871357E-4</v>
      </c>
      <c r="AD384" s="10">
        <v>43</v>
      </c>
      <c r="AE384" s="33">
        <v>0.16033764551656415</v>
      </c>
      <c r="AF384" s="11">
        <v>1.3338947271916535E-2</v>
      </c>
      <c r="AG384" s="10">
        <v>-9</v>
      </c>
      <c r="AH384" s="33">
        <v>-0.14931343235885797</v>
      </c>
      <c r="AI384" s="14">
        <v>3.4333333333333105E-2</v>
      </c>
      <c r="AJ384" s="10">
        <v>-7</v>
      </c>
      <c r="AK384" s="33">
        <v>-7.0401971890145895E-2</v>
      </c>
      <c r="AL384" s="13">
        <v>12657.739154889074</v>
      </c>
      <c r="AM384" s="38"/>
    </row>
    <row r="385" spans="1:39" x14ac:dyDescent="0.25">
      <c r="A385" t="s">
        <v>678</v>
      </c>
      <c r="B385" s="5" t="s">
        <v>452</v>
      </c>
      <c r="C385" s="6" t="s">
        <v>81</v>
      </c>
      <c r="D385" s="7" t="s">
        <v>34</v>
      </c>
      <c r="E385" s="8">
        <v>22.535221345826994</v>
      </c>
      <c r="F385" s="36">
        <v>1.5530319089231055</v>
      </c>
      <c r="G385" s="8">
        <v>-0.11862834978211723</v>
      </c>
      <c r="H385" s="9">
        <v>69</v>
      </c>
      <c r="I385" s="10">
        <v>-32</v>
      </c>
      <c r="J385" s="33">
        <v>-2.4902496696446091E-2</v>
      </c>
      <c r="K385" s="11">
        <v>2.4196848034953478E-2</v>
      </c>
      <c r="L385" s="10">
        <v>169</v>
      </c>
      <c r="M385" s="33">
        <v>0.59803818993581115</v>
      </c>
      <c r="N385" s="11">
        <v>-3.4493699804039026E-2</v>
      </c>
      <c r="O385" s="10">
        <v>264</v>
      </c>
      <c r="P385" s="33">
        <v>0.7437526466634875</v>
      </c>
      <c r="Q385" s="11">
        <v>-4.9561271811296832E-2</v>
      </c>
      <c r="R385" s="10">
        <v>19</v>
      </c>
      <c r="S385" s="33">
        <v>0.23888270298591624</v>
      </c>
      <c r="T385" s="12">
        <v>0</v>
      </c>
      <c r="U385" s="10">
        <v>34</v>
      </c>
      <c r="V385" s="33">
        <v>0.16014358013883767</v>
      </c>
      <c r="W385" s="11">
        <v>-1.1826332026247083E-2</v>
      </c>
      <c r="X385" s="10">
        <v>57</v>
      </c>
      <c r="Y385" s="33">
        <v>0.41202647758866134</v>
      </c>
      <c r="Z385" s="13">
        <v>37357</v>
      </c>
      <c r="AA385" s="10">
        <v>-38</v>
      </c>
      <c r="AB385" s="33">
        <v>-0.20478462046734081</v>
      </c>
      <c r="AC385" s="11">
        <v>5.830258302583026E-3</v>
      </c>
      <c r="AD385" s="10">
        <v>32</v>
      </c>
      <c r="AE385" s="33">
        <v>8.7113650560363243E-2</v>
      </c>
      <c r="AF385" s="11">
        <v>1.1190224834046414E-2</v>
      </c>
      <c r="AG385" s="10">
        <v>-39</v>
      </c>
      <c r="AH385" s="33">
        <v>-8.5575572472040895E-2</v>
      </c>
      <c r="AI385" s="14">
        <v>-2.1666666666666501E-2</v>
      </c>
      <c r="AJ385" s="10">
        <v>-7</v>
      </c>
      <c r="AK385" s="33">
        <v>-2.3970234954602661E-2</v>
      </c>
      <c r="AL385" s="13">
        <v>18648.618808543484</v>
      </c>
      <c r="AM385" s="38"/>
    </row>
    <row r="386" spans="1:39" x14ac:dyDescent="0.25">
      <c r="A386" t="s">
        <v>679</v>
      </c>
      <c r="B386" s="5" t="s">
        <v>570</v>
      </c>
      <c r="C386" s="6" t="s">
        <v>81</v>
      </c>
      <c r="D386" s="7" t="s">
        <v>34</v>
      </c>
      <c r="E386" s="8">
        <v>9.5559832823978006</v>
      </c>
      <c r="F386" s="36">
        <v>0.20091017253727639</v>
      </c>
      <c r="G386" s="8">
        <v>5.8749941061164002</v>
      </c>
      <c r="H386" s="9">
        <v>2</v>
      </c>
      <c r="I386" s="10">
        <v>-140</v>
      </c>
      <c r="J386" s="33">
        <v>-0.40888627043716702</v>
      </c>
      <c r="K386" s="11">
        <v>-5.2585385547819774E-3</v>
      </c>
      <c r="L386" s="10">
        <v>-289</v>
      </c>
      <c r="M386" s="33">
        <v>-0.86074663567498133</v>
      </c>
      <c r="N386" s="11">
        <v>2.6633405725762963E-2</v>
      </c>
      <c r="O386" s="10">
        <v>50</v>
      </c>
      <c r="P386" s="33">
        <v>0.10480908547260825</v>
      </c>
      <c r="Q386" s="11">
        <v>-8.5422835089164987E-3</v>
      </c>
      <c r="R386" s="10">
        <v>19</v>
      </c>
      <c r="S386" s="33">
        <v>0.23888270298591624</v>
      </c>
      <c r="T386" s="12">
        <v>0</v>
      </c>
      <c r="U386" s="10">
        <v>-57</v>
      </c>
      <c r="V386" s="33">
        <v>-0.20027509655465092</v>
      </c>
      <c r="W386" s="11">
        <v>8.0768874293790406E-3</v>
      </c>
      <c r="X386" s="10">
        <v>12</v>
      </c>
      <c r="Y386" s="33">
        <v>0.50005349370951713</v>
      </c>
      <c r="Z386" s="13">
        <v>53676</v>
      </c>
      <c r="AA386" s="10">
        <v>-37</v>
      </c>
      <c r="AB386" s="33">
        <v>-0.11251866584816694</v>
      </c>
      <c r="AC386" s="11">
        <v>4.096045197740112E-3</v>
      </c>
      <c r="AD386" s="10">
        <v>4</v>
      </c>
      <c r="AE386" s="33">
        <v>2.9677389963127743E-2</v>
      </c>
      <c r="AF386" s="11">
        <v>5.2528834472157504E-3</v>
      </c>
      <c r="AG386" s="10">
        <v>-38</v>
      </c>
      <c r="AH386" s="33">
        <v>-0.14109200118796239</v>
      </c>
      <c r="AI386" s="14">
        <v>3.4999999999999254E-2</v>
      </c>
      <c r="AJ386" s="10">
        <v>-10</v>
      </c>
      <c r="AK386" s="33">
        <v>-2.8150041464194024E-2</v>
      </c>
      <c r="AL386" s="13">
        <v>15942.248921682447</v>
      </c>
      <c r="AM386" s="38"/>
    </row>
    <row r="387" spans="1:39" x14ac:dyDescent="0.25">
      <c r="A387" t="s">
        <v>705</v>
      </c>
      <c r="B387" s="5" t="s">
        <v>508</v>
      </c>
      <c r="C387" s="6" t="s">
        <v>81</v>
      </c>
      <c r="D387" s="7" t="s">
        <v>34</v>
      </c>
      <c r="E387" s="8">
        <v>17.110716401489007</v>
      </c>
      <c r="F387" s="36">
        <v>0.36387866866310237</v>
      </c>
      <c r="G387" s="8">
        <v>3.9366241543803788</v>
      </c>
      <c r="H387" s="9">
        <v>17</v>
      </c>
      <c r="I387" s="10">
        <v>1</v>
      </c>
      <c r="J387" s="33">
        <v>3.2290195438316356E-2</v>
      </c>
      <c r="K387" s="11">
        <v>2.9979401239668246E-2</v>
      </c>
      <c r="L387" s="10">
        <v>-185</v>
      </c>
      <c r="M387" s="33">
        <v>-0.69943721709951401</v>
      </c>
      <c r="N387" s="11">
        <v>1.2055374825157353E-2</v>
      </c>
      <c r="O387" s="10">
        <v>-49</v>
      </c>
      <c r="P387" s="33">
        <v>-9.986216547578064E-2</v>
      </c>
      <c r="Q387" s="11">
        <v>4.2493107561152061E-3</v>
      </c>
      <c r="R387" s="10">
        <v>-8</v>
      </c>
      <c r="S387" s="33">
        <v>0.17947616976908076</v>
      </c>
      <c r="T387" s="12">
        <v>0.1167746832486717</v>
      </c>
      <c r="U387" s="10">
        <v>24</v>
      </c>
      <c r="V387" s="33">
        <v>5.0218506940889807E-2</v>
      </c>
      <c r="W387" s="11">
        <v>-6.3028756542939379E-3</v>
      </c>
      <c r="X387" s="10">
        <v>15</v>
      </c>
      <c r="Y387" s="33">
        <v>0.16799155263795396</v>
      </c>
      <c r="Z387" s="13">
        <v>30751</v>
      </c>
      <c r="AA387" s="10">
        <v>53</v>
      </c>
      <c r="AB387" s="33">
        <v>0.10523949125005744</v>
      </c>
      <c r="AC387" s="11">
        <v>9.9210734017364174E-4</v>
      </c>
      <c r="AD387" s="10">
        <v>47</v>
      </c>
      <c r="AE387" s="33">
        <v>0.14288032024172781</v>
      </c>
      <c r="AF387" s="11">
        <v>1.3132546280576141E-2</v>
      </c>
      <c r="AG387" s="10">
        <v>0</v>
      </c>
      <c r="AH387" s="33">
        <v>-5.0706423958545188E-2</v>
      </c>
      <c r="AI387" s="14">
        <v>-6.7999999999999616E-2</v>
      </c>
      <c r="AJ387" s="10">
        <v>-15</v>
      </c>
      <c r="AK387" s="33">
        <v>-1.0407381183564268E-2</v>
      </c>
      <c r="AL387" s="13">
        <v>18449.704872948758</v>
      </c>
      <c r="AM387" s="38"/>
    </row>
    <row r="388" spans="1:39" x14ac:dyDescent="0.25">
      <c r="A388" t="s">
        <v>707</v>
      </c>
      <c r="B388" s="5" t="s">
        <v>125</v>
      </c>
      <c r="C388" s="6" t="s">
        <v>81</v>
      </c>
      <c r="D388" s="7" t="s">
        <v>34</v>
      </c>
      <c r="E388" s="8">
        <v>40.912344812373838</v>
      </c>
      <c r="F388" s="36">
        <v>-1.5096099326086669</v>
      </c>
      <c r="G388" s="8">
        <v>3.7593914513469358</v>
      </c>
      <c r="H388" s="9">
        <v>-26</v>
      </c>
      <c r="I388" s="10">
        <v>18</v>
      </c>
      <c r="J388" s="33">
        <v>0.11184576463866311</v>
      </c>
      <c r="K388" s="11">
        <v>3.2827098934734011E-2</v>
      </c>
      <c r="L388" s="10">
        <v>139</v>
      </c>
      <c r="M388" s="33">
        <v>0.50050687858707832</v>
      </c>
      <c r="N388" s="11">
        <v>-3.7728335783668916E-2</v>
      </c>
      <c r="O388" s="10">
        <v>-1</v>
      </c>
      <c r="P388" s="33">
        <v>-4.5124585736813216E-2</v>
      </c>
      <c r="Q388" s="11">
        <v>-3.3715958141714852E-3</v>
      </c>
      <c r="R388" s="10">
        <v>149</v>
      </c>
      <c r="S388" s="33">
        <v>0.30282812324630498</v>
      </c>
      <c r="T388" s="12">
        <v>-0.51629567211215999</v>
      </c>
      <c r="U388" s="10">
        <v>-73</v>
      </c>
      <c r="V388" s="33">
        <v>-0.57994703980022488</v>
      </c>
      <c r="W388" s="11">
        <v>3.3902601268797544E-2</v>
      </c>
      <c r="X388" s="10">
        <v>-88</v>
      </c>
      <c r="Y388" s="33">
        <v>-0.37801803339956652</v>
      </c>
      <c r="Z388" s="13">
        <v>-3916</v>
      </c>
      <c r="AA388" s="10">
        <v>4</v>
      </c>
      <c r="AB388" s="33">
        <v>-3.4086208815340413E-3</v>
      </c>
      <c r="AC388" s="11">
        <v>2.6681079048782759E-3</v>
      </c>
      <c r="AD388" s="10">
        <v>-15</v>
      </c>
      <c r="AE388" s="33">
        <v>-0.92526760619152126</v>
      </c>
      <c r="AF388" s="11">
        <v>-3.8820095088486939E-2</v>
      </c>
      <c r="AG388" s="10">
        <v>-51</v>
      </c>
      <c r="AH388" s="33">
        <v>-0.15455324095498316</v>
      </c>
      <c r="AI388" s="14">
        <v>5.2999999999999936E-2</v>
      </c>
      <c r="AJ388" s="10">
        <v>-8</v>
      </c>
      <c r="AK388" s="33">
        <v>1.9511918347990098E-2</v>
      </c>
      <c r="AL388" s="13">
        <v>9249.5852469337115</v>
      </c>
      <c r="AM388" s="38"/>
    </row>
    <row r="389" spans="1:39" x14ac:dyDescent="0.25">
      <c r="A389" t="s">
        <v>715</v>
      </c>
      <c r="B389" s="5" t="s">
        <v>388</v>
      </c>
      <c r="C389" s="6" t="s">
        <v>81</v>
      </c>
      <c r="D389" s="7" t="s">
        <v>34</v>
      </c>
      <c r="E389" s="8">
        <v>17.222359696303201</v>
      </c>
      <c r="F389" s="36">
        <v>2.87932414690526E-2</v>
      </c>
      <c r="G389" s="8">
        <v>4.7463955967117073</v>
      </c>
      <c r="H389" s="9">
        <v>-11</v>
      </c>
      <c r="I389" s="10">
        <v>-51</v>
      </c>
      <c r="J389" s="33">
        <v>-0.11382834882921122</v>
      </c>
      <c r="K389" s="11">
        <v>1.5848733481583777E-2</v>
      </c>
      <c r="L389" s="10">
        <v>-1</v>
      </c>
      <c r="M389" s="33">
        <v>0.11452086257752603</v>
      </c>
      <c r="N389" s="11">
        <v>-7.353161966194309E-3</v>
      </c>
      <c r="O389" s="10">
        <v>103</v>
      </c>
      <c r="P389" s="33">
        <v>0.24913169765142007</v>
      </c>
      <c r="Q389" s="11">
        <v>-1.809695117101991E-2</v>
      </c>
      <c r="R389" s="10">
        <v>-73</v>
      </c>
      <c r="S389" s="33">
        <v>0.10163598161837017</v>
      </c>
      <c r="T389" s="12">
        <v>0.26978417266187055</v>
      </c>
      <c r="U389" s="10">
        <v>-1</v>
      </c>
      <c r="V389" s="33">
        <v>-6.5406588627423101E-2</v>
      </c>
      <c r="W389" s="11">
        <v>3.1567743988068775E-5</v>
      </c>
      <c r="X389" s="10">
        <v>-45</v>
      </c>
      <c r="Y389" s="33">
        <v>-0.41541148029445008</v>
      </c>
      <c r="Z389" s="13">
        <v>7349</v>
      </c>
      <c r="AA389" s="10">
        <v>-34</v>
      </c>
      <c r="AB389" s="33">
        <v>-0.14804299147447914</v>
      </c>
      <c r="AC389" s="11">
        <v>4.2661054801580445E-3</v>
      </c>
      <c r="AD389" s="10">
        <v>93</v>
      </c>
      <c r="AE389" s="33">
        <v>0.35440107090497852</v>
      </c>
      <c r="AF389" s="11">
        <v>2.7144444361458686E-2</v>
      </c>
      <c r="AG389" s="10">
        <v>-22</v>
      </c>
      <c r="AH389" s="33">
        <v>-0.14557993856399198</v>
      </c>
      <c r="AI389" s="14">
        <v>3.2000000000000028E-2</v>
      </c>
      <c r="AJ389" s="10">
        <v>-3</v>
      </c>
      <c r="AK389" s="33">
        <v>-4.5170368421778108E-2</v>
      </c>
      <c r="AL389" s="13">
        <v>16965.27715087065</v>
      </c>
      <c r="AM389" s="38"/>
    </row>
    <row r="390" spans="1:39" x14ac:dyDescent="0.25">
      <c r="A390" t="s">
        <v>751</v>
      </c>
      <c r="B390" s="5" t="s">
        <v>485</v>
      </c>
      <c r="C390" s="6" t="s">
        <v>81</v>
      </c>
      <c r="D390" s="7" t="s">
        <v>34</v>
      </c>
      <c r="E390" s="8">
        <v>16.424448292308348</v>
      </c>
      <c r="F390" s="36">
        <v>0.24073305061434702</v>
      </c>
      <c r="G390" s="8">
        <v>4.381851665354958</v>
      </c>
      <c r="H390" s="9">
        <v>17</v>
      </c>
      <c r="I390" s="10">
        <v>255</v>
      </c>
      <c r="J390" s="33">
        <v>1.4815773294753831</v>
      </c>
      <c r="K390" s="11">
        <v>0.14003457501971295</v>
      </c>
      <c r="L390" s="10">
        <v>-143</v>
      </c>
      <c r="M390" s="33">
        <v>-0.40941253224857999</v>
      </c>
      <c r="N390" s="11">
        <v>2.6630223217752672E-3</v>
      </c>
      <c r="O390" s="10">
        <v>-172</v>
      </c>
      <c r="P390" s="33">
        <v>-0.39891913834142456</v>
      </c>
      <c r="Q390" s="11">
        <v>2.2873836618272622E-2</v>
      </c>
      <c r="R390" s="10">
        <v>19</v>
      </c>
      <c r="S390" s="33">
        <v>0.23888270298591624</v>
      </c>
      <c r="T390" s="12">
        <v>0</v>
      </c>
      <c r="U390" s="10">
        <v>177</v>
      </c>
      <c r="V390" s="33">
        <v>0.59055637472054223</v>
      </c>
      <c r="W390" s="11">
        <v>-3.7866678597302098E-2</v>
      </c>
      <c r="X390" s="10">
        <v>-30</v>
      </c>
      <c r="Y390" s="33">
        <v>-0.2369004069176609</v>
      </c>
      <c r="Z390" s="13">
        <v>13549</v>
      </c>
      <c r="AA390" s="10">
        <v>-24</v>
      </c>
      <c r="AB390" s="33">
        <v>-0.11588216489439052</v>
      </c>
      <c r="AC390" s="11">
        <v>3.8825834770340149E-3</v>
      </c>
      <c r="AD390" s="10">
        <v>-4</v>
      </c>
      <c r="AE390" s="33">
        <v>-3.7510085954464145E-2</v>
      </c>
      <c r="AF390" s="11">
        <v>1.9348429644907572E-3</v>
      </c>
      <c r="AG390" s="10">
        <v>-10</v>
      </c>
      <c r="AH390" s="33">
        <v>-0.18144061709034676</v>
      </c>
      <c r="AI390" s="14">
        <v>6.8666666666666876E-2</v>
      </c>
      <c r="AJ390" s="10">
        <v>-36</v>
      </c>
      <c r="AK390" s="33">
        <v>-8.8701104073142453E-2</v>
      </c>
      <c r="AL390" s="13">
        <v>-19143.237559467612</v>
      </c>
      <c r="AM390" s="38"/>
    </row>
    <row r="391" spans="1:39" x14ac:dyDescent="0.25">
      <c r="A391" t="s">
        <v>795</v>
      </c>
      <c r="B391" s="5" t="s">
        <v>488</v>
      </c>
      <c r="C391" s="6" t="s">
        <v>81</v>
      </c>
      <c r="D391" s="7" t="s">
        <v>34</v>
      </c>
      <c r="E391" s="8">
        <v>15.589490293137322</v>
      </c>
      <c r="F391" s="36">
        <v>-7.2922947610600808E-2</v>
      </c>
      <c r="G391" s="8">
        <v>5.3305354546489543</v>
      </c>
      <c r="H391" s="9">
        <v>-5</v>
      </c>
      <c r="I391" s="10">
        <v>-94</v>
      </c>
      <c r="J391" s="33">
        <v>-0.44596911493094538</v>
      </c>
      <c r="K391" s="11">
        <v>4.0030864319502424E-3</v>
      </c>
      <c r="L391" s="10">
        <v>124</v>
      </c>
      <c r="M391" s="33">
        <v>0.48427067117748684</v>
      </c>
      <c r="N391" s="11">
        <v>-2.8251106306100785E-2</v>
      </c>
      <c r="O391" s="10">
        <v>-3</v>
      </c>
      <c r="P391" s="33">
        <v>-2.0612570069268643E-2</v>
      </c>
      <c r="Q391" s="11">
        <v>-8.327505968025832E-4</v>
      </c>
      <c r="R391" s="10">
        <v>-96</v>
      </c>
      <c r="S391" s="33">
        <v>6.3843341692868899E-2</v>
      </c>
      <c r="T391" s="12">
        <v>0.26933698719473653</v>
      </c>
      <c r="U391" s="10">
        <v>7</v>
      </c>
      <c r="V391" s="33">
        <v>-3.8620248668217561E-2</v>
      </c>
      <c r="W391" s="11">
        <v>-1.5923636809101263E-3</v>
      </c>
      <c r="X391" s="10">
        <v>-10</v>
      </c>
      <c r="Y391" s="33">
        <v>-9.6345292881735101E-2</v>
      </c>
      <c r="Z391" s="13">
        <v>19405</v>
      </c>
      <c r="AA391" s="10">
        <v>16</v>
      </c>
      <c r="AB391" s="33">
        <v>-9.4866396020669708E-3</v>
      </c>
      <c r="AC391" s="11">
        <v>2.4870171812427372E-3</v>
      </c>
      <c r="AD391" s="10">
        <v>10</v>
      </c>
      <c r="AE391" s="33">
        <v>2.8763931890981864E-2</v>
      </c>
      <c r="AF391" s="11">
        <v>7.3339823393011594E-3</v>
      </c>
      <c r="AG391" s="10">
        <v>1</v>
      </c>
      <c r="AH391" s="33">
        <v>-5.5192822504138594E-2</v>
      </c>
      <c r="AI391" s="14">
        <v>-7.333333333333325E-2</v>
      </c>
      <c r="AJ391" s="10">
        <v>18</v>
      </c>
      <c r="AK391" s="33">
        <v>1.5029386364944216E-2</v>
      </c>
      <c r="AL391" s="13">
        <v>64991.728158351267</v>
      </c>
      <c r="AM391" s="38"/>
    </row>
    <row r="392" spans="1:39" x14ac:dyDescent="0.25">
      <c r="A392" t="s">
        <v>796</v>
      </c>
      <c r="B392" s="5" t="s">
        <v>585</v>
      </c>
      <c r="C392" s="6" t="s">
        <v>81</v>
      </c>
      <c r="D392" s="7" t="s">
        <v>34</v>
      </c>
      <c r="E392" s="8">
        <v>12.779035116965892</v>
      </c>
      <c r="F392" s="36">
        <v>-0.71782190057627915</v>
      </c>
      <c r="G392" s="8">
        <v>7.5031085357251204</v>
      </c>
      <c r="H392" s="9">
        <v>-41</v>
      </c>
      <c r="I392" s="10">
        <v>-45</v>
      </c>
      <c r="J392" s="33">
        <v>-8.7777356702573944E-2</v>
      </c>
      <c r="K392" s="11">
        <v>2.0406265052918537E-2</v>
      </c>
      <c r="L392" s="10">
        <v>266</v>
      </c>
      <c r="M392" s="33">
        <v>0.87748338016088168</v>
      </c>
      <c r="N392" s="11">
        <v>-5.1448361466644055E-2</v>
      </c>
      <c r="O392" s="10">
        <v>14</v>
      </c>
      <c r="P392" s="33">
        <v>7.2619008469833934E-2</v>
      </c>
      <c r="Q392" s="11">
        <v>-6.2189054726368162E-3</v>
      </c>
      <c r="R392" s="10">
        <v>19</v>
      </c>
      <c r="S392" s="33">
        <v>0.23888270298591624</v>
      </c>
      <c r="T392" s="12">
        <v>0</v>
      </c>
      <c r="U392" s="10">
        <v>3</v>
      </c>
      <c r="V392" s="33">
        <v>3.7126014671864493E-2</v>
      </c>
      <c r="W392" s="11">
        <v>-5.2035526135917887E-3</v>
      </c>
      <c r="X392" s="10">
        <v>-50</v>
      </c>
      <c r="Y392" s="33">
        <v>-0.46675844872354755</v>
      </c>
      <c r="Z392" s="13">
        <v>6148</v>
      </c>
      <c r="AA392" s="10">
        <v>-19</v>
      </c>
      <c r="AB392" s="33">
        <v>-6.4070024414081828E-2</v>
      </c>
      <c r="AC392" s="11">
        <v>3.5182889026658393E-3</v>
      </c>
      <c r="AD392" s="10">
        <v>-204</v>
      </c>
      <c r="AE392" s="33">
        <v>-0.65670404275631444</v>
      </c>
      <c r="AF392" s="11">
        <v>-3.3477882499450384E-2</v>
      </c>
      <c r="AG392" s="10">
        <v>-4</v>
      </c>
      <c r="AH392" s="33">
        <v>-0.15092224786591646</v>
      </c>
      <c r="AI392" s="14">
        <v>2.6666666666666838E-2</v>
      </c>
      <c r="AJ392" s="10">
        <v>-4</v>
      </c>
      <c r="AK392" s="33">
        <v>-0.15445221883219101</v>
      </c>
      <c r="AL392" s="13">
        <v>7543.6581621896476</v>
      </c>
      <c r="AM392" s="38"/>
    </row>
    <row r="393" spans="1:39" x14ac:dyDescent="0.25">
      <c r="A393" t="s">
        <v>833</v>
      </c>
      <c r="B393" s="5" t="s">
        <v>385</v>
      </c>
      <c r="C393" s="6" t="s">
        <v>81</v>
      </c>
      <c r="D393" s="7" t="s">
        <v>34</v>
      </c>
      <c r="E393" s="8">
        <v>23.010473838578672</v>
      </c>
      <c r="F393" s="36">
        <v>-0.68490324598478458</v>
      </c>
      <c r="G393" s="8">
        <v>5.3444761437351147</v>
      </c>
      <c r="H393" s="9">
        <v>-47</v>
      </c>
      <c r="I393" s="10">
        <v>-147</v>
      </c>
      <c r="J393" s="33">
        <v>-0.54854474196142577</v>
      </c>
      <c r="K393" s="11">
        <v>-1.7215628342513445E-2</v>
      </c>
      <c r="L393" s="10">
        <v>118</v>
      </c>
      <c r="M393" s="33">
        <v>0.42089094690263867</v>
      </c>
      <c r="N393" s="11">
        <v>-3.392615224386232E-2</v>
      </c>
      <c r="O393" s="10">
        <v>-113</v>
      </c>
      <c r="P393" s="33">
        <v>-0.34390875670118554</v>
      </c>
      <c r="Q393" s="11">
        <v>1.8846734384993138E-2</v>
      </c>
      <c r="R393" s="10">
        <v>4</v>
      </c>
      <c r="S393" s="33">
        <v>0.18745416021053518</v>
      </c>
      <c r="T393" s="12">
        <v>4.9676473321051656E-2</v>
      </c>
      <c r="U393" s="10">
        <v>-66</v>
      </c>
      <c r="V393" s="33">
        <v>-0.19423750433063094</v>
      </c>
      <c r="W393" s="11">
        <v>8.8084591525517536E-3</v>
      </c>
      <c r="X393" s="10">
        <v>-22</v>
      </c>
      <c r="Y393" s="33">
        <v>-0.14808694645585468</v>
      </c>
      <c r="Z393" s="13">
        <v>13168</v>
      </c>
      <c r="AA393" s="10">
        <v>-5</v>
      </c>
      <c r="AB393" s="33">
        <v>-6.3274921021196612E-2</v>
      </c>
      <c r="AC393" s="11">
        <v>2.1141618497109785E-3</v>
      </c>
      <c r="AD393" s="10">
        <v>-27</v>
      </c>
      <c r="AE393" s="33">
        <v>-7.201523351430289E-2</v>
      </c>
      <c r="AF393" s="11">
        <v>1.5792139865158372E-3</v>
      </c>
      <c r="AG393" s="10">
        <v>-34</v>
      </c>
      <c r="AH393" s="33">
        <v>-8.6575012235545493E-2</v>
      </c>
      <c r="AI393" s="14">
        <v>-2.1333333333333648E-2</v>
      </c>
      <c r="AJ393" s="10">
        <v>-2</v>
      </c>
      <c r="AK393" s="33">
        <v>1.0892630605736614E-2</v>
      </c>
      <c r="AL393" s="13">
        <v>17333.882865421619</v>
      </c>
      <c r="AM393" s="38"/>
    </row>
    <row r="394" spans="1:39" x14ac:dyDescent="0.25">
      <c r="A394" t="s">
        <v>840</v>
      </c>
      <c r="B394" s="5" t="s">
        <v>559</v>
      </c>
      <c r="C394" s="6" t="s">
        <v>81</v>
      </c>
      <c r="D394" s="7" t="s">
        <v>34</v>
      </c>
      <c r="E394" s="8">
        <v>13.133103507127281</v>
      </c>
      <c r="F394" s="36">
        <v>-0.21821918678478003</v>
      </c>
      <c r="G394" s="8">
        <v>6.190102506291062</v>
      </c>
      <c r="H394" s="9">
        <v>-17</v>
      </c>
      <c r="I394" s="10">
        <v>-57</v>
      </c>
      <c r="J394" s="33">
        <v>-0.16241218308434463</v>
      </c>
      <c r="K394" s="11">
        <v>1.0640091713390976E-2</v>
      </c>
      <c r="L394" s="10">
        <v>50</v>
      </c>
      <c r="M394" s="33">
        <v>0.26823010724188556</v>
      </c>
      <c r="N394" s="11">
        <v>-1.6924741645967484E-2</v>
      </c>
      <c r="O394" s="10">
        <v>-7</v>
      </c>
      <c r="P394" s="33">
        <v>-1.0711929832901035E-2</v>
      </c>
      <c r="Q394" s="11">
        <v>-1.1647599220800438E-3</v>
      </c>
      <c r="R394" s="10">
        <v>-4</v>
      </c>
      <c r="S394" s="33">
        <v>0.18793349445287966</v>
      </c>
      <c r="T394" s="12">
        <v>0.10015022533800702</v>
      </c>
      <c r="U394" s="10">
        <v>29</v>
      </c>
      <c r="V394" s="33">
        <v>3.6410689181838762E-2</v>
      </c>
      <c r="W394" s="11">
        <v>-5.9080723755250558E-3</v>
      </c>
      <c r="X394" s="10">
        <v>-29</v>
      </c>
      <c r="Y394" s="33">
        <v>-0.3894728545552697</v>
      </c>
      <c r="Z394" s="13">
        <v>12905</v>
      </c>
      <c r="AA394" s="10">
        <v>26</v>
      </c>
      <c r="AB394" s="33">
        <v>2.7882684114766743E-2</v>
      </c>
      <c r="AC394" s="11">
        <v>1.7878112978335706E-3</v>
      </c>
      <c r="AD394" s="10">
        <v>2</v>
      </c>
      <c r="AE394" s="33">
        <v>-4.1882969350317878E-2</v>
      </c>
      <c r="AF394" s="11">
        <v>1.9380231256068692E-3</v>
      </c>
      <c r="AG394" s="10">
        <v>-71</v>
      </c>
      <c r="AH394" s="33">
        <v>-0.19161584757766559</v>
      </c>
      <c r="AI394" s="14">
        <v>9.6999999999999531E-2</v>
      </c>
      <c r="AJ394" s="10">
        <v>-28</v>
      </c>
      <c r="AK394" s="33">
        <v>-2.771527976298091E-2</v>
      </c>
      <c r="AL394" s="13">
        <v>8015.9392761939962</v>
      </c>
      <c r="AM394" s="38"/>
    </row>
    <row r="395" spans="1:39" x14ac:dyDescent="0.25">
      <c r="A395" t="s">
        <v>857</v>
      </c>
      <c r="B395" s="5" t="s">
        <v>396</v>
      </c>
      <c r="C395" s="6" t="s">
        <v>81</v>
      </c>
      <c r="D395" s="7" t="s">
        <v>34</v>
      </c>
      <c r="E395" s="8">
        <v>22.711861756936329</v>
      </c>
      <c r="F395" s="36">
        <v>9.192180124202487E-2</v>
      </c>
      <c r="G395" s="8">
        <v>3.4752684587368101</v>
      </c>
      <c r="H395" s="9">
        <v>-1</v>
      </c>
      <c r="I395" s="10">
        <v>230</v>
      </c>
      <c r="J395" s="33">
        <v>0.79840165161565024</v>
      </c>
      <c r="K395" s="11">
        <v>8.1361280520097501E-2</v>
      </c>
      <c r="L395" s="10">
        <v>88</v>
      </c>
      <c r="M395" s="33">
        <v>0.35287762189638716</v>
      </c>
      <c r="N395" s="11">
        <v>-2.71438982080363E-2</v>
      </c>
      <c r="O395" s="10">
        <v>-57</v>
      </c>
      <c r="P395" s="33">
        <v>-0.13909485239334896</v>
      </c>
      <c r="Q395" s="11">
        <v>6.4548982332196178E-3</v>
      </c>
      <c r="R395" s="10">
        <v>43</v>
      </c>
      <c r="S395" s="33">
        <v>0.26240128282323028</v>
      </c>
      <c r="T395" s="12">
        <v>-9.890218573830481E-2</v>
      </c>
      <c r="U395" s="10">
        <v>53</v>
      </c>
      <c r="V395" s="33">
        <v>0.10559591123581391</v>
      </c>
      <c r="W395" s="11">
        <v>-1.0063529430487637E-2</v>
      </c>
      <c r="X395" s="10">
        <v>-4</v>
      </c>
      <c r="Y395" s="33">
        <v>-5.9396574070702035E-2</v>
      </c>
      <c r="Z395" s="13">
        <v>15053</v>
      </c>
      <c r="AA395" s="10">
        <v>-65</v>
      </c>
      <c r="AB395" s="33">
        <v>-0.28750052264373904</v>
      </c>
      <c r="AC395" s="11">
        <v>5.2952248170094127E-3</v>
      </c>
      <c r="AD395" s="10">
        <v>-29</v>
      </c>
      <c r="AE395" s="33">
        <v>-6.5296953887545431E-2</v>
      </c>
      <c r="AF395" s="11">
        <v>3.0533128363835482E-3</v>
      </c>
      <c r="AG395" s="10">
        <v>-16</v>
      </c>
      <c r="AH395" s="33">
        <v>-4.8715439361608333E-2</v>
      </c>
      <c r="AI395" s="14">
        <v>-6.566666666666654E-2</v>
      </c>
      <c r="AJ395" s="10">
        <v>-30</v>
      </c>
      <c r="AK395" s="33">
        <v>-1.7097934371663737E-3</v>
      </c>
      <c r="AL395" s="13">
        <v>8686.3820114444534</v>
      </c>
      <c r="AM395" s="38"/>
    </row>
    <row r="396" spans="1:39" x14ac:dyDescent="0.25">
      <c r="A396" t="s">
        <v>871</v>
      </c>
      <c r="B396" s="5" t="s">
        <v>514</v>
      </c>
      <c r="C396" s="6" t="s">
        <v>81</v>
      </c>
      <c r="D396" s="7" t="s">
        <v>34</v>
      </c>
      <c r="E396" s="8">
        <v>13.628860728469608</v>
      </c>
      <c r="F396" s="36">
        <v>-0.4961471669843851</v>
      </c>
      <c r="G396" s="8">
        <v>6.7799106226057511</v>
      </c>
      <c r="H396" s="9">
        <v>-30</v>
      </c>
      <c r="I396" s="10">
        <v>-31</v>
      </c>
      <c r="J396" s="33">
        <v>-6.4559672967227699E-2</v>
      </c>
      <c r="K396" s="11">
        <v>1.7742018683919447E-2</v>
      </c>
      <c r="L396" s="10">
        <v>-13</v>
      </c>
      <c r="M396" s="33">
        <v>6.9132678299490213E-2</v>
      </c>
      <c r="N396" s="11">
        <v>-7.2604513013548727E-3</v>
      </c>
      <c r="O396" s="10">
        <v>-28</v>
      </c>
      <c r="P396" s="33">
        <v>-0.12005067964592442</v>
      </c>
      <c r="Q396" s="11">
        <v>5.9130434782608699E-3</v>
      </c>
      <c r="R396" s="10">
        <v>-26</v>
      </c>
      <c r="S396" s="33">
        <v>0.14907043764615888</v>
      </c>
      <c r="T396" s="12">
        <v>0.113367686260329</v>
      </c>
      <c r="U396" s="10">
        <v>-132</v>
      </c>
      <c r="V396" s="33">
        <v>-0.33422206755713552</v>
      </c>
      <c r="W396" s="11">
        <v>1.6583765477828343E-2</v>
      </c>
      <c r="X396" s="10">
        <v>-21</v>
      </c>
      <c r="Y396" s="33">
        <v>-0.1608872245099533</v>
      </c>
      <c r="Z396" s="13">
        <v>18686</v>
      </c>
      <c r="AA396" s="10">
        <v>39</v>
      </c>
      <c r="AB396" s="33">
        <v>0.10913928130585726</v>
      </c>
      <c r="AC396" s="11">
        <v>1.3259596616785919E-3</v>
      </c>
      <c r="AD396" s="10">
        <v>-38</v>
      </c>
      <c r="AE396" s="33">
        <v>-0.11117450676342089</v>
      </c>
      <c r="AF396" s="11">
        <v>-1.7407930611322842E-3</v>
      </c>
      <c r="AG396" s="10">
        <v>-21</v>
      </c>
      <c r="AH396" s="33">
        <v>-0.1046788917546102</v>
      </c>
      <c r="AI396" s="14">
        <v>-7.0000000000001172E-3</v>
      </c>
      <c r="AJ396" s="10">
        <v>-16</v>
      </c>
      <c r="AK396" s="33">
        <v>-1.1983743417517762E-2</v>
      </c>
      <c r="AL396" s="13">
        <v>18733.646593293437</v>
      </c>
      <c r="AM396" s="38"/>
    </row>
    <row r="397" spans="1:39" x14ac:dyDescent="0.25">
      <c r="A397" t="s">
        <v>878</v>
      </c>
      <c r="B397" s="5" t="s">
        <v>480</v>
      </c>
      <c r="C397" s="6" t="s">
        <v>81</v>
      </c>
      <c r="D397" s="7" t="s">
        <v>34</v>
      </c>
      <c r="E397" s="8">
        <v>13.995088263508345</v>
      </c>
      <c r="F397" s="36">
        <v>-0.27823574638420556</v>
      </c>
      <c r="G397" s="8">
        <v>6.1642260716444053</v>
      </c>
      <c r="H397" s="9">
        <v>-14</v>
      </c>
      <c r="I397" s="10">
        <v>-283</v>
      </c>
      <c r="J397" s="33">
        <v>-1.9983372743159533</v>
      </c>
      <c r="K397" s="11">
        <v>-9.9398133862841798E-2</v>
      </c>
      <c r="L397" s="10">
        <v>-140</v>
      </c>
      <c r="M397" s="33">
        <v>-0.32102115687650512</v>
      </c>
      <c r="N397" s="11">
        <v>3.8485979064924944E-3</v>
      </c>
      <c r="O397" s="10">
        <v>-10</v>
      </c>
      <c r="P397" s="33">
        <v>-3.7542293874470389E-2</v>
      </c>
      <c r="Q397" s="11">
        <v>3.7366742314859369E-5</v>
      </c>
      <c r="R397" s="10">
        <v>-39</v>
      </c>
      <c r="S397" s="33">
        <v>0.14502724873297285</v>
      </c>
      <c r="T397" s="12">
        <v>0.18449049873931495</v>
      </c>
      <c r="U397" s="10">
        <v>86</v>
      </c>
      <c r="V397" s="33">
        <v>0.20977639213331656</v>
      </c>
      <c r="W397" s="11">
        <v>-1.5699388473380621E-2</v>
      </c>
      <c r="X397" s="10">
        <v>-21</v>
      </c>
      <c r="Y397" s="33">
        <v>-0.23181019513747114</v>
      </c>
      <c r="Z397" s="13">
        <v>17410</v>
      </c>
      <c r="AA397" s="10">
        <v>35</v>
      </c>
      <c r="AB397" s="33">
        <v>5.6545987947351772E-2</v>
      </c>
      <c r="AC397" s="11">
        <v>1.8263555250514728E-3</v>
      </c>
      <c r="AD397" s="10">
        <v>73</v>
      </c>
      <c r="AE397" s="33">
        <v>0.20701588004832328</v>
      </c>
      <c r="AF397" s="11">
        <v>1.7165867541501512E-2</v>
      </c>
      <c r="AG397" s="10">
        <v>-13</v>
      </c>
      <c r="AH397" s="33">
        <v>-0.16498807574843222</v>
      </c>
      <c r="AI397" s="14">
        <v>5.2333333333333343E-2</v>
      </c>
      <c r="AJ397" s="10">
        <v>-10</v>
      </c>
      <c r="AK397" s="33">
        <v>-2.4648557996024695E-2</v>
      </c>
      <c r="AL397" s="13">
        <v>20689.727134163229</v>
      </c>
      <c r="AM397" s="38"/>
    </row>
    <row r="398" spans="1:39" x14ac:dyDescent="0.25">
      <c r="A398" t="s">
        <v>899</v>
      </c>
      <c r="B398" s="5" t="s">
        <v>558</v>
      </c>
      <c r="C398" s="6" t="s">
        <v>81</v>
      </c>
      <c r="D398" s="7" t="s">
        <v>34</v>
      </c>
      <c r="E398" s="8">
        <v>12.267952734146384</v>
      </c>
      <c r="F398" s="36">
        <v>1.0075200252322265</v>
      </c>
      <c r="G398" s="8">
        <v>3.3206832223852611</v>
      </c>
      <c r="H398" s="9">
        <v>24</v>
      </c>
      <c r="I398" s="10">
        <v>-37</v>
      </c>
      <c r="J398" s="33">
        <v>-7.3621645349931986E-2</v>
      </c>
      <c r="K398" s="11">
        <v>1.7680572065853717E-2</v>
      </c>
      <c r="L398" s="10">
        <v>-77</v>
      </c>
      <c r="M398" s="33">
        <v>-0.15523860068049422</v>
      </c>
      <c r="N398" s="11">
        <v>1.2518031639113733E-3</v>
      </c>
      <c r="O398" s="10">
        <v>-31</v>
      </c>
      <c r="P398" s="33">
        <v>-0.12671621339637151</v>
      </c>
      <c r="Q398" s="11">
        <v>6.3254744105807935E-3</v>
      </c>
      <c r="R398" s="10">
        <v>19</v>
      </c>
      <c r="S398" s="33">
        <v>0.23888270298591624</v>
      </c>
      <c r="T398" s="12">
        <v>0</v>
      </c>
      <c r="U398" s="10">
        <v>20</v>
      </c>
      <c r="V398" s="33">
        <v>-2.2701221155495555E-3</v>
      </c>
      <c r="W398" s="11">
        <v>-3.7472181475033013E-3</v>
      </c>
      <c r="X398" s="10">
        <v>18</v>
      </c>
      <c r="Y398" s="33">
        <v>0.73222262951585337</v>
      </c>
      <c r="Z398" s="13">
        <v>60675</v>
      </c>
      <c r="AA398" s="10">
        <v>75</v>
      </c>
      <c r="AB398" s="33">
        <v>0.15479534961847724</v>
      </c>
      <c r="AC398" s="11">
        <v>2.7436140018921584E-4</v>
      </c>
      <c r="AD398" s="10">
        <v>39</v>
      </c>
      <c r="AE398" s="33">
        <v>0.13094604961232481</v>
      </c>
      <c r="AF398" s="11">
        <v>1.1655469173877275E-2</v>
      </c>
      <c r="AG398" s="10">
        <v>-49</v>
      </c>
      <c r="AH398" s="33">
        <v>-0.19923139704224535</v>
      </c>
      <c r="AI398" s="14">
        <v>9.8666666666666458E-2</v>
      </c>
      <c r="AJ398" s="10">
        <v>-23</v>
      </c>
      <c r="AK398" s="33">
        <v>-5.3269840881025307E-2</v>
      </c>
      <c r="AL398" s="13">
        <v>4654.3185398569331</v>
      </c>
      <c r="AM398" s="38"/>
    </row>
    <row r="399" spans="1:39" x14ac:dyDescent="0.25">
      <c r="A399" t="s">
        <v>900</v>
      </c>
      <c r="B399" s="5" t="s">
        <v>573</v>
      </c>
      <c r="C399" s="6" t="s">
        <v>81</v>
      </c>
      <c r="D399" s="7" t="s">
        <v>34</v>
      </c>
      <c r="E399" s="8">
        <v>7.6298543451557528</v>
      </c>
      <c r="F399" s="36">
        <v>0.67364622061278912</v>
      </c>
      <c r="G399" s="8">
        <v>5.0915830226243024</v>
      </c>
      <c r="H399" s="9">
        <v>1</v>
      </c>
      <c r="I399" s="10">
        <v>108</v>
      </c>
      <c r="J399" s="33">
        <v>0.38284916418949266</v>
      </c>
      <c r="K399" s="11">
        <v>5.2037380574056158E-2</v>
      </c>
      <c r="L399" s="10">
        <v>-6</v>
      </c>
      <c r="M399" s="33">
        <v>9.984325770297664E-2</v>
      </c>
      <c r="N399" s="11">
        <v>-1.0824450947994401E-2</v>
      </c>
      <c r="O399" s="10">
        <v>-1</v>
      </c>
      <c r="P399" s="33">
        <v>2.7144326190197132E-3</v>
      </c>
      <c r="Q399" s="11">
        <v>-2.0003687315634216E-3</v>
      </c>
      <c r="R399" s="10">
        <v>19</v>
      </c>
      <c r="S399" s="33">
        <v>0.23888270298591624</v>
      </c>
      <c r="T399" s="12">
        <v>0</v>
      </c>
      <c r="U399" s="10">
        <v>36</v>
      </c>
      <c r="V399" s="33">
        <v>6.5300389364778888E-2</v>
      </c>
      <c r="W399" s="11">
        <v>-7.8404110099388677E-3</v>
      </c>
      <c r="X399" s="10">
        <v>-2</v>
      </c>
      <c r="Y399" s="33">
        <v>0.16119529342044414</v>
      </c>
      <c r="Z399" s="13">
        <v>44666</v>
      </c>
      <c r="AA399" s="10">
        <v>2</v>
      </c>
      <c r="AB399" s="33">
        <v>7.992974902884753E-3</v>
      </c>
      <c r="AC399" s="11">
        <v>2.7857142857142837E-3</v>
      </c>
      <c r="AD399" s="10">
        <v>32</v>
      </c>
      <c r="AE399" s="33">
        <v>0.13385818118608395</v>
      </c>
      <c r="AF399" s="11">
        <v>1.1787752690425535E-2</v>
      </c>
      <c r="AG399" s="10">
        <v>-38</v>
      </c>
      <c r="AH399" s="33">
        <v>-0.16632696115382695</v>
      </c>
      <c r="AI399" s="14">
        <v>6.1000000000000387E-2</v>
      </c>
      <c r="AJ399" s="10">
        <v>-7</v>
      </c>
      <c r="AK399" s="33">
        <v>-6.1556476203995923E-2</v>
      </c>
      <c r="AL399" s="13">
        <v>12721.655492770486</v>
      </c>
      <c r="AM399" s="38"/>
    </row>
    <row r="400" spans="1:39" x14ac:dyDescent="0.25">
      <c r="A400" t="s">
        <v>913</v>
      </c>
      <c r="B400" s="5" t="s">
        <v>297</v>
      </c>
      <c r="C400" s="6" t="s">
        <v>81</v>
      </c>
      <c r="D400" s="7" t="s">
        <v>34</v>
      </c>
      <c r="E400" s="8">
        <v>29.045922711778871</v>
      </c>
      <c r="F400" s="36">
        <v>1.9806271880741171</v>
      </c>
      <c r="G400" s="8">
        <v>-2.5024701195366532</v>
      </c>
      <c r="H400" s="9">
        <v>103</v>
      </c>
      <c r="I400" s="10">
        <v>400</v>
      </c>
      <c r="J400" s="33">
        <v>1.5906390684446736</v>
      </c>
      <c r="K400" s="11">
        <v>0.1404276648851156</v>
      </c>
      <c r="L400" s="10">
        <v>109</v>
      </c>
      <c r="M400" s="33">
        <v>0.43080228983720648</v>
      </c>
      <c r="N400" s="11">
        <v>-3.8690216901586548E-2</v>
      </c>
      <c r="O400" s="10">
        <v>129</v>
      </c>
      <c r="P400" s="33">
        <v>0.33034599551780319</v>
      </c>
      <c r="Q400" s="11">
        <v>-2.3301602715338519E-2</v>
      </c>
      <c r="R400" s="10">
        <v>19</v>
      </c>
      <c r="S400" s="33">
        <v>0.23888270298591624</v>
      </c>
      <c r="T400" s="12">
        <v>0</v>
      </c>
      <c r="U400" s="10">
        <v>72</v>
      </c>
      <c r="V400" s="33">
        <v>0.27240401711908224</v>
      </c>
      <c r="W400" s="11">
        <v>-1.8582230704529641E-2</v>
      </c>
      <c r="X400" s="10">
        <v>24</v>
      </c>
      <c r="Y400" s="33">
        <v>5.7338008991643527E-2</v>
      </c>
      <c r="Z400" s="13">
        <v>18989</v>
      </c>
      <c r="AA400" s="10">
        <v>-3</v>
      </c>
      <c r="AB400" s="33">
        <v>-5.999870435744975E-2</v>
      </c>
      <c r="AC400" s="11">
        <v>2.075092543627706E-3</v>
      </c>
      <c r="AD400" s="10">
        <v>154</v>
      </c>
      <c r="AE400" s="33">
        <v>0.62950669330472275</v>
      </c>
      <c r="AF400" s="11">
        <v>4.3516669238342853E-2</v>
      </c>
      <c r="AG400" s="10">
        <v>20</v>
      </c>
      <c r="AH400" s="33">
        <v>3.3564826457588681E-2</v>
      </c>
      <c r="AI400" s="14">
        <v>-0.16100000000000003</v>
      </c>
      <c r="AJ400" s="10">
        <v>-54</v>
      </c>
      <c r="AK400" s="33">
        <v>-6.4122866898747022E-3</v>
      </c>
      <c r="AL400" s="13">
        <v>2990.2318688671803</v>
      </c>
      <c r="AM400" s="38"/>
    </row>
    <row r="401" spans="1:39" x14ac:dyDescent="0.25">
      <c r="A401" t="s">
        <v>921</v>
      </c>
      <c r="B401" s="5" t="s">
        <v>531</v>
      </c>
      <c r="C401" s="6" t="s">
        <v>81</v>
      </c>
      <c r="D401" s="7" t="s">
        <v>34</v>
      </c>
      <c r="E401" s="8">
        <v>14.266876640021772</v>
      </c>
      <c r="F401" s="36">
        <v>0.27264652898688002</v>
      </c>
      <c r="G401" s="8">
        <v>4.7405309650707093</v>
      </c>
      <c r="H401" s="9">
        <v>11</v>
      </c>
      <c r="I401" s="10">
        <v>127</v>
      </c>
      <c r="J401" s="33">
        <v>0.44479283138318687</v>
      </c>
      <c r="K401" s="11">
        <v>5.89531469284581E-2</v>
      </c>
      <c r="L401" s="10">
        <v>87</v>
      </c>
      <c r="M401" s="33">
        <v>0.37128610366341785</v>
      </c>
      <c r="N401" s="11">
        <v>-2.2202410181910992E-2</v>
      </c>
      <c r="O401" s="10">
        <v>19</v>
      </c>
      <c r="P401" s="33">
        <v>3.3178062967174182E-2</v>
      </c>
      <c r="Q401" s="11">
        <v>-4.1976093868421986E-3</v>
      </c>
      <c r="R401" s="10">
        <v>21</v>
      </c>
      <c r="S401" s="33">
        <v>0.21612643525523179</v>
      </c>
      <c r="T401" s="12">
        <v>-5.8492214610051663E-3</v>
      </c>
      <c r="U401" s="10">
        <v>11</v>
      </c>
      <c r="V401" s="33">
        <v>1.8855925862953038E-2</v>
      </c>
      <c r="W401" s="11">
        <v>-4.7363509982964562E-3</v>
      </c>
      <c r="X401" s="10">
        <v>-23</v>
      </c>
      <c r="Y401" s="33">
        <v>-0.26431440467620626</v>
      </c>
      <c r="Z401" s="13">
        <v>15816</v>
      </c>
      <c r="AA401" s="10">
        <v>32</v>
      </c>
      <c r="AB401" s="33">
        <v>4.2644326841163815E-2</v>
      </c>
      <c r="AC401" s="11">
        <v>1.9921346259374403E-3</v>
      </c>
      <c r="AD401" s="10">
        <v>28</v>
      </c>
      <c r="AE401" s="33">
        <v>6.6849691897215124E-2</v>
      </c>
      <c r="AF401" s="11">
        <v>8.4712568437704805E-3</v>
      </c>
      <c r="AG401" s="10">
        <v>-22</v>
      </c>
      <c r="AH401" s="33">
        <v>-0.13971565562129484</v>
      </c>
      <c r="AI401" s="14">
        <v>3.1333333333332991E-2</v>
      </c>
      <c r="AJ401" s="10">
        <v>-25</v>
      </c>
      <c r="AK401" s="33">
        <v>-3.9137316067915762E-2</v>
      </c>
      <c r="AL401" s="13">
        <v>3280.4914620116178</v>
      </c>
      <c r="AM401" s="38"/>
    </row>
    <row r="402" spans="1:39" x14ac:dyDescent="0.25">
      <c r="A402" t="s">
        <v>924</v>
      </c>
      <c r="B402" s="5" t="s">
        <v>502</v>
      </c>
      <c r="C402" s="6" t="s">
        <v>81</v>
      </c>
      <c r="D402" s="7" t="s">
        <v>34</v>
      </c>
      <c r="E402" s="8">
        <v>13.990392488521627</v>
      </c>
      <c r="F402" s="36">
        <v>-1.414709063939366</v>
      </c>
      <c r="G402" s="8">
        <v>8.9884551794153378</v>
      </c>
      <c r="H402" s="9">
        <v>-88</v>
      </c>
      <c r="I402" s="10">
        <v>-40</v>
      </c>
      <c r="J402" s="33">
        <v>-1.1056283478323587</v>
      </c>
      <c r="K402" s="11">
        <v>-2.879279529684009E-2</v>
      </c>
      <c r="L402" s="10">
        <v>-81</v>
      </c>
      <c r="M402" s="33">
        <v>-0.23982540436084401</v>
      </c>
      <c r="N402" s="11">
        <v>-5.410284694212647E-3</v>
      </c>
      <c r="O402" s="10">
        <v>-33</v>
      </c>
      <c r="P402" s="33">
        <v>-7.8063534519945854E-2</v>
      </c>
      <c r="Q402" s="11">
        <v>2.7867315089496018E-3</v>
      </c>
      <c r="R402" s="10">
        <v>-194</v>
      </c>
      <c r="S402" s="33">
        <v>-0.6785306714426329</v>
      </c>
      <c r="T402" s="12">
        <v>1.6330629556566301</v>
      </c>
      <c r="U402" s="10">
        <v>-58</v>
      </c>
      <c r="V402" s="33">
        <v>-0.23522244104764056</v>
      </c>
      <c r="W402" s="11">
        <v>1.009365842446994E-2</v>
      </c>
      <c r="X402" s="10">
        <v>-26</v>
      </c>
      <c r="Y402" s="33">
        <v>-0.18015060587368081</v>
      </c>
      <c r="Z402" s="13">
        <v>16102</v>
      </c>
      <c r="AA402" s="10">
        <v>49</v>
      </c>
      <c r="AB402" s="33">
        <v>0.10020609426834354</v>
      </c>
      <c r="AC402" s="11">
        <v>1.0521312480834127E-3</v>
      </c>
      <c r="AD402" s="10">
        <v>6</v>
      </c>
      <c r="AE402" s="33">
        <v>3.4440529147159005E-2</v>
      </c>
      <c r="AF402" s="11">
        <v>6.9783787638134642E-3</v>
      </c>
      <c r="AG402" s="10">
        <v>-36</v>
      </c>
      <c r="AH402" s="33">
        <v>-0.1444115602153328</v>
      </c>
      <c r="AI402" s="14">
        <v>3.5666666666666735E-2</v>
      </c>
      <c r="AJ402" s="10">
        <v>-5</v>
      </c>
      <c r="AK402" s="33">
        <v>-1.968842547533662E-2</v>
      </c>
      <c r="AL402" s="13">
        <v>22707.658032142208</v>
      </c>
      <c r="AM402" s="38"/>
    </row>
    <row r="403" spans="1:39" x14ac:dyDescent="0.25">
      <c r="A403" t="s">
        <v>925</v>
      </c>
      <c r="B403" s="5" t="s">
        <v>528</v>
      </c>
      <c r="C403" s="6" t="s">
        <v>81</v>
      </c>
      <c r="D403" s="7" t="s">
        <v>34</v>
      </c>
      <c r="E403" s="8">
        <v>14.252467621765275</v>
      </c>
      <c r="F403" s="36">
        <v>0.63533957466952184</v>
      </c>
      <c r="G403" s="8">
        <v>3.8424381433545367</v>
      </c>
      <c r="H403" s="9">
        <v>27</v>
      </c>
      <c r="I403" s="10">
        <v>43</v>
      </c>
      <c r="J403" s="33">
        <v>0.15590830008595788</v>
      </c>
      <c r="K403" s="11">
        <v>4.0152295360537216E-2</v>
      </c>
      <c r="L403" s="10">
        <v>31</v>
      </c>
      <c r="M403" s="33">
        <v>0.25553552656478784</v>
      </c>
      <c r="N403" s="11">
        <v>-1.5130228649937263E-2</v>
      </c>
      <c r="O403" s="10">
        <v>-16</v>
      </c>
      <c r="P403" s="33">
        <v>-4.6102537359524187E-2</v>
      </c>
      <c r="Q403" s="11">
        <v>6.9411594240707461E-4</v>
      </c>
      <c r="R403" s="10">
        <v>19</v>
      </c>
      <c r="S403" s="33">
        <v>0.23888270298591624</v>
      </c>
      <c r="T403" s="12">
        <v>0</v>
      </c>
      <c r="U403" s="10">
        <v>0</v>
      </c>
      <c r="V403" s="33">
        <v>8.2581115996469001E-3</v>
      </c>
      <c r="W403" s="11">
        <v>-3.3299625596977245E-3</v>
      </c>
      <c r="X403" s="10">
        <v>2</v>
      </c>
      <c r="Y403" s="33">
        <v>0.14512031839662276</v>
      </c>
      <c r="Z403" s="13">
        <v>35007</v>
      </c>
      <c r="AA403" s="10">
        <v>25</v>
      </c>
      <c r="AB403" s="33">
        <v>8.2219982253933233E-2</v>
      </c>
      <c r="AC403" s="11">
        <v>1.7737617135207481E-3</v>
      </c>
      <c r="AD403" s="10">
        <v>52</v>
      </c>
      <c r="AE403" s="33">
        <v>0.14531921088120581</v>
      </c>
      <c r="AF403" s="11">
        <v>1.3374572549532782E-2</v>
      </c>
      <c r="AG403" s="10">
        <v>-14</v>
      </c>
      <c r="AH403" s="33">
        <v>-0.12242865822570714</v>
      </c>
      <c r="AI403" s="14">
        <v>5.6666666666669308E-3</v>
      </c>
      <c r="AJ403" s="10">
        <v>-20</v>
      </c>
      <c r="AK403" s="33">
        <v>-4.2448024778153383E-2</v>
      </c>
      <c r="AL403" s="13">
        <v>5863.6458672657027</v>
      </c>
      <c r="AM403" s="38"/>
    </row>
    <row r="404" spans="1:39" x14ac:dyDescent="0.25">
      <c r="A404" t="s">
        <v>926</v>
      </c>
      <c r="B404" s="5" t="s">
        <v>256</v>
      </c>
      <c r="C404" s="6" t="s">
        <v>81</v>
      </c>
      <c r="D404" s="7" t="s">
        <v>34</v>
      </c>
      <c r="E404" s="8">
        <v>26.721078584997365</v>
      </c>
      <c r="F404" s="36">
        <v>0.17938508848090962</v>
      </c>
      <c r="G404" s="8">
        <v>2.4441673835746123</v>
      </c>
      <c r="H404" s="9">
        <v>1</v>
      </c>
      <c r="I404" s="10">
        <v>20</v>
      </c>
      <c r="J404" s="33">
        <v>0.19225102954913276</v>
      </c>
      <c r="K404" s="11">
        <v>5.3115920548328033E-2</v>
      </c>
      <c r="L404" s="10">
        <v>144</v>
      </c>
      <c r="M404" s="33">
        <v>0.51667488533769002</v>
      </c>
      <c r="N404" s="11">
        <v>-3.7886325344212615E-2</v>
      </c>
      <c r="O404" s="10">
        <v>-144</v>
      </c>
      <c r="P404" s="33">
        <v>-0.5820693473431422</v>
      </c>
      <c r="Q404" s="11">
        <v>3.3090289417812051E-2</v>
      </c>
      <c r="R404" s="10">
        <v>100</v>
      </c>
      <c r="S404" s="33">
        <v>0.28538288071075885</v>
      </c>
      <c r="T404" s="12">
        <v>-0.69970482334706574</v>
      </c>
      <c r="U404" s="10">
        <v>-48</v>
      </c>
      <c r="V404" s="33">
        <v>-0.24786342317877275</v>
      </c>
      <c r="W404" s="11">
        <v>1.3730373644237237E-2</v>
      </c>
      <c r="X404" s="10">
        <v>20</v>
      </c>
      <c r="Y404" s="33">
        <v>-3.9978383247512277E-3</v>
      </c>
      <c r="Z404" s="13">
        <v>17381</v>
      </c>
      <c r="AA404" s="10">
        <v>38</v>
      </c>
      <c r="AB404" s="33">
        <v>0.13509207392808054</v>
      </c>
      <c r="AC404" s="11">
        <v>1.1432552040649066E-3</v>
      </c>
      <c r="AD404" s="10">
        <v>103</v>
      </c>
      <c r="AE404" s="33">
        <v>0.48991533231753776</v>
      </c>
      <c r="AF404" s="11">
        <v>3.5848577538983628E-2</v>
      </c>
      <c r="AG404" s="10">
        <v>-74</v>
      </c>
      <c r="AH404" s="33">
        <v>-0.26376209716824273</v>
      </c>
      <c r="AI404" s="14">
        <v>0.1726666666666663</v>
      </c>
      <c r="AJ404" s="10">
        <v>-87</v>
      </c>
      <c r="AK404" s="33">
        <v>-3.3462176233785168E-2</v>
      </c>
      <c r="AL404" s="13">
        <v>-14509.51002562535</v>
      </c>
      <c r="AM404" s="38"/>
    </row>
    <row r="405" spans="1:39" x14ac:dyDescent="0.25">
      <c r="A405" t="s">
        <v>927</v>
      </c>
      <c r="B405" s="5" t="s">
        <v>435</v>
      </c>
      <c r="C405" s="6" t="s">
        <v>81</v>
      </c>
      <c r="D405" s="7" t="s">
        <v>34</v>
      </c>
      <c r="E405" s="8">
        <v>23.590888790312494</v>
      </c>
      <c r="F405" s="36">
        <v>-0.26404894173122639</v>
      </c>
      <c r="G405" s="8">
        <v>4.181154773245634</v>
      </c>
      <c r="H405" s="9">
        <v>-20</v>
      </c>
      <c r="I405" s="10">
        <v>-13</v>
      </c>
      <c r="J405" s="33">
        <v>-0.98922025551579873</v>
      </c>
      <c r="K405" s="11">
        <v>-1.2702832954082588E-2</v>
      </c>
      <c r="L405" s="10">
        <v>-6</v>
      </c>
      <c r="M405" s="33">
        <v>-0.45487067241124057</v>
      </c>
      <c r="N405" s="11">
        <v>-2.0559894882838173E-2</v>
      </c>
      <c r="O405" s="10">
        <v>120</v>
      </c>
      <c r="P405" s="33">
        <v>0.58902843991831233</v>
      </c>
      <c r="Q405" s="11">
        <v>-4.0911106504792467E-2</v>
      </c>
      <c r="R405" s="10">
        <v>74</v>
      </c>
      <c r="S405" s="33">
        <v>0.22436814685306514</v>
      </c>
      <c r="T405" s="12">
        <v>-0.51750444616495994</v>
      </c>
      <c r="U405" s="10">
        <v>-75</v>
      </c>
      <c r="V405" s="33">
        <v>-0.17327635876638914</v>
      </c>
      <c r="W405" s="11">
        <v>6.9329771490342085E-3</v>
      </c>
      <c r="X405" s="10">
        <v>33</v>
      </c>
      <c r="Y405" s="33">
        <v>0.10886487795437971</v>
      </c>
      <c r="Z405" s="13">
        <v>18388</v>
      </c>
      <c r="AA405" s="10">
        <v>-134</v>
      </c>
      <c r="AB405" s="33">
        <v>-0.43305194118149293</v>
      </c>
      <c r="AC405" s="11">
        <v>7.4113020681619568E-3</v>
      </c>
      <c r="AD405" s="10">
        <v>-62</v>
      </c>
      <c r="AE405" s="33">
        <v>-0.2005371643670667</v>
      </c>
      <c r="AF405" s="11">
        <v>-6.9288813256006554E-3</v>
      </c>
      <c r="AG405" s="10">
        <v>-8</v>
      </c>
      <c r="AH405" s="33">
        <v>-7.2824298409288807E-2</v>
      </c>
      <c r="AI405" s="14">
        <v>-4.2666666666666853E-2</v>
      </c>
      <c r="AJ405" s="10">
        <v>-23</v>
      </c>
      <c r="AK405" s="33">
        <v>-8.6454223181134382E-4</v>
      </c>
      <c r="AL405" s="13">
        <v>10887.330730693589</v>
      </c>
      <c r="AM405" s="38"/>
    </row>
    <row r="406" spans="1:39" x14ac:dyDescent="0.25">
      <c r="A406" t="s">
        <v>931</v>
      </c>
      <c r="B406" s="5" t="s">
        <v>402</v>
      </c>
      <c r="C406" s="6" t="s">
        <v>81</v>
      </c>
      <c r="D406" s="7" t="s">
        <v>34</v>
      </c>
      <c r="E406" s="8">
        <v>24.953044867531236</v>
      </c>
      <c r="F406" s="36">
        <v>0.26764517341549188</v>
      </c>
      <c r="G406" s="8">
        <v>2.583796675935794</v>
      </c>
      <c r="H406" s="9">
        <v>9</v>
      </c>
      <c r="I406" s="10">
        <v>-209</v>
      </c>
      <c r="J406" s="33">
        <v>-0.76819911752197401</v>
      </c>
      <c r="K406" s="11">
        <v>-2.1287660738111835E-2</v>
      </c>
      <c r="L406" s="10">
        <v>46</v>
      </c>
      <c r="M406" s="33">
        <v>0.23482276515844458</v>
      </c>
      <c r="N406" s="11">
        <v>-1.8187867935118736E-2</v>
      </c>
      <c r="O406" s="10">
        <v>38</v>
      </c>
      <c r="P406" s="33">
        <v>0.17364931213343532</v>
      </c>
      <c r="Q406" s="11">
        <v>-1.4463888780764315E-2</v>
      </c>
      <c r="R406" s="10">
        <v>17</v>
      </c>
      <c r="S406" s="33">
        <v>0.18287023316031861</v>
      </c>
      <c r="T406" s="12">
        <v>-3.6507292363863186E-4</v>
      </c>
      <c r="U406" s="10">
        <v>69</v>
      </c>
      <c r="V406" s="33">
        <v>0.22415183033527888</v>
      </c>
      <c r="W406" s="11">
        <v>-1.6013095833312271E-2</v>
      </c>
      <c r="X406" s="10">
        <v>29</v>
      </c>
      <c r="Y406" s="33">
        <v>8.4873852030486585E-2</v>
      </c>
      <c r="Z406" s="13">
        <v>19559</v>
      </c>
      <c r="AA406" s="10">
        <v>33</v>
      </c>
      <c r="AB406" s="33">
        <v>4.3251340634211377E-2</v>
      </c>
      <c r="AC406" s="11">
        <v>1.6045380875202575E-3</v>
      </c>
      <c r="AD406" s="10">
        <v>-104</v>
      </c>
      <c r="AE406" s="33">
        <v>-0.31992109744783936</v>
      </c>
      <c r="AF406" s="11">
        <v>-1.2702058539539429E-2</v>
      </c>
      <c r="AG406" s="10">
        <v>0</v>
      </c>
      <c r="AH406" s="33">
        <v>2.8818504263385392E-2</v>
      </c>
      <c r="AI406" s="14">
        <v>-0.14799999999999969</v>
      </c>
      <c r="AJ406" s="10">
        <v>-8</v>
      </c>
      <c r="AK406" s="33">
        <v>1.9636658378546862E-2</v>
      </c>
      <c r="AL406" s="13">
        <v>20330.513504859919</v>
      </c>
      <c r="AM406" s="38"/>
    </row>
    <row r="407" spans="1:39" x14ac:dyDescent="0.25">
      <c r="A407" t="s">
        <v>932</v>
      </c>
      <c r="B407" s="5" t="s">
        <v>576</v>
      </c>
      <c r="C407" s="6" t="s">
        <v>81</v>
      </c>
      <c r="D407" s="7" t="s">
        <v>34</v>
      </c>
      <c r="E407" s="8">
        <v>2.4470029934012274</v>
      </c>
      <c r="F407" s="36">
        <v>-0.80249357392313225</v>
      </c>
      <c r="G407" s="8">
        <v>9.8107272101086593</v>
      </c>
      <c r="H407" s="9">
        <v>-6</v>
      </c>
      <c r="I407" s="10">
        <v>103</v>
      </c>
      <c r="J407" s="33">
        <v>0.55864681946097927</v>
      </c>
      <c r="K407" s="11">
        <v>7.4316048571174242E-2</v>
      </c>
      <c r="L407" s="10">
        <v>-112</v>
      </c>
      <c r="M407" s="33">
        <v>-0.18821792315040808</v>
      </c>
      <c r="N407" s="11">
        <v>9.7699874056504307E-4</v>
      </c>
      <c r="O407" s="10">
        <v>-10</v>
      </c>
      <c r="P407" s="33">
        <v>-2.4486579614661941E-2</v>
      </c>
      <c r="Q407" s="11">
        <v>0</v>
      </c>
      <c r="R407" s="10">
        <v>19</v>
      </c>
      <c r="S407" s="33">
        <v>0.23888270298591624</v>
      </c>
      <c r="T407" s="12">
        <v>0</v>
      </c>
      <c r="U407" s="10">
        <v>24</v>
      </c>
      <c r="V407" s="33">
        <v>3.3547636705849593E-2</v>
      </c>
      <c r="W407" s="11">
        <v>-6.0897217336353168E-3</v>
      </c>
      <c r="X407" s="10">
        <v>-5</v>
      </c>
      <c r="Y407" s="33">
        <v>-0.87943742455291396</v>
      </c>
      <c r="Z407" s="13">
        <v>8333</v>
      </c>
      <c r="AA407" s="10">
        <v>-7</v>
      </c>
      <c r="AB407" s="33">
        <v>-1.9332538583508585E-2</v>
      </c>
      <c r="AC407" s="11">
        <v>3.1115745568300324E-3</v>
      </c>
      <c r="AD407" s="10">
        <v>-38</v>
      </c>
      <c r="AE407" s="33">
        <v>-0.16223042066037463</v>
      </c>
      <c r="AF407" s="11">
        <v>-5.2075161739869591E-3</v>
      </c>
      <c r="AG407" s="10">
        <v>-96</v>
      </c>
      <c r="AH407" s="33">
        <v>-0.2663776153940427</v>
      </c>
      <c r="AI407" s="14">
        <v>0.18033333333333346</v>
      </c>
      <c r="AJ407" s="10">
        <v>-14</v>
      </c>
      <c r="AK407" s="33">
        <v>-6.179908173028216E-2</v>
      </c>
      <c r="AL407" s="13">
        <v>4460.8450109113473</v>
      </c>
      <c r="AM407" s="38"/>
    </row>
    <row r="408" spans="1:39" x14ac:dyDescent="0.25">
      <c r="A408" t="s">
        <v>938</v>
      </c>
      <c r="B408" s="5" t="s">
        <v>195</v>
      </c>
      <c r="C408" s="6" t="s">
        <v>81</v>
      </c>
      <c r="D408" s="7" t="s">
        <v>34</v>
      </c>
      <c r="E408" s="8">
        <v>38.084618193529074</v>
      </c>
      <c r="F408" s="36">
        <v>0.7295466267659414</v>
      </c>
      <c r="G408" s="8">
        <v>-1.2292244002615931</v>
      </c>
      <c r="H408" s="9">
        <v>16</v>
      </c>
      <c r="I408" s="10">
        <v>366</v>
      </c>
      <c r="J408" s="33">
        <v>1.8241770500907628</v>
      </c>
      <c r="K408" s="11">
        <v>0.1614387361070484</v>
      </c>
      <c r="L408" s="10">
        <v>-79</v>
      </c>
      <c r="M408" s="33">
        <v>-0.36999487379575419</v>
      </c>
      <c r="N408" s="11">
        <v>-4.3045528950247727E-3</v>
      </c>
      <c r="O408" s="10">
        <v>-36</v>
      </c>
      <c r="P408" s="33">
        <v>-0.25176873463564026</v>
      </c>
      <c r="Q408" s="11">
        <v>1.1389846360393113E-2</v>
      </c>
      <c r="R408" s="10">
        <v>107</v>
      </c>
      <c r="S408" s="33">
        <v>0.25182201694308765</v>
      </c>
      <c r="T408" s="12">
        <v>-0.36562414204606969</v>
      </c>
      <c r="U408" s="10">
        <v>26</v>
      </c>
      <c r="V408" s="33">
        <v>0.22057725492329983</v>
      </c>
      <c r="W408" s="11">
        <v>-1.4329768705174148E-2</v>
      </c>
      <c r="X408" s="10">
        <v>9</v>
      </c>
      <c r="Y408" s="33">
        <v>3.8010995516568058E-2</v>
      </c>
      <c r="Z408" s="13">
        <v>13750</v>
      </c>
      <c r="AA408" s="10">
        <v>-45</v>
      </c>
      <c r="AB408" s="33">
        <v>-0.46613118629006128</v>
      </c>
      <c r="AC408" s="11">
        <v>6.2843450479233287E-3</v>
      </c>
      <c r="AD408" s="10">
        <v>65</v>
      </c>
      <c r="AE408" s="33">
        <v>0.63364211557069905</v>
      </c>
      <c r="AF408" s="11">
        <v>4.5563572287017573E-2</v>
      </c>
      <c r="AG408" s="10">
        <v>-57</v>
      </c>
      <c r="AH408" s="33">
        <v>-0.23777270844179016</v>
      </c>
      <c r="AI408" s="14">
        <v>0.1590000000000007</v>
      </c>
      <c r="AJ408" s="10">
        <v>-49</v>
      </c>
      <c r="AK408" s="33">
        <v>-2.8328089012651936E-3</v>
      </c>
      <c r="AL408" s="13">
        <v>-5970.0447732977627</v>
      </c>
      <c r="AM408" s="38"/>
    </row>
    <row r="409" spans="1:39" ht="22.5" x14ac:dyDescent="0.25">
      <c r="A409" t="s">
        <v>975</v>
      </c>
      <c r="B409" s="5" t="s">
        <v>411</v>
      </c>
      <c r="C409" s="6" t="s">
        <v>81</v>
      </c>
      <c r="D409" s="7" t="s">
        <v>34</v>
      </c>
      <c r="E409" s="8">
        <v>22.079125140645868</v>
      </c>
      <c r="F409" s="36">
        <v>8.8125963726802592E-2</v>
      </c>
      <c r="G409" s="8">
        <v>3.6131358832387619</v>
      </c>
      <c r="H409" s="9">
        <v>-6</v>
      </c>
      <c r="I409" s="10">
        <v>216</v>
      </c>
      <c r="J409" s="33">
        <v>0.7309593584789873</v>
      </c>
      <c r="K409" s="11">
        <v>7.9151573110127327E-2</v>
      </c>
      <c r="L409" s="10">
        <v>11</v>
      </c>
      <c r="M409" s="33">
        <v>0.15033022334625001</v>
      </c>
      <c r="N409" s="11">
        <v>-1.2524698353874202E-2</v>
      </c>
      <c r="O409" s="10">
        <v>-29</v>
      </c>
      <c r="P409" s="33">
        <v>-6.6307458018018683E-2</v>
      </c>
      <c r="Q409" s="11">
        <v>1.24444542344819E-3</v>
      </c>
      <c r="R409" s="10">
        <v>43</v>
      </c>
      <c r="S409" s="33">
        <v>0.19475317121448951</v>
      </c>
      <c r="T409" s="12">
        <v>-5.785925035684264E-2</v>
      </c>
      <c r="U409" s="10">
        <v>-15</v>
      </c>
      <c r="V409" s="33">
        <v>-1.9039698400921679E-2</v>
      </c>
      <c r="W409" s="11">
        <v>-2.0423367821714514E-3</v>
      </c>
      <c r="X409" s="10">
        <v>-59</v>
      </c>
      <c r="Y409" s="33">
        <v>-0.27091580327479892</v>
      </c>
      <c r="Z409" s="13">
        <v>6900</v>
      </c>
      <c r="AA409" s="10">
        <v>48</v>
      </c>
      <c r="AB409" s="33">
        <v>7.7910468870271088E-2</v>
      </c>
      <c r="AC409" s="11">
        <v>1.4447953955218674E-3</v>
      </c>
      <c r="AD409" s="10">
        <v>-2</v>
      </c>
      <c r="AE409" s="33">
        <v>2.6479027157693957E-3</v>
      </c>
      <c r="AF409" s="11">
        <v>6.5312944855322463E-3</v>
      </c>
      <c r="AG409" s="10">
        <v>-60</v>
      </c>
      <c r="AH409" s="33">
        <v>-0.18496487971753023</v>
      </c>
      <c r="AI409" s="14">
        <v>8.7666666666666782E-2</v>
      </c>
      <c r="AJ409" s="10">
        <v>-47</v>
      </c>
      <c r="AK409" s="33">
        <v>-2.0015179627659696E-2</v>
      </c>
      <c r="AL409" s="13">
        <v>380.98511256833444</v>
      </c>
      <c r="AM409" s="38"/>
    </row>
    <row r="410" spans="1:39" x14ac:dyDescent="0.25">
      <c r="A410" t="s">
        <v>986</v>
      </c>
      <c r="B410" s="5" t="s">
        <v>448</v>
      </c>
      <c r="C410" s="6" t="s">
        <v>81</v>
      </c>
      <c r="D410" s="7" t="s">
        <v>34</v>
      </c>
      <c r="E410" s="8">
        <v>20.117869534656723</v>
      </c>
      <c r="F410" s="36">
        <v>-0.17477233940342174</v>
      </c>
      <c r="G410" s="8">
        <v>4.6643495889592259</v>
      </c>
      <c r="H410" s="9">
        <v>-15</v>
      </c>
      <c r="I410" s="10">
        <v>26</v>
      </c>
      <c r="J410" s="33">
        <v>0.13922582000519207</v>
      </c>
      <c r="K410" s="11">
        <v>3.3914393845857593E-2</v>
      </c>
      <c r="L410" s="10">
        <v>-39</v>
      </c>
      <c r="M410" s="33">
        <v>-2.104214259100845E-3</v>
      </c>
      <c r="N410" s="11">
        <v>-1.1232849847023718E-2</v>
      </c>
      <c r="O410" s="10">
        <v>39</v>
      </c>
      <c r="P410" s="33">
        <v>6.3002330202138523E-2</v>
      </c>
      <c r="Q410" s="11">
        <v>-6.2799583841202065E-3</v>
      </c>
      <c r="R410" s="10">
        <v>-10</v>
      </c>
      <c r="S410" s="33">
        <v>0.17353131918446846</v>
      </c>
      <c r="T410" s="12">
        <v>0.12846040208105849</v>
      </c>
      <c r="U410" s="10">
        <v>-4</v>
      </c>
      <c r="V410" s="33">
        <v>9.1397918308028236E-4</v>
      </c>
      <c r="W410" s="11">
        <v>-2.7382112263648686E-3</v>
      </c>
      <c r="X410" s="10">
        <v>-34</v>
      </c>
      <c r="Y410" s="33">
        <v>-0.22614265759020388</v>
      </c>
      <c r="Z410" s="13">
        <v>9441</v>
      </c>
      <c r="AA410" s="10">
        <v>-29</v>
      </c>
      <c r="AB410" s="33">
        <v>-0.12212454520621641</v>
      </c>
      <c r="AC410" s="11">
        <v>3.8302387267904539E-3</v>
      </c>
      <c r="AD410" s="10">
        <v>-30</v>
      </c>
      <c r="AE410" s="33">
        <v>-7.2921901809307021E-2</v>
      </c>
      <c r="AF410" s="11">
        <v>8.592754100099631E-4</v>
      </c>
      <c r="AG410" s="10">
        <v>-17</v>
      </c>
      <c r="AH410" s="33">
        <v>-8.7166196894636838E-2</v>
      </c>
      <c r="AI410" s="14">
        <v>-3.1000000000000139E-2</v>
      </c>
      <c r="AJ410" s="10">
        <v>-17</v>
      </c>
      <c r="AK410" s="33">
        <v>-1.4078862320981378E-2</v>
      </c>
      <c r="AL410" s="13">
        <v>12431.591904256347</v>
      </c>
      <c r="AM410" s="38"/>
    </row>
    <row r="411" spans="1:39" x14ac:dyDescent="0.25">
      <c r="A411" t="s">
        <v>1010</v>
      </c>
      <c r="B411" s="5" t="s">
        <v>530</v>
      </c>
      <c r="C411" s="6" t="s">
        <v>81</v>
      </c>
      <c r="D411" s="7" t="s">
        <v>34</v>
      </c>
      <c r="E411" s="8">
        <v>15.865810998097265</v>
      </c>
      <c r="F411" s="36">
        <v>0.14147416453031703</v>
      </c>
      <c r="G411" s="8">
        <v>4.74183126518618</v>
      </c>
      <c r="H411" s="9">
        <v>10</v>
      </c>
      <c r="I411" s="10">
        <v>37</v>
      </c>
      <c r="J411" s="33">
        <v>0.15950175417061438</v>
      </c>
      <c r="K411" s="11">
        <v>3.8940226257191624E-2</v>
      </c>
      <c r="L411" s="10">
        <v>76</v>
      </c>
      <c r="M411" s="33">
        <v>0.32639294521503359</v>
      </c>
      <c r="N411" s="11">
        <v>-1.9401104474247716E-2</v>
      </c>
      <c r="O411" s="10">
        <v>18</v>
      </c>
      <c r="P411" s="33">
        <v>2.9071659882738632E-2</v>
      </c>
      <c r="Q411" s="11">
        <v>-4.1146511424610399E-3</v>
      </c>
      <c r="R411" s="10">
        <v>-20</v>
      </c>
      <c r="S411" s="33">
        <v>0.1223087100924935</v>
      </c>
      <c r="T411" s="12">
        <v>0.10323584349199857</v>
      </c>
      <c r="U411" s="10">
        <v>-73</v>
      </c>
      <c r="V411" s="33">
        <v>-0.18406531757558858</v>
      </c>
      <c r="W411" s="11">
        <v>7.7198420986076405E-3</v>
      </c>
      <c r="X411" s="10">
        <v>3</v>
      </c>
      <c r="Y411" s="33">
        <v>5.322425738115899E-2</v>
      </c>
      <c r="Z411" s="13">
        <v>29118</v>
      </c>
      <c r="AA411" s="10">
        <v>47</v>
      </c>
      <c r="AB411" s="33">
        <v>8.2003144669874795E-2</v>
      </c>
      <c r="AC411" s="11">
        <v>1.5227756492124274E-3</v>
      </c>
      <c r="AD411" s="10">
        <v>-23</v>
      </c>
      <c r="AE411" s="33">
        <v>-5.2044221816817782E-2</v>
      </c>
      <c r="AF411" s="11">
        <v>2.3281423021563885E-3</v>
      </c>
      <c r="AG411" s="10">
        <v>-36</v>
      </c>
      <c r="AH411" s="33">
        <v>-0.10664031112034654</v>
      </c>
      <c r="AI411" s="14">
        <v>-1.3333333333336306E-3</v>
      </c>
      <c r="AJ411" s="10">
        <v>-25</v>
      </c>
      <c r="AK411" s="33">
        <v>-1.5350660679471356E-2</v>
      </c>
      <c r="AL411" s="13">
        <v>7853.7039563922153</v>
      </c>
      <c r="AM411" s="38"/>
    </row>
    <row r="412" spans="1:39" x14ac:dyDescent="0.25">
      <c r="A412" t="s">
        <v>1021</v>
      </c>
      <c r="B412" s="5" t="s">
        <v>475</v>
      </c>
      <c r="C412" s="6" t="s">
        <v>81</v>
      </c>
      <c r="D412" s="7" t="s">
        <v>34</v>
      </c>
      <c r="E412" s="8">
        <v>16.14082547381463</v>
      </c>
      <c r="F412" s="36">
        <v>-1.615853812578405</v>
      </c>
      <c r="G412" s="8">
        <v>9.0516365445910836</v>
      </c>
      <c r="H412" s="9">
        <v>-92</v>
      </c>
      <c r="I412" s="10">
        <v>-352</v>
      </c>
      <c r="J412" s="33">
        <v>-3.3112439645929719</v>
      </c>
      <c r="K412" s="11">
        <v>-0.18455090914200611</v>
      </c>
      <c r="L412" s="10">
        <v>12</v>
      </c>
      <c r="M412" s="33">
        <v>0.19632932428817884</v>
      </c>
      <c r="N412" s="11">
        <v>-1.1613675380307928E-2</v>
      </c>
      <c r="O412" s="10">
        <v>-29</v>
      </c>
      <c r="P412" s="33">
        <v>-9.5927652090055271E-2</v>
      </c>
      <c r="Q412" s="11">
        <v>3.5449512771536795E-3</v>
      </c>
      <c r="R412" s="10">
        <v>-64</v>
      </c>
      <c r="S412" s="33">
        <v>0.11495387297315851</v>
      </c>
      <c r="T412" s="12">
        <v>0.24360535931790497</v>
      </c>
      <c r="U412" s="10">
        <v>-81</v>
      </c>
      <c r="V412" s="33">
        <v>-0.26894430056072816</v>
      </c>
      <c r="W412" s="11">
        <v>1.3767724895619483E-2</v>
      </c>
      <c r="X412" s="10">
        <v>-142</v>
      </c>
      <c r="Y412" s="33">
        <v>-0.63741823650102747</v>
      </c>
      <c r="Z412" s="13">
        <v>-7450</v>
      </c>
      <c r="AA412" s="10">
        <v>-38</v>
      </c>
      <c r="AB412" s="33">
        <v>-0.12259756047976123</v>
      </c>
      <c r="AC412" s="11">
        <v>4.3430232558139513E-3</v>
      </c>
      <c r="AD412" s="10">
        <v>66</v>
      </c>
      <c r="AE412" s="33">
        <v>0.19288109208571269</v>
      </c>
      <c r="AF412" s="11">
        <v>1.6318255277459115E-2</v>
      </c>
      <c r="AG412" s="10">
        <v>-6</v>
      </c>
      <c r="AH412" s="33">
        <v>-8.3906444766222887E-2</v>
      </c>
      <c r="AI412" s="14">
        <v>-3.8666666666666849E-2</v>
      </c>
      <c r="AJ412" s="10">
        <v>4</v>
      </c>
      <c r="AK412" s="33">
        <v>3.6169730481968865E-3</v>
      </c>
      <c r="AL412" s="13">
        <v>36297.036597949511</v>
      </c>
      <c r="AM412" s="38"/>
    </row>
    <row r="413" spans="1:39" x14ac:dyDescent="0.25">
      <c r="A413" t="s">
        <v>1026</v>
      </c>
      <c r="B413" s="5" t="s">
        <v>404</v>
      </c>
      <c r="C413" s="6" t="s">
        <v>81</v>
      </c>
      <c r="D413" s="7" t="s">
        <v>34</v>
      </c>
      <c r="E413" s="8">
        <v>19.932344445524706</v>
      </c>
      <c r="F413" s="36">
        <v>-2.9330872463356958</v>
      </c>
      <c r="G413" s="8">
        <v>11.554333465066783</v>
      </c>
      <c r="H413" s="9">
        <v>-171</v>
      </c>
      <c r="I413" s="10">
        <v>79</v>
      </c>
      <c r="J413" s="33">
        <v>0.28406982259211988</v>
      </c>
      <c r="K413" s="11">
        <v>4.5576911199799452E-2</v>
      </c>
      <c r="L413" s="10">
        <v>180</v>
      </c>
      <c r="M413" s="33">
        <v>0.72754321147465517</v>
      </c>
      <c r="N413" s="11">
        <v>-3.8406380879018577E-2</v>
      </c>
      <c r="O413" s="10">
        <v>-447</v>
      </c>
      <c r="P413" s="33">
        <v>-1.6951076236050659</v>
      </c>
      <c r="Q413" s="11">
        <v>0.10336993563044301</v>
      </c>
      <c r="R413" s="10">
        <v>-40</v>
      </c>
      <c r="S413" s="33">
        <v>0.12242545813134392</v>
      </c>
      <c r="T413" s="12">
        <v>0.14406090082731568</v>
      </c>
      <c r="U413" s="10">
        <v>-235</v>
      </c>
      <c r="V413" s="33">
        <v>-0.68022706150626677</v>
      </c>
      <c r="W413" s="11">
        <v>3.7706669922643918E-2</v>
      </c>
      <c r="X413" s="10">
        <v>-113</v>
      </c>
      <c r="Y413" s="33">
        <v>-0.46740766973051351</v>
      </c>
      <c r="Z413" s="13">
        <v>-2852</v>
      </c>
      <c r="AA413" s="10">
        <v>-16</v>
      </c>
      <c r="AB413" s="33">
        <v>-8.7775642975004509E-2</v>
      </c>
      <c r="AC413" s="11">
        <v>3.5474095796676416E-3</v>
      </c>
      <c r="AD413" s="10">
        <v>-100</v>
      </c>
      <c r="AE413" s="33">
        <v>-0.34981583981849312</v>
      </c>
      <c r="AF413" s="11">
        <v>-1.3828253201493501E-2</v>
      </c>
      <c r="AG413" s="10">
        <v>-43</v>
      </c>
      <c r="AH413" s="33">
        <v>-0.11355380463130449</v>
      </c>
      <c r="AI413" s="14">
        <v>1.3333333333333641E-2</v>
      </c>
      <c r="AJ413" s="10">
        <v>-45</v>
      </c>
      <c r="AK413" s="33">
        <v>1.2253032377466389E-3</v>
      </c>
      <c r="AL413" s="13">
        <v>7771.0358150868997</v>
      </c>
      <c r="AM413" s="38"/>
    </row>
    <row r="414" spans="1:39" x14ac:dyDescent="0.25">
      <c r="A414" t="s">
        <v>1027</v>
      </c>
      <c r="B414" s="5" t="s">
        <v>471</v>
      </c>
      <c r="C414" s="6" t="s">
        <v>81</v>
      </c>
      <c r="D414" s="7" t="s">
        <v>34</v>
      </c>
      <c r="E414" s="8">
        <v>17.38765652204448</v>
      </c>
      <c r="F414" s="36">
        <v>0.18119429011323707</v>
      </c>
      <c r="G414" s="8">
        <v>4.3342411589980046</v>
      </c>
      <c r="H414" s="9">
        <v>0</v>
      </c>
      <c r="I414" s="10">
        <v>-68</v>
      </c>
      <c r="J414" s="33">
        <v>-0.64752209152394025</v>
      </c>
      <c r="K414" s="11">
        <v>-4.9923799280564563E-3</v>
      </c>
      <c r="L414" s="10">
        <v>-118</v>
      </c>
      <c r="M414" s="33">
        <v>-0.27052886301954038</v>
      </c>
      <c r="N414" s="11">
        <v>-1.5713687158000894E-3</v>
      </c>
      <c r="O414" s="10">
        <v>43</v>
      </c>
      <c r="P414" s="33">
        <v>7.657353224887975E-2</v>
      </c>
      <c r="Q414" s="11">
        <v>-6.9003525630749601E-3</v>
      </c>
      <c r="R414" s="10">
        <v>-21</v>
      </c>
      <c r="S414" s="33">
        <v>0.16991494091425141</v>
      </c>
      <c r="T414" s="12">
        <v>0.11498758119873548</v>
      </c>
      <c r="U414" s="10">
        <v>-30</v>
      </c>
      <c r="V414" s="33">
        <v>-5.2019036582763578E-2</v>
      </c>
      <c r="W414" s="11">
        <v>-4.9409742289278913E-5</v>
      </c>
      <c r="X414" s="10">
        <v>13</v>
      </c>
      <c r="Y414" s="33">
        <v>0.13196466244192345</v>
      </c>
      <c r="Z414" s="13">
        <v>26234</v>
      </c>
      <c r="AA414" s="10">
        <v>15</v>
      </c>
      <c r="AB414" s="33">
        <v>2.4617936443357524E-2</v>
      </c>
      <c r="AC414" s="11">
        <v>2.3338875956102414E-3</v>
      </c>
      <c r="AD414" s="10">
        <v>16</v>
      </c>
      <c r="AE414" s="33">
        <v>5.1538665096746317E-2</v>
      </c>
      <c r="AF414" s="11">
        <v>8.0124516255846157E-3</v>
      </c>
      <c r="AG414" s="10">
        <v>11</v>
      </c>
      <c r="AH414" s="33">
        <v>2.4087109535449517E-2</v>
      </c>
      <c r="AI414" s="14">
        <v>-0.14766666666666639</v>
      </c>
      <c r="AJ414" s="10">
        <v>4</v>
      </c>
      <c r="AK414" s="33">
        <v>8.3782032113994265E-3</v>
      </c>
      <c r="AL414" s="13">
        <v>26900.170387038699</v>
      </c>
      <c r="AM414" s="38"/>
    </row>
    <row r="415" spans="1:39" x14ac:dyDescent="0.25">
      <c r="A415" t="s">
        <v>1034</v>
      </c>
      <c r="B415" s="5" t="s">
        <v>432</v>
      </c>
      <c r="C415" s="6" t="s">
        <v>81</v>
      </c>
      <c r="D415" s="7" t="s">
        <v>34</v>
      </c>
      <c r="E415" s="8">
        <v>20.899684468486591</v>
      </c>
      <c r="F415" s="36">
        <v>-0.57969532698248649</v>
      </c>
      <c r="G415" s="8">
        <v>5.5115780199703579</v>
      </c>
      <c r="H415" s="9">
        <v>-39</v>
      </c>
      <c r="I415" s="10">
        <v>-14</v>
      </c>
      <c r="J415" s="33">
        <v>-1.2483175289304427E-2</v>
      </c>
      <c r="K415" s="11">
        <v>2.1526145319458401E-2</v>
      </c>
      <c r="L415" s="10">
        <v>-76</v>
      </c>
      <c r="M415" s="33">
        <v>-0.14427384511516514</v>
      </c>
      <c r="N415" s="11">
        <v>-7.4272979853070784E-3</v>
      </c>
      <c r="O415" s="10">
        <v>-137</v>
      </c>
      <c r="P415" s="33">
        <v>-0.38217721006808958</v>
      </c>
      <c r="Q415" s="11">
        <v>2.1349679185674451E-2</v>
      </c>
      <c r="R415" s="10">
        <v>19</v>
      </c>
      <c r="S415" s="33">
        <v>0.15790787970070483</v>
      </c>
      <c r="T415" s="12">
        <v>-5.3373689760426668E-2</v>
      </c>
      <c r="U415" s="10">
        <v>-14</v>
      </c>
      <c r="V415" s="33">
        <v>-2.2265307728040029E-2</v>
      </c>
      <c r="W415" s="11">
        <v>-1.5418981857232214E-3</v>
      </c>
      <c r="X415" s="10">
        <v>-34</v>
      </c>
      <c r="Y415" s="33">
        <v>-0.26298381506042773</v>
      </c>
      <c r="Z415" s="13">
        <v>9570</v>
      </c>
      <c r="AA415" s="10">
        <v>9</v>
      </c>
      <c r="AB415" s="33">
        <v>-7.4840069887001925E-3</v>
      </c>
      <c r="AC415" s="11">
        <v>1.9559917682444167E-3</v>
      </c>
      <c r="AD415" s="10">
        <v>-21</v>
      </c>
      <c r="AE415" s="33">
        <v>-5.9313433973949281E-2</v>
      </c>
      <c r="AF415" s="11">
        <v>1.7635453847701932E-3</v>
      </c>
      <c r="AG415" s="10">
        <v>48</v>
      </c>
      <c r="AH415" s="33">
        <v>0.12120933194002437</v>
      </c>
      <c r="AI415" s="14">
        <v>-0.25933333333333275</v>
      </c>
      <c r="AJ415" s="10">
        <v>23</v>
      </c>
      <c r="AK415" s="33">
        <v>2.2029957008506684E-2</v>
      </c>
      <c r="AL415" s="13">
        <v>32783.307625262882</v>
      </c>
      <c r="AM415" s="38"/>
    </row>
    <row r="416" spans="1:39" x14ac:dyDescent="0.25">
      <c r="A416" t="s">
        <v>1108</v>
      </c>
      <c r="B416" s="5" t="s">
        <v>80</v>
      </c>
      <c r="C416" s="6" t="s">
        <v>81</v>
      </c>
      <c r="D416" s="7" t="s">
        <v>34</v>
      </c>
      <c r="E416" s="8">
        <v>44.064235671731076</v>
      </c>
      <c r="F416" s="36">
        <v>-2.6969941882546218</v>
      </c>
      <c r="G416" s="8">
        <v>6.0693479847927279</v>
      </c>
      <c r="H416" s="9">
        <v>-25</v>
      </c>
      <c r="I416" s="10">
        <v>207</v>
      </c>
      <c r="J416" s="33">
        <v>0.6941620648920519</v>
      </c>
      <c r="K416" s="11">
        <v>7.4904931311820411E-2</v>
      </c>
      <c r="L416" s="10">
        <v>131</v>
      </c>
      <c r="M416" s="33">
        <v>0.5422264281734307</v>
      </c>
      <c r="N416" s="11">
        <v>-4.5748432601880884E-2</v>
      </c>
      <c r="O416" s="10">
        <v>-52</v>
      </c>
      <c r="P416" s="33">
        <v>-1.0183461974083681</v>
      </c>
      <c r="Q416" s="11">
        <v>5.7741223460163957E-2</v>
      </c>
      <c r="R416" s="10">
        <v>284</v>
      </c>
      <c r="S416" s="33">
        <v>0.56241516657106161</v>
      </c>
      <c r="T416" s="12">
        <v>-1.3605442176870748</v>
      </c>
      <c r="U416" s="10">
        <v>-34</v>
      </c>
      <c r="V416" s="33">
        <v>-1.3684454257219709</v>
      </c>
      <c r="W416" s="11">
        <v>8.3428888373224985E-2</v>
      </c>
      <c r="X416" s="10">
        <v>-22</v>
      </c>
      <c r="Y416" s="33">
        <v>-0.20481621426482532</v>
      </c>
      <c r="Z416" s="13">
        <v>208</v>
      </c>
      <c r="AA416" s="10">
        <v>96</v>
      </c>
      <c r="AB416" s="33">
        <v>0.3062218543118036</v>
      </c>
      <c r="AC416" s="11">
        <v>-2.2921348314606793E-3</v>
      </c>
      <c r="AD416" s="10">
        <v>-23</v>
      </c>
      <c r="AE416" s="33">
        <v>-1.2846118381248199</v>
      </c>
      <c r="AF416" s="11">
        <v>-6.1722186898369724E-2</v>
      </c>
      <c r="AG416" s="10">
        <v>1</v>
      </c>
      <c r="AH416" s="33">
        <v>-1.6199729440603161E-2</v>
      </c>
      <c r="AI416" s="14">
        <v>-0.10599999999999987</v>
      </c>
      <c r="AJ416" s="10">
        <v>-9</v>
      </c>
      <c r="AK416" s="33">
        <v>2.2165101905109674E-2</v>
      </c>
      <c r="AL416" s="13">
        <v>4622.5016133887184</v>
      </c>
      <c r="AM416" s="38"/>
    </row>
    <row r="417" spans="1:39" x14ac:dyDescent="0.25">
      <c r="A417" t="s">
        <v>1123</v>
      </c>
      <c r="B417" s="5" t="s">
        <v>152</v>
      </c>
      <c r="C417" s="6" t="s">
        <v>81</v>
      </c>
      <c r="D417" s="7" t="s">
        <v>34</v>
      </c>
      <c r="E417" s="8">
        <v>13.815516602304113</v>
      </c>
      <c r="F417" s="36">
        <v>8.9726310277277399E-2</v>
      </c>
      <c r="G417" s="8">
        <v>5.2865697027042931</v>
      </c>
      <c r="H417" s="9">
        <v>-2</v>
      </c>
      <c r="I417" s="10">
        <v>-155</v>
      </c>
      <c r="J417" s="33">
        <v>-0.46993628327931208</v>
      </c>
      <c r="K417" s="11">
        <v>-1.004227836880911E-2</v>
      </c>
      <c r="L417" s="10">
        <v>101</v>
      </c>
      <c r="M417" s="33">
        <v>0.39389204806915412</v>
      </c>
      <c r="N417" s="11">
        <v>-2.6688290641111941E-2</v>
      </c>
      <c r="O417" s="10">
        <v>-18</v>
      </c>
      <c r="P417" s="33">
        <v>-4.6924197583481431E-2</v>
      </c>
      <c r="Q417" s="11">
        <v>1.2825463885872122E-3</v>
      </c>
      <c r="R417" s="10">
        <v>29</v>
      </c>
      <c r="S417" s="33">
        <v>0.25198298729260871</v>
      </c>
      <c r="T417" s="12">
        <v>-5.509034817100044E-2</v>
      </c>
      <c r="U417" s="10">
        <v>31</v>
      </c>
      <c r="V417" s="33">
        <v>6.3678448719238001E-2</v>
      </c>
      <c r="W417" s="11">
        <v>-7.3059481773101141E-3</v>
      </c>
      <c r="X417" s="10">
        <v>0</v>
      </c>
      <c r="Y417" s="33">
        <v>-2.0893578856897577E-2</v>
      </c>
      <c r="Z417" s="13">
        <v>27222</v>
      </c>
      <c r="AA417" s="10">
        <v>-17</v>
      </c>
      <c r="AB417" s="33">
        <v>-9.8567634369877755E-2</v>
      </c>
      <c r="AC417" s="11">
        <v>3.6761054683492334E-3</v>
      </c>
      <c r="AD417" s="10">
        <v>0</v>
      </c>
      <c r="AE417" s="33">
        <v>-1.4522457675618661E-2</v>
      </c>
      <c r="AF417" s="11">
        <v>3.8006277189603921E-3</v>
      </c>
      <c r="AG417" s="10">
        <v>-34</v>
      </c>
      <c r="AH417" s="33">
        <v>-0.10958210195067357</v>
      </c>
      <c r="AI417" s="14">
        <v>2.666666666666373E-3</v>
      </c>
      <c r="AJ417" s="10">
        <v>0</v>
      </c>
      <c r="AK417" s="33">
        <v>5.5173081660538636E-3</v>
      </c>
      <c r="AL417" s="13">
        <v>20096.134743531002</v>
      </c>
      <c r="AM417" s="38"/>
    </row>
    <row r="418" spans="1:39" x14ac:dyDescent="0.25">
      <c r="A418" t="s">
        <v>1144</v>
      </c>
      <c r="B418" s="5" t="s">
        <v>175</v>
      </c>
      <c r="C418" s="6" t="s">
        <v>81</v>
      </c>
      <c r="D418" s="7" t="s">
        <v>34</v>
      </c>
      <c r="E418" s="8">
        <v>38.217922201314636</v>
      </c>
      <c r="F418" s="36">
        <v>0.80398119729456674</v>
      </c>
      <c r="G418" s="8">
        <v>-1.4411970146954403</v>
      </c>
      <c r="H418" s="9">
        <v>22</v>
      </c>
      <c r="I418" s="10">
        <v>291</v>
      </c>
      <c r="J418" s="33">
        <v>1.31306538370072</v>
      </c>
      <c r="K418" s="11">
        <v>0.12487597624745861</v>
      </c>
      <c r="L418" s="10">
        <v>56</v>
      </c>
      <c r="M418" s="33">
        <v>0.22158152330035524</v>
      </c>
      <c r="N418" s="11">
        <v>-2.7766571805231399E-2</v>
      </c>
      <c r="O418" s="10">
        <v>195</v>
      </c>
      <c r="P418" s="33">
        <v>1.441642063170069</v>
      </c>
      <c r="Q418" s="11">
        <v>-9.5445356984103474E-2</v>
      </c>
      <c r="R418" s="10">
        <v>-93</v>
      </c>
      <c r="S418" s="33">
        <v>-3.7533158112937587E-2</v>
      </c>
      <c r="T418" s="12">
        <v>0.37611008550409319</v>
      </c>
      <c r="U418" s="10">
        <v>-150</v>
      </c>
      <c r="V418" s="33">
        <v>-1.617104423100572</v>
      </c>
      <c r="W418" s="11">
        <v>9.632526968612716E-2</v>
      </c>
      <c r="X418" s="10">
        <v>-20</v>
      </c>
      <c r="Y418" s="33">
        <v>-6.1119181171507941E-2</v>
      </c>
      <c r="Z418" s="13">
        <v>11557</v>
      </c>
      <c r="AA418" s="10">
        <v>2</v>
      </c>
      <c r="AB418" s="33">
        <v>-3.3568538337356735E-2</v>
      </c>
      <c r="AC418" s="11">
        <v>9.9919376511690278E-4</v>
      </c>
      <c r="AD418" s="10">
        <v>97</v>
      </c>
      <c r="AE418" s="33">
        <v>0.73381426462737243</v>
      </c>
      <c r="AF418" s="11">
        <v>5.1109101701987125E-2</v>
      </c>
      <c r="AG418" s="10">
        <v>-17</v>
      </c>
      <c r="AH418" s="33">
        <v>-2.7113398050468196E-2</v>
      </c>
      <c r="AI418" s="14">
        <v>-8.7333333333333485E-2</v>
      </c>
      <c r="AJ418" s="10">
        <v>-40</v>
      </c>
      <c r="AK418" s="33">
        <v>3.8671719273907224E-3</v>
      </c>
      <c r="AL418" s="13">
        <v>5927.0665699898091</v>
      </c>
      <c r="AM418" s="38"/>
    </row>
    <row r="419" spans="1:39" x14ac:dyDescent="0.25">
      <c r="A419" t="s">
        <v>618</v>
      </c>
      <c r="B419" s="5" t="s">
        <v>444</v>
      </c>
      <c r="C419" s="6" t="s">
        <v>30</v>
      </c>
      <c r="D419" s="7" t="s">
        <v>20</v>
      </c>
      <c r="E419" s="8">
        <v>16.053422209777974</v>
      </c>
      <c r="F419" s="36">
        <v>1.2535511145580047</v>
      </c>
      <c r="G419" s="8">
        <v>1.9410791112131029</v>
      </c>
      <c r="H419" s="9">
        <v>65</v>
      </c>
      <c r="I419" s="10">
        <v>237</v>
      </c>
      <c r="J419" s="33">
        <v>1.3236938466216381</v>
      </c>
      <c r="K419" s="11">
        <v>0.12879608596889747</v>
      </c>
      <c r="L419" s="10">
        <v>-34</v>
      </c>
      <c r="M419" s="33">
        <v>-9.5921916924431083E-2</v>
      </c>
      <c r="N419" s="11">
        <v>2.5613132911392403E-3</v>
      </c>
      <c r="O419" s="10">
        <v>-10</v>
      </c>
      <c r="P419" s="33">
        <v>-2.4486579614661941E-2</v>
      </c>
      <c r="Q419" s="11">
        <v>0</v>
      </c>
      <c r="R419" s="10">
        <v>19</v>
      </c>
      <c r="S419" s="33">
        <v>0.23888270298591624</v>
      </c>
      <c r="T419" s="12">
        <v>0</v>
      </c>
      <c r="U419" s="10">
        <v>100</v>
      </c>
      <c r="V419" s="33">
        <v>0.20766184638168994</v>
      </c>
      <c r="W419" s="11">
        <v>-1.5962441314553995E-2</v>
      </c>
      <c r="X419" s="10">
        <v>51</v>
      </c>
      <c r="Y419" s="33">
        <v>0.16569105684374058</v>
      </c>
      <c r="Z419" s="13">
        <v>20208</v>
      </c>
      <c r="AA419" s="10">
        <v>124</v>
      </c>
      <c r="AB419" s="33">
        <v>0.35979398768478854</v>
      </c>
      <c r="AC419" s="11">
        <v>-1.7899159663865571E-3</v>
      </c>
      <c r="AD419" s="10">
        <v>21</v>
      </c>
      <c r="AE419" s="33">
        <v>8.423286315551648E-2</v>
      </c>
      <c r="AF419" s="11">
        <v>8.9528258132909322E-3</v>
      </c>
      <c r="AG419" s="10">
        <v>-2</v>
      </c>
      <c r="AH419" s="33">
        <v>-6.0362238345585739E-2</v>
      </c>
      <c r="AI419" s="14">
        <v>-7.9666666666666552E-2</v>
      </c>
      <c r="AJ419" s="10">
        <v>-4</v>
      </c>
      <c r="AK419" s="33">
        <v>-0.28030874286756213</v>
      </c>
      <c r="AL419" s="13">
        <v>250614.76604723139</v>
      </c>
      <c r="AM419" s="38"/>
    </row>
    <row r="420" spans="1:39" x14ac:dyDescent="0.25">
      <c r="A420" t="s">
        <v>619</v>
      </c>
      <c r="B420" s="5" t="s">
        <v>215</v>
      </c>
      <c r="C420" s="6" t="s">
        <v>30</v>
      </c>
      <c r="D420" s="7" t="s">
        <v>20</v>
      </c>
      <c r="E420" s="8">
        <v>30.58801668400033</v>
      </c>
      <c r="F420" s="36">
        <v>-0.43182961599012093</v>
      </c>
      <c r="G420" s="8">
        <v>3.1776330507735224</v>
      </c>
      <c r="H420" s="9">
        <v>-19</v>
      </c>
      <c r="I420" s="10">
        <v>-6</v>
      </c>
      <c r="J420" s="33">
        <v>-0.43372003295383887</v>
      </c>
      <c r="K420" s="11">
        <v>2.6618569467338205E-2</v>
      </c>
      <c r="L420" s="10">
        <v>-56</v>
      </c>
      <c r="M420" s="33">
        <v>-0.12027359428768275</v>
      </c>
      <c r="N420" s="11">
        <v>-9.3025284649921949E-3</v>
      </c>
      <c r="O420" s="10">
        <v>86</v>
      </c>
      <c r="P420" s="33">
        <v>0.43030750912587096</v>
      </c>
      <c r="Q420" s="11">
        <v>-3.0966407545545256E-2</v>
      </c>
      <c r="R420" s="10">
        <v>-4</v>
      </c>
      <c r="S420" s="33">
        <v>-0.21398625842203881</v>
      </c>
      <c r="T420" s="12">
        <v>-5.5385534203547859E-2</v>
      </c>
      <c r="U420" s="10">
        <v>1</v>
      </c>
      <c r="V420" s="33">
        <v>3.1330001633751839E-2</v>
      </c>
      <c r="W420" s="11">
        <v>-3.8007261327633046E-3</v>
      </c>
      <c r="X420" s="10">
        <v>-25</v>
      </c>
      <c r="Y420" s="33">
        <v>-7.9887165423175199E-2</v>
      </c>
      <c r="Z420" s="13">
        <v>9429</v>
      </c>
      <c r="AA420" s="10">
        <v>-40</v>
      </c>
      <c r="AB420" s="33">
        <v>-0.34245565831831604</v>
      </c>
      <c r="AC420" s="11">
        <v>4.9362843729040887E-3</v>
      </c>
      <c r="AD420" s="10">
        <v>-42</v>
      </c>
      <c r="AE420" s="33">
        <v>-0.15701424880617498</v>
      </c>
      <c r="AF420" s="11">
        <v>-2.7842899908303576E-3</v>
      </c>
      <c r="AG420" s="10">
        <v>43</v>
      </c>
      <c r="AH420" s="33">
        <v>0.11873209425525662</v>
      </c>
      <c r="AI420" s="14">
        <v>-0.25699999999999967</v>
      </c>
      <c r="AJ420" s="10">
        <v>42</v>
      </c>
      <c r="AK420" s="33">
        <v>3.4766349866111101E-2</v>
      </c>
      <c r="AL420" s="13">
        <v>31035.903257046855</v>
      </c>
      <c r="AM420" s="38"/>
    </row>
    <row r="421" spans="1:39" x14ac:dyDescent="0.25">
      <c r="A421" t="s">
        <v>622</v>
      </c>
      <c r="B421" s="5" t="s">
        <v>403</v>
      </c>
      <c r="C421" s="6" t="s">
        <v>30</v>
      </c>
      <c r="D421" s="7" t="s">
        <v>20</v>
      </c>
      <c r="E421" s="8">
        <v>13.988822896885827</v>
      </c>
      <c r="F421" s="36">
        <v>-8.9361178984137091E-2</v>
      </c>
      <c r="G421" s="8">
        <v>5.6962875343056911</v>
      </c>
      <c r="H421" s="9">
        <v>-11</v>
      </c>
      <c r="I421" s="10">
        <v>-104</v>
      </c>
      <c r="J421" s="33">
        <v>-0.27602735222901287</v>
      </c>
      <c r="K421" s="11">
        <v>4.7059214792889437E-3</v>
      </c>
      <c r="L421" s="10">
        <v>3</v>
      </c>
      <c r="M421" s="33">
        <v>-0.12965924662902623</v>
      </c>
      <c r="N421" s="11">
        <v>-2.0237090609165162E-2</v>
      </c>
      <c r="O421" s="10">
        <v>-20</v>
      </c>
      <c r="P421" s="33">
        <v>-5.9051412827392347E-2</v>
      </c>
      <c r="Q421" s="11">
        <v>1.9946808510638301E-3</v>
      </c>
      <c r="R421" s="10">
        <v>19</v>
      </c>
      <c r="S421" s="33">
        <v>0.23888270298591624</v>
      </c>
      <c r="T421" s="12">
        <v>0</v>
      </c>
      <c r="U421" s="10">
        <v>-81</v>
      </c>
      <c r="V421" s="33">
        <v>-0.24090513477057696</v>
      </c>
      <c r="W421" s="11">
        <v>1.0774781300495903E-2</v>
      </c>
      <c r="X421" s="10">
        <v>26</v>
      </c>
      <c r="Y421" s="33">
        <v>0.11353383936556313</v>
      </c>
      <c r="Z421" s="13">
        <v>23929</v>
      </c>
      <c r="AA421" s="10">
        <v>86</v>
      </c>
      <c r="AB421" s="33">
        <v>0.18233107877822641</v>
      </c>
      <c r="AC421" s="11">
        <v>1.9956616052060894E-4</v>
      </c>
      <c r="AD421" s="10">
        <v>-38</v>
      </c>
      <c r="AE421" s="33">
        <v>-0.21356398990051351</v>
      </c>
      <c r="AF421" s="11">
        <v>-8.3590652717320246E-3</v>
      </c>
      <c r="AG421" s="10">
        <v>-2</v>
      </c>
      <c r="AH421" s="33">
        <v>-8.8575586909169779E-2</v>
      </c>
      <c r="AI421" s="14">
        <v>-4.7999999999999932E-2</v>
      </c>
      <c r="AJ421" s="10">
        <v>1</v>
      </c>
      <c r="AK421" s="33">
        <v>5.1909135305769016E-2</v>
      </c>
      <c r="AL421" s="13">
        <v>536258.44421270816</v>
      </c>
      <c r="AM421" s="38"/>
    </row>
    <row r="422" spans="1:39" x14ac:dyDescent="0.25">
      <c r="A422" t="s">
        <v>624</v>
      </c>
      <c r="B422" s="5" t="s">
        <v>368</v>
      </c>
      <c r="C422" s="6" t="s">
        <v>30</v>
      </c>
      <c r="D422" s="7" t="s">
        <v>20</v>
      </c>
      <c r="E422" s="8">
        <v>19.560949471320164</v>
      </c>
      <c r="F422" s="36">
        <v>-2.8560068901698927</v>
      </c>
      <c r="G422" s="8">
        <v>11.438235674809459</v>
      </c>
      <c r="H422" s="9">
        <v>-172</v>
      </c>
      <c r="I422" s="10">
        <v>-403</v>
      </c>
      <c r="J422" s="33">
        <v>-1.9052591715034632</v>
      </c>
      <c r="K422" s="11">
        <v>-0.11161868954695064</v>
      </c>
      <c r="L422" s="10">
        <v>-83</v>
      </c>
      <c r="M422" s="33">
        <v>-0.11562923019813065</v>
      </c>
      <c r="N422" s="11">
        <v>-2.7988275664855566E-3</v>
      </c>
      <c r="O422" s="10">
        <v>-232</v>
      </c>
      <c r="P422" s="33">
        <v>-0.60705749921276908</v>
      </c>
      <c r="Q422" s="11">
        <v>3.5597104619391938E-2</v>
      </c>
      <c r="R422" s="10">
        <v>226</v>
      </c>
      <c r="S422" s="33">
        <v>0.43622408118930367</v>
      </c>
      <c r="T422" s="12">
        <v>-0.82987551867219911</v>
      </c>
      <c r="U422" s="10">
        <v>-96</v>
      </c>
      <c r="V422" s="33">
        <v>-0.42393318678570169</v>
      </c>
      <c r="W422" s="11">
        <v>2.3302669996833988E-2</v>
      </c>
      <c r="X422" s="10">
        <v>-18</v>
      </c>
      <c r="Y422" s="33">
        <v>-9.0003596456557339E-2</v>
      </c>
      <c r="Z422" s="13">
        <v>13732</v>
      </c>
      <c r="AA422" s="10">
        <v>-6</v>
      </c>
      <c r="AB422" s="33">
        <v>-8.1537547596481463E-2</v>
      </c>
      <c r="AC422" s="11">
        <v>1.4444444444444496E-3</v>
      </c>
      <c r="AD422" s="10">
        <v>-444</v>
      </c>
      <c r="AE422" s="33">
        <v>-1.7247917681221756</v>
      </c>
      <c r="AF422" s="11">
        <v>-9.4503614323708907E-2</v>
      </c>
      <c r="AG422" s="10">
        <v>1</v>
      </c>
      <c r="AH422" s="33">
        <v>2.3284402826375672E-3</v>
      </c>
      <c r="AI422" s="14">
        <v>-0.14866666666666661</v>
      </c>
      <c r="AJ422" s="10">
        <v>2</v>
      </c>
      <c r="AK422" s="33">
        <v>0.55893046867691165</v>
      </c>
      <c r="AL422" s="13">
        <v>1037816.1330683967</v>
      </c>
      <c r="AM422" s="38"/>
    </row>
    <row r="423" spans="1:39" x14ac:dyDescent="0.25">
      <c r="A423" t="s">
        <v>625</v>
      </c>
      <c r="B423" s="5" t="s">
        <v>249</v>
      </c>
      <c r="C423" s="6" t="s">
        <v>30</v>
      </c>
      <c r="D423" s="7" t="s">
        <v>20</v>
      </c>
      <c r="E423" s="8">
        <v>32.059732776080466</v>
      </c>
      <c r="F423" s="36">
        <v>1.7771319762301747</v>
      </c>
      <c r="G423" s="8">
        <v>-2.6087044114806268</v>
      </c>
      <c r="H423" s="9">
        <v>73</v>
      </c>
      <c r="I423" s="10">
        <v>-217</v>
      </c>
      <c r="J423" s="33">
        <v>-0.67031987164233575</v>
      </c>
      <c r="K423" s="11">
        <v>-1.6509170146445706E-2</v>
      </c>
      <c r="L423" s="10">
        <v>-109</v>
      </c>
      <c r="M423" s="33">
        <v>-0.2456977838600059</v>
      </c>
      <c r="N423" s="11">
        <v>-3.37686813092343E-3</v>
      </c>
      <c r="O423" s="10">
        <v>66</v>
      </c>
      <c r="P423" s="33">
        <v>0.46137714194421714</v>
      </c>
      <c r="Q423" s="11">
        <v>-3.3510793713349959E-2</v>
      </c>
      <c r="R423" s="10">
        <v>138</v>
      </c>
      <c r="S423" s="33">
        <v>0.29827469460360134</v>
      </c>
      <c r="T423" s="12">
        <v>-0.35214507894252511</v>
      </c>
      <c r="U423" s="10">
        <v>170</v>
      </c>
      <c r="V423" s="33">
        <v>0.66398311648517172</v>
      </c>
      <c r="W423" s="11">
        <v>-4.185696554080421E-2</v>
      </c>
      <c r="X423" s="10">
        <v>31</v>
      </c>
      <c r="Y423" s="33">
        <v>0.11765400008387444</v>
      </c>
      <c r="Z423" s="13">
        <v>19322</v>
      </c>
      <c r="AA423" s="10">
        <v>29</v>
      </c>
      <c r="AB423" s="33">
        <v>9.309581728588967E-2</v>
      </c>
      <c r="AC423" s="11">
        <v>1.2263469594105819E-4</v>
      </c>
      <c r="AD423" s="10">
        <v>98</v>
      </c>
      <c r="AE423" s="33">
        <v>0.36580367061167041</v>
      </c>
      <c r="AF423" s="11">
        <v>2.789793997706147E-2</v>
      </c>
      <c r="AG423" s="10">
        <v>14</v>
      </c>
      <c r="AH423" s="33">
        <v>-1.1878084185797944E-2</v>
      </c>
      <c r="AI423" s="14">
        <v>-0.11499999999999977</v>
      </c>
      <c r="AJ423" s="10">
        <v>25</v>
      </c>
      <c r="AK423" s="33">
        <v>3.5669880551139566E-2</v>
      </c>
      <c r="AL423" s="13">
        <v>23994.328341635002</v>
      </c>
      <c r="AM423" s="38"/>
    </row>
    <row r="424" spans="1:39" x14ac:dyDescent="0.25">
      <c r="A424" t="s">
        <v>633</v>
      </c>
      <c r="B424" s="5" t="s">
        <v>179</v>
      </c>
      <c r="C424" s="6" t="s">
        <v>30</v>
      </c>
      <c r="D424" s="7" t="s">
        <v>20</v>
      </c>
      <c r="E424" s="8">
        <v>36.288307472903341</v>
      </c>
      <c r="F424" s="36">
        <v>0.41038957954323019</v>
      </c>
      <c r="G424" s="8">
        <v>-7.1732055880765699E-2</v>
      </c>
      <c r="H424" s="9">
        <v>0</v>
      </c>
      <c r="I424" s="10">
        <v>74</v>
      </c>
      <c r="J424" s="33">
        <v>0.4055900650623282</v>
      </c>
      <c r="K424" s="11">
        <v>6.3777388764405751E-2</v>
      </c>
      <c r="L424" s="10">
        <v>87</v>
      </c>
      <c r="M424" s="33">
        <v>0.32985920349156261</v>
      </c>
      <c r="N424" s="11">
        <v>-3.2360065505867938E-2</v>
      </c>
      <c r="O424" s="10">
        <v>23</v>
      </c>
      <c r="P424" s="33">
        <v>0.10883639608184981</v>
      </c>
      <c r="Q424" s="11">
        <v>-1.0377801389356907E-2</v>
      </c>
      <c r="R424" s="10">
        <v>42</v>
      </c>
      <c r="S424" s="33">
        <v>0.17566982835574332</v>
      </c>
      <c r="T424" s="12">
        <v>-0.19247571345772879</v>
      </c>
      <c r="U424" s="10">
        <v>-17</v>
      </c>
      <c r="V424" s="33">
        <v>-7.2960469124627725E-2</v>
      </c>
      <c r="W424" s="11">
        <v>2.4620152341821439E-3</v>
      </c>
      <c r="X424" s="10">
        <v>-3</v>
      </c>
      <c r="Y424" s="33">
        <v>-2.123694853668745E-2</v>
      </c>
      <c r="Z424" s="13">
        <v>8258</v>
      </c>
      <c r="AA424" s="10">
        <v>15</v>
      </c>
      <c r="AB424" s="33">
        <v>2.8219537709978204E-2</v>
      </c>
      <c r="AC424" s="11">
        <v>-6.2513858901791508E-4</v>
      </c>
      <c r="AD424" s="10">
        <v>-7</v>
      </c>
      <c r="AE424" s="33">
        <v>-6.9198547001886324E-3</v>
      </c>
      <c r="AF424" s="11">
        <v>8.1128290217916676E-3</v>
      </c>
      <c r="AG424" s="10">
        <v>14</v>
      </c>
      <c r="AH424" s="33">
        <v>3.3689748003933984E-2</v>
      </c>
      <c r="AI424" s="14">
        <v>-0.16999999999999993</v>
      </c>
      <c r="AJ424" s="10">
        <v>26</v>
      </c>
      <c r="AK424" s="33">
        <v>2.5985342470825262E-2</v>
      </c>
      <c r="AL424" s="13">
        <v>32007.101214831753</v>
      </c>
      <c r="AM424" s="38"/>
    </row>
    <row r="425" spans="1:39" x14ac:dyDescent="0.25">
      <c r="A425" t="s">
        <v>653</v>
      </c>
      <c r="B425" s="5" t="s">
        <v>281</v>
      </c>
      <c r="C425" s="6" t="s">
        <v>30</v>
      </c>
      <c r="D425" s="7" t="s">
        <v>20</v>
      </c>
      <c r="E425" s="8">
        <v>27.113882786183339</v>
      </c>
      <c r="F425" s="36">
        <v>0.36406216788695289</v>
      </c>
      <c r="G425" s="8">
        <v>1.90565028149706</v>
      </c>
      <c r="H425" s="9">
        <v>8</v>
      </c>
      <c r="I425" s="10">
        <v>-133</v>
      </c>
      <c r="J425" s="33">
        <v>-0.39103997105020361</v>
      </c>
      <c r="K425" s="11">
        <v>1.4369765117827615E-3</v>
      </c>
      <c r="L425" s="10">
        <v>-27</v>
      </c>
      <c r="M425" s="33">
        <v>-1.5489545265510024E-2</v>
      </c>
      <c r="N425" s="11">
        <v>-1.4021503183468884E-2</v>
      </c>
      <c r="O425" s="10">
        <v>18</v>
      </c>
      <c r="P425" s="33">
        <v>4.3233781755050882E-2</v>
      </c>
      <c r="Q425" s="11">
        <v>-5.6340532819543487E-3</v>
      </c>
      <c r="R425" s="10">
        <v>-71</v>
      </c>
      <c r="S425" s="33">
        <v>-3.0980815083199637E-2</v>
      </c>
      <c r="T425" s="12">
        <v>0.3065234326709948</v>
      </c>
      <c r="U425" s="10">
        <v>71</v>
      </c>
      <c r="V425" s="33">
        <v>0.24283321634932359</v>
      </c>
      <c r="W425" s="11">
        <v>-1.7090460101057518E-2</v>
      </c>
      <c r="X425" s="10">
        <v>-6</v>
      </c>
      <c r="Y425" s="33">
        <v>-5.0042911838734661E-3</v>
      </c>
      <c r="Z425" s="13">
        <v>13664</v>
      </c>
      <c r="AA425" s="10">
        <v>1</v>
      </c>
      <c r="AB425" s="33">
        <v>-3.5565016850093722E-2</v>
      </c>
      <c r="AC425" s="11">
        <v>2.0372895505774286E-3</v>
      </c>
      <c r="AD425" s="10">
        <v>61</v>
      </c>
      <c r="AE425" s="33">
        <v>0.23689517840455698</v>
      </c>
      <c r="AF425" s="11">
        <v>2.0187637683904747E-2</v>
      </c>
      <c r="AG425" s="10">
        <v>15</v>
      </c>
      <c r="AH425" s="33">
        <v>2.5008781734579877E-2</v>
      </c>
      <c r="AI425" s="14">
        <v>-0.15866666666666651</v>
      </c>
      <c r="AJ425" s="10">
        <v>40</v>
      </c>
      <c r="AK425" s="33">
        <v>3.2121192561886419E-2</v>
      </c>
      <c r="AL425" s="13">
        <v>41082.216638156708</v>
      </c>
      <c r="AM425" s="38">
        <v>1</v>
      </c>
    </row>
    <row r="426" spans="1:39" x14ac:dyDescent="0.25">
      <c r="A426" t="s">
        <v>711</v>
      </c>
      <c r="B426" s="5" t="s">
        <v>360</v>
      </c>
      <c r="C426" s="6" t="s">
        <v>30</v>
      </c>
      <c r="D426" s="7" t="s">
        <v>20</v>
      </c>
      <c r="E426" s="8">
        <v>30.807957247596597</v>
      </c>
      <c r="F426" s="36">
        <v>-2.0019408678892958E-3</v>
      </c>
      <c r="G426" s="8">
        <v>2.0651914511411817</v>
      </c>
      <c r="H426" s="9">
        <v>1</v>
      </c>
      <c r="I426" s="10">
        <v>165</v>
      </c>
      <c r="J426" s="33">
        <v>0.87985586286052297</v>
      </c>
      <c r="K426" s="11">
        <v>9.7343010502408678E-2</v>
      </c>
      <c r="L426" s="10">
        <v>-361</v>
      </c>
      <c r="M426" s="33">
        <v>-2.4926639602560479</v>
      </c>
      <c r="N426" s="11">
        <v>7.8282960638078131E-2</v>
      </c>
      <c r="O426" s="10">
        <v>36</v>
      </c>
      <c r="P426" s="33">
        <v>0.14236239744811091</v>
      </c>
      <c r="Q426" s="11">
        <v>-1.2200953592751571E-2</v>
      </c>
      <c r="R426" s="10">
        <v>78</v>
      </c>
      <c r="S426" s="33">
        <v>0.24782986670815407</v>
      </c>
      <c r="T426" s="12">
        <v>-0.6820497765784177</v>
      </c>
      <c r="U426" s="10">
        <v>-165</v>
      </c>
      <c r="V426" s="33">
        <v>-0.51878251298120781</v>
      </c>
      <c r="W426" s="11">
        <v>2.8348694290019606E-2</v>
      </c>
      <c r="X426" s="10">
        <v>30</v>
      </c>
      <c r="Y426" s="33">
        <v>0.10140811213601209</v>
      </c>
      <c r="Z426" s="13">
        <v>17783</v>
      </c>
      <c r="AA426" s="10">
        <v>35</v>
      </c>
      <c r="AB426" s="33">
        <v>0.2978466861405023</v>
      </c>
      <c r="AC426" s="11">
        <v>-3.333333333333334E-3</v>
      </c>
      <c r="AD426" s="10">
        <v>26</v>
      </c>
      <c r="AE426" s="33">
        <v>0.13242162170394495</v>
      </c>
      <c r="AF426" s="11">
        <v>1.4942393142228005E-2</v>
      </c>
      <c r="AG426" s="10">
        <v>3</v>
      </c>
      <c r="AH426" s="33">
        <v>-9.2417728733243595E-3</v>
      </c>
      <c r="AI426" s="14">
        <v>-0.11133333333333306</v>
      </c>
      <c r="AJ426" s="10">
        <v>-14</v>
      </c>
      <c r="AK426" s="33">
        <v>1.6974221752261709E-3</v>
      </c>
      <c r="AL426" s="13">
        <v>13871.742430764716</v>
      </c>
      <c r="AM426" s="38"/>
    </row>
    <row r="427" spans="1:39" x14ac:dyDescent="0.25">
      <c r="A427" t="s">
        <v>803</v>
      </c>
      <c r="B427" s="5" t="s">
        <v>359</v>
      </c>
      <c r="C427" s="6" t="s">
        <v>30</v>
      </c>
      <c r="D427" s="7" t="s">
        <v>20</v>
      </c>
      <c r="E427" s="8">
        <v>14.844956378915818</v>
      </c>
      <c r="F427" s="36">
        <v>1.6298865388874937</v>
      </c>
      <c r="G427" s="8">
        <v>1.2514739459938333</v>
      </c>
      <c r="H427" s="9">
        <v>68</v>
      </c>
      <c r="I427" s="10">
        <v>139</v>
      </c>
      <c r="J427" s="33">
        <v>1.6503937991956179</v>
      </c>
      <c r="K427" s="11">
        <v>0.15825396413463788</v>
      </c>
      <c r="L427" s="10">
        <v>-152</v>
      </c>
      <c r="M427" s="33">
        <v>-0.36531444146199277</v>
      </c>
      <c r="N427" s="11">
        <v>9.4656545221700472E-3</v>
      </c>
      <c r="O427" s="10">
        <v>49</v>
      </c>
      <c r="P427" s="33">
        <v>0.16288836315318123</v>
      </c>
      <c r="Q427" s="11">
        <v>-1.2E-2</v>
      </c>
      <c r="R427" s="10">
        <v>19</v>
      </c>
      <c r="S427" s="33">
        <v>0.23888270298591624</v>
      </c>
      <c r="T427" s="12">
        <v>0</v>
      </c>
      <c r="U427" s="10">
        <v>166</v>
      </c>
      <c r="V427" s="33">
        <v>0.52302311182607253</v>
      </c>
      <c r="W427" s="11">
        <v>-3.4000659268212281E-2</v>
      </c>
      <c r="X427" s="10">
        <v>63</v>
      </c>
      <c r="Y427" s="33">
        <v>0.24568756485817606</v>
      </c>
      <c r="Z427" s="13">
        <v>28369</v>
      </c>
      <c r="AA427" s="10">
        <v>129</v>
      </c>
      <c r="AB427" s="33">
        <v>0.33846321614355129</v>
      </c>
      <c r="AC427" s="11">
        <v>-1.7891156462585024E-3</v>
      </c>
      <c r="AD427" s="10">
        <v>-3</v>
      </c>
      <c r="AE427" s="33">
        <v>-4.4497443651965729E-2</v>
      </c>
      <c r="AF427" s="11">
        <v>1.9083425902191031E-3</v>
      </c>
      <c r="AG427" s="10">
        <v>1</v>
      </c>
      <c r="AH427" s="33">
        <v>-4.7044973603252327E-2</v>
      </c>
      <c r="AI427" s="14">
        <v>-9.3666666666666565E-2</v>
      </c>
      <c r="AJ427" s="10">
        <v>0</v>
      </c>
      <c r="AK427" s="33">
        <v>-0.57627828984012375</v>
      </c>
      <c r="AL427" s="13">
        <v>555803.55310997833</v>
      </c>
      <c r="AM427" s="38"/>
    </row>
    <row r="428" spans="1:39" x14ac:dyDescent="0.25">
      <c r="A428" t="s">
        <v>830</v>
      </c>
      <c r="B428" s="5" t="s">
        <v>341</v>
      </c>
      <c r="C428" s="6" t="s">
        <v>30</v>
      </c>
      <c r="D428" s="7" t="s">
        <v>20</v>
      </c>
      <c r="E428" s="8">
        <v>19.119749461513269</v>
      </c>
      <c r="F428" s="36">
        <v>0.52184596922243864</v>
      </c>
      <c r="G428" s="8">
        <v>3.1363863337036371</v>
      </c>
      <c r="H428" s="9">
        <v>11</v>
      </c>
      <c r="I428" s="10">
        <v>66</v>
      </c>
      <c r="J428" s="33">
        <v>0.22615766327215814</v>
      </c>
      <c r="K428" s="11">
        <v>4.5160393341123539E-2</v>
      </c>
      <c r="L428" s="10">
        <v>-4</v>
      </c>
      <c r="M428" s="33">
        <v>5.7985647673172741E-2</v>
      </c>
      <c r="N428" s="11">
        <v>-1.7158349416413934E-2</v>
      </c>
      <c r="O428" s="10">
        <v>137</v>
      </c>
      <c r="P428" s="33">
        <v>0.33392815194044162</v>
      </c>
      <c r="Q428" s="11">
        <v>-2.3242968081534511E-2</v>
      </c>
      <c r="R428" s="10">
        <v>19</v>
      </c>
      <c r="S428" s="33">
        <v>0.23888270298591624</v>
      </c>
      <c r="T428" s="12">
        <v>0</v>
      </c>
      <c r="U428" s="10">
        <v>-4</v>
      </c>
      <c r="V428" s="33">
        <v>-0.10683508022289545</v>
      </c>
      <c r="W428" s="11">
        <v>1.9091437312494814E-3</v>
      </c>
      <c r="X428" s="10">
        <v>-30</v>
      </c>
      <c r="Y428" s="33">
        <v>-0.14906379300446271</v>
      </c>
      <c r="Z428" s="13">
        <v>10625</v>
      </c>
      <c r="AA428" s="10">
        <v>46</v>
      </c>
      <c r="AB428" s="33">
        <v>9.9803913072808476E-2</v>
      </c>
      <c r="AC428" s="11">
        <v>5.4978354978355015E-4</v>
      </c>
      <c r="AD428" s="10">
        <v>15</v>
      </c>
      <c r="AE428" s="33">
        <v>3.9751047845399179E-2</v>
      </c>
      <c r="AF428" s="11">
        <v>7.0577345828994886E-3</v>
      </c>
      <c r="AG428" s="10">
        <v>-3</v>
      </c>
      <c r="AH428" s="33">
        <v>-5.2594632968920974E-2</v>
      </c>
      <c r="AI428" s="14">
        <v>-7.2666666666666879E-2</v>
      </c>
      <c r="AJ428" s="10">
        <v>19</v>
      </c>
      <c r="AK428" s="33">
        <v>2.9967428444513146E-2</v>
      </c>
      <c r="AL428" s="13">
        <v>60986.543671696709</v>
      </c>
      <c r="AM428" s="38"/>
    </row>
    <row r="429" spans="1:39" x14ac:dyDescent="0.25">
      <c r="A429" t="s">
        <v>831</v>
      </c>
      <c r="B429" s="5" t="s">
        <v>383</v>
      </c>
      <c r="C429" s="6" t="s">
        <v>30</v>
      </c>
      <c r="D429" s="7" t="s">
        <v>20</v>
      </c>
      <c r="E429" s="8">
        <v>22.251347611065995</v>
      </c>
      <c r="F429" s="36">
        <v>-0.65960644099285681</v>
      </c>
      <c r="G429" s="8">
        <v>5.4357258884503032</v>
      </c>
      <c r="H429" s="9">
        <v>-53</v>
      </c>
      <c r="I429" s="10">
        <v>-24</v>
      </c>
      <c r="J429" s="33">
        <v>-0.30504863797394011</v>
      </c>
      <c r="K429" s="11">
        <v>1.9573374548384592E-2</v>
      </c>
      <c r="L429" s="10">
        <v>-16</v>
      </c>
      <c r="M429" s="33">
        <v>2.4051646722007047E-2</v>
      </c>
      <c r="N429" s="11">
        <v>-1.5963567944372967E-2</v>
      </c>
      <c r="O429" s="10">
        <v>-69</v>
      </c>
      <c r="P429" s="33">
        <v>-0.20389077294238378</v>
      </c>
      <c r="Q429" s="11">
        <v>9.8606389671950928E-3</v>
      </c>
      <c r="R429" s="10">
        <v>-88</v>
      </c>
      <c r="S429" s="33">
        <v>9.0497442137391082E-3</v>
      </c>
      <c r="T429" s="12">
        <v>0.30418029281659448</v>
      </c>
      <c r="U429" s="10">
        <v>-121</v>
      </c>
      <c r="V429" s="33">
        <v>-0.3713004586878203</v>
      </c>
      <c r="W429" s="11">
        <v>1.9701242497429258E-2</v>
      </c>
      <c r="X429" s="10">
        <v>-17</v>
      </c>
      <c r="Y429" s="33">
        <v>-0.1011470972064801</v>
      </c>
      <c r="Z429" s="13">
        <v>12840</v>
      </c>
      <c r="AA429" s="10">
        <v>91</v>
      </c>
      <c r="AB429" s="33">
        <v>0.20358135111591225</v>
      </c>
      <c r="AC429" s="11">
        <v>-5.6098983758558207E-4</v>
      </c>
      <c r="AD429" s="10">
        <v>-46</v>
      </c>
      <c r="AE429" s="33">
        <v>-0.13395226581464265</v>
      </c>
      <c r="AF429" s="11">
        <v>-1.8945099562441836E-3</v>
      </c>
      <c r="AG429" s="10">
        <v>14</v>
      </c>
      <c r="AH429" s="33">
        <v>8.0614455793507345E-3</v>
      </c>
      <c r="AI429" s="14">
        <v>-0.13966666666666638</v>
      </c>
      <c r="AJ429" s="10">
        <v>29</v>
      </c>
      <c r="AK429" s="33">
        <v>2.5147778987856445E-2</v>
      </c>
      <c r="AL429" s="13">
        <v>30652.321037435642</v>
      </c>
      <c r="AM429" s="38"/>
    </row>
    <row r="430" spans="1:39" x14ac:dyDescent="0.25">
      <c r="A430" t="s">
        <v>842</v>
      </c>
      <c r="B430" s="5" t="s">
        <v>276</v>
      </c>
      <c r="C430" s="6" t="s">
        <v>30</v>
      </c>
      <c r="D430" s="7" t="s">
        <v>20</v>
      </c>
      <c r="E430" s="8">
        <v>25.508573785177372</v>
      </c>
      <c r="F430" s="36">
        <v>0.60442742184384635</v>
      </c>
      <c r="G430" s="8">
        <v>1.6343822791391069</v>
      </c>
      <c r="H430" s="9">
        <v>28</v>
      </c>
      <c r="I430" s="10">
        <v>-61</v>
      </c>
      <c r="J430" s="33">
        <v>-0.56908454968197653</v>
      </c>
      <c r="K430" s="11">
        <v>-1.3339859142931232E-3</v>
      </c>
      <c r="L430" s="10">
        <v>37</v>
      </c>
      <c r="M430" s="33">
        <v>0.20009370114874037</v>
      </c>
      <c r="N430" s="11">
        <v>-2.1978420552676632E-2</v>
      </c>
      <c r="O430" s="10">
        <v>47</v>
      </c>
      <c r="P430" s="33">
        <v>8.3985756920917476E-2</v>
      </c>
      <c r="Q430" s="11">
        <v>-7.5554944589415335E-3</v>
      </c>
      <c r="R430" s="10">
        <v>54</v>
      </c>
      <c r="S430" s="33">
        <v>0.19521044540767174</v>
      </c>
      <c r="T430" s="12">
        <v>-0.27774275753792232</v>
      </c>
      <c r="U430" s="10">
        <v>225</v>
      </c>
      <c r="V430" s="33">
        <v>0.6695180185300672</v>
      </c>
      <c r="W430" s="11">
        <v>-4.2682832240715875E-2</v>
      </c>
      <c r="X430" s="10">
        <v>-12</v>
      </c>
      <c r="Y430" s="33">
        <v>-7.2972239436230157E-2</v>
      </c>
      <c r="Z430" s="13">
        <v>11958</v>
      </c>
      <c r="AA430" s="10">
        <v>42</v>
      </c>
      <c r="AB430" s="33">
        <v>0.11259007057196393</v>
      </c>
      <c r="AC430" s="11">
        <v>1.6949152542369839E-5</v>
      </c>
      <c r="AD430" s="10">
        <v>-88</v>
      </c>
      <c r="AE430" s="33">
        <v>-0.30611885001649741</v>
      </c>
      <c r="AF430" s="11">
        <v>-1.1354903301853514E-2</v>
      </c>
      <c r="AG430" s="10">
        <v>14</v>
      </c>
      <c r="AH430" s="33">
        <v>2.2085397587184419E-2</v>
      </c>
      <c r="AI430" s="14">
        <v>-0.15466666666666629</v>
      </c>
      <c r="AJ430" s="10">
        <v>45</v>
      </c>
      <c r="AK430" s="33">
        <v>3.5762330409865456E-2</v>
      </c>
      <c r="AL430" s="13">
        <v>39722.182848402095</v>
      </c>
      <c r="AM430" s="38"/>
    </row>
    <row r="431" spans="1:39" x14ac:dyDescent="0.25">
      <c r="A431" t="s">
        <v>845</v>
      </c>
      <c r="B431" s="5" t="s">
        <v>147</v>
      </c>
      <c r="C431" s="6" t="s">
        <v>30</v>
      </c>
      <c r="D431" s="7" t="s">
        <v>20</v>
      </c>
      <c r="E431" s="8">
        <v>38.187570935362018</v>
      </c>
      <c r="F431" s="36">
        <v>-2.1953599601782274</v>
      </c>
      <c r="G431" s="8">
        <v>6.0160562948860488</v>
      </c>
      <c r="H431" s="9">
        <v>-43</v>
      </c>
      <c r="I431" s="10">
        <v>-143</v>
      </c>
      <c r="J431" s="33">
        <v>-0.4293165906338865</v>
      </c>
      <c r="K431" s="11">
        <v>4.7465685671177482E-4</v>
      </c>
      <c r="L431" s="10">
        <v>-301</v>
      </c>
      <c r="M431" s="33">
        <v>-1.2505933765269892</v>
      </c>
      <c r="N431" s="11">
        <v>3.4015184071049989E-2</v>
      </c>
      <c r="O431" s="10">
        <v>43</v>
      </c>
      <c r="P431" s="33">
        <v>0.52475468912730094</v>
      </c>
      <c r="Q431" s="11">
        <v>-3.8256512607122303E-2</v>
      </c>
      <c r="R431" s="10">
        <v>-352</v>
      </c>
      <c r="S431" s="33">
        <v>-1.4593927513246683</v>
      </c>
      <c r="T431" s="12">
        <v>3.3382789317507418</v>
      </c>
      <c r="U431" s="10">
        <v>-94</v>
      </c>
      <c r="V431" s="33">
        <v>-0.54140342276107223</v>
      </c>
      <c r="W431" s="11">
        <v>3.090955912212115E-2</v>
      </c>
      <c r="X431" s="10">
        <v>-22</v>
      </c>
      <c r="Y431" s="33">
        <v>-3.8332942682855586E-2</v>
      </c>
      <c r="Z431" s="13">
        <v>10203</v>
      </c>
      <c r="AA431" s="10">
        <v>-6</v>
      </c>
      <c r="AB431" s="33">
        <v>-0.13484533724394054</v>
      </c>
      <c r="AC431" s="11">
        <v>1.9533607681755799E-3</v>
      </c>
      <c r="AD431" s="10">
        <v>-13</v>
      </c>
      <c r="AE431" s="33">
        <v>-0.16780425725084691</v>
      </c>
      <c r="AF431" s="11">
        <v>2.1048346432650522E-4</v>
      </c>
      <c r="AG431" s="10">
        <v>48</v>
      </c>
      <c r="AH431" s="33">
        <v>0.13276086353229366</v>
      </c>
      <c r="AI431" s="14">
        <v>-0.27033333333333331</v>
      </c>
      <c r="AJ431" s="10">
        <v>11</v>
      </c>
      <c r="AK431" s="33">
        <v>3.3805351460003796E-2</v>
      </c>
      <c r="AL431" s="13">
        <v>15680.384806091643</v>
      </c>
      <c r="AM431" s="38"/>
    </row>
    <row r="432" spans="1:39" x14ac:dyDescent="0.25">
      <c r="A432" t="s">
        <v>846</v>
      </c>
      <c r="B432" s="5" t="s">
        <v>74</v>
      </c>
      <c r="C432" s="6" t="s">
        <v>30</v>
      </c>
      <c r="D432" s="7" t="s">
        <v>20</v>
      </c>
      <c r="E432" s="8">
        <v>45.348965228901491</v>
      </c>
      <c r="F432" s="36">
        <v>1.4592983494496981</v>
      </c>
      <c r="G432" s="8">
        <v>-4.5166768818474026</v>
      </c>
      <c r="H432" s="9">
        <v>43</v>
      </c>
      <c r="I432" s="10">
        <v>7</v>
      </c>
      <c r="J432" s="33">
        <v>3.0580848551908479</v>
      </c>
      <c r="K432" s="11">
        <v>0.29671292821504602</v>
      </c>
      <c r="L432" s="10">
        <v>-63</v>
      </c>
      <c r="M432" s="33">
        <v>-0.30067628661523987</v>
      </c>
      <c r="N432" s="11">
        <v>-7.0005811426914963E-3</v>
      </c>
      <c r="O432" s="10">
        <v>10</v>
      </c>
      <c r="P432" s="33">
        <v>0.34262013119585766</v>
      </c>
      <c r="Q432" s="11">
        <v>-2.9042409469417108E-2</v>
      </c>
      <c r="R432" s="10">
        <v>-18</v>
      </c>
      <c r="S432" s="33">
        <v>0.12001509752371267</v>
      </c>
      <c r="T432" s="12">
        <v>8.3355542461823917E-2</v>
      </c>
      <c r="U432" s="10">
        <v>-5</v>
      </c>
      <c r="V432" s="33">
        <v>-0.12835300659970583</v>
      </c>
      <c r="W432" s="11">
        <v>1.1487453089584376E-2</v>
      </c>
      <c r="X432" s="10">
        <v>-2</v>
      </c>
      <c r="Y432" s="33">
        <v>-3.9318063468873232E-2</v>
      </c>
      <c r="Z432" s="13">
        <v>6906</v>
      </c>
      <c r="AA432" s="10">
        <v>104</v>
      </c>
      <c r="AB432" s="33">
        <v>0.23782872171096459</v>
      </c>
      <c r="AC432" s="11">
        <v>-8.4260820685778601E-4</v>
      </c>
      <c r="AD432" s="10">
        <v>23</v>
      </c>
      <c r="AE432" s="33">
        <v>0.24033800116081516</v>
      </c>
      <c r="AF432" s="11">
        <v>2.2646241924863864E-2</v>
      </c>
      <c r="AG432" s="10">
        <v>7</v>
      </c>
      <c r="AH432" s="33">
        <v>-1.0006943805814905E-2</v>
      </c>
      <c r="AI432" s="14">
        <v>-0.12133333333333374</v>
      </c>
      <c r="AJ432" s="10">
        <v>-56</v>
      </c>
      <c r="AK432" s="33">
        <v>-2.7317530620877828E-3</v>
      </c>
      <c r="AL432" s="13">
        <v>-1733.5454330206849</v>
      </c>
      <c r="AM432" s="38">
        <v>1</v>
      </c>
    </row>
    <row r="433" spans="1:39" x14ac:dyDescent="0.25">
      <c r="A433" t="s">
        <v>849</v>
      </c>
      <c r="B433" s="5" t="s">
        <v>300</v>
      </c>
      <c r="C433" s="6" t="s">
        <v>30</v>
      </c>
      <c r="D433" s="7" t="s">
        <v>20</v>
      </c>
      <c r="E433" s="8">
        <v>23.041989618641015</v>
      </c>
      <c r="F433" s="36">
        <v>2.0069965269146008</v>
      </c>
      <c r="G433" s="8">
        <v>-1.3492544292773303</v>
      </c>
      <c r="H433" s="9">
        <v>95</v>
      </c>
      <c r="I433" s="10">
        <v>-26</v>
      </c>
      <c r="J433" s="33">
        <v>-5.544784651632062E-2</v>
      </c>
      <c r="K433" s="11">
        <v>1.8128374834300742E-2</v>
      </c>
      <c r="L433" s="10">
        <v>66</v>
      </c>
      <c r="M433" s="33">
        <v>0.26694277899899654</v>
      </c>
      <c r="N433" s="11">
        <v>-2.4947758678800135E-2</v>
      </c>
      <c r="O433" s="10">
        <v>123</v>
      </c>
      <c r="P433" s="33">
        <v>0.25288486664521803</v>
      </c>
      <c r="Q433" s="11">
        <v>-1.8016162403392062E-2</v>
      </c>
      <c r="R433" s="10">
        <v>19</v>
      </c>
      <c r="S433" s="33">
        <v>0.23888270298591624</v>
      </c>
      <c r="T433" s="12">
        <v>0</v>
      </c>
      <c r="U433" s="10">
        <v>277</v>
      </c>
      <c r="V433" s="33">
        <v>0.79651944154325161</v>
      </c>
      <c r="W433" s="11">
        <v>-5.0475359610919535E-2</v>
      </c>
      <c r="X433" s="10">
        <v>104</v>
      </c>
      <c r="Y433" s="33">
        <v>0.38350043292355684</v>
      </c>
      <c r="Z433" s="13">
        <v>30607</v>
      </c>
      <c r="AA433" s="10">
        <v>57</v>
      </c>
      <c r="AB433" s="33">
        <v>0.15072298137979684</v>
      </c>
      <c r="AC433" s="11">
        <v>-3.1100478468899795E-4</v>
      </c>
      <c r="AD433" s="10">
        <v>38</v>
      </c>
      <c r="AE433" s="33">
        <v>9.9089341335307668E-2</v>
      </c>
      <c r="AF433" s="11">
        <v>1.049461995873946E-2</v>
      </c>
      <c r="AG433" s="10">
        <v>0</v>
      </c>
      <c r="AH433" s="33">
        <v>-3.0300326558743818E-2</v>
      </c>
      <c r="AI433" s="14">
        <v>-0.11433333333333329</v>
      </c>
      <c r="AJ433" s="10">
        <v>1</v>
      </c>
      <c r="AK433" s="33">
        <v>0.16039243448228357</v>
      </c>
      <c r="AL433" s="13">
        <v>480050.82063662563</v>
      </c>
      <c r="AM433" s="38"/>
    </row>
    <row r="434" spans="1:39" x14ac:dyDescent="0.25">
      <c r="A434" t="s">
        <v>861</v>
      </c>
      <c r="B434" s="5" t="s">
        <v>180</v>
      </c>
      <c r="C434" s="6" t="s">
        <v>30</v>
      </c>
      <c r="D434" s="7" t="s">
        <v>20</v>
      </c>
      <c r="E434" s="8">
        <v>32.375782468051455</v>
      </c>
      <c r="F434" s="36">
        <v>0.4941499719066873</v>
      </c>
      <c r="G434" s="8">
        <v>0.51438055157245799</v>
      </c>
      <c r="H434" s="9">
        <v>16</v>
      </c>
      <c r="I434" s="10">
        <v>-125</v>
      </c>
      <c r="J434" s="33">
        <v>-1.1897991503537186</v>
      </c>
      <c r="K434" s="11">
        <v>-4.1896065934659887E-2</v>
      </c>
      <c r="L434" s="10">
        <v>29</v>
      </c>
      <c r="M434" s="33">
        <v>0.13624494839081322</v>
      </c>
      <c r="N434" s="11">
        <v>-2.1760514116576479E-2</v>
      </c>
      <c r="O434" s="10">
        <v>42</v>
      </c>
      <c r="P434" s="33">
        <v>0.1412487379520973</v>
      </c>
      <c r="Q434" s="11">
        <v>-1.2008058988865367E-2</v>
      </c>
      <c r="R434" s="10">
        <v>43</v>
      </c>
      <c r="S434" s="33">
        <v>0.10894949270603929</v>
      </c>
      <c r="T434" s="12">
        <v>-0.6276243055783266</v>
      </c>
      <c r="U434" s="10">
        <v>-35</v>
      </c>
      <c r="V434" s="33">
        <v>-0.1968228974774725</v>
      </c>
      <c r="W434" s="11">
        <v>9.9976757691266072E-3</v>
      </c>
      <c r="X434" s="10">
        <v>25</v>
      </c>
      <c r="Y434" s="33">
        <v>0.13149760094683249</v>
      </c>
      <c r="Z434" s="13">
        <v>17351</v>
      </c>
      <c r="AA434" s="10">
        <v>27</v>
      </c>
      <c r="AB434" s="33">
        <v>0.17715283195576326</v>
      </c>
      <c r="AC434" s="11">
        <v>-2.1476154428463276E-3</v>
      </c>
      <c r="AD434" s="10">
        <v>107</v>
      </c>
      <c r="AE434" s="33">
        <v>0.39166903784997087</v>
      </c>
      <c r="AF434" s="11">
        <v>2.9092425996381288E-2</v>
      </c>
      <c r="AG434" s="10">
        <v>11</v>
      </c>
      <c r="AH434" s="33">
        <v>-2.6617495603658281E-2</v>
      </c>
      <c r="AI434" s="14">
        <v>-9.5666666666666789E-2</v>
      </c>
      <c r="AJ434" s="10">
        <v>63</v>
      </c>
      <c r="AK434" s="33">
        <v>4.1992369460390949E-2</v>
      </c>
      <c r="AL434" s="13">
        <v>38973.817165059663</v>
      </c>
      <c r="AM434" s="38"/>
    </row>
    <row r="435" spans="1:39" x14ac:dyDescent="0.25">
      <c r="A435" t="s">
        <v>869</v>
      </c>
      <c r="B435" s="5" t="s">
        <v>431</v>
      </c>
      <c r="C435" s="6" t="s">
        <v>30</v>
      </c>
      <c r="D435" s="7" t="s">
        <v>20</v>
      </c>
      <c r="E435" s="8">
        <v>20.546440913194481</v>
      </c>
      <c r="F435" s="36">
        <v>1.0449999559571737</v>
      </c>
      <c r="G435" s="8">
        <v>1.5471441147942002</v>
      </c>
      <c r="H435" s="9">
        <v>43</v>
      </c>
      <c r="I435" s="10">
        <v>1</v>
      </c>
      <c r="J435" s="33">
        <v>2.756671987231786E-2</v>
      </c>
      <c r="K435" s="11">
        <v>3.0730401892036463E-2</v>
      </c>
      <c r="L435" s="10">
        <v>-33</v>
      </c>
      <c r="M435" s="33">
        <v>1.6050564167635395E-2</v>
      </c>
      <c r="N435" s="11">
        <v>-5.9605639245384479E-3</v>
      </c>
      <c r="O435" s="10">
        <v>-9</v>
      </c>
      <c r="P435" s="33">
        <v>-3.3427164145943378E-2</v>
      </c>
      <c r="Q435" s="11">
        <v>-5.8748587935704422E-6</v>
      </c>
      <c r="R435" s="10">
        <v>19</v>
      </c>
      <c r="S435" s="33">
        <v>0.23888270298591624</v>
      </c>
      <c r="T435" s="12">
        <v>0</v>
      </c>
      <c r="U435" s="10">
        <v>301</v>
      </c>
      <c r="V435" s="33">
        <v>1.1232268250544071</v>
      </c>
      <c r="W435" s="11">
        <v>-6.930534332022345E-2</v>
      </c>
      <c r="X435" s="10">
        <v>68</v>
      </c>
      <c r="Y435" s="33">
        <v>0.20655119864761939</v>
      </c>
      <c r="Z435" s="13">
        <v>24538</v>
      </c>
      <c r="AA435" s="10">
        <v>-37</v>
      </c>
      <c r="AB435" s="33">
        <v>-0.30121166575594327</v>
      </c>
      <c r="AC435" s="11">
        <v>4.4444444444444453E-3</v>
      </c>
      <c r="AD435" s="10">
        <v>-61</v>
      </c>
      <c r="AE435" s="33">
        <v>-0.28533244873373398</v>
      </c>
      <c r="AF435" s="11">
        <v>-1.2544485099317049E-2</v>
      </c>
      <c r="AG435" s="10">
        <v>2</v>
      </c>
      <c r="AH435" s="33">
        <v>-2.9674499339060745E-2</v>
      </c>
      <c r="AI435" s="14">
        <v>-0.1143333333333334</v>
      </c>
      <c r="AJ435" s="10">
        <v>1</v>
      </c>
      <c r="AK435" s="33">
        <v>0.37129924691851501</v>
      </c>
      <c r="AL435" s="13">
        <v>1177331.0108599602</v>
      </c>
      <c r="AM435" s="38"/>
    </row>
    <row r="436" spans="1:39" x14ac:dyDescent="0.25">
      <c r="A436" t="s">
        <v>883</v>
      </c>
      <c r="B436" s="5" t="s">
        <v>168</v>
      </c>
      <c r="C436" s="6" t="s">
        <v>30</v>
      </c>
      <c r="D436" s="7" t="s">
        <v>20</v>
      </c>
      <c r="E436" s="8">
        <v>38.122829395447908</v>
      </c>
      <c r="F436" s="36">
        <v>0.56269700173764647</v>
      </c>
      <c r="G436" s="8">
        <v>-0.82248577874973705</v>
      </c>
      <c r="H436" s="9">
        <v>14</v>
      </c>
      <c r="I436" s="10">
        <v>48</v>
      </c>
      <c r="J436" s="33">
        <v>0.28174196087523057</v>
      </c>
      <c r="K436" s="11">
        <v>5.4624128828484109E-2</v>
      </c>
      <c r="L436" s="10">
        <v>-53</v>
      </c>
      <c r="M436" s="33">
        <v>-0.4763076353311273</v>
      </c>
      <c r="N436" s="11">
        <v>-6.31728085551507E-3</v>
      </c>
      <c r="O436" s="10">
        <v>-7</v>
      </c>
      <c r="P436" s="33">
        <v>-5.6212617045682284E-2</v>
      </c>
      <c r="Q436" s="11">
        <v>-3.5411762522270795E-4</v>
      </c>
      <c r="R436" s="10">
        <v>-51</v>
      </c>
      <c r="S436" s="33">
        <v>4.9839501843229245E-2</v>
      </c>
      <c r="T436" s="12">
        <v>0.17671236230101645</v>
      </c>
      <c r="U436" s="10">
        <v>-16</v>
      </c>
      <c r="V436" s="33">
        <v>-4.0293855534654463E-2</v>
      </c>
      <c r="W436" s="11">
        <v>4.2875838595733684E-4</v>
      </c>
      <c r="X436" s="10">
        <v>1</v>
      </c>
      <c r="Y436" s="33">
        <v>5.9610895472163694E-2</v>
      </c>
      <c r="Z436" s="13">
        <v>9564</v>
      </c>
      <c r="AA436" s="10">
        <v>5</v>
      </c>
      <c r="AB436" s="33">
        <v>-4.003339474783929E-2</v>
      </c>
      <c r="AC436" s="11">
        <v>-6.4785450779883402E-5</v>
      </c>
      <c r="AD436" s="10">
        <v>99</v>
      </c>
      <c r="AE436" s="33">
        <v>0.589879966871663</v>
      </c>
      <c r="AF436" s="11">
        <v>4.211752753213216E-2</v>
      </c>
      <c r="AG436" s="10">
        <v>61</v>
      </c>
      <c r="AH436" s="33">
        <v>0.15484523269708722</v>
      </c>
      <c r="AI436" s="14">
        <v>-0.30566666666666653</v>
      </c>
      <c r="AJ436" s="10">
        <v>50</v>
      </c>
      <c r="AK436" s="33">
        <v>3.9346461273873229E-2</v>
      </c>
      <c r="AL436" s="13">
        <v>30598.086055378299</v>
      </c>
      <c r="AM436" s="38"/>
    </row>
    <row r="437" spans="1:39" x14ac:dyDescent="0.25">
      <c r="A437" t="s">
        <v>887</v>
      </c>
      <c r="B437" s="5" t="s">
        <v>566</v>
      </c>
      <c r="C437" s="6" t="s">
        <v>30</v>
      </c>
      <c r="D437" s="7" t="s">
        <v>20</v>
      </c>
      <c r="E437" s="8">
        <v>14.808765163684379</v>
      </c>
      <c r="F437" s="36">
        <v>4.8933121505993693</v>
      </c>
      <c r="G437" s="8">
        <v>-6.8483220360192885</v>
      </c>
      <c r="H437" s="9">
        <v>90</v>
      </c>
      <c r="I437" s="10">
        <v>534</v>
      </c>
      <c r="J437" s="33">
        <v>4.4662584601202155</v>
      </c>
      <c r="K437" s="11">
        <v>0.33110209601081819</v>
      </c>
      <c r="L437" s="10">
        <v>-89</v>
      </c>
      <c r="M437" s="33">
        <v>-0.14536722298129062</v>
      </c>
      <c r="N437" s="11">
        <v>-4.3794942690010205E-3</v>
      </c>
      <c r="O437" s="10">
        <v>43</v>
      </c>
      <c r="P437" s="33">
        <v>0.14805020009790093</v>
      </c>
      <c r="Q437" s="11">
        <v>-1.1049723756906077E-2</v>
      </c>
      <c r="R437" s="10">
        <v>19</v>
      </c>
      <c r="S437" s="33">
        <v>0.23888270298591624</v>
      </c>
      <c r="T437" s="12">
        <v>0</v>
      </c>
      <c r="U437" s="10">
        <v>132</v>
      </c>
      <c r="V437" s="33">
        <v>0.33295138396249985</v>
      </c>
      <c r="W437" s="11">
        <v>-2.3288147375738612E-2</v>
      </c>
      <c r="X437" s="10">
        <v>124</v>
      </c>
      <c r="Y437" s="33">
        <v>2.2866400100805482</v>
      </c>
      <c r="Z437" s="13">
        <v>121875</v>
      </c>
      <c r="AA437" s="10">
        <v>205</v>
      </c>
      <c r="AB437" s="33">
        <v>0.99665115103252777</v>
      </c>
      <c r="AC437" s="11">
        <v>-1.1666666666666665E-2</v>
      </c>
      <c r="AD437" s="10">
        <v>34</v>
      </c>
      <c r="AE437" s="33">
        <v>0.2421473247182806</v>
      </c>
      <c r="AF437" s="11">
        <v>1.7804154302670572E-2</v>
      </c>
      <c r="AG437" s="10">
        <v>0</v>
      </c>
      <c r="AH437" s="33">
        <v>-7.688752920477504E-2</v>
      </c>
      <c r="AI437" s="14">
        <v>-6.3666666666666538E-2</v>
      </c>
      <c r="AJ437" s="10">
        <v>-1</v>
      </c>
      <c r="AK437" s="33">
        <v>-1.6520461970473672</v>
      </c>
      <c r="AL437" s="13">
        <v>305940.96084337309</v>
      </c>
      <c r="AM437" s="38"/>
    </row>
    <row r="438" spans="1:39" x14ac:dyDescent="0.25">
      <c r="A438" t="s">
        <v>961</v>
      </c>
      <c r="B438" s="5" t="s">
        <v>107</v>
      </c>
      <c r="C438" s="6" t="s">
        <v>30</v>
      </c>
      <c r="D438" s="7" t="s">
        <v>20</v>
      </c>
      <c r="E438" s="8">
        <v>40.723524427812237</v>
      </c>
      <c r="F438" s="36">
        <v>0.92693630583752773</v>
      </c>
      <c r="G438" s="8">
        <v>-2.2552533887668602</v>
      </c>
      <c r="H438" s="9">
        <v>28</v>
      </c>
      <c r="I438" s="10">
        <v>-199</v>
      </c>
      <c r="J438" s="33">
        <v>-0.60092405228805934</v>
      </c>
      <c r="K438" s="11">
        <v>-1.4935230979207792E-2</v>
      </c>
      <c r="L438" s="10">
        <v>24</v>
      </c>
      <c r="M438" s="33">
        <v>0.50213167626916966</v>
      </c>
      <c r="N438" s="11">
        <v>-7.1603178374382931E-2</v>
      </c>
      <c r="O438" s="10">
        <v>36</v>
      </c>
      <c r="P438" s="33">
        <v>0.48408936391032342</v>
      </c>
      <c r="Q438" s="11">
        <v>-3.5729519899184478E-2</v>
      </c>
      <c r="R438" s="10">
        <v>-1</v>
      </c>
      <c r="S438" s="33">
        <v>-0.59926511967746987</v>
      </c>
      <c r="T438" s="12">
        <v>7.7315659766491684E-2</v>
      </c>
      <c r="U438" s="10">
        <v>431</v>
      </c>
      <c r="V438" s="33">
        <v>1.6376016770249335</v>
      </c>
      <c r="W438" s="11">
        <v>-9.9954215508511066E-2</v>
      </c>
      <c r="X438" s="10">
        <v>-4</v>
      </c>
      <c r="Y438" s="33">
        <v>1.5485596077741803E-2</v>
      </c>
      <c r="Z438" s="13">
        <v>10362</v>
      </c>
      <c r="AA438" s="10">
        <v>-31</v>
      </c>
      <c r="AB438" s="33">
        <v>-0.27835124546077311</v>
      </c>
      <c r="AC438" s="11">
        <v>4.0450450450450481E-3</v>
      </c>
      <c r="AD438" s="10">
        <v>-87</v>
      </c>
      <c r="AE438" s="33">
        <v>-0.34416984155966474</v>
      </c>
      <c r="AF438" s="11">
        <v>-1.3346475226998167E-2</v>
      </c>
      <c r="AG438" s="10">
        <v>50</v>
      </c>
      <c r="AH438" s="33">
        <v>9.8182527130572406E-2</v>
      </c>
      <c r="AI438" s="14">
        <v>-0.23833333333333329</v>
      </c>
      <c r="AJ438" s="10">
        <v>64</v>
      </c>
      <c r="AK438" s="33">
        <v>4.6793350978065806E-2</v>
      </c>
      <c r="AL438" s="13">
        <v>46395.035077520108</v>
      </c>
      <c r="AM438" s="38"/>
    </row>
    <row r="439" spans="1:39" x14ac:dyDescent="0.25">
      <c r="A439" t="s">
        <v>962</v>
      </c>
      <c r="B439" s="5" t="s">
        <v>277</v>
      </c>
      <c r="C439" s="6" t="s">
        <v>30</v>
      </c>
      <c r="D439" s="7" t="s">
        <v>20</v>
      </c>
      <c r="E439" s="8">
        <v>29.207530114522552</v>
      </c>
      <c r="F439" s="36">
        <v>1.1952278434027603</v>
      </c>
      <c r="G439" s="8">
        <v>-0.58415155473981528</v>
      </c>
      <c r="H439" s="9">
        <v>56</v>
      </c>
      <c r="I439" s="10">
        <v>-108</v>
      </c>
      <c r="J439" s="33">
        <v>-1.2791546655085966</v>
      </c>
      <c r="K439" s="11">
        <v>-4.6494593883587454E-2</v>
      </c>
      <c r="L439" s="10">
        <v>122</v>
      </c>
      <c r="M439" s="33">
        <v>0.74728851164437149</v>
      </c>
      <c r="N439" s="11">
        <v>-3.5137639460381544E-2</v>
      </c>
      <c r="O439" s="10">
        <v>31</v>
      </c>
      <c r="P439" s="33">
        <v>7.551792110399097E-2</v>
      </c>
      <c r="Q439" s="11">
        <v>-7.7840461590463136E-3</v>
      </c>
      <c r="R439" s="10">
        <v>9</v>
      </c>
      <c r="S439" s="33">
        <v>0.11328335742443797</v>
      </c>
      <c r="T439" s="12">
        <v>-0.10471743358719143</v>
      </c>
      <c r="U439" s="10">
        <v>-15</v>
      </c>
      <c r="V439" s="33">
        <v>-4.1620678527020852E-2</v>
      </c>
      <c r="W439" s="11">
        <v>3.0989974605687143E-4</v>
      </c>
      <c r="X439" s="10">
        <v>110</v>
      </c>
      <c r="Y439" s="33">
        <v>0.39405289612669531</v>
      </c>
      <c r="Z439" s="13">
        <v>29473</v>
      </c>
      <c r="AA439" s="10">
        <v>42</v>
      </c>
      <c r="AB439" s="33">
        <v>0.25151338630242126</v>
      </c>
      <c r="AC439" s="11">
        <v>-2.4004449388209115E-3</v>
      </c>
      <c r="AD439" s="10">
        <v>147</v>
      </c>
      <c r="AE439" s="33">
        <v>0.53522490833411718</v>
      </c>
      <c r="AF439" s="11">
        <v>3.7709242106947594E-2</v>
      </c>
      <c r="AG439" s="10">
        <v>1</v>
      </c>
      <c r="AH439" s="33">
        <v>-2.8481819045917289E-2</v>
      </c>
      <c r="AI439" s="14">
        <v>-0.10066666666666646</v>
      </c>
      <c r="AJ439" s="10">
        <v>36</v>
      </c>
      <c r="AK439" s="33">
        <v>2.9372183462616136E-2</v>
      </c>
      <c r="AL439" s="13">
        <v>42399.981075960735</v>
      </c>
      <c r="AM439" s="38"/>
    </row>
    <row r="440" spans="1:39" x14ac:dyDescent="0.25">
      <c r="A440" t="s">
        <v>990</v>
      </c>
      <c r="B440" s="5" t="s">
        <v>426</v>
      </c>
      <c r="C440" s="6" t="s">
        <v>30</v>
      </c>
      <c r="D440" s="7" t="s">
        <v>20</v>
      </c>
      <c r="E440" s="8">
        <v>23.06613026005801</v>
      </c>
      <c r="F440" s="36">
        <v>0.77622092192076786</v>
      </c>
      <c r="G440" s="8">
        <v>1.7033910464010624</v>
      </c>
      <c r="H440" s="9">
        <v>43</v>
      </c>
      <c r="I440" s="10">
        <v>-142</v>
      </c>
      <c r="J440" s="33">
        <v>-0.48534246565702766</v>
      </c>
      <c r="K440" s="11">
        <v>-1.5395082799023463E-3</v>
      </c>
      <c r="L440" s="10">
        <v>90</v>
      </c>
      <c r="M440" s="33">
        <v>0.34642833210201951</v>
      </c>
      <c r="N440" s="11">
        <v>-2.970904440270173E-2</v>
      </c>
      <c r="O440" s="10">
        <v>130</v>
      </c>
      <c r="P440" s="33">
        <v>0.39534376831839002</v>
      </c>
      <c r="Q440" s="11">
        <v>-2.7725688957072846E-2</v>
      </c>
      <c r="R440" s="10">
        <v>-83</v>
      </c>
      <c r="S440" s="33">
        <v>-0.47253834447010512</v>
      </c>
      <c r="T440" s="12">
        <v>0.91073310251392459</v>
      </c>
      <c r="U440" s="10">
        <v>240</v>
      </c>
      <c r="V440" s="33">
        <v>0.68270725268963306</v>
      </c>
      <c r="W440" s="11">
        <v>-4.3725578618639155E-2</v>
      </c>
      <c r="X440" s="10">
        <v>56</v>
      </c>
      <c r="Y440" s="33">
        <v>0.1590770518587438</v>
      </c>
      <c r="Z440" s="13">
        <v>23746</v>
      </c>
      <c r="AA440" s="10">
        <v>134</v>
      </c>
      <c r="AB440" s="33">
        <v>0.31881526979758146</v>
      </c>
      <c r="AC440" s="11">
        <v>-1.8083832335329328E-3</v>
      </c>
      <c r="AD440" s="10">
        <v>-85</v>
      </c>
      <c r="AE440" s="33">
        <v>-0.27754762599253502</v>
      </c>
      <c r="AF440" s="11">
        <v>-1.171259777111755E-2</v>
      </c>
      <c r="AG440" s="10">
        <v>4</v>
      </c>
      <c r="AH440" s="33">
        <v>-1.2316335718351556E-2</v>
      </c>
      <c r="AI440" s="14">
        <v>-0.1163333333333334</v>
      </c>
      <c r="AJ440" s="10">
        <v>40</v>
      </c>
      <c r="AK440" s="33">
        <v>3.2684668149598223E-2</v>
      </c>
      <c r="AL440" s="13">
        <v>37635.709057152912</v>
      </c>
      <c r="AM440" s="38"/>
    </row>
    <row r="441" spans="1:39" x14ac:dyDescent="0.25">
      <c r="A441" t="s">
        <v>999</v>
      </c>
      <c r="B441" s="5" t="s">
        <v>311</v>
      </c>
      <c r="C441" s="6" t="s">
        <v>30</v>
      </c>
      <c r="D441" s="7" t="s">
        <v>20</v>
      </c>
      <c r="E441" s="8">
        <v>24.0456544140266</v>
      </c>
      <c r="F441" s="36">
        <v>-1.3798272695523148</v>
      </c>
      <c r="G441" s="8">
        <v>6.8607075633868391</v>
      </c>
      <c r="H441" s="9">
        <v>-85</v>
      </c>
      <c r="I441" s="10">
        <v>-206</v>
      </c>
      <c r="J441" s="33">
        <v>-0.64807163592532191</v>
      </c>
      <c r="K441" s="11">
        <v>-1.4915991782209703E-2</v>
      </c>
      <c r="L441" s="10">
        <v>-299</v>
      </c>
      <c r="M441" s="33">
        <v>-0.96087628182316953</v>
      </c>
      <c r="N441" s="11">
        <v>3.3943742958263509E-2</v>
      </c>
      <c r="O441" s="10">
        <v>-57</v>
      </c>
      <c r="P441" s="33">
        <v>-0.13375245617375353</v>
      </c>
      <c r="Q441" s="11">
        <v>6.1402036273400726E-3</v>
      </c>
      <c r="R441" s="10">
        <v>19</v>
      </c>
      <c r="S441" s="33">
        <v>0.206818881482841</v>
      </c>
      <c r="T441" s="12">
        <v>8.915721277873434E-4</v>
      </c>
      <c r="U441" s="10">
        <v>-215</v>
      </c>
      <c r="V441" s="33">
        <v>-0.68314592523012896</v>
      </c>
      <c r="W441" s="11">
        <v>3.8180539764591764E-2</v>
      </c>
      <c r="X441" s="10">
        <v>-143</v>
      </c>
      <c r="Y441" s="33">
        <v>-0.55387439048114828</v>
      </c>
      <c r="Z441" s="13">
        <v>-7143</v>
      </c>
      <c r="AA441" s="10">
        <v>-1</v>
      </c>
      <c r="AB441" s="33">
        <v>-6.7047062584586078E-2</v>
      </c>
      <c r="AC441" s="11">
        <v>2.2859310643832606E-3</v>
      </c>
      <c r="AD441" s="10">
        <v>34</v>
      </c>
      <c r="AE441" s="33">
        <v>0.24236973222421473</v>
      </c>
      <c r="AF441" s="11">
        <v>2.2064905986264871E-2</v>
      </c>
      <c r="AG441" s="10">
        <v>13</v>
      </c>
      <c r="AH441" s="33">
        <v>1.8974222154190812E-2</v>
      </c>
      <c r="AI441" s="14">
        <v>-0.15100000000000002</v>
      </c>
      <c r="AJ441" s="10">
        <v>20</v>
      </c>
      <c r="AK441" s="33">
        <v>2.5189500435284506E-2</v>
      </c>
      <c r="AL441" s="13">
        <v>21839.926866999362</v>
      </c>
      <c r="AM441" s="38">
        <v>1</v>
      </c>
    </row>
    <row r="442" spans="1:39" ht="22.5" x14ac:dyDescent="0.25">
      <c r="A442" t="s">
        <v>1001</v>
      </c>
      <c r="B442" s="5" t="s">
        <v>345</v>
      </c>
      <c r="C442" s="6" t="s">
        <v>30</v>
      </c>
      <c r="D442" s="7" t="s">
        <v>20</v>
      </c>
      <c r="E442" s="8">
        <v>22.427901199438896</v>
      </c>
      <c r="F442" s="36">
        <v>-0.65752035692964816</v>
      </c>
      <c r="G442" s="8">
        <v>5.3947053721885858</v>
      </c>
      <c r="H442" s="9">
        <v>-55</v>
      </c>
      <c r="I442" s="10">
        <v>245</v>
      </c>
      <c r="J442" s="33">
        <v>0.8033370644639406</v>
      </c>
      <c r="K442" s="11">
        <v>8.2797469865139028E-2</v>
      </c>
      <c r="L442" s="10">
        <v>392</v>
      </c>
      <c r="M442" s="33">
        <v>1.3992797854741412</v>
      </c>
      <c r="N442" s="11">
        <v>-7.7171633419499591E-2</v>
      </c>
      <c r="O442" s="10">
        <v>-196</v>
      </c>
      <c r="P442" s="33">
        <v>-0.49471739183888624</v>
      </c>
      <c r="Q442" s="11">
        <v>2.8752636188474338E-2</v>
      </c>
      <c r="R442" s="10">
        <v>157</v>
      </c>
      <c r="S442" s="33">
        <v>0.34338560816503372</v>
      </c>
      <c r="T442" s="12">
        <v>-0.43946385409800043</v>
      </c>
      <c r="U442" s="10">
        <v>-60</v>
      </c>
      <c r="V442" s="33">
        <v>-0.37974490472714068</v>
      </c>
      <c r="W442" s="11">
        <v>2.1574485735515E-2</v>
      </c>
      <c r="X442" s="10">
        <v>-6</v>
      </c>
      <c r="Y442" s="33">
        <v>-7.6372755279053739E-2</v>
      </c>
      <c r="Z442" s="13">
        <v>15707</v>
      </c>
      <c r="AA442" s="10">
        <v>154</v>
      </c>
      <c r="AB442" s="33">
        <v>0.3763307522605378</v>
      </c>
      <c r="AC442" s="11">
        <v>-2.6210487169951655E-3</v>
      </c>
      <c r="AD442" s="10">
        <v>-288</v>
      </c>
      <c r="AE442" s="33">
        <v>-0.96613655212709471</v>
      </c>
      <c r="AF442" s="11">
        <v>-5.0102400877112485E-2</v>
      </c>
      <c r="AG442" s="10">
        <v>3</v>
      </c>
      <c r="AH442" s="33">
        <v>-6.1669351475357459E-3</v>
      </c>
      <c r="AI442" s="14">
        <v>-0.13266666666666649</v>
      </c>
      <c r="AJ442" s="10">
        <v>-2</v>
      </c>
      <c r="AK442" s="33">
        <v>-3.7510368322723642E-2</v>
      </c>
      <c r="AL442" s="13">
        <v>79109.940344067989</v>
      </c>
      <c r="AM442" s="38"/>
    </row>
    <row r="443" spans="1:39" x14ac:dyDescent="0.25">
      <c r="A443" t="s">
        <v>1002</v>
      </c>
      <c r="B443" s="5" t="s">
        <v>377</v>
      </c>
      <c r="C443" s="6" t="s">
        <v>30</v>
      </c>
      <c r="D443" s="7" t="s">
        <v>20</v>
      </c>
      <c r="E443" s="8">
        <v>19.138780726204729</v>
      </c>
      <c r="F443" s="36">
        <v>-0.22644555565976932</v>
      </c>
      <c r="G443" s="8">
        <v>4.9914612334411927</v>
      </c>
      <c r="H443" s="9">
        <v>-18</v>
      </c>
      <c r="I443" s="10">
        <v>34</v>
      </c>
      <c r="J443" s="33">
        <v>0.14093305780208654</v>
      </c>
      <c r="K443" s="11">
        <v>4.2787841129092286E-2</v>
      </c>
      <c r="L443" s="10">
        <v>136</v>
      </c>
      <c r="M443" s="33">
        <v>0.51171831490679187</v>
      </c>
      <c r="N443" s="11">
        <v>-3.0421021542528216E-2</v>
      </c>
      <c r="O443" s="10">
        <v>25</v>
      </c>
      <c r="P443" s="33">
        <v>3.6280067898575741E-2</v>
      </c>
      <c r="Q443" s="11">
        <v>-4.6487997458571385E-3</v>
      </c>
      <c r="R443" s="10">
        <v>2</v>
      </c>
      <c r="S443" s="33">
        <v>0.19905543582924512</v>
      </c>
      <c r="T443" s="12">
        <v>4.9917696541873918E-2</v>
      </c>
      <c r="U443" s="10">
        <v>-97</v>
      </c>
      <c r="V443" s="33">
        <v>-0.24527968824236301</v>
      </c>
      <c r="W443" s="11">
        <v>1.1129519970112703E-2</v>
      </c>
      <c r="X443" s="10">
        <v>-55</v>
      </c>
      <c r="Y443" s="33">
        <v>-0.23181512180230129</v>
      </c>
      <c r="Z443" s="13">
        <v>7802</v>
      </c>
      <c r="AA443" s="10">
        <v>-47</v>
      </c>
      <c r="AB443" s="33">
        <v>-0.14811286287420455</v>
      </c>
      <c r="AC443" s="11">
        <v>4.0133668251547544E-3</v>
      </c>
      <c r="AD443" s="10">
        <v>-6</v>
      </c>
      <c r="AE443" s="33">
        <v>-6.4367680669470406E-3</v>
      </c>
      <c r="AF443" s="11">
        <v>4.9782556076236606E-3</v>
      </c>
      <c r="AG443" s="10">
        <v>10</v>
      </c>
      <c r="AH443" s="33">
        <v>7.5605250854412498E-3</v>
      </c>
      <c r="AI443" s="14">
        <v>-0.14166666666666705</v>
      </c>
      <c r="AJ443" s="10">
        <v>19</v>
      </c>
      <c r="AK443" s="33">
        <v>1.9241628598584665E-2</v>
      </c>
      <c r="AL443" s="13">
        <v>42375.452691793529</v>
      </c>
      <c r="AM443" s="38"/>
    </row>
    <row r="444" spans="1:39" x14ac:dyDescent="0.25">
      <c r="A444" t="s">
        <v>1047</v>
      </c>
      <c r="B444" s="5" t="s">
        <v>29</v>
      </c>
      <c r="C444" s="6" t="s">
        <v>30</v>
      </c>
      <c r="D444" s="7" t="s">
        <v>20</v>
      </c>
      <c r="E444" s="8">
        <v>71.655890124193718</v>
      </c>
      <c r="F444" s="36">
        <v>-9.5511025379121186</v>
      </c>
      <c r="G444" s="8">
        <v>17.495857186398965</v>
      </c>
      <c r="H444" s="9">
        <v>-9</v>
      </c>
      <c r="I444" s="10">
        <v>-297</v>
      </c>
      <c r="J444" s="33">
        <v>-2.0955376255118461</v>
      </c>
      <c r="K444" s="11">
        <v>-0.13055065825491841</v>
      </c>
      <c r="L444" s="10">
        <v>46</v>
      </c>
      <c r="M444" s="33">
        <v>1.9583402043580145</v>
      </c>
      <c r="N444" s="11">
        <v>-0.14415128684667655</v>
      </c>
      <c r="O444" s="10">
        <v>-6</v>
      </c>
      <c r="P444" s="33">
        <v>-1.1569288342347472</v>
      </c>
      <c r="Q444" s="11">
        <v>6.1037395000736572E-2</v>
      </c>
      <c r="R444" s="10">
        <v>-1</v>
      </c>
      <c r="S444" s="33">
        <v>-4.2048063856191575</v>
      </c>
      <c r="T444" s="12">
        <v>-0.96476319260940713</v>
      </c>
      <c r="U444" s="10">
        <v>-56</v>
      </c>
      <c r="V444" s="33">
        <v>-3.8397993004247839</v>
      </c>
      <c r="W444" s="11">
        <v>0.23331992513242727</v>
      </c>
      <c r="X444" s="10">
        <v>-41</v>
      </c>
      <c r="Y444" s="33">
        <v>-0.35103998606378606</v>
      </c>
      <c r="Z444" s="13">
        <v>-5719</v>
      </c>
      <c r="AA444" s="10">
        <v>26</v>
      </c>
      <c r="AB444" s="33">
        <v>1.2008757587883072</v>
      </c>
      <c r="AC444" s="11">
        <v>-1.7525291828793782E-2</v>
      </c>
      <c r="AD444" s="10">
        <v>-45</v>
      </c>
      <c r="AE444" s="33">
        <v>-1.1994094485817033</v>
      </c>
      <c r="AF444" s="11">
        <v>-5.8382359180977783E-2</v>
      </c>
      <c r="AG444" s="10">
        <v>26</v>
      </c>
      <c r="AH444" s="33">
        <v>2.1369722578688133E-2</v>
      </c>
      <c r="AI444" s="14">
        <v>-0.15200000000000014</v>
      </c>
      <c r="AJ444" s="10">
        <v>64</v>
      </c>
      <c r="AK444" s="33">
        <v>0.1158503314701301</v>
      </c>
      <c r="AL444" s="13">
        <v>140644.68451581954</v>
      </c>
      <c r="AM444" s="38"/>
    </row>
    <row r="445" spans="1:39" x14ac:dyDescent="0.25">
      <c r="A445" t="s">
        <v>1048</v>
      </c>
      <c r="B445" s="5" t="s">
        <v>264</v>
      </c>
      <c r="C445" s="6" t="s">
        <v>30</v>
      </c>
      <c r="D445" s="7" t="s">
        <v>20</v>
      </c>
      <c r="E445" s="8">
        <v>23.788742285413264</v>
      </c>
      <c r="F445" s="36">
        <v>-1.7043803667358337</v>
      </c>
      <c r="G445" s="8">
        <v>7.7191262925616186</v>
      </c>
      <c r="H445" s="9">
        <v>-97</v>
      </c>
      <c r="I445" s="10">
        <v>-36</v>
      </c>
      <c r="J445" s="33">
        <v>-0.31528237568898965</v>
      </c>
      <c r="K445" s="11">
        <v>-6.0918850228816046E-3</v>
      </c>
      <c r="L445" s="10">
        <v>-125</v>
      </c>
      <c r="M445" s="33">
        <v>-0.31265363201193563</v>
      </c>
      <c r="N445" s="11">
        <v>-5.6107245712097575E-4</v>
      </c>
      <c r="O445" s="10">
        <v>168</v>
      </c>
      <c r="P445" s="33">
        <v>0.42938799097668873</v>
      </c>
      <c r="Q445" s="11">
        <v>-2.9546733728519251E-2</v>
      </c>
      <c r="R445" s="10">
        <v>-49</v>
      </c>
      <c r="S445" s="33">
        <v>-0.48899688988195633</v>
      </c>
      <c r="T445" s="12">
        <v>0.74048359782633066</v>
      </c>
      <c r="U445" s="10">
        <v>-118</v>
      </c>
      <c r="V445" s="33">
        <v>-0.54517554850579963</v>
      </c>
      <c r="W445" s="11">
        <v>3.0762039516903331E-2</v>
      </c>
      <c r="X445" s="10">
        <v>-77</v>
      </c>
      <c r="Y445" s="33">
        <v>-0.24541191303793708</v>
      </c>
      <c r="Z445" s="13">
        <v>3029</v>
      </c>
      <c r="AA445" s="10">
        <v>-108</v>
      </c>
      <c r="AB445" s="33">
        <v>-0.52084676111031647</v>
      </c>
      <c r="AC445" s="11">
        <v>7.9511228533685613E-3</v>
      </c>
      <c r="AD445" s="10">
        <v>-31</v>
      </c>
      <c r="AE445" s="33">
        <v>-0.17007712138292885</v>
      </c>
      <c r="AF445" s="11">
        <v>-5.9897987317342194E-3</v>
      </c>
      <c r="AG445" s="10">
        <v>-4</v>
      </c>
      <c r="AH445" s="33">
        <v>-9.8287126644809542E-2</v>
      </c>
      <c r="AI445" s="14">
        <v>-2.8000000000000247E-2</v>
      </c>
      <c r="AJ445" s="10">
        <v>0</v>
      </c>
      <c r="AK445" s="33">
        <v>7.3182639171397779E-2</v>
      </c>
      <c r="AL445" s="13">
        <v>258721.9932062939</v>
      </c>
      <c r="AM445" s="38"/>
    </row>
    <row r="446" spans="1:39" x14ac:dyDescent="0.25">
      <c r="A446" t="s">
        <v>1052</v>
      </c>
      <c r="B446" s="5" t="s">
        <v>325</v>
      </c>
      <c r="C446" s="6" t="s">
        <v>30</v>
      </c>
      <c r="D446" s="7" t="s">
        <v>20</v>
      </c>
      <c r="E446" s="8">
        <v>19.598047291521553</v>
      </c>
      <c r="F446" s="36">
        <v>1.2228970894734648</v>
      </c>
      <c r="G446" s="8">
        <v>1.2977164766425915</v>
      </c>
      <c r="H446" s="9">
        <v>67</v>
      </c>
      <c r="I446" s="10">
        <v>-119</v>
      </c>
      <c r="J446" s="33">
        <v>-0.34939076476555081</v>
      </c>
      <c r="K446" s="11">
        <v>-1.539000432261628E-3</v>
      </c>
      <c r="L446" s="10">
        <v>-73</v>
      </c>
      <c r="M446" s="33">
        <v>-0.11169145167266903</v>
      </c>
      <c r="N446" s="11">
        <v>-5.8202652736802363E-4</v>
      </c>
      <c r="O446" s="10">
        <v>23</v>
      </c>
      <c r="P446" s="33">
        <v>0.10169183302361628</v>
      </c>
      <c r="Q446" s="11">
        <v>-8.0808080808080808E-3</v>
      </c>
      <c r="R446" s="10">
        <v>19</v>
      </c>
      <c r="S446" s="33">
        <v>0.23888270298591624</v>
      </c>
      <c r="T446" s="12">
        <v>0</v>
      </c>
      <c r="U446" s="10">
        <v>116</v>
      </c>
      <c r="V446" s="33">
        <v>0.25690669330510074</v>
      </c>
      <c r="W446" s="11">
        <v>-1.8932603915669869E-2</v>
      </c>
      <c r="X446" s="10">
        <v>-18</v>
      </c>
      <c r="Y446" s="33">
        <v>-9.3165744101087467E-2</v>
      </c>
      <c r="Z446" s="13">
        <v>11003</v>
      </c>
      <c r="AA446" s="10">
        <v>220</v>
      </c>
      <c r="AB446" s="33">
        <v>0.79288721386568994</v>
      </c>
      <c r="AC446" s="11">
        <v>-8.6028257456828919E-3</v>
      </c>
      <c r="AD446" s="10">
        <v>1</v>
      </c>
      <c r="AE446" s="33">
        <v>-4.322312548788787E-3</v>
      </c>
      <c r="AF446" s="11">
        <v>3.9452662374065417E-3</v>
      </c>
      <c r="AG446" s="10">
        <v>2</v>
      </c>
      <c r="AH446" s="33">
        <v>-2.79241100316312E-2</v>
      </c>
      <c r="AI446" s="14">
        <v>-0.11499999999999988</v>
      </c>
      <c r="AJ446" s="10">
        <v>1</v>
      </c>
      <c r="AK446" s="33">
        <v>0.20907313824192331</v>
      </c>
      <c r="AL446" s="13">
        <v>533604.56609274307</v>
      </c>
      <c r="AM446" s="38"/>
    </row>
    <row r="447" spans="1:39" x14ac:dyDescent="0.25">
      <c r="A447" t="s">
        <v>1066</v>
      </c>
      <c r="B447" s="5" t="s">
        <v>83</v>
      </c>
      <c r="C447" s="6" t="s">
        <v>30</v>
      </c>
      <c r="D447" s="7" t="s">
        <v>20</v>
      </c>
      <c r="E447" s="8">
        <v>43.075149304172946</v>
      </c>
      <c r="F447" s="36">
        <v>1.2633015780947989</v>
      </c>
      <c r="G447" s="8">
        <v>-3.5682169940553337</v>
      </c>
      <c r="H447" s="9">
        <v>34</v>
      </c>
      <c r="I447" s="10">
        <v>60</v>
      </c>
      <c r="J447" s="33">
        <v>0.20549687898643695</v>
      </c>
      <c r="K447" s="11">
        <v>4.4458722421264474E-2</v>
      </c>
      <c r="L447" s="10">
        <v>82</v>
      </c>
      <c r="M447" s="33">
        <v>0.32050103767405141</v>
      </c>
      <c r="N447" s="11">
        <v>-3.3786394640392028E-2</v>
      </c>
      <c r="O447" s="10">
        <v>-16</v>
      </c>
      <c r="P447" s="33">
        <v>-0.27759004641245566</v>
      </c>
      <c r="Q447" s="11">
        <v>1.1678988535304829E-2</v>
      </c>
      <c r="R447" s="10">
        <v>225</v>
      </c>
      <c r="S447" s="33">
        <v>0.43247539829263143</v>
      </c>
      <c r="T447" s="12">
        <v>-0.81411126187245586</v>
      </c>
      <c r="U447" s="10">
        <v>98</v>
      </c>
      <c r="V447" s="33">
        <v>0.76493892476775693</v>
      </c>
      <c r="W447" s="11">
        <v>-4.6648485632431694E-2</v>
      </c>
      <c r="X447" s="10">
        <v>-3</v>
      </c>
      <c r="Y447" s="33">
        <v>-2.5989926670589303E-2</v>
      </c>
      <c r="Z447" s="13">
        <v>13694</v>
      </c>
      <c r="AA447" s="10">
        <v>-7</v>
      </c>
      <c r="AB447" s="33">
        <v>-0.35169334911159589</v>
      </c>
      <c r="AC447" s="11">
        <v>3.5250137438152807E-3</v>
      </c>
      <c r="AD447" s="10">
        <v>40</v>
      </c>
      <c r="AE447" s="33">
        <v>0.57046128996390522</v>
      </c>
      <c r="AF447" s="11">
        <v>4.2714684100410127E-2</v>
      </c>
      <c r="AG447" s="10">
        <v>10</v>
      </c>
      <c r="AH447" s="33">
        <v>4.2895275095700194E-2</v>
      </c>
      <c r="AI447" s="14">
        <v>-0.16733333333333356</v>
      </c>
      <c r="AJ447" s="10">
        <v>14</v>
      </c>
      <c r="AK447" s="33">
        <v>3.390395730439566E-2</v>
      </c>
      <c r="AL447" s="13">
        <v>17075.600503401234</v>
      </c>
      <c r="AM447" s="38"/>
    </row>
    <row r="448" spans="1:39" x14ac:dyDescent="0.25">
      <c r="A448" t="s">
        <v>1074</v>
      </c>
      <c r="B448" s="5" t="s">
        <v>271</v>
      </c>
      <c r="C448" s="6" t="s">
        <v>30</v>
      </c>
      <c r="D448" s="7" t="s">
        <v>20</v>
      </c>
      <c r="E448" s="8">
        <v>26.971665618255095</v>
      </c>
      <c r="F448" s="36">
        <v>1.2962528226305019</v>
      </c>
      <c r="G448" s="8">
        <v>-0.38126954883049891</v>
      </c>
      <c r="H448" s="9">
        <v>63</v>
      </c>
      <c r="I448" s="10">
        <v>26</v>
      </c>
      <c r="J448" s="33">
        <v>0.26347362689515885</v>
      </c>
      <c r="K448" s="11">
        <v>6.1057540828650891E-2</v>
      </c>
      <c r="L448" s="10">
        <v>208</v>
      </c>
      <c r="M448" s="33">
        <v>0.68267391490462814</v>
      </c>
      <c r="N448" s="11">
        <v>-4.1137291063960489E-2</v>
      </c>
      <c r="O448" s="10">
        <v>19</v>
      </c>
      <c r="P448" s="33">
        <v>3.3731567294163933E-2</v>
      </c>
      <c r="Q448" s="11">
        <v>-5.092903961311436E-3</v>
      </c>
      <c r="R448" s="10">
        <v>28</v>
      </c>
      <c r="S448" s="33">
        <v>0.16262632428579171</v>
      </c>
      <c r="T448" s="12">
        <v>-9.8743270795067173E-2</v>
      </c>
      <c r="U448" s="10">
        <v>222</v>
      </c>
      <c r="V448" s="33">
        <v>0.72744077102730753</v>
      </c>
      <c r="W448" s="11">
        <v>-4.6021685520147904E-2</v>
      </c>
      <c r="X448" s="10">
        <v>39</v>
      </c>
      <c r="Y448" s="33">
        <v>0.14680990839808483</v>
      </c>
      <c r="Z448" s="13">
        <v>20952</v>
      </c>
      <c r="AA448" s="10">
        <v>9</v>
      </c>
      <c r="AB448" s="33">
        <v>1.7977259672608492E-2</v>
      </c>
      <c r="AC448" s="11">
        <v>1.0184331797234991E-3</v>
      </c>
      <c r="AD448" s="10">
        <v>-24</v>
      </c>
      <c r="AE448" s="33">
        <v>-6.5824207261722445E-2</v>
      </c>
      <c r="AF448" s="11">
        <v>2.1522746102348167E-3</v>
      </c>
      <c r="AG448" s="10">
        <v>39</v>
      </c>
      <c r="AH448" s="33">
        <v>0.11518268211028176</v>
      </c>
      <c r="AI448" s="14">
        <v>-0.26166666666666649</v>
      </c>
      <c r="AJ448" s="10">
        <v>29</v>
      </c>
      <c r="AK448" s="33">
        <v>3.2634572947003088E-2</v>
      </c>
      <c r="AL448" s="13">
        <v>47621.672468439763</v>
      </c>
      <c r="AM448" s="38"/>
    </row>
    <row r="449" spans="1:39" x14ac:dyDescent="0.25">
      <c r="A449" t="s">
        <v>1082</v>
      </c>
      <c r="B449" s="5" t="s">
        <v>328</v>
      </c>
      <c r="C449" s="6" t="s">
        <v>30</v>
      </c>
      <c r="D449" s="7" t="s">
        <v>20</v>
      </c>
      <c r="E449" s="8">
        <v>23.969507729064574</v>
      </c>
      <c r="F449" s="36">
        <v>2.5491937536419007</v>
      </c>
      <c r="G449" s="8">
        <v>-2.8844787219430188</v>
      </c>
      <c r="H449" s="9">
        <v>139</v>
      </c>
      <c r="I449" s="10">
        <v>286</v>
      </c>
      <c r="J449" s="33">
        <v>1.1866777466019374</v>
      </c>
      <c r="K449" s="11">
        <v>0.11494696467139232</v>
      </c>
      <c r="L449" s="10">
        <v>-14</v>
      </c>
      <c r="M449" s="33">
        <v>1.7974507837841824E-2</v>
      </c>
      <c r="N449" s="11">
        <v>-8.4506498488086529E-3</v>
      </c>
      <c r="O449" s="10">
        <v>114</v>
      </c>
      <c r="P449" s="33">
        <v>0.2995884082041822</v>
      </c>
      <c r="Q449" s="11">
        <v>-2.1429316640584242E-2</v>
      </c>
      <c r="R449" s="10">
        <v>305</v>
      </c>
      <c r="S449" s="33">
        <v>0.63554051905777909</v>
      </c>
      <c r="T449" s="12">
        <v>-1.6680567139282734</v>
      </c>
      <c r="U449" s="10">
        <v>70</v>
      </c>
      <c r="V449" s="33">
        <v>0.21441443465982263</v>
      </c>
      <c r="W449" s="11">
        <v>-1.582946127696213E-2</v>
      </c>
      <c r="X449" s="10">
        <v>33</v>
      </c>
      <c r="Y449" s="33">
        <v>9.4656094233666235E-2</v>
      </c>
      <c r="Z449" s="13">
        <v>20437</v>
      </c>
      <c r="AA449" s="10">
        <v>147</v>
      </c>
      <c r="AB449" s="33">
        <v>0.85891601862771183</v>
      </c>
      <c r="AC449" s="11">
        <v>-1.0150943396226415E-2</v>
      </c>
      <c r="AD449" s="10">
        <v>43</v>
      </c>
      <c r="AE449" s="33">
        <v>0.13473776301785167</v>
      </c>
      <c r="AF449" s="11">
        <v>1.1942824623253023E-2</v>
      </c>
      <c r="AG449" s="10">
        <v>1</v>
      </c>
      <c r="AH449" s="33">
        <v>-3.3695712764258312E-2</v>
      </c>
      <c r="AI449" s="14">
        <v>-0.1093333333333335</v>
      </c>
      <c r="AJ449" s="10">
        <v>0</v>
      </c>
      <c r="AK449" s="33">
        <v>7.4405521688027276E-2</v>
      </c>
      <c r="AL449" s="13">
        <v>500061.34200432245</v>
      </c>
      <c r="AM449" s="38"/>
    </row>
    <row r="450" spans="1:39" x14ac:dyDescent="0.25">
      <c r="A450" t="s">
        <v>1092</v>
      </c>
      <c r="B450" s="5" t="s">
        <v>268</v>
      </c>
      <c r="C450" s="6" t="s">
        <v>30</v>
      </c>
      <c r="D450" s="7" t="s">
        <v>20</v>
      </c>
      <c r="E450" s="8">
        <v>28.215857037085435</v>
      </c>
      <c r="F450" s="36">
        <v>0.10273509266767866</v>
      </c>
      <c r="G450" s="8">
        <v>2.3311632189952363</v>
      </c>
      <c r="H450" s="9">
        <v>-4</v>
      </c>
      <c r="I450" s="10">
        <v>14</v>
      </c>
      <c r="J450" s="33">
        <v>9.9767776133285024E-2</v>
      </c>
      <c r="K450" s="11">
        <v>4.2861944066380886E-2</v>
      </c>
      <c r="L450" s="10">
        <v>-43</v>
      </c>
      <c r="M450" s="33">
        <v>-8.9866975381652836E-2</v>
      </c>
      <c r="N450" s="11">
        <v>-1.1922270276013919E-2</v>
      </c>
      <c r="O450" s="10">
        <v>15</v>
      </c>
      <c r="P450" s="33">
        <v>7.2968450744647931E-2</v>
      </c>
      <c r="Q450" s="11">
        <v>-7.8931463133277008E-3</v>
      </c>
      <c r="R450" s="10">
        <v>-12</v>
      </c>
      <c r="S450" s="33">
        <v>-0.13302832164607764</v>
      </c>
      <c r="T450" s="12">
        <v>5.7627886294099984E-2</v>
      </c>
      <c r="U450" s="10">
        <v>14</v>
      </c>
      <c r="V450" s="33">
        <v>8.1396509575116391E-2</v>
      </c>
      <c r="W450" s="11">
        <v>-7.0092741831003086E-3</v>
      </c>
      <c r="X450" s="10">
        <v>-17</v>
      </c>
      <c r="Y450" s="33">
        <v>-5.3838438852792658E-2</v>
      </c>
      <c r="Z450" s="13">
        <v>11796</v>
      </c>
      <c r="AA450" s="10">
        <v>38</v>
      </c>
      <c r="AB450" s="33">
        <v>9.2323169419944465E-2</v>
      </c>
      <c r="AC450" s="11">
        <v>5.1220644203100324E-4</v>
      </c>
      <c r="AD450" s="10">
        <v>2</v>
      </c>
      <c r="AE450" s="33">
        <v>3.206397527302686E-2</v>
      </c>
      <c r="AF450" s="11">
        <v>8.4955371163010218E-3</v>
      </c>
      <c r="AG450" s="10">
        <v>9</v>
      </c>
      <c r="AH450" s="33">
        <v>3.5908072527582879E-3</v>
      </c>
      <c r="AI450" s="14">
        <v>-0.13699999999999979</v>
      </c>
      <c r="AJ450" s="10">
        <v>31</v>
      </c>
      <c r="AK450" s="33">
        <v>2.990738461086262E-2</v>
      </c>
      <c r="AL450" s="13">
        <v>46155.858255050087</v>
      </c>
      <c r="AM450" s="38"/>
    </row>
    <row r="451" spans="1:39" x14ac:dyDescent="0.25">
      <c r="A451" t="s">
        <v>1095</v>
      </c>
      <c r="B451" s="5" t="s">
        <v>201</v>
      </c>
      <c r="C451" s="6" t="s">
        <v>30</v>
      </c>
      <c r="D451" s="7" t="s">
        <v>20</v>
      </c>
      <c r="E451" s="8">
        <v>30.553395214021972</v>
      </c>
      <c r="F451" s="36">
        <v>1.0442377133199487</v>
      </c>
      <c r="G451" s="8">
        <v>-0.48224920518948977</v>
      </c>
      <c r="H451" s="9">
        <v>43</v>
      </c>
      <c r="I451" s="10">
        <v>149</v>
      </c>
      <c r="J451" s="33">
        <v>0.77751142434112452</v>
      </c>
      <c r="K451" s="11">
        <v>8.9612156199197157E-2</v>
      </c>
      <c r="L451" s="10">
        <v>252</v>
      </c>
      <c r="M451" s="33">
        <v>0.81818990056906404</v>
      </c>
      <c r="N451" s="11">
        <v>-5.0066927315464471E-2</v>
      </c>
      <c r="O451" s="10">
        <v>-177</v>
      </c>
      <c r="P451" s="33">
        <v>-0.66607156521203481</v>
      </c>
      <c r="Q451" s="11">
        <v>3.851670395854264E-2</v>
      </c>
      <c r="R451" s="10">
        <v>3</v>
      </c>
      <c r="S451" s="33">
        <v>0.1020979951747098</v>
      </c>
      <c r="T451" s="12">
        <v>-4.5508093847659414E-2</v>
      </c>
      <c r="U451" s="10">
        <v>138</v>
      </c>
      <c r="V451" s="33">
        <v>0.41101470561064291</v>
      </c>
      <c r="W451" s="11">
        <v>-2.7434757426212847E-2</v>
      </c>
      <c r="X451" s="10">
        <v>50</v>
      </c>
      <c r="Y451" s="33">
        <v>0.24478371883104233</v>
      </c>
      <c r="Z451" s="13">
        <v>20907</v>
      </c>
      <c r="AA451" s="10">
        <v>104</v>
      </c>
      <c r="AB451" s="33">
        <v>0.72871516616782317</v>
      </c>
      <c r="AC451" s="11">
        <v>-8.7250673854447416E-3</v>
      </c>
      <c r="AD451" s="10">
        <v>-66</v>
      </c>
      <c r="AE451" s="33">
        <v>-0.19561649935237241</v>
      </c>
      <c r="AF451" s="11">
        <v>-5.584744028937938E-3</v>
      </c>
      <c r="AG451" s="10">
        <v>31</v>
      </c>
      <c r="AH451" s="33">
        <v>5.7054660402737392E-2</v>
      </c>
      <c r="AI451" s="14">
        <v>-0.18833333333333302</v>
      </c>
      <c r="AJ451" s="10">
        <v>17</v>
      </c>
      <c r="AK451" s="33">
        <v>2.4500783087625905E-2</v>
      </c>
      <c r="AL451" s="13">
        <v>26848.018965297102</v>
      </c>
      <c r="AM451" s="38">
        <v>1</v>
      </c>
    </row>
    <row r="452" spans="1:39" x14ac:dyDescent="0.25">
      <c r="A452" t="s">
        <v>642</v>
      </c>
      <c r="B452" s="5" t="s">
        <v>296</v>
      </c>
      <c r="C452" s="6" t="s">
        <v>33</v>
      </c>
      <c r="D452" s="7" t="s">
        <v>34</v>
      </c>
      <c r="E452" s="8">
        <v>28.318391284003873</v>
      </c>
      <c r="F452" s="36">
        <v>-0.8812091620798681</v>
      </c>
      <c r="G452" s="8">
        <v>4.7547067077258518</v>
      </c>
      <c r="H452" s="9">
        <v>-43</v>
      </c>
      <c r="I452" s="10">
        <v>-349</v>
      </c>
      <c r="J452" s="33">
        <v>-1.4195789351941646</v>
      </c>
      <c r="K452" s="11">
        <v>-6.7192969528881208E-2</v>
      </c>
      <c r="L452" s="10">
        <v>-17</v>
      </c>
      <c r="M452" s="33">
        <v>6.7842256905608966E-2</v>
      </c>
      <c r="N452" s="11">
        <v>-8.6613888330724156E-3</v>
      </c>
      <c r="O452" s="10">
        <v>-45</v>
      </c>
      <c r="P452" s="33">
        <v>-0.28777724782520608</v>
      </c>
      <c r="Q452" s="11">
        <v>1.3951493055318481E-2</v>
      </c>
      <c r="R452" s="10">
        <v>86</v>
      </c>
      <c r="S452" s="33">
        <v>0.24511970377445946</v>
      </c>
      <c r="T452" s="12">
        <v>-0.47472948566419998</v>
      </c>
      <c r="U452" s="10">
        <v>-27</v>
      </c>
      <c r="V452" s="33">
        <v>-0.14869692372616969</v>
      </c>
      <c r="W452" s="11">
        <v>7.2223670102659343E-3</v>
      </c>
      <c r="X452" s="10">
        <v>90</v>
      </c>
      <c r="Y452" s="33">
        <v>0.35018719670465959</v>
      </c>
      <c r="Z452" s="13">
        <v>32262</v>
      </c>
      <c r="AA452" s="10">
        <v>-12</v>
      </c>
      <c r="AB452" s="33">
        <v>-7.25993194501037E-2</v>
      </c>
      <c r="AC452" s="11">
        <v>1.9717846226193284E-3</v>
      </c>
      <c r="AD452" s="10">
        <v>-191</v>
      </c>
      <c r="AE452" s="33">
        <v>-0.68823433354242258</v>
      </c>
      <c r="AF452" s="11">
        <v>-3.3363845620296262E-2</v>
      </c>
      <c r="AG452" s="10">
        <v>11</v>
      </c>
      <c r="AH452" s="33">
        <v>0.19481078747456759</v>
      </c>
      <c r="AI452" s="14">
        <v>-0.3266666666666671</v>
      </c>
      <c r="AJ452" s="10">
        <v>55</v>
      </c>
      <c r="AK452" s="33">
        <v>4.0092938753648055E-2</v>
      </c>
      <c r="AL452" s="13">
        <v>34737.187330153058</v>
      </c>
      <c r="AM452" s="38"/>
    </row>
    <row r="453" spans="1:39" x14ac:dyDescent="0.25">
      <c r="A453" t="s">
        <v>687</v>
      </c>
      <c r="B453" s="5" t="s">
        <v>189</v>
      </c>
      <c r="C453" s="6" t="s">
        <v>33</v>
      </c>
      <c r="D453" s="7" t="s">
        <v>34</v>
      </c>
      <c r="E453" s="8">
        <v>37.526628963566935</v>
      </c>
      <c r="F453" s="36">
        <v>0.80518581881649132</v>
      </c>
      <c r="G453" s="8">
        <v>-1.3038656818947771</v>
      </c>
      <c r="H453" s="9">
        <v>14</v>
      </c>
      <c r="I453" s="10">
        <v>-23</v>
      </c>
      <c r="J453" s="33">
        <v>-5.6633937067614937E-2</v>
      </c>
      <c r="K453" s="11">
        <v>2.8648155338894865E-2</v>
      </c>
      <c r="L453" s="10">
        <v>169</v>
      </c>
      <c r="M453" s="33">
        <v>0.56044509946825927</v>
      </c>
      <c r="N453" s="11">
        <v>-3.7543432908416718E-2</v>
      </c>
      <c r="O453" s="10">
        <v>12</v>
      </c>
      <c r="P453" s="33">
        <v>0.24496700323839526</v>
      </c>
      <c r="Q453" s="11">
        <v>-2.1412199005935439E-2</v>
      </c>
      <c r="R453" s="10">
        <v>-23</v>
      </c>
      <c r="S453" s="33">
        <v>-7.974134759847995E-2</v>
      </c>
      <c r="T453" s="12">
        <v>9.407428621348235E-2</v>
      </c>
      <c r="U453" s="10">
        <v>70</v>
      </c>
      <c r="V453" s="33">
        <v>0.402244644909803</v>
      </c>
      <c r="W453" s="11">
        <v>-2.5738941958435568E-2</v>
      </c>
      <c r="X453" s="10">
        <v>30</v>
      </c>
      <c r="Y453" s="33">
        <v>9.1121626412941359E-2</v>
      </c>
      <c r="Z453" s="13">
        <v>17533</v>
      </c>
      <c r="AA453" s="10">
        <v>-20</v>
      </c>
      <c r="AB453" s="33">
        <v>-0.13575001417327098</v>
      </c>
      <c r="AC453" s="11">
        <v>3.1052226192259114E-3</v>
      </c>
      <c r="AD453" s="10">
        <v>5</v>
      </c>
      <c r="AE453" s="33">
        <v>0.1216549631403534</v>
      </c>
      <c r="AF453" s="11">
        <v>1.6100822528656411E-2</v>
      </c>
      <c r="AG453" s="10">
        <v>40</v>
      </c>
      <c r="AH453" s="33">
        <v>0.12670329559823929</v>
      </c>
      <c r="AI453" s="14">
        <v>-0.26266666666666616</v>
      </c>
      <c r="AJ453" s="10">
        <v>-13</v>
      </c>
      <c r="AK453" s="33">
        <v>1.2241313548110977E-2</v>
      </c>
      <c r="AL453" s="13">
        <v>16553.043441553964</v>
      </c>
      <c r="AM453" s="38">
        <v>1</v>
      </c>
    </row>
    <row r="454" spans="1:39" x14ac:dyDescent="0.25">
      <c r="A454" t="s">
        <v>788</v>
      </c>
      <c r="B454" s="5" t="s">
        <v>88</v>
      </c>
      <c r="C454" s="6" t="s">
        <v>33</v>
      </c>
      <c r="D454" s="7" t="s">
        <v>34</v>
      </c>
      <c r="E454" s="8">
        <v>44.650589493415573</v>
      </c>
      <c r="F454" s="36">
        <v>0.34361512915482617</v>
      </c>
      <c r="G454" s="8">
        <v>-1.6032870480218833</v>
      </c>
      <c r="H454" s="9">
        <v>14</v>
      </c>
      <c r="I454" s="10">
        <v>121</v>
      </c>
      <c r="J454" s="33">
        <v>0.40464305718023591</v>
      </c>
      <c r="K454" s="11">
        <v>6.0348550524916611E-2</v>
      </c>
      <c r="L454" s="10">
        <v>-79</v>
      </c>
      <c r="M454" s="33">
        <v>-0.20309441351800228</v>
      </c>
      <c r="N454" s="11">
        <v>4.9973168286715844E-3</v>
      </c>
      <c r="O454" s="10">
        <v>2</v>
      </c>
      <c r="P454" s="33">
        <v>0.12796382179740684</v>
      </c>
      <c r="Q454" s="11">
        <v>-1.6578614923454527E-2</v>
      </c>
      <c r="R454" s="10">
        <v>17</v>
      </c>
      <c r="S454" s="33">
        <v>-7.6600964230437857E-2</v>
      </c>
      <c r="T454" s="12">
        <v>-0.34313994049123364</v>
      </c>
      <c r="U454" s="10">
        <v>72</v>
      </c>
      <c r="V454" s="33">
        <v>0.47917572795375996</v>
      </c>
      <c r="W454" s="11">
        <v>-2.9818448708332321E-2</v>
      </c>
      <c r="X454" s="10">
        <v>104</v>
      </c>
      <c r="Y454" s="33">
        <v>0.36730871576785701</v>
      </c>
      <c r="Z454" s="13">
        <v>28295</v>
      </c>
      <c r="AA454" s="10">
        <v>-50</v>
      </c>
      <c r="AB454" s="33">
        <v>-0.67079268321486529</v>
      </c>
      <c r="AC454" s="11">
        <v>8.3446019629225682E-3</v>
      </c>
      <c r="AD454" s="10">
        <v>-12</v>
      </c>
      <c r="AE454" s="33">
        <v>-5.8033232559156489E-2</v>
      </c>
      <c r="AF454" s="11">
        <v>5.1537313438189125E-3</v>
      </c>
      <c r="AG454" s="10">
        <v>31</v>
      </c>
      <c r="AH454" s="33">
        <v>0.46355228882342769</v>
      </c>
      <c r="AI454" s="14">
        <v>-0.63066666666666693</v>
      </c>
      <c r="AJ454" s="10">
        <v>19</v>
      </c>
      <c r="AK454" s="33">
        <v>3.3274042075383703E-2</v>
      </c>
      <c r="AL454" s="13">
        <v>19936.224379575491</v>
      </c>
      <c r="AM454" s="38"/>
    </row>
    <row r="455" spans="1:39" x14ac:dyDescent="0.25">
      <c r="A455" t="s">
        <v>806</v>
      </c>
      <c r="B455" s="5" t="s">
        <v>342</v>
      </c>
      <c r="C455" s="6" t="s">
        <v>33</v>
      </c>
      <c r="D455" s="7" t="s">
        <v>34</v>
      </c>
      <c r="E455" s="8">
        <v>25.977183510968882</v>
      </c>
      <c r="F455" s="36">
        <v>0.48242067425231261</v>
      </c>
      <c r="G455" s="8">
        <v>1.8423547622938763</v>
      </c>
      <c r="H455" s="9">
        <v>19</v>
      </c>
      <c r="I455" s="10">
        <v>-64</v>
      </c>
      <c r="J455" s="33">
        <v>-0.17733609861060234</v>
      </c>
      <c r="K455" s="11">
        <v>1.6410576591612491E-2</v>
      </c>
      <c r="L455" s="10">
        <v>-84</v>
      </c>
      <c r="M455" s="33">
        <v>-0.14277730112357034</v>
      </c>
      <c r="N455" s="11">
        <v>-2.6178199320830292E-4</v>
      </c>
      <c r="O455" s="10">
        <v>103</v>
      </c>
      <c r="P455" s="33">
        <v>0.32624339670719338</v>
      </c>
      <c r="Q455" s="11">
        <v>-2.3408488567241023E-2</v>
      </c>
      <c r="R455" s="10">
        <v>-88</v>
      </c>
      <c r="S455" s="33">
        <v>5.152270228269476E-2</v>
      </c>
      <c r="T455" s="12">
        <v>0.25469517860693147</v>
      </c>
      <c r="U455" s="10">
        <v>13</v>
      </c>
      <c r="V455" s="33">
        <v>4.8733056014475529E-2</v>
      </c>
      <c r="W455" s="11">
        <v>-5.7792397784124094E-3</v>
      </c>
      <c r="X455" s="10">
        <v>-56</v>
      </c>
      <c r="Y455" s="33">
        <v>-0.23601235701901946</v>
      </c>
      <c r="Z455" s="13">
        <v>7476</v>
      </c>
      <c r="AA455" s="10">
        <v>-38</v>
      </c>
      <c r="AB455" s="33">
        <v>-0.19495654488248526</v>
      </c>
      <c r="AC455" s="11">
        <v>4.0648400112602012E-3</v>
      </c>
      <c r="AD455" s="10">
        <v>134</v>
      </c>
      <c r="AE455" s="33">
        <v>0.5517186440755425</v>
      </c>
      <c r="AF455" s="11">
        <v>3.9035697272832737E-2</v>
      </c>
      <c r="AG455" s="10">
        <v>4</v>
      </c>
      <c r="AH455" s="33">
        <v>4.9558509137599432E-2</v>
      </c>
      <c r="AI455" s="14">
        <v>-0.17433333333333323</v>
      </c>
      <c r="AJ455" s="10">
        <v>-7</v>
      </c>
      <c r="AK455" s="33">
        <v>1.1241998892218663E-2</v>
      </c>
      <c r="AL455" s="13">
        <v>19342.157920069643</v>
      </c>
      <c r="AM455" s="38"/>
    </row>
    <row r="456" spans="1:39" x14ac:dyDescent="0.25">
      <c r="A456" t="s">
        <v>862</v>
      </c>
      <c r="B456" s="5" t="s">
        <v>317</v>
      </c>
      <c r="C456" s="6" t="s">
        <v>33</v>
      </c>
      <c r="D456" s="7" t="s">
        <v>34</v>
      </c>
      <c r="E456" s="8">
        <v>21.692729732907168</v>
      </c>
      <c r="F456" s="36">
        <v>-0.34041368108544456</v>
      </c>
      <c r="G456" s="8">
        <v>4.7561659598738331</v>
      </c>
      <c r="H456" s="9">
        <v>-30</v>
      </c>
      <c r="I456" s="10">
        <v>-344</v>
      </c>
      <c r="J456" s="33">
        <v>-1.104558843196181</v>
      </c>
      <c r="K456" s="11">
        <v>-5.0642939001634191E-2</v>
      </c>
      <c r="L456" s="10">
        <v>-96</v>
      </c>
      <c r="M456" s="33">
        <v>-0.16424759645690767</v>
      </c>
      <c r="N456" s="11">
        <v>-1.3408464160858113E-3</v>
      </c>
      <c r="O456" s="10">
        <v>-110</v>
      </c>
      <c r="P456" s="33">
        <v>-0.2950122887691265</v>
      </c>
      <c r="Q456" s="11">
        <v>1.6123211116025746E-2</v>
      </c>
      <c r="R456" s="10">
        <v>19</v>
      </c>
      <c r="S456" s="33">
        <v>0.15633866788339074</v>
      </c>
      <c r="T456" s="12">
        <v>-5.8512485306941309E-2</v>
      </c>
      <c r="U456" s="10">
        <v>31</v>
      </c>
      <c r="V456" s="33">
        <v>8.1992786586417066E-2</v>
      </c>
      <c r="W456" s="11">
        <v>-8.1414541335822002E-3</v>
      </c>
      <c r="X456" s="10">
        <v>7</v>
      </c>
      <c r="Y456" s="33">
        <v>-2.3758225569639135E-2</v>
      </c>
      <c r="Z456" s="13">
        <v>17545</v>
      </c>
      <c r="AA456" s="10">
        <v>-27</v>
      </c>
      <c r="AB456" s="33">
        <v>-0.14594830743410991</v>
      </c>
      <c r="AC456" s="11">
        <v>3.6071964017991009E-3</v>
      </c>
      <c r="AD456" s="10">
        <v>63</v>
      </c>
      <c r="AE456" s="33">
        <v>0.18497727845563977</v>
      </c>
      <c r="AF456" s="11">
        <v>1.6625794055950993E-2</v>
      </c>
      <c r="AG456" s="10">
        <v>7</v>
      </c>
      <c r="AH456" s="33">
        <v>4.8106566811830093E-2</v>
      </c>
      <c r="AI456" s="14">
        <v>-0.17166666666666774</v>
      </c>
      <c r="AJ456" s="10">
        <v>14</v>
      </c>
      <c r="AK456" s="33">
        <v>2.4685503889191746E-2</v>
      </c>
      <c r="AL456" s="13">
        <v>24134.23546331242</v>
      </c>
      <c r="AM456" s="38"/>
    </row>
    <row r="457" spans="1:39" x14ac:dyDescent="0.25">
      <c r="A457" t="s">
        <v>950</v>
      </c>
      <c r="B457" s="5" t="s">
        <v>458</v>
      </c>
      <c r="C457" s="6" t="s">
        <v>33</v>
      </c>
      <c r="D457" s="7" t="s">
        <v>34</v>
      </c>
      <c r="E457" s="8">
        <v>21.513545898338723</v>
      </c>
      <c r="F457" s="36">
        <v>-0.90609181902036129</v>
      </c>
      <c r="G457" s="8">
        <v>6.1978200179265421</v>
      </c>
      <c r="H457" s="9">
        <v>-64</v>
      </c>
      <c r="I457" s="10">
        <v>-112</v>
      </c>
      <c r="J457" s="33">
        <v>-0.33143253257842648</v>
      </c>
      <c r="K457" s="11">
        <v>5.902766163178752E-3</v>
      </c>
      <c r="L457" s="10">
        <v>17</v>
      </c>
      <c r="M457" s="33">
        <v>0.17093945122661403</v>
      </c>
      <c r="N457" s="11">
        <v>-1.2911650134596681E-2</v>
      </c>
      <c r="O457" s="10">
        <v>-77</v>
      </c>
      <c r="P457" s="33">
        <v>-0.22079131380195288</v>
      </c>
      <c r="Q457" s="11">
        <v>1.1372834131109927E-2</v>
      </c>
      <c r="R457" s="10">
        <v>-180</v>
      </c>
      <c r="S457" s="33">
        <v>-5.56904569459718E-2</v>
      </c>
      <c r="T457" s="12">
        <v>0.57903879559930516</v>
      </c>
      <c r="U457" s="10">
        <v>26</v>
      </c>
      <c r="V457" s="33">
        <v>7.6272362527033399E-2</v>
      </c>
      <c r="W457" s="11">
        <v>-7.8033448105119321E-3</v>
      </c>
      <c r="X457" s="10">
        <v>35</v>
      </c>
      <c r="Y457" s="33">
        <v>0.14994400464075855</v>
      </c>
      <c r="Z457" s="13">
        <v>25416</v>
      </c>
      <c r="AA457" s="10">
        <v>-39</v>
      </c>
      <c r="AB457" s="33">
        <v>-0.13755556616950193</v>
      </c>
      <c r="AC457" s="11">
        <v>3.7606837606837598E-3</v>
      </c>
      <c r="AD457" s="10">
        <v>-135</v>
      </c>
      <c r="AE457" s="33">
        <v>-0.67049847165780108</v>
      </c>
      <c r="AF457" s="11">
        <v>-3.131582945053879E-2</v>
      </c>
      <c r="AG457" s="10">
        <v>-4</v>
      </c>
      <c r="AH457" s="33">
        <v>-2.3283254349636795E-2</v>
      </c>
      <c r="AI457" s="14">
        <v>-9.6666666666667123E-2</v>
      </c>
      <c r="AJ457" s="10">
        <v>-20</v>
      </c>
      <c r="AK457" s="33">
        <v>-7.3131747502535593E-3</v>
      </c>
      <c r="AL457" s="13">
        <v>10967.207210567693</v>
      </c>
      <c r="AM457" s="38"/>
    </row>
    <row r="458" spans="1:39" x14ac:dyDescent="0.25">
      <c r="A458" t="s">
        <v>976</v>
      </c>
      <c r="B458" s="5" t="s">
        <v>36</v>
      </c>
      <c r="C458" s="6" t="s">
        <v>33</v>
      </c>
      <c r="D458" s="7" t="s">
        <v>34</v>
      </c>
      <c r="E458" s="8">
        <v>77.626678677727085</v>
      </c>
      <c r="F458" s="36">
        <v>0.72626681771809665</v>
      </c>
      <c r="G458" s="8">
        <v>-9.2476216656599206</v>
      </c>
      <c r="H458" s="9">
        <v>3</v>
      </c>
      <c r="I458" s="10">
        <v>-203</v>
      </c>
      <c r="J458" s="33">
        <v>-0.61591642521966339</v>
      </c>
      <c r="K458" s="11">
        <v>-1.6719656792374082E-2</v>
      </c>
      <c r="L458" s="10">
        <v>126</v>
      </c>
      <c r="M458" s="33">
        <v>0.45653075864781006</v>
      </c>
      <c r="N458" s="11">
        <v>-3.3179800991504582E-2</v>
      </c>
      <c r="O458" s="10">
        <v>-1</v>
      </c>
      <c r="P458" s="33">
        <v>-1.0268175128214097E-2</v>
      </c>
      <c r="Q458" s="11">
        <v>-1.3284845036310666E-2</v>
      </c>
      <c r="R458" s="10">
        <v>5</v>
      </c>
      <c r="S458" s="33">
        <v>-0.55829840207902881</v>
      </c>
      <c r="T458" s="12">
        <v>-0.3889622543412794</v>
      </c>
      <c r="U458" s="10">
        <v>11</v>
      </c>
      <c r="V458" s="33">
        <v>1.1948315212320799</v>
      </c>
      <c r="W458" s="11">
        <v>-6.7345896458436166E-2</v>
      </c>
      <c r="X458" s="10">
        <v>17</v>
      </c>
      <c r="Y458" s="33">
        <v>0.24294632389148463</v>
      </c>
      <c r="Z458" s="13">
        <v>16967</v>
      </c>
      <c r="AA458" s="10">
        <v>15</v>
      </c>
      <c r="AB458" s="33">
        <v>4.3902954505498859E-2</v>
      </c>
      <c r="AC458" s="11">
        <v>-6.8537941597576063E-4</v>
      </c>
      <c r="AD458" s="10">
        <v>-2</v>
      </c>
      <c r="AE458" s="33">
        <v>-0.20420241849179188</v>
      </c>
      <c r="AF458" s="11">
        <v>7.4958030991906233E-3</v>
      </c>
      <c r="AG458" s="10">
        <v>65</v>
      </c>
      <c r="AH458" s="33">
        <v>0.19407651982581378</v>
      </c>
      <c r="AI458" s="14">
        <v>-0.33966666666666612</v>
      </c>
      <c r="AJ458" s="10">
        <v>10</v>
      </c>
      <c r="AK458" s="33">
        <v>3.4729201898301254E-2</v>
      </c>
      <c r="AL458" s="13">
        <v>15576.504526718993</v>
      </c>
      <c r="AM458" s="38">
        <v>1</v>
      </c>
    </row>
    <row r="459" spans="1:39" x14ac:dyDescent="0.25">
      <c r="A459" t="s">
        <v>977</v>
      </c>
      <c r="B459" s="5" t="s">
        <v>32</v>
      </c>
      <c r="C459" s="6" t="s">
        <v>33</v>
      </c>
      <c r="D459" s="7" t="s">
        <v>34</v>
      </c>
      <c r="E459" s="8">
        <v>78.10708756781267</v>
      </c>
      <c r="F459" s="36">
        <v>-0.67828033662720522</v>
      </c>
      <c r="G459" s="8">
        <v>-5.8559021926450328</v>
      </c>
      <c r="H459" s="9">
        <v>0</v>
      </c>
      <c r="I459" s="10">
        <v>167</v>
      </c>
      <c r="J459" s="33">
        <v>0.63949319673167504</v>
      </c>
      <c r="K459" s="11">
        <v>7.6852046277384178E-2</v>
      </c>
      <c r="L459" s="10">
        <v>82</v>
      </c>
      <c r="M459" s="33">
        <v>0.32633052988317507</v>
      </c>
      <c r="N459" s="11">
        <v>-3.7807035291869302E-2</v>
      </c>
      <c r="O459" s="10">
        <v>1</v>
      </c>
      <c r="P459" s="33">
        <v>3.8098017449901711E-2</v>
      </c>
      <c r="Q459" s="11">
        <v>-1.5462081688952134E-2</v>
      </c>
      <c r="R459" s="10">
        <v>2</v>
      </c>
      <c r="S459" s="33">
        <v>-1.333353826359323</v>
      </c>
      <c r="T459" s="12">
        <v>-0.24642692891403417</v>
      </c>
      <c r="U459" s="10">
        <v>5</v>
      </c>
      <c r="V459" s="33">
        <v>0.54905280409383028</v>
      </c>
      <c r="W459" s="11">
        <v>-2.8829213543391879E-2</v>
      </c>
      <c r="X459" s="10">
        <v>4</v>
      </c>
      <c r="Y459" s="33">
        <v>9.7943267523494804E-2</v>
      </c>
      <c r="Z459" s="13">
        <v>10732</v>
      </c>
      <c r="AA459" s="10">
        <v>-6</v>
      </c>
      <c r="AB459" s="33">
        <v>-0.4159279279958068</v>
      </c>
      <c r="AC459" s="11">
        <v>2.5160162149272663E-3</v>
      </c>
      <c r="AD459" s="10">
        <v>4</v>
      </c>
      <c r="AE459" s="33">
        <v>5.1709306615729478E-2</v>
      </c>
      <c r="AF459" s="11">
        <v>1.8164157750689691E-2</v>
      </c>
      <c r="AG459" s="10">
        <v>49</v>
      </c>
      <c r="AH459" s="33">
        <v>0.33594744738850896</v>
      </c>
      <c r="AI459" s="14">
        <v>-0.49233333333333373</v>
      </c>
      <c r="AJ459" s="10">
        <v>9</v>
      </c>
      <c r="AK459" s="33">
        <v>3.5020914176515761E-2</v>
      </c>
      <c r="AL459" s="13">
        <v>14241.950154682709</v>
      </c>
      <c r="AM459" s="38">
        <v>1</v>
      </c>
    </row>
    <row r="460" spans="1:39" x14ac:dyDescent="0.25">
      <c r="A460" t="s">
        <v>1003</v>
      </c>
      <c r="B460" s="5" t="s">
        <v>329</v>
      </c>
      <c r="C460" s="6" t="s">
        <v>33</v>
      </c>
      <c r="D460" s="7" t="s">
        <v>34</v>
      </c>
      <c r="E460" s="8">
        <v>26.014972303627623</v>
      </c>
      <c r="F460" s="36">
        <v>0.17949319431617061</v>
      </c>
      <c r="G460" s="8">
        <v>2.5872295909394545</v>
      </c>
      <c r="H460" s="9">
        <v>4</v>
      </c>
      <c r="I460" s="10">
        <v>-184</v>
      </c>
      <c r="J460" s="33">
        <v>-0.58347603708595619</v>
      </c>
      <c r="K460" s="11">
        <v>-1.5965477575909381E-2</v>
      </c>
      <c r="L460" s="10">
        <v>-58</v>
      </c>
      <c r="M460" s="33">
        <v>-0.24738821276510969</v>
      </c>
      <c r="N460" s="11">
        <v>9.550461099479152E-3</v>
      </c>
      <c r="O460" s="10">
        <v>43</v>
      </c>
      <c r="P460" s="33">
        <v>0.19035333189020076</v>
      </c>
      <c r="Q460" s="11">
        <v>-1.5491014781291571E-2</v>
      </c>
      <c r="R460" s="10">
        <v>53</v>
      </c>
      <c r="S460" s="33">
        <v>0.21053425043980523</v>
      </c>
      <c r="T460" s="12">
        <v>-8.9706343542898304E-2</v>
      </c>
      <c r="U460" s="10">
        <v>-70</v>
      </c>
      <c r="V460" s="33">
        <v>-0.31842710724582074</v>
      </c>
      <c r="W460" s="11">
        <v>1.7071186731629162E-2</v>
      </c>
      <c r="X460" s="10">
        <v>-22</v>
      </c>
      <c r="Y460" s="33">
        <v>-0.16750839655939662</v>
      </c>
      <c r="Z460" s="13">
        <v>11410</v>
      </c>
      <c r="AA460" s="10">
        <v>53</v>
      </c>
      <c r="AB460" s="33">
        <v>8.2603194828561044E-2</v>
      </c>
      <c r="AC460" s="11">
        <v>1.1352621530327511E-3</v>
      </c>
      <c r="AD460" s="10">
        <v>88</v>
      </c>
      <c r="AE460" s="33">
        <v>0.33784866649096029</v>
      </c>
      <c r="AF460" s="11">
        <v>2.6141134866242366E-2</v>
      </c>
      <c r="AG460" s="10">
        <v>9</v>
      </c>
      <c r="AH460" s="33">
        <v>0.18122925747308027</v>
      </c>
      <c r="AI460" s="14">
        <v>-0.31366666666666676</v>
      </c>
      <c r="AJ460" s="10">
        <v>18</v>
      </c>
      <c r="AK460" s="33">
        <v>2.5992010265427912E-2</v>
      </c>
      <c r="AL460" s="13">
        <v>25415.734160813212</v>
      </c>
      <c r="AM460" s="38"/>
    </row>
    <row r="461" spans="1:39" x14ac:dyDescent="0.25">
      <c r="A461" t="s">
        <v>1006</v>
      </c>
      <c r="B461" s="5" t="s">
        <v>75</v>
      </c>
      <c r="C461" s="6" t="s">
        <v>33</v>
      </c>
      <c r="D461" s="7" t="s">
        <v>34</v>
      </c>
      <c r="E461" s="8">
        <v>58.937782411931138</v>
      </c>
      <c r="F461" s="36">
        <v>0.75156115056443795</v>
      </c>
      <c r="G461" s="8">
        <v>-5.5168460825489376</v>
      </c>
      <c r="H461" s="9">
        <v>7</v>
      </c>
      <c r="I461" s="10">
        <v>126</v>
      </c>
      <c r="J461" s="33">
        <v>0.42602268374795821</v>
      </c>
      <c r="K461" s="11">
        <v>6.1523936884256947E-2</v>
      </c>
      <c r="L461" s="10">
        <v>-1</v>
      </c>
      <c r="M461" s="33">
        <v>-0.19604673615393975</v>
      </c>
      <c r="N461" s="11">
        <v>-2.0120322011621478E-2</v>
      </c>
      <c r="O461" s="10">
        <v>5</v>
      </c>
      <c r="P461" s="33">
        <v>0.52304372750743733</v>
      </c>
      <c r="Q461" s="11">
        <v>-4.4137885498485907E-2</v>
      </c>
      <c r="R461" s="10">
        <v>24</v>
      </c>
      <c r="S461" s="33">
        <v>-8.7361762407996979E-2</v>
      </c>
      <c r="T461" s="12">
        <v>-0.45245849255135773</v>
      </c>
      <c r="U461" s="10">
        <v>-2</v>
      </c>
      <c r="V461" s="33">
        <v>1.1982997921076377E-2</v>
      </c>
      <c r="W461" s="11">
        <v>5.5177533872524664E-4</v>
      </c>
      <c r="X461" s="10">
        <v>-6</v>
      </c>
      <c r="Y461" s="33">
        <v>-4.8416518293977306E-2</v>
      </c>
      <c r="Z461" s="13">
        <v>5774</v>
      </c>
      <c r="AA461" s="10">
        <v>1</v>
      </c>
      <c r="AB461" s="33">
        <v>-8.503866660457815E-2</v>
      </c>
      <c r="AC461" s="11">
        <v>8.522660388463818E-4</v>
      </c>
      <c r="AD461" s="10">
        <v>11</v>
      </c>
      <c r="AE461" s="33">
        <v>0.22921382543635227</v>
      </c>
      <c r="AF461" s="11">
        <v>2.3730524077225978E-2</v>
      </c>
      <c r="AG461" s="10">
        <v>32</v>
      </c>
      <c r="AH461" s="33">
        <v>0.57104932352402593</v>
      </c>
      <c r="AI461" s="14">
        <v>-0.7503333333333333</v>
      </c>
      <c r="AJ461" s="10">
        <v>2</v>
      </c>
      <c r="AK461" s="33">
        <v>3.1524916906458311E-2</v>
      </c>
      <c r="AL461" s="13">
        <v>13311.752316492937</v>
      </c>
      <c r="AM461" s="38"/>
    </row>
    <row r="462" spans="1:39" x14ac:dyDescent="0.25">
      <c r="A462" t="s">
        <v>1018</v>
      </c>
      <c r="B462" s="5" t="s">
        <v>429</v>
      </c>
      <c r="C462" s="6" t="s">
        <v>33</v>
      </c>
      <c r="D462" s="7" t="s">
        <v>34</v>
      </c>
      <c r="E462" s="8">
        <v>17.898788825434099</v>
      </c>
      <c r="F462" s="36">
        <v>-0.16439595660250017</v>
      </c>
      <c r="G462" s="8">
        <v>5.0890178397654218</v>
      </c>
      <c r="H462" s="9">
        <v>-15</v>
      </c>
      <c r="I462" s="10">
        <v>-287</v>
      </c>
      <c r="J462" s="33">
        <v>-1.2838306877077708</v>
      </c>
      <c r="K462" s="11">
        <v>-6.8390926386081241E-2</v>
      </c>
      <c r="L462" s="10">
        <v>-54</v>
      </c>
      <c r="M462" s="33">
        <v>-3.4691951181893166E-2</v>
      </c>
      <c r="N462" s="11">
        <v>-4.5624129930394407E-3</v>
      </c>
      <c r="O462" s="10">
        <v>53</v>
      </c>
      <c r="P462" s="33">
        <v>9.8938095914054558E-2</v>
      </c>
      <c r="Q462" s="11">
        <v>-8.2830778008336457E-3</v>
      </c>
      <c r="R462" s="10">
        <v>-140</v>
      </c>
      <c r="S462" s="33">
        <v>-3.2084804606095169E-2</v>
      </c>
      <c r="T462" s="12">
        <v>0.4453171351152041</v>
      </c>
      <c r="U462" s="10">
        <v>-31</v>
      </c>
      <c r="V462" s="33">
        <v>-0.16102804839292739</v>
      </c>
      <c r="W462" s="11">
        <v>5.6467563070579894E-3</v>
      </c>
      <c r="X462" s="10">
        <v>-18</v>
      </c>
      <c r="Y462" s="33">
        <v>-0.16142809091106847</v>
      </c>
      <c r="Z462" s="13">
        <v>16324</v>
      </c>
      <c r="AA462" s="10">
        <v>15</v>
      </c>
      <c r="AB462" s="33">
        <v>2.9029247759819743E-3</v>
      </c>
      <c r="AC462" s="11">
        <v>1.9589122080993226E-3</v>
      </c>
      <c r="AD462" s="10">
        <v>134</v>
      </c>
      <c r="AE462" s="33">
        <v>0.40794572153226039</v>
      </c>
      <c r="AF462" s="11">
        <v>2.9063954137363401E-2</v>
      </c>
      <c r="AG462" s="10">
        <v>-9</v>
      </c>
      <c r="AH462" s="33">
        <v>1.7603541430032954E-2</v>
      </c>
      <c r="AI462" s="14">
        <v>-0.13200000000000012</v>
      </c>
      <c r="AJ462" s="10">
        <v>20</v>
      </c>
      <c r="AK462" s="33">
        <v>2.2352077800805781E-2</v>
      </c>
      <c r="AL462" s="13">
        <v>30865.302312194079</v>
      </c>
      <c r="AM462" s="38"/>
    </row>
    <row r="463" spans="1:39" x14ac:dyDescent="0.25">
      <c r="A463" t="s">
        <v>1093</v>
      </c>
      <c r="B463" s="5" t="s">
        <v>274</v>
      </c>
      <c r="C463" s="6" t="s">
        <v>33</v>
      </c>
      <c r="D463" s="7" t="s">
        <v>34</v>
      </c>
      <c r="E463" s="8">
        <v>25.82628793820826</v>
      </c>
      <c r="F463" s="36">
        <v>-1.1822798748750454</v>
      </c>
      <c r="G463" s="8">
        <v>6.0085054267267211</v>
      </c>
      <c r="H463" s="9">
        <v>-71</v>
      </c>
      <c r="I463" s="10">
        <v>-182</v>
      </c>
      <c r="J463" s="33">
        <v>-0.54977924625910701</v>
      </c>
      <c r="K463" s="11">
        <v>-1.0985693089299864E-2</v>
      </c>
      <c r="L463" s="10">
        <v>-56</v>
      </c>
      <c r="M463" s="33">
        <v>-0.15183757474844239</v>
      </c>
      <c r="N463" s="11">
        <v>4.0504525704726999E-3</v>
      </c>
      <c r="O463" s="10">
        <v>-130</v>
      </c>
      <c r="P463" s="33">
        <v>-0.65743527071562291</v>
      </c>
      <c r="Q463" s="11">
        <v>3.7459753198317181E-2</v>
      </c>
      <c r="R463" s="10">
        <v>-75</v>
      </c>
      <c r="S463" s="33">
        <v>-7.4022827011805001E-2</v>
      </c>
      <c r="T463" s="12">
        <v>0.36833310066705127</v>
      </c>
      <c r="U463" s="10">
        <v>60</v>
      </c>
      <c r="V463" s="33">
        <v>0.19862097505866705</v>
      </c>
      <c r="W463" s="11">
        <v>-1.4922518949490295E-2</v>
      </c>
      <c r="X463" s="10">
        <v>-56</v>
      </c>
      <c r="Y463" s="33">
        <v>-0.29585809323495316</v>
      </c>
      <c r="Z463" s="13">
        <v>6460</v>
      </c>
      <c r="AA463" s="10">
        <v>-67</v>
      </c>
      <c r="AB463" s="33">
        <v>-0.49634562090457146</v>
      </c>
      <c r="AC463" s="11">
        <v>7.0250138966092279E-3</v>
      </c>
      <c r="AD463" s="10">
        <v>54</v>
      </c>
      <c r="AE463" s="33">
        <v>0.24533313775060547</v>
      </c>
      <c r="AF463" s="11">
        <v>2.149941658290877E-2</v>
      </c>
      <c r="AG463" s="10">
        <v>84</v>
      </c>
      <c r="AH463" s="33">
        <v>0.21502032144424371</v>
      </c>
      <c r="AI463" s="14">
        <v>-0.37000000000000011</v>
      </c>
      <c r="AJ463" s="10">
        <v>53</v>
      </c>
      <c r="AK463" s="33">
        <v>7.6307796293844044E-2</v>
      </c>
      <c r="AL463" s="13">
        <v>101551.37653296028</v>
      </c>
      <c r="AM463" s="38"/>
    </row>
    <row r="464" spans="1:39" x14ac:dyDescent="0.25">
      <c r="A464" t="s">
        <v>1115</v>
      </c>
      <c r="B464" s="5" t="s">
        <v>336</v>
      </c>
      <c r="C464" s="6" t="s">
        <v>33</v>
      </c>
      <c r="D464" s="7" t="s">
        <v>34</v>
      </c>
      <c r="E464" s="8">
        <v>25.157324550418021</v>
      </c>
      <c r="F464" s="36">
        <v>-0.30972517173265934</v>
      </c>
      <c r="G464" s="8">
        <v>3.976658706854451</v>
      </c>
      <c r="H464" s="9">
        <v>-25</v>
      </c>
      <c r="I464" s="10">
        <v>-432</v>
      </c>
      <c r="J464" s="33">
        <v>-1.8485564985329206</v>
      </c>
      <c r="K464" s="11">
        <v>-9.7690965698738252E-2</v>
      </c>
      <c r="L464" s="10">
        <v>182</v>
      </c>
      <c r="M464" s="33">
        <v>0.62462636262599069</v>
      </c>
      <c r="N464" s="11">
        <v>-3.7535288388265628E-2</v>
      </c>
      <c r="O464" s="10">
        <v>2</v>
      </c>
      <c r="P464" s="33">
        <v>8.7538743427812427E-3</v>
      </c>
      <c r="Q464" s="11">
        <v>-3.2263489304642998E-3</v>
      </c>
      <c r="R464" s="10">
        <v>-26</v>
      </c>
      <c r="S464" s="33">
        <v>-6.5782611566004318E-2</v>
      </c>
      <c r="T464" s="12">
        <v>0.14609102327028556</v>
      </c>
      <c r="U464" s="10">
        <v>-61</v>
      </c>
      <c r="V464" s="33">
        <v>-0.1797188085514933</v>
      </c>
      <c r="W464" s="11">
        <v>8.1169197544949667E-3</v>
      </c>
      <c r="X464" s="10">
        <v>-10</v>
      </c>
      <c r="Y464" s="33">
        <v>-8.2920282160300715E-2</v>
      </c>
      <c r="Z464" s="13">
        <v>13627</v>
      </c>
      <c r="AA464" s="10">
        <v>-15</v>
      </c>
      <c r="AB464" s="33">
        <v>-7.1387077175530611E-2</v>
      </c>
      <c r="AC464" s="11">
        <v>2.8448300587982228E-3</v>
      </c>
      <c r="AD464" s="10">
        <v>84</v>
      </c>
      <c r="AE464" s="33">
        <v>0.35473239423921288</v>
      </c>
      <c r="AF464" s="11">
        <v>2.7574262729254784E-2</v>
      </c>
      <c r="AG464" s="10">
        <v>13</v>
      </c>
      <c r="AH464" s="33">
        <v>9.7654398168059264E-2</v>
      </c>
      <c r="AI464" s="14">
        <v>-0.22300000000000031</v>
      </c>
      <c r="AJ464" s="10">
        <v>36</v>
      </c>
      <c r="AK464" s="33">
        <v>3.2665094293572311E-2</v>
      </c>
      <c r="AL464" s="13">
        <v>31521.328716884207</v>
      </c>
      <c r="AM464" s="38"/>
    </row>
    <row r="465" spans="1:39" x14ac:dyDescent="0.25">
      <c r="A465" t="s">
        <v>1126</v>
      </c>
      <c r="B465" s="5" t="s">
        <v>433</v>
      </c>
      <c r="C465" s="6" t="s">
        <v>33</v>
      </c>
      <c r="D465" s="7" t="s">
        <v>34</v>
      </c>
      <c r="E465" s="8">
        <v>18.976352422720687</v>
      </c>
      <c r="F465" s="36">
        <v>5.3972146792264919E-2</v>
      </c>
      <c r="G465" s="8">
        <v>4.3278064289268521</v>
      </c>
      <c r="H465" s="9">
        <v>-12</v>
      </c>
      <c r="I465" s="10">
        <v>-148</v>
      </c>
      <c r="J465" s="33">
        <v>-0.52368566093439506</v>
      </c>
      <c r="K465" s="11">
        <v>-1.4881672318554084E-2</v>
      </c>
      <c r="L465" s="10">
        <v>-127</v>
      </c>
      <c r="M465" s="33">
        <v>-0.31841285541199338</v>
      </c>
      <c r="N465" s="11">
        <v>8.2748271430831861E-3</v>
      </c>
      <c r="O465" s="10">
        <v>14</v>
      </c>
      <c r="P465" s="33">
        <v>6.0122163557065456E-2</v>
      </c>
      <c r="Q465" s="11">
        <v>-6.4672672160261298E-3</v>
      </c>
      <c r="R465" s="10">
        <v>-60</v>
      </c>
      <c r="S465" s="33">
        <v>9.5777658059211596E-2</v>
      </c>
      <c r="T465" s="12">
        <v>0.17153134204038814</v>
      </c>
      <c r="U465" s="10">
        <v>32</v>
      </c>
      <c r="V465" s="33">
        <v>6.5445453275683074E-2</v>
      </c>
      <c r="W465" s="11">
        <v>-7.4778525374626578E-3</v>
      </c>
      <c r="X465" s="10">
        <v>9</v>
      </c>
      <c r="Y465" s="33">
        <v>3.7013407675815291E-2</v>
      </c>
      <c r="Z465" s="13">
        <v>24536</v>
      </c>
      <c r="AA465" s="10">
        <v>-17</v>
      </c>
      <c r="AB465" s="33">
        <v>-9.694682007310379E-2</v>
      </c>
      <c r="AC465" s="11">
        <v>3.5299911086792979E-3</v>
      </c>
      <c r="AD465" s="10">
        <v>35</v>
      </c>
      <c r="AE465" s="33">
        <v>0.10784496149650086</v>
      </c>
      <c r="AF465" s="11">
        <v>1.1974276367711756E-2</v>
      </c>
      <c r="AG465" s="10">
        <v>-11</v>
      </c>
      <c r="AH465" s="33">
        <v>-6.4025420310873798E-3</v>
      </c>
      <c r="AI465" s="14">
        <v>-0.11133333333333351</v>
      </c>
      <c r="AJ465" s="10">
        <v>-16</v>
      </c>
      <c r="AK465" s="33">
        <v>-1.2637650418155094E-2</v>
      </c>
      <c r="AL465" s="13">
        <v>17598.78402296995</v>
      </c>
      <c r="AM465" s="38"/>
    </row>
    <row r="466" spans="1:39" x14ac:dyDescent="0.25">
      <c r="A466" t="s">
        <v>1134</v>
      </c>
      <c r="B466" s="5" t="s">
        <v>373</v>
      </c>
      <c r="C466" s="6" t="s">
        <v>33</v>
      </c>
      <c r="D466" s="7" t="s">
        <v>34</v>
      </c>
      <c r="E466" s="8">
        <v>22.711718594076942</v>
      </c>
      <c r="F466" s="36">
        <v>0.26439579642735889</v>
      </c>
      <c r="G466" s="8">
        <v>3.0468301976909942</v>
      </c>
      <c r="H466" s="9">
        <v>8</v>
      </c>
      <c r="I466" s="10">
        <v>-406</v>
      </c>
      <c r="J466" s="33">
        <v>-1.718155737586081</v>
      </c>
      <c r="K466" s="11">
        <v>-9.7224927697223462E-2</v>
      </c>
      <c r="L466" s="10">
        <v>70</v>
      </c>
      <c r="M466" s="33">
        <v>0.25161533474534054</v>
      </c>
      <c r="N466" s="11">
        <v>-3.2401125091169075E-2</v>
      </c>
      <c r="O466" s="10">
        <v>39</v>
      </c>
      <c r="P466" s="33">
        <v>0.12771530912384699</v>
      </c>
      <c r="Q466" s="11">
        <v>-1.0782311466057206E-2</v>
      </c>
      <c r="R466" s="10">
        <v>8</v>
      </c>
      <c r="S466" s="33">
        <v>0.16787958916371504</v>
      </c>
      <c r="T466" s="12">
        <v>1.8214883986375857E-2</v>
      </c>
      <c r="U466" s="10">
        <v>64</v>
      </c>
      <c r="V466" s="33">
        <v>0.15951658110585321</v>
      </c>
      <c r="W466" s="11">
        <v>-1.2896586038767668E-2</v>
      </c>
      <c r="X466" s="10">
        <v>23</v>
      </c>
      <c r="Y466" s="33">
        <v>3.8010241300143494E-2</v>
      </c>
      <c r="Z466" s="13">
        <v>20004</v>
      </c>
      <c r="AA466" s="10">
        <v>7</v>
      </c>
      <c r="AB466" s="33">
        <v>-2.7607644578157398E-2</v>
      </c>
      <c r="AC466" s="11">
        <v>2.3227546810536334E-3</v>
      </c>
      <c r="AD466" s="10">
        <v>41</v>
      </c>
      <c r="AE466" s="33">
        <v>0.11004649155303392</v>
      </c>
      <c r="AF466" s="11">
        <v>1.1682928087319411E-2</v>
      </c>
      <c r="AG466" s="10">
        <v>31</v>
      </c>
      <c r="AH466" s="33">
        <v>0.18276732313138422</v>
      </c>
      <c r="AI466" s="14">
        <v>-0.31933333333333325</v>
      </c>
      <c r="AJ466" s="10">
        <v>51</v>
      </c>
      <c r="AK466" s="33">
        <v>3.9113994745052366E-2</v>
      </c>
      <c r="AL466" s="13">
        <v>38228.130645177531</v>
      </c>
      <c r="AM466" s="38"/>
    </row>
    <row r="467" spans="1:39" x14ac:dyDescent="0.25">
      <c r="A467" t="s">
        <v>1156</v>
      </c>
      <c r="B467" s="5" t="s">
        <v>226</v>
      </c>
      <c r="C467" s="6" t="s">
        <v>33</v>
      </c>
      <c r="D467" s="7" t="s">
        <v>34</v>
      </c>
      <c r="E467" s="8">
        <v>34.048499388954234</v>
      </c>
      <c r="F467" s="36">
        <v>0.32123235994045163</v>
      </c>
      <c r="G467" s="8">
        <v>0.60440925203845808</v>
      </c>
      <c r="H467" s="9">
        <v>2</v>
      </c>
      <c r="I467" s="10">
        <v>-23</v>
      </c>
      <c r="J467" s="33">
        <v>-0.27698711538184184</v>
      </c>
      <c r="K467" s="11">
        <v>2.3042781950135538E-2</v>
      </c>
      <c r="L467" s="10">
        <v>12</v>
      </c>
      <c r="M467" s="33">
        <v>0.39677668903196506</v>
      </c>
      <c r="N467" s="11">
        <v>-1.5112262521588947E-2</v>
      </c>
      <c r="O467" s="10">
        <v>28</v>
      </c>
      <c r="P467" s="33">
        <v>0.19643857978616719</v>
      </c>
      <c r="Q467" s="11">
        <v>-1.6716100566629255E-2</v>
      </c>
      <c r="R467" s="10">
        <v>-13</v>
      </c>
      <c r="S467" s="33">
        <v>-5.5329292020929982E-2</v>
      </c>
      <c r="T467" s="12">
        <v>2.8025505632454761E-2</v>
      </c>
      <c r="U467" s="10">
        <v>18</v>
      </c>
      <c r="V467" s="33">
        <v>0.17197942184913401</v>
      </c>
      <c r="W467" s="11">
        <v>-1.1194722919202996E-2</v>
      </c>
      <c r="X467" s="10">
        <v>-10</v>
      </c>
      <c r="Y467" s="33">
        <v>-1.3752428537142314E-2</v>
      </c>
      <c r="Z467" s="13">
        <v>13073</v>
      </c>
      <c r="AA467" s="10">
        <v>-39</v>
      </c>
      <c r="AB467" s="33">
        <v>-0.25031545905711339</v>
      </c>
      <c r="AC467" s="11">
        <v>4.0910724985020949E-3</v>
      </c>
      <c r="AD467" s="10">
        <v>28</v>
      </c>
      <c r="AE467" s="33">
        <v>0.2299347668130097</v>
      </c>
      <c r="AF467" s="11">
        <v>2.1248254118443222E-2</v>
      </c>
      <c r="AG467" s="10">
        <v>3</v>
      </c>
      <c r="AH467" s="33">
        <v>4.5795866487900683E-2</v>
      </c>
      <c r="AI467" s="14">
        <v>-0.16966666666666708</v>
      </c>
      <c r="AJ467" s="10">
        <v>-11</v>
      </c>
      <c r="AK467" s="33">
        <v>3.5216442912818779E-3</v>
      </c>
      <c r="AL467" s="13">
        <v>15699.321091996128</v>
      </c>
      <c r="AM467" s="38"/>
    </row>
    <row r="468" spans="1:39" x14ac:dyDescent="0.25">
      <c r="A468" t="s">
        <v>606</v>
      </c>
      <c r="B468" s="5" t="s">
        <v>299</v>
      </c>
      <c r="C468" s="6" t="s">
        <v>22</v>
      </c>
      <c r="D468" s="7" t="s">
        <v>20</v>
      </c>
      <c r="E468" s="8">
        <v>27.571851128902395</v>
      </c>
      <c r="F468" s="36">
        <v>0.59582835912075893</v>
      </c>
      <c r="G468" s="8">
        <v>1.236924873318344</v>
      </c>
      <c r="H468" s="9">
        <v>18</v>
      </c>
      <c r="I468" s="10">
        <v>-180</v>
      </c>
      <c r="J468" s="33">
        <v>-0.68123414531251425</v>
      </c>
      <c r="K468" s="11">
        <v>-2.6606389683587861E-2</v>
      </c>
      <c r="L468" s="10">
        <v>10</v>
      </c>
      <c r="M468" s="33">
        <v>-4.7989314194543775E-2</v>
      </c>
      <c r="N468" s="11">
        <v>-3.03915877649307E-2</v>
      </c>
      <c r="O468" s="10">
        <v>93</v>
      </c>
      <c r="P468" s="33">
        <v>0.23403293303412842</v>
      </c>
      <c r="Q468" s="11">
        <v>-1.6556291390728478E-2</v>
      </c>
      <c r="R468" s="10">
        <v>-49</v>
      </c>
      <c r="S468" s="33">
        <v>-0.40122314245391177</v>
      </c>
      <c r="T468" s="12">
        <v>0.62405142832134475</v>
      </c>
      <c r="U468" s="10">
        <v>131</v>
      </c>
      <c r="V468" s="33">
        <v>0.32383217084206806</v>
      </c>
      <c r="W468" s="11">
        <v>-2.306299305868139E-2</v>
      </c>
      <c r="X468" s="10">
        <v>60</v>
      </c>
      <c r="Y468" s="33">
        <v>0.17003446961359581</v>
      </c>
      <c r="Z468" s="13">
        <v>23667</v>
      </c>
      <c r="AA468" s="10">
        <v>-4</v>
      </c>
      <c r="AB468" s="33">
        <v>-4.7685151070934351E-2</v>
      </c>
      <c r="AC468" s="11">
        <v>1.2943221320973405E-3</v>
      </c>
      <c r="AD468" s="10">
        <v>148</v>
      </c>
      <c r="AE468" s="33">
        <v>0.5203972033150065</v>
      </c>
      <c r="AF468" s="11">
        <v>3.6623511609372161E-2</v>
      </c>
      <c r="AG468" s="10">
        <v>-39</v>
      </c>
      <c r="AH468" s="33">
        <v>-0.10652440695814283</v>
      </c>
      <c r="AI468" s="14">
        <v>5.33333333333319E-3</v>
      </c>
      <c r="AJ468" s="10">
        <v>-7</v>
      </c>
      <c r="AK468" s="33">
        <v>2.1507369828426048E-2</v>
      </c>
      <c r="AL468" s="13">
        <v>13046.76496305129</v>
      </c>
      <c r="AM468" s="38"/>
    </row>
    <row r="469" spans="1:39" x14ac:dyDescent="0.25">
      <c r="A469" t="s">
        <v>671</v>
      </c>
      <c r="B469" s="5" t="s">
        <v>94</v>
      </c>
      <c r="C469" s="6" t="s">
        <v>22</v>
      </c>
      <c r="D469" s="7" t="s">
        <v>20</v>
      </c>
      <c r="E469" s="8">
        <v>53.566754790013917</v>
      </c>
      <c r="F469" s="36">
        <v>2.8840628992208623</v>
      </c>
      <c r="G469" s="8">
        <v>-9.7242470799675402</v>
      </c>
      <c r="H469" s="9">
        <v>32</v>
      </c>
      <c r="I469" s="10">
        <v>385</v>
      </c>
      <c r="J469" s="33">
        <v>1.4975257071725481</v>
      </c>
      <c r="K469" s="11">
        <v>0.13356501214260208</v>
      </c>
      <c r="L469" s="10">
        <v>5</v>
      </c>
      <c r="M469" s="33">
        <v>-0.12053591506448191</v>
      </c>
      <c r="N469" s="11">
        <v>-2.640159869233738E-2</v>
      </c>
      <c r="O469" s="10">
        <v>94</v>
      </c>
      <c r="P469" s="33">
        <v>1.2867806593328082</v>
      </c>
      <c r="Q469" s="11">
        <v>-8.6728605140944631E-2</v>
      </c>
      <c r="R469" s="10">
        <v>22</v>
      </c>
      <c r="S469" s="33">
        <v>-6.3424667337996787E-3</v>
      </c>
      <c r="T469" s="12">
        <v>-2.7797091333428918</v>
      </c>
      <c r="U469" s="10">
        <v>76</v>
      </c>
      <c r="V469" s="33">
        <v>0.64500204613524903</v>
      </c>
      <c r="W469" s="11">
        <v>-3.937775912357723E-2</v>
      </c>
      <c r="X469" s="10">
        <v>10</v>
      </c>
      <c r="Y469" s="33">
        <v>0.11005368165271034</v>
      </c>
      <c r="Z469" s="13">
        <v>14444</v>
      </c>
      <c r="AA469" s="10">
        <v>7</v>
      </c>
      <c r="AB469" s="33">
        <v>2.6530674291889378E-2</v>
      </c>
      <c r="AC469" s="11">
        <v>-1.238928376161845E-3</v>
      </c>
      <c r="AD469" s="10">
        <v>29</v>
      </c>
      <c r="AE469" s="33">
        <v>0.48396876433910607</v>
      </c>
      <c r="AF469" s="11">
        <v>3.8095070052601487E-2</v>
      </c>
      <c r="AG469" s="10">
        <v>-18</v>
      </c>
      <c r="AH469" s="33">
        <v>-4.3511180181672993E-2</v>
      </c>
      <c r="AI469" s="14">
        <v>-6.0333333333332906E-2</v>
      </c>
      <c r="AJ469" s="10">
        <v>-9</v>
      </c>
      <c r="AK469" s="33">
        <v>1.8799548885204964E-2</v>
      </c>
      <c r="AL469" s="13">
        <v>8791.0768555667746</v>
      </c>
      <c r="AM469" s="38"/>
    </row>
    <row r="470" spans="1:39" x14ac:dyDescent="0.25">
      <c r="A470" t="s">
        <v>729</v>
      </c>
      <c r="B470" s="5" t="s">
        <v>231</v>
      </c>
      <c r="C470" s="6" t="s">
        <v>22</v>
      </c>
      <c r="D470" s="7" t="s">
        <v>20</v>
      </c>
      <c r="E470" s="8">
        <v>38.183882801068144</v>
      </c>
      <c r="F470" s="36">
        <v>2.7227898354613007</v>
      </c>
      <c r="G470" s="8">
        <v>-6.2010744365499555</v>
      </c>
      <c r="H470" s="9">
        <v>99</v>
      </c>
      <c r="I470" s="10">
        <v>75</v>
      </c>
      <c r="J470" s="33">
        <v>0.42484744101845928</v>
      </c>
      <c r="K470" s="11">
        <v>4.8435653417926217E-2</v>
      </c>
      <c r="L470" s="10">
        <v>-111</v>
      </c>
      <c r="M470" s="33">
        <v>-1.0932578851211474</v>
      </c>
      <c r="N470" s="11">
        <v>1.718178745890811E-2</v>
      </c>
      <c r="O470" s="10">
        <v>-26</v>
      </c>
      <c r="P470" s="33">
        <v>-7.9956499470168363E-2</v>
      </c>
      <c r="Q470" s="11">
        <v>2.2698379677784722E-3</v>
      </c>
      <c r="R470" s="10">
        <v>181</v>
      </c>
      <c r="S470" s="33">
        <v>3.5002971849683924</v>
      </c>
      <c r="T470" s="12">
        <v>-14.554142852639023</v>
      </c>
      <c r="U470" s="10">
        <v>65</v>
      </c>
      <c r="V470" s="33">
        <v>0.20532006943154751</v>
      </c>
      <c r="W470" s="11">
        <v>-1.531582216779151E-2</v>
      </c>
      <c r="X470" s="10">
        <v>-9</v>
      </c>
      <c r="Y470" s="33">
        <v>-8.9081514254405469E-3</v>
      </c>
      <c r="Z470" s="13">
        <v>13382</v>
      </c>
      <c r="AA470" s="10">
        <v>-78</v>
      </c>
      <c r="AB470" s="33">
        <v>-0.54923919288389622</v>
      </c>
      <c r="AC470" s="11">
        <v>7.9093484419263393E-3</v>
      </c>
      <c r="AD470" s="10">
        <v>-39</v>
      </c>
      <c r="AE470" s="33">
        <v>-0.11442963591651334</v>
      </c>
      <c r="AF470" s="11">
        <v>-1.1274478093319384E-3</v>
      </c>
      <c r="AG470" s="10">
        <v>-44</v>
      </c>
      <c r="AH470" s="33">
        <v>-0.26244364775544715</v>
      </c>
      <c r="AI470" s="14">
        <v>0.19100000000000028</v>
      </c>
      <c r="AJ470" s="10">
        <v>-30</v>
      </c>
      <c r="AK470" s="33">
        <v>9.6783348876535169E-3</v>
      </c>
      <c r="AL470" s="13">
        <v>2578.3869075768016</v>
      </c>
      <c r="AM470" s="38"/>
    </row>
    <row r="471" spans="1:39" x14ac:dyDescent="0.25">
      <c r="A471" t="s">
        <v>731</v>
      </c>
      <c r="B471" s="5" t="s">
        <v>197</v>
      </c>
      <c r="C471" s="6" t="s">
        <v>22</v>
      </c>
      <c r="D471" s="7" t="s">
        <v>20</v>
      </c>
      <c r="E471" s="8">
        <v>37.095401155852031</v>
      </c>
      <c r="F471" s="36">
        <v>0.68940752108087855</v>
      </c>
      <c r="G471" s="8">
        <v>-0.92871038542245543</v>
      </c>
      <c r="H471" s="9">
        <v>11</v>
      </c>
      <c r="I471" s="10">
        <v>106</v>
      </c>
      <c r="J471" s="33">
        <v>0.61479248609412518</v>
      </c>
      <c r="K471" s="11">
        <v>6.0817333879274349E-2</v>
      </c>
      <c r="L471" s="10">
        <v>1</v>
      </c>
      <c r="M471" s="33">
        <v>-0.45305317499697972</v>
      </c>
      <c r="N471" s="11">
        <v>-2.8729037952338929E-2</v>
      </c>
      <c r="O471" s="10">
        <v>-119</v>
      </c>
      <c r="P471" s="33">
        <v>-0.91798138974850285</v>
      </c>
      <c r="Q471" s="11">
        <v>5.3129871526097938E-2</v>
      </c>
      <c r="R471" s="10">
        <v>384</v>
      </c>
      <c r="S471" s="33">
        <v>1.4671696902539009</v>
      </c>
      <c r="T471" s="12">
        <v>-5.1652892561983474</v>
      </c>
      <c r="U471" s="10">
        <v>-65</v>
      </c>
      <c r="V471" s="33">
        <v>-0.34493754480267846</v>
      </c>
      <c r="W471" s="11">
        <v>1.8939045087952425E-2</v>
      </c>
      <c r="X471" s="10">
        <v>-102</v>
      </c>
      <c r="Y471" s="33">
        <v>-0.38468125095430922</v>
      </c>
      <c r="Z471" s="13">
        <v>-932</v>
      </c>
      <c r="AA471" s="10">
        <v>120</v>
      </c>
      <c r="AB471" s="33">
        <v>0.69954556509144983</v>
      </c>
      <c r="AC471" s="11">
        <v>-8.1236442516268992E-3</v>
      </c>
      <c r="AD471" s="10">
        <v>33</v>
      </c>
      <c r="AE471" s="33">
        <v>0.15382581488389058</v>
      </c>
      <c r="AF471" s="11">
        <v>1.5561558905212158E-2</v>
      </c>
      <c r="AG471" s="10">
        <v>-35</v>
      </c>
      <c r="AH471" s="33">
        <v>-0.10365120999187077</v>
      </c>
      <c r="AI471" s="14">
        <v>4.6666666666670409E-3</v>
      </c>
      <c r="AJ471" s="10">
        <v>-21</v>
      </c>
      <c r="AK471" s="33">
        <v>7.7784443232346845E-3</v>
      </c>
      <c r="AL471" s="13">
        <v>6678.775542458272</v>
      </c>
      <c r="AM471" s="38"/>
    </row>
    <row r="472" spans="1:39" ht="22.5" x14ac:dyDescent="0.25">
      <c r="A472" t="s">
        <v>874</v>
      </c>
      <c r="B472" s="5" t="s">
        <v>254</v>
      </c>
      <c r="C472" s="6" t="s">
        <v>22</v>
      </c>
      <c r="D472" s="7" t="s">
        <v>20</v>
      </c>
      <c r="E472" s="8">
        <v>25.049495703305837</v>
      </c>
      <c r="F472" s="36">
        <v>-2.1019327830288255</v>
      </c>
      <c r="G472" s="8">
        <v>8.4508258942632395</v>
      </c>
      <c r="H472" s="9">
        <v>-109</v>
      </c>
      <c r="I472" s="10">
        <v>71</v>
      </c>
      <c r="J472" s="33">
        <v>0.39028766889167998</v>
      </c>
      <c r="K472" s="11">
        <v>4.6343779677113117E-2</v>
      </c>
      <c r="L472" s="10">
        <v>32</v>
      </c>
      <c r="M472" s="33">
        <v>0.16535233381230002</v>
      </c>
      <c r="N472" s="11">
        <v>-2.1218228641809424E-2</v>
      </c>
      <c r="O472" s="10">
        <v>-164</v>
      </c>
      <c r="P472" s="33">
        <v>-0.40575098974295198</v>
      </c>
      <c r="Q472" s="11">
        <v>2.3171654626762985E-2</v>
      </c>
      <c r="R472" s="10">
        <v>19</v>
      </c>
      <c r="S472" s="33">
        <v>0.23888270298591624</v>
      </c>
      <c r="T472" s="12">
        <v>0</v>
      </c>
      <c r="U472" s="10">
        <v>-241</v>
      </c>
      <c r="V472" s="33">
        <v>-0.7263739176177455</v>
      </c>
      <c r="W472" s="11">
        <v>4.0635780494571234E-2</v>
      </c>
      <c r="X472" s="10">
        <v>-230</v>
      </c>
      <c r="Y472" s="33">
        <v>-0.87641169412071673</v>
      </c>
      <c r="Z472" s="13">
        <v>-21042</v>
      </c>
      <c r="AA472" s="10">
        <v>-17</v>
      </c>
      <c r="AB472" s="33">
        <v>-0.2997016726374373</v>
      </c>
      <c r="AC472" s="11">
        <v>3.919293820933159E-3</v>
      </c>
      <c r="AD472" s="10">
        <v>-46</v>
      </c>
      <c r="AE472" s="33">
        <v>-0.15539909046687761</v>
      </c>
      <c r="AF472" s="11">
        <v>-1.8547945712555913E-3</v>
      </c>
      <c r="AG472" s="10">
        <v>-5</v>
      </c>
      <c r="AH472" s="33">
        <v>-7.7547998985048716E-2</v>
      </c>
      <c r="AI472" s="14">
        <v>-5.4000000000000048E-2</v>
      </c>
      <c r="AJ472" s="10">
        <v>9</v>
      </c>
      <c r="AK472" s="33">
        <v>1.3195510565019719E-2</v>
      </c>
      <c r="AL472" s="13">
        <v>26665.383038166736</v>
      </c>
      <c r="AM472" s="38"/>
    </row>
    <row r="473" spans="1:39" x14ac:dyDescent="0.25">
      <c r="A473" t="s">
        <v>884</v>
      </c>
      <c r="B473" s="5" t="s">
        <v>163</v>
      </c>
      <c r="C473" s="6" t="s">
        <v>22</v>
      </c>
      <c r="D473" s="7" t="s">
        <v>20</v>
      </c>
      <c r="E473" s="8">
        <v>35.198776029812102</v>
      </c>
      <c r="F473" s="36">
        <v>-0.10974042112680538</v>
      </c>
      <c r="G473" s="8">
        <v>1.4415585700373157</v>
      </c>
      <c r="H473" s="9">
        <v>-10</v>
      </c>
      <c r="I473" s="10">
        <v>-115</v>
      </c>
      <c r="J473" s="33">
        <v>-1.9365480046486967</v>
      </c>
      <c r="K473" s="11">
        <v>-0.12669864309872769</v>
      </c>
      <c r="L473" s="10">
        <v>-22</v>
      </c>
      <c r="M473" s="33">
        <v>-1.1724606740547701</v>
      </c>
      <c r="N473" s="11">
        <v>1.5283680011928535E-3</v>
      </c>
      <c r="O473" s="10">
        <v>107</v>
      </c>
      <c r="P473" s="33">
        <v>0.36831564812050871</v>
      </c>
      <c r="Q473" s="11">
        <v>-2.6265706018293748E-2</v>
      </c>
      <c r="R473" s="10">
        <v>19</v>
      </c>
      <c r="S473" s="33">
        <v>0.23888270298591624</v>
      </c>
      <c r="T473" s="12">
        <v>0</v>
      </c>
      <c r="U473" s="10">
        <v>176</v>
      </c>
      <c r="V473" s="33">
        <v>1.058148579636645</v>
      </c>
      <c r="W473" s="11">
        <v>-6.4558979365357511E-2</v>
      </c>
      <c r="X473" s="10">
        <v>6</v>
      </c>
      <c r="Y473" s="33">
        <v>1.1011114527505417E-2</v>
      </c>
      <c r="Z473" s="13">
        <v>15714</v>
      </c>
      <c r="AA473" s="10">
        <v>-47</v>
      </c>
      <c r="AB473" s="33">
        <v>-0.37192832527740782</v>
      </c>
      <c r="AC473" s="11">
        <v>5.4145356662180372E-3</v>
      </c>
      <c r="AD473" s="10">
        <v>-62</v>
      </c>
      <c r="AE473" s="33">
        <v>-0.57293407937257856</v>
      </c>
      <c r="AF473" s="11">
        <v>-2.4486861603016497E-2</v>
      </c>
      <c r="AG473" s="10">
        <v>-76</v>
      </c>
      <c r="AH473" s="33">
        <v>-0.27248012204307565</v>
      </c>
      <c r="AI473" s="14">
        <v>0.19633333333333258</v>
      </c>
      <c r="AJ473" s="10">
        <v>-4</v>
      </c>
      <c r="AK473" s="33">
        <v>1.654455375696362E-2</v>
      </c>
      <c r="AL473" s="13">
        <v>15187.004540235881</v>
      </c>
      <c r="AM473" s="38"/>
    </row>
    <row r="474" spans="1:39" x14ac:dyDescent="0.25">
      <c r="A474" t="s">
        <v>968</v>
      </c>
      <c r="B474" s="5" t="s">
        <v>289</v>
      </c>
      <c r="C474" s="6" t="s">
        <v>22</v>
      </c>
      <c r="D474" s="7" t="s">
        <v>20</v>
      </c>
      <c r="E474" s="8">
        <v>34.705663510028856</v>
      </c>
      <c r="F474" s="36">
        <v>2.7156633993860306</v>
      </c>
      <c r="G474" s="8">
        <v>-5.4773355017676906</v>
      </c>
      <c r="H474" s="9">
        <v>110</v>
      </c>
      <c r="I474" s="10">
        <v>37</v>
      </c>
      <c r="J474" s="33">
        <v>0.12644221723832272</v>
      </c>
      <c r="K474" s="11">
        <v>3.9571527015115349E-2</v>
      </c>
      <c r="L474" s="10">
        <v>21</v>
      </c>
      <c r="M474" s="33">
        <v>6.5200473817906612E-2</v>
      </c>
      <c r="N474" s="11">
        <v>-3.9297996853175129E-2</v>
      </c>
      <c r="O474" s="10">
        <v>160</v>
      </c>
      <c r="P474" s="33">
        <v>0.67407237792478558</v>
      </c>
      <c r="Q474" s="11">
        <v>-4.6035063276442592E-2</v>
      </c>
      <c r="R474" s="10">
        <v>-163</v>
      </c>
      <c r="S474" s="33">
        <v>-2.621779060573079E-2</v>
      </c>
      <c r="T474" s="12">
        <v>0.52110474205315271</v>
      </c>
      <c r="U474" s="10">
        <v>98</v>
      </c>
      <c r="V474" s="33">
        <v>0.75351062382923539</v>
      </c>
      <c r="W474" s="11">
        <v>-4.5886136402861016E-2</v>
      </c>
      <c r="X474" s="10">
        <v>61</v>
      </c>
      <c r="Y474" s="33">
        <v>0.22872360179254805</v>
      </c>
      <c r="Z474" s="13">
        <v>24722</v>
      </c>
      <c r="AA474" s="10">
        <v>29</v>
      </c>
      <c r="AB474" s="33">
        <v>3.8791479988164068E-2</v>
      </c>
      <c r="AC474" s="11">
        <v>1.7845084409136083E-3</v>
      </c>
      <c r="AD474" s="10">
        <v>189</v>
      </c>
      <c r="AE474" s="33">
        <v>1.003162429282642</v>
      </c>
      <c r="AF474" s="11">
        <v>6.6000360165676231E-2</v>
      </c>
      <c r="AG474" s="10">
        <v>-7</v>
      </c>
      <c r="AH474" s="33">
        <v>-2.1146109102167909E-2</v>
      </c>
      <c r="AI474" s="14">
        <v>-9.5666666666667233E-2</v>
      </c>
      <c r="AJ474" s="10">
        <v>-22</v>
      </c>
      <c r="AK474" s="33">
        <v>3.9861267434826708E-3</v>
      </c>
      <c r="AL474" s="13">
        <v>12532.74422558822</v>
      </c>
      <c r="AM474" s="38"/>
    </row>
    <row r="475" spans="1:39" x14ac:dyDescent="0.25">
      <c r="A475" t="s">
        <v>983</v>
      </c>
      <c r="B475" s="5" t="s">
        <v>31</v>
      </c>
      <c r="C475" s="6" t="s">
        <v>22</v>
      </c>
      <c r="D475" s="7" t="s">
        <v>20</v>
      </c>
      <c r="E475" s="8">
        <v>84.27647149257038</v>
      </c>
      <c r="F475" s="36">
        <v>-6.5678457725475923</v>
      </c>
      <c r="G475" s="8">
        <v>7.5229017309357715</v>
      </c>
      <c r="H475" s="9">
        <v>-1</v>
      </c>
      <c r="I475" s="10">
        <v>47</v>
      </c>
      <c r="J475" s="33">
        <v>0.37099766483371577</v>
      </c>
      <c r="K475" s="11">
        <v>4.2106281226947373E-2</v>
      </c>
      <c r="L475" s="10">
        <v>-15</v>
      </c>
      <c r="M475" s="33">
        <v>-1.2752063142925589</v>
      </c>
      <c r="N475" s="11">
        <v>1.2282232451188424E-4</v>
      </c>
      <c r="O475" s="10">
        <v>0</v>
      </c>
      <c r="P475" s="33">
        <v>-0.46480046866409719</v>
      </c>
      <c r="Q475" s="11">
        <v>1.3609850018827585E-2</v>
      </c>
      <c r="R475" s="10">
        <v>-385</v>
      </c>
      <c r="S475" s="33">
        <v>-5.6387239492387087</v>
      </c>
      <c r="T475" s="12">
        <v>11.553538271095523</v>
      </c>
      <c r="U475" s="10">
        <v>-3</v>
      </c>
      <c r="V475" s="33">
        <v>-1.3183801379845024</v>
      </c>
      <c r="W475" s="11">
        <v>8.6426915869758481E-2</v>
      </c>
      <c r="X475" s="10">
        <v>-3</v>
      </c>
      <c r="Y475" s="33">
        <v>-0.15284343570419723</v>
      </c>
      <c r="Z475" s="13">
        <v>-2119</v>
      </c>
      <c r="AA475" s="10">
        <v>8</v>
      </c>
      <c r="AB475" s="33">
        <v>0.74249075259240804</v>
      </c>
      <c r="AC475" s="11">
        <v>-1.2692921236291121E-2</v>
      </c>
      <c r="AD475" s="10">
        <v>10</v>
      </c>
      <c r="AE475" s="33">
        <v>0.4419619353710762</v>
      </c>
      <c r="AF475" s="11">
        <v>3.9255766205199549E-2</v>
      </c>
      <c r="AG475" s="10">
        <v>1</v>
      </c>
      <c r="AH475" s="33">
        <v>0.16108019201834134</v>
      </c>
      <c r="AI475" s="14">
        <v>-0.26533333333333253</v>
      </c>
      <c r="AJ475" s="10">
        <v>1</v>
      </c>
      <c r="AK475" s="33">
        <v>3.2926581762233176E-2</v>
      </c>
      <c r="AL475" s="13">
        <v>5332.8241287453275</v>
      </c>
      <c r="AM475" s="38">
        <v>1</v>
      </c>
    </row>
    <row r="476" spans="1:39" x14ac:dyDescent="0.25">
      <c r="A476" t="s">
        <v>985</v>
      </c>
      <c r="B476" s="5" t="s">
        <v>183</v>
      </c>
      <c r="C476" s="6" t="s">
        <v>22</v>
      </c>
      <c r="D476" s="7" t="s">
        <v>20</v>
      </c>
      <c r="E476" s="8">
        <v>39.77014320363827</v>
      </c>
      <c r="F476" s="36">
        <v>-0.33162152567668235</v>
      </c>
      <c r="G476" s="8">
        <v>1.0648346366761245</v>
      </c>
      <c r="H476" s="9">
        <v>0</v>
      </c>
      <c r="I476" s="10">
        <v>51</v>
      </c>
      <c r="J476" s="33">
        <v>0.39768625501157062</v>
      </c>
      <c r="K476" s="11">
        <v>4.3994731130595377E-2</v>
      </c>
      <c r="L476" s="10">
        <v>-15</v>
      </c>
      <c r="M476" s="33">
        <v>-0.62318542148482936</v>
      </c>
      <c r="N476" s="11">
        <v>-1.3679284906419828E-2</v>
      </c>
      <c r="O476" s="10">
        <v>-19</v>
      </c>
      <c r="P476" s="33">
        <v>-0.18856538728943512</v>
      </c>
      <c r="Q476" s="11">
        <v>7.0184333479752226E-3</v>
      </c>
      <c r="R476" s="10">
        <v>104</v>
      </c>
      <c r="S476" s="33">
        <v>0.44654916301671893</v>
      </c>
      <c r="T476" s="12">
        <v>-2.0379007883158717</v>
      </c>
      <c r="U476" s="10">
        <v>-97</v>
      </c>
      <c r="V476" s="33">
        <v>-0.76095148144992208</v>
      </c>
      <c r="W476" s="11">
        <v>4.4555537798883327E-2</v>
      </c>
      <c r="X476" s="10">
        <v>-37</v>
      </c>
      <c r="Y476" s="33">
        <v>-0.12821628004735708</v>
      </c>
      <c r="Z476" s="13">
        <v>6248</v>
      </c>
      <c r="AA476" s="10">
        <v>16</v>
      </c>
      <c r="AB476" s="33">
        <v>0.10936186659089658</v>
      </c>
      <c r="AC476" s="11">
        <v>-5.7848379993707955E-4</v>
      </c>
      <c r="AD476" s="10">
        <v>50</v>
      </c>
      <c r="AE476" s="33">
        <v>0.27714162431412892</v>
      </c>
      <c r="AF476" s="11">
        <v>2.3529447877574494E-2</v>
      </c>
      <c r="AG476" s="10">
        <v>-6</v>
      </c>
      <c r="AH476" s="33">
        <v>-0.13784152650387949</v>
      </c>
      <c r="AI476" s="14">
        <v>6.2333333333334018E-2</v>
      </c>
      <c r="AJ476" s="10">
        <v>-19</v>
      </c>
      <c r="AK476" s="33">
        <v>1.5576569730291645E-2</v>
      </c>
      <c r="AL476" s="13">
        <v>5865.1897388273064</v>
      </c>
      <c r="AM476" s="38"/>
    </row>
    <row r="477" spans="1:39" x14ac:dyDescent="0.25">
      <c r="A477" t="s">
        <v>989</v>
      </c>
      <c r="B477" s="5" t="s">
        <v>337</v>
      </c>
      <c r="C477" s="6" t="s">
        <v>22</v>
      </c>
      <c r="D477" s="7" t="s">
        <v>20</v>
      </c>
      <c r="E477" s="8">
        <v>23.878443454151785</v>
      </c>
      <c r="F477" s="36">
        <v>-1.9435023897161043</v>
      </c>
      <c r="G477" s="8">
        <v>8.2949552942552671</v>
      </c>
      <c r="H477" s="9">
        <v>-101</v>
      </c>
      <c r="I477" s="10">
        <v>-15</v>
      </c>
      <c r="J477" s="33">
        <v>-1.9003879749491359E-2</v>
      </c>
      <c r="K477" s="11">
        <v>2.5402167569436584E-2</v>
      </c>
      <c r="L477" s="10">
        <v>-245</v>
      </c>
      <c r="M477" s="33">
        <v>-0.72221285439543725</v>
      </c>
      <c r="N477" s="11">
        <v>1.8481214097189877E-2</v>
      </c>
      <c r="O477" s="10">
        <v>-285</v>
      </c>
      <c r="P477" s="33">
        <v>-1.1020468029394483</v>
      </c>
      <c r="Q477" s="11">
        <v>6.5942523224684621E-2</v>
      </c>
      <c r="R477" s="10">
        <v>99</v>
      </c>
      <c r="S477" s="33">
        <v>0.35251436312164064</v>
      </c>
      <c r="T477" s="12">
        <v>-1.5611353835639659</v>
      </c>
      <c r="U477" s="10">
        <v>112</v>
      </c>
      <c r="V477" s="33">
        <v>0.23955528272809512</v>
      </c>
      <c r="W477" s="11">
        <v>-1.7926668467601745E-2</v>
      </c>
      <c r="X477" s="10">
        <v>78</v>
      </c>
      <c r="Y477" s="33">
        <v>0.55366752283847653</v>
      </c>
      <c r="Z477" s="13">
        <v>42982</v>
      </c>
      <c r="AA477" s="10">
        <v>-92</v>
      </c>
      <c r="AB477" s="33">
        <v>-0.47295854041038371</v>
      </c>
      <c r="AC477" s="11">
        <v>7.2532637075717957E-3</v>
      </c>
      <c r="AD477" s="10">
        <v>-236</v>
      </c>
      <c r="AE477" s="33">
        <v>-1.3125139486246777</v>
      </c>
      <c r="AF477" s="11">
        <v>-6.8602191657929357E-2</v>
      </c>
      <c r="AG477" s="10">
        <v>-27</v>
      </c>
      <c r="AH477" s="33">
        <v>-8.1782487376688695E-2</v>
      </c>
      <c r="AI477" s="14">
        <v>-1.8666666666666831E-2</v>
      </c>
      <c r="AJ477" s="10">
        <v>-12</v>
      </c>
      <c r="AK477" s="33">
        <v>1.6118155802389705E-2</v>
      </c>
      <c r="AL477" s="13">
        <v>16665.202273910181</v>
      </c>
      <c r="AM477" s="38"/>
    </row>
    <row r="478" spans="1:39" x14ac:dyDescent="0.25">
      <c r="A478" t="s">
        <v>995</v>
      </c>
      <c r="B478" s="5" t="s">
        <v>220</v>
      </c>
      <c r="C478" s="6" t="s">
        <v>22</v>
      </c>
      <c r="D478" s="7" t="s">
        <v>20</v>
      </c>
      <c r="E478" s="8">
        <v>31.779059906619501</v>
      </c>
      <c r="F478" s="36">
        <v>-0.72781455408099327</v>
      </c>
      <c r="G478" s="8">
        <v>3.6711646523441956</v>
      </c>
      <c r="H478" s="9">
        <v>-33</v>
      </c>
      <c r="I478" s="10">
        <v>-5</v>
      </c>
      <c r="J478" s="33">
        <v>1.0027967791181869E-3</v>
      </c>
      <c r="K478" s="11">
        <v>1.6514133136317555E-2</v>
      </c>
      <c r="L478" s="10">
        <v>275</v>
      </c>
      <c r="M478" s="33">
        <v>0.88643332157299959</v>
      </c>
      <c r="N478" s="11">
        <v>-4.9712072205997396E-2</v>
      </c>
      <c r="O478" s="10">
        <v>-54</v>
      </c>
      <c r="P478" s="33">
        <v>-0.25442753564172282</v>
      </c>
      <c r="Q478" s="11">
        <v>1.2082984429637386E-2</v>
      </c>
      <c r="R478" s="10">
        <v>65</v>
      </c>
      <c r="S478" s="33">
        <v>0.23519566218494764</v>
      </c>
      <c r="T478" s="12">
        <v>-0.11380406113719783</v>
      </c>
      <c r="U478" s="10">
        <v>-286</v>
      </c>
      <c r="V478" s="33">
        <v>-1.0834532213240184</v>
      </c>
      <c r="W478" s="11">
        <v>6.2402731594087671E-2</v>
      </c>
      <c r="X478" s="10">
        <v>-83</v>
      </c>
      <c r="Y478" s="33">
        <v>-0.28662415199328639</v>
      </c>
      <c r="Z478" s="13">
        <v>752</v>
      </c>
      <c r="AA478" s="10">
        <v>40</v>
      </c>
      <c r="AB478" s="33">
        <v>0.24672650409812108</v>
      </c>
      <c r="AC478" s="11">
        <v>-2.2165748111859507E-3</v>
      </c>
      <c r="AD478" s="10">
        <v>27</v>
      </c>
      <c r="AE478" s="33">
        <v>0.22082740071705304</v>
      </c>
      <c r="AF478" s="11">
        <v>2.0774763727341883E-2</v>
      </c>
      <c r="AG478" s="10">
        <v>-34</v>
      </c>
      <c r="AH478" s="33">
        <v>-0.13171972113688768</v>
      </c>
      <c r="AI478" s="14">
        <v>3.8999999999999702E-2</v>
      </c>
      <c r="AJ478" s="10">
        <v>-18</v>
      </c>
      <c r="AK478" s="33">
        <v>2.0046754296420444E-2</v>
      </c>
      <c r="AL478" s="13">
        <v>7846.7497494743438</v>
      </c>
      <c r="AM478" s="38"/>
    </row>
    <row r="479" spans="1:39" x14ac:dyDescent="0.25">
      <c r="A479" t="s">
        <v>1007</v>
      </c>
      <c r="B479" s="5" t="s">
        <v>157</v>
      </c>
      <c r="C479" s="6" t="s">
        <v>22</v>
      </c>
      <c r="D479" s="7" t="s">
        <v>20</v>
      </c>
      <c r="E479" s="8">
        <v>36.905147905761311</v>
      </c>
      <c r="F479" s="36">
        <v>1.8936085578022497</v>
      </c>
      <c r="G479" s="8">
        <v>-3.8816193871542808</v>
      </c>
      <c r="H479" s="9">
        <v>63</v>
      </c>
      <c r="I479" s="10">
        <v>225</v>
      </c>
      <c r="J479" s="33">
        <v>1.155057055042753</v>
      </c>
      <c r="K479" s="11">
        <v>9.9199354989304878E-2</v>
      </c>
      <c r="L479" s="10">
        <v>22</v>
      </c>
      <c r="M479" s="33">
        <v>0.12613435131975692</v>
      </c>
      <c r="N479" s="11">
        <v>-3.8765783565970532E-2</v>
      </c>
      <c r="O479" s="10">
        <v>-177</v>
      </c>
      <c r="P479" s="33">
        <v>-0.42707241830992337</v>
      </c>
      <c r="Q479" s="11">
        <v>2.4477990411664492E-2</v>
      </c>
      <c r="R479" s="10">
        <v>329</v>
      </c>
      <c r="S479" s="33">
        <v>0.72457788422587088</v>
      </c>
      <c r="T479" s="12">
        <v>-2.0424836601307188</v>
      </c>
      <c r="U479" s="10">
        <v>124</v>
      </c>
      <c r="V479" s="33">
        <v>0.41910902030935132</v>
      </c>
      <c r="W479" s="11">
        <v>-2.7655032510181643E-2</v>
      </c>
      <c r="X479" s="10">
        <v>15</v>
      </c>
      <c r="Y479" s="33">
        <v>0.10052034830662171</v>
      </c>
      <c r="Z479" s="13">
        <v>15500</v>
      </c>
      <c r="AA479" s="10">
        <v>35</v>
      </c>
      <c r="AB479" s="33">
        <v>0.39553430652529442</v>
      </c>
      <c r="AC479" s="11">
        <v>-5.639344262295086E-3</v>
      </c>
      <c r="AD479" s="10">
        <v>70</v>
      </c>
      <c r="AE479" s="33">
        <v>0.33838403752803575</v>
      </c>
      <c r="AF479" s="11">
        <v>2.6994727762418291E-2</v>
      </c>
      <c r="AG479" s="10">
        <v>9</v>
      </c>
      <c r="AH479" s="33">
        <v>6.0231552816812362E-2</v>
      </c>
      <c r="AI479" s="14">
        <v>-0.1819999999999995</v>
      </c>
      <c r="AJ479" s="10">
        <v>1</v>
      </c>
      <c r="AK479" s="33">
        <v>2.8798557688674509E-2</v>
      </c>
      <c r="AL479" s="13">
        <v>14702.549391996101</v>
      </c>
      <c r="AM479" s="38"/>
    </row>
    <row r="480" spans="1:39" x14ac:dyDescent="0.25">
      <c r="A480" t="s">
        <v>1040</v>
      </c>
      <c r="B480" s="5" t="s">
        <v>21</v>
      </c>
      <c r="C480" s="6" t="s">
        <v>22</v>
      </c>
      <c r="D480" s="7" t="s">
        <v>20</v>
      </c>
      <c r="E480" s="8">
        <v>99.222479381739859</v>
      </c>
      <c r="F480" s="36">
        <v>-3.2745081673818177</v>
      </c>
      <c r="G480" s="8">
        <v>-3.6924024721151341</v>
      </c>
      <c r="H480" s="9">
        <v>0</v>
      </c>
      <c r="I480" s="10">
        <v>414</v>
      </c>
      <c r="J480" s="33">
        <v>1.9255709566346768</v>
      </c>
      <c r="K480" s="11">
        <v>0.15576741141207151</v>
      </c>
      <c r="L480" s="10">
        <v>-1</v>
      </c>
      <c r="M480" s="33">
        <v>-0.96361700049116816</v>
      </c>
      <c r="N480" s="11">
        <v>-5.6620665111313195E-2</v>
      </c>
      <c r="O480" s="10">
        <v>3</v>
      </c>
      <c r="P480" s="33">
        <v>0.97532610912466033</v>
      </c>
      <c r="Q480" s="11">
        <v>-7.5917451133821812E-2</v>
      </c>
      <c r="R480" s="10">
        <v>-176</v>
      </c>
      <c r="S480" s="33">
        <v>-7.2032906681143514</v>
      </c>
      <c r="T480" s="12">
        <v>14.176317267500318</v>
      </c>
      <c r="U480" s="10">
        <v>6</v>
      </c>
      <c r="V480" s="33">
        <v>1.899099512727469</v>
      </c>
      <c r="W480" s="11">
        <v>-0.1054196902526256</v>
      </c>
      <c r="X480" s="10">
        <v>1</v>
      </c>
      <c r="Y480" s="33">
        <v>0.16183741417045305</v>
      </c>
      <c r="Z480" s="13">
        <v>10217</v>
      </c>
      <c r="AA480" s="10">
        <v>2</v>
      </c>
      <c r="AB480" s="33">
        <v>1.1284714731381253</v>
      </c>
      <c r="AC480" s="11">
        <v>-2.1352941176470588E-2</v>
      </c>
      <c r="AD480" s="10">
        <v>-10</v>
      </c>
      <c r="AE480" s="33">
        <v>-0.52769780037093472</v>
      </c>
      <c r="AF480" s="11">
        <v>-1.8421743267739155E-2</v>
      </c>
      <c r="AG480" s="10">
        <v>1</v>
      </c>
      <c r="AH480" s="33">
        <v>0.17602378691563958</v>
      </c>
      <c r="AI480" s="14">
        <v>-0.26433333333333309</v>
      </c>
      <c r="AJ480" s="10">
        <v>-2</v>
      </c>
      <c r="AK480" s="33">
        <v>2.9005424711901373E-2</v>
      </c>
      <c r="AL480" s="13">
        <v>2260.6606856569779</v>
      </c>
      <c r="AM480" s="38"/>
    </row>
    <row r="481" spans="1:39" x14ac:dyDescent="0.25">
      <c r="A481" t="s">
        <v>1102</v>
      </c>
      <c r="B481" s="5" t="s">
        <v>285</v>
      </c>
      <c r="C481" s="6" t="s">
        <v>22</v>
      </c>
      <c r="D481" s="7" t="s">
        <v>20</v>
      </c>
      <c r="E481" s="8">
        <v>33.748435564523312</v>
      </c>
      <c r="F481" s="36">
        <v>0.45238936882944492</v>
      </c>
      <c r="G481" s="8">
        <v>0.33949258011851668</v>
      </c>
      <c r="H481" s="9">
        <v>8</v>
      </c>
      <c r="I481" s="10">
        <v>70</v>
      </c>
      <c r="J481" s="33">
        <v>0.28967537560084478</v>
      </c>
      <c r="K481" s="11">
        <v>4.2083959158883855E-2</v>
      </c>
      <c r="L481" s="10">
        <v>-90</v>
      </c>
      <c r="M481" s="33">
        <v>-0.90982650024093492</v>
      </c>
      <c r="N481" s="11">
        <v>9.535655058043116E-3</v>
      </c>
      <c r="O481" s="10">
        <v>85</v>
      </c>
      <c r="P481" s="33">
        <v>0.33971429898441613</v>
      </c>
      <c r="Q481" s="11">
        <v>-2.4797387793408877E-2</v>
      </c>
      <c r="R481" s="10">
        <v>-176</v>
      </c>
      <c r="S481" s="33">
        <v>-0.42795349268813104</v>
      </c>
      <c r="T481" s="12">
        <v>1.1520534161361822</v>
      </c>
      <c r="U481" s="10">
        <v>81</v>
      </c>
      <c r="V481" s="33">
        <v>0.54833990542647904</v>
      </c>
      <c r="W481" s="11">
        <v>-3.4098730401251415E-2</v>
      </c>
      <c r="X481" s="10">
        <v>-133</v>
      </c>
      <c r="Y481" s="33">
        <v>-0.48595313388676442</v>
      </c>
      <c r="Z481" s="13">
        <v>-5670</v>
      </c>
      <c r="AA481" s="10">
        <v>51</v>
      </c>
      <c r="AB481" s="33">
        <v>0.25858985793056066</v>
      </c>
      <c r="AC481" s="11">
        <v>-2.231260894828592E-3</v>
      </c>
      <c r="AD481" s="10">
        <v>93</v>
      </c>
      <c r="AE481" s="33">
        <v>0.40336867801143383</v>
      </c>
      <c r="AF481" s="11">
        <v>3.0516850750495594E-2</v>
      </c>
      <c r="AG481" s="10">
        <v>-47</v>
      </c>
      <c r="AH481" s="33">
        <v>-0.12579186237723744</v>
      </c>
      <c r="AI481" s="14">
        <v>2.4666666666667503E-2</v>
      </c>
      <c r="AJ481" s="10">
        <v>-20</v>
      </c>
      <c r="AK481" s="33">
        <v>1.1076007223130402E-2</v>
      </c>
      <c r="AL481" s="13">
        <v>7146.2305665436725</v>
      </c>
      <c r="AM481" s="38"/>
    </row>
    <row r="482" spans="1:39" x14ac:dyDescent="0.25">
      <c r="A482" t="s">
        <v>1160</v>
      </c>
      <c r="B482" s="5" t="s">
        <v>200</v>
      </c>
      <c r="C482" s="6" t="s">
        <v>22</v>
      </c>
      <c r="D482" s="7" t="s">
        <v>20</v>
      </c>
      <c r="E482" s="8">
        <v>33.581991604957246</v>
      </c>
      <c r="F482" s="36">
        <v>-0.22822079398817641</v>
      </c>
      <c r="G482" s="8">
        <v>2.0640796847932066</v>
      </c>
      <c r="H482" s="9">
        <v>-21</v>
      </c>
      <c r="I482" s="10">
        <v>57</v>
      </c>
      <c r="J482" s="33">
        <v>0.24586014170241727</v>
      </c>
      <c r="K482" s="11">
        <v>4.4667781093557513E-2</v>
      </c>
      <c r="L482" s="10">
        <v>3</v>
      </c>
      <c r="M482" s="33">
        <v>-0.22475372631192925</v>
      </c>
      <c r="N482" s="11">
        <v>-4.2416008239933856E-2</v>
      </c>
      <c r="O482" s="10">
        <v>84</v>
      </c>
      <c r="P482" s="33">
        <v>0.59583235256423661</v>
      </c>
      <c r="Q482" s="11">
        <v>-4.2050053234206963E-2</v>
      </c>
      <c r="R482" s="10">
        <v>3</v>
      </c>
      <c r="S482" s="33">
        <v>0.10238362384158792</v>
      </c>
      <c r="T482" s="12">
        <v>-4.1677688973719262E-2</v>
      </c>
      <c r="U482" s="10">
        <v>-42</v>
      </c>
      <c r="V482" s="33">
        <v>-0.26540033777776495</v>
      </c>
      <c r="W482" s="11">
        <v>1.4335358085358088E-2</v>
      </c>
      <c r="X482" s="10">
        <v>-38</v>
      </c>
      <c r="Y482" s="33">
        <v>-9.6030773484455545E-2</v>
      </c>
      <c r="Z482" s="13">
        <v>9445</v>
      </c>
      <c r="AA482" s="10">
        <v>11</v>
      </c>
      <c r="AB482" s="33">
        <v>3.6928138069991304E-2</v>
      </c>
      <c r="AC482" s="11">
        <v>7.9244151169765437E-4</v>
      </c>
      <c r="AD482" s="10">
        <v>-183</v>
      </c>
      <c r="AE482" s="33">
        <v>-0.58155599209953823</v>
      </c>
      <c r="AF482" s="11">
        <v>-2.7794528287057862E-2</v>
      </c>
      <c r="AG482" s="10">
        <v>-20</v>
      </c>
      <c r="AH482" s="33">
        <v>-0.11699566838223419</v>
      </c>
      <c r="AI482" s="14">
        <v>2.8999999999999915E-2</v>
      </c>
      <c r="AJ482" s="10">
        <v>-22</v>
      </c>
      <c r="AK482" s="33">
        <v>1.4378032582812394E-2</v>
      </c>
      <c r="AL482" s="13">
        <v>4507.9186867501703</v>
      </c>
      <c r="AM482" s="38"/>
    </row>
    <row r="483" spans="1:39" x14ac:dyDescent="0.25">
      <c r="A483" t="s">
        <v>626</v>
      </c>
      <c r="B483" s="5" t="s">
        <v>496</v>
      </c>
      <c r="C483" s="6" t="s">
        <v>172</v>
      </c>
      <c r="D483" s="7" t="s">
        <v>39</v>
      </c>
      <c r="E483" s="8">
        <v>17.078970231801009</v>
      </c>
      <c r="F483" s="36">
        <v>0.33462682640522745</v>
      </c>
      <c r="G483" s="8">
        <v>4.0157369162883079</v>
      </c>
      <c r="H483" s="9">
        <v>12</v>
      </c>
      <c r="I483" s="10">
        <v>4</v>
      </c>
      <c r="J483" s="33">
        <v>5.7653453166345126E-2</v>
      </c>
      <c r="K483" s="11">
        <v>2.8369857829060985E-2</v>
      </c>
      <c r="L483" s="10">
        <v>278</v>
      </c>
      <c r="M483" s="33">
        <v>1.0785117658001715</v>
      </c>
      <c r="N483" s="11">
        <v>-5.4661490840408888E-2</v>
      </c>
      <c r="O483" s="10">
        <v>51</v>
      </c>
      <c r="P483" s="33">
        <v>0.12345948413117047</v>
      </c>
      <c r="Q483" s="11">
        <v>-9.593847797073108E-3</v>
      </c>
      <c r="R483" s="10">
        <v>-65</v>
      </c>
      <c r="S483" s="33">
        <v>0.1149085718290086</v>
      </c>
      <c r="T483" s="12">
        <v>0.24369440721335442</v>
      </c>
      <c r="U483" s="10">
        <v>-30</v>
      </c>
      <c r="V483" s="33">
        <v>-8.9552985181577116E-2</v>
      </c>
      <c r="W483" s="11">
        <v>3.0184115697092229E-3</v>
      </c>
      <c r="X483" s="10">
        <v>-32</v>
      </c>
      <c r="Y483" s="33">
        <v>-0.27835466634495237</v>
      </c>
      <c r="Z483" s="13">
        <v>9457</v>
      </c>
      <c r="AA483" s="10">
        <v>46</v>
      </c>
      <c r="AB483" s="33">
        <v>0.17299046355154402</v>
      </c>
      <c r="AC483" s="11">
        <v>6.9131202196508895E-4</v>
      </c>
      <c r="AD483" s="10">
        <v>24</v>
      </c>
      <c r="AE483" s="33">
        <v>5.4907558168326709E-2</v>
      </c>
      <c r="AF483" s="11">
        <v>7.4298503290979312E-3</v>
      </c>
      <c r="AG483" s="10">
        <v>-8</v>
      </c>
      <c r="AH483" s="33">
        <v>-0.13459636767867988</v>
      </c>
      <c r="AI483" s="14">
        <v>1.3000000000000345E-2</v>
      </c>
      <c r="AJ483" s="10">
        <v>-11</v>
      </c>
      <c r="AK483" s="33">
        <v>-5.6495250281008075E-2</v>
      </c>
      <c r="AL483" s="13">
        <v>10006.691285536333</v>
      </c>
      <c r="AM483" s="38"/>
    </row>
    <row r="484" spans="1:39" x14ac:dyDescent="0.25">
      <c r="A484" t="s">
        <v>636</v>
      </c>
      <c r="B484" s="5" t="s">
        <v>545</v>
      </c>
      <c r="C484" s="6" t="s">
        <v>172</v>
      </c>
      <c r="D484" s="7" t="s">
        <v>39</v>
      </c>
      <c r="E484" s="8">
        <v>12.691264795284535</v>
      </c>
      <c r="F484" s="36">
        <v>-0.10476011942337582</v>
      </c>
      <c r="G484" s="8">
        <v>5.9979303562740434</v>
      </c>
      <c r="H484" s="9">
        <v>-9</v>
      </c>
      <c r="I484" s="10">
        <v>-113</v>
      </c>
      <c r="J484" s="33">
        <v>-0.32563674508322293</v>
      </c>
      <c r="K484" s="11">
        <v>8.537073641649684E-3</v>
      </c>
      <c r="L484" s="10">
        <v>-42</v>
      </c>
      <c r="M484" s="33">
        <v>-8.4720390212706942E-3</v>
      </c>
      <c r="N484" s="11">
        <v>-8.9144988596888478E-3</v>
      </c>
      <c r="O484" s="10">
        <v>-26</v>
      </c>
      <c r="P484" s="33">
        <v>-4.5141179614330174E-2</v>
      </c>
      <c r="Q484" s="11">
        <v>8.277101595509876E-4</v>
      </c>
      <c r="R484" s="10">
        <v>6</v>
      </c>
      <c r="S484" s="33">
        <v>0.20240952782084809</v>
      </c>
      <c r="T484" s="12">
        <v>7.1694866647548039E-2</v>
      </c>
      <c r="U484" s="10">
        <v>-6</v>
      </c>
      <c r="V484" s="33">
        <v>-4.2259041702714772E-2</v>
      </c>
      <c r="W484" s="11">
        <v>-8.6364877165680948E-4</v>
      </c>
      <c r="X484" s="10">
        <v>-17</v>
      </c>
      <c r="Y484" s="33">
        <v>-0.14845535799259801</v>
      </c>
      <c r="Z484" s="13">
        <v>22201</v>
      </c>
      <c r="AA484" s="10">
        <v>72</v>
      </c>
      <c r="AB484" s="33">
        <v>0.23303348736189866</v>
      </c>
      <c r="AC484" s="11">
        <v>-1.5149471791413988E-4</v>
      </c>
      <c r="AD484" s="10">
        <v>-59</v>
      </c>
      <c r="AE484" s="33">
        <v>-0.17758307136147544</v>
      </c>
      <c r="AF484" s="11">
        <v>-5.447181984665872E-3</v>
      </c>
      <c r="AG484" s="10">
        <v>-25</v>
      </c>
      <c r="AH484" s="33">
        <v>-0.13488322491513105</v>
      </c>
      <c r="AI484" s="14">
        <v>2.2333333333333094E-2</v>
      </c>
      <c r="AJ484" s="10">
        <v>-16</v>
      </c>
      <c r="AK484" s="33">
        <v>-3.8065926720392787E-2</v>
      </c>
      <c r="AL484" s="13">
        <v>12778.903122821881</v>
      </c>
      <c r="AM484" s="38"/>
    </row>
    <row r="485" spans="1:39" x14ac:dyDescent="0.25">
      <c r="A485" t="s">
        <v>637</v>
      </c>
      <c r="B485" s="5" t="s">
        <v>542</v>
      </c>
      <c r="C485" s="6" t="s">
        <v>172</v>
      </c>
      <c r="D485" s="7" t="s">
        <v>39</v>
      </c>
      <c r="E485" s="8">
        <v>11.186715098189953</v>
      </c>
      <c r="F485" s="36">
        <v>0.4199663134546725</v>
      </c>
      <c r="G485" s="8">
        <v>4.9997871936329759</v>
      </c>
      <c r="H485" s="9">
        <v>9</v>
      </c>
      <c r="I485" s="10">
        <v>-18</v>
      </c>
      <c r="J485" s="33">
        <v>-2.5196594965629399E-2</v>
      </c>
      <c r="K485" s="11">
        <v>2.5002835604861051E-2</v>
      </c>
      <c r="L485" s="10">
        <v>-5</v>
      </c>
      <c r="M485" s="33">
        <v>0.10506597039971732</v>
      </c>
      <c r="N485" s="11">
        <v>-1.0789370592844086E-2</v>
      </c>
      <c r="O485" s="10">
        <v>-10</v>
      </c>
      <c r="P485" s="33">
        <v>-2.4486579614661941E-2</v>
      </c>
      <c r="Q485" s="11">
        <v>0</v>
      </c>
      <c r="R485" s="10">
        <v>19</v>
      </c>
      <c r="S485" s="33">
        <v>0.23888270298591624</v>
      </c>
      <c r="T485" s="12">
        <v>0</v>
      </c>
      <c r="U485" s="10">
        <v>32</v>
      </c>
      <c r="V485" s="33">
        <v>6.6500495048296471E-2</v>
      </c>
      <c r="W485" s="11">
        <v>-7.6001952015227157E-3</v>
      </c>
      <c r="X485" s="10">
        <v>13</v>
      </c>
      <c r="Y485" s="33">
        <v>0.54181757068811365</v>
      </c>
      <c r="Z485" s="13">
        <v>55008</v>
      </c>
      <c r="AA485" s="10">
        <v>21</v>
      </c>
      <c r="AB485" s="33">
        <v>8.8614652999149168E-2</v>
      </c>
      <c r="AC485" s="11">
        <v>1.9510763209393336E-3</v>
      </c>
      <c r="AD485" s="10">
        <v>-136</v>
      </c>
      <c r="AE485" s="33">
        <v>-0.44800767413752351</v>
      </c>
      <c r="AF485" s="11">
        <v>-2.0018839523955334E-2</v>
      </c>
      <c r="AG485" s="10">
        <v>-46</v>
      </c>
      <c r="AH485" s="33">
        <v>-0.19489288393494403</v>
      </c>
      <c r="AI485" s="14">
        <v>9.2000000000000304E-2</v>
      </c>
      <c r="AJ485" s="10">
        <v>-18</v>
      </c>
      <c r="AK485" s="33">
        <v>-5.8395909557612188E-2</v>
      </c>
      <c r="AL485" s="13">
        <v>4712.2399155674502</v>
      </c>
      <c r="AM485" s="38"/>
    </row>
    <row r="486" spans="1:39" x14ac:dyDescent="0.25">
      <c r="A486" t="s">
        <v>649</v>
      </c>
      <c r="B486" s="5" t="s">
        <v>174</v>
      </c>
      <c r="C486" s="6" t="s">
        <v>172</v>
      </c>
      <c r="D486" s="7" t="s">
        <v>39</v>
      </c>
      <c r="E486" s="8">
        <v>37.870203741427446</v>
      </c>
      <c r="F486" s="36">
        <v>1.1551267878252847</v>
      </c>
      <c r="G486" s="8">
        <v>-2.2429454917714864</v>
      </c>
      <c r="H486" s="9">
        <v>32</v>
      </c>
      <c r="I486" s="10">
        <v>315</v>
      </c>
      <c r="J486" s="33">
        <v>1.8171314573590645</v>
      </c>
      <c r="K486" s="11">
        <v>0.16320170377843024</v>
      </c>
      <c r="L486" s="10">
        <v>240</v>
      </c>
      <c r="M486" s="33">
        <v>1.7088824763668935</v>
      </c>
      <c r="N486" s="11">
        <v>-0.10514086082911246</v>
      </c>
      <c r="O486" s="10">
        <v>-27</v>
      </c>
      <c r="P486" s="33">
        <v>-0.10679904368176185</v>
      </c>
      <c r="Q486" s="11">
        <v>3.2771830473328142E-3</v>
      </c>
      <c r="R486" s="10">
        <v>35</v>
      </c>
      <c r="S486" s="33">
        <v>-1.2155911825104421E-2</v>
      </c>
      <c r="T486" s="12">
        <v>-0.65746641482469359</v>
      </c>
      <c r="U486" s="10">
        <v>-49</v>
      </c>
      <c r="V486" s="33">
        <v>-0.25830789965752021</v>
      </c>
      <c r="W486" s="11">
        <v>1.3768392687081257E-2</v>
      </c>
      <c r="X486" s="10">
        <v>-34</v>
      </c>
      <c r="Y486" s="33">
        <v>-9.3573397907621092E-2</v>
      </c>
      <c r="Z486" s="13">
        <v>8236</v>
      </c>
      <c r="AA486" s="10">
        <v>54</v>
      </c>
      <c r="AB486" s="33">
        <v>0.13890074652566212</v>
      </c>
      <c r="AC486" s="11">
        <v>-1.7002310993727981E-4</v>
      </c>
      <c r="AD486" s="10">
        <v>30</v>
      </c>
      <c r="AE486" s="33">
        <v>0.54773973239929175</v>
      </c>
      <c r="AF486" s="11">
        <v>4.2305428204146289E-2</v>
      </c>
      <c r="AG486" s="10">
        <v>47</v>
      </c>
      <c r="AH486" s="33">
        <v>0.21197574020678403</v>
      </c>
      <c r="AI486" s="14">
        <v>-0.35666666666666735</v>
      </c>
      <c r="AJ486" s="10">
        <v>-9</v>
      </c>
      <c r="AK486" s="33">
        <v>1.9300573956609945E-2</v>
      </c>
      <c r="AL486" s="13">
        <v>9014.9240144117066</v>
      </c>
      <c r="AM486" s="38"/>
    </row>
    <row r="487" spans="1:39" x14ac:dyDescent="0.25">
      <c r="A487" t="s">
        <v>651</v>
      </c>
      <c r="B487" s="5" t="s">
        <v>525</v>
      </c>
      <c r="C487" s="6" t="s">
        <v>172</v>
      </c>
      <c r="D487" s="7" t="s">
        <v>39</v>
      </c>
      <c r="E487" s="8">
        <v>12.448761098963907</v>
      </c>
      <c r="F487" s="36">
        <v>-0.33991730248883112</v>
      </c>
      <c r="G487" s="8">
        <v>6.6313431763580439</v>
      </c>
      <c r="H487" s="9">
        <v>-25</v>
      </c>
      <c r="I487" s="10">
        <v>-64</v>
      </c>
      <c r="J487" s="33">
        <v>-0.18603304054200365</v>
      </c>
      <c r="K487" s="11">
        <v>1.548826379875945E-2</v>
      </c>
      <c r="L487" s="10">
        <v>4</v>
      </c>
      <c r="M487" s="33">
        <v>0.13175770502172723</v>
      </c>
      <c r="N487" s="11">
        <v>-6.5656303862146239E-3</v>
      </c>
      <c r="O487" s="10">
        <v>-76</v>
      </c>
      <c r="P487" s="33">
        <v>-0.16097516103293297</v>
      </c>
      <c r="Q487" s="11">
        <v>8.2748568998614255E-3</v>
      </c>
      <c r="R487" s="10">
        <v>-85</v>
      </c>
      <c r="S487" s="33">
        <v>8.3821551684309048E-2</v>
      </c>
      <c r="T487" s="12">
        <v>0.268070508122627</v>
      </c>
      <c r="U487" s="10">
        <v>-47</v>
      </c>
      <c r="V487" s="33">
        <v>-0.15720423598872912</v>
      </c>
      <c r="W487" s="11">
        <v>5.5947837725843462E-3</v>
      </c>
      <c r="X487" s="10">
        <v>-2</v>
      </c>
      <c r="Y487" s="33">
        <v>-1.8772253547531648E-2</v>
      </c>
      <c r="Z487" s="13">
        <v>25197</v>
      </c>
      <c r="AA487" s="10">
        <v>43</v>
      </c>
      <c r="AB487" s="33">
        <v>7.4495666821452255E-2</v>
      </c>
      <c r="AC487" s="11">
        <v>1.6123032904148751E-3</v>
      </c>
      <c r="AD487" s="10">
        <v>-51</v>
      </c>
      <c r="AE487" s="33">
        <v>-0.16909815825960961</v>
      </c>
      <c r="AF487" s="11">
        <v>-5.4042601395433154E-3</v>
      </c>
      <c r="AG487" s="10">
        <v>25</v>
      </c>
      <c r="AH487" s="33">
        <v>7.1335227979267501E-2</v>
      </c>
      <c r="AI487" s="14">
        <v>-0.21166666666666667</v>
      </c>
      <c r="AJ487" s="10">
        <v>15</v>
      </c>
      <c r="AK487" s="33">
        <v>1.4201258877854603E-2</v>
      </c>
      <c r="AL487" s="13">
        <v>50499.287954533444</v>
      </c>
      <c r="AM487" s="38"/>
    </row>
    <row r="488" spans="1:39" x14ac:dyDescent="0.25">
      <c r="A488" t="s">
        <v>655</v>
      </c>
      <c r="B488" s="5" t="s">
        <v>484</v>
      </c>
      <c r="C488" s="6" t="s">
        <v>172</v>
      </c>
      <c r="D488" s="7" t="s">
        <v>39</v>
      </c>
      <c r="E488" s="8">
        <v>16.517405495564716</v>
      </c>
      <c r="F488" s="36">
        <v>-0.16519075263353944</v>
      </c>
      <c r="G488" s="8">
        <v>5.3713958935671755</v>
      </c>
      <c r="H488" s="9">
        <v>-21</v>
      </c>
      <c r="I488" s="10">
        <v>27</v>
      </c>
      <c r="J488" s="33">
        <v>0.1248575191950298</v>
      </c>
      <c r="K488" s="11">
        <v>3.6920539853402823E-2</v>
      </c>
      <c r="L488" s="10">
        <v>-124</v>
      </c>
      <c r="M488" s="33">
        <v>-0.23565071352418454</v>
      </c>
      <c r="N488" s="11">
        <v>2.4526369611331637E-3</v>
      </c>
      <c r="O488" s="10">
        <v>-8</v>
      </c>
      <c r="P488" s="33">
        <v>-1.4152167246091585E-2</v>
      </c>
      <c r="Q488" s="11">
        <v>-1.6217791949337534E-3</v>
      </c>
      <c r="R488" s="10">
        <v>-17</v>
      </c>
      <c r="S488" s="33">
        <v>0.11689954380577977</v>
      </c>
      <c r="T488" s="12">
        <v>7.0204424410377941E-2</v>
      </c>
      <c r="U488" s="10">
        <v>-94</v>
      </c>
      <c r="V488" s="33">
        <v>-0.22213907148946932</v>
      </c>
      <c r="W488" s="11">
        <v>9.8526502872056075E-3</v>
      </c>
      <c r="X488" s="10">
        <v>-4</v>
      </c>
      <c r="Y488" s="33">
        <v>4.8837549992954976E-3</v>
      </c>
      <c r="Z488" s="13">
        <v>25172</v>
      </c>
      <c r="AA488" s="10">
        <v>69</v>
      </c>
      <c r="AB488" s="33">
        <v>0.13879534880796485</v>
      </c>
      <c r="AC488" s="11">
        <v>7.1873535301887961E-4</v>
      </c>
      <c r="AD488" s="10">
        <v>-49</v>
      </c>
      <c r="AE488" s="33">
        <v>-0.14347888364939548</v>
      </c>
      <c r="AF488" s="11">
        <v>-2.7839045728696998E-3</v>
      </c>
      <c r="AG488" s="10">
        <v>-12</v>
      </c>
      <c r="AH488" s="33">
        <v>-6.9251848269503591E-2</v>
      </c>
      <c r="AI488" s="14">
        <v>-5.2000000000000046E-2</v>
      </c>
      <c r="AJ488" s="10">
        <v>-2</v>
      </c>
      <c r="AK488" s="33">
        <v>-3.9520688478383026E-3</v>
      </c>
      <c r="AL488" s="13">
        <v>27492.914699250687</v>
      </c>
      <c r="AM488" s="38"/>
    </row>
    <row r="489" spans="1:39" x14ac:dyDescent="0.25">
      <c r="A489" t="s">
        <v>746</v>
      </c>
      <c r="B489" s="5" t="s">
        <v>507</v>
      </c>
      <c r="C489" s="6" t="s">
        <v>172</v>
      </c>
      <c r="D489" s="7" t="s">
        <v>39</v>
      </c>
      <c r="E489" s="8">
        <v>14.49382945363152</v>
      </c>
      <c r="F489" s="36">
        <v>-0.40953382479259304</v>
      </c>
      <c r="G489" s="8">
        <v>6.3891641672116712</v>
      </c>
      <c r="H489" s="9">
        <v>-21</v>
      </c>
      <c r="I489" s="10">
        <v>-118</v>
      </c>
      <c r="J489" s="33">
        <v>-0.31523987176537693</v>
      </c>
      <c r="K489" s="11">
        <v>2.3130900619653394E-3</v>
      </c>
      <c r="L489" s="10">
        <v>140</v>
      </c>
      <c r="M489" s="33">
        <v>0.49082651872160221</v>
      </c>
      <c r="N489" s="11">
        <v>-3.4250338606220135E-2</v>
      </c>
      <c r="O489" s="10">
        <v>13</v>
      </c>
      <c r="P489" s="33">
        <v>7.1603134625257692E-2</v>
      </c>
      <c r="Q489" s="11">
        <v>-6.1538461538461538E-3</v>
      </c>
      <c r="R489" s="10">
        <v>19</v>
      </c>
      <c r="S489" s="33">
        <v>0.23888270298591624</v>
      </c>
      <c r="T489" s="12">
        <v>0</v>
      </c>
      <c r="U489" s="10">
        <v>-37</v>
      </c>
      <c r="V489" s="33">
        <v>-0.10009990854421197</v>
      </c>
      <c r="W489" s="11">
        <v>3.022416723964555E-3</v>
      </c>
      <c r="X489" s="10">
        <v>-16</v>
      </c>
      <c r="Y489" s="33">
        <v>-0.14446981801334524</v>
      </c>
      <c r="Z489" s="13">
        <v>17500</v>
      </c>
      <c r="AA489" s="10">
        <v>-228</v>
      </c>
      <c r="AB489" s="33">
        <v>-0.70519802615163207</v>
      </c>
      <c r="AC489" s="11">
        <v>1.1037037037037033E-2</v>
      </c>
      <c r="AD489" s="10">
        <v>36</v>
      </c>
      <c r="AE489" s="33">
        <v>0.24647514469585929</v>
      </c>
      <c r="AF489" s="11">
        <v>1.8062397372742178E-2</v>
      </c>
      <c r="AG489" s="10">
        <v>-5</v>
      </c>
      <c r="AH489" s="33">
        <v>-0.12465454362849449</v>
      </c>
      <c r="AI489" s="14">
        <v>1.6666666666667052E-3</v>
      </c>
      <c r="AJ489" s="10">
        <v>-8</v>
      </c>
      <c r="AK489" s="33">
        <v>-0.11784032088947505</v>
      </c>
      <c r="AL489" s="13">
        <v>4051.103345859854</v>
      </c>
      <c r="AM489" s="38"/>
    </row>
    <row r="490" spans="1:39" x14ac:dyDescent="0.25">
      <c r="A490" t="s">
        <v>758</v>
      </c>
      <c r="B490" s="5" t="s">
        <v>186</v>
      </c>
      <c r="C490" s="6" t="s">
        <v>172</v>
      </c>
      <c r="D490" s="7" t="s">
        <v>39</v>
      </c>
      <c r="E490" s="8">
        <v>23.71798792412957</v>
      </c>
      <c r="F490" s="36">
        <v>-0.57192418574800263</v>
      </c>
      <c r="G490" s="8">
        <v>4.9201921649760507</v>
      </c>
      <c r="H490" s="9">
        <v>-40</v>
      </c>
      <c r="I490" s="10">
        <v>-35</v>
      </c>
      <c r="J490" s="33">
        <v>-0.38543657740915416</v>
      </c>
      <c r="K490" s="11">
        <v>1.3627351045029323E-2</v>
      </c>
      <c r="L490" s="10">
        <v>146</v>
      </c>
      <c r="M490" s="33">
        <v>0.5120407593347478</v>
      </c>
      <c r="N490" s="11">
        <v>-3.5655066547621787E-2</v>
      </c>
      <c r="O490" s="10">
        <v>-68</v>
      </c>
      <c r="P490" s="33">
        <v>-0.19288789720658478</v>
      </c>
      <c r="Q490" s="11">
        <v>9.3963194151150363E-3</v>
      </c>
      <c r="R490" s="10">
        <v>-6</v>
      </c>
      <c r="S490" s="33">
        <v>-3.7850977863462094E-2</v>
      </c>
      <c r="T490" s="12">
        <v>-1.5838823154593618E-2</v>
      </c>
      <c r="U490" s="10">
        <v>-2</v>
      </c>
      <c r="V490" s="33">
        <v>1.18020077443933E-2</v>
      </c>
      <c r="W490" s="11">
        <v>-3.1312610482662068E-3</v>
      </c>
      <c r="X490" s="10">
        <v>0</v>
      </c>
      <c r="Y490" s="33">
        <v>1.7345194362241773E-2</v>
      </c>
      <c r="Z490" s="13">
        <v>17670</v>
      </c>
      <c r="AA490" s="10">
        <v>2</v>
      </c>
      <c r="AB490" s="33">
        <v>-3.3541743352542605E-2</v>
      </c>
      <c r="AC490" s="11">
        <v>2.1399476935062001E-3</v>
      </c>
      <c r="AD490" s="10">
        <v>0</v>
      </c>
      <c r="AE490" s="33">
        <v>-0.3993921737032145</v>
      </c>
      <c r="AF490" s="11">
        <v>-1.6947270711335172E-2</v>
      </c>
      <c r="AG490" s="10">
        <v>47</v>
      </c>
      <c r="AH490" s="33">
        <v>0.10503575290448891</v>
      </c>
      <c r="AI490" s="14">
        <v>-0.24933333333333363</v>
      </c>
      <c r="AJ490" s="10">
        <v>0</v>
      </c>
      <c r="AK490" s="33">
        <v>1.8765682254582694E-2</v>
      </c>
      <c r="AL490" s="13">
        <v>33128.873989102896</v>
      </c>
      <c r="AM490" s="38"/>
    </row>
    <row r="491" spans="1:39" x14ac:dyDescent="0.25">
      <c r="A491" t="s">
        <v>776</v>
      </c>
      <c r="B491" s="5" t="s">
        <v>445</v>
      </c>
      <c r="C491" s="6" t="s">
        <v>172</v>
      </c>
      <c r="D491" s="7" t="s">
        <v>39</v>
      </c>
      <c r="E491" s="8">
        <v>15.890076637860911</v>
      </c>
      <c r="F491" s="36">
        <v>3.3576855741320522E-2</v>
      </c>
      <c r="G491" s="8">
        <v>5.0049487808498476</v>
      </c>
      <c r="H491" s="9">
        <v>4</v>
      </c>
      <c r="I491" s="10">
        <v>-3</v>
      </c>
      <c r="J491" s="33">
        <v>2.9439974502661892E-2</v>
      </c>
      <c r="K491" s="11">
        <v>2.8944201782262757E-2</v>
      </c>
      <c r="L491" s="10">
        <v>-141</v>
      </c>
      <c r="M491" s="33">
        <v>-0.53476888996755667</v>
      </c>
      <c r="N491" s="11">
        <v>2.0427632086060847E-2</v>
      </c>
      <c r="O491" s="10">
        <v>24</v>
      </c>
      <c r="P491" s="33">
        <v>2.9554968579832419E-2</v>
      </c>
      <c r="Q491" s="11">
        <v>-4.2000869415772836E-3</v>
      </c>
      <c r="R491" s="10">
        <v>-75</v>
      </c>
      <c r="S491" s="33">
        <v>9.9791015439130049E-2</v>
      </c>
      <c r="T491" s="12">
        <v>0.27341079972658916</v>
      </c>
      <c r="U491" s="10">
        <v>-185</v>
      </c>
      <c r="V491" s="33">
        <v>-0.55247849639822677</v>
      </c>
      <c r="W491" s="11">
        <v>3.0133531319263232E-2</v>
      </c>
      <c r="X491" s="10">
        <v>17</v>
      </c>
      <c r="Y491" s="33">
        <v>0.58991023610402693</v>
      </c>
      <c r="Z491" s="13">
        <v>53786</v>
      </c>
      <c r="AA491" s="10">
        <v>119</v>
      </c>
      <c r="AB491" s="33">
        <v>0.30987322630867425</v>
      </c>
      <c r="AC491" s="11">
        <v>-1.4481763316714739E-3</v>
      </c>
      <c r="AD491" s="10">
        <v>-96</v>
      </c>
      <c r="AE491" s="33">
        <v>-0.30675323230966473</v>
      </c>
      <c r="AF491" s="11">
        <v>-1.1649842587914239E-2</v>
      </c>
      <c r="AG491" s="10">
        <v>-9</v>
      </c>
      <c r="AH491" s="33">
        <v>-4.0495517380002788E-2</v>
      </c>
      <c r="AI491" s="14">
        <v>-7.6666666666666661E-2</v>
      </c>
      <c r="AJ491" s="10">
        <v>-1</v>
      </c>
      <c r="AK491" s="33">
        <v>5.4098491508716706E-4</v>
      </c>
      <c r="AL491" s="13">
        <v>28437.792004987481</v>
      </c>
      <c r="AM491" s="38"/>
    </row>
    <row r="492" spans="1:39" x14ac:dyDescent="0.25">
      <c r="A492" t="s">
        <v>813</v>
      </c>
      <c r="B492" s="5" t="s">
        <v>515</v>
      </c>
      <c r="C492" s="6" t="s">
        <v>172</v>
      </c>
      <c r="D492" s="7" t="s">
        <v>39</v>
      </c>
      <c r="E492" s="8">
        <v>14.74033307097476</v>
      </c>
      <c r="F492" s="36">
        <v>-6.0547433515599991E-2</v>
      </c>
      <c r="G492" s="8">
        <v>5.4721599953266313</v>
      </c>
      <c r="H492" s="9">
        <v>-2</v>
      </c>
      <c r="I492" s="10">
        <v>31</v>
      </c>
      <c r="J492" s="33">
        <v>0.31325189479355897</v>
      </c>
      <c r="K492" s="11">
        <v>6.236259185243509E-2</v>
      </c>
      <c r="L492" s="10">
        <v>224</v>
      </c>
      <c r="M492" s="33">
        <v>0.74685571247424254</v>
      </c>
      <c r="N492" s="11">
        <v>-4.3262475030154901E-2</v>
      </c>
      <c r="O492" s="10">
        <v>-65</v>
      </c>
      <c r="P492" s="33">
        <v>-0.15126446615156275</v>
      </c>
      <c r="Q492" s="11">
        <v>7.2751564517620146E-3</v>
      </c>
      <c r="R492" s="10">
        <v>0</v>
      </c>
      <c r="S492" s="33">
        <v>0.14541595941372523</v>
      </c>
      <c r="T492" s="12">
        <v>5.0418116566314952E-2</v>
      </c>
      <c r="U492" s="10">
        <v>-48</v>
      </c>
      <c r="V492" s="33">
        <v>-0.14069603136070719</v>
      </c>
      <c r="W492" s="11">
        <v>4.6858041904973176E-3</v>
      </c>
      <c r="X492" s="10">
        <v>-10</v>
      </c>
      <c r="Y492" s="33">
        <v>-1.3923047938141031E-2</v>
      </c>
      <c r="Z492" s="13">
        <v>23534</v>
      </c>
      <c r="AA492" s="10">
        <v>62</v>
      </c>
      <c r="AB492" s="33">
        <v>0.13599250702589483</v>
      </c>
      <c r="AC492" s="11">
        <v>8.7894554283731927E-4</v>
      </c>
      <c r="AD492" s="10">
        <v>-101</v>
      </c>
      <c r="AE492" s="33">
        <v>-0.29140817606361835</v>
      </c>
      <c r="AF492" s="11">
        <v>-1.2020939983806711E-2</v>
      </c>
      <c r="AG492" s="10">
        <v>9</v>
      </c>
      <c r="AH492" s="33">
        <v>-3.6373713994089729E-2</v>
      </c>
      <c r="AI492" s="14">
        <v>-8.6666666666666892E-2</v>
      </c>
      <c r="AJ492" s="10">
        <v>-17</v>
      </c>
      <c r="AK492" s="33">
        <v>-2.3906070384721867E-3</v>
      </c>
      <c r="AL492" s="13">
        <v>15702.659355034906</v>
      </c>
      <c r="AM492" s="38"/>
    </row>
    <row r="493" spans="1:39" x14ac:dyDescent="0.25">
      <c r="A493" t="s">
        <v>889</v>
      </c>
      <c r="B493" s="5" t="s">
        <v>171</v>
      </c>
      <c r="C493" s="6" t="s">
        <v>172</v>
      </c>
      <c r="D493" s="7" t="s">
        <v>39</v>
      </c>
      <c r="E493" s="8">
        <v>36.289132982911248</v>
      </c>
      <c r="F493" s="36">
        <v>1.3381569648956293</v>
      </c>
      <c r="G493" s="8">
        <v>-2.3766992896170365</v>
      </c>
      <c r="H493" s="9">
        <v>41</v>
      </c>
      <c r="I493" s="10">
        <v>168</v>
      </c>
      <c r="J493" s="33">
        <v>0.56082754313408234</v>
      </c>
      <c r="K493" s="11">
        <v>6.7426604530466894E-2</v>
      </c>
      <c r="L493" s="10">
        <v>161</v>
      </c>
      <c r="M493" s="33">
        <v>0.78753143267856884</v>
      </c>
      <c r="N493" s="11">
        <v>-5.8588916405396034E-2</v>
      </c>
      <c r="O493" s="10">
        <v>203</v>
      </c>
      <c r="P493" s="33">
        <v>0.63925510595100987</v>
      </c>
      <c r="Q493" s="11">
        <v>-4.3201901159771156E-2</v>
      </c>
      <c r="R493" s="10">
        <v>-16</v>
      </c>
      <c r="S493" s="33">
        <v>-0.227435229653806</v>
      </c>
      <c r="T493" s="12">
        <v>0.17995586733853708</v>
      </c>
      <c r="U493" s="10">
        <v>6</v>
      </c>
      <c r="V493" s="33">
        <v>7.7578437390617538E-2</v>
      </c>
      <c r="W493" s="11">
        <v>-5.5675576324054621E-3</v>
      </c>
      <c r="X493" s="10">
        <v>22</v>
      </c>
      <c r="Y493" s="33">
        <v>9.5230939975765927E-2</v>
      </c>
      <c r="Z493" s="13">
        <v>16300</v>
      </c>
      <c r="AA493" s="10">
        <v>-6</v>
      </c>
      <c r="AB493" s="33">
        <v>-4.1662963525463059E-2</v>
      </c>
      <c r="AC493" s="11">
        <v>1.3492927094668136E-3</v>
      </c>
      <c r="AD493" s="10">
        <v>89</v>
      </c>
      <c r="AE493" s="33">
        <v>0.41564146207475922</v>
      </c>
      <c r="AF493" s="11">
        <v>3.1420789142929784E-2</v>
      </c>
      <c r="AG493" s="10">
        <v>31</v>
      </c>
      <c r="AH493" s="33">
        <v>0.15290920808875774</v>
      </c>
      <c r="AI493" s="14">
        <v>-0.2886666666666664</v>
      </c>
      <c r="AJ493" s="10">
        <v>-12</v>
      </c>
      <c r="AK493" s="33">
        <v>1.6928666829573613E-2</v>
      </c>
      <c r="AL493" s="13">
        <v>10214.512124098415</v>
      </c>
      <c r="AM493" s="38"/>
    </row>
    <row r="494" spans="1:39" x14ac:dyDescent="0.25">
      <c r="A494" t="s">
        <v>909</v>
      </c>
      <c r="B494" s="5" t="s">
        <v>375</v>
      </c>
      <c r="C494" s="6" t="s">
        <v>172</v>
      </c>
      <c r="D494" s="7" t="s">
        <v>39</v>
      </c>
      <c r="E494" s="8">
        <v>17.38374385769513</v>
      </c>
      <c r="F494" s="36">
        <v>-1.4692055872921701</v>
      </c>
      <c r="G494" s="8">
        <v>8.4350297820735918</v>
      </c>
      <c r="H494" s="9">
        <v>-79</v>
      </c>
      <c r="I494" s="10">
        <v>254</v>
      </c>
      <c r="J494" s="33">
        <v>0.93770514282385231</v>
      </c>
      <c r="K494" s="11">
        <v>9.6101964582180455E-2</v>
      </c>
      <c r="L494" s="10">
        <v>37</v>
      </c>
      <c r="M494" s="33">
        <v>0.11573627659710628</v>
      </c>
      <c r="N494" s="11">
        <v>-3.3944092083626975E-2</v>
      </c>
      <c r="O494" s="10">
        <v>146</v>
      </c>
      <c r="P494" s="33">
        <v>0.29325223881577589</v>
      </c>
      <c r="Q494" s="11">
        <v>-2.0539243365330324E-2</v>
      </c>
      <c r="R494" s="10">
        <v>19</v>
      </c>
      <c r="S494" s="33">
        <v>0.23888270298591624</v>
      </c>
      <c r="T494" s="12">
        <v>0</v>
      </c>
      <c r="U494" s="10">
        <v>77</v>
      </c>
      <c r="V494" s="33">
        <v>0.18084602457401749</v>
      </c>
      <c r="W494" s="11">
        <v>-1.4022835605808665E-2</v>
      </c>
      <c r="X494" s="10">
        <v>-12</v>
      </c>
      <c r="Y494" s="33">
        <v>-0.12229301024312106</v>
      </c>
      <c r="Z494" s="13">
        <v>16429</v>
      </c>
      <c r="AA494" s="10">
        <v>-243</v>
      </c>
      <c r="AB494" s="33">
        <v>-1.1350849640605096</v>
      </c>
      <c r="AC494" s="11">
        <v>1.7558139534883721E-2</v>
      </c>
      <c r="AD494" s="10">
        <v>-268</v>
      </c>
      <c r="AE494" s="33">
        <v>-1.2334612028446386</v>
      </c>
      <c r="AF494" s="11">
        <v>-6.4503816793893054E-2</v>
      </c>
      <c r="AG494" s="10">
        <v>94</v>
      </c>
      <c r="AH494" s="33">
        <v>0.20804351217651998</v>
      </c>
      <c r="AI494" s="14">
        <v>-0.36099999999999977</v>
      </c>
      <c r="AJ494" s="10">
        <v>-83</v>
      </c>
      <c r="AK494" s="33">
        <v>-2.6874437675919405E-2</v>
      </c>
      <c r="AL494" s="13">
        <v>-10010.891794973024</v>
      </c>
      <c r="AM494" s="38"/>
    </row>
    <row r="495" spans="1:39" x14ac:dyDescent="0.25">
      <c r="A495" t="s">
        <v>919</v>
      </c>
      <c r="B495" s="5" t="s">
        <v>569</v>
      </c>
      <c r="C495" s="6" t="s">
        <v>172</v>
      </c>
      <c r="D495" s="7" t="s">
        <v>39</v>
      </c>
      <c r="E495" s="8">
        <v>7.6919619636363024</v>
      </c>
      <c r="F495" s="36">
        <v>-0.21831416050429642</v>
      </c>
      <c r="G495" s="8">
        <v>7.2948223152929703</v>
      </c>
      <c r="H495" s="9">
        <v>-5</v>
      </c>
      <c r="I495" s="10">
        <v>-93</v>
      </c>
      <c r="J495" s="33">
        <v>-0.58911214981705151</v>
      </c>
      <c r="K495" s="11">
        <v>-4.3358387988894354E-3</v>
      </c>
      <c r="L495" s="10">
        <v>24</v>
      </c>
      <c r="M495" s="33">
        <v>0.15890674696679102</v>
      </c>
      <c r="N495" s="11">
        <v>-1.5824901672536858E-2</v>
      </c>
      <c r="O495" s="10">
        <v>1</v>
      </c>
      <c r="P495" s="33">
        <v>9.1648150227714442E-3</v>
      </c>
      <c r="Q495" s="11">
        <v>-2.2545733745341131E-3</v>
      </c>
      <c r="R495" s="10">
        <v>-92</v>
      </c>
      <c r="S495" s="33">
        <v>6.4079031951320586E-2</v>
      </c>
      <c r="T495" s="12">
        <v>0.25148578050232084</v>
      </c>
      <c r="U495" s="10">
        <v>17</v>
      </c>
      <c r="V495" s="33">
        <v>-5.3511305077592608E-3</v>
      </c>
      <c r="W495" s="11">
        <v>-3.1295777574068817E-3</v>
      </c>
      <c r="X495" s="10">
        <v>-8</v>
      </c>
      <c r="Y495" s="33">
        <v>-0.20939629351757638</v>
      </c>
      <c r="Z495" s="13">
        <v>28378</v>
      </c>
      <c r="AA495" s="10">
        <v>26</v>
      </c>
      <c r="AB495" s="33">
        <v>8.6846127905658821E-2</v>
      </c>
      <c r="AC495" s="11">
        <v>1.7185943302237099E-3</v>
      </c>
      <c r="AD495" s="10">
        <v>2</v>
      </c>
      <c r="AE495" s="33">
        <v>-3.1195305615500213E-2</v>
      </c>
      <c r="AF495" s="11">
        <v>2.1816322853882575E-3</v>
      </c>
      <c r="AG495" s="10">
        <v>-27</v>
      </c>
      <c r="AH495" s="33">
        <v>-9.2830883208056977E-2</v>
      </c>
      <c r="AI495" s="14">
        <v>-1.6999999999999904E-2</v>
      </c>
      <c r="AJ495" s="10">
        <v>-8</v>
      </c>
      <c r="AK495" s="33">
        <v>-6.8093369145248994E-3</v>
      </c>
      <c r="AL495" s="13">
        <v>24206.161323375796</v>
      </c>
      <c r="AM495" s="38"/>
    </row>
    <row r="496" spans="1:39" x14ac:dyDescent="0.25">
      <c r="A496" t="s">
        <v>952</v>
      </c>
      <c r="B496" s="5" t="s">
        <v>188</v>
      </c>
      <c r="C496" s="6" t="s">
        <v>172</v>
      </c>
      <c r="D496" s="7" t="s">
        <v>39</v>
      </c>
      <c r="E496" s="8">
        <v>36.665852066298299</v>
      </c>
      <c r="F496" s="36">
        <v>-0.13176050368858716</v>
      </c>
      <c r="G496" s="8">
        <v>1.1984636688020203</v>
      </c>
      <c r="H496" s="9">
        <v>-12</v>
      </c>
      <c r="I496" s="10">
        <v>157</v>
      </c>
      <c r="J496" s="33">
        <v>0.54744435268706837</v>
      </c>
      <c r="K496" s="11">
        <v>6.4937706353347724E-2</v>
      </c>
      <c r="L496" s="10">
        <v>46</v>
      </c>
      <c r="M496" s="33">
        <v>0.24481863695858586</v>
      </c>
      <c r="N496" s="11">
        <v>-1.8377979487612606E-2</v>
      </c>
      <c r="O496" s="10">
        <v>-154</v>
      </c>
      <c r="P496" s="33">
        <v>-0.57912343488658991</v>
      </c>
      <c r="Q496" s="11">
        <v>3.3130678621774198E-2</v>
      </c>
      <c r="R496" s="10">
        <v>95</v>
      </c>
      <c r="S496" s="33">
        <v>0.24898497671465322</v>
      </c>
      <c r="T496" s="12">
        <v>-0.44513073483892862</v>
      </c>
      <c r="U496" s="10">
        <v>4</v>
      </c>
      <c r="V496" s="33">
        <v>0.13044109248110458</v>
      </c>
      <c r="W496" s="11">
        <v>-8.1139368057010219E-3</v>
      </c>
      <c r="X496" s="10">
        <v>-4</v>
      </c>
      <c r="Y496" s="33">
        <v>-1.0870386261337184E-2</v>
      </c>
      <c r="Z496" s="13">
        <v>11653</v>
      </c>
      <c r="AA496" s="10">
        <v>41</v>
      </c>
      <c r="AB496" s="33">
        <v>0.11134611403541164</v>
      </c>
      <c r="AC496" s="11">
        <v>3.1783494610963803E-5</v>
      </c>
      <c r="AD496" s="10">
        <v>-14</v>
      </c>
      <c r="AE496" s="33">
        <v>-0.30968933739152393</v>
      </c>
      <c r="AF496" s="11">
        <v>-7.3445585256244339E-3</v>
      </c>
      <c r="AG496" s="10">
        <v>41</v>
      </c>
      <c r="AH496" s="33">
        <v>0.29443173190771288</v>
      </c>
      <c r="AI496" s="14">
        <v>-0.44533333333333358</v>
      </c>
      <c r="AJ496" s="10">
        <v>-4</v>
      </c>
      <c r="AK496" s="33">
        <v>2.190716492540784E-2</v>
      </c>
      <c r="AL496" s="13">
        <v>12834.423632576436</v>
      </c>
      <c r="AM496" s="38"/>
    </row>
    <row r="497" spans="1:39" ht="22.5" x14ac:dyDescent="0.25">
      <c r="A497" t="s">
        <v>979</v>
      </c>
      <c r="B497" s="5" t="s">
        <v>524</v>
      </c>
      <c r="C497" s="6" t="s">
        <v>172</v>
      </c>
      <c r="D497" s="7" t="s">
        <v>39</v>
      </c>
      <c r="E497" s="8">
        <v>14.512602629912415</v>
      </c>
      <c r="F497" s="36">
        <v>1.1681614742584658</v>
      </c>
      <c r="G497" s="8">
        <v>2.4659748879707983</v>
      </c>
      <c r="H497" s="9">
        <v>48</v>
      </c>
      <c r="I497" s="10">
        <v>-211</v>
      </c>
      <c r="J497" s="33">
        <v>-0.64014952197384634</v>
      </c>
      <c r="K497" s="11">
        <v>-1.787223612144162E-2</v>
      </c>
      <c r="L497" s="10">
        <v>80</v>
      </c>
      <c r="M497" s="33">
        <v>0.7244763491664733</v>
      </c>
      <c r="N497" s="11">
        <v>-3.237410071942446E-2</v>
      </c>
      <c r="O497" s="10">
        <v>-10</v>
      </c>
      <c r="P497" s="33">
        <v>-2.4486579614661941E-2</v>
      </c>
      <c r="Q497" s="11">
        <v>0</v>
      </c>
      <c r="R497" s="10">
        <v>19</v>
      </c>
      <c r="S497" s="33">
        <v>0.23888270298591624</v>
      </c>
      <c r="T497" s="12">
        <v>0</v>
      </c>
      <c r="U497" s="10">
        <v>-90</v>
      </c>
      <c r="V497" s="33">
        <v>-0.22834321189862372</v>
      </c>
      <c r="W497" s="11">
        <v>1.0404186251318441E-2</v>
      </c>
      <c r="X497" s="10">
        <v>78</v>
      </c>
      <c r="Y497" s="33">
        <v>0.82483873851550904</v>
      </c>
      <c r="Z497" s="13">
        <v>59115</v>
      </c>
      <c r="AA497" s="10">
        <v>96</v>
      </c>
      <c r="AB497" s="33">
        <v>0.24698154553876861</v>
      </c>
      <c r="AC497" s="11">
        <v>-4.4461305007587743E-4</v>
      </c>
      <c r="AD497" s="10">
        <v>44</v>
      </c>
      <c r="AE497" s="33">
        <v>0.11775783287679864</v>
      </c>
      <c r="AF497" s="11">
        <v>1.1268849712245954E-2</v>
      </c>
      <c r="AG497" s="10">
        <v>-6</v>
      </c>
      <c r="AH497" s="33">
        <v>-8.0639474144291068E-2</v>
      </c>
      <c r="AI497" s="14">
        <v>-4.0333333333333332E-2</v>
      </c>
      <c r="AJ497" s="10">
        <v>2</v>
      </c>
      <c r="AK497" s="33">
        <v>-3.3565569629298873E-2</v>
      </c>
      <c r="AL497" s="13">
        <v>24402.61035119649</v>
      </c>
      <c r="AM497" s="38"/>
    </row>
    <row r="498" spans="1:39" x14ac:dyDescent="0.25">
      <c r="A498" t="s">
        <v>1011</v>
      </c>
      <c r="B498" s="5" t="s">
        <v>384</v>
      </c>
      <c r="C498" s="6" t="s">
        <v>172</v>
      </c>
      <c r="D498" s="7" t="s">
        <v>39</v>
      </c>
      <c r="E498" s="8">
        <v>26.621704902026774</v>
      </c>
      <c r="F498" s="36">
        <v>0.75749559673289391</v>
      </c>
      <c r="G498" s="8">
        <v>1.0281719980289274</v>
      </c>
      <c r="H498" s="9">
        <v>36</v>
      </c>
      <c r="I498" s="10">
        <v>8</v>
      </c>
      <c r="J498" s="33">
        <v>1.7153288684718313</v>
      </c>
      <c r="K498" s="11">
        <v>0.18678622381990495</v>
      </c>
      <c r="L498" s="10">
        <v>247</v>
      </c>
      <c r="M498" s="33">
        <v>0.81519353461461019</v>
      </c>
      <c r="N498" s="11">
        <v>-5.025719047101801E-2</v>
      </c>
      <c r="O498" s="10">
        <v>109</v>
      </c>
      <c r="P498" s="33">
        <v>0.35985801347172131</v>
      </c>
      <c r="Q498" s="11">
        <v>-2.5634692605394849E-2</v>
      </c>
      <c r="R498" s="10">
        <v>-3</v>
      </c>
      <c r="S498" s="33">
        <v>0.13284130365398536</v>
      </c>
      <c r="T498" s="12">
        <v>7.1273196344527778E-2</v>
      </c>
      <c r="U498" s="10">
        <v>7</v>
      </c>
      <c r="V498" s="33">
        <v>1.7150040782682008E-2</v>
      </c>
      <c r="W498" s="11">
        <v>-3.7864805161924517E-3</v>
      </c>
      <c r="X498" s="10">
        <v>38</v>
      </c>
      <c r="Y498" s="33">
        <v>0.14804120162381373</v>
      </c>
      <c r="Z498" s="13">
        <v>20566</v>
      </c>
      <c r="AA498" s="10">
        <v>-81</v>
      </c>
      <c r="AB498" s="33">
        <v>-0.34940093179052589</v>
      </c>
      <c r="AC498" s="11">
        <v>6.0333951762523153E-3</v>
      </c>
      <c r="AD498" s="10">
        <v>-31</v>
      </c>
      <c r="AE498" s="33">
        <v>-0.18681334533862864</v>
      </c>
      <c r="AF498" s="11">
        <v>-2.7126856596408899E-3</v>
      </c>
      <c r="AG498" s="10">
        <v>24</v>
      </c>
      <c r="AH498" s="33">
        <v>1.9030750614378922E-2</v>
      </c>
      <c r="AI498" s="14">
        <v>-0.14800000000000013</v>
      </c>
      <c r="AJ498" s="10">
        <v>-19</v>
      </c>
      <c r="AK498" s="33">
        <v>-6.2758963814372737E-3</v>
      </c>
      <c r="AL498" s="13">
        <v>11401.478582827986</v>
      </c>
      <c r="AM498" s="38"/>
    </row>
    <row r="499" spans="1:39" x14ac:dyDescent="0.25">
      <c r="A499" t="s">
        <v>1029</v>
      </c>
      <c r="B499" s="5" t="s">
        <v>506</v>
      </c>
      <c r="C499" s="6" t="s">
        <v>172</v>
      </c>
      <c r="D499" s="7" t="s">
        <v>39</v>
      </c>
      <c r="E499" s="8">
        <v>17.325681109335804</v>
      </c>
      <c r="F499" s="36">
        <v>0.26739795271201405</v>
      </c>
      <c r="G499" s="8">
        <v>4.1326705463841584</v>
      </c>
      <c r="H499" s="9">
        <v>4</v>
      </c>
      <c r="I499" s="10">
        <v>227</v>
      </c>
      <c r="J499" s="33">
        <v>0.91045100928067013</v>
      </c>
      <c r="K499" s="11">
        <v>9.5123839009288003E-2</v>
      </c>
      <c r="L499" s="10">
        <v>311</v>
      </c>
      <c r="M499" s="33">
        <v>2.0085355095764643</v>
      </c>
      <c r="N499" s="11">
        <v>-0.11711351207149527</v>
      </c>
      <c r="O499" s="10">
        <v>25</v>
      </c>
      <c r="P499" s="33">
        <v>0.10402847029469564</v>
      </c>
      <c r="Q499" s="11">
        <v>-8.23045267489712E-3</v>
      </c>
      <c r="R499" s="10">
        <v>19</v>
      </c>
      <c r="S499" s="33">
        <v>0.23888270298591624</v>
      </c>
      <c r="T499" s="12">
        <v>0</v>
      </c>
      <c r="U499" s="10">
        <v>-19</v>
      </c>
      <c r="V499" s="33">
        <v>-6.2949891892742027E-2</v>
      </c>
      <c r="W499" s="11">
        <v>3.6040745845412892E-4</v>
      </c>
      <c r="X499" s="10">
        <v>-19</v>
      </c>
      <c r="Y499" s="33">
        <v>-0.13826415417997878</v>
      </c>
      <c r="Z499" s="13">
        <v>14562</v>
      </c>
      <c r="AA499" s="10">
        <v>-260</v>
      </c>
      <c r="AB499" s="33">
        <v>-0.76107545291549139</v>
      </c>
      <c r="AC499" s="11">
        <v>1.2210526315789474E-2</v>
      </c>
      <c r="AD499" s="10">
        <v>72</v>
      </c>
      <c r="AE499" s="33">
        <v>0.22791054242918085</v>
      </c>
      <c r="AF499" s="11">
        <v>1.7604722626556657E-2</v>
      </c>
      <c r="AG499" s="10">
        <v>-70</v>
      </c>
      <c r="AH499" s="33">
        <v>-0.23696015310828517</v>
      </c>
      <c r="AI499" s="14">
        <v>0.14400000000000013</v>
      </c>
      <c r="AJ499" s="10">
        <v>-61</v>
      </c>
      <c r="AK499" s="33">
        <v>-4.6563421787115644E-2</v>
      </c>
      <c r="AL499" s="13">
        <v>-13839.981837957399</v>
      </c>
      <c r="AM499" s="38"/>
    </row>
    <row r="500" spans="1:39" x14ac:dyDescent="0.25">
      <c r="A500" t="s">
        <v>1057</v>
      </c>
      <c r="B500" s="5" t="s">
        <v>234</v>
      </c>
      <c r="C500" s="6" t="s">
        <v>172</v>
      </c>
      <c r="D500" s="7" t="s">
        <v>39</v>
      </c>
      <c r="E500" s="8">
        <v>34.352320587972386</v>
      </c>
      <c r="F500" s="36">
        <v>0.93537999309190667</v>
      </c>
      <c r="G500" s="8">
        <v>-0.98295464243484787</v>
      </c>
      <c r="H500" s="9">
        <v>26</v>
      </c>
      <c r="I500" s="10">
        <v>97</v>
      </c>
      <c r="J500" s="33">
        <v>0.31697476459226298</v>
      </c>
      <c r="K500" s="11">
        <v>5.2230370760372957E-2</v>
      </c>
      <c r="L500" s="10">
        <v>283</v>
      </c>
      <c r="M500" s="33">
        <v>1.7934220022044449</v>
      </c>
      <c r="N500" s="11">
        <v>-0.10694382022471911</v>
      </c>
      <c r="O500" s="10">
        <v>-23</v>
      </c>
      <c r="P500" s="33">
        <v>-0.12612939580162297</v>
      </c>
      <c r="Q500" s="11">
        <v>4.0262586995342409E-3</v>
      </c>
      <c r="R500" s="10">
        <v>4</v>
      </c>
      <c r="S500" s="33">
        <v>-0.3906227117720002</v>
      </c>
      <c r="T500" s="12">
        <v>-0.13120101009452823</v>
      </c>
      <c r="U500" s="10">
        <v>90</v>
      </c>
      <c r="V500" s="33">
        <v>0.31076404067221497</v>
      </c>
      <c r="W500" s="11">
        <v>-2.1258987565459603E-2</v>
      </c>
      <c r="X500" s="10">
        <v>69</v>
      </c>
      <c r="Y500" s="33">
        <v>0.26723932971886005</v>
      </c>
      <c r="Z500" s="13">
        <v>25319</v>
      </c>
      <c r="AA500" s="10">
        <v>78</v>
      </c>
      <c r="AB500" s="33">
        <v>0.21499293260514085</v>
      </c>
      <c r="AC500" s="11">
        <v>-9.5064629847238513E-4</v>
      </c>
      <c r="AD500" s="10">
        <v>9</v>
      </c>
      <c r="AE500" s="33">
        <v>0.10262282891508212</v>
      </c>
      <c r="AF500" s="11">
        <v>1.4439870629995855E-2</v>
      </c>
      <c r="AG500" s="10">
        <v>13</v>
      </c>
      <c r="AH500" s="33">
        <v>9.9329190716386684E-2</v>
      </c>
      <c r="AI500" s="14">
        <v>-0.22466666666666679</v>
      </c>
      <c r="AJ500" s="10">
        <v>1</v>
      </c>
      <c r="AK500" s="33">
        <v>1.6325917503832055E-2</v>
      </c>
      <c r="AL500" s="13">
        <v>14258.936282329552</v>
      </c>
      <c r="AM500" s="38"/>
    </row>
    <row r="501" spans="1:39" ht="22.5" x14ac:dyDescent="0.25">
      <c r="A501" t="s">
        <v>1059</v>
      </c>
      <c r="B501" s="5" t="s">
        <v>258</v>
      </c>
      <c r="C501" s="6" t="s">
        <v>172</v>
      </c>
      <c r="D501" s="7" t="s">
        <v>39</v>
      </c>
      <c r="E501" s="8">
        <v>29.388856630184726</v>
      </c>
      <c r="F501" s="36">
        <v>-1.7961827928664751</v>
      </c>
      <c r="G501" s="8">
        <v>6.810432463160609</v>
      </c>
      <c r="H501" s="9">
        <v>-78</v>
      </c>
      <c r="I501" s="10">
        <v>161</v>
      </c>
      <c r="J501" s="33">
        <v>0.56398396031001052</v>
      </c>
      <c r="K501" s="11">
        <v>7.0273692314023362E-2</v>
      </c>
      <c r="L501" s="10">
        <v>455</v>
      </c>
      <c r="M501" s="33">
        <v>2.2464979518590598</v>
      </c>
      <c r="N501" s="11">
        <v>-0.12187069255565082</v>
      </c>
      <c r="O501" s="10">
        <v>-42</v>
      </c>
      <c r="P501" s="33">
        <v>-0.2123184042238013</v>
      </c>
      <c r="Q501" s="11">
        <v>9.7489112179208193E-3</v>
      </c>
      <c r="R501" s="10">
        <v>-155</v>
      </c>
      <c r="S501" s="33">
        <v>-1.0768761416248993</v>
      </c>
      <c r="T501" s="12">
        <v>2.2327408759334686</v>
      </c>
      <c r="U501" s="10">
        <v>-334</v>
      </c>
      <c r="V501" s="33">
        <v>-1.0094460739276476</v>
      </c>
      <c r="W501" s="11">
        <v>5.7343778749070234E-2</v>
      </c>
      <c r="X501" s="10">
        <v>-39</v>
      </c>
      <c r="Y501" s="33">
        <v>-0.18028327417907064</v>
      </c>
      <c r="Z501" s="13">
        <v>7402</v>
      </c>
      <c r="AA501" s="10">
        <v>16</v>
      </c>
      <c r="AB501" s="33">
        <v>9.7849282599882403E-2</v>
      </c>
      <c r="AC501" s="11">
        <v>-5.6798069187449785E-4</v>
      </c>
      <c r="AD501" s="10">
        <v>-43</v>
      </c>
      <c r="AE501" s="33">
        <v>-0.16029060521488292</v>
      </c>
      <c r="AF501" s="11">
        <v>-1.9645267805020739E-3</v>
      </c>
      <c r="AG501" s="10">
        <v>31</v>
      </c>
      <c r="AH501" s="33">
        <v>0.15471372463206107</v>
      </c>
      <c r="AI501" s="14">
        <v>-0.29066666666666663</v>
      </c>
      <c r="AJ501" s="10">
        <v>-20</v>
      </c>
      <c r="AK501" s="33">
        <v>1.5534058014645247E-2</v>
      </c>
      <c r="AL501" s="13">
        <v>6495.6025473937189</v>
      </c>
      <c r="AM501" s="38"/>
    </row>
    <row r="502" spans="1:39" x14ac:dyDescent="0.25">
      <c r="A502" t="s">
        <v>1117</v>
      </c>
      <c r="B502" s="5" t="s">
        <v>553</v>
      </c>
      <c r="C502" s="6" t="s">
        <v>172</v>
      </c>
      <c r="D502" s="7" t="s">
        <v>39</v>
      </c>
      <c r="E502" s="8">
        <v>10.994615154496678</v>
      </c>
      <c r="F502" s="36">
        <v>-0.56735718158229798</v>
      </c>
      <c r="G502" s="8">
        <v>7.491532602522561</v>
      </c>
      <c r="H502" s="9">
        <v>-21</v>
      </c>
      <c r="I502" s="10">
        <v>-229</v>
      </c>
      <c r="J502" s="33">
        <v>-0.72067048998694294</v>
      </c>
      <c r="K502" s="11">
        <v>-2.0463591896610067E-2</v>
      </c>
      <c r="L502" s="10">
        <v>-132</v>
      </c>
      <c r="M502" s="33">
        <v>-0.31730913968346225</v>
      </c>
      <c r="N502" s="11">
        <v>2.3449858990256117E-3</v>
      </c>
      <c r="O502" s="10">
        <v>-1</v>
      </c>
      <c r="P502" s="33">
        <v>1.8208689335901251E-3</v>
      </c>
      <c r="Q502" s="11">
        <v>-2.1290481158298905E-3</v>
      </c>
      <c r="R502" s="10">
        <v>-88</v>
      </c>
      <c r="S502" s="33">
        <v>7.6790860244766168E-2</v>
      </c>
      <c r="T502" s="12">
        <v>0.25045338715781507</v>
      </c>
      <c r="U502" s="10">
        <v>-54</v>
      </c>
      <c r="V502" s="33">
        <v>-0.1766872132006202</v>
      </c>
      <c r="W502" s="11">
        <v>6.9592423063122195E-3</v>
      </c>
      <c r="X502" s="10">
        <v>-12</v>
      </c>
      <c r="Y502" s="33">
        <v>-0.2466654225662952</v>
      </c>
      <c r="Z502" s="13">
        <v>21611</v>
      </c>
      <c r="AA502" s="10">
        <v>23</v>
      </c>
      <c r="AB502" s="33">
        <v>5.7629459890345069E-2</v>
      </c>
      <c r="AC502" s="11">
        <v>1.9402209226770592E-3</v>
      </c>
      <c r="AD502" s="10">
        <v>6</v>
      </c>
      <c r="AE502" s="33">
        <v>2.4029871001284286E-2</v>
      </c>
      <c r="AF502" s="11">
        <v>6.2572569624380625E-3</v>
      </c>
      <c r="AG502" s="10">
        <v>-29</v>
      </c>
      <c r="AH502" s="33">
        <v>-0.13521060515315364</v>
      </c>
      <c r="AI502" s="14">
        <v>2.4333333333332874E-2</v>
      </c>
      <c r="AJ502" s="10">
        <v>-6</v>
      </c>
      <c r="AK502" s="33">
        <v>-4.3912188717913941E-2</v>
      </c>
      <c r="AL502" s="13">
        <v>16555.489342760702</v>
      </c>
      <c r="AM502" s="38"/>
    </row>
    <row r="503" spans="1:39" x14ac:dyDescent="0.25">
      <c r="A503" t="s">
        <v>1124</v>
      </c>
      <c r="B503" s="5" t="s">
        <v>532</v>
      </c>
      <c r="C503" s="6" t="s">
        <v>172</v>
      </c>
      <c r="D503" s="7" t="s">
        <v>39</v>
      </c>
      <c r="E503" s="8">
        <v>13.124776516153943</v>
      </c>
      <c r="F503" s="36">
        <v>-0.56261154196428809</v>
      </c>
      <c r="G503" s="8">
        <v>7.0473470913917247</v>
      </c>
      <c r="H503" s="9">
        <v>-31</v>
      </c>
      <c r="I503" s="10">
        <v>-50</v>
      </c>
      <c r="J503" s="33">
        <v>-0.29291348201057482</v>
      </c>
      <c r="K503" s="11">
        <v>1.5861105755245575E-2</v>
      </c>
      <c r="L503" s="10">
        <v>341</v>
      </c>
      <c r="M503" s="33">
        <v>1.63628377371443</v>
      </c>
      <c r="N503" s="11">
        <v>-9.4554793554031555E-2</v>
      </c>
      <c r="O503" s="10">
        <v>-31</v>
      </c>
      <c r="P503" s="33">
        <v>-7.0255602568948916E-2</v>
      </c>
      <c r="Q503" s="11">
        <v>2.3625869836195468E-3</v>
      </c>
      <c r="R503" s="10">
        <v>19</v>
      </c>
      <c r="S503" s="33">
        <v>0.23888270298591624</v>
      </c>
      <c r="T503" s="12">
        <v>0</v>
      </c>
      <c r="U503" s="10">
        <v>145</v>
      </c>
      <c r="V503" s="33">
        <v>0.36255401163663581</v>
      </c>
      <c r="W503" s="11">
        <v>-2.5234100134714478E-2</v>
      </c>
      <c r="X503" s="10">
        <v>-58</v>
      </c>
      <c r="Y503" s="33">
        <v>-0.68601548910140053</v>
      </c>
      <c r="Z503" s="13">
        <v>-198</v>
      </c>
      <c r="AA503" s="10">
        <v>-3</v>
      </c>
      <c r="AB503" s="33">
        <v>-7.2596842745676848E-2</v>
      </c>
      <c r="AC503" s="11">
        <v>3.2396144898637451E-3</v>
      </c>
      <c r="AD503" s="10">
        <v>-185</v>
      </c>
      <c r="AE503" s="33">
        <v>-0.61018529410239974</v>
      </c>
      <c r="AF503" s="11">
        <v>-3.0840274750406405E-2</v>
      </c>
      <c r="AG503" s="10">
        <v>-46</v>
      </c>
      <c r="AH503" s="33">
        <v>-0.18672051749110286</v>
      </c>
      <c r="AI503" s="14">
        <v>8.3333333333333037E-2</v>
      </c>
      <c r="AJ503" s="10">
        <v>-16</v>
      </c>
      <c r="AK503" s="33">
        <v>-5.6629886486411554E-2</v>
      </c>
      <c r="AL503" s="13">
        <v>7380.1214159207302</v>
      </c>
      <c r="AM503" s="38"/>
    </row>
    <row r="504" spans="1:39" x14ac:dyDescent="0.25">
      <c r="A504" t="s">
        <v>609</v>
      </c>
      <c r="B504" s="5" t="s">
        <v>306</v>
      </c>
      <c r="C504" s="6" t="s">
        <v>71</v>
      </c>
      <c r="D504" s="7" t="s">
        <v>34</v>
      </c>
      <c r="E504" s="8">
        <v>27.214887384593339</v>
      </c>
      <c r="F504" s="36">
        <v>-1.7376887087391806</v>
      </c>
      <c r="G504" s="8">
        <v>7.1064075850837654</v>
      </c>
      <c r="H504" s="9">
        <v>-84</v>
      </c>
      <c r="I504" s="10">
        <v>218</v>
      </c>
      <c r="J504" s="33">
        <v>1.0136764306647559</v>
      </c>
      <c r="K504" s="11">
        <v>9.0344249918717923E-2</v>
      </c>
      <c r="L504" s="10">
        <v>8</v>
      </c>
      <c r="M504" s="33">
        <v>-0.17788801600141224</v>
      </c>
      <c r="N504" s="11">
        <v>-3.1026500362782025E-2</v>
      </c>
      <c r="O504" s="10">
        <v>-266</v>
      </c>
      <c r="P504" s="33">
        <v>-0.87016378530548033</v>
      </c>
      <c r="Q504" s="11">
        <v>5.1773827810694173E-2</v>
      </c>
      <c r="R504" s="10">
        <v>19</v>
      </c>
      <c r="S504" s="33">
        <v>0.23888270298591624</v>
      </c>
      <c r="T504" s="12">
        <v>0</v>
      </c>
      <c r="U504" s="10">
        <v>-62</v>
      </c>
      <c r="V504" s="33">
        <v>-0.15355123502310031</v>
      </c>
      <c r="W504" s="11">
        <v>5.8456804012882307E-3</v>
      </c>
      <c r="X504" s="10">
        <v>5</v>
      </c>
      <c r="Y504" s="33">
        <v>6.7700105316825243E-2</v>
      </c>
      <c r="Z504" s="13">
        <v>14097</v>
      </c>
      <c r="AA504" s="10">
        <v>80</v>
      </c>
      <c r="AB504" s="33">
        <v>0.23299714825864951</v>
      </c>
      <c r="AC504" s="11">
        <v>-1.2921348314606784E-3</v>
      </c>
      <c r="AD504" s="10">
        <v>-247</v>
      </c>
      <c r="AE504" s="33">
        <v>-1.5001641784736459</v>
      </c>
      <c r="AF504" s="11">
        <v>-7.9250471001578449E-2</v>
      </c>
      <c r="AG504" s="10">
        <v>26</v>
      </c>
      <c r="AH504" s="33">
        <v>0.13564983553813986</v>
      </c>
      <c r="AI504" s="14">
        <v>-0.26999999999999957</v>
      </c>
      <c r="AJ504" s="10">
        <v>-18</v>
      </c>
      <c r="AK504" s="33">
        <v>1.5003883805136342E-2</v>
      </c>
      <c r="AL504" s="13">
        <v>17249.080859904891</v>
      </c>
      <c r="AM504" s="38"/>
    </row>
    <row r="505" spans="1:39" x14ac:dyDescent="0.25">
      <c r="A505" t="s">
        <v>610</v>
      </c>
      <c r="B505" s="5" t="s">
        <v>410</v>
      </c>
      <c r="C505" s="6" t="s">
        <v>71</v>
      </c>
      <c r="D505" s="7" t="s">
        <v>34</v>
      </c>
      <c r="E505" s="8">
        <v>24.644942477808112</v>
      </c>
      <c r="F505" s="36">
        <v>-0.23250924626842828</v>
      </c>
      <c r="G505" s="8">
        <v>3.8888427520914384</v>
      </c>
      <c r="H505" s="9">
        <v>-18</v>
      </c>
      <c r="I505" s="10">
        <v>74</v>
      </c>
      <c r="J505" s="33">
        <v>0.47437863836025296</v>
      </c>
      <c r="K505" s="11">
        <v>5.0701789969669564E-2</v>
      </c>
      <c r="L505" s="10">
        <v>46</v>
      </c>
      <c r="M505" s="33">
        <v>0.24062392255601195</v>
      </c>
      <c r="N505" s="11">
        <v>-2.1182867854034702E-2</v>
      </c>
      <c r="O505" s="10">
        <v>-25</v>
      </c>
      <c r="P505" s="33">
        <v>-5.9632458586813764E-2</v>
      </c>
      <c r="Q505" s="11">
        <v>1.6562715306233464E-3</v>
      </c>
      <c r="R505" s="10">
        <v>19</v>
      </c>
      <c r="S505" s="33">
        <v>0.23888270298591624</v>
      </c>
      <c r="T505" s="12">
        <v>0</v>
      </c>
      <c r="U505" s="10">
        <v>-137</v>
      </c>
      <c r="V505" s="33">
        <v>-0.63551845813458263</v>
      </c>
      <c r="W505" s="11">
        <v>3.6112910438659496E-2</v>
      </c>
      <c r="X505" s="10">
        <v>25</v>
      </c>
      <c r="Y505" s="33">
        <v>4.1435427523280513E-2</v>
      </c>
      <c r="Z505" s="13">
        <v>18620</v>
      </c>
      <c r="AA505" s="10">
        <v>32</v>
      </c>
      <c r="AB505" s="33">
        <v>3.6550308865646863E-2</v>
      </c>
      <c r="AC505" s="11">
        <v>1.6844487552538021E-3</v>
      </c>
      <c r="AD505" s="10">
        <v>-28</v>
      </c>
      <c r="AE505" s="33">
        <v>-6.3491737633143572E-2</v>
      </c>
      <c r="AF505" s="11">
        <v>2.8682300530964433E-3</v>
      </c>
      <c r="AG505" s="10">
        <v>7</v>
      </c>
      <c r="AH505" s="33">
        <v>0.10435269114691703</v>
      </c>
      <c r="AI505" s="14">
        <v>-0.22933333333333339</v>
      </c>
      <c r="AJ505" s="10">
        <v>-7</v>
      </c>
      <c r="AK505" s="33">
        <v>1.7704622781889751E-2</v>
      </c>
      <c r="AL505" s="13">
        <v>20241.439340958386</v>
      </c>
      <c r="AM505" s="38"/>
    </row>
    <row r="506" spans="1:39" x14ac:dyDescent="0.25">
      <c r="A506" t="s">
        <v>652</v>
      </c>
      <c r="B506" s="5" t="s">
        <v>255</v>
      </c>
      <c r="C506" s="6" t="s">
        <v>71</v>
      </c>
      <c r="D506" s="7" t="s">
        <v>34</v>
      </c>
      <c r="E506" s="8">
        <v>35.688131006216146</v>
      </c>
      <c r="F506" s="36">
        <v>1.4082116661892334</v>
      </c>
      <c r="G506" s="8">
        <v>-2.4287362878510663</v>
      </c>
      <c r="H506" s="9">
        <v>46</v>
      </c>
      <c r="I506" s="10">
        <v>73</v>
      </c>
      <c r="J506" s="33">
        <v>0.49875359828156618</v>
      </c>
      <c r="K506" s="11">
        <v>5.1497814607291637E-2</v>
      </c>
      <c r="L506" s="10">
        <v>-9</v>
      </c>
      <c r="M506" s="33">
        <v>-3.2313880315021213</v>
      </c>
      <c r="N506" s="11">
        <v>5.6178713001668018E-2</v>
      </c>
      <c r="O506" s="10">
        <v>113</v>
      </c>
      <c r="P506" s="33">
        <v>0.46758955586231271</v>
      </c>
      <c r="Q506" s="11">
        <v>-3.2929292929292926E-2</v>
      </c>
      <c r="R506" s="10">
        <v>19</v>
      </c>
      <c r="S506" s="33">
        <v>0.23888270298591624</v>
      </c>
      <c r="T506" s="12">
        <v>0</v>
      </c>
      <c r="U506" s="10">
        <v>105</v>
      </c>
      <c r="V506" s="33">
        <v>0.62198376627309382</v>
      </c>
      <c r="W506" s="11">
        <v>-3.8653124595678615E-2</v>
      </c>
      <c r="X506" s="10">
        <v>263</v>
      </c>
      <c r="Y506" s="33">
        <v>0.97394280074931072</v>
      </c>
      <c r="Z506" s="13">
        <v>53651</v>
      </c>
      <c r="AA506" s="10">
        <v>-152</v>
      </c>
      <c r="AB506" s="33">
        <v>-0.80598850665746224</v>
      </c>
      <c r="AC506" s="11">
        <v>1.1478260869565216E-2</v>
      </c>
      <c r="AD506" s="10">
        <v>158</v>
      </c>
      <c r="AE506" s="33">
        <v>0.64394220789150114</v>
      </c>
      <c r="AF506" s="11">
        <v>4.4457770524894635E-2</v>
      </c>
      <c r="AG506" s="10">
        <v>-46</v>
      </c>
      <c r="AH506" s="33">
        <v>-0.18982402841306673</v>
      </c>
      <c r="AI506" s="14">
        <v>8.9333333333333709E-2</v>
      </c>
      <c r="AJ506" s="10">
        <v>-17</v>
      </c>
      <c r="AK506" s="33">
        <v>-6.1049820281322831E-3</v>
      </c>
      <c r="AL506" s="13">
        <v>11763.159773864463</v>
      </c>
      <c r="AM506" s="38"/>
    </row>
    <row r="507" spans="1:39" x14ac:dyDescent="0.25">
      <c r="A507" t="s">
        <v>664</v>
      </c>
      <c r="B507" s="5" t="s">
        <v>459</v>
      </c>
      <c r="C507" s="6" t="s">
        <v>71</v>
      </c>
      <c r="D507" s="7" t="s">
        <v>34</v>
      </c>
      <c r="E507" s="8">
        <v>19.889391031137528</v>
      </c>
      <c r="F507" s="36">
        <v>0.46524018400491851</v>
      </c>
      <c r="G507" s="8">
        <v>3.1207812217573583</v>
      </c>
      <c r="H507" s="9">
        <v>13</v>
      </c>
      <c r="I507" s="10">
        <v>27</v>
      </c>
      <c r="J507" s="33">
        <v>0.18210946768959335</v>
      </c>
      <c r="K507" s="11">
        <v>3.2094470249619089E-2</v>
      </c>
      <c r="L507" s="10">
        <v>132</v>
      </c>
      <c r="M507" s="33">
        <v>0.6325396717971602</v>
      </c>
      <c r="N507" s="11">
        <v>-3.2220920798179634E-2</v>
      </c>
      <c r="O507" s="10">
        <v>-30</v>
      </c>
      <c r="P507" s="33">
        <v>-8.465936753874348E-2</v>
      </c>
      <c r="Q507" s="11">
        <v>3.1794971920090925E-3</v>
      </c>
      <c r="R507" s="10">
        <v>19</v>
      </c>
      <c r="S507" s="33">
        <v>0.23888270298591624</v>
      </c>
      <c r="T507" s="12">
        <v>0</v>
      </c>
      <c r="U507" s="10">
        <v>91</v>
      </c>
      <c r="V507" s="33">
        <v>0.18497867459451056</v>
      </c>
      <c r="W507" s="11">
        <v>-1.4608652118184115E-2</v>
      </c>
      <c r="X507" s="10">
        <v>15</v>
      </c>
      <c r="Y507" s="33">
        <v>8.2384737501644489E-2</v>
      </c>
      <c r="Z507" s="13">
        <v>23515</v>
      </c>
      <c r="AA507" s="10">
        <v>-19</v>
      </c>
      <c r="AB507" s="33">
        <v>-0.107623392640496</v>
      </c>
      <c r="AC507" s="11">
        <v>3.1501668520578438E-3</v>
      </c>
      <c r="AD507" s="10">
        <v>-26</v>
      </c>
      <c r="AE507" s="33">
        <v>-8.2741640747633349E-2</v>
      </c>
      <c r="AF507" s="11">
        <v>-2.2248743808173099E-4</v>
      </c>
      <c r="AG507" s="10">
        <v>9</v>
      </c>
      <c r="AH507" s="33">
        <v>0.104377453929487</v>
      </c>
      <c r="AI507" s="14">
        <v>-0.22999999999999998</v>
      </c>
      <c r="AJ507" s="10">
        <v>-2</v>
      </c>
      <c r="AK507" s="33">
        <v>1.704728598263841E-2</v>
      </c>
      <c r="AL507" s="13">
        <v>20433.070090174995</v>
      </c>
      <c r="AM507" s="38"/>
    </row>
    <row r="508" spans="1:39" x14ac:dyDescent="0.25">
      <c r="A508" t="s">
        <v>754</v>
      </c>
      <c r="B508" s="5" t="s">
        <v>365</v>
      </c>
      <c r="C508" s="6" t="s">
        <v>71</v>
      </c>
      <c r="D508" s="7" t="s">
        <v>34</v>
      </c>
      <c r="E508" s="8">
        <v>26.156926055958294</v>
      </c>
      <c r="F508" s="36">
        <v>1.0586510946337429</v>
      </c>
      <c r="G508" s="8">
        <v>0.37437285881901161</v>
      </c>
      <c r="H508" s="9">
        <v>57</v>
      </c>
      <c r="I508" s="10">
        <v>-11</v>
      </c>
      <c r="J508" s="33">
        <v>-9.7621919042636396E-3</v>
      </c>
      <c r="K508" s="11">
        <v>1.8329354421500743E-2</v>
      </c>
      <c r="L508" s="10">
        <v>-94</v>
      </c>
      <c r="M508" s="33">
        <v>-0.72924397073155944</v>
      </c>
      <c r="N508" s="11">
        <v>4.4350410724747213E-3</v>
      </c>
      <c r="O508" s="10">
        <v>185</v>
      </c>
      <c r="P508" s="33">
        <v>0.42801519239769087</v>
      </c>
      <c r="Q508" s="11">
        <v>-2.9157355463439057E-2</v>
      </c>
      <c r="R508" s="10">
        <v>19</v>
      </c>
      <c r="S508" s="33">
        <v>0.23888270298591624</v>
      </c>
      <c r="T508" s="12">
        <v>0</v>
      </c>
      <c r="U508" s="10">
        <v>196</v>
      </c>
      <c r="V508" s="33">
        <v>0.5472822997203749</v>
      </c>
      <c r="W508" s="11">
        <v>-3.5743397859773048E-2</v>
      </c>
      <c r="X508" s="10">
        <v>62</v>
      </c>
      <c r="Y508" s="33">
        <v>0.1948368276450968</v>
      </c>
      <c r="Z508" s="13">
        <v>24188</v>
      </c>
      <c r="AA508" s="10">
        <v>-45</v>
      </c>
      <c r="AB508" s="33">
        <v>-0.25965755004720736</v>
      </c>
      <c r="AC508" s="11">
        <v>4.4560500183891127E-3</v>
      </c>
      <c r="AD508" s="10">
        <v>40</v>
      </c>
      <c r="AE508" s="33">
        <v>0.12687190224071049</v>
      </c>
      <c r="AF508" s="11">
        <v>1.3085774503131087E-2</v>
      </c>
      <c r="AG508" s="10">
        <v>-40</v>
      </c>
      <c r="AH508" s="33">
        <v>-0.13862111960283355</v>
      </c>
      <c r="AI508" s="14">
        <v>3.3333333333333659E-2</v>
      </c>
      <c r="AJ508" s="10">
        <v>-5</v>
      </c>
      <c r="AK508" s="33">
        <v>7.3061610033009206E-3</v>
      </c>
      <c r="AL508" s="13">
        <v>19772.726947091374</v>
      </c>
      <c r="AM508" s="38"/>
    </row>
    <row r="509" spans="1:39" x14ac:dyDescent="0.25">
      <c r="A509" t="s">
        <v>755</v>
      </c>
      <c r="B509" s="5" t="s">
        <v>190</v>
      </c>
      <c r="C509" s="6" t="s">
        <v>71</v>
      </c>
      <c r="D509" s="7" t="s">
        <v>34</v>
      </c>
      <c r="E509" s="8">
        <v>37.159825367781309</v>
      </c>
      <c r="F509" s="36">
        <v>0.76688857082718132</v>
      </c>
      <c r="G509" s="8">
        <v>-1.1342694551478516</v>
      </c>
      <c r="H509" s="9">
        <v>16</v>
      </c>
      <c r="I509" s="10">
        <v>140</v>
      </c>
      <c r="J509" s="33">
        <v>0.67118856404785987</v>
      </c>
      <c r="K509" s="11">
        <v>6.6192631011071978E-2</v>
      </c>
      <c r="L509" s="10">
        <v>126</v>
      </c>
      <c r="M509" s="33">
        <v>0.94604093949306511</v>
      </c>
      <c r="N509" s="11">
        <v>-7.2206726109060315E-2</v>
      </c>
      <c r="O509" s="10">
        <v>90</v>
      </c>
      <c r="P509" s="33">
        <v>0.4087159520835546</v>
      </c>
      <c r="Q509" s="11">
        <v>-2.9313446778376731E-2</v>
      </c>
      <c r="R509" s="10">
        <v>-155</v>
      </c>
      <c r="S509" s="33">
        <v>-0.47974988384726891</v>
      </c>
      <c r="T509" s="12">
        <v>1.1869910995284405</v>
      </c>
      <c r="U509" s="10">
        <v>64</v>
      </c>
      <c r="V509" s="33">
        <v>0.26911525090929989</v>
      </c>
      <c r="W509" s="11">
        <v>-1.8161368222567739E-2</v>
      </c>
      <c r="X509" s="10">
        <v>59</v>
      </c>
      <c r="Y509" s="33">
        <v>0.25073404057441651</v>
      </c>
      <c r="Z509" s="13">
        <v>22229</v>
      </c>
      <c r="AA509" s="10">
        <v>2</v>
      </c>
      <c r="AB509" s="33">
        <v>-7.7984984104539912E-3</v>
      </c>
      <c r="AC509" s="11">
        <v>1.8473895582329231E-4</v>
      </c>
      <c r="AD509" s="10">
        <v>-30</v>
      </c>
      <c r="AE509" s="33">
        <v>-0.12009606698454234</v>
      </c>
      <c r="AF509" s="11">
        <v>5.0154788972900377E-4</v>
      </c>
      <c r="AG509" s="10">
        <v>7</v>
      </c>
      <c r="AH509" s="33">
        <v>0.13907872702960533</v>
      </c>
      <c r="AI509" s="14">
        <v>-0.26499999999999968</v>
      </c>
      <c r="AJ509" s="10">
        <v>12</v>
      </c>
      <c r="AK509" s="33">
        <v>2.7562875438172124E-2</v>
      </c>
      <c r="AL509" s="13">
        <v>19068.957771834248</v>
      </c>
      <c r="AM509" s="38"/>
    </row>
    <row r="510" spans="1:39" x14ac:dyDescent="0.25">
      <c r="A510" t="s">
        <v>761</v>
      </c>
      <c r="B510" s="5" t="s">
        <v>453</v>
      </c>
      <c r="C510" s="6" t="s">
        <v>71</v>
      </c>
      <c r="D510" s="7" t="s">
        <v>34</v>
      </c>
      <c r="E510" s="8">
        <v>21.360332230853771</v>
      </c>
      <c r="F510" s="36">
        <v>0.34068649616115998</v>
      </c>
      <c r="G510" s="8">
        <v>3.1316201354054343</v>
      </c>
      <c r="H510" s="9">
        <v>18</v>
      </c>
      <c r="I510" s="10">
        <v>99</v>
      </c>
      <c r="J510" s="33">
        <v>0.57815305984995935</v>
      </c>
      <c r="K510" s="11">
        <v>5.8285228738121586E-2</v>
      </c>
      <c r="L510" s="10">
        <v>25</v>
      </c>
      <c r="M510" s="33">
        <v>0.13007827179324194</v>
      </c>
      <c r="N510" s="11">
        <v>-3.8329336530775387E-2</v>
      </c>
      <c r="O510" s="10">
        <v>-61</v>
      </c>
      <c r="P510" s="33">
        <v>-0.13368002120634592</v>
      </c>
      <c r="Q510" s="11">
        <v>6.5942656225885894E-3</v>
      </c>
      <c r="R510" s="10">
        <v>19</v>
      </c>
      <c r="S510" s="33">
        <v>0.23888270298591624</v>
      </c>
      <c r="T510" s="12">
        <v>0</v>
      </c>
      <c r="U510" s="10">
        <v>60</v>
      </c>
      <c r="V510" s="33">
        <v>0.24044344076245572</v>
      </c>
      <c r="W510" s="11">
        <v>-1.6654129891269159E-2</v>
      </c>
      <c r="X510" s="10">
        <v>-19</v>
      </c>
      <c r="Y510" s="33">
        <v>-0.15824324392511258</v>
      </c>
      <c r="Z510" s="13">
        <v>16916</v>
      </c>
      <c r="AA510" s="10">
        <v>33</v>
      </c>
      <c r="AB510" s="33">
        <v>5.9723520571741406E-2</v>
      </c>
      <c r="AC510" s="11">
        <v>7.7417551704862808E-4</v>
      </c>
      <c r="AD510" s="10">
        <v>-20</v>
      </c>
      <c r="AE510" s="33">
        <v>-8.6483988198210904E-2</v>
      </c>
      <c r="AF510" s="11">
        <v>-5.3249498268481688E-4</v>
      </c>
      <c r="AG510" s="10">
        <v>-11</v>
      </c>
      <c r="AH510" s="33">
        <v>6.1401031976727749E-3</v>
      </c>
      <c r="AI510" s="14">
        <v>-0.12299999999999978</v>
      </c>
      <c r="AJ510" s="10">
        <v>-16</v>
      </c>
      <c r="AK510" s="33">
        <v>5.8049058419904487E-3</v>
      </c>
      <c r="AL510" s="13">
        <v>13675.583571632771</v>
      </c>
      <c r="AM510" s="38"/>
    </row>
    <row r="511" spans="1:39" x14ac:dyDescent="0.25">
      <c r="A511" t="s">
        <v>777</v>
      </c>
      <c r="B511" s="5" t="s">
        <v>516</v>
      </c>
      <c r="C511" s="6" t="s">
        <v>71</v>
      </c>
      <c r="D511" s="7" t="s">
        <v>34</v>
      </c>
      <c r="E511" s="8">
        <v>18.558981851062953</v>
      </c>
      <c r="F511" s="36">
        <v>1.2300540487569962</v>
      </c>
      <c r="G511" s="8">
        <v>1.4908541755367786</v>
      </c>
      <c r="H511" s="9">
        <v>65</v>
      </c>
      <c r="I511" s="10">
        <v>134</v>
      </c>
      <c r="J511" s="33">
        <v>0.46161836792446032</v>
      </c>
      <c r="K511" s="11">
        <v>5.7827710619043127E-2</v>
      </c>
      <c r="L511" s="10">
        <v>137</v>
      </c>
      <c r="M511" s="33">
        <v>0.50771696205458317</v>
      </c>
      <c r="N511" s="11">
        <v>-4.0824116289541822E-2</v>
      </c>
      <c r="O511" s="10">
        <v>45</v>
      </c>
      <c r="P511" s="33">
        <v>8.1965913470461338E-2</v>
      </c>
      <c r="Q511" s="11">
        <v>-7.1632091176847233E-3</v>
      </c>
      <c r="R511" s="10">
        <v>19</v>
      </c>
      <c r="S511" s="33">
        <v>0.23888270298591624</v>
      </c>
      <c r="T511" s="12">
        <v>0</v>
      </c>
      <c r="U511" s="10">
        <v>229</v>
      </c>
      <c r="V511" s="33">
        <v>0.62395196032862876</v>
      </c>
      <c r="W511" s="11">
        <v>-4.0722862525451792E-2</v>
      </c>
      <c r="X511" s="10">
        <v>-11</v>
      </c>
      <c r="Y511" s="33">
        <v>-9.431130960737022E-2</v>
      </c>
      <c r="Z511" s="13">
        <v>22201</v>
      </c>
      <c r="AA511" s="10">
        <v>65</v>
      </c>
      <c r="AB511" s="33">
        <v>0.17272910154639404</v>
      </c>
      <c r="AC511" s="11">
        <v>-4.4664466446645013E-4</v>
      </c>
      <c r="AD511" s="10">
        <v>-4</v>
      </c>
      <c r="AE511" s="33">
        <v>-5.9816889979237509E-2</v>
      </c>
      <c r="AF511" s="11">
        <v>8.6939690733911501E-4</v>
      </c>
      <c r="AG511" s="10">
        <v>8</v>
      </c>
      <c r="AH511" s="33">
        <v>8.1079797342199944E-2</v>
      </c>
      <c r="AI511" s="14">
        <v>-0.20400000000000018</v>
      </c>
      <c r="AJ511" s="10">
        <v>11</v>
      </c>
      <c r="AK511" s="33">
        <v>1.6195152727573436E-2</v>
      </c>
      <c r="AL511" s="13">
        <v>22105.657542433648</v>
      </c>
      <c r="AM511" s="38"/>
    </row>
    <row r="512" spans="1:39" x14ac:dyDescent="0.25">
      <c r="A512" t="s">
        <v>789</v>
      </c>
      <c r="B512" s="5" t="s">
        <v>245</v>
      </c>
      <c r="C512" s="6" t="s">
        <v>71</v>
      </c>
      <c r="D512" s="7" t="s">
        <v>34</v>
      </c>
      <c r="E512" s="8">
        <v>29.67919408330474</v>
      </c>
      <c r="F512" s="36">
        <v>1.272547197842568</v>
      </c>
      <c r="G512" s="8">
        <v>-0.87197352555732621</v>
      </c>
      <c r="H512" s="9">
        <v>58</v>
      </c>
      <c r="I512" s="10">
        <v>126</v>
      </c>
      <c r="J512" s="33">
        <v>0.4697554967700765</v>
      </c>
      <c r="K512" s="11">
        <v>5.5864470293916502E-2</v>
      </c>
      <c r="L512" s="10">
        <v>182</v>
      </c>
      <c r="M512" s="33">
        <v>0.92714477292439579</v>
      </c>
      <c r="N512" s="11">
        <v>-4.4980971808269689E-2</v>
      </c>
      <c r="O512" s="10">
        <v>169</v>
      </c>
      <c r="P512" s="33">
        <v>0.42331094629190408</v>
      </c>
      <c r="Q512" s="11">
        <v>-2.9086906411468383E-2</v>
      </c>
      <c r="R512" s="10">
        <v>-34</v>
      </c>
      <c r="S512" s="33">
        <v>-0.14841880261450757</v>
      </c>
      <c r="T512" s="12">
        <v>0.251029510643072</v>
      </c>
      <c r="U512" s="10">
        <v>113</v>
      </c>
      <c r="V512" s="33">
        <v>0.41295585659343348</v>
      </c>
      <c r="W512" s="11">
        <v>-2.6965953308148057E-2</v>
      </c>
      <c r="X512" s="10">
        <v>-84</v>
      </c>
      <c r="Y512" s="33">
        <v>-0.26592288716360224</v>
      </c>
      <c r="Z512" s="13">
        <v>1936</v>
      </c>
      <c r="AA512" s="10">
        <v>-26</v>
      </c>
      <c r="AB512" s="33">
        <v>-0.15182022237069853</v>
      </c>
      <c r="AC512" s="11">
        <v>3.0432900432900353E-3</v>
      </c>
      <c r="AD512" s="10">
        <v>211</v>
      </c>
      <c r="AE512" s="33">
        <v>0.65522981091148502</v>
      </c>
      <c r="AF512" s="11">
        <v>4.301552130800157E-2</v>
      </c>
      <c r="AG512" s="10">
        <v>-10</v>
      </c>
      <c r="AH512" s="33">
        <v>-3.0881549226497884E-2</v>
      </c>
      <c r="AI512" s="14">
        <v>-6.8333333333334245E-2</v>
      </c>
      <c r="AJ512" s="10">
        <v>-2</v>
      </c>
      <c r="AK512" s="33">
        <v>2.2831264310239741E-2</v>
      </c>
      <c r="AL512" s="13">
        <v>14001.860363289903</v>
      </c>
      <c r="AM512" s="38"/>
    </row>
    <row r="513" spans="1:39" x14ac:dyDescent="0.25">
      <c r="A513" t="s">
        <v>794</v>
      </c>
      <c r="B513" s="5" t="s">
        <v>376</v>
      </c>
      <c r="C513" s="6" t="s">
        <v>71</v>
      </c>
      <c r="D513" s="7" t="s">
        <v>34</v>
      </c>
      <c r="E513" s="8">
        <v>25.005976167453483</v>
      </c>
      <c r="F513" s="36">
        <v>0.10075477376393183</v>
      </c>
      <c r="G513" s="8">
        <v>2.9876485952164664</v>
      </c>
      <c r="H513" s="9">
        <v>-3</v>
      </c>
      <c r="I513" s="10">
        <v>23</v>
      </c>
      <c r="J513" s="33">
        <v>0.19466338195877786</v>
      </c>
      <c r="K513" s="11">
        <v>3.0316210793082443E-2</v>
      </c>
      <c r="L513" s="10">
        <v>227</v>
      </c>
      <c r="M513" s="33">
        <v>0.74108192329242684</v>
      </c>
      <c r="N513" s="11">
        <v>-4.5300665181313093E-2</v>
      </c>
      <c r="O513" s="10">
        <v>-22</v>
      </c>
      <c r="P513" s="33">
        <v>-4.61825353393292E-2</v>
      </c>
      <c r="Q513" s="11">
        <v>2.3054151057085026E-4</v>
      </c>
      <c r="R513" s="10">
        <v>19</v>
      </c>
      <c r="S513" s="33">
        <v>0.23888270298591624</v>
      </c>
      <c r="T513" s="12">
        <v>0</v>
      </c>
      <c r="U513" s="10">
        <v>-45</v>
      </c>
      <c r="V513" s="33">
        <v>-0.13662322199519542</v>
      </c>
      <c r="W513" s="11">
        <v>5.5697443962001505E-3</v>
      </c>
      <c r="X513" s="10">
        <v>57</v>
      </c>
      <c r="Y513" s="33">
        <v>0.23085825988203162</v>
      </c>
      <c r="Z513" s="13">
        <v>23991</v>
      </c>
      <c r="AA513" s="10">
        <v>-122</v>
      </c>
      <c r="AB513" s="33">
        <v>-0.38965219389675027</v>
      </c>
      <c r="AC513" s="11">
        <v>6.8937544867193126E-3</v>
      </c>
      <c r="AD513" s="10">
        <v>-16</v>
      </c>
      <c r="AE513" s="33">
        <v>-4.1227878365668547E-2</v>
      </c>
      <c r="AF513" s="11">
        <v>3.331482509716821E-3</v>
      </c>
      <c r="AG513" s="10">
        <v>15</v>
      </c>
      <c r="AH513" s="33">
        <v>2.8671481218973689E-2</v>
      </c>
      <c r="AI513" s="14">
        <v>-0.15333333333333332</v>
      </c>
      <c r="AJ513" s="10">
        <v>4</v>
      </c>
      <c r="AK513" s="33">
        <v>1.4381775501530331E-2</v>
      </c>
      <c r="AL513" s="13">
        <v>22392.674499340181</v>
      </c>
      <c r="AM513" s="38"/>
    </row>
    <row r="514" spans="1:39" x14ac:dyDescent="0.25">
      <c r="A514" t="s">
        <v>798</v>
      </c>
      <c r="B514" s="5" t="s">
        <v>462</v>
      </c>
      <c r="C514" s="6" t="s">
        <v>71</v>
      </c>
      <c r="D514" s="7" t="s">
        <v>34</v>
      </c>
      <c r="E514" s="8">
        <v>23.248321711786559</v>
      </c>
      <c r="F514" s="36">
        <v>-0.78280357641853526</v>
      </c>
      <c r="G514" s="8">
        <v>5.5394042059617732</v>
      </c>
      <c r="H514" s="9">
        <v>-52</v>
      </c>
      <c r="I514" s="10">
        <v>154</v>
      </c>
      <c r="J514" s="33">
        <v>0.52692484121141447</v>
      </c>
      <c r="K514" s="11">
        <v>6.1552169642350552E-2</v>
      </c>
      <c r="L514" s="10">
        <v>53</v>
      </c>
      <c r="M514" s="33">
        <v>0.26078955812370586</v>
      </c>
      <c r="N514" s="11">
        <v>-3.9703866210318642E-2</v>
      </c>
      <c r="O514" s="10">
        <v>55</v>
      </c>
      <c r="P514" s="33">
        <v>0.1772404883316554</v>
      </c>
      <c r="Q514" s="11">
        <v>-1.3808316696425783E-2</v>
      </c>
      <c r="R514" s="10">
        <v>19</v>
      </c>
      <c r="S514" s="33">
        <v>0.23888270298591624</v>
      </c>
      <c r="T514" s="12">
        <v>0</v>
      </c>
      <c r="U514" s="10">
        <v>-224</v>
      </c>
      <c r="V514" s="33">
        <v>-0.7284140652119887</v>
      </c>
      <c r="W514" s="11">
        <v>4.0870871539218298E-2</v>
      </c>
      <c r="X514" s="10">
        <v>1</v>
      </c>
      <c r="Y514" s="33">
        <v>-7.1469018477810481E-2</v>
      </c>
      <c r="Z514" s="13">
        <v>15204</v>
      </c>
      <c r="AA514" s="10">
        <v>-4</v>
      </c>
      <c r="AB514" s="33">
        <v>-6.3621242598178973E-2</v>
      </c>
      <c r="AC514" s="11">
        <v>2.6254355400696858E-3</v>
      </c>
      <c r="AD514" s="10">
        <v>-153</v>
      </c>
      <c r="AE514" s="33">
        <v>-0.52211671221391576</v>
      </c>
      <c r="AF514" s="11">
        <v>-2.4038437833044157E-2</v>
      </c>
      <c r="AG514" s="10">
        <v>-17</v>
      </c>
      <c r="AH514" s="33">
        <v>-4.1264442409919923E-2</v>
      </c>
      <c r="AI514" s="14">
        <v>-7.2999999999999954E-2</v>
      </c>
      <c r="AJ514" s="10">
        <v>-21</v>
      </c>
      <c r="AK514" s="33">
        <v>3.2712613794827483E-4</v>
      </c>
      <c r="AL514" s="13">
        <v>12090.30312368914</v>
      </c>
      <c r="AM514" s="38"/>
    </row>
    <row r="515" spans="1:39" x14ac:dyDescent="0.25">
      <c r="A515" t="s">
        <v>821</v>
      </c>
      <c r="B515" s="5" t="s">
        <v>314</v>
      </c>
      <c r="C515" s="6" t="s">
        <v>71</v>
      </c>
      <c r="D515" s="7" t="s">
        <v>34</v>
      </c>
      <c r="E515" s="8">
        <v>23.429279157727102</v>
      </c>
      <c r="F515" s="36">
        <v>-0.27419054253741804</v>
      </c>
      <c r="G515" s="8">
        <v>4.2391537142291043</v>
      </c>
      <c r="H515" s="9">
        <v>-20</v>
      </c>
      <c r="I515" s="10">
        <v>63</v>
      </c>
      <c r="J515" s="33">
        <v>0.40156662758430839</v>
      </c>
      <c r="K515" s="11">
        <v>4.5400640153437699E-2</v>
      </c>
      <c r="L515" s="10">
        <v>77</v>
      </c>
      <c r="M515" s="33">
        <v>0.29250606910445609</v>
      </c>
      <c r="N515" s="11">
        <v>-3.5470187749790875E-2</v>
      </c>
      <c r="O515" s="10">
        <v>-48</v>
      </c>
      <c r="P515" s="33">
        <v>-0.13457650121836451</v>
      </c>
      <c r="Q515" s="11">
        <v>6.0097464452049422E-3</v>
      </c>
      <c r="R515" s="10">
        <v>84</v>
      </c>
      <c r="S515" s="33">
        <v>0.2891709507093933</v>
      </c>
      <c r="T515" s="12">
        <v>-0.21147610320033836</v>
      </c>
      <c r="U515" s="10">
        <v>-132</v>
      </c>
      <c r="V515" s="33">
        <v>-0.33123124977625584</v>
      </c>
      <c r="W515" s="11">
        <v>1.6354959361077271E-2</v>
      </c>
      <c r="X515" s="10">
        <v>16</v>
      </c>
      <c r="Y515" s="33">
        <v>4.9256571809533717E-2</v>
      </c>
      <c r="Z515" s="13">
        <v>18270</v>
      </c>
      <c r="AA515" s="10">
        <v>-33</v>
      </c>
      <c r="AB515" s="33">
        <v>-0.2070715682609007</v>
      </c>
      <c r="AC515" s="11">
        <v>3.828955406230905E-3</v>
      </c>
      <c r="AD515" s="10">
        <v>-59</v>
      </c>
      <c r="AE515" s="33">
        <v>-0.15448137474091972</v>
      </c>
      <c r="AF515" s="11">
        <v>-3.8930321050326677E-3</v>
      </c>
      <c r="AG515" s="10">
        <v>46</v>
      </c>
      <c r="AH515" s="33">
        <v>0.14341967100236785</v>
      </c>
      <c r="AI515" s="14">
        <v>-0.28133333333333299</v>
      </c>
      <c r="AJ515" s="10">
        <v>0</v>
      </c>
      <c r="AK515" s="33">
        <v>2.1478148069248582E-2</v>
      </c>
      <c r="AL515" s="13">
        <v>22146.13606201623</v>
      </c>
      <c r="AM515" s="38"/>
    </row>
    <row r="516" spans="1:39" x14ac:dyDescent="0.25">
      <c r="A516" t="s">
        <v>843</v>
      </c>
      <c r="B516" s="5" t="s">
        <v>407</v>
      </c>
      <c r="C516" s="6" t="s">
        <v>71</v>
      </c>
      <c r="D516" s="7" t="s">
        <v>34</v>
      </c>
      <c r="E516" s="8">
        <v>23.719401649743077</v>
      </c>
      <c r="F516" s="36">
        <v>-0.46086487418222788</v>
      </c>
      <c r="G516" s="8">
        <v>4.6440068750388441</v>
      </c>
      <c r="H516" s="9">
        <v>-30</v>
      </c>
      <c r="I516" s="10">
        <v>27</v>
      </c>
      <c r="J516" s="33">
        <v>0.22386577648533001</v>
      </c>
      <c r="K516" s="11">
        <v>3.2746456099952193E-2</v>
      </c>
      <c r="L516" s="10">
        <v>32</v>
      </c>
      <c r="M516" s="33">
        <v>0.15097690971120115</v>
      </c>
      <c r="N516" s="11">
        <v>-2.2094961578659117E-2</v>
      </c>
      <c r="O516" s="10">
        <v>-66</v>
      </c>
      <c r="P516" s="33">
        <v>-0.1521561654930339</v>
      </c>
      <c r="Q516" s="11">
        <v>7.2728062177065712E-3</v>
      </c>
      <c r="R516" s="10">
        <v>229</v>
      </c>
      <c r="S516" s="33">
        <v>0.44014919535585428</v>
      </c>
      <c r="T516" s="12">
        <v>-0.84638171815488783</v>
      </c>
      <c r="U516" s="10">
        <v>-61</v>
      </c>
      <c r="V516" s="33">
        <v>-0.20332146559339487</v>
      </c>
      <c r="W516" s="11">
        <v>9.7588768395942757E-3</v>
      </c>
      <c r="X516" s="10">
        <v>-17</v>
      </c>
      <c r="Y516" s="33">
        <v>-0.13370467314750803</v>
      </c>
      <c r="Z516" s="13">
        <v>12896</v>
      </c>
      <c r="AA516" s="10">
        <v>16</v>
      </c>
      <c r="AB516" s="33">
        <v>9.0666339376114236E-3</v>
      </c>
      <c r="AC516" s="11">
        <v>2.0121951219512213E-3</v>
      </c>
      <c r="AD516" s="10">
        <v>-121</v>
      </c>
      <c r="AE516" s="33">
        <v>-0.48541805339224697</v>
      </c>
      <c r="AF516" s="11">
        <v>-2.1365992288708058E-2</v>
      </c>
      <c r="AG516" s="10">
        <v>-46</v>
      </c>
      <c r="AH516" s="33">
        <v>-0.11831741105437107</v>
      </c>
      <c r="AI516" s="14">
        <v>1.3666666666666938E-2</v>
      </c>
      <c r="AJ516" s="10">
        <v>-13</v>
      </c>
      <c r="AK516" s="33">
        <v>1.5533414598005446E-3</v>
      </c>
      <c r="AL516" s="13">
        <v>14562.46264466783</v>
      </c>
      <c r="AM516" s="38"/>
    </row>
    <row r="517" spans="1:39" x14ac:dyDescent="0.25">
      <c r="A517" t="s">
        <v>917</v>
      </c>
      <c r="B517" s="5" t="s">
        <v>176</v>
      </c>
      <c r="C517" s="6" t="s">
        <v>71</v>
      </c>
      <c r="D517" s="7" t="s">
        <v>34</v>
      </c>
      <c r="E517" s="8">
        <v>31.340561345189684</v>
      </c>
      <c r="F517" s="36">
        <v>0.75860587210979646</v>
      </c>
      <c r="G517" s="8">
        <v>6.754479995472451E-2</v>
      </c>
      <c r="H517" s="9">
        <v>27</v>
      </c>
      <c r="I517" s="10">
        <v>93</v>
      </c>
      <c r="J517" s="33">
        <v>0.36398945530524068</v>
      </c>
      <c r="K517" s="11">
        <v>4.7270827892400114E-2</v>
      </c>
      <c r="L517" s="10">
        <v>-9</v>
      </c>
      <c r="M517" s="33">
        <v>-1.2872587187702789</v>
      </c>
      <c r="N517" s="11">
        <v>-9.2967254321818793E-3</v>
      </c>
      <c r="O517" s="10">
        <v>235</v>
      </c>
      <c r="P517" s="33">
        <v>0.60286915755486659</v>
      </c>
      <c r="Q517" s="11">
        <v>-4.046007403490217E-2</v>
      </c>
      <c r="R517" s="10">
        <v>286</v>
      </c>
      <c r="S517" s="33">
        <v>0.56480973250220157</v>
      </c>
      <c r="T517" s="12">
        <v>-1.3706140350877192</v>
      </c>
      <c r="U517" s="10">
        <v>-144</v>
      </c>
      <c r="V517" s="33">
        <v>-0.48723167921849314</v>
      </c>
      <c r="W517" s="11">
        <v>2.675783818983294E-2</v>
      </c>
      <c r="X517" s="10">
        <v>84</v>
      </c>
      <c r="Y517" s="33">
        <v>0.29982432544718746</v>
      </c>
      <c r="Z517" s="13">
        <v>26555</v>
      </c>
      <c r="AA517" s="10">
        <v>-74</v>
      </c>
      <c r="AB517" s="33">
        <v>-0.68212938933764333</v>
      </c>
      <c r="AC517" s="11">
        <v>9.1137233460907574E-3</v>
      </c>
      <c r="AD517" s="10">
        <v>234</v>
      </c>
      <c r="AE517" s="33">
        <v>0.7022579085053966</v>
      </c>
      <c r="AF517" s="11">
        <v>4.6330737820099444E-2</v>
      </c>
      <c r="AG517" s="10">
        <v>-20</v>
      </c>
      <c r="AH517" s="33">
        <v>-5.4993010276391446E-2</v>
      </c>
      <c r="AI517" s="14">
        <v>-5.833333333333357E-2</v>
      </c>
      <c r="AJ517" s="10">
        <v>-15</v>
      </c>
      <c r="AK517" s="33">
        <v>1.1085540366552543E-2</v>
      </c>
      <c r="AL517" s="13">
        <v>9086.475349581815</v>
      </c>
      <c r="AM517" s="38"/>
    </row>
    <row r="518" spans="1:39" x14ac:dyDescent="0.25">
      <c r="A518" t="s">
        <v>945</v>
      </c>
      <c r="B518" s="5" t="s">
        <v>96</v>
      </c>
      <c r="C518" s="6" t="s">
        <v>71</v>
      </c>
      <c r="D518" s="7" t="s">
        <v>34</v>
      </c>
      <c r="E518" s="8">
        <v>38.168717592754341</v>
      </c>
      <c r="F518" s="36">
        <v>-0.97850060563073882</v>
      </c>
      <c r="G518" s="8">
        <v>2.9969089117424872</v>
      </c>
      <c r="H518" s="9">
        <v>-16</v>
      </c>
      <c r="I518" s="10">
        <v>79</v>
      </c>
      <c r="J518" s="33">
        <v>0.26953014639258954</v>
      </c>
      <c r="K518" s="11">
        <v>4.9078472473296775E-2</v>
      </c>
      <c r="L518" s="10">
        <v>-2</v>
      </c>
      <c r="M518" s="33">
        <v>-0.49507850892874994</v>
      </c>
      <c r="N518" s="11">
        <v>-2.2851974050483087E-2</v>
      </c>
      <c r="O518" s="10">
        <v>-118</v>
      </c>
      <c r="P518" s="33">
        <v>-0.80341359833997394</v>
      </c>
      <c r="Q518" s="11">
        <v>4.6108486269175179E-2</v>
      </c>
      <c r="R518" s="10">
        <v>24</v>
      </c>
      <c r="S518" s="33">
        <v>-6.7830502801506432E-2</v>
      </c>
      <c r="T518" s="12">
        <v>-0.45970727389211774</v>
      </c>
      <c r="U518" s="10">
        <v>-30</v>
      </c>
      <c r="V518" s="33">
        <v>-0.251881789084208</v>
      </c>
      <c r="W518" s="11">
        <v>1.4522960935531196E-2</v>
      </c>
      <c r="X518" s="10">
        <v>-50</v>
      </c>
      <c r="Y518" s="33">
        <v>-0.18338325545204714</v>
      </c>
      <c r="Z518" s="13">
        <v>3875</v>
      </c>
      <c r="AA518" s="10">
        <v>-19</v>
      </c>
      <c r="AB518" s="33">
        <v>-0.10201585866834609</v>
      </c>
      <c r="AC518" s="11">
        <v>2.3225806451612901E-3</v>
      </c>
      <c r="AD518" s="10">
        <v>72</v>
      </c>
      <c r="AE518" s="33">
        <v>0.46391798726699685</v>
      </c>
      <c r="AF518" s="11">
        <v>3.499878429049641E-2</v>
      </c>
      <c r="AG518" s="10">
        <v>-6</v>
      </c>
      <c r="AH518" s="33">
        <v>6.9392817630154591E-2</v>
      </c>
      <c r="AI518" s="14">
        <v>-0.18000000000000016</v>
      </c>
      <c r="AJ518" s="10">
        <v>-5</v>
      </c>
      <c r="AK518" s="33">
        <v>2.0581190699387353E-2</v>
      </c>
      <c r="AL518" s="13">
        <v>10674.585808872245</v>
      </c>
      <c r="AM518" s="38"/>
    </row>
    <row r="519" spans="1:39" x14ac:dyDescent="0.25">
      <c r="A519" t="s">
        <v>965</v>
      </c>
      <c r="B519" s="5" t="s">
        <v>315</v>
      </c>
      <c r="C519" s="6" t="s">
        <v>71</v>
      </c>
      <c r="D519" s="7" t="s">
        <v>34</v>
      </c>
      <c r="E519" s="8">
        <v>27.1559701432714</v>
      </c>
      <c r="F519" s="36">
        <v>0.21567485391028862</v>
      </c>
      <c r="G519" s="8">
        <v>2.2657372242063722</v>
      </c>
      <c r="H519" s="9">
        <v>3</v>
      </c>
      <c r="I519" s="10">
        <v>22</v>
      </c>
      <c r="J519" s="33">
        <v>0.19219683445269353</v>
      </c>
      <c r="K519" s="11">
        <v>2.8733572774052529E-2</v>
      </c>
      <c r="L519" s="10">
        <v>-27</v>
      </c>
      <c r="M519" s="33">
        <v>-1.0976023272722797</v>
      </c>
      <c r="N519" s="11">
        <v>1.1437908496731986E-3</v>
      </c>
      <c r="O519" s="10">
        <v>26</v>
      </c>
      <c r="P519" s="33">
        <v>9.7006197305654185E-2</v>
      </c>
      <c r="Q519" s="11">
        <v>-8.6702736417208735E-3</v>
      </c>
      <c r="R519" s="10">
        <v>19</v>
      </c>
      <c r="S519" s="33">
        <v>0.23888270298591624</v>
      </c>
      <c r="T519" s="12">
        <v>0</v>
      </c>
      <c r="U519" s="10">
        <v>-84</v>
      </c>
      <c r="V519" s="33">
        <v>-0.23234444645778696</v>
      </c>
      <c r="W519" s="11">
        <v>1.103269471603413E-2</v>
      </c>
      <c r="X519" s="10">
        <v>17</v>
      </c>
      <c r="Y519" s="33">
        <v>5.5440860850141466E-2</v>
      </c>
      <c r="Z519" s="13">
        <v>18478</v>
      </c>
      <c r="AA519" s="10">
        <v>85</v>
      </c>
      <c r="AB519" s="33">
        <v>0.24256645097311197</v>
      </c>
      <c r="AC519" s="11">
        <v>-1.4062500000000047E-3</v>
      </c>
      <c r="AD519" s="10">
        <v>3</v>
      </c>
      <c r="AE519" s="33">
        <v>5.2180071493544422E-3</v>
      </c>
      <c r="AF519" s="11">
        <v>6.4139643415062064E-3</v>
      </c>
      <c r="AG519" s="10">
        <v>7</v>
      </c>
      <c r="AH519" s="33">
        <v>0.11524289056503156</v>
      </c>
      <c r="AI519" s="14">
        <v>-0.23733333333333295</v>
      </c>
      <c r="AJ519" s="10">
        <v>2</v>
      </c>
      <c r="AK519" s="33">
        <v>2.5782926670144202E-2</v>
      </c>
      <c r="AL519" s="13">
        <v>17062.16812592448</v>
      </c>
      <c r="AM519" s="38"/>
    </row>
    <row r="520" spans="1:39" x14ac:dyDescent="0.25">
      <c r="A520" t="s">
        <v>1041</v>
      </c>
      <c r="B520" s="5" t="s">
        <v>348</v>
      </c>
      <c r="C520" s="6" t="s">
        <v>71</v>
      </c>
      <c r="D520" s="7" t="s">
        <v>34</v>
      </c>
      <c r="E520" s="8">
        <v>24.826562651869992</v>
      </c>
      <c r="F520" s="36">
        <v>1.564430535483347</v>
      </c>
      <c r="G520" s="8">
        <v>-0.61205901585636369</v>
      </c>
      <c r="H520" s="9">
        <v>86</v>
      </c>
      <c r="I520" s="10">
        <v>298</v>
      </c>
      <c r="J520" s="33">
        <v>1.3582739356392521</v>
      </c>
      <c r="K520" s="11">
        <v>0.11509335004498833</v>
      </c>
      <c r="L520" s="10">
        <v>324</v>
      </c>
      <c r="M520" s="33">
        <v>1.1822457463256533</v>
      </c>
      <c r="N520" s="11">
        <v>-6.961404037429432E-2</v>
      </c>
      <c r="O520" s="10">
        <v>3</v>
      </c>
      <c r="P520" s="33">
        <v>-8.9820464711941606E-3</v>
      </c>
      <c r="Q520" s="11">
        <v>-1.6291119104052364E-3</v>
      </c>
      <c r="R520" s="10">
        <v>19</v>
      </c>
      <c r="S520" s="33">
        <v>0.23888270298591624</v>
      </c>
      <c r="T520" s="12">
        <v>0</v>
      </c>
      <c r="U520" s="10">
        <v>-2</v>
      </c>
      <c r="V520" s="33">
        <v>-3.8946694091887335E-2</v>
      </c>
      <c r="W520" s="11">
        <v>-1.0851882634230481E-3</v>
      </c>
      <c r="X520" s="10">
        <v>9</v>
      </c>
      <c r="Y520" s="33">
        <v>-1.642746348094748E-3</v>
      </c>
      <c r="Z520" s="13">
        <v>15466</v>
      </c>
      <c r="AA520" s="10">
        <v>199</v>
      </c>
      <c r="AB520" s="33">
        <v>0.6953705256708349</v>
      </c>
      <c r="AC520" s="11">
        <v>-7.3131407269338283E-3</v>
      </c>
      <c r="AD520" s="10">
        <v>11</v>
      </c>
      <c r="AE520" s="33">
        <v>4.4125139971768479E-2</v>
      </c>
      <c r="AF520" s="11">
        <v>7.7840580689230165E-3</v>
      </c>
      <c r="AG520" s="10">
        <v>11</v>
      </c>
      <c r="AH520" s="33">
        <v>-1.2232858849748618E-2</v>
      </c>
      <c r="AI520" s="14">
        <v>-0.11133333333333306</v>
      </c>
      <c r="AJ520" s="10">
        <v>0</v>
      </c>
      <c r="AK520" s="33">
        <v>1.4207791948858572E-2</v>
      </c>
      <c r="AL520" s="13">
        <v>21655.729879594059</v>
      </c>
      <c r="AM520" s="38">
        <v>1</v>
      </c>
    </row>
    <row r="521" spans="1:39" x14ac:dyDescent="0.25">
      <c r="A521" t="s">
        <v>1068</v>
      </c>
      <c r="B521" s="5" t="s">
        <v>518</v>
      </c>
      <c r="C521" s="6" t="s">
        <v>71</v>
      </c>
      <c r="D521" s="7" t="s">
        <v>34</v>
      </c>
      <c r="E521" s="8">
        <v>15.404049308540584</v>
      </c>
      <c r="F521" s="36">
        <v>0.15500826881838403</v>
      </c>
      <c r="G521" s="8">
        <v>4.8019411247389829</v>
      </c>
      <c r="H521" s="9">
        <v>13</v>
      </c>
      <c r="I521" s="10">
        <v>262</v>
      </c>
      <c r="J521" s="33">
        <v>0.95375948459445581</v>
      </c>
      <c r="K521" s="11">
        <v>9.0354044787998133E-2</v>
      </c>
      <c r="L521" s="10">
        <v>13</v>
      </c>
      <c r="M521" s="33">
        <v>8.1940149468662044E-2</v>
      </c>
      <c r="N521" s="11">
        <v>-1.8434397066784777E-2</v>
      </c>
      <c r="O521" s="10">
        <v>43</v>
      </c>
      <c r="P521" s="33">
        <v>7.9761385635600646E-2</v>
      </c>
      <c r="Q521" s="11">
        <v>-6.9936341460232979E-3</v>
      </c>
      <c r="R521" s="10">
        <v>23</v>
      </c>
      <c r="S521" s="33">
        <v>0.22635591530215926</v>
      </c>
      <c r="T521" s="12">
        <v>-4.0474015045746034E-3</v>
      </c>
      <c r="U521" s="10">
        <v>-141</v>
      </c>
      <c r="V521" s="33">
        <v>-0.36849275085605704</v>
      </c>
      <c r="W521" s="11">
        <v>1.8478644152310646E-2</v>
      </c>
      <c r="X521" s="10">
        <v>-12</v>
      </c>
      <c r="Y521" s="33">
        <v>-0.10012479993679735</v>
      </c>
      <c r="Z521" s="13">
        <v>21534</v>
      </c>
      <c r="AA521" s="10">
        <v>32</v>
      </c>
      <c r="AB521" s="33">
        <v>2.8086019630205961E-2</v>
      </c>
      <c r="AC521" s="11">
        <v>2.0389583760508541E-3</v>
      </c>
      <c r="AD521" s="10">
        <v>12</v>
      </c>
      <c r="AE521" s="33">
        <v>2.525423004209626E-2</v>
      </c>
      <c r="AF521" s="11">
        <v>5.6288725593559574E-3</v>
      </c>
      <c r="AG521" s="10">
        <v>-8</v>
      </c>
      <c r="AH521" s="33">
        <v>2.2959685385301298E-2</v>
      </c>
      <c r="AI521" s="14">
        <v>-0.14066666666666627</v>
      </c>
      <c r="AJ521" s="10">
        <v>-10</v>
      </c>
      <c r="AK521" s="33">
        <v>-1.9862434437125098E-3</v>
      </c>
      <c r="AL521" s="13">
        <v>18730.612860805908</v>
      </c>
      <c r="AM521" s="38"/>
    </row>
    <row r="522" spans="1:39" x14ac:dyDescent="0.25">
      <c r="A522" t="s">
        <v>1075</v>
      </c>
      <c r="B522" s="5" t="s">
        <v>257</v>
      </c>
      <c r="C522" s="6" t="s">
        <v>71</v>
      </c>
      <c r="D522" s="7" t="s">
        <v>34</v>
      </c>
      <c r="E522" s="8">
        <v>24.330834753162065</v>
      </c>
      <c r="F522" s="36">
        <v>1.5807152937825115</v>
      </c>
      <c r="G522" s="8">
        <v>-0.5518877325435021</v>
      </c>
      <c r="H522" s="9">
        <v>86</v>
      </c>
      <c r="I522" s="10">
        <v>191</v>
      </c>
      <c r="J522" s="33">
        <v>1.0439682870618918</v>
      </c>
      <c r="K522" s="11">
        <v>9.0940654043367042E-2</v>
      </c>
      <c r="L522" s="10">
        <v>263</v>
      </c>
      <c r="M522" s="33">
        <v>1.2377847901033587</v>
      </c>
      <c r="N522" s="11">
        <v>-5.9413027916964928E-2</v>
      </c>
      <c r="O522" s="10">
        <v>113</v>
      </c>
      <c r="P522" s="33">
        <v>0.28223905794532661</v>
      </c>
      <c r="Q522" s="11">
        <v>-2.0086274679535731E-2</v>
      </c>
      <c r="R522" s="10">
        <v>273</v>
      </c>
      <c r="S522" s="33">
        <v>0.52659759800718886</v>
      </c>
      <c r="T522" s="12">
        <v>-1.2099213551119177</v>
      </c>
      <c r="U522" s="10">
        <v>-6</v>
      </c>
      <c r="V522" s="33">
        <v>-7.9508055018306933E-2</v>
      </c>
      <c r="W522" s="11">
        <v>6.1196987062063848E-4</v>
      </c>
      <c r="X522" s="10">
        <v>76</v>
      </c>
      <c r="Y522" s="33">
        <v>0.29092719055419164</v>
      </c>
      <c r="Z522" s="13">
        <v>30119</v>
      </c>
      <c r="AA522" s="10">
        <v>43</v>
      </c>
      <c r="AB522" s="33">
        <v>9.6938002758828856E-2</v>
      </c>
      <c r="AC522" s="11">
        <v>5.8395989974937418E-4</v>
      </c>
      <c r="AD522" s="10">
        <v>-40</v>
      </c>
      <c r="AE522" s="33">
        <v>-0.12535774029414246</v>
      </c>
      <c r="AF522" s="11">
        <v>-1.069731013397246E-3</v>
      </c>
      <c r="AG522" s="10">
        <v>-2</v>
      </c>
      <c r="AH522" s="33">
        <v>6.0625742848839037E-2</v>
      </c>
      <c r="AI522" s="14">
        <v>-0.1726666666666663</v>
      </c>
      <c r="AJ522" s="10">
        <v>-11</v>
      </c>
      <c r="AK522" s="33">
        <v>1.3138139303610907E-2</v>
      </c>
      <c r="AL522" s="13">
        <v>9358.9155077251489</v>
      </c>
      <c r="AM522" s="38"/>
    </row>
    <row r="523" spans="1:39" x14ac:dyDescent="0.25">
      <c r="A523" t="s">
        <v>1076</v>
      </c>
      <c r="B523" s="5" t="s">
        <v>351</v>
      </c>
      <c r="C523" s="6" t="s">
        <v>71</v>
      </c>
      <c r="D523" s="7" t="s">
        <v>34</v>
      </c>
      <c r="E523" s="8">
        <v>27.470110831505981</v>
      </c>
      <c r="F523" s="36">
        <v>1.8185897770723609</v>
      </c>
      <c r="G523" s="8">
        <v>-1.7800596516783607</v>
      </c>
      <c r="H523" s="9">
        <v>97</v>
      </c>
      <c r="I523" s="10">
        <v>104</v>
      </c>
      <c r="J523" s="33">
        <v>0.51125401663676695</v>
      </c>
      <c r="K523" s="11">
        <v>5.5386926661761149E-2</v>
      </c>
      <c r="L523" s="10">
        <v>317</v>
      </c>
      <c r="M523" s="33">
        <v>1.0715270458443911</v>
      </c>
      <c r="N523" s="11">
        <v>-5.7151270258538701E-2</v>
      </c>
      <c r="O523" s="10">
        <v>192</v>
      </c>
      <c r="P523" s="33">
        <v>0.58862276276920988</v>
      </c>
      <c r="Q523" s="11">
        <v>-3.9994082701463263E-2</v>
      </c>
      <c r="R523" s="10">
        <v>19</v>
      </c>
      <c r="S523" s="33">
        <v>0.23888270298591624</v>
      </c>
      <c r="T523" s="12">
        <v>0</v>
      </c>
      <c r="U523" s="10">
        <v>139</v>
      </c>
      <c r="V523" s="33">
        <v>0.57649180723709781</v>
      </c>
      <c r="W523" s="11">
        <v>-3.6519597151184205E-2</v>
      </c>
      <c r="X523" s="10">
        <v>11</v>
      </c>
      <c r="Y523" s="33">
        <v>-1.9446436587755724E-2</v>
      </c>
      <c r="Z523" s="13">
        <v>17264</v>
      </c>
      <c r="AA523" s="10">
        <v>-33</v>
      </c>
      <c r="AB523" s="33">
        <v>-0.16479624283203076</v>
      </c>
      <c r="AC523" s="11">
        <v>3.8319604612850056E-3</v>
      </c>
      <c r="AD523" s="10">
        <v>62</v>
      </c>
      <c r="AE523" s="33">
        <v>0.19956111966105433</v>
      </c>
      <c r="AF523" s="11">
        <v>1.7303251865453229E-2</v>
      </c>
      <c r="AG523" s="10">
        <v>-2</v>
      </c>
      <c r="AH523" s="33">
        <v>-5.0581925610804629E-3</v>
      </c>
      <c r="AI523" s="14">
        <v>-0.11333333333333329</v>
      </c>
      <c r="AJ523" s="10">
        <v>-1</v>
      </c>
      <c r="AK523" s="33">
        <v>1.9373385435397544E-2</v>
      </c>
      <c r="AL523" s="13">
        <v>20872.262529746396</v>
      </c>
      <c r="AM523" s="38"/>
    </row>
    <row r="524" spans="1:39" x14ac:dyDescent="0.25">
      <c r="A524" t="s">
        <v>1083</v>
      </c>
      <c r="B524" s="5" t="s">
        <v>70</v>
      </c>
      <c r="C524" s="6" t="s">
        <v>71</v>
      </c>
      <c r="D524" s="7" t="s">
        <v>34</v>
      </c>
      <c r="E524" s="8">
        <v>48.564622392098308</v>
      </c>
      <c r="F524" s="36">
        <v>1.5830219031598807</v>
      </c>
      <c r="G524" s="8">
        <v>-5.4767745567908293</v>
      </c>
      <c r="H524" s="9">
        <v>31</v>
      </c>
      <c r="I524" s="10">
        <v>67</v>
      </c>
      <c r="J524" s="33">
        <v>0.44767888994850036</v>
      </c>
      <c r="K524" s="11">
        <v>4.8629545580709976E-2</v>
      </c>
      <c r="L524" s="10">
        <v>97</v>
      </c>
      <c r="M524" s="33">
        <v>1.5696773948666667</v>
      </c>
      <c r="N524" s="11">
        <v>-0.11166669615371005</v>
      </c>
      <c r="O524" s="10">
        <v>-3</v>
      </c>
      <c r="P524" s="33">
        <v>-2.3613899210751965E-2</v>
      </c>
      <c r="Q524" s="11">
        <v>-3.979381443298971E-3</v>
      </c>
      <c r="R524" s="10">
        <v>75</v>
      </c>
      <c r="S524" s="33">
        <v>0.23007374440844788</v>
      </c>
      <c r="T524" s="12">
        <v>-0.51927542506297231</v>
      </c>
      <c r="U524" s="10">
        <v>-9</v>
      </c>
      <c r="V524" s="33">
        <v>-0.31704417063867063</v>
      </c>
      <c r="W524" s="11">
        <v>1.9714709109625445E-2</v>
      </c>
      <c r="X524" s="10">
        <v>9</v>
      </c>
      <c r="Y524" s="33">
        <v>5.1488694587168427E-2</v>
      </c>
      <c r="Z524" s="13">
        <v>11285</v>
      </c>
      <c r="AA524" s="10">
        <v>12</v>
      </c>
      <c r="AB524" s="33">
        <v>9.0106662599636067E-3</v>
      </c>
      <c r="AC524" s="11">
        <v>-3.9607032057911024E-4</v>
      </c>
      <c r="AD524" s="10">
        <v>134</v>
      </c>
      <c r="AE524" s="33">
        <v>1.1268964009283429</v>
      </c>
      <c r="AF524" s="11">
        <v>7.4404021863457404E-2</v>
      </c>
      <c r="AG524" s="10">
        <v>-15</v>
      </c>
      <c r="AH524" s="33">
        <v>-1.6200190278687965E-2</v>
      </c>
      <c r="AI524" s="14">
        <v>-9.5333333333333936E-2</v>
      </c>
      <c r="AJ524" s="10">
        <v>-12</v>
      </c>
      <c r="AK524" s="33">
        <v>2.3685772765039637E-2</v>
      </c>
      <c r="AL524" s="13">
        <v>8520.1108329561539</v>
      </c>
      <c r="AM524" s="38"/>
    </row>
    <row r="525" spans="1:39" x14ac:dyDescent="0.25">
      <c r="A525" t="s">
        <v>1106</v>
      </c>
      <c r="B525" s="5" t="s">
        <v>318</v>
      </c>
      <c r="C525" s="6" t="s">
        <v>71</v>
      </c>
      <c r="D525" s="7" t="s">
        <v>34</v>
      </c>
      <c r="E525" s="8">
        <v>24.305653135123759</v>
      </c>
      <c r="F525" s="36">
        <v>0.3891398343105692</v>
      </c>
      <c r="G525" s="8">
        <v>2.4133868581571356</v>
      </c>
      <c r="H525" s="9">
        <v>16</v>
      </c>
      <c r="I525" s="10">
        <v>73</v>
      </c>
      <c r="J525" s="33">
        <v>0.65169780777303021</v>
      </c>
      <c r="K525" s="11">
        <v>6.0941286688080298E-2</v>
      </c>
      <c r="L525" s="10">
        <v>147</v>
      </c>
      <c r="M525" s="33">
        <v>0.64338208988801837</v>
      </c>
      <c r="N525" s="11">
        <v>-5.1206872798758525E-2</v>
      </c>
      <c r="O525" s="10">
        <v>45</v>
      </c>
      <c r="P525" s="33">
        <v>7.9759581215459896E-2</v>
      </c>
      <c r="Q525" s="11">
        <v>-7.279855155648246E-3</v>
      </c>
      <c r="R525" s="10">
        <v>5</v>
      </c>
      <c r="S525" s="33">
        <v>0.20465893664481671</v>
      </c>
      <c r="T525" s="12">
        <v>4.3053546765253893E-2</v>
      </c>
      <c r="U525" s="10">
        <v>-64</v>
      </c>
      <c r="V525" s="33">
        <v>-0.1587253719503311</v>
      </c>
      <c r="W525" s="11">
        <v>6.1120461805983239E-3</v>
      </c>
      <c r="X525" s="10">
        <v>-2</v>
      </c>
      <c r="Y525" s="33">
        <v>-5.5932593308149835E-2</v>
      </c>
      <c r="Z525" s="13">
        <v>14979</v>
      </c>
      <c r="AA525" s="10">
        <v>-26</v>
      </c>
      <c r="AB525" s="33">
        <v>-0.17010930252099601</v>
      </c>
      <c r="AC525" s="11">
        <v>3.3881756221271139E-3</v>
      </c>
      <c r="AD525" s="10">
        <v>56</v>
      </c>
      <c r="AE525" s="33">
        <v>0.16540149268797455</v>
      </c>
      <c r="AF525" s="11">
        <v>1.5017688548856989E-2</v>
      </c>
      <c r="AG525" s="10">
        <v>-19</v>
      </c>
      <c r="AH525" s="33">
        <v>-2.2833398251302289E-2</v>
      </c>
      <c r="AI525" s="14">
        <v>-9.1000000000000192E-2</v>
      </c>
      <c r="AJ525" s="10">
        <v>7</v>
      </c>
      <c r="AK525" s="33">
        <v>2.4101866757431895E-2</v>
      </c>
      <c r="AL525" s="13">
        <v>23340.603950666889</v>
      </c>
      <c r="AM525" s="38"/>
    </row>
    <row r="526" spans="1:39" x14ac:dyDescent="0.25">
      <c r="A526" t="s">
        <v>1114</v>
      </c>
      <c r="B526" s="5" t="s">
        <v>347</v>
      </c>
      <c r="C526" s="6" t="s">
        <v>71</v>
      </c>
      <c r="D526" s="7" t="s">
        <v>34</v>
      </c>
      <c r="E526" s="8">
        <v>26.230356310350118</v>
      </c>
      <c r="F526" s="36">
        <v>3.6161254395146134</v>
      </c>
      <c r="G526" s="8">
        <v>-5.9939203963924221</v>
      </c>
      <c r="H526" s="9">
        <v>203</v>
      </c>
      <c r="I526" s="10">
        <v>1</v>
      </c>
      <c r="J526" s="33">
        <v>1.3823710706322094</v>
      </c>
      <c r="K526" s="11">
        <v>5.5555555555555469E-2</v>
      </c>
      <c r="L526" s="10">
        <v>547</v>
      </c>
      <c r="M526" s="33">
        <v>10.957915269218732</v>
      </c>
      <c r="N526" s="11">
        <v>-0.5714285714285714</v>
      </c>
      <c r="O526" s="10">
        <v>-10</v>
      </c>
      <c r="P526" s="33">
        <v>-2.4486579614661941E-2</v>
      </c>
      <c r="Q526" s="11">
        <v>0</v>
      </c>
      <c r="R526" s="10">
        <v>19</v>
      </c>
      <c r="S526" s="33">
        <v>0.23888270298591624</v>
      </c>
      <c r="T526" s="12">
        <v>0</v>
      </c>
      <c r="U526" s="10">
        <v>0</v>
      </c>
      <c r="V526" s="33">
        <v>-7.7694655576219906E-2</v>
      </c>
      <c r="W526" s="11">
        <v>0</v>
      </c>
      <c r="X526" s="10">
        <v>0</v>
      </c>
      <c r="Y526" s="33">
        <v>-7.8206333900026959E-2</v>
      </c>
      <c r="Z526" s="13">
        <v>-1607.6699999999983</v>
      </c>
      <c r="AA526" s="10">
        <v>0</v>
      </c>
      <c r="AB526" s="33">
        <v>0.49675723820869822</v>
      </c>
      <c r="AC526" s="11">
        <v>0</v>
      </c>
      <c r="AD526" s="10">
        <v>-1</v>
      </c>
      <c r="AE526" s="33">
        <v>-5.6227282792485456E-2</v>
      </c>
      <c r="AF526" s="11">
        <v>0</v>
      </c>
      <c r="AG526" s="10">
        <v>6</v>
      </c>
      <c r="AH526" s="33">
        <v>7.1582223830130465E-2</v>
      </c>
      <c r="AI526" s="14">
        <v>-0.23033333333333328</v>
      </c>
      <c r="AJ526" s="10">
        <v>43</v>
      </c>
      <c r="AK526" s="33">
        <v>5.6532837132501366E-2</v>
      </c>
      <c r="AL526" s="13">
        <v>89322.579545454559</v>
      </c>
      <c r="AM526" s="38"/>
    </row>
    <row r="527" spans="1:39" x14ac:dyDescent="0.25">
      <c r="A527" t="s">
        <v>1116</v>
      </c>
      <c r="B527" s="5" t="s">
        <v>370</v>
      </c>
      <c r="C527" s="6" t="s">
        <v>71</v>
      </c>
      <c r="D527" s="7" t="s">
        <v>34</v>
      </c>
      <c r="E527" s="8">
        <v>22.838262938484696</v>
      </c>
      <c r="F527" s="36">
        <v>-1.4094453238948317</v>
      </c>
      <c r="G527" s="8">
        <v>7.1793714195100726</v>
      </c>
      <c r="H527" s="9">
        <v>-89</v>
      </c>
      <c r="I527" s="10">
        <v>-46</v>
      </c>
      <c r="J527" s="33">
        <v>-0.13712038248270364</v>
      </c>
      <c r="K527" s="11">
        <v>1.106707393668438E-2</v>
      </c>
      <c r="L527" s="10">
        <v>-76</v>
      </c>
      <c r="M527" s="33">
        <v>-0.27789539438511113</v>
      </c>
      <c r="N527" s="11">
        <v>-5.8848557279256794E-3</v>
      </c>
      <c r="O527" s="10">
        <v>-56</v>
      </c>
      <c r="P527" s="33">
        <v>-0.15985978378964438</v>
      </c>
      <c r="Q527" s="11">
        <v>7.5752122930852206E-3</v>
      </c>
      <c r="R527" s="10">
        <v>-150</v>
      </c>
      <c r="S527" s="33">
        <v>6.225679660950223E-3</v>
      </c>
      <c r="T527" s="12">
        <v>0.45733101618951799</v>
      </c>
      <c r="U527" s="10">
        <v>-91</v>
      </c>
      <c r="V527" s="33">
        <v>-0.24845185675618003</v>
      </c>
      <c r="W527" s="11">
        <v>1.1926052295122135E-2</v>
      </c>
      <c r="X527" s="10">
        <v>-78</v>
      </c>
      <c r="Y527" s="33">
        <v>-0.31337230040911268</v>
      </c>
      <c r="Z527" s="13">
        <v>3950</v>
      </c>
      <c r="AA527" s="10">
        <v>-7</v>
      </c>
      <c r="AB527" s="33">
        <v>-7.7259126132028913E-2</v>
      </c>
      <c r="AC527" s="11">
        <v>2.4077112387202587E-3</v>
      </c>
      <c r="AD527" s="10">
        <v>-150</v>
      </c>
      <c r="AE527" s="33">
        <v>-0.49488604567872796</v>
      </c>
      <c r="AF527" s="11">
        <v>-2.271155100784894E-2</v>
      </c>
      <c r="AG527" s="10">
        <v>-32</v>
      </c>
      <c r="AH527" s="33">
        <v>-8.8975991545228936E-2</v>
      </c>
      <c r="AI527" s="14">
        <v>-1.9999999999999574E-2</v>
      </c>
      <c r="AJ527" s="10">
        <v>-8</v>
      </c>
      <c r="AK527" s="33">
        <v>1.6624205252692231E-2</v>
      </c>
      <c r="AL527" s="13">
        <v>16918.82238561241</v>
      </c>
      <c r="AM527" s="38"/>
    </row>
    <row r="528" spans="1:39" ht="22.5" x14ac:dyDescent="0.25">
      <c r="A528" t="s">
        <v>632</v>
      </c>
      <c r="B528" s="5" t="s">
        <v>549</v>
      </c>
      <c r="C528" s="6" t="s">
        <v>61</v>
      </c>
      <c r="D528" s="7" t="s">
        <v>39</v>
      </c>
      <c r="E528" s="8">
        <v>9.0914767326656474</v>
      </c>
      <c r="F528" s="36">
        <v>-7.8706946667192135E-2</v>
      </c>
      <c r="G528" s="8">
        <v>6.663920023320868</v>
      </c>
      <c r="H528" s="9">
        <v>-4</v>
      </c>
      <c r="I528" s="10">
        <v>-271</v>
      </c>
      <c r="J528" s="33">
        <v>-0.83554545914138267</v>
      </c>
      <c r="K528" s="11">
        <v>-3.0742563296929371E-2</v>
      </c>
      <c r="L528" s="10">
        <v>-4</v>
      </c>
      <c r="M528" s="33">
        <v>8.4747324069053886E-2</v>
      </c>
      <c r="N528" s="11">
        <v>-1.5946438495802559E-2</v>
      </c>
      <c r="O528" s="10">
        <v>-10</v>
      </c>
      <c r="P528" s="33">
        <v>-2.4486579614661941E-2</v>
      </c>
      <c r="Q528" s="11">
        <v>0</v>
      </c>
      <c r="R528" s="10">
        <v>89</v>
      </c>
      <c r="S528" s="33">
        <v>0.29226810163930589</v>
      </c>
      <c r="T528" s="12">
        <v>-0.22450048641772058</v>
      </c>
      <c r="U528" s="10">
        <v>1</v>
      </c>
      <c r="V528" s="33">
        <v>-6.7403858416305473E-2</v>
      </c>
      <c r="W528" s="11">
        <v>-2.3766681661418348E-4</v>
      </c>
      <c r="X528" s="10">
        <v>-19</v>
      </c>
      <c r="Y528" s="33">
        <v>-0.49506504777021099</v>
      </c>
      <c r="Z528" s="13">
        <v>13333</v>
      </c>
      <c r="AA528" s="10">
        <v>50</v>
      </c>
      <c r="AB528" s="33">
        <v>0.18296154499823825</v>
      </c>
      <c r="AC528" s="11">
        <v>5.7240559024680088E-4</v>
      </c>
      <c r="AD528" s="10">
        <v>83</v>
      </c>
      <c r="AE528" s="33">
        <v>0.24197049145034455</v>
      </c>
      <c r="AF528" s="11">
        <v>1.9081981238662671E-2</v>
      </c>
      <c r="AG528" s="10">
        <v>-6</v>
      </c>
      <c r="AH528" s="33">
        <v>-7.7085014311069955E-2</v>
      </c>
      <c r="AI528" s="14">
        <v>-3.9333333333333886E-2</v>
      </c>
      <c r="AJ528" s="10">
        <v>-1</v>
      </c>
      <c r="AK528" s="33">
        <v>-7.923246432205662E-3</v>
      </c>
      <c r="AL528" s="13">
        <v>38344.0921216016</v>
      </c>
      <c r="AM528" s="38"/>
    </row>
    <row r="529" spans="1:39" x14ac:dyDescent="0.25">
      <c r="A529" t="s">
        <v>683</v>
      </c>
      <c r="B529" s="5" t="s">
        <v>434</v>
      </c>
      <c r="C529" s="6" t="s">
        <v>61</v>
      </c>
      <c r="D529" s="7" t="s">
        <v>39</v>
      </c>
      <c r="E529" s="8">
        <v>19.324994422289834</v>
      </c>
      <c r="F529" s="36">
        <v>0.41658045863001369</v>
      </c>
      <c r="G529" s="8">
        <v>3.3562292780424592</v>
      </c>
      <c r="H529" s="9">
        <v>10</v>
      </c>
      <c r="I529" s="10">
        <v>-240</v>
      </c>
      <c r="J529" s="33">
        <v>-1.4110412851783436</v>
      </c>
      <c r="K529" s="11">
        <v>-6.0871877246255757E-2</v>
      </c>
      <c r="L529" s="10">
        <v>-42</v>
      </c>
      <c r="M529" s="33">
        <v>-5.0668940499053128E-2</v>
      </c>
      <c r="N529" s="11">
        <v>-1.5302792186728496E-3</v>
      </c>
      <c r="O529" s="10">
        <v>-67</v>
      </c>
      <c r="P529" s="33">
        <v>-0.13977913487193117</v>
      </c>
      <c r="Q529" s="11">
        <v>6.7010683895268371E-3</v>
      </c>
      <c r="R529" s="10">
        <v>42</v>
      </c>
      <c r="S529" s="33">
        <v>0.23540118253011211</v>
      </c>
      <c r="T529" s="12">
        <v>-6.0099621647381557E-2</v>
      </c>
      <c r="U529" s="10">
        <v>127</v>
      </c>
      <c r="V529" s="33">
        <v>0.35476279146382211</v>
      </c>
      <c r="W529" s="11">
        <v>-2.4430296591379169E-2</v>
      </c>
      <c r="X529" s="10">
        <v>-29</v>
      </c>
      <c r="Y529" s="33">
        <v>-0.205874517607681</v>
      </c>
      <c r="Z529" s="13">
        <v>11204</v>
      </c>
      <c r="AA529" s="10">
        <v>64</v>
      </c>
      <c r="AB529" s="33">
        <v>0.1290517698497502</v>
      </c>
      <c r="AC529" s="11">
        <v>8.3492878823255082E-4</v>
      </c>
      <c r="AD529" s="10">
        <v>108</v>
      </c>
      <c r="AE529" s="33">
        <v>0.39447946148094154</v>
      </c>
      <c r="AF529" s="11">
        <v>2.9166635872155955E-2</v>
      </c>
      <c r="AG529" s="10">
        <v>25</v>
      </c>
      <c r="AH529" s="33">
        <v>3.232500700304744E-2</v>
      </c>
      <c r="AI529" s="14">
        <v>-0.16200000000000037</v>
      </c>
      <c r="AJ529" s="10">
        <v>24</v>
      </c>
      <c r="AK529" s="33">
        <v>2.3540841814348387E-2</v>
      </c>
      <c r="AL529" s="13">
        <v>41933.716709348926</v>
      </c>
      <c r="AM529" s="38"/>
    </row>
    <row r="530" spans="1:39" x14ac:dyDescent="0.25">
      <c r="A530" t="s">
        <v>696</v>
      </c>
      <c r="B530" s="5" t="s">
        <v>529</v>
      </c>
      <c r="C530" s="6" t="s">
        <v>61</v>
      </c>
      <c r="D530" s="7" t="s">
        <v>39</v>
      </c>
      <c r="E530" s="8">
        <v>14.486605326286892</v>
      </c>
      <c r="F530" s="36">
        <v>-0.21253854275581574</v>
      </c>
      <c r="G530" s="8">
        <v>5.9012464175634136</v>
      </c>
      <c r="H530" s="9">
        <v>-14</v>
      </c>
      <c r="I530" s="10">
        <v>-158</v>
      </c>
      <c r="J530" s="33">
        <v>-0.94412454313570804</v>
      </c>
      <c r="K530" s="11">
        <v>-2.8560563111635684E-2</v>
      </c>
      <c r="L530" s="10">
        <v>-57</v>
      </c>
      <c r="M530" s="33">
        <v>-6.3449371908941288E-2</v>
      </c>
      <c r="N530" s="11">
        <v>-5.4129539621776829E-3</v>
      </c>
      <c r="O530" s="10">
        <v>-53</v>
      </c>
      <c r="P530" s="33">
        <v>-0.12824826906370501</v>
      </c>
      <c r="Q530" s="11">
        <v>5.7162651990164577E-3</v>
      </c>
      <c r="R530" s="10">
        <v>-38</v>
      </c>
      <c r="S530" s="33">
        <v>0.10583033901780775</v>
      </c>
      <c r="T530" s="12">
        <v>0.12869660967960528</v>
      </c>
      <c r="U530" s="10">
        <v>-25</v>
      </c>
      <c r="V530" s="33">
        <v>-7.9526151288049185E-2</v>
      </c>
      <c r="W530" s="11">
        <v>1.043705373554013E-3</v>
      </c>
      <c r="X530" s="10">
        <v>-11</v>
      </c>
      <c r="Y530" s="33">
        <v>-2.4772980510161635E-2</v>
      </c>
      <c r="Z530" s="13">
        <v>23160</v>
      </c>
      <c r="AA530" s="10">
        <v>-3</v>
      </c>
      <c r="AB530" s="33">
        <v>-1.1213666381240328E-2</v>
      </c>
      <c r="AC530" s="11">
        <v>3.0147559591373434E-3</v>
      </c>
      <c r="AD530" s="10">
        <v>65</v>
      </c>
      <c r="AE530" s="33">
        <v>0.20027802231258951</v>
      </c>
      <c r="AF530" s="11">
        <v>1.6661260740645445E-2</v>
      </c>
      <c r="AG530" s="10">
        <v>-13</v>
      </c>
      <c r="AH530" s="33">
        <v>-8.5304059078223332E-2</v>
      </c>
      <c r="AI530" s="14">
        <v>-2.8666666666666618E-2</v>
      </c>
      <c r="AJ530" s="10">
        <v>-11</v>
      </c>
      <c r="AK530" s="33">
        <v>-6.6653732493560519E-3</v>
      </c>
      <c r="AL530" s="13">
        <v>20653.0580954295</v>
      </c>
      <c r="AM530" s="38"/>
    </row>
    <row r="531" spans="1:39" x14ac:dyDescent="0.25">
      <c r="A531" t="s">
        <v>727</v>
      </c>
      <c r="B531" s="5" t="s">
        <v>64</v>
      </c>
      <c r="C531" s="6" t="s">
        <v>61</v>
      </c>
      <c r="D531" s="7" t="s">
        <v>39</v>
      </c>
      <c r="E531" s="8">
        <v>56.45148412915978</v>
      </c>
      <c r="F531" s="36">
        <v>8.0503450232528806E-2</v>
      </c>
      <c r="G531" s="8">
        <v>-3.3450881219772342</v>
      </c>
      <c r="H531" s="9">
        <v>2</v>
      </c>
      <c r="I531" s="10">
        <v>-44</v>
      </c>
      <c r="J531" s="33">
        <v>-0.25716984307613394</v>
      </c>
      <c r="K531" s="11">
        <v>1.8210580597787684E-2</v>
      </c>
      <c r="L531" s="10">
        <v>-23</v>
      </c>
      <c r="M531" s="33">
        <v>-0.19864551986047346</v>
      </c>
      <c r="N531" s="11">
        <v>-1.471267096487025E-2</v>
      </c>
      <c r="O531" s="10">
        <v>0</v>
      </c>
      <c r="P531" s="33">
        <v>0.11600120416952175</v>
      </c>
      <c r="Q531" s="11">
        <v>-1.4410387212336728E-2</v>
      </c>
      <c r="R531" s="10">
        <v>4</v>
      </c>
      <c r="S531" s="33">
        <v>-0.41158528430167879</v>
      </c>
      <c r="T531" s="12">
        <v>-0.22573888495166372</v>
      </c>
      <c r="U531" s="10">
        <v>13</v>
      </c>
      <c r="V531" s="33">
        <v>0.39809660722098661</v>
      </c>
      <c r="W531" s="11">
        <v>-2.2775767804606106E-2</v>
      </c>
      <c r="X531" s="10">
        <v>9</v>
      </c>
      <c r="Y531" s="33">
        <v>8.3802548399374732E-2</v>
      </c>
      <c r="Z531" s="13">
        <v>11532</v>
      </c>
      <c r="AA531" s="10">
        <v>11</v>
      </c>
      <c r="AB531" s="33">
        <v>2.2790523609419355E-2</v>
      </c>
      <c r="AC531" s="11">
        <v>7.3532805168828597E-5</v>
      </c>
      <c r="AD531" s="10">
        <v>-1</v>
      </c>
      <c r="AE531" s="33">
        <v>-0.12036290500498348</v>
      </c>
      <c r="AF531" s="11">
        <v>9.0493450556250465E-3</v>
      </c>
      <c r="AG531" s="10">
        <v>91</v>
      </c>
      <c r="AH531" s="33">
        <v>0.3813908188699805</v>
      </c>
      <c r="AI531" s="14">
        <v>-0.54899999999999993</v>
      </c>
      <c r="AJ531" s="10">
        <v>37</v>
      </c>
      <c r="AK531" s="33">
        <v>4.1467568626187168E-2</v>
      </c>
      <c r="AL531" s="13">
        <v>24471.569451942341</v>
      </c>
      <c r="AM531" s="38">
        <v>1</v>
      </c>
    </row>
    <row r="532" spans="1:39" x14ac:dyDescent="0.25">
      <c r="A532" t="s">
        <v>745</v>
      </c>
      <c r="B532" s="5" t="s">
        <v>544</v>
      </c>
      <c r="C532" s="6" t="s">
        <v>61</v>
      </c>
      <c r="D532" s="7" t="s">
        <v>39</v>
      </c>
      <c r="E532" s="8">
        <v>11.04649726055414</v>
      </c>
      <c r="F532" s="36">
        <v>0.31832319748636007</v>
      </c>
      <c r="G532" s="8">
        <v>5.280755868807816</v>
      </c>
      <c r="H532" s="9">
        <v>6</v>
      </c>
      <c r="I532" s="10">
        <v>-153</v>
      </c>
      <c r="J532" s="33">
        <v>-0.81284715142984254</v>
      </c>
      <c r="K532" s="11">
        <v>-2.0647083626981644E-2</v>
      </c>
      <c r="L532" s="10">
        <v>31</v>
      </c>
      <c r="M532" s="33">
        <v>0.53208174296928445</v>
      </c>
      <c r="N532" s="11">
        <v>-2.22395630120952E-2</v>
      </c>
      <c r="O532" s="10">
        <v>-27</v>
      </c>
      <c r="P532" s="33">
        <v>-0.11657533027324407</v>
      </c>
      <c r="Q532" s="11">
        <v>5.6980056980056983E-3</v>
      </c>
      <c r="R532" s="10">
        <v>-12</v>
      </c>
      <c r="S532" s="33">
        <v>0.17242576670866339</v>
      </c>
      <c r="T532" s="12">
        <v>0.13063357282821686</v>
      </c>
      <c r="U532" s="10">
        <v>88</v>
      </c>
      <c r="V532" s="33">
        <v>0.24624648001676053</v>
      </c>
      <c r="W532" s="11">
        <v>-1.8570834500395088E-2</v>
      </c>
      <c r="X532" s="10">
        <v>1</v>
      </c>
      <c r="Y532" s="33">
        <v>4.4259054167334222E-2</v>
      </c>
      <c r="Z532" s="13">
        <v>29822</v>
      </c>
      <c r="AA532" s="10">
        <v>91</v>
      </c>
      <c r="AB532" s="33">
        <v>0.30317782506341173</v>
      </c>
      <c r="AC532" s="11">
        <v>-9.8797498797498912E-4</v>
      </c>
      <c r="AD532" s="10">
        <v>-60</v>
      </c>
      <c r="AE532" s="33">
        <v>-0.26613861654425186</v>
      </c>
      <c r="AF532" s="11">
        <v>-1.1344873554033352E-2</v>
      </c>
      <c r="AG532" s="10">
        <v>4</v>
      </c>
      <c r="AH532" s="33">
        <v>9.1697717894395625E-3</v>
      </c>
      <c r="AI532" s="14">
        <v>-0.13066666666666737</v>
      </c>
      <c r="AJ532" s="10">
        <v>12</v>
      </c>
      <c r="AK532" s="33">
        <v>1.1307710061864734E-2</v>
      </c>
      <c r="AL532" s="13">
        <v>26680.866881079739</v>
      </c>
      <c r="AM532" s="38"/>
    </row>
    <row r="533" spans="1:39" x14ac:dyDescent="0.25">
      <c r="A533" t="s">
        <v>768</v>
      </c>
      <c r="B533" s="5" t="s">
        <v>344</v>
      </c>
      <c r="C533" s="6" t="s">
        <v>61</v>
      </c>
      <c r="D533" s="7" t="s">
        <v>39</v>
      </c>
      <c r="E533" s="8">
        <v>23.165355674360306</v>
      </c>
      <c r="F533" s="36">
        <v>0.63298042648515196</v>
      </c>
      <c r="G533" s="8">
        <v>2.0390937280090604</v>
      </c>
      <c r="H533" s="9">
        <v>32</v>
      </c>
      <c r="I533" s="10">
        <v>75</v>
      </c>
      <c r="J533" s="33">
        <v>1.2836471854763658</v>
      </c>
      <c r="K533" s="11">
        <v>0.13425688490130483</v>
      </c>
      <c r="L533" s="10">
        <v>69</v>
      </c>
      <c r="M533" s="33">
        <v>0.70546283809798238</v>
      </c>
      <c r="N533" s="11">
        <v>-3.1372549019607843E-2</v>
      </c>
      <c r="O533" s="10">
        <v>-201</v>
      </c>
      <c r="P533" s="33">
        <v>-0.58586895364942304</v>
      </c>
      <c r="Q533" s="11">
        <v>3.4107762069885306E-2</v>
      </c>
      <c r="R533" s="10">
        <v>208</v>
      </c>
      <c r="S533" s="33">
        <v>0.41050320585144778</v>
      </c>
      <c r="T533" s="12">
        <v>-0.94921654764142083</v>
      </c>
      <c r="U533" s="10">
        <v>69</v>
      </c>
      <c r="V533" s="33">
        <v>0.17679621295864906</v>
      </c>
      <c r="W533" s="11">
        <v>-1.3741382908212751E-2</v>
      </c>
      <c r="X533" s="10">
        <v>23</v>
      </c>
      <c r="Y533" s="33">
        <v>6.6726790288816673E-2</v>
      </c>
      <c r="Z533" s="13">
        <v>18931</v>
      </c>
      <c r="AA533" s="10">
        <v>-29</v>
      </c>
      <c r="AB533" s="33">
        <v>-0.14907771270773512</v>
      </c>
      <c r="AC533" s="11">
        <v>3.3909430826755266E-3</v>
      </c>
      <c r="AD533" s="10">
        <v>73</v>
      </c>
      <c r="AE533" s="33">
        <v>0.22116652231509071</v>
      </c>
      <c r="AF533" s="11">
        <v>1.8392961082414838E-2</v>
      </c>
      <c r="AG533" s="10">
        <v>5</v>
      </c>
      <c r="AH533" s="33">
        <v>-6.2815753600654889E-3</v>
      </c>
      <c r="AI533" s="14">
        <v>-0.11533333333333307</v>
      </c>
      <c r="AJ533" s="10">
        <v>-32</v>
      </c>
      <c r="AK533" s="33">
        <v>-1.1891002501057929E-2</v>
      </c>
      <c r="AL533" s="13">
        <v>6405.5729641397484</v>
      </c>
      <c r="AM533" s="38"/>
    </row>
    <row r="534" spans="1:39" x14ac:dyDescent="0.25">
      <c r="A534" t="s">
        <v>815</v>
      </c>
      <c r="B534" s="5" t="s">
        <v>154</v>
      </c>
      <c r="C534" s="6" t="s">
        <v>61</v>
      </c>
      <c r="D534" s="7" t="s">
        <v>39</v>
      </c>
      <c r="E534" s="8">
        <v>36.746187754290311</v>
      </c>
      <c r="F534" s="36">
        <v>-1.8877608418363607</v>
      </c>
      <c r="G534" s="8">
        <v>5.5444881362315783</v>
      </c>
      <c r="H534" s="9">
        <v>-47</v>
      </c>
      <c r="I534" s="10">
        <v>-187</v>
      </c>
      <c r="J534" s="33">
        <v>-0.63005408703513344</v>
      </c>
      <c r="K534" s="11">
        <v>-1.2483756569658722E-2</v>
      </c>
      <c r="L534" s="10">
        <v>-172</v>
      </c>
      <c r="M534" s="33">
        <v>-0.67878227339919484</v>
      </c>
      <c r="N534" s="11">
        <v>1.0787524296450621E-2</v>
      </c>
      <c r="O534" s="10">
        <v>-117</v>
      </c>
      <c r="P534" s="33">
        <v>-0.53745925445224962</v>
      </c>
      <c r="Q534" s="11">
        <v>3.003922817284569E-2</v>
      </c>
      <c r="R534" s="10">
        <v>-172</v>
      </c>
      <c r="S534" s="33">
        <v>-0.23809494803966669</v>
      </c>
      <c r="T534" s="12">
        <v>0.8163693293312283</v>
      </c>
      <c r="U534" s="10">
        <v>-52</v>
      </c>
      <c r="V534" s="33">
        <v>-0.31883352923794156</v>
      </c>
      <c r="W534" s="11">
        <v>1.7724571480443152E-2</v>
      </c>
      <c r="X534" s="10">
        <v>5</v>
      </c>
      <c r="Y534" s="33">
        <v>2.9661659983628463E-2</v>
      </c>
      <c r="Z534" s="13">
        <v>14565</v>
      </c>
      <c r="AA534" s="10">
        <v>-3</v>
      </c>
      <c r="AB534" s="33">
        <v>-0.22834661522206079</v>
      </c>
      <c r="AC534" s="11">
        <v>1.9273021001615515E-3</v>
      </c>
      <c r="AD534" s="10">
        <v>-26</v>
      </c>
      <c r="AE534" s="33">
        <v>-0.40692589317763717</v>
      </c>
      <c r="AF534" s="11">
        <v>-1.377832613911889E-2</v>
      </c>
      <c r="AG534" s="10">
        <v>77</v>
      </c>
      <c r="AH534" s="33">
        <v>0.52106674949305265</v>
      </c>
      <c r="AI534" s="14">
        <v>-0.70166666666666666</v>
      </c>
      <c r="AJ534" s="10">
        <v>45</v>
      </c>
      <c r="AK534" s="33">
        <v>3.6720564179541726E-2</v>
      </c>
      <c r="AL534" s="13">
        <v>27625.292243098476</v>
      </c>
      <c r="AM534" s="38">
        <v>1</v>
      </c>
    </row>
    <row r="535" spans="1:39" x14ac:dyDescent="0.25">
      <c r="A535" t="s">
        <v>837</v>
      </c>
      <c r="B535" s="5" t="s">
        <v>350</v>
      </c>
      <c r="C535" s="6" t="s">
        <v>61</v>
      </c>
      <c r="D535" s="7" t="s">
        <v>39</v>
      </c>
      <c r="E535" s="8">
        <v>27.900509448463065</v>
      </c>
      <c r="F535" s="36">
        <v>-1.1754301769842845</v>
      </c>
      <c r="G535" s="8">
        <v>5.5704480156365115</v>
      </c>
      <c r="H535" s="9">
        <v>-59</v>
      </c>
      <c r="I535" s="10">
        <v>-149</v>
      </c>
      <c r="J535" s="33">
        <v>-0.61078350167333673</v>
      </c>
      <c r="K535" s="11">
        <v>-8.5487137035151761E-3</v>
      </c>
      <c r="L535" s="10">
        <v>-19</v>
      </c>
      <c r="M535" s="33">
        <v>6.3537346729214628E-2</v>
      </c>
      <c r="N535" s="11">
        <v>-1.4267337405677323E-2</v>
      </c>
      <c r="O535" s="10">
        <v>-56</v>
      </c>
      <c r="P535" s="33">
        <v>-0.23334114952918614</v>
      </c>
      <c r="Q535" s="11">
        <v>1.1337753886004276E-2</v>
      </c>
      <c r="R535" s="10">
        <v>-190</v>
      </c>
      <c r="S535" s="33">
        <v>-0.37914559150799415</v>
      </c>
      <c r="T535" s="12">
        <v>1.0848135004152919</v>
      </c>
      <c r="U535" s="10">
        <v>-29</v>
      </c>
      <c r="V535" s="33">
        <v>-8.8298389827054374E-2</v>
      </c>
      <c r="W535" s="11">
        <v>3.3081093991106508E-3</v>
      </c>
      <c r="X535" s="10">
        <v>-67</v>
      </c>
      <c r="Y535" s="33">
        <v>-0.28595725675459882</v>
      </c>
      <c r="Z535" s="13">
        <v>4392</v>
      </c>
      <c r="AA535" s="10">
        <v>-62</v>
      </c>
      <c r="AB535" s="33">
        <v>-0.2805592508287813</v>
      </c>
      <c r="AC535" s="11">
        <v>5.2124492557510116E-3</v>
      </c>
      <c r="AD535" s="10">
        <v>21</v>
      </c>
      <c r="AE535" s="33">
        <v>0.17390256374790825</v>
      </c>
      <c r="AF535" s="11">
        <v>1.857196082014767E-2</v>
      </c>
      <c r="AG535" s="10">
        <v>68</v>
      </c>
      <c r="AH535" s="33">
        <v>0.17573663186740393</v>
      </c>
      <c r="AI535" s="14">
        <v>-0.32133333333333391</v>
      </c>
      <c r="AJ535" s="10">
        <v>42</v>
      </c>
      <c r="AK535" s="33">
        <v>4.3385113938405648E-2</v>
      </c>
      <c r="AL535" s="13">
        <v>64314.278580614307</v>
      </c>
      <c r="AM535" s="38"/>
    </row>
    <row r="536" spans="1:39" x14ac:dyDescent="0.25">
      <c r="A536" t="s">
        <v>858</v>
      </c>
      <c r="B536" s="5" t="s">
        <v>166</v>
      </c>
      <c r="C536" s="6" t="s">
        <v>61</v>
      </c>
      <c r="D536" s="7" t="s">
        <v>39</v>
      </c>
      <c r="E536" s="8">
        <v>37.098363421939304</v>
      </c>
      <c r="F536" s="36">
        <v>-0.73684879365720324</v>
      </c>
      <c r="G536" s="8">
        <v>2.613855628040703</v>
      </c>
      <c r="H536" s="9">
        <v>-16</v>
      </c>
      <c r="I536" s="10">
        <v>-51</v>
      </c>
      <c r="J536" s="33">
        <v>-0.42794820895889396</v>
      </c>
      <c r="K536" s="11">
        <v>7.5672032825324642E-3</v>
      </c>
      <c r="L536" s="10">
        <v>36</v>
      </c>
      <c r="M536" s="33">
        <v>0.10194800934288395</v>
      </c>
      <c r="N536" s="11">
        <v>-2.4352476017388443E-2</v>
      </c>
      <c r="O536" s="10">
        <v>-32</v>
      </c>
      <c r="P536" s="33">
        <v>-0.39211947422050952</v>
      </c>
      <c r="Q536" s="11">
        <v>1.9292773067884475E-2</v>
      </c>
      <c r="R536" s="10">
        <v>-39</v>
      </c>
      <c r="S536" s="33">
        <v>-4.9860487728780017E-2</v>
      </c>
      <c r="T536" s="12">
        <v>0.2155601478080178</v>
      </c>
      <c r="U536" s="10">
        <v>-3</v>
      </c>
      <c r="V536" s="33">
        <v>6.7797969643043354E-3</v>
      </c>
      <c r="W536" s="11">
        <v>-2.2614084336777113E-3</v>
      </c>
      <c r="X536" s="10">
        <v>1</v>
      </c>
      <c r="Y536" s="33">
        <v>1.1870914253805265E-2</v>
      </c>
      <c r="Z536" s="13">
        <v>13415</v>
      </c>
      <c r="AA536" s="10">
        <v>-27</v>
      </c>
      <c r="AB536" s="33">
        <v>-0.23894550987489194</v>
      </c>
      <c r="AC536" s="11">
        <v>3.7019125082435669E-3</v>
      </c>
      <c r="AD536" s="10">
        <v>-5</v>
      </c>
      <c r="AE536" s="33">
        <v>-8.9514254428648021E-2</v>
      </c>
      <c r="AF536" s="11">
        <v>5.2044603724511473E-3</v>
      </c>
      <c r="AG536" s="10">
        <v>101</v>
      </c>
      <c r="AH536" s="33">
        <v>0.35376999301802525</v>
      </c>
      <c r="AI536" s="14">
        <v>-0.51866666666666639</v>
      </c>
      <c r="AJ536" s="10">
        <v>39</v>
      </c>
      <c r="AK536" s="33">
        <v>3.199109210805115E-2</v>
      </c>
      <c r="AL536" s="13">
        <v>40523.620891023194</v>
      </c>
      <c r="AM536" s="38"/>
    </row>
    <row r="537" spans="1:39" x14ac:dyDescent="0.25">
      <c r="A537" t="s">
        <v>933</v>
      </c>
      <c r="B537" s="5" t="s">
        <v>541</v>
      </c>
      <c r="C537" s="6" t="s">
        <v>61</v>
      </c>
      <c r="D537" s="7" t="s">
        <v>39</v>
      </c>
      <c r="E537" s="8">
        <v>13.603127388522598</v>
      </c>
      <c r="F537" s="36">
        <v>0.32525016855854094</v>
      </c>
      <c r="G537" s="8">
        <v>4.7445835595779293</v>
      </c>
      <c r="H537" s="9">
        <v>13</v>
      </c>
      <c r="I537" s="10">
        <v>-141</v>
      </c>
      <c r="J537" s="33">
        <v>-0.52444222444821564</v>
      </c>
      <c r="K537" s="11">
        <v>-3.3163921420886755E-3</v>
      </c>
      <c r="L537" s="10">
        <v>-71</v>
      </c>
      <c r="M537" s="33">
        <v>-0.44218641803263004</v>
      </c>
      <c r="N537" s="11">
        <v>1.9706336939721791E-2</v>
      </c>
      <c r="O537" s="10">
        <v>-5</v>
      </c>
      <c r="P537" s="33">
        <v>-8.4689188377864433E-3</v>
      </c>
      <c r="Q537" s="11">
        <v>-1.3019767504826325E-3</v>
      </c>
      <c r="R537" s="10">
        <v>19</v>
      </c>
      <c r="S537" s="33">
        <v>0.23888270298591624</v>
      </c>
      <c r="T537" s="12">
        <v>0</v>
      </c>
      <c r="U537" s="10">
        <v>-26</v>
      </c>
      <c r="V537" s="33">
        <v>-0.13281635790927881</v>
      </c>
      <c r="W537" s="11">
        <v>4.0461859858520917E-3</v>
      </c>
      <c r="X537" s="10">
        <v>51</v>
      </c>
      <c r="Y537" s="33">
        <v>0.49118258034933771</v>
      </c>
      <c r="Z537" s="13">
        <v>43531</v>
      </c>
      <c r="AA537" s="10">
        <v>15</v>
      </c>
      <c r="AB537" s="33">
        <v>5.3832917935160207E-2</v>
      </c>
      <c r="AC537" s="11">
        <v>2.2390670553935864E-3</v>
      </c>
      <c r="AD537" s="10">
        <v>-36</v>
      </c>
      <c r="AE537" s="33">
        <v>-8.8300290735420339E-2</v>
      </c>
      <c r="AF537" s="11">
        <v>-3.7204595511597383E-5</v>
      </c>
      <c r="AG537" s="10">
        <v>19</v>
      </c>
      <c r="AH537" s="33">
        <v>4.1487624689499958E-2</v>
      </c>
      <c r="AI537" s="14">
        <v>-0.17800000000000038</v>
      </c>
      <c r="AJ537" s="10">
        <v>14</v>
      </c>
      <c r="AK537" s="33">
        <v>8.8911568737933058E-3</v>
      </c>
      <c r="AL537" s="13">
        <v>52765.814416100358</v>
      </c>
      <c r="AM537" s="38"/>
    </row>
    <row r="538" spans="1:39" x14ac:dyDescent="0.25">
      <c r="A538" t="s">
        <v>942</v>
      </c>
      <c r="B538" s="5" t="s">
        <v>526</v>
      </c>
      <c r="C538" s="6" t="s">
        <v>61</v>
      </c>
      <c r="D538" s="7" t="s">
        <v>39</v>
      </c>
      <c r="E538" s="8">
        <v>10.748644979975367</v>
      </c>
      <c r="F538" s="36">
        <v>-0.43627445959140498</v>
      </c>
      <c r="G538" s="8">
        <v>7.2158201410382858</v>
      </c>
      <c r="H538" s="9">
        <v>-15</v>
      </c>
      <c r="I538" s="10">
        <v>-40</v>
      </c>
      <c r="J538" s="33">
        <v>-1.0461879036603579</v>
      </c>
      <c r="K538" s="11">
        <v>-2.5048574864295459E-2</v>
      </c>
      <c r="L538" s="10">
        <v>-218</v>
      </c>
      <c r="M538" s="33">
        <v>-0.56905700111615498</v>
      </c>
      <c r="N538" s="11">
        <v>1.5507644070000434E-2</v>
      </c>
      <c r="O538" s="10">
        <v>-135</v>
      </c>
      <c r="P538" s="33">
        <v>-0.28817686980540486</v>
      </c>
      <c r="Q538" s="11">
        <v>1.5926072901669221E-2</v>
      </c>
      <c r="R538" s="10">
        <v>19</v>
      </c>
      <c r="S538" s="33">
        <v>0.23888270298591624</v>
      </c>
      <c r="T538" s="12">
        <v>0</v>
      </c>
      <c r="U538" s="10">
        <v>42</v>
      </c>
      <c r="V538" s="33">
        <v>7.4895824196014371E-2</v>
      </c>
      <c r="W538" s="11">
        <v>-8.2760293080216853E-3</v>
      </c>
      <c r="X538" s="10">
        <v>-6</v>
      </c>
      <c r="Y538" s="33">
        <v>-8.0595569273243406E-2</v>
      </c>
      <c r="Z538" s="13">
        <v>23516</v>
      </c>
      <c r="AA538" s="10">
        <v>23</v>
      </c>
      <c r="AB538" s="33">
        <v>0.10892359913736249</v>
      </c>
      <c r="AC538" s="11">
        <v>1.708889520022721E-3</v>
      </c>
      <c r="AD538" s="10">
        <v>-18</v>
      </c>
      <c r="AE538" s="33">
        <v>-7.8558569179039583E-2</v>
      </c>
      <c r="AF538" s="11">
        <v>-9.5448383063745368E-5</v>
      </c>
      <c r="AG538" s="10">
        <v>0</v>
      </c>
      <c r="AH538" s="33">
        <v>-3.0197825852944477E-2</v>
      </c>
      <c r="AI538" s="14">
        <v>-9.0333333333333155E-2</v>
      </c>
      <c r="AJ538" s="10">
        <v>-1</v>
      </c>
      <c r="AK538" s="33">
        <v>-1.1395799825837105E-3</v>
      </c>
      <c r="AL538" s="13">
        <v>31550.75253859951</v>
      </c>
      <c r="AM538" s="38"/>
    </row>
    <row r="539" spans="1:39" x14ac:dyDescent="0.25">
      <c r="A539" t="s">
        <v>996</v>
      </c>
      <c r="B539" s="5" t="s">
        <v>60</v>
      </c>
      <c r="C539" s="6" t="s">
        <v>61</v>
      </c>
      <c r="D539" s="7" t="s">
        <v>39</v>
      </c>
      <c r="E539" s="8">
        <v>56.248604349837471</v>
      </c>
      <c r="F539" s="36">
        <v>0.31680093388890285</v>
      </c>
      <c r="G539" s="8">
        <v>-3.8909264351468877</v>
      </c>
      <c r="H539" s="9">
        <v>2</v>
      </c>
      <c r="I539" s="10">
        <v>78</v>
      </c>
      <c r="J539" s="33">
        <v>0.51110694066892814</v>
      </c>
      <c r="K539" s="11">
        <v>7.187495825341994E-2</v>
      </c>
      <c r="L539" s="10">
        <v>64</v>
      </c>
      <c r="M539" s="33">
        <v>0.24553782018058254</v>
      </c>
      <c r="N539" s="11">
        <v>-3.0323365468202121E-2</v>
      </c>
      <c r="O539" s="10">
        <v>-7</v>
      </c>
      <c r="P539" s="33">
        <v>-0.12516987096918974</v>
      </c>
      <c r="Q539" s="11">
        <v>1.6038138498474797E-3</v>
      </c>
      <c r="R539" s="10">
        <v>21</v>
      </c>
      <c r="S539" s="33">
        <v>-2.6365493877174656E-2</v>
      </c>
      <c r="T539" s="12">
        <v>-0.43118553234453105</v>
      </c>
      <c r="U539" s="10">
        <v>9</v>
      </c>
      <c r="V539" s="33">
        <v>0.47658334466817287</v>
      </c>
      <c r="W539" s="11">
        <v>-2.6301667183312005E-2</v>
      </c>
      <c r="X539" s="10">
        <v>12</v>
      </c>
      <c r="Y539" s="33">
        <v>0.11230607205014098</v>
      </c>
      <c r="Z539" s="13">
        <v>14373</v>
      </c>
      <c r="AA539" s="10">
        <v>2</v>
      </c>
      <c r="AB539" s="33">
        <v>-9.7391153302729849E-2</v>
      </c>
      <c r="AC539" s="11">
        <v>6.1921321451858385E-4</v>
      </c>
      <c r="AD539" s="10">
        <v>-4</v>
      </c>
      <c r="AE539" s="33">
        <v>-0.30360609054379628</v>
      </c>
      <c r="AF539" s="11">
        <v>-2.4865164700348386E-3</v>
      </c>
      <c r="AG539" s="10">
        <v>36</v>
      </c>
      <c r="AH539" s="33">
        <v>0.33070065071790777</v>
      </c>
      <c r="AI539" s="14">
        <v>-0.48499999999999943</v>
      </c>
      <c r="AJ539" s="10">
        <v>8</v>
      </c>
      <c r="AK539" s="33">
        <v>3.443109188649135E-2</v>
      </c>
      <c r="AL539" s="13">
        <v>14815.494007760753</v>
      </c>
      <c r="AM539" s="38"/>
    </row>
    <row r="540" spans="1:39" x14ac:dyDescent="0.25">
      <c r="A540" t="s">
        <v>1008</v>
      </c>
      <c r="B540" s="5" t="s">
        <v>173</v>
      </c>
      <c r="C540" s="6" t="s">
        <v>61</v>
      </c>
      <c r="D540" s="7" t="s">
        <v>39</v>
      </c>
      <c r="E540" s="8">
        <v>32.534336023953976</v>
      </c>
      <c r="F540" s="36">
        <v>-1.0048393906497226</v>
      </c>
      <c r="G540" s="8">
        <v>4.2060500412272646</v>
      </c>
      <c r="H540" s="9">
        <v>-44</v>
      </c>
      <c r="I540" s="10">
        <v>-121</v>
      </c>
      <c r="J540" s="33">
        <v>-1.2566718569667863</v>
      </c>
      <c r="K540" s="11">
        <v>-4.5758607311496169E-2</v>
      </c>
      <c r="L540" s="10">
        <v>-6</v>
      </c>
      <c r="M540" s="33">
        <v>-5.6213065840192457E-2</v>
      </c>
      <c r="N540" s="11">
        <v>-1.7132651056802048E-2</v>
      </c>
      <c r="O540" s="10">
        <v>-21</v>
      </c>
      <c r="P540" s="33">
        <v>-0.16599762160880749</v>
      </c>
      <c r="Q540" s="11">
        <v>5.6840502783427477E-3</v>
      </c>
      <c r="R540" s="10">
        <v>-52</v>
      </c>
      <c r="S540" s="33">
        <v>-0.14355284535106044</v>
      </c>
      <c r="T540" s="12">
        <v>0.34201362623446241</v>
      </c>
      <c r="U540" s="10">
        <v>-48</v>
      </c>
      <c r="V540" s="33">
        <v>-0.14897433481067801</v>
      </c>
      <c r="W540" s="11">
        <v>6.4890745700128677E-3</v>
      </c>
      <c r="X540" s="10">
        <v>-52</v>
      </c>
      <c r="Y540" s="33">
        <v>-0.14659189943583251</v>
      </c>
      <c r="Z540" s="13">
        <v>7611</v>
      </c>
      <c r="AA540" s="10">
        <v>-26</v>
      </c>
      <c r="AB540" s="33">
        <v>-0.23648606597707089</v>
      </c>
      <c r="AC540" s="11">
        <v>3.6725833226918664E-3</v>
      </c>
      <c r="AD540" s="10">
        <v>13</v>
      </c>
      <c r="AE540" s="33">
        <v>0.11423100119174401</v>
      </c>
      <c r="AF540" s="11">
        <v>1.4803527067666078E-2</v>
      </c>
      <c r="AG540" s="10">
        <v>14</v>
      </c>
      <c r="AH540" s="33">
        <v>0.17824298876585831</v>
      </c>
      <c r="AI540" s="14">
        <v>-0.31199999999999939</v>
      </c>
      <c r="AJ540" s="10">
        <v>23</v>
      </c>
      <c r="AK540" s="33">
        <v>2.477143540905255E-2</v>
      </c>
      <c r="AL540" s="13">
        <v>19486.150315913619</v>
      </c>
      <c r="AM540" s="38"/>
    </row>
    <row r="541" spans="1:39" x14ac:dyDescent="0.25">
      <c r="A541" t="s">
        <v>1032</v>
      </c>
      <c r="B541" s="5" t="s">
        <v>112</v>
      </c>
      <c r="C541" s="6" t="s">
        <v>61</v>
      </c>
      <c r="D541" s="7" t="s">
        <v>39</v>
      </c>
      <c r="E541" s="8">
        <v>40.508199266390434</v>
      </c>
      <c r="F541" s="36">
        <v>-4.8539820343457496E-2</v>
      </c>
      <c r="G541" s="8">
        <v>0.21177470608792248</v>
      </c>
      <c r="H541" s="9">
        <v>11</v>
      </c>
      <c r="I541" s="10">
        <v>-77</v>
      </c>
      <c r="J541" s="33">
        <v>-0.34080908314156566</v>
      </c>
      <c r="K541" s="11">
        <v>1.127092417592146E-2</v>
      </c>
      <c r="L541" s="10">
        <v>208</v>
      </c>
      <c r="M541" s="33">
        <v>0.85029186167079152</v>
      </c>
      <c r="N541" s="11">
        <v>-5.7409183261715076E-2</v>
      </c>
      <c r="O541" s="10">
        <v>29</v>
      </c>
      <c r="P541" s="33">
        <v>0.28738401108703343</v>
      </c>
      <c r="Q541" s="11">
        <v>-2.3019043960463989E-2</v>
      </c>
      <c r="R541" s="10">
        <v>-30</v>
      </c>
      <c r="S541" s="33">
        <v>-0.27611634740568342</v>
      </c>
      <c r="T541" s="12">
        <v>0.32864164258789241</v>
      </c>
      <c r="U541" s="10">
        <v>-13</v>
      </c>
      <c r="V541" s="33">
        <v>-5.5127768531530133E-2</v>
      </c>
      <c r="W541" s="11">
        <v>1.4656879072990625E-3</v>
      </c>
      <c r="X541" s="10">
        <v>-12</v>
      </c>
      <c r="Y541" s="33">
        <v>-1.3884076947055846E-2</v>
      </c>
      <c r="Z541" s="13">
        <v>10546</v>
      </c>
      <c r="AA541" s="10">
        <v>-7</v>
      </c>
      <c r="AB541" s="33">
        <v>-0.16279948664928878</v>
      </c>
      <c r="AC541" s="11">
        <v>1.7795738427626717E-3</v>
      </c>
      <c r="AD541" s="10">
        <v>-18</v>
      </c>
      <c r="AE541" s="33">
        <v>-0.11485444687404245</v>
      </c>
      <c r="AF541" s="11">
        <v>2.4478064374152675E-3</v>
      </c>
      <c r="AG541" s="10">
        <v>22</v>
      </c>
      <c r="AH541" s="33">
        <v>0.60905307220054783</v>
      </c>
      <c r="AI541" s="14">
        <v>-0.79</v>
      </c>
      <c r="AJ541" s="10">
        <v>1</v>
      </c>
      <c r="AK541" s="33">
        <v>2.8897329178666165E-2</v>
      </c>
      <c r="AL541" s="13">
        <v>14839.523390492905</v>
      </c>
      <c r="AM541" s="38"/>
    </row>
    <row r="542" spans="1:39" x14ac:dyDescent="0.25">
      <c r="A542" t="s">
        <v>1033</v>
      </c>
      <c r="B542" s="5" t="s">
        <v>253</v>
      </c>
      <c r="C542" s="6" t="s">
        <v>61</v>
      </c>
      <c r="D542" s="7" t="s">
        <v>39</v>
      </c>
      <c r="E542" s="8">
        <v>29.67568429160027</v>
      </c>
      <c r="F542" s="36">
        <v>0.7642714045925878</v>
      </c>
      <c r="G542" s="8">
        <v>0.39141951781028794</v>
      </c>
      <c r="H542" s="9">
        <v>33</v>
      </c>
      <c r="I542" s="10">
        <v>-129</v>
      </c>
      <c r="J542" s="33">
        <v>-0.41949373064892748</v>
      </c>
      <c r="K542" s="11">
        <v>2.8936043638774223E-3</v>
      </c>
      <c r="L542" s="10">
        <v>-28</v>
      </c>
      <c r="M542" s="33">
        <v>-1.3130130889372094E-2</v>
      </c>
      <c r="N542" s="11">
        <v>-7.2877054868592563E-3</v>
      </c>
      <c r="O542" s="10">
        <v>14</v>
      </c>
      <c r="P542" s="33">
        <v>3.3030196288409308E-2</v>
      </c>
      <c r="Q542" s="11">
        <v>-4.9542695008480339E-3</v>
      </c>
      <c r="R542" s="10">
        <v>-41</v>
      </c>
      <c r="S542" s="33">
        <v>0.12662903404673248</v>
      </c>
      <c r="T542" s="12">
        <v>0.14226784942797716</v>
      </c>
      <c r="U542" s="10">
        <v>-21</v>
      </c>
      <c r="V542" s="33">
        <v>-3.2333575908201462E-2</v>
      </c>
      <c r="W542" s="11">
        <v>-1.0719193385286055E-3</v>
      </c>
      <c r="X542" s="10">
        <v>61</v>
      </c>
      <c r="Y542" s="33">
        <v>0.21855753833495456</v>
      </c>
      <c r="Z542" s="13">
        <v>22769</v>
      </c>
      <c r="AA542" s="10">
        <v>14</v>
      </c>
      <c r="AB542" s="33">
        <v>7.1345588515300318E-2</v>
      </c>
      <c r="AC542" s="11">
        <v>2.5522303783173661E-4</v>
      </c>
      <c r="AD542" s="10">
        <v>48</v>
      </c>
      <c r="AE542" s="33">
        <v>0.3670622655690467</v>
      </c>
      <c r="AF542" s="11">
        <v>2.9525705228894528E-2</v>
      </c>
      <c r="AG542" s="10">
        <v>30</v>
      </c>
      <c r="AH542" s="33">
        <v>0.31864051930012649</v>
      </c>
      <c r="AI542" s="14">
        <v>-0.47133333333333383</v>
      </c>
      <c r="AJ542" s="10">
        <v>39</v>
      </c>
      <c r="AK542" s="33">
        <v>3.3904773223556978E-2</v>
      </c>
      <c r="AL542" s="13">
        <v>25257.45945710325</v>
      </c>
      <c r="AM542" s="38">
        <v>1</v>
      </c>
    </row>
    <row r="543" spans="1:39" x14ac:dyDescent="0.25">
      <c r="A543" t="s">
        <v>1043</v>
      </c>
      <c r="B543" s="5" t="s">
        <v>495</v>
      </c>
      <c r="C543" s="6" t="s">
        <v>61</v>
      </c>
      <c r="D543" s="7" t="s">
        <v>39</v>
      </c>
      <c r="E543" s="8">
        <v>14.229633852735761</v>
      </c>
      <c r="F543" s="36">
        <v>0.72016928390593193</v>
      </c>
      <c r="G543" s="8">
        <v>3.6363354993212891</v>
      </c>
      <c r="H543" s="9">
        <v>31</v>
      </c>
      <c r="I543" s="10">
        <v>-180</v>
      </c>
      <c r="J543" s="33">
        <v>-0.6930536642299</v>
      </c>
      <c r="K543" s="11">
        <v>-1.524567993431436E-2</v>
      </c>
      <c r="L543" s="10">
        <v>62</v>
      </c>
      <c r="M543" s="33">
        <v>0.31112885176799199</v>
      </c>
      <c r="N543" s="11">
        <v>-1.8645585865551543E-2</v>
      </c>
      <c r="O543" s="10">
        <v>-6</v>
      </c>
      <c r="P543" s="33">
        <v>-1.5939910713744676E-2</v>
      </c>
      <c r="Q543" s="11">
        <v>-8.8037807375985003E-4</v>
      </c>
      <c r="R543" s="10">
        <v>48</v>
      </c>
      <c r="S543" s="33">
        <v>0.2475039308411156</v>
      </c>
      <c r="T543" s="12">
        <v>-8.2766033785736076E-2</v>
      </c>
      <c r="U543" s="10">
        <v>52</v>
      </c>
      <c r="V543" s="33">
        <v>0.10066090876217104</v>
      </c>
      <c r="W543" s="11">
        <v>-9.6284613034253071E-3</v>
      </c>
      <c r="X543" s="10">
        <v>43</v>
      </c>
      <c r="Y543" s="33">
        <v>0.52360756789378859</v>
      </c>
      <c r="Z543" s="13">
        <v>47509</v>
      </c>
      <c r="AA543" s="10">
        <v>14</v>
      </c>
      <c r="AB543" s="33">
        <v>4.4599005397793601E-2</v>
      </c>
      <c r="AC543" s="11">
        <v>2.3491826528327237E-3</v>
      </c>
      <c r="AD543" s="10">
        <v>-24</v>
      </c>
      <c r="AE543" s="33">
        <v>-7.7067325016124566E-2</v>
      </c>
      <c r="AF543" s="11">
        <v>5.1753695679468414E-4</v>
      </c>
      <c r="AG543" s="10">
        <v>-7</v>
      </c>
      <c r="AH543" s="33">
        <v>-3.250634055102733E-2</v>
      </c>
      <c r="AI543" s="14">
        <v>-8.5666666666667446E-2</v>
      </c>
      <c r="AJ543" s="10">
        <v>0</v>
      </c>
      <c r="AK543" s="33">
        <v>1.6515799766662065E-3</v>
      </c>
      <c r="AL543" s="13">
        <v>23853.730844262813</v>
      </c>
      <c r="AM543" s="38"/>
    </row>
    <row r="544" spans="1:39" x14ac:dyDescent="0.25">
      <c r="A544" t="s">
        <v>1073</v>
      </c>
      <c r="B544" s="5" t="s">
        <v>424</v>
      </c>
      <c r="C544" s="6" t="s">
        <v>61</v>
      </c>
      <c r="D544" s="7" t="s">
        <v>39</v>
      </c>
      <c r="E544" s="8">
        <v>17.338898225006247</v>
      </c>
      <c r="F544" s="36">
        <v>-0.60331529493362135</v>
      </c>
      <c r="G544" s="8">
        <v>6.2930509580111149</v>
      </c>
      <c r="H544" s="9">
        <v>-33</v>
      </c>
      <c r="I544" s="10">
        <v>-384</v>
      </c>
      <c r="J544" s="33">
        <v>-2.3083651721217806</v>
      </c>
      <c r="K544" s="11">
        <v>-0.12276318757127036</v>
      </c>
      <c r="L544" s="10">
        <v>-172</v>
      </c>
      <c r="M544" s="33">
        <v>-0.44176610962504126</v>
      </c>
      <c r="N544" s="11">
        <v>1.247536302988422E-2</v>
      </c>
      <c r="O544" s="10">
        <v>19</v>
      </c>
      <c r="P544" s="33">
        <v>6.5019704444124582E-2</v>
      </c>
      <c r="Q544" s="11">
        <v>-6.8133693707044564E-3</v>
      </c>
      <c r="R544" s="10">
        <v>-36</v>
      </c>
      <c r="S544" s="33">
        <v>0.11243502549594134</v>
      </c>
      <c r="T544" s="12">
        <v>0.12657617474745037</v>
      </c>
      <c r="U544" s="10">
        <v>9</v>
      </c>
      <c r="V544" s="33">
        <v>6.270515984712749E-2</v>
      </c>
      <c r="W544" s="11">
        <v>-6.743739129069018E-3</v>
      </c>
      <c r="X544" s="10">
        <v>18</v>
      </c>
      <c r="Y544" s="33">
        <v>0.21094591205492164</v>
      </c>
      <c r="Z544" s="13">
        <v>29860</v>
      </c>
      <c r="AA544" s="10">
        <v>-24</v>
      </c>
      <c r="AB544" s="33">
        <v>-8.7466552091829186E-2</v>
      </c>
      <c r="AC544" s="11">
        <v>4.0508673919435467E-3</v>
      </c>
      <c r="AD544" s="10">
        <v>-115</v>
      </c>
      <c r="AE544" s="33">
        <v>-0.3432684156221576</v>
      </c>
      <c r="AF544" s="11">
        <v>-1.4404484801373685E-2</v>
      </c>
      <c r="AG544" s="10">
        <v>69</v>
      </c>
      <c r="AH544" s="33">
        <v>0.18813290084716153</v>
      </c>
      <c r="AI544" s="14">
        <v>-0.33333333333333304</v>
      </c>
      <c r="AJ544" s="10">
        <v>77</v>
      </c>
      <c r="AK544" s="33">
        <v>6.7253864652659409E-2</v>
      </c>
      <c r="AL544" s="13">
        <v>76856.360586389259</v>
      </c>
      <c r="AM544" s="38"/>
    </row>
    <row r="545" spans="1:39" x14ac:dyDescent="0.25">
      <c r="A545" t="s">
        <v>1081</v>
      </c>
      <c r="B545" s="5" t="s">
        <v>521</v>
      </c>
      <c r="C545" s="6" t="s">
        <v>61</v>
      </c>
      <c r="D545" s="7" t="s">
        <v>39</v>
      </c>
      <c r="E545" s="8">
        <v>12.50315160716562</v>
      </c>
      <c r="F545" s="36">
        <v>-0.80660265658489383</v>
      </c>
      <c r="G545" s="8">
        <v>7.7796624221735939</v>
      </c>
      <c r="H545" s="9">
        <v>-48</v>
      </c>
      <c r="I545" s="10">
        <v>-123</v>
      </c>
      <c r="J545" s="33">
        <v>-0.39846375983513926</v>
      </c>
      <c r="K545" s="11">
        <v>4.4633162756573252E-3</v>
      </c>
      <c r="L545" s="10">
        <v>-244</v>
      </c>
      <c r="M545" s="33">
        <v>-0.7255184651615163</v>
      </c>
      <c r="N545" s="11">
        <v>1.8388794527248176E-2</v>
      </c>
      <c r="O545" s="10">
        <v>3</v>
      </c>
      <c r="P545" s="33">
        <v>-6.2529095679447755E-3</v>
      </c>
      <c r="Q545" s="11">
        <v>-1.8071498535862825E-3</v>
      </c>
      <c r="R545" s="10">
        <v>-129</v>
      </c>
      <c r="S545" s="33">
        <v>4.4812267621904323E-2</v>
      </c>
      <c r="T545" s="12">
        <v>0.35716039662536236</v>
      </c>
      <c r="U545" s="10">
        <v>-45</v>
      </c>
      <c r="V545" s="33">
        <v>-0.13619214369427907</v>
      </c>
      <c r="W545" s="11">
        <v>5.1130022904569902E-3</v>
      </c>
      <c r="X545" s="10">
        <v>-19</v>
      </c>
      <c r="Y545" s="33">
        <v>-0.25223869255213294</v>
      </c>
      <c r="Z545" s="13">
        <v>18867</v>
      </c>
      <c r="AA545" s="10">
        <v>18</v>
      </c>
      <c r="AB545" s="33">
        <v>7.6824019736665083E-2</v>
      </c>
      <c r="AC545" s="11">
        <v>2.0916811426365568E-3</v>
      </c>
      <c r="AD545" s="10">
        <v>-79</v>
      </c>
      <c r="AE545" s="33">
        <v>-0.2360213035314308</v>
      </c>
      <c r="AF545" s="11">
        <v>-8.2964036733721436E-3</v>
      </c>
      <c r="AG545" s="10">
        <v>-3</v>
      </c>
      <c r="AH545" s="33">
        <v>-3.4912122309340932E-2</v>
      </c>
      <c r="AI545" s="14">
        <v>-9.2999999999999972E-2</v>
      </c>
      <c r="AJ545" s="10">
        <v>-1</v>
      </c>
      <c r="AK545" s="33">
        <v>-3.1241231084707687E-2</v>
      </c>
      <c r="AL545" s="13">
        <v>41416.620083121874</v>
      </c>
      <c r="AM545" s="38"/>
    </row>
    <row r="546" spans="1:39" x14ac:dyDescent="0.25">
      <c r="A546" t="s">
        <v>1098</v>
      </c>
      <c r="B546" s="5" t="s">
        <v>269</v>
      </c>
      <c r="C546" s="6" t="s">
        <v>61</v>
      </c>
      <c r="D546" s="7" t="s">
        <v>39</v>
      </c>
      <c r="E546" s="8">
        <v>27.201507753000303</v>
      </c>
      <c r="F546" s="36">
        <v>-0.32821736657375417</v>
      </c>
      <c r="G546" s="8">
        <v>3.6076541181049038</v>
      </c>
      <c r="H546" s="9">
        <v>-32</v>
      </c>
      <c r="I546" s="10">
        <v>-42</v>
      </c>
      <c r="J546" s="33">
        <v>-0.23940573054905928</v>
      </c>
      <c r="K546" s="11">
        <v>1.9394620615470481E-2</v>
      </c>
      <c r="L546" s="10">
        <v>-87</v>
      </c>
      <c r="M546" s="33">
        <v>-0.15046907382060432</v>
      </c>
      <c r="N546" s="11">
        <v>-4.3095080372999237E-3</v>
      </c>
      <c r="O546" s="10">
        <v>-47</v>
      </c>
      <c r="P546" s="33">
        <v>-0.10856467571283396</v>
      </c>
      <c r="Q546" s="11">
        <v>3.8868709671865606E-3</v>
      </c>
      <c r="R546" s="10">
        <v>-82</v>
      </c>
      <c r="S546" s="33">
        <v>-2.7943696369619908E-2</v>
      </c>
      <c r="T546" s="12">
        <v>0.35149147948741594</v>
      </c>
      <c r="U546" s="10">
        <v>-92</v>
      </c>
      <c r="V546" s="33">
        <v>-0.25532283048834126</v>
      </c>
      <c r="W546" s="11">
        <v>1.2400011886368231E-2</v>
      </c>
      <c r="X546" s="10">
        <v>0</v>
      </c>
      <c r="Y546" s="33">
        <v>0.20820657339633195</v>
      </c>
      <c r="Z546" s="13">
        <v>25032</v>
      </c>
      <c r="AA546" s="10">
        <v>-26</v>
      </c>
      <c r="AB546" s="33">
        <v>-0.14939218070578686</v>
      </c>
      <c r="AC546" s="11">
        <v>3.2679072138669385E-3</v>
      </c>
      <c r="AD546" s="10">
        <v>0</v>
      </c>
      <c r="AE546" s="33">
        <v>1.2554595019461101E-2</v>
      </c>
      <c r="AF546" s="11">
        <v>9.3291932888655005E-3</v>
      </c>
      <c r="AG546" s="10">
        <v>91</v>
      </c>
      <c r="AH546" s="33">
        <v>0.31388568502158548</v>
      </c>
      <c r="AI546" s="14">
        <v>-0.4743333333333335</v>
      </c>
      <c r="AJ546" s="10">
        <v>0</v>
      </c>
      <c r="AK546" s="33">
        <v>4.4968512496217361E-2</v>
      </c>
      <c r="AL546" s="13">
        <v>43050.634916161318</v>
      </c>
      <c r="AM546" s="38">
        <v>1</v>
      </c>
    </row>
    <row r="547" spans="1:39" x14ac:dyDescent="0.25">
      <c r="A547" t="s">
        <v>1140</v>
      </c>
      <c r="B547" s="5" t="s">
        <v>557</v>
      </c>
      <c r="C547" s="6" t="s">
        <v>61</v>
      </c>
      <c r="D547" s="7" t="s">
        <v>39</v>
      </c>
      <c r="E547" s="8">
        <v>11.00513476283367</v>
      </c>
      <c r="F547" s="36">
        <v>0.58307740056071111</v>
      </c>
      <c r="G547" s="8">
        <v>4.6314381548993442</v>
      </c>
      <c r="H547" s="9">
        <v>14</v>
      </c>
      <c r="I547" s="10">
        <v>-21</v>
      </c>
      <c r="J547" s="33">
        <v>-2.0486773005666759E-2</v>
      </c>
      <c r="K547" s="11">
        <v>2.3680065524331328E-2</v>
      </c>
      <c r="L547" s="10">
        <v>10</v>
      </c>
      <c r="M547" s="33">
        <v>0.11484418468962337</v>
      </c>
      <c r="N547" s="11">
        <v>-1.7670511223040919E-2</v>
      </c>
      <c r="O547" s="10">
        <v>16</v>
      </c>
      <c r="P547" s="33">
        <v>3.0120154013568934E-2</v>
      </c>
      <c r="Q547" s="11">
        <v>-3.9675611002396079E-3</v>
      </c>
      <c r="R547" s="10">
        <v>23</v>
      </c>
      <c r="S547" s="33">
        <v>0.21308064840707469</v>
      </c>
      <c r="T547" s="12">
        <v>-3.4185209370726638E-3</v>
      </c>
      <c r="U547" s="10">
        <v>60</v>
      </c>
      <c r="V547" s="33">
        <v>0.12469976671220306</v>
      </c>
      <c r="W547" s="11">
        <v>-1.1217823672089795E-2</v>
      </c>
      <c r="X547" s="10">
        <v>-5</v>
      </c>
      <c r="Y547" s="33">
        <v>-1.3100213450298881E-3</v>
      </c>
      <c r="Z547" s="13">
        <v>32437</v>
      </c>
      <c r="AA547" s="10">
        <v>36</v>
      </c>
      <c r="AB547" s="33">
        <v>0.14120194455631907</v>
      </c>
      <c r="AC547" s="11">
        <v>1.1971801493683258E-3</v>
      </c>
      <c r="AD547" s="10">
        <v>28</v>
      </c>
      <c r="AE547" s="33">
        <v>6.309856750662568E-2</v>
      </c>
      <c r="AF547" s="11">
        <v>7.824652009084998E-3</v>
      </c>
      <c r="AG547" s="10">
        <v>11</v>
      </c>
      <c r="AH547" s="33">
        <v>-1.8790470063259901E-2</v>
      </c>
      <c r="AI547" s="14">
        <v>-0.10599999999999987</v>
      </c>
      <c r="AJ547" s="10">
        <v>-5</v>
      </c>
      <c r="AK547" s="33">
        <v>-2.6821578780897398E-2</v>
      </c>
      <c r="AL547" s="13">
        <v>25868.924709403072</v>
      </c>
      <c r="AM547" s="38"/>
    </row>
    <row r="548" spans="1:39" x14ac:dyDescent="0.25">
      <c r="A548" t="s">
        <v>1149</v>
      </c>
      <c r="B548" s="5" t="s">
        <v>135</v>
      </c>
      <c r="C548" s="6" t="s">
        <v>61</v>
      </c>
      <c r="D548" s="7" t="s">
        <v>39</v>
      </c>
      <c r="E548" s="8">
        <v>41.652406988577553</v>
      </c>
      <c r="F548" s="36">
        <v>-0.48456961825315492</v>
      </c>
      <c r="G548" s="8">
        <v>1.0627187977557071</v>
      </c>
      <c r="H548" s="9">
        <v>-3</v>
      </c>
      <c r="I548" s="10">
        <v>-403</v>
      </c>
      <c r="J548" s="33">
        <v>-1.553911570173431</v>
      </c>
      <c r="K548" s="11">
        <v>-8.3903613393815579E-2</v>
      </c>
      <c r="L548" s="10">
        <v>-8</v>
      </c>
      <c r="M548" s="33">
        <v>0.18462505674604102</v>
      </c>
      <c r="N548" s="11">
        <v>-3.937007874015748E-3</v>
      </c>
      <c r="O548" s="10">
        <v>67</v>
      </c>
      <c r="P548" s="33">
        <v>0.33531466571318619</v>
      </c>
      <c r="Q548" s="11">
        <v>-2.4893701822080436E-2</v>
      </c>
      <c r="R548" s="10">
        <v>19</v>
      </c>
      <c r="S548" s="33">
        <v>0.23888270298591624</v>
      </c>
      <c r="T548" s="12">
        <v>0</v>
      </c>
      <c r="U548" s="10">
        <v>-19</v>
      </c>
      <c r="V548" s="33">
        <v>-4.1251164294333474E-2</v>
      </c>
      <c r="W548" s="11">
        <v>2.0456919918464267E-4</v>
      </c>
      <c r="X548" s="10">
        <v>-69</v>
      </c>
      <c r="Y548" s="33">
        <v>-0.38609163476671238</v>
      </c>
      <c r="Z548" s="13">
        <v>-5338</v>
      </c>
      <c r="AA548" s="10">
        <v>65</v>
      </c>
      <c r="AB548" s="33">
        <v>0.22891624547564415</v>
      </c>
      <c r="AC548" s="11">
        <v>-1.4970414201183474E-3</v>
      </c>
      <c r="AD548" s="10">
        <v>-60</v>
      </c>
      <c r="AE548" s="33">
        <v>-0.20251105493650884</v>
      </c>
      <c r="AF548" s="11">
        <v>-4.6473699364441012E-3</v>
      </c>
      <c r="AG548" s="10">
        <v>0</v>
      </c>
      <c r="AH548" s="33">
        <v>-1.2954584497657216</v>
      </c>
      <c r="AI548" s="14">
        <v>1.6316666666666642</v>
      </c>
      <c r="AJ548" s="10">
        <v>0</v>
      </c>
      <c r="AK548" s="33">
        <v>3.3427449471725934E-2</v>
      </c>
      <c r="AL548" s="13">
        <v>866.20098484978553</v>
      </c>
      <c r="AM548" s="38">
        <v>1</v>
      </c>
    </row>
    <row r="549" spans="1:39" x14ac:dyDescent="0.25">
      <c r="A549" t="s">
        <v>602</v>
      </c>
      <c r="B549" s="5" t="s">
        <v>482</v>
      </c>
      <c r="C549" s="6" t="s">
        <v>63</v>
      </c>
      <c r="D549" s="7" t="s">
        <v>34</v>
      </c>
      <c r="E549" s="8">
        <v>18.130983377476564</v>
      </c>
      <c r="F549" s="36">
        <v>0.76696615561060177</v>
      </c>
      <c r="G549" s="8">
        <v>2.7281554009720459</v>
      </c>
      <c r="H549" s="9">
        <v>45</v>
      </c>
      <c r="I549" s="10">
        <v>23</v>
      </c>
      <c r="J549" s="33">
        <v>1.1988593371226131</v>
      </c>
      <c r="K549" s="11">
        <v>0.13710530779773689</v>
      </c>
      <c r="L549" s="10">
        <v>104</v>
      </c>
      <c r="M549" s="33">
        <v>0.78520675041095733</v>
      </c>
      <c r="N549" s="11">
        <v>-3.5573122529644272E-2</v>
      </c>
      <c r="O549" s="10">
        <v>-223</v>
      </c>
      <c r="P549" s="33">
        <v>-0.54459856646409899</v>
      </c>
      <c r="Q549" s="11">
        <v>3.1904587257541049E-2</v>
      </c>
      <c r="R549" s="10">
        <v>19</v>
      </c>
      <c r="S549" s="33">
        <v>0.23888270298591624</v>
      </c>
      <c r="T549" s="12">
        <v>0</v>
      </c>
      <c r="U549" s="10">
        <v>-58</v>
      </c>
      <c r="V549" s="33">
        <v>-0.1491161818023381</v>
      </c>
      <c r="W549" s="11">
        <v>5.637499594604703E-3</v>
      </c>
      <c r="X549" s="10">
        <v>119</v>
      </c>
      <c r="Y549" s="33">
        <v>0.45014884306448044</v>
      </c>
      <c r="Z549" s="13">
        <v>35591</v>
      </c>
      <c r="AA549" s="10">
        <v>80</v>
      </c>
      <c r="AB549" s="33">
        <v>0.17059404798683758</v>
      </c>
      <c r="AC549" s="11">
        <v>8.5959885386819451E-5</v>
      </c>
      <c r="AD549" s="10">
        <v>32</v>
      </c>
      <c r="AE549" s="33">
        <v>7.805103614796205E-2</v>
      </c>
      <c r="AF549" s="11">
        <v>8.6812707948793477E-3</v>
      </c>
      <c r="AG549" s="10">
        <v>50</v>
      </c>
      <c r="AH549" s="33">
        <v>0.10646116319821088</v>
      </c>
      <c r="AI549" s="14">
        <v>-0.24366666666666648</v>
      </c>
      <c r="AJ549" s="10">
        <v>-20</v>
      </c>
      <c r="AK549" s="33">
        <v>1.4898440355917419E-3</v>
      </c>
      <c r="AL549" s="13">
        <v>11886.662239747064</v>
      </c>
      <c r="AM549" s="38"/>
    </row>
    <row r="550" spans="1:39" x14ac:dyDescent="0.25">
      <c r="A550" t="s">
        <v>607</v>
      </c>
      <c r="B550" s="5" t="s">
        <v>199</v>
      </c>
      <c r="C550" s="6" t="s">
        <v>63</v>
      </c>
      <c r="D550" s="7" t="s">
        <v>34</v>
      </c>
      <c r="E550" s="8">
        <v>32.838360630263303</v>
      </c>
      <c r="F550" s="36">
        <v>0.22365782101292098</v>
      </c>
      <c r="G550" s="8">
        <v>1.0924511959149328</v>
      </c>
      <c r="H550" s="9">
        <v>4</v>
      </c>
      <c r="I550" s="10">
        <v>144</v>
      </c>
      <c r="J550" s="33">
        <v>0.5818805705382708</v>
      </c>
      <c r="K550" s="11">
        <v>6.2135674795905871E-2</v>
      </c>
      <c r="L550" s="10">
        <v>107</v>
      </c>
      <c r="M550" s="33">
        <v>0.7389043069595177</v>
      </c>
      <c r="N550" s="11">
        <v>-6.1667175261926561E-2</v>
      </c>
      <c r="O550" s="10">
        <v>2</v>
      </c>
      <c r="P550" s="33">
        <v>-2.6819740511587198E-3</v>
      </c>
      <c r="Q550" s="11">
        <v>-2.8255225562709013E-3</v>
      </c>
      <c r="R550" s="10">
        <v>98</v>
      </c>
      <c r="S550" s="33">
        <v>0.33207923192283822</v>
      </c>
      <c r="T550" s="12">
        <v>-1.3640525794026168</v>
      </c>
      <c r="U550" s="10">
        <v>-75</v>
      </c>
      <c r="V550" s="33">
        <v>-0.24414803884340236</v>
      </c>
      <c r="W550" s="11">
        <v>1.2204336518708718E-2</v>
      </c>
      <c r="X550" s="10">
        <v>-49</v>
      </c>
      <c r="Y550" s="33">
        <v>-0.15276594135664467</v>
      </c>
      <c r="Z550" s="13">
        <v>6037</v>
      </c>
      <c r="AA550" s="10">
        <v>65</v>
      </c>
      <c r="AB550" s="33">
        <v>0.18953218354827037</v>
      </c>
      <c r="AC550" s="11">
        <v>-7.7380952380952384E-4</v>
      </c>
      <c r="AD550" s="10">
        <v>-41</v>
      </c>
      <c r="AE550" s="33">
        <v>-0.24145158927177146</v>
      </c>
      <c r="AF550" s="11">
        <v>-5.7100539824215257E-3</v>
      </c>
      <c r="AG550" s="10">
        <v>-4</v>
      </c>
      <c r="AH550" s="33">
        <v>3.6013116065421236E-2</v>
      </c>
      <c r="AI550" s="14">
        <v>-0.15233333333333388</v>
      </c>
      <c r="AJ550" s="10">
        <v>-13</v>
      </c>
      <c r="AK550" s="33">
        <v>1.5577802695949106E-2</v>
      </c>
      <c r="AL550" s="13">
        <v>9742.284033395641</v>
      </c>
      <c r="AM550" s="38"/>
    </row>
    <row r="551" spans="1:39" x14ac:dyDescent="0.25">
      <c r="A551" t="s">
        <v>630</v>
      </c>
      <c r="B551" s="5" t="s">
        <v>185</v>
      </c>
      <c r="C551" s="6" t="s">
        <v>63</v>
      </c>
      <c r="D551" s="7" t="s">
        <v>34</v>
      </c>
      <c r="E551" s="8">
        <v>43.719863955250965</v>
      </c>
      <c r="F551" s="36">
        <v>0.96395822027136679</v>
      </c>
      <c r="G551" s="8">
        <v>-2.9554443754624558</v>
      </c>
      <c r="H551" s="9">
        <v>30</v>
      </c>
      <c r="I551" s="10">
        <v>-25</v>
      </c>
      <c r="J551" s="33">
        <v>-0.11251407627268861</v>
      </c>
      <c r="K551" s="11">
        <v>1.0251925531619577E-2</v>
      </c>
      <c r="L551" s="10">
        <v>372</v>
      </c>
      <c r="M551" s="33">
        <v>1.6933533171152686</v>
      </c>
      <c r="N551" s="11">
        <v>-9.6354870279974303E-2</v>
      </c>
      <c r="O551" s="10">
        <v>10</v>
      </c>
      <c r="P551" s="33">
        <v>0.52983670429328833</v>
      </c>
      <c r="Q551" s="11">
        <v>-4.1716565799134603E-2</v>
      </c>
      <c r="R551" s="10">
        <v>-83</v>
      </c>
      <c r="S551" s="33">
        <v>-0.37845459997660341</v>
      </c>
      <c r="T551" s="12">
        <v>0.79758702189080521</v>
      </c>
      <c r="U551" s="10">
        <v>-52</v>
      </c>
      <c r="V551" s="33">
        <v>-0.29986851268435366</v>
      </c>
      <c r="W551" s="11">
        <v>1.6779812988343787E-2</v>
      </c>
      <c r="X551" s="10">
        <v>159</v>
      </c>
      <c r="Y551" s="33">
        <v>0.60794332364622594</v>
      </c>
      <c r="Z551" s="13">
        <v>36611</v>
      </c>
      <c r="AA551" s="10">
        <v>-44</v>
      </c>
      <c r="AB551" s="33">
        <v>-0.2604389754779573</v>
      </c>
      <c r="AC551" s="11">
        <v>4.3385826771653521E-3</v>
      </c>
      <c r="AD551" s="10">
        <v>70</v>
      </c>
      <c r="AE551" s="33">
        <v>0.30138181108286921</v>
      </c>
      <c r="AF551" s="11">
        <v>2.4743431367193147E-2</v>
      </c>
      <c r="AG551" s="10">
        <v>9</v>
      </c>
      <c r="AH551" s="33">
        <v>0.24167672200793333</v>
      </c>
      <c r="AI551" s="14">
        <v>-0.37833333333333297</v>
      </c>
      <c r="AJ551" s="10">
        <v>15</v>
      </c>
      <c r="AK551" s="33">
        <v>3.1717914701075933E-2</v>
      </c>
      <c r="AL551" s="13">
        <v>18329.190757513512</v>
      </c>
      <c r="AM551" s="38"/>
    </row>
    <row r="552" spans="1:39" x14ac:dyDescent="0.25">
      <c r="A552" t="s">
        <v>640</v>
      </c>
      <c r="B552" s="5" t="s">
        <v>399</v>
      </c>
      <c r="C552" s="6" t="s">
        <v>63</v>
      </c>
      <c r="D552" s="7" t="s">
        <v>34</v>
      </c>
      <c r="E552" s="8">
        <v>22.550166382823512</v>
      </c>
      <c r="F552" s="36">
        <v>-0.50798523822755803</v>
      </c>
      <c r="G552" s="8">
        <v>4.9984054876794666</v>
      </c>
      <c r="H552" s="9">
        <v>-39</v>
      </c>
      <c r="I552" s="10">
        <v>21</v>
      </c>
      <c r="J552" s="33">
        <v>0.13020058748877628</v>
      </c>
      <c r="K552" s="11">
        <v>2.9406415820493192E-2</v>
      </c>
      <c r="L552" s="10">
        <v>24</v>
      </c>
      <c r="M552" s="33">
        <v>6.6083096545783357E-2</v>
      </c>
      <c r="N552" s="11">
        <v>-2.0744602142562976E-2</v>
      </c>
      <c r="O552" s="10">
        <v>-241</v>
      </c>
      <c r="P552" s="33">
        <v>-0.59819845595649201</v>
      </c>
      <c r="Q552" s="11">
        <v>3.5169304909943078E-2</v>
      </c>
      <c r="R552" s="10">
        <v>-107</v>
      </c>
      <c r="S552" s="33">
        <v>6.1779884116509587E-2</v>
      </c>
      <c r="T552" s="12">
        <v>0.34812880765883375</v>
      </c>
      <c r="U552" s="10">
        <v>-34</v>
      </c>
      <c r="V552" s="33">
        <v>-8.8782569951132762E-2</v>
      </c>
      <c r="W552" s="11">
        <v>2.0185762715504985E-3</v>
      </c>
      <c r="X552" s="10">
        <v>28</v>
      </c>
      <c r="Y552" s="33">
        <v>0.16845300196661644</v>
      </c>
      <c r="Z552" s="13">
        <v>26771</v>
      </c>
      <c r="AA552" s="10">
        <v>-81</v>
      </c>
      <c r="AB552" s="33">
        <v>-0.33710942304705033</v>
      </c>
      <c r="AC552" s="11">
        <v>6.0136032900980699E-3</v>
      </c>
      <c r="AD552" s="10">
        <v>60</v>
      </c>
      <c r="AE552" s="33">
        <v>0.26294331266518617</v>
      </c>
      <c r="AF552" s="11">
        <v>2.2461646244881228E-2</v>
      </c>
      <c r="AG552" s="10">
        <v>-31</v>
      </c>
      <c r="AH552" s="33">
        <v>-0.12177414298927694</v>
      </c>
      <c r="AI552" s="14">
        <v>1.4000000000000234E-2</v>
      </c>
      <c r="AJ552" s="10">
        <v>2</v>
      </c>
      <c r="AK552" s="33">
        <v>1.7206506869936189E-2</v>
      </c>
      <c r="AL552" s="13">
        <v>21408.189302884435</v>
      </c>
      <c r="AM552" s="38"/>
    </row>
    <row r="553" spans="1:39" x14ac:dyDescent="0.25">
      <c r="A553" t="s">
        <v>759</v>
      </c>
      <c r="B553" s="5" t="s">
        <v>186</v>
      </c>
      <c r="C553" s="6" t="s">
        <v>63</v>
      </c>
      <c r="D553" s="7" t="s">
        <v>34</v>
      </c>
      <c r="E553" s="8">
        <v>23.1434283155928</v>
      </c>
      <c r="F553" s="36">
        <v>0.59423626811584551</v>
      </c>
      <c r="G553" s="8">
        <v>2.1397946139500235</v>
      </c>
      <c r="H553" s="9">
        <v>28</v>
      </c>
      <c r="I553" s="10">
        <v>-60</v>
      </c>
      <c r="J553" s="33">
        <v>-0.2351268607741811</v>
      </c>
      <c r="K553" s="11">
        <v>2.6883291924457708E-3</v>
      </c>
      <c r="L553" s="10">
        <v>-311</v>
      </c>
      <c r="M553" s="33">
        <v>-1.5815519719747484</v>
      </c>
      <c r="N553" s="11">
        <v>4.513149331704807E-2</v>
      </c>
      <c r="O553" s="10">
        <v>31</v>
      </c>
      <c r="P553" s="33">
        <v>0.10391968943179397</v>
      </c>
      <c r="Q553" s="11">
        <v>-8.2559523961495476E-3</v>
      </c>
      <c r="R553" s="10">
        <v>19</v>
      </c>
      <c r="S553" s="33">
        <v>0.23888270298591624</v>
      </c>
      <c r="T553" s="12">
        <v>0</v>
      </c>
      <c r="U553" s="10">
        <v>-149</v>
      </c>
      <c r="V553" s="33">
        <v>-0.39144508106213544</v>
      </c>
      <c r="W553" s="11">
        <v>2.0058763764176073E-2</v>
      </c>
      <c r="X553" s="10">
        <v>0</v>
      </c>
      <c r="Y553" s="33">
        <v>-2.8638066661030775E-2</v>
      </c>
      <c r="Z553" s="13">
        <v>17702</v>
      </c>
      <c r="AA553" s="10">
        <v>48</v>
      </c>
      <c r="AB553" s="33">
        <v>0.10756353393531873</v>
      </c>
      <c r="AC553" s="11">
        <v>4.572490706319654E-4</v>
      </c>
      <c r="AD553" s="10">
        <v>0</v>
      </c>
      <c r="AE553" s="33">
        <v>0.98358028251894947</v>
      </c>
      <c r="AF553" s="11">
        <v>6.3751079714274406E-2</v>
      </c>
      <c r="AG553" s="10">
        <v>16</v>
      </c>
      <c r="AH553" s="33">
        <v>0.11091316442282939</v>
      </c>
      <c r="AI553" s="14">
        <v>-0.24100000000000055</v>
      </c>
      <c r="AJ553" s="10">
        <v>0</v>
      </c>
      <c r="AK553" s="33">
        <v>2.725849619423179E-2</v>
      </c>
      <c r="AL553" s="13">
        <v>31740.860357019235</v>
      </c>
      <c r="AM553" s="38"/>
    </row>
    <row r="554" spans="1:39" x14ac:dyDescent="0.25">
      <c r="A554" t="s">
        <v>764</v>
      </c>
      <c r="B554" s="5" t="s">
        <v>416</v>
      </c>
      <c r="C554" s="6" t="s">
        <v>63</v>
      </c>
      <c r="D554" s="7" t="s">
        <v>34</v>
      </c>
      <c r="E554" s="8">
        <v>21.71631086328707</v>
      </c>
      <c r="F554" s="36">
        <v>0.46257493014496243</v>
      </c>
      <c r="G554" s="8">
        <v>2.7565604195849644</v>
      </c>
      <c r="H554" s="9">
        <v>25</v>
      </c>
      <c r="I554" s="10">
        <v>-17</v>
      </c>
      <c r="J554" s="33">
        <v>-2.5543457093254174E-2</v>
      </c>
      <c r="K554" s="11">
        <v>2.1954183938402871E-2</v>
      </c>
      <c r="L554" s="10">
        <v>56</v>
      </c>
      <c r="M554" s="33">
        <v>0.25282110508218769</v>
      </c>
      <c r="N554" s="11">
        <v>-2.3767078060020833E-2</v>
      </c>
      <c r="O554" s="10">
        <v>-117</v>
      </c>
      <c r="P554" s="33">
        <v>-0.34163151624452692</v>
      </c>
      <c r="Q554" s="11">
        <v>1.8781683703149671E-2</v>
      </c>
      <c r="R554" s="10">
        <v>19</v>
      </c>
      <c r="S554" s="33">
        <v>0.23888270298591624</v>
      </c>
      <c r="T554" s="12">
        <v>0</v>
      </c>
      <c r="U554" s="10">
        <v>180</v>
      </c>
      <c r="V554" s="33">
        <v>0.4968905140379235</v>
      </c>
      <c r="W554" s="11">
        <v>-3.2767625024997311E-2</v>
      </c>
      <c r="X554" s="10">
        <v>-90</v>
      </c>
      <c r="Y554" s="33">
        <v>-0.67975549100316823</v>
      </c>
      <c r="Z554" s="13">
        <v>-6559</v>
      </c>
      <c r="AA554" s="10">
        <v>29</v>
      </c>
      <c r="AB554" s="33">
        <v>4.006349845243018E-2</v>
      </c>
      <c r="AC554" s="11">
        <v>1.3889816360600979E-3</v>
      </c>
      <c r="AD554" s="10">
        <v>206</v>
      </c>
      <c r="AE554" s="33">
        <v>0.64306001122776213</v>
      </c>
      <c r="AF554" s="11">
        <v>4.3041580770088461E-2</v>
      </c>
      <c r="AG554" s="10">
        <v>14</v>
      </c>
      <c r="AH554" s="33">
        <v>1.9371705445558246E-2</v>
      </c>
      <c r="AI554" s="14">
        <v>-0.14466666666666717</v>
      </c>
      <c r="AJ554" s="10">
        <v>-3</v>
      </c>
      <c r="AK554" s="33">
        <v>1.3611489320009884E-2</v>
      </c>
      <c r="AL554" s="13">
        <v>19011.79334519415</v>
      </c>
      <c r="AM554" s="38"/>
    </row>
    <row r="555" spans="1:39" x14ac:dyDescent="0.25">
      <c r="A555" t="s">
        <v>780</v>
      </c>
      <c r="B555" s="5" t="s">
        <v>210</v>
      </c>
      <c r="C555" s="6" t="s">
        <v>63</v>
      </c>
      <c r="D555" s="7" t="s">
        <v>34</v>
      </c>
      <c r="E555" s="8">
        <v>19.086566299523149</v>
      </c>
      <c r="F555" s="36">
        <v>1.7925302994200498</v>
      </c>
      <c r="G555" s="8">
        <v>-1.3566595714856078E-2</v>
      </c>
      <c r="H555" s="9">
        <v>89</v>
      </c>
      <c r="I555" s="10">
        <v>-36</v>
      </c>
      <c r="J555" s="33">
        <v>-0.10123853746310313</v>
      </c>
      <c r="K555" s="11">
        <v>1.4457444455866497E-2</v>
      </c>
      <c r="L555" s="10">
        <v>24</v>
      </c>
      <c r="M555" s="33">
        <v>0.48347041286695547</v>
      </c>
      <c r="N555" s="11">
        <v>-1.9678922837907821E-2</v>
      </c>
      <c r="O555" s="10">
        <v>63</v>
      </c>
      <c r="P555" s="33">
        <v>0.16987837361388197</v>
      </c>
      <c r="Q555" s="11">
        <v>-1.3260033990433913E-2</v>
      </c>
      <c r="R555" s="10">
        <v>19</v>
      </c>
      <c r="S555" s="33">
        <v>0.23888270298591624</v>
      </c>
      <c r="T555" s="12">
        <v>0</v>
      </c>
      <c r="U555" s="10">
        <v>36</v>
      </c>
      <c r="V555" s="33">
        <v>4.798813893868914E-2</v>
      </c>
      <c r="W555" s="11">
        <v>-6.6048117305530334E-3</v>
      </c>
      <c r="X555" s="10">
        <v>0</v>
      </c>
      <c r="Y555" s="33">
        <v>0.67218068391682328</v>
      </c>
      <c r="Z555" s="13">
        <v>51054</v>
      </c>
      <c r="AA555" s="10">
        <v>164</v>
      </c>
      <c r="AB555" s="33">
        <v>0.39839000216383447</v>
      </c>
      <c r="AC555" s="11">
        <v>-2.7573221757322165E-3</v>
      </c>
      <c r="AD555" s="10">
        <v>0</v>
      </c>
      <c r="AE555" s="33">
        <v>0.17312243975479114</v>
      </c>
      <c r="AF555" s="11">
        <v>1.4905101868503356E-2</v>
      </c>
      <c r="AG555" s="10">
        <v>-12</v>
      </c>
      <c r="AH555" s="33">
        <v>-3.1504715161677369E-2</v>
      </c>
      <c r="AI555" s="14">
        <v>-8.3333333333333925E-2</v>
      </c>
      <c r="AJ555" s="10">
        <v>0</v>
      </c>
      <c r="AK555" s="33">
        <v>1.762467194228004E-2</v>
      </c>
      <c r="AL555" s="13">
        <v>22285.719687833407</v>
      </c>
      <c r="AM555" s="38"/>
    </row>
    <row r="556" spans="1:39" x14ac:dyDescent="0.25">
      <c r="A556" t="s">
        <v>783</v>
      </c>
      <c r="B556" s="5" t="s">
        <v>202</v>
      </c>
      <c r="C556" s="6" t="s">
        <v>63</v>
      </c>
      <c r="D556" s="7" t="s">
        <v>34</v>
      </c>
      <c r="E556" s="8">
        <v>34.68647541682671</v>
      </c>
      <c r="F556" s="36">
        <v>2.1679880050875124</v>
      </c>
      <c r="G556" s="8">
        <v>-4.1128817742354435</v>
      </c>
      <c r="H556" s="9">
        <v>79</v>
      </c>
      <c r="I556" s="10">
        <v>273</v>
      </c>
      <c r="J556" s="33">
        <v>0.89353826612334908</v>
      </c>
      <c r="K556" s="11">
        <v>8.9872437191025001E-2</v>
      </c>
      <c r="L556" s="10">
        <v>-46</v>
      </c>
      <c r="M556" s="33">
        <v>-4.1030094480998147E-2</v>
      </c>
      <c r="N556" s="11">
        <v>-4.8194245771335034E-3</v>
      </c>
      <c r="O556" s="10">
        <v>92</v>
      </c>
      <c r="P556" s="33">
        <v>0.49973312799885011</v>
      </c>
      <c r="Q556" s="11">
        <v>-3.5599676913186502E-2</v>
      </c>
      <c r="R556" s="10">
        <v>-83</v>
      </c>
      <c r="S556" s="33">
        <v>8.8222925926971341E-2</v>
      </c>
      <c r="T556" s="12">
        <v>0.29615004935834155</v>
      </c>
      <c r="U556" s="10">
        <v>141</v>
      </c>
      <c r="V556" s="33">
        <v>0.80325832387835838</v>
      </c>
      <c r="W556" s="11">
        <v>-4.946274952704624E-2</v>
      </c>
      <c r="X556" s="10">
        <v>85</v>
      </c>
      <c r="Y556" s="33">
        <v>0.29020189823045323</v>
      </c>
      <c r="Z556" s="13">
        <v>24940</v>
      </c>
      <c r="AA556" s="10">
        <v>-32</v>
      </c>
      <c r="AB556" s="33">
        <v>-0.17711149046508159</v>
      </c>
      <c r="AC556" s="11">
        <v>3.5984635563050399E-3</v>
      </c>
      <c r="AD556" s="10">
        <v>112</v>
      </c>
      <c r="AE556" s="33">
        <v>0.46350844487978693</v>
      </c>
      <c r="AF556" s="11">
        <v>3.3991525260130162E-2</v>
      </c>
      <c r="AG556" s="10">
        <v>-22</v>
      </c>
      <c r="AH556" s="33">
        <v>-5.4592679743196759E-2</v>
      </c>
      <c r="AI556" s="14">
        <v>-5.1333333333333453E-2</v>
      </c>
      <c r="AJ556" s="10">
        <v>-38</v>
      </c>
      <c r="AK556" s="33">
        <v>2.783606653541798E-3</v>
      </c>
      <c r="AL556" s="13">
        <v>3086.2676377464813</v>
      </c>
      <c r="AM556" s="38"/>
    </row>
    <row r="557" spans="1:39" x14ac:dyDescent="0.25">
      <c r="A557" t="s">
        <v>797</v>
      </c>
      <c r="B557" s="5" t="s">
        <v>412</v>
      </c>
      <c r="C557" s="6" t="s">
        <v>63</v>
      </c>
      <c r="D557" s="7" t="s">
        <v>34</v>
      </c>
      <c r="E557" s="8">
        <v>27.870510196792093</v>
      </c>
      <c r="F557" s="36">
        <v>0.7723559047469637</v>
      </c>
      <c r="G557" s="8">
        <v>0.73776348165222672</v>
      </c>
      <c r="H557" s="9">
        <v>33</v>
      </c>
      <c r="I557" s="10">
        <v>-43</v>
      </c>
      <c r="J557" s="33">
        <v>-0.11992156648711227</v>
      </c>
      <c r="K557" s="11">
        <v>1.1994757078444995E-2</v>
      </c>
      <c r="L557" s="10">
        <v>20</v>
      </c>
      <c r="M557" s="33">
        <v>-2.4236103799409547E-2</v>
      </c>
      <c r="N557" s="11">
        <v>-2.5528389594317483E-2</v>
      </c>
      <c r="O557" s="10">
        <v>134</v>
      </c>
      <c r="P557" s="33">
        <v>0.26864827477443376</v>
      </c>
      <c r="Q557" s="11">
        <v>-1.8961829677620792E-2</v>
      </c>
      <c r="R557" s="10">
        <v>19</v>
      </c>
      <c r="S557" s="33">
        <v>0.23888270298591624</v>
      </c>
      <c r="T557" s="12">
        <v>0</v>
      </c>
      <c r="U557" s="10">
        <v>104</v>
      </c>
      <c r="V557" s="33">
        <v>0.67051157650137938</v>
      </c>
      <c r="W557" s="11">
        <v>-4.1381350454132104E-2</v>
      </c>
      <c r="X557" s="10">
        <v>-81</v>
      </c>
      <c r="Y557" s="33">
        <v>-0.3673776949704648</v>
      </c>
      <c r="Z557" s="13">
        <v>3403</v>
      </c>
      <c r="AA557" s="10">
        <v>46</v>
      </c>
      <c r="AB557" s="33">
        <v>0.13170666403149089</v>
      </c>
      <c r="AC557" s="11">
        <v>4.2553191489359821E-5</v>
      </c>
      <c r="AD557" s="10">
        <v>-41</v>
      </c>
      <c r="AE557" s="33">
        <v>-0.12971633510008365</v>
      </c>
      <c r="AF557" s="11">
        <v>-5.0229621125152946E-4</v>
      </c>
      <c r="AG557" s="10">
        <v>-15</v>
      </c>
      <c r="AH557" s="33">
        <v>-3.0366563660201514E-2</v>
      </c>
      <c r="AI557" s="14">
        <v>-8.5666666666666558E-2</v>
      </c>
      <c r="AJ557" s="10">
        <v>-21</v>
      </c>
      <c r="AK557" s="33">
        <v>1.3327100043890316E-2</v>
      </c>
      <c r="AL557" s="13">
        <v>16335.578130819355</v>
      </c>
      <c r="AM557" s="38"/>
    </row>
    <row r="558" spans="1:39" x14ac:dyDescent="0.25">
      <c r="A558" t="s">
        <v>799</v>
      </c>
      <c r="B558" s="5" t="s">
        <v>352</v>
      </c>
      <c r="C558" s="6" t="s">
        <v>63</v>
      </c>
      <c r="D558" s="7" t="s">
        <v>34</v>
      </c>
      <c r="E558" s="8">
        <v>26.130474453403323</v>
      </c>
      <c r="F558" s="36">
        <v>0.63274916010239279</v>
      </c>
      <c r="G558" s="8">
        <v>1.4377861188402328</v>
      </c>
      <c r="H558" s="9">
        <v>31</v>
      </c>
      <c r="I558" s="10">
        <v>77</v>
      </c>
      <c r="J558" s="33">
        <v>0.54479104314482396</v>
      </c>
      <c r="K558" s="11">
        <v>5.4355160718043694E-2</v>
      </c>
      <c r="L558" s="10">
        <v>-311</v>
      </c>
      <c r="M558" s="33">
        <v>-1.2477696648657903</v>
      </c>
      <c r="N558" s="11">
        <v>3.5674569074457867E-2</v>
      </c>
      <c r="O558" s="10">
        <v>134</v>
      </c>
      <c r="P558" s="33">
        <v>0.31927019058663986</v>
      </c>
      <c r="Q558" s="11">
        <v>-2.2391391559794499E-2</v>
      </c>
      <c r="R558" s="10">
        <v>19</v>
      </c>
      <c r="S558" s="33">
        <v>0.23888270298591624</v>
      </c>
      <c r="T558" s="12">
        <v>0</v>
      </c>
      <c r="U558" s="10">
        <v>14</v>
      </c>
      <c r="V558" s="33">
        <v>8.6293608680647504E-2</v>
      </c>
      <c r="W558" s="11">
        <v>-7.346390761484467E-3</v>
      </c>
      <c r="X558" s="10">
        <v>-78</v>
      </c>
      <c r="Y558" s="33">
        <v>-0.29879485062403177</v>
      </c>
      <c r="Z558" s="13">
        <v>2884</v>
      </c>
      <c r="AA558" s="10">
        <v>3</v>
      </c>
      <c r="AB558" s="33">
        <v>-3.2579775393840327E-2</v>
      </c>
      <c r="AC558" s="11">
        <v>2.5088339222614844E-3</v>
      </c>
      <c r="AD558" s="10">
        <v>127</v>
      </c>
      <c r="AE558" s="33">
        <v>0.46348706973798004</v>
      </c>
      <c r="AF558" s="11">
        <v>3.3382598071348801E-2</v>
      </c>
      <c r="AG558" s="10">
        <v>45</v>
      </c>
      <c r="AH558" s="33">
        <v>0.11016049009114409</v>
      </c>
      <c r="AI558" s="14">
        <v>-0.254</v>
      </c>
      <c r="AJ558" s="10">
        <v>13</v>
      </c>
      <c r="AK558" s="33">
        <v>1.7578988146146612E-2</v>
      </c>
      <c r="AL558" s="13">
        <v>48857.446891982749</v>
      </c>
      <c r="AM558" s="38"/>
    </row>
    <row r="559" spans="1:39" x14ac:dyDescent="0.25">
      <c r="A559" t="s">
        <v>822</v>
      </c>
      <c r="B559" s="5" t="s">
        <v>355</v>
      </c>
      <c r="C559" s="6" t="s">
        <v>63</v>
      </c>
      <c r="D559" s="7" t="s">
        <v>34</v>
      </c>
      <c r="E559" s="8">
        <v>22.105541376867123</v>
      </c>
      <c r="F559" s="36">
        <v>-1.5398723228581166</v>
      </c>
      <c r="G559" s="8">
        <v>7.652117121784844</v>
      </c>
      <c r="H559" s="9">
        <v>-99</v>
      </c>
      <c r="I559" s="10">
        <v>-15</v>
      </c>
      <c r="J559" s="33">
        <v>-2.9865209287050387E-2</v>
      </c>
      <c r="K559" s="11">
        <v>1.6543646515261301E-2</v>
      </c>
      <c r="L559" s="10">
        <v>-67</v>
      </c>
      <c r="M559" s="33">
        <v>-0.49126216397637679</v>
      </c>
      <c r="N559" s="11">
        <v>-3.5309405386028531E-3</v>
      </c>
      <c r="O559" s="10">
        <v>69</v>
      </c>
      <c r="P559" s="33">
        <v>0.18659887630949668</v>
      </c>
      <c r="Q559" s="11">
        <v>-1.4140078249848458E-2</v>
      </c>
      <c r="R559" s="10">
        <v>-291</v>
      </c>
      <c r="S559" s="33">
        <v>-0.58876563844961083</v>
      </c>
      <c r="T559" s="12">
        <v>1.6268980477223427</v>
      </c>
      <c r="U559" s="10">
        <v>-281</v>
      </c>
      <c r="V559" s="33">
        <v>-0.80699385589478512</v>
      </c>
      <c r="W559" s="11">
        <v>4.4976286427063632E-2</v>
      </c>
      <c r="X559" s="10">
        <v>-64</v>
      </c>
      <c r="Y559" s="33">
        <v>-0.27444841338249348</v>
      </c>
      <c r="Z559" s="13">
        <v>5884</v>
      </c>
      <c r="AA559" s="10">
        <v>20</v>
      </c>
      <c r="AB559" s="33">
        <v>1.7226001067902563E-2</v>
      </c>
      <c r="AC559" s="11">
        <v>1.9148936170212752E-3</v>
      </c>
      <c r="AD559" s="10">
        <v>11</v>
      </c>
      <c r="AE559" s="33">
        <v>3.5951328422991313E-2</v>
      </c>
      <c r="AF559" s="11">
        <v>8.3266265537372819E-3</v>
      </c>
      <c r="AG559" s="10">
        <v>27</v>
      </c>
      <c r="AH559" s="33">
        <v>5.6113719126795192E-2</v>
      </c>
      <c r="AI559" s="14">
        <v>-0.18399999999999928</v>
      </c>
      <c r="AJ559" s="10">
        <v>30</v>
      </c>
      <c r="AK559" s="33">
        <v>2.7251170410162145E-2</v>
      </c>
      <c r="AL559" s="13">
        <v>31159.385296240871</v>
      </c>
      <c r="AM559" s="38"/>
    </row>
    <row r="560" spans="1:39" x14ac:dyDescent="0.25">
      <c r="A560" t="s">
        <v>827</v>
      </c>
      <c r="B560" s="5" t="s">
        <v>386</v>
      </c>
      <c r="C560" s="6" t="s">
        <v>63</v>
      </c>
      <c r="D560" s="7" t="s">
        <v>34</v>
      </c>
      <c r="E560" s="8">
        <v>23.900197599401398</v>
      </c>
      <c r="F560" s="36">
        <v>0.52153937742641965</v>
      </c>
      <c r="G560" s="8">
        <v>2.1667766321805786</v>
      </c>
      <c r="H560" s="9">
        <v>31</v>
      </c>
      <c r="I560" s="10">
        <v>52</v>
      </c>
      <c r="J560" s="33">
        <v>0.23431518239767568</v>
      </c>
      <c r="K560" s="11">
        <v>3.7255629553819669E-2</v>
      </c>
      <c r="L560" s="10">
        <v>231</v>
      </c>
      <c r="M560" s="33">
        <v>0.90818705579370373</v>
      </c>
      <c r="N560" s="11">
        <v>-4.6644516627161264E-2</v>
      </c>
      <c r="O560" s="10">
        <v>55</v>
      </c>
      <c r="P560" s="33">
        <v>0.11746609080811066</v>
      </c>
      <c r="Q560" s="11">
        <v>-9.5365348054517202E-3</v>
      </c>
      <c r="R560" s="10">
        <v>-37</v>
      </c>
      <c r="S560" s="33">
        <v>0.14653784054221125</v>
      </c>
      <c r="T560" s="12">
        <v>0.18152114721365037</v>
      </c>
      <c r="U560" s="10">
        <v>114</v>
      </c>
      <c r="V560" s="33">
        <v>0.39380022451023472</v>
      </c>
      <c r="W560" s="11">
        <v>-2.619220993281144E-2</v>
      </c>
      <c r="X560" s="10">
        <v>-102</v>
      </c>
      <c r="Y560" s="33">
        <v>-0.43052649163304069</v>
      </c>
      <c r="Z560" s="13">
        <v>-1714</v>
      </c>
      <c r="AA560" s="10">
        <v>-11</v>
      </c>
      <c r="AB560" s="33">
        <v>-5.1818335696380557E-2</v>
      </c>
      <c r="AC560" s="11">
        <v>2.8650421743205284E-3</v>
      </c>
      <c r="AD560" s="10">
        <v>19</v>
      </c>
      <c r="AE560" s="33">
        <v>6.4153175313366839E-2</v>
      </c>
      <c r="AF560" s="11">
        <v>9.653631003980423E-3</v>
      </c>
      <c r="AG560" s="10">
        <v>-21</v>
      </c>
      <c r="AH560" s="33">
        <v>-3.3434138430753879E-2</v>
      </c>
      <c r="AI560" s="14">
        <v>-7.9333333333333034E-2</v>
      </c>
      <c r="AJ560" s="10">
        <v>5</v>
      </c>
      <c r="AK560" s="33">
        <v>1.8639394567045053E-2</v>
      </c>
      <c r="AL560" s="13">
        <v>16954.850034413874</v>
      </c>
      <c r="AM560" s="38"/>
    </row>
    <row r="561" spans="1:39" x14ac:dyDescent="0.25">
      <c r="A561" t="s">
        <v>841</v>
      </c>
      <c r="B561" s="5" t="s">
        <v>320</v>
      </c>
      <c r="C561" s="6" t="s">
        <v>63</v>
      </c>
      <c r="D561" s="7" t="s">
        <v>34</v>
      </c>
      <c r="E561" s="8">
        <v>28.848174899926104</v>
      </c>
      <c r="F561" s="36">
        <v>0.20014806684623065</v>
      </c>
      <c r="G561" s="8">
        <v>1.9608130764741958</v>
      </c>
      <c r="H561" s="9">
        <v>-3</v>
      </c>
      <c r="I561" s="10">
        <v>-40</v>
      </c>
      <c r="J561" s="33">
        <v>-0.11659699818711411</v>
      </c>
      <c r="K561" s="11">
        <v>1.130670084616725E-2</v>
      </c>
      <c r="L561" s="10">
        <v>64</v>
      </c>
      <c r="M561" s="33">
        <v>0.4376156297396821</v>
      </c>
      <c r="N561" s="11">
        <v>-4.9293639350754634E-2</v>
      </c>
      <c r="O561" s="10">
        <v>-9</v>
      </c>
      <c r="P561" s="33">
        <v>-2.4438400702229107E-2</v>
      </c>
      <c r="Q561" s="11">
        <v>-1.4801106865382982E-3</v>
      </c>
      <c r="R561" s="10">
        <v>130</v>
      </c>
      <c r="S561" s="33">
        <v>0.30848346109119573</v>
      </c>
      <c r="T561" s="12">
        <v>-0.68247589776952711</v>
      </c>
      <c r="U561" s="10">
        <v>-76</v>
      </c>
      <c r="V561" s="33">
        <v>-0.23900769242654352</v>
      </c>
      <c r="W561" s="11">
        <v>1.0433066345652959E-2</v>
      </c>
      <c r="X561" s="10">
        <v>-103</v>
      </c>
      <c r="Y561" s="33">
        <v>-0.42210702572270253</v>
      </c>
      <c r="Z561" s="13">
        <v>146</v>
      </c>
      <c r="AA561" s="10">
        <v>56</v>
      </c>
      <c r="AB561" s="33">
        <v>0.37330378112820478</v>
      </c>
      <c r="AC561" s="11">
        <v>-4.1063829787234066E-3</v>
      </c>
      <c r="AD561" s="10">
        <v>7</v>
      </c>
      <c r="AE561" s="33">
        <v>0.11589161350836857</v>
      </c>
      <c r="AF561" s="11">
        <v>1.4680179269368376E-2</v>
      </c>
      <c r="AG561" s="10">
        <v>-10</v>
      </c>
      <c r="AH561" s="33">
        <v>9.3338931053899565E-3</v>
      </c>
      <c r="AI561" s="14">
        <v>-0.12833333333333297</v>
      </c>
      <c r="AJ561" s="10">
        <v>4</v>
      </c>
      <c r="AK561" s="33">
        <v>2.1736795221789756E-2</v>
      </c>
      <c r="AL561" s="13">
        <v>20646.376819468365</v>
      </c>
      <c r="AM561" s="38"/>
    </row>
    <row r="562" spans="1:39" x14ac:dyDescent="0.25">
      <c r="A562" t="s">
        <v>856</v>
      </c>
      <c r="B562" s="5" t="s">
        <v>290</v>
      </c>
      <c r="C562" s="6" t="s">
        <v>63</v>
      </c>
      <c r="D562" s="7" t="s">
        <v>34</v>
      </c>
      <c r="E562" s="8">
        <v>21.333982460704814</v>
      </c>
      <c r="F562" s="36">
        <v>-1.278952403055625</v>
      </c>
      <c r="G562" s="8">
        <v>7.1605454652957938</v>
      </c>
      <c r="H562" s="9">
        <v>-82</v>
      </c>
      <c r="I562" s="10">
        <v>-73</v>
      </c>
      <c r="J562" s="33">
        <v>-0.55364450634340756</v>
      </c>
      <c r="K562" s="11">
        <v>-2.2512639186675898E-2</v>
      </c>
      <c r="L562" s="10">
        <v>30</v>
      </c>
      <c r="M562" s="33">
        <v>5.6023779251850758E-2</v>
      </c>
      <c r="N562" s="11">
        <v>-2.9407064879235251E-2</v>
      </c>
      <c r="O562" s="10">
        <v>172</v>
      </c>
      <c r="P562" s="33">
        <v>0.44406115399004858</v>
      </c>
      <c r="Q562" s="11">
        <v>-3.0480920588394946E-2</v>
      </c>
      <c r="R562" s="10">
        <v>19</v>
      </c>
      <c r="S562" s="33">
        <v>0.23888270298591624</v>
      </c>
      <c r="T562" s="12">
        <v>0</v>
      </c>
      <c r="U562" s="10">
        <v>-358</v>
      </c>
      <c r="V562" s="33">
        <v>-1.1600476430875988</v>
      </c>
      <c r="W562" s="11">
        <v>6.6406156726218621E-2</v>
      </c>
      <c r="X562" s="10">
        <v>-29</v>
      </c>
      <c r="Y562" s="33">
        <v>-0.19152472448347996</v>
      </c>
      <c r="Z562" s="13">
        <v>10764</v>
      </c>
      <c r="AA562" s="10">
        <v>-48</v>
      </c>
      <c r="AB562" s="33">
        <v>-0.19572999026698507</v>
      </c>
      <c r="AC562" s="11">
        <v>4.3276353276353249E-3</v>
      </c>
      <c r="AD562" s="10">
        <v>-106</v>
      </c>
      <c r="AE562" s="33">
        <v>-0.30015427887395169</v>
      </c>
      <c r="AF562" s="11">
        <v>-1.2032002915271622E-2</v>
      </c>
      <c r="AG562" s="10">
        <v>-6</v>
      </c>
      <c r="AH562" s="33">
        <v>1.4850433920329836E-2</v>
      </c>
      <c r="AI562" s="14">
        <v>-0.13499999999999979</v>
      </c>
      <c r="AJ562" s="10">
        <v>19</v>
      </c>
      <c r="AK562" s="33">
        <v>2.5011799892930481E-2</v>
      </c>
      <c r="AL562" s="13">
        <v>21643.268906380341</v>
      </c>
      <c r="AM562" s="38"/>
    </row>
    <row r="563" spans="1:39" x14ac:dyDescent="0.25">
      <c r="A563" t="s">
        <v>873</v>
      </c>
      <c r="B563" s="5" t="s">
        <v>275</v>
      </c>
      <c r="C563" s="6" t="s">
        <v>63</v>
      </c>
      <c r="D563" s="7" t="s">
        <v>34</v>
      </c>
      <c r="E563" s="8">
        <v>26.066116350117273</v>
      </c>
      <c r="F563" s="36">
        <v>-0.36086240410816489</v>
      </c>
      <c r="G563" s="8">
        <v>3.9192226193787079</v>
      </c>
      <c r="H563" s="9">
        <v>-25</v>
      </c>
      <c r="I563" s="10">
        <v>32</v>
      </c>
      <c r="J563" s="33">
        <v>0.57850201514746269</v>
      </c>
      <c r="K563" s="11">
        <v>8.6262479886036525E-2</v>
      </c>
      <c r="L563" s="10">
        <v>1</v>
      </c>
      <c r="M563" s="33">
        <v>9.7033962470049584E-2</v>
      </c>
      <c r="N563" s="11">
        <v>-1.1076115141831898E-2</v>
      </c>
      <c r="O563" s="10">
        <v>22</v>
      </c>
      <c r="P563" s="33">
        <v>6.3565745240930158E-2</v>
      </c>
      <c r="Q563" s="11">
        <v>-7.8532705400722602E-3</v>
      </c>
      <c r="R563" s="10">
        <v>58</v>
      </c>
      <c r="S563" s="33">
        <v>0.19570972973843082</v>
      </c>
      <c r="T563" s="12">
        <v>-0.42312793793934578</v>
      </c>
      <c r="U563" s="10">
        <v>-145</v>
      </c>
      <c r="V563" s="33">
        <v>-0.69850697002194351</v>
      </c>
      <c r="W563" s="11">
        <v>3.9978885552266086E-2</v>
      </c>
      <c r="X563" s="10">
        <v>-77</v>
      </c>
      <c r="Y563" s="33">
        <v>-0.29801035126827824</v>
      </c>
      <c r="Z563" s="13">
        <v>3008</v>
      </c>
      <c r="AA563" s="10">
        <v>11</v>
      </c>
      <c r="AB563" s="33">
        <v>-3.1521806310631506E-2</v>
      </c>
      <c r="AC563" s="11">
        <v>2.749789385004215E-3</v>
      </c>
      <c r="AD563" s="10">
        <v>59</v>
      </c>
      <c r="AE563" s="33">
        <v>0.22711224763405691</v>
      </c>
      <c r="AF563" s="11">
        <v>1.9595861677057069E-2</v>
      </c>
      <c r="AG563" s="10">
        <v>-1</v>
      </c>
      <c r="AH563" s="33">
        <v>4.0360401317249356E-2</v>
      </c>
      <c r="AI563" s="14">
        <v>-0.16233333333333411</v>
      </c>
      <c r="AJ563" s="10">
        <v>-21</v>
      </c>
      <c r="AK563" s="33">
        <v>7.2596245823199623E-3</v>
      </c>
      <c r="AL563" s="13">
        <v>6854.4188803196739</v>
      </c>
      <c r="AM563" s="38"/>
    </row>
    <row r="564" spans="1:39" x14ac:dyDescent="0.25">
      <c r="A564" t="s">
        <v>885</v>
      </c>
      <c r="B564" s="5" t="s">
        <v>283</v>
      </c>
      <c r="C564" s="6" t="s">
        <v>63</v>
      </c>
      <c r="D564" s="7" t="s">
        <v>34</v>
      </c>
      <c r="E564" s="8">
        <v>27.754411964237004</v>
      </c>
      <c r="F564" s="36">
        <v>0.51051801693267773</v>
      </c>
      <c r="G564" s="8">
        <v>1.4117989240765709</v>
      </c>
      <c r="H564" s="9">
        <v>18</v>
      </c>
      <c r="I564" s="10">
        <v>250</v>
      </c>
      <c r="J564" s="33">
        <v>0.92151365575010213</v>
      </c>
      <c r="K564" s="11">
        <v>8.8238310131937281E-2</v>
      </c>
      <c r="L564" s="10">
        <v>340</v>
      </c>
      <c r="M564" s="33">
        <v>1.2060647064567003</v>
      </c>
      <c r="N564" s="11">
        <v>-6.8985557469077571E-2</v>
      </c>
      <c r="O564" s="10">
        <v>-26</v>
      </c>
      <c r="P564" s="33">
        <v>-6.364225023665987E-2</v>
      </c>
      <c r="Q564" s="11">
        <v>1.0504910636236556E-3</v>
      </c>
      <c r="R564" s="10">
        <v>-70</v>
      </c>
      <c r="S564" s="33">
        <v>0.10908863557875442</v>
      </c>
      <c r="T564" s="12">
        <v>0.25513458349279244</v>
      </c>
      <c r="U564" s="10">
        <v>-34</v>
      </c>
      <c r="V564" s="33">
        <v>-9.2292754664705434E-2</v>
      </c>
      <c r="W564" s="11">
        <v>2.9807092475362049E-3</v>
      </c>
      <c r="X564" s="10">
        <v>0</v>
      </c>
      <c r="Y564" s="33">
        <v>-4.0572579903101424E-2</v>
      </c>
      <c r="Z564" s="13">
        <v>12625</v>
      </c>
      <c r="AA564" s="10">
        <v>40</v>
      </c>
      <c r="AB564" s="33">
        <v>6.8501507844796583E-2</v>
      </c>
      <c r="AC564" s="11">
        <v>1.6837844089752467E-3</v>
      </c>
      <c r="AD564" s="10">
        <v>0</v>
      </c>
      <c r="AE564" s="33">
        <v>-5.3764617646300805E-3</v>
      </c>
      <c r="AF564" s="11">
        <v>7.5587580732479065E-3</v>
      </c>
      <c r="AG564" s="10">
        <v>-10</v>
      </c>
      <c r="AH564" s="33">
        <v>-6.4700430822196564E-3</v>
      </c>
      <c r="AI564" s="14">
        <v>-0.10666666666666647</v>
      </c>
      <c r="AJ564" s="10">
        <v>0</v>
      </c>
      <c r="AK564" s="33">
        <v>1.813936118831086E-2</v>
      </c>
      <c r="AL564" s="13">
        <v>14359.530175400781</v>
      </c>
      <c r="AM564" s="38"/>
    </row>
    <row r="565" spans="1:39" x14ac:dyDescent="0.25">
      <c r="A565" t="s">
        <v>970</v>
      </c>
      <c r="B565" s="5" t="s">
        <v>237</v>
      </c>
      <c r="C565" s="6" t="s">
        <v>63</v>
      </c>
      <c r="D565" s="7" t="s">
        <v>34</v>
      </c>
      <c r="E565" s="8">
        <v>31.4363168548768</v>
      </c>
      <c r="F565" s="36">
        <v>2.0827850196266664</v>
      </c>
      <c r="G565" s="8">
        <v>-3.241475199039634</v>
      </c>
      <c r="H565" s="9">
        <v>98</v>
      </c>
      <c r="I565" s="10">
        <v>8</v>
      </c>
      <c r="J565" s="33">
        <v>6.0341092817420339E-2</v>
      </c>
      <c r="K565" s="11">
        <v>2.6573078454798837E-2</v>
      </c>
      <c r="L565" s="10">
        <v>73</v>
      </c>
      <c r="M565" s="33">
        <v>0.42183836166531175</v>
      </c>
      <c r="N565" s="11">
        <v>-2.2142648019277979E-2</v>
      </c>
      <c r="O565" s="10">
        <v>116</v>
      </c>
      <c r="P565" s="33">
        <v>0.38358548693549793</v>
      </c>
      <c r="Q565" s="11">
        <v>-2.7098814384037752E-2</v>
      </c>
      <c r="R565" s="10">
        <v>-86</v>
      </c>
      <c r="S565" s="33">
        <v>-7.6871889470649213E-2</v>
      </c>
      <c r="T565" s="12">
        <v>0.40078773434996123</v>
      </c>
      <c r="U565" s="10">
        <v>54</v>
      </c>
      <c r="V565" s="33">
        <v>0.19893069232945587</v>
      </c>
      <c r="W565" s="11">
        <v>-1.4344631908626081E-2</v>
      </c>
      <c r="X565" s="10">
        <v>76</v>
      </c>
      <c r="Y565" s="33">
        <v>0.29643994937082552</v>
      </c>
      <c r="Z565" s="13">
        <v>26042</v>
      </c>
      <c r="AA565" s="10">
        <v>97</v>
      </c>
      <c r="AB565" s="33">
        <v>0.2441636269021957</v>
      </c>
      <c r="AC565" s="11">
        <v>-1.1717246484085897E-3</v>
      </c>
      <c r="AD565" s="10">
        <v>176</v>
      </c>
      <c r="AE565" s="33">
        <v>0.86832055838793443</v>
      </c>
      <c r="AF565" s="11">
        <v>5.8035346727734138E-2</v>
      </c>
      <c r="AG565" s="10">
        <v>9</v>
      </c>
      <c r="AH565" s="33">
        <v>0.15930465319312059</v>
      </c>
      <c r="AI565" s="14">
        <v>-0.28833333333333355</v>
      </c>
      <c r="AJ565" s="10">
        <v>16</v>
      </c>
      <c r="AK565" s="33">
        <v>3.1382273009772643E-2</v>
      </c>
      <c r="AL565" s="13">
        <v>17868.381372541771</v>
      </c>
      <c r="AM565" s="38"/>
    </row>
    <row r="566" spans="1:39" x14ac:dyDescent="0.25">
      <c r="A566" t="s">
        <v>988</v>
      </c>
      <c r="B566" s="5" t="s">
        <v>62</v>
      </c>
      <c r="C566" s="6" t="s">
        <v>63</v>
      </c>
      <c r="D566" s="7" t="s">
        <v>34</v>
      </c>
      <c r="E566" s="8">
        <v>54.96613389436483</v>
      </c>
      <c r="F566" s="36">
        <v>0.28116861000147253</v>
      </c>
      <c r="G566" s="8">
        <v>-3.5420815752558923</v>
      </c>
      <c r="H566" s="9">
        <v>4</v>
      </c>
      <c r="I566" s="10">
        <v>297</v>
      </c>
      <c r="J566" s="33">
        <v>1.0505520542240276</v>
      </c>
      <c r="K566" s="11">
        <v>9.79966890611772E-2</v>
      </c>
      <c r="L566" s="10">
        <v>37</v>
      </c>
      <c r="M566" s="33">
        <v>0.34530105306331893</v>
      </c>
      <c r="N566" s="11">
        <v>-5.4214654503998372E-2</v>
      </c>
      <c r="O566" s="10">
        <v>-14</v>
      </c>
      <c r="P566" s="33">
        <v>-0.78795864897577483</v>
      </c>
      <c r="Q566" s="11">
        <v>4.0919684602320205E-2</v>
      </c>
      <c r="R566" s="10">
        <v>6</v>
      </c>
      <c r="S566" s="33">
        <v>-0.76349986651860258</v>
      </c>
      <c r="T566" s="12">
        <v>-1.0649441982247199</v>
      </c>
      <c r="U566" s="10">
        <v>10</v>
      </c>
      <c r="V566" s="33">
        <v>0.35105502989058324</v>
      </c>
      <c r="W566" s="11">
        <v>-1.9934341015534263E-2</v>
      </c>
      <c r="X566" s="10">
        <v>4</v>
      </c>
      <c r="Y566" s="33">
        <v>1.3331937337771604E-2</v>
      </c>
      <c r="Z566" s="13">
        <v>9671</v>
      </c>
      <c r="AA566" s="10">
        <v>28</v>
      </c>
      <c r="AB566" s="33">
        <v>0.16409488124759175</v>
      </c>
      <c r="AC566" s="11">
        <v>-1.2311820558689943E-3</v>
      </c>
      <c r="AD566" s="10">
        <v>75</v>
      </c>
      <c r="AE566" s="33">
        <v>0.90030408649509153</v>
      </c>
      <c r="AF566" s="11">
        <v>6.1697097017520464E-2</v>
      </c>
      <c r="AG566" s="10">
        <v>5</v>
      </c>
      <c r="AH566" s="33">
        <v>0.1925528911545461</v>
      </c>
      <c r="AI566" s="14">
        <v>-0.32200000000000006</v>
      </c>
      <c r="AJ566" s="10">
        <v>-2</v>
      </c>
      <c r="AK566" s="33">
        <v>2.6958763657353946E-2</v>
      </c>
      <c r="AL566" s="13">
        <v>7221.2232887810751</v>
      </c>
      <c r="AM566" s="38">
        <v>1</v>
      </c>
    </row>
    <row r="567" spans="1:39" x14ac:dyDescent="0.25">
      <c r="A567" t="s">
        <v>1000</v>
      </c>
      <c r="B567" s="5" t="s">
        <v>240</v>
      </c>
      <c r="C567" s="6" t="s">
        <v>63</v>
      </c>
      <c r="D567" s="7" t="s">
        <v>34</v>
      </c>
      <c r="E567" s="8">
        <v>27.943429299965612</v>
      </c>
      <c r="F567" s="36">
        <v>1.0194386248220959</v>
      </c>
      <c r="G567" s="8">
        <v>0.10914828665220355</v>
      </c>
      <c r="H567" s="9">
        <v>49</v>
      </c>
      <c r="I567" s="10">
        <v>93</v>
      </c>
      <c r="J567" s="33">
        <v>0.41911303063024274</v>
      </c>
      <c r="K567" s="11">
        <v>4.9886060632408857E-2</v>
      </c>
      <c r="L567" s="10">
        <v>142</v>
      </c>
      <c r="M567" s="33">
        <v>0.56732729840456375</v>
      </c>
      <c r="N567" s="11">
        <v>-4.5674616536397698E-2</v>
      </c>
      <c r="O567" s="10">
        <v>46</v>
      </c>
      <c r="P567" s="33">
        <v>0.19841012536828131</v>
      </c>
      <c r="Q567" s="11">
        <v>-1.5939458788251065E-2</v>
      </c>
      <c r="R567" s="10">
        <v>19</v>
      </c>
      <c r="S567" s="33">
        <v>0.23888270298591624</v>
      </c>
      <c r="T567" s="12">
        <v>0</v>
      </c>
      <c r="U567" s="10">
        <v>62</v>
      </c>
      <c r="V567" s="33">
        <v>0.21573536609461652</v>
      </c>
      <c r="W567" s="11">
        <v>-1.5397392128534748E-2</v>
      </c>
      <c r="X567" s="10">
        <v>1</v>
      </c>
      <c r="Y567" s="33">
        <v>6.7587908082173964E-3</v>
      </c>
      <c r="Z567" s="13">
        <v>15149</v>
      </c>
      <c r="AA567" s="10">
        <v>52</v>
      </c>
      <c r="AB567" s="33">
        <v>7.9903273772922612E-2</v>
      </c>
      <c r="AC567" s="11">
        <v>1.1674590596936103E-3</v>
      </c>
      <c r="AD567" s="10">
        <v>1</v>
      </c>
      <c r="AE567" s="33">
        <v>-1.7605928966453743E-3</v>
      </c>
      <c r="AF567" s="11">
        <v>5.6645038581617513E-3</v>
      </c>
      <c r="AG567" s="10">
        <v>5</v>
      </c>
      <c r="AH567" s="33">
        <v>0.11822806645933126</v>
      </c>
      <c r="AI567" s="14">
        <v>-0.24033333333333395</v>
      </c>
      <c r="AJ567" s="10">
        <v>-3</v>
      </c>
      <c r="AK567" s="33">
        <v>2.1367439261011395E-2</v>
      </c>
      <c r="AL567" s="13">
        <v>21446.546451875533</v>
      </c>
      <c r="AM567" s="38"/>
    </row>
    <row r="568" spans="1:39" x14ac:dyDescent="0.25">
      <c r="A568" t="s">
        <v>1118</v>
      </c>
      <c r="B568" s="5" t="s">
        <v>178</v>
      </c>
      <c r="C568" s="6" t="s">
        <v>63</v>
      </c>
      <c r="D568" s="7" t="s">
        <v>34</v>
      </c>
      <c r="E568" s="8">
        <v>37.656357854803261</v>
      </c>
      <c r="F568" s="36">
        <v>-0.81630189924511143</v>
      </c>
      <c r="G568" s="8">
        <v>2.6979705416923636</v>
      </c>
      <c r="H568" s="9">
        <v>-11</v>
      </c>
      <c r="I568" s="10">
        <v>256</v>
      </c>
      <c r="J568" s="33">
        <v>1.4671465980707303</v>
      </c>
      <c r="K568" s="11">
        <v>0.13886900450339978</v>
      </c>
      <c r="L568" s="10">
        <v>90</v>
      </c>
      <c r="M568" s="33">
        <v>0.32321176388634015</v>
      </c>
      <c r="N568" s="11">
        <v>-3.0759617665088529E-2</v>
      </c>
      <c r="O568" s="10">
        <v>-60</v>
      </c>
      <c r="P568" s="33">
        <v>-0.58792933353672627</v>
      </c>
      <c r="Q568" s="11">
        <v>3.2043695235949576E-2</v>
      </c>
      <c r="R568" s="10">
        <v>-38</v>
      </c>
      <c r="S568" s="33">
        <v>-0.60228533506357795</v>
      </c>
      <c r="T568" s="12">
        <v>0.74522034184516173</v>
      </c>
      <c r="U568" s="10">
        <v>-69</v>
      </c>
      <c r="V568" s="33">
        <v>-0.40140851084812246</v>
      </c>
      <c r="W568" s="11">
        <v>2.2432579259730009E-2</v>
      </c>
      <c r="X568" s="10">
        <v>-48</v>
      </c>
      <c r="Y568" s="33">
        <v>-0.19080216302002673</v>
      </c>
      <c r="Z568" s="13">
        <v>2855</v>
      </c>
      <c r="AA568" s="10">
        <v>31</v>
      </c>
      <c r="AB568" s="33">
        <v>0.19542163927164885</v>
      </c>
      <c r="AC568" s="11">
        <v>-1.731543624161079E-3</v>
      </c>
      <c r="AD568" s="10">
        <v>29</v>
      </c>
      <c r="AE568" s="33">
        <v>0.26240677358312348</v>
      </c>
      <c r="AF568" s="11">
        <v>2.351991217164473E-2</v>
      </c>
      <c r="AG568" s="10">
        <v>5</v>
      </c>
      <c r="AH568" s="33">
        <v>0.22241845510973302</v>
      </c>
      <c r="AI568" s="14">
        <v>-0.35199999999999987</v>
      </c>
      <c r="AJ568" s="10">
        <v>-19</v>
      </c>
      <c r="AK568" s="33">
        <v>2.0403304407473011E-2</v>
      </c>
      <c r="AL568" s="13">
        <v>6572.4201815293927</v>
      </c>
      <c r="AM568" s="38"/>
    </row>
    <row r="569" spans="1:39" x14ac:dyDescent="0.25">
      <c r="A569" t="s">
        <v>1121</v>
      </c>
      <c r="B569" s="5" t="s">
        <v>152</v>
      </c>
      <c r="C569" s="6" t="s">
        <v>63</v>
      </c>
      <c r="D569" s="7" t="s">
        <v>34</v>
      </c>
      <c r="E569" s="8">
        <v>21.5180098443935</v>
      </c>
      <c r="F569" s="36">
        <v>-0.29697193767985341</v>
      </c>
      <c r="G569" s="8">
        <v>4.6837120696294399</v>
      </c>
      <c r="H569" s="9">
        <v>-24</v>
      </c>
      <c r="I569" s="10">
        <v>103</v>
      </c>
      <c r="J569" s="33">
        <v>0.40923043441533313</v>
      </c>
      <c r="K569" s="11">
        <v>5.1239595086845058E-2</v>
      </c>
      <c r="L569" s="10">
        <v>72</v>
      </c>
      <c r="M569" s="33">
        <v>0.27869525073684864</v>
      </c>
      <c r="N569" s="11">
        <v>-2.9895146516882763E-2</v>
      </c>
      <c r="O569" s="10">
        <v>-14</v>
      </c>
      <c r="P569" s="33">
        <v>-3.1779898675873719E-2</v>
      </c>
      <c r="Q569" s="11">
        <v>-8.4675832660453115E-4</v>
      </c>
      <c r="R569" s="10">
        <v>181</v>
      </c>
      <c r="S569" s="33">
        <v>0.34872125076789257</v>
      </c>
      <c r="T569" s="12">
        <v>-0.63505406583396218</v>
      </c>
      <c r="U569" s="10">
        <v>-120</v>
      </c>
      <c r="V569" s="33">
        <v>-0.33313026810544588</v>
      </c>
      <c r="W569" s="11">
        <v>1.6734133389183427E-2</v>
      </c>
      <c r="X569" s="10">
        <v>0</v>
      </c>
      <c r="Y569" s="33">
        <v>-0.36904593992517543</v>
      </c>
      <c r="Z569" s="13">
        <v>3751</v>
      </c>
      <c r="AA569" s="10">
        <v>120</v>
      </c>
      <c r="AB569" s="33">
        <v>0.27960996993571363</v>
      </c>
      <c r="AC569" s="11">
        <v>-1.4676409185803777E-3</v>
      </c>
      <c r="AD569" s="10">
        <v>0</v>
      </c>
      <c r="AE569" s="33">
        <v>-0.39888594124796017</v>
      </c>
      <c r="AF569" s="11">
        <v>-1.848122096955962E-2</v>
      </c>
      <c r="AG569" s="10">
        <v>5</v>
      </c>
      <c r="AH569" s="33">
        <v>0.11625285690196785</v>
      </c>
      <c r="AI569" s="14">
        <v>-0.24166666666666625</v>
      </c>
      <c r="AJ569" s="10">
        <v>0</v>
      </c>
      <c r="AK569" s="33">
        <v>2.5977016229832478E-2</v>
      </c>
      <c r="AL569" s="13">
        <v>24603.875125314735</v>
      </c>
      <c r="AM569" s="38"/>
    </row>
    <row r="570" spans="1:39" ht="15.75" thickBot="1" x14ac:dyDescent="0.3">
      <c r="A570" t="s">
        <v>1145</v>
      </c>
      <c r="B570" s="53" t="s">
        <v>265</v>
      </c>
      <c r="C570" s="55" t="s">
        <v>63</v>
      </c>
      <c r="D570" s="57" t="s">
        <v>34</v>
      </c>
      <c r="E570" s="22">
        <v>27.9370023194565</v>
      </c>
      <c r="F570" s="37">
        <v>-0.64409569848025705</v>
      </c>
      <c r="G570" s="22">
        <v>4.2430764402924375</v>
      </c>
      <c r="H570" s="23">
        <v>-33</v>
      </c>
      <c r="I570" s="24">
        <v>-36</v>
      </c>
      <c r="J570" s="35">
        <v>-8.8460512050502538E-2</v>
      </c>
      <c r="K570" s="25">
        <v>1.4174339882395026E-2</v>
      </c>
      <c r="L570" s="24">
        <v>210</v>
      </c>
      <c r="M570" s="35">
        <v>1.0912195684089072</v>
      </c>
      <c r="N570" s="25">
        <v>-5.169258920402562E-2</v>
      </c>
      <c r="O570" s="24">
        <v>-159</v>
      </c>
      <c r="P570" s="35">
        <v>-0.47288449150004924</v>
      </c>
      <c r="Q570" s="25">
        <v>2.6944675132074967E-2</v>
      </c>
      <c r="R570" s="24">
        <v>155</v>
      </c>
      <c r="S570" s="35">
        <v>0.34102890605081393</v>
      </c>
      <c r="T570" s="26">
        <v>-0.42955326460481102</v>
      </c>
      <c r="U570" s="24">
        <v>-213</v>
      </c>
      <c r="V570" s="35">
        <v>-0.76807243631361799</v>
      </c>
      <c r="W570" s="25">
        <v>4.3480943606312779E-2</v>
      </c>
      <c r="X570" s="24">
        <v>-29</v>
      </c>
      <c r="Y570" s="35">
        <v>-0.227278286256134</v>
      </c>
      <c r="Z570" s="27">
        <v>-319</v>
      </c>
      <c r="AA570" s="24">
        <v>-52</v>
      </c>
      <c r="AB570" s="35">
        <v>-0.22878870234416399</v>
      </c>
      <c r="AC570" s="25">
        <v>4.3415069103878712E-3</v>
      </c>
      <c r="AD570" s="24">
        <v>127</v>
      </c>
      <c r="AE570" s="35">
        <v>0.47453360361434044</v>
      </c>
      <c r="AF570" s="25">
        <v>3.4213195506875516E-2</v>
      </c>
      <c r="AG570" s="24">
        <v>-3</v>
      </c>
      <c r="AH570" s="35">
        <v>-7.3509285732517082E-2</v>
      </c>
      <c r="AI570" s="28">
        <v>-4.4666666666667076E-2</v>
      </c>
      <c r="AJ570" s="24">
        <v>5</v>
      </c>
      <c r="AK570" s="35">
        <v>2.0213062448327851E-2</v>
      </c>
      <c r="AL570" s="27">
        <v>22370.658765125685</v>
      </c>
      <c r="AM570" s="38"/>
    </row>
    <row r="571" spans="1:39" x14ac:dyDescent="0.25">
      <c r="B571"/>
      <c r="C571"/>
      <c r="D571"/>
      <c r="E571"/>
      <c r="F571"/>
      <c r="G571"/>
      <c r="H571"/>
      <c r="I571"/>
      <c r="J571"/>
      <c r="K571"/>
      <c r="L571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  <c r="AH571"/>
      <c r="AI571"/>
      <c r="AJ571"/>
      <c r="AK571"/>
      <c r="AL571"/>
    </row>
    <row r="572" spans="1:39" x14ac:dyDescent="0.25">
      <c r="B572"/>
      <c r="C572" s="41" t="s">
        <v>591</v>
      </c>
      <c r="D572"/>
      <c r="E572"/>
      <c r="F572" s="36">
        <v>-2.6238965974739389E-2</v>
      </c>
      <c r="G572" s="8">
        <v>2.6485421763033656</v>
      </c>
      <c r="H572"/>
      <c r="I572" s="31"/>
      <c r="J572" s="58"/>
      <c r="K572" s="59">
        <v>2.8268814431282051E-2</v>
      </c>
      <c r="L572" s="58"/>
      <c r="M572" s="59"/>
      <c r="N572" s="59">
        <v>-1.8050566496065488E-2</v>
      </c>
      <c r="O572" s="58"/>
      <c r="P572" s="58"/>
      <c r="Q572" s="59">
        <v>-3.6898616870799455E-3</v>
      </c>
      <c r="R572" s="58"/>
      <c r="S572" s="58"/>
      <c r="T572" s="60">
        <v>1.7427715087669743E-2</v>
      </c>
      <c r="U572" s="58"/>
      <c r="V572" s="58"/>
      <c r="W572" s="59">
        <v>-2.2286428538751965E-3</v>
      </c>
      <c r="X572" s="58"/>
      <c r="Y572" s="58"/>
      <c r="Z572" s="61">
        <v>17668.998812056736</v>
      </c>
      <c r="AA572" s="58"/>
      <c r="AB572" s="58"/>
      <c r="AC572" s="59">
        <v>1.4202337771690489E-3</v>
      </c>
      <c r="AD572" s="58"/>
      <c r="AE572" s="58"/>
      <c r="AF572" s="59">
        <v>7.0287789665905969E-3</v>
      </c>
      <c r="AG572" s="58"/>
      <c r="AH572" s="58"/>
      <c r="AI572" s="62">
        <v>-0.12245921985815607</v>
      </c>
      <c r="AJ572" s="58"/>
      <c r="AK572" s="58"/>
      <c r="AL572" s="61">
        <v>57747.578235784917</v>
      </c>
      <c r="AM572" s="32"/>
    </row>
    <row r="573" spans="1:39" x14ac:dyDescent="0.25">
      <c r="B573"/>
      <c r="C573" s="41" t="s">
        <v>589</v>
      </c>
      <c r="D573"/>
      <c r="E573"/>
      <c r="F573" s="36">
        <v>1.4509839247825116</v>
      </c>
      <c r="G573" s="8">
        <v>4.4352124954641825</v>
      </c>
      <c r="H573"/>
      <c r="I573" s="31"/>
      <c r="J573" s="58"/>
      <c r="K573" s="59">
        <v>6.7377597114768942E-2</v>
      </c>
      <c r="L573" s="58"/>
      <c r="M573" s="59"/>
      <c r="N573" s="59">
        <v>4.6575216487355846E-2</v>
      </c>
      <c r="O573" s="58"/>
      <c r="P573" s="58"/>
      <c r="Q573" s="59">
        <v>2.6262762614004818E-2</v>
      </c>
      <c r="R573" s="58"/>
      <c r="S573" s="58"/>
      <c r="T573" s="60">
        <v>1.4219574674304776</v>
      </c>
      <c r="U573" s="58"/>
      <c r="V573" s="58"/>
      <c r="W573" s="59">
        <v>3.5722229339141355E-2</v>
      </c>
      <c r="X573" s="58"/>
      <c r="Y573" s="58"/>
      <c r="Z573" s="61">
        <v>14531.568589825254</v>
      </c>
      <c r="AA573" s="58"/>
      <c r="AB573" s="58"/>
      <c r="AC573" s="59">
        <v>4.723033236189029E-3</v>
      </c>
      <c r="AD573" s="58"/>
      <c r="AE573" s="58"/>
      <c r="AF573" s="59">
        <v>2.3269417630112598E-2</v>
      </c>
      <c r="AG573" s="58"/>
      <c r="AH573" s="58"/>
      <c r="AI573" s="62">
        <v>0.17662740526824283</v>
      </c>
      <c r="AJ573" s="58"/>
      <c r="AK573" s="58"/>
      <c r="AL573" s="61">
        <v>256032.26762240165</v>
      </c>
      <c r="AM573" s="32"/>
    </row>
    <row r="574" spans="1:39" x14ac:dyDescent="0.25">
      <c r="B574"/>
      <c r="C574"/>
      <c r="D574"/>
      <c r="E574"/>
      <c r="F574"/>
      <c r="G574"/>
      <c r="H574"/>
      <c r="I574"/>
      <c r="J574"/>
      <c r="K574"/>
      <c r="L574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  <c r="AH574"/>
      <c r="AI574"/>
      <c r="AJ574"/>
      <c r="AK574"/>
      <c r="AL574"/>
    </row>
    <row r="575" spans="1:39" x14ac:dyDescent="0.25">
      <c r="B575"/>
      <c r="C575"/>
      <c r="D575"/>
      <c r="E575"/>
      <c r="F575"/>
      <c r="G575"/>
      <c r="H575"/>
      <c r="I575"/>
      <c r="J575"/>
      <c r="K575"/>
      <c r="L575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  <c r="AH575"/>
      <c r="AI575"/>
      <c r="AJ575"/>
      <c r="AK575"/>
      <c r="AL575"/>
    </row>
    <row r="576" spans="1:39" x14ac:dyDescent="0.25">
      <c r="B576"/>
      <c r="C576"/>
      <c r="D576"/>
      <c r="E576"/>
      <c r="F576"/>
      <c r="G576"/>
      <c r="H576"/>
      <c r="I576"/>
      <c r="J576"/>
      <c r="K576"/>
      <c r="L576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  <c r="AH576"/>
      <c r="AI576"/>
      <c r="AJ576"/>
      <c r="AK576"/>
      <c r="AL576"/>
    </row>
    <row r="577" customFormat="1" x14ac:dyDescent="0.25"/>
    <row r="578" customFormat="1" x14ac:dyDescent="0.25"/>
    <row r="579" customFormat="1" x14ac:dyDescent="0.25"/>
    <row r="580" customFormat="1" x14ac:dyDescent="0.25"/>
    <row r="581" customFormat="1" x14ac:dyDescent="0.25"/>
    <row r="582" customFormat="1" x14ac:dyDescent="0.25"/>
    <row r="583" customFormat="1" x14ac:dyDescent="0.25"/>
    <row r="584" customFormat="1" x14ac:dyDescent="0.25"/>
    <row r="585" customFormat="1" x14ac:dyDescent="0.25"/>
    <row r="586" customFormat="1" x14ac:dyDescent="0.25"/>
    <row r="587" customFormat="1" x14ac:dyDescent="0.25"/>
    <row r="588" customFormat="1" x14ac:dyDescent="0.25"/>
    <row r="589" customFormat="1" x14ac:dyDescent="0.25"/>
    <row r="590" customFormat="1" x14ac:dyDescent="0.25"/>
    <row r="591" customFormat="1" x14ac:dyDescent="0.25"/>
    <row r="592" customFormat="1" x14ac:dyDescent="0.25"/>
    <row r="593" customFormat="1" x14ac:dyDescent="0.25"/>
    <row r="594" customFormat="1" x14ac:dyDescent="0.25"/>
    <row r="595" customFormat="1" x14ac:dyDescent="0.25"/>
    <row r="596" customFormat="1" x14ac:dyDescent="0.25"/>
    <row r="597" customFormat="1" x14ac:dyDescent="0.25"/>
    <row r="598" customFormat="1" x14ac:dyDescent="0.25"/>
    <row r="599" customFormat="1" x14ac:dyDescent="0.25"/>
    <row r="600" customFormat="1" x14ac:dyDescent="0.25"/>
    <row r="601" customFormat="1" x14ac:dyDescent="0.25"/>
    <row r="602" customFormat="1" x14ac:dyDescent="0.25"/>
    <row r="603" customFormat="1" x14ac:dyDescent="0.25"/>
    <row r="604" customFormat="1" x14ac:dyDescent="0.25"/>
    <row r="605" customFormat="1" x14ac:dyDescent="0.25"/>
    <row r="606" customFormat="1" x14ac:dyDescent="0.25"/>
    <row r="607" customFormat="1" x14ac:dyDescent="0.25"/>
    <row r="608" customFormat="1" x14ac:dyDescent="0.25"/>
    <row r="609" customFormat="1" x14ac:dyDescent="0.25"/>
    <row r="610" customFormat="1" x14ac:dyDescent="0.25"/>
    <row r="611" customFormat="1" x14ac:dyDescent="0.25"/>
    <row r="612" customFormat="1" x14ac:dyDescent="0.25"/>
    <row r="613" customFormat="1" x14ac:dyDescent="0.25"/>
    <row r="614" customFormat="1" x14ac:dyDescent="0.25"/>
    <row r="615" customFormat="1" x14ac:dyDescent="0.25"/>
    <row r="616" customFormat="1" x14ac:dyDescent="0.25"/>
    <row r="617" customFormat="1" x14ac:dyDescent="0.25"/>
    <row r="618" customFormat="1" x14ac:dyDescent="0.25"/>
    <row r="619" customFormat="1" x14ac:dyDescent="0.25"/>
    <row r="620" customFormat="1" x14ac:dyDescent="0.25"/>
    <row r="621" customFormat="1" x14ac:dyDescent="0.25"/>
    <row r="622" customFormat="1" x14ac:dyDescent="0.25"/>
    <row r="623" customFormat="1" x14ac:dyDescent="0.25"/>
    <row r="624" customFormat="1" x14ac:dyDescent="0.25"/>
    <row r="625" customFormat="1" x14ac:dyDescent="0.25"/>
    <row r="626" customFormat="1" x14ac:dyDescent="0.25"/>
    <row r="627" customFormat="1" x14ac:dyDescent="0.25"/>
    <row r="628" customFormat="1" x14ac:dyDescent="0.25"/>
    <row r="629" customFormat="1" x14ac:dyDescent="0.25"/>
    <row r="630" customFormat="1" x14ac:dyDescent="0.25"/>
    <row r="631" customFormat="1" x14ac:dyDescent="0.25"/>
    <row r="632" customFormat="1" x14ac:dyDescent="0.25"/>
    <row r="633" customFormat="1" x14ac:dyDescent="0.25"/>
    <row r="634" customFormat="1" x14ac:dyDescent="0.25"/>
    <row r="635" customFormat="1" x14ac:dyDescent="0.25"/>
    <row r="636" customFormat="1" x14ac:dyDescent="0.25"/>
    <row r="637" customFormat="1" x14ac:dyDescent="0.25"/>
    <row r="638" customFormat="1" x14ac:dyDescent="0.25"/>
    <row r="639" customFormat="1" x14ac:dyDescent="0.25"/>
    <row r="640" customFormat="1" x14ac:dyDescent="0.25"/>
    <row r="641" customFormat="1" x14ac:dyDescent="0.25"/>
    <row r="642" customFormat="1" x14ac:dyDescent="0.25"/>
    <row r="643" customFormat="1" x14ac:dyDescent="0.25"/>
    <row r="644" customFormat="1" x14ac:dyDescent="0.25"/>
    <row r="645" customFormat="1" x14ac:dyDescent="0.25"/>
    <row r="646" customFormat="1" x14ac:dyDescent="0.25"/>
    <row r="647" customFormat="1" x14ac:dyDescent="0.25"/>
    <row r="648" customFormat="1" x14ac:dyDescent="0.25"/>
    <row r="649" customFormat="1" x14ac:dyDescent="0.25"/>
    <row r="650" customFormat="1" x14ac:dyDescent="0.25"/>
    <row r="651" customFormat="1" x14ac:dyDescent="0.25"/>
    <row r="652" customFormat="1" x14ac:dyDescent="0.25"/>
    <row r="653" customFormat="1" x14ac:dyDescent="0.25"/>
    <row r="654" customFormat="1" x14ac:dyDescent="0.25"/>
    <row r="655" customFormat="1" x14ac:dyDescent="0.25"/>
    <row r="656" customFormat="1" x14ac:dyDescent="0.25"/>
    <row r="657" customFormat="1" x14ac:dyDescent="0.25"/>
    <row r="658" customFormat="1" x14ac:dyDescent="0.25"/>
    <row r="659" customFormat="1" x14ac:dyDescent="0.25"/>
    <row r="660" customFormat="1" x14ac:dyDescent="0.25"/>
    <row r="661" customFormat="1" x14ac:dyDescent="0.25"/>
    <row r="662" customFormat="1" x14ac:dyDescent="0.25"/>
    <row r="663" customFormat="1" x14ac:dyDescent="0.25"/>
    <row r="664" customFormat="1" x14ac:dyDescent="0.25"/>
    <row r="665" customFormat="1" x14ac:dyDescent="0.25"/>
    <row r="666" customFormat="1" x14ac:dyDescent="0.25"/>
    <row r="667" customFormat="1" x14ac:dyDescent="0.25"/>
    <row r="668" customFormat="1" x14ac:dyDescent="0.25"/>
    <row r="669" customFormat="1" x14ac:dyDescent="0.25"/>
    <row r="670" customFormat="1" x14ac:dyDescent="0.25"/>
    <row r="671" customFormat="1" x14ac:dyDescent="0.25"/>
    <row r="672" customFormat="1" x14ac:dyDescent="0.25"/>
    <row r="673" customFormat="1" x14ac:dyDescent="0.25"/>
    <row r="674" customFormat="1" x14ac:dyDescent="0.25"/>
    <row r="675" customFormat="1" x14ac:dyDescent="0.25"/>
    <row r="676" customFormat="1" x14ac:dyDescent="0.25"/>
    <row r="677" customFormat="1" x14ac:dyDescent="0.25"/>
    <row r="678" customFormat="1" x14ac:dyDescent="0.25"/>
    <row r="679" customFormat="1" x14ac:dyDescent="0.25"/>
    <row r="680" customFormat="1" x14ac:dyDescent="0.25"/>
    <row r="681" customFormat="1" x14ac:dyDescent="0.25"/>
    <row r="682" customFormat="1" x14ac:dyDescent="0.25"/>
    <row r="683" customFormat="1" x14ac:dyDescent="0.25"/>
    <row r="684" customFormat="1" x14ac:dyDescent="0.25"/>
    <row r="685" customFormat="1" x14ac:dyDescent="0.25"/>
    <row r="686" customFormat="1" x14ac:dyDescent="0.25"/>
    <row r="687" customFormat="1" x14ac:dyDescent="0.25"/>
    <row r="688" customFormat="1" x14ac:dyDescent="0.25"/>
    <row r="689" customFormat="1" x14ac:dyDescent="0.25"/>
    <row r="690" customFormat="1" x14ac:dyDescent="0.25"/>
    <row r="691" customFormat="1" x14ac:dyDescent="0.25"/>
    <row r="692" customFormat="1" x14ac:dyDescent="0.25"/>
    <row r="693" customFormat="1" x14ac:dyDescent="0.25"/>
    <row r="694" customFormat="1" x14ac:dyDescent="0.25"/>
    <row r="695" customFormat="1" x14ac:dyDescent="0.25"/>
    <row r="696" customFormat="1" x14ac:dyDescent="0.25"/>
    <row r="697" customFormat="1" x14ac:dyDescent="0.25"/>
    <row r="698" customFormat="1" x14ac:dyDescent="0.25"/>
    <row r="699" customFormat="1" x14ac:dyDescent="0.25"/>
    <row r="700" customFormat="1" x14ac:dyDescent="0.25"/>
    <row r="701" customFormat="1" x14ac:dyDescent="0.25"/>
    <row r="702" customFormat="1" x14ac:dyDescent="0.25"/>
    <row r="703" customFormat="1" x14ac:dyDescent="0.25"/>
    <row r="704" customFormat="1" x14ac:dyDescent="0.25"/>
    <row r="705" customFormat="1" x14ac:dyDescent="0.25"/>
    <row r="706" customFormat="1" x14ac:dyDescent="0.25"/>
    <row r="707" customFormat="1" x14ac:dyDescent="0.25"/>
    <row r="708" customFormat="1" x14ac:dyDescent="0.25"/>
    <row r="709" customFormat="1" x14ac:dyDescent="0.25"/>
    <row r="710" customFormat="1" x14ac:dyDescent="0.25"/>
    <row r="711" customFormat="1" x14ac:dyDescent="0.25"/>
    <row r="712" customFormat="1" x14ac:dyDescent="0.25"/>
    <row r="713" customFormat="1" x14ac:dyDescent="0.25"/>
    <row r="714" customFormat="1" x14ac:dyDescent="0.25"/>
    <row r="715" customFormat="1" x14ac:dyDescent="0.25"/>
    <row r="716" customFormat="1" x14ac:dyDescent="0.25"/>
    <row r="717" customFormat="1" x14ac:dyDescent="0.25"/>
    <row r="718" customFormat="1" x14ac:dyDescent="0.25"/>
    <row r="719" customFormat="1" x14ac:dyDescent="0.25"/>
    <row r="720" customFormat="1" x14ac:dyDescent="0.25"/>
    <row r="721" customFormat="1" x14ac:dyDescent="0.25"/>
    <row r="722" customFormat="1" x14ac:dyDescent="0.25"/>
    <row r="723" customFormat="1" x14ac:dyDescent="0.25"/>
    <row r="724" customFormat="1" x14ac:dyDescent="0.25"/>
    <row r="725" customFormat="1" x14ac:dyDescent="0.25"/>
    <row r="726" customFormat="1" x14ac:dyDescent="0.25"/>
    <row r="727" customFormat="1" x14ac:dyDescent="0.25"/>
    <row r="728" customFormat="1" x14ac:dyDescent="0.25"/>
    <row r="729" customFormat="1" x14ac:dyDescent="0.25"/>
    <row r="730" customFormat="1" x14ac:dyDescent="0.25"/>
    <row r="731" customFormat="1" x14ac:dyDescent="0.25"/>
    <row r="732" customFormat="1" x14ac:dyDescent="0.25"/>
    <row r="733" customFormat="1" x14ac:dyDescent="0.25"/>
    <row r="734" customFormat="1" x14ac:dyDescent="0.25"/>
    <row r="735" customFormat="1" x14ac:dyDescent="0.25"/>
    <row r="736" customFormat="1" x14ac:dyDescent="0.25"/>
    <row r="737" customFormat="1" x14ac:dyDescent="0.25"/>
    <row r="738" customFormat="1" x14ac:dyDescent="0.25"/>
    <row r="739" customFormat="1" x14ac:dyDescent="0.25"/>
    <row r="740" customFormat="1" x14ac:dyDescent="0.25"/>
    <row r="741" customFormat="1" x14ac:dyDescent="0.25"/>
    <row r="742" customFormat="1" x14ac:dyDescent="0.25"/>
    <row r="743" customFormat="1" x14ac:dyDescent="0.25"/>
    <row r="744" customFormat="1" x14ac:dyDescent="0.25"/>
    <row r="745" customFormat="1" x14ac:dyDescent="0.25"/>
    <row r="746" customFormat="1" x14ac:dyDescent="0.25"/>
    <row r="747" customFormat="1" x14ac:dyDescent="0.25"/>
    <row r="748" customFormat="1" x14ac:dyDescent="0.25"/>
    <row r="749" customFormat="1" x14ac:dyDescent="0.25"/>
    <row r="750" customFormat="1" x14ac:dyDescent="0.25"/>
    <row r="751" customFormat="1" x14ac:dyDescent="0.25"/>
    <row r="752" customFormat="1" x14ac:dyDescent="0.25"/>
    <row r="753" customFormat="1" x14ac:dyDescent="0.25"/>
    <row r="754" customFormat="1" x14ac:dyDescent="0.25"/>
    <row r="755" customFormat="1" x14ac:dyDescent="0.25"/>
    <row r="756" customFormat="1" x14ac:dyDescent="0.25"/>
    <row r="757" customFormat="1" x14ac:dyDescent="0.25"/>
    <row r="758" customFormat="1" x14ac:dyDescent="0.25"/>
    <row r="759" customFormat="1" x14ac:dyDescent="0.25"/>
    <row r="760" customFormat="1" x14ac:dyDescent="0.25"/>
    <row r="761" customFormat="1" x14ac:dyDescent="0.25"/>
    <row r="762" customFormat="1" x14ac:dyDescent="0.25"/>
    <row r="763" customFormat="1" x14ac:dyDescent="0.25"/>
    <row r="764" customFormat="1" x14ac:dyDescent="0.25"/>
    <row r="765" customFormat="1" x14ac:dyDescent="0.25"/>
    <row r="766" customFormat="1" x14ac:dyDescent="0.25"/>
    <row r="767" customFormat="1" x14ac:dyDescent="0.25"/>
    <row r="768" customFormat="1" x14ac:dyDescent="0.25"/>
    <row r="769" customFormat="1" x14ac:dyDescent="0.25"/>
    <row r="770" customFormat="1" x14ac:dyDescent="0.25"/>
    <row r="771" customFormat="1" x14ac:dyDescent="0.25"/>
    <row r="772" customFormat="1" x14ac:dyDescent="0.25"/>
    <row r="773" customFormat="1" x14ac:dyDescent="0.25"/>
    <row r="774" customFormat="1" x14ac:dyDescent="0.25"/>
    <row r="775" customFormat="1" x14ac:dyDescent="0.25"/>
    <row r="776" customFormat="1" x14ac:dyDescent="0.25"/>
    <row r="777" customFormat="1" x14ac:dyDescent="0.25"/>
    <row r="778" customFormat="1" x14ac:dyDescent="0.25"/>
    <row r="779" customFormat="1" x14ac:dyDescent="0.25"/>
    <row r="780" customFormat="1" x14ac:dyDescent="0.25"/>
    <row r="781" customFormat="1" x14ac:dyDescent="0.25"/>
    <row r="782" customFormat="1" x14ac:dyDescent="0.25"/>
    <row r="783" customFormat="1" x14ac:dyDescent="0.25"/>
    <row r="784" customFormat="1" x14ac:dyDescent="0.25"/>
    <row r="785" customFormat="1" x14ac:dyDescent="0.25"/>
    <row r="786" customFormat="1" x14ac:dyDescent="0.25"/>
    <row r="787" customFormat="1" x14ac:dyDescent="0.25"/>
    <row r="788" customFormat="1" x14ac:dyDescent="0.25"/>
    <row r="789" customFormat="1" x14ac:dyDescent="0.25"/>
    <row r="790" customFormat="1" x14ac:dyDescent="0.25"/>
    <row r="791" customFormat="1" x14ac:dyDescent="0.25"/>
    <row r="792" customFormat="1" x14ac:dyDescent="0.25"/>
    <row r="793" customFormat="1" x14ac:dyDescent="0.25"/>
    <row r="794" customFormat="1" x14ac:dyDescent="0.25"/>
    <row r="795" customFormat="1" x14ac:dyDescent="0.25"/>
    <row r="796" customFormat="1" x14ac:dyDescent="0.25"/>
    <row r="797" customFormat="1" x14ac:dyDescent="0.25"/>
    <row r="798" customFormat="1" x14ac:dyDescent="0.25"/>
    <row r="799" customFormat="1" x14ac:dyDescent="0.25"/>
    <row r="800" customFormat="1" x14ac:dyDescent="0.25"/>
    <row r="801" customFormat="1" x14ac:dyDescent="0.25"/>
    <row r="802" customFormat="1" x14ac:dyDescent="0.25"/>
    <row r="803" customFormat="1" x14ac:dyDescent="0.25"/>
    <row r="804" customFormat="1" x14ac:dyDescent="0.25"/>
    <row r="805" customFormat="1" x14ac:dyDescent="0.25"/>
    <row r="806" customFormat="1" x14ac:dyDescent="0.25"/>
    <row r="807" customFormat="1" x14ac:dyDescent="0.25"/>
    <row r="808" customFormat="1" x14ac:dyDescent="0.25"/>
    <row r="809" customFormat="1" x14ac:dyDescent="0.25"/>
    <row r="810" customFormat="1" x14ac:dyDescent="0.25"/>
    <row r="811" customFormat="1" x14ac:dyDescent="0.25"/>
    <row r="812" customFormat="1" x14ac:dyDescent="0.25"/>
    <row r="813" customFormat="1" x14ac:dyDescent="0.25"/>
    <row r="814" customFormat="1" x14ac:dyDescent="0.25"/>
    <row r="815" customFormat="1" x14ac:dyDescent="0.25"/>
    <row r="816" customFormat="1" x14ac:dyDescent="0.25"/>
    <row r="817" customFormat="1" x14ac:dyDescent="0.25"/>
    <row r="818" customFormat="1" x14ac:dyDescent="0.25"/>
    <row r="819" customFormat="1" x14ac:dyDescent="0.25"/>
    <row r="820" customFormat="1" x14ac:dyDescent="0.25"/>
    <row r="821" customFormat="1" x14ac:dyDescent="0.25"/>
    <row r="822" customFormat="1" x14ac:dyDescent="0.25"/>
    <row r="823" customFormat="1" x14ac:dyDescent="0.25"/>
    <row r="824" customFormat="1" x14ac:dyDescent="0.25"/>
    <row r="825" customFormat="1" x14ac:dyDescent="0.25"/>
    <row r="826" customFormat="1" x14ac:dyDescent="0.25"/>
    <row r="827" customFormat="1" x14ac:dyDescent="0.25"/>
    <row r="828" customFormat="1" x14ac:dyDescent="0.25"/>
    <row r="829" customFormat="1" x14ac:dyDescent="0.25"/>
    <row r="830" customFormat="1" x14ac:dyDescent="0.25"/>
    <row r="831" customFormat="1" x14ac:dyDescent="0.25"/>
    <row r="832" customFormat="1" x14ac:dyDescent="0.25"/>
    <row r="833" customFormat="1" x14ac:dyDescent="0.25"/>
    <row r="834" customFormat="1" x14ac:dyDescent="0.25"/>
    <row r="835" customFormat="1" x14ac:dyDescent="0.25"/>
    <row r="836" customFormat="1" x14ac:dyDescent="0.25"/>
    <row r="837" customFormat="1" x14ac:dyDescent="0.25"/>
    <row r="838" customFormat="1" x14ac:dyDescent="0.25"/>
    <row r="839" customFormat="1" x14ac:dyDescent="0.25"/>
    <row r="840" customFormat="1" x14ac:dyDescent="0.25"/>
    <row r="841" customFormat="1" x14ac:dyDescent="0.25"/>
    <row r="842" customFormat="1" x14ac:dyDescent="0.25"/>
    <row r="843" customFormat="1" x14ac:dyDescent="0.25"/>
    <row r="844" customFormat="1" x14ac:dyDescent="0.25"/>
    <row r="845" customFormat="1" x14ac:dyDescent="0.25"/>
    <row r="846" customFormat="1" x14ac:dyDescent="0.25"/>
    <row r="847" customFormat="1" x14ac:dyDescent="0.25"/>
    <row r="848" customFormat="1" x14ac:dyDescent="0.25"/>
    <row r="849" customFormat="1" x14ac:dyDescent="0.25"/>
    <row r="850" customFormat="1" x14ac:dyDescent="0.25"/>
    <row r="851" customFormat="1" x14ac:dyDescent="0.25"/>
    <row r="852" customFormat="1" x14ac:dyDescent="0.25"/>
    <row r="853" customFormat="1" x14ac:dyDescent="0.25"/>
    <row r="854" customFormat="1" x14ac:dyDescent="0.25"/>
    <row r="855" customFormat="1" x14ac:dyDescent="0.25"/>
    <row r="856" customFormat="1" x14ac:dyDescent="0.25"/>
    <row r="857" customFormat="1" x14ac:dyDescent="0.25"/>
    <row r="858" customFormat="1" x14ac:dyDescent="0.25"/>
    <row r="859" customFormat="1" x14ac:dyDescent="0.25"/>
    <row r="860" customFormat="1" x14ac:dyDescent="0.25"/>
    <row r="861" customFormat="1" x14ac:dyDescent="0.25"/>
    <row r="862" customFormat="1" x14ac:dyDescent="0.25"/>
    <row r="863" customFormat="1" x14ac:dyDescent="0.25"/>
    <row r="864" customFormat="1" x14ac:dyDescent="0.25"/>
    <row r="865" spans="2:38" x14ac:dyDescent="0.25">
      <c r="B865"/>
      <c r="C865"/>
      <c r="D865"/>
      <c r="E865"/>
      <c r="F865"/>
      <c r="G865"/>
      <c r="H865"/>
      <c r="I865"/>
      <c r="J865"/>
      <c r="K865"/>
      <c r="L865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  <c r="AD865"/>
      <c r="AE865"/>
      <c r="AF865"/>
      <c r="AG865"/>
      <c r="AH865"/>
      <c r="AI865"/>
      <c r="AJ865"/>
      <c r="AK865"/>
      <c r="AL865"/>
    </row>
    <row r="866" spans="2:38" x14ac:dyDescent="0.25">
      <c r="B866"/>
      <c r="C866"/>
      <c r="D866"/>
      <c r="E866"/>
      <c r="F866"/>
      <c r="G866"/>
      <c r="H866"/>
      <c r="I866"/>
      <c r="J866"/>
      <c r="K866"/>
      <c r="L866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  <c r="AD866"/>
      <c r="AE866"/>
      <c r="AF866"/>
      <c r="AG866"/>
      <c r="AH866"/>
      <c r="AI866"/>
      <c r="AJ866"/>
      <c r="AK866"/>
      <c r="AL866"/>
    </row>
    <row r="867" spans="2:38" x14ac:dyDescent="0.25">
      <c r="B867"/>
      <c r="C867"/>
      <c r="D867"/>
      <c r="E867"/>
      <c r="F867"/>
      <c r="G867"/>
      <c r="H867"/>
      <c r="I867"/>
      <c r="J867"/>
      <c r="K867"/>
      <c r="L867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  <c r="AD867"/>
      <c r="AE867"/>
      <c r="AF867"/>
      <c r="AG867"/>
      <c r="AH867"/>
      <c r="AI867"/>
      <c r="AJ867"/>
      <c r="AK867"/>
      <c r="AL867"/>
    </row>
    <row r="868" spans="2:38" x14ac:dyDescent="0.25">
      <c r="B868"/>
      <c r="C868"/>
      <c r="D868"/>
      <c r="E868"/>
      <c r="F868"/>
      <c r="G868"/>
      <c r="H868"/>
      <c r="I868"/>
      <c r="J868"/>
      <c r="K868"/>
      <c r="L868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  <c r="AD868"/>
      <c r="AE868"/>
      <c r="AF868"/>
      <c r="AG868"/>
      <c r="AH868"/>
      <c r="AI868"/>
      <c r="AJ868"/>
      <c r="AK868"/>
      <c r="AL868"/>
    </row>
    <row r="869" spans="2:38" x14ac:dyDescent="0.25">
      <c r="B869"/>
      <c r="C869"/>
      <c r="D869"/>
      <c r="E869"/>
      <c r="F869"/>
      <c r="G869"/>
      <c r="H869"/>
      <c r="I869"/>
      <c r="J869"/>
      <c r="K869"/>
      <c r="L869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  <c r="AD869"/>
      <c r="AE869"/>
      <c r="AF869"/>
      <c r="AG869"/>
      <c r="AH869"/>
      <c r="AI869"/>
      <c r="AJ869"/>
      <c r="AK869"/>
      <c r="AL869"/>
    </row>
    <row r="870" spans="2:38" x14ac:dyDescent="0.25">
      <c r="B870"/>
      <c r="C870"/>
      <c r="D870"/>
      <c r="E870"/>
      <c r="F870"/>
      <c r="G870"/>
      <c r="H870"/>
      <c r="I870"/>
      <c r="J870"/>
      <c r="K870"/>
      <c r="L870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  <c r="AD870"/>
      <c r="AE870"/>
      <c r="AF870"/>
      <c r="AG870"/>
      <c r="AH870"/>
      <c r="AI870"/>
      <c r="AJ870"/>
      <c r="AK870"/>
      <c r="AL870"/>
    </row>
    <row r="871" spans="2:38" x14ac:dyDescent="0.25">
      <c r="B871"/>
      <c r="C871"/>
      <c r="D871"/>
      <c r="E871"/>
      <c r="F871"/>
      <c r="G871"/>
      <c r="H871"/>
      <c r="I871"/>
      <c r="J871"/>
      <c r="K871"/>
      <c r="L871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  <c r="AD871"/>
      <c r="AE871"/>
      <c r="AF871"/>
      <c r="AG871"/>
      <c r="AH871"/>
      <c r="AI871"/>
      <c r="AJ871"/>
      <c r="AK871"/>
      <c r="AL871"/>
    </row>
    <row r="872" spans="2:38" x14ac:dyDescent="0.25">
      <c r="B872"/>
      <c r="C872"/>
      <c r="D872"/>
      <c r="E872"/>
      <c r="F872"/>
      <c r="G872"/>
      <c r="H872"/>
      <c r="I872"/>
      <c r="J872"/>
      <c r="K872"/>
      <c r="L872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  <c r="AD872"/>
      <c r="AE872"/>
      <c r="AF872"/>
      <c r="AG872"/>
      <c r="AH872"/>
      <c r="AI872"/>
      <c r="AJ872"/>
      <c r="AK872"/>
      <c r="AL872"/>
    </row>
    <row r="873" spans="2:38" x14ac:dyDescent="0.25">
      <c r="B873"/>
      <c r="C873"/>
      <c r="D873"/>
      <c r="E873"/>
      <c r="F873"/>
      <c r="G873"/>
      <c r="H873"/>
      <c r="L873"/>
      <c r="M873"/>
      <c r="N873"/>
    </row>
    <row r="874" spans="2:38" x14ac:dyDescent="0.25">
      <c r="B874"/>
      <c r="C874"/>
      <c r="D874"/>
      <c r="E874"/>
      <c r="F874"/>
      <c r="G874"/>
      <c r="H874"/>
      <c r="L874"/>
      <c r="M874"/>
      <c r="N874"/>
    </row>
    <row r="875" spans="2:38" x14ac:dyDescent="0.25">
      <c r="B875"/>
      <c r="C875"/>
      <c r="D875"/>
      <c r="E875"/>
      <c r="F875"/>
      <c r="G875"/>
      <c r="H875"/>
      <c r="L875"/>
      <c r="M875"/>
      <c r="N875"/>
    </row>
    <row r="876" spans="2:38" x14ac:dyDescent="0.25">
      <c r="B876"/>
      <c r="C876"/>
      <c r="D876"/>
      <c r="E876"/>
      <c r="F876"/>
      <c r="G876"/>
      <c r="H876"/>
      <c r="L876"/>
      <c r="M876"/>
      <c r="N876"/>
    </row>
    <row r="877" spans="2:38" x14ac:dyDescent="0.25">
      <c r="B877"/>
      <c r="C877"/>
      <c r="D877"/>
      <c r="E877"/>
      <c r="F877"/>
      <c r="G877"/>
      <c r="H877"/>
      <c r="L877"/>
      <c r="M877"/>
      <c r="N877"/>
    </row>
    <row r="878" spans="2:38" x14ac:dyDescent="0.25">
      <c r="B878"/>
      <c r="C878"/>
      <c r="D878"/>
      <c r="E878"/>
      <c r="F878"/>
      <c r="G878"/>
      <c r="H878"/>
      <c r="L878"/>
      <c r="M878"/>
      <c r="N878"/>
    </row>
    <row r="879" spans="2:38" x14ac:dyDescent="0.25">
      <c r="B879"/>
      <c r="C879"/>
      <c r="D879"/>
      <c r="E879"/>
      <c r="F879"/>
      <c r="G879"/>
      <c r="H879"/>
      <c r="L879"/>
      <c r="M879"/>
      <c r="N879"/>
    </row>
    <row r="880" spans="2:38" x14ac:dyDescent="0.25">
      <c r="B880"/>
      <c r="C880"/>
      <c r="D880"/>
      <c r="E880"/>
      <c r="F880"/>
      <c r="G880"/>
      <c r="H880"/>
      <c r="L880"/>
      <c r="M880"/>
      <c r="N880"/>
    </row>
    <row r="881" spans="2:14" x14ac:dyDescent="0.25">
      <c r="B881"/>
      <c r="C881"/>
      <c r="D881"/>
      <c r="E881"/>
      <c r="F881"/>
      <c r="G881"/>
      <c r="H881"/>
      <c r="L881"/>
      <c r="M881"/>
      <c r="N881"/>
    </row>
    <row r="882" spans="2:14" x14ac:dyDescent="0.25">
      <c r="B882"/>
      <c r="C882"/>
      <c r="D882"/>
      <c r="E882"/>
      <c r="F882"/>
      <c r="G882"/>
      <c r="H882"/>
      <c r="L882"/>
      <c r="M882"/>
      <c r="N882"/>
    </row>
    <row r="883" spans="2:14" x14ac:dyDescent="0.25">
      <c r="B883"/>
      <c r="C883"/>
      <c r="D883"/>
      <c r="E883"/>
      <c r="F883"/>
      <c r="G883"/>
      <c r="H883"/>
      <c r="L883"/>
      <c r="M883"/>
      <c r="N883"/>
    </row>
    <row r="884" spans="2:14" x14ac:dyDescent="0.25">
      <c r="B884"/>
      <c r="C884"/>
      <c r="D884"/>
      <c r="E884"/>
      <c r="F884"/>
      <c r="G884"/>
      <c r="H884"/>
      <c r="L884"/>
      <c r="M884"/>
      <c r="N884"/>
    </row>
    <row r="885" spans="2:14" x14ac:dyDescent="0.25">
      <c r="B885"/>
      <c r="C885"/>
      <c r="D885"/>
      <c r="E885"/>
      <c r="F885"/>
      <c r="G885"/>
      <c r="H885"/>
      <c r="L885"/>
      <c r="M885"/>
      <c r="N885"/>
    </row>
    <row r="886" spans="2:14" x14ac:dyDescent="0.25">
      <c r="B886"/>
      <c r="C886"/>
      <c r="D886"/>
      <c r="E886"/>
      <c r="F886"/>
      <c r="G886"/>
      <c r="H886"/>
      <c r="L886"/>
      <c r="M886"/>
      <c r="N886"/>
    </row>
    <row r="887" spans="2:14" x14ac:dyDescent="0.25">
      <c r="B887"/>
      <c r="C887"/>
      <c r="D887"/>
      <c r="E887"/>
      <c r="F887"/>
      <c r="G887"/>
      <c r="H887"/>
      <c r="L887"/>
      <c r="M887"/>
      <c r="N887"/>
    </row>
    <row r="888" spans="2:14" x14ac:dyDescent="0.25">
      <c r="B888"/>
      <c r="C888"/>
      <c r="D888"/>
      <c r="E888"/>
      <c r="F888"/>
      <c r="G888"/>
      <c r="H888"/>
      <c r="L888"/>
      <c r="M888"/>
      <c r="N888"/>
    </row>
    <row r="889" spans="2:14" x14ac:dyDescent="0.25">
      <c r="B889"/>
      <c r="C889"/>
      <c r="D889"/>
      <c r="E889"/>
      <c r="F889"/>
      <c r="G889"/>
      <c r="H889"/>
      <c r="L889"/>
      <c r="M889"/>
      <c r="N889"/>
    </row>
    <row r="890" spans="2:14" x14ac:dyDescent="0.25">
      <c r="B890"/>
      <c r="C890"/>
      <c r="D890"/>
      <c r="E890"/>
      <c r="F890"/>
      <c r="G890"/>
      <c r="H890"/>
      <c r="L890"/>
      <c r="M890"/>
      <c r="N890"/>
    </row>
    <row r="891" spans="2:14" x14ac:dyDescent="0.25">
      <c r="B891"/>
      <c r="C891"/>
      <c r="D891"/>
      <c r="E891"/>
      <c r="F891"/>
      <c r="G891"/>
      <c r="H891"/>
      <c r="L891"/>
      <c r="M891"/>
      <c r="N891"/>
    </row>
    <row r="892" spans="2:14" x14ac:dyDescent="0.25">
      <c r="B892"/>
      <c r="C892"/>
      <c r="D892"/>
      <c r="E892"/>
      <c r="F892"/>
      <c r="G892"/>
      <c r="H892"/>
      <c r="L892"/>
      <c r="M892"/>
      <c r="N892"/>
    </row>
    <row r="893" spans="2:14" x14ac:dyDescent="0.25">
      <c r="B893"/>
      <c r="C893"/>
      <c r="D893"/>
      <c r="E893"/>
      <c r="F893"/>
      <c r="G893"/>
      <c r="H893"/>
      <c r="L893"/>
      <c r="M893"/>
      <c r="N893"/>
    </row>
    <row r="894" spans="2:14" x14ac:dyDescent="0.25">
      <c r="B894"/>
      <c r="C894"/>
      <c r="D894"/>
      <c r="E894"/>
      <c r="F894"/>
      <c r="G894"/>
      <c r="H894"/>
      <c r="L894"/>
      <c r="M894"/>
      <c r="N894"/>
    </row>
    <row r="895" spans="2:14" x14ac:dyDescent="0.25">
      <c r="B895"/>
      <c r="C895"/>
      <c r="D895"/>
      <c r="E895"/>
      <c r="F895"/>
      <c r="G895"/>
      <c r="H895"/>
      <c r="L895"/>
      <c r="M895"/>
      <c r="N895"/>
    </row>
    <row r="896" spans="2:14" x14ac:dyDescent="0.25">
      <c r="B896"/>
      <c r="C896"/>
      <c r="D896"/>
      <c r="E896"/>
      <c r="F896"/>
      <c r="G896"/>
      <c r="H896"/>
      <c r="L896"/>
      <c r="M896"/>
      <c r="N896"/>
    </row>
    <row r="897" spans="2:14" x14ac:dyDescent="0.25">
      <c r="B897"/>
      <c r="C897"/>
      <c r="D897"/>
      <c r="E897"/>
      <c r="F897"/>
      <c r="G897"/>
      <c r="H897"/>
      <c r="L897"/>
      <c r="M897"/>
      <c r="N897"/>
    </row>
    <row r="898" spans="2:14" x14ac:dyDescent="0.25">
      <c r="B898"/>
      <c r="C898"/>
      <c r="D898"/>
      <c r="E898"/>
      <c r="F898"/>
      <c r="G898"/>
      <c r="H898"/>
      <c r="L898"/>
      <c r="M898"/>
      <c r="N898"/>
    </row>
    <row r="899" spans="2:14" x14ac:dyDescent="0.25">
      <c r="B899"/>
      <c r="C899"/>
      <c r="D899"/>
      <c r="E899"/>
      <c r="F899"/>
      <c r="G899"/>
      <c r="H899"/>
      <c r="L899"/>
      <c r="M899"/>
      <c r="N899"/>
    </row>
    <row r="900" spans="2:14" x14ac:dyDescent="0.25">
      <c r="B900"/>
      <c r="C900"/>
      <c r="D900"/>
      <c r="E900"/>
      <c r="F900"/>
      <c r="G900"/>
      <c r="H900"/>
      <c r="L900"/>
      <c r="M900"/>
      <c r="N900"/>
    </row>
    <row r="901" spans="2:14" x14ac:dyDescent="0.25">
      <c r="B901"/>
      <c r="C901"/>
      <c r="D901"/>
      <c r="E901"/>
      <c r="F901"/>
      <c r="G901"/>
      <c r="H901"/>
      <c r="L901"/>
      <c r="M901"/>
      <c r="N901"/>
    </row>
    <row r="902" spans="2:14" x14ac:dyDescent="0.25">
      <c r="B902"/>
      <c r="C902"/>
      <c r="D902"/>
      <c r="E902"/>
      <c r="F902"/>
      <c r="G902"/>
      <c r="H902"/>
      <c r="L902"/>
      <c r="M902"/>
      <c r="N902"/>
    </row>
    <row r="903" spans="2:14" x14ac:dyDescent="0.25">
      <c r="B903"/>
      <c r="C903"/>
      <c r="D903"/>
      <c r="E903"/>
      <c r="F903"/>
      <c r="G903"/>
      <c r="H903"/>
      <c r="L903"/>
      <c r="M903"/>
      <c r="N903"/>
    </row>
    <row r="904" spans="2:14" x14ac:dyDescent="0.25">
      <c r="B904"/>
      <c r="C904"/>
      <c r="D904"/>
      <c r="E904"/>
      <c r="F904"/>
      <c r="G904"/>
      <c r="H904"/>
      <c r="L904"/>
      <c r="M904"/>
      <c r="N904"/>
    </row>
    <row r="905" spans="2:14" x14ac:dyDescent="0.25">
      <c r="B905"/>
      <c r="C905"/>
      <c r="D905"/>
      <c r="E905"/>
      <c r="F905"/>
      <c r="G905"/>
      <c r="H905"/>
      <c r="L905"/>
      <c r="M905"/>
      <c r="N905"/>
    </row>
    <row r="906" spans="2:14" x14ac:dyDescent="0.25">
      <c r="B906"/>
      <c r="C906"/>
      <c r="D906"/>
      <c r="E906"/>
      <c r="F906"/>
      <c r="G906"/>
      <c r="H906"/>
      <c r="L906"/>
      <c r="M906"/>
      <c r="N906"/>
    </row>
    <row r="907" spans="2:14" x14ac:dyDescent="0.25">
      <c r="B907"/>
      <c r="C907"/>
      <c r="D907"/>
      <c r="E907"/>
      <c r="F907"/>
      <c r="G907"/>
      <c r="H907"/>
      <c r="L907"/>
      <c r="M907"/>
      <c r="N907"/>
    </row>
    <row r="908" spans="2:14" x14ac:dyDescent="0.25">
      <c r="B908"/>
      <c r="C908"/>
      <c r="D908"/>
      <c r="E908"/>
      <c r="F908"/>
      <c r="G908"/>
      <c r="H908"/>
      <c r="L908"/>
      <c r="M908"/>
      <c r="N908"/>
    </row>
    <row r="909" spans="2:14" x14ac:dyDescent="0.25">
      <c r="B909"/>
      <c r="C909"/>
      <c r="D909"/>
      <c r="E909"/>
      <c r="F909"/>
      <c r="G909"/>
      <c r="H909"/>
      <c r="L909"/>
      <c r="M909"/>
      <c r="N909"/>
    </row>
    <row r="910" spans="2:14" x14ac:dyDescent="0.25">
      <c r="B910"/>
      <c r="C910"/>
      <c r="D910"/>
      <c r="E910"/>
      <c r="F910"/>
      <c r="G910"/>
      <c r="H910"/>
      <c r="L910"/>
      <c r="M910"/>
      <c r="N910"/>
    </row>
    <row r="911" spans="2:14" x14ac:dyDescent="0.25">
      <c r="B911"/>
      <c r="C911"/>
      <c r="D911"/>
      <c r="E911"/>
      <c r="F911"/>
      <c r="G911"/>
      <c r="H911"/>
      <c r="L911"/>
      <c r="M911"/>
      <c r="N911"/>
    </row>
    <row r="912" spans="2:14" x14ac:dyDescent="0.25">
      <c r="B912"/>
      <c r="C912"/>
      <c r="D912"/>
      <c r="E912"/>
      <c r="F912"/>
      <c r="G912"/>
      <c r="H912"/>
      <c r="L912"/>
      <c r="M912"/>
      <c r="N912"/>
    </row>
    <row r="913" spans="2:14" x14ac:dyDescent="0.25">
      <c r="B913"/>
      <c r="C913"/>
      <c r="D913"/>
      <c r="E913"/>
      <c r="F913"/>
      <c r="G913"/>
      <c r="H913"/>
      <c r="L913"/>
      <c r="M913"/>
      <c r="N913"/>
    </row>
    <row r="914" spans="2:14" x14ac:dyDescent="0.25">
      <c r="B914"/>
      <c r="C914"/>
      <c r="D914"/>
      <c r="E914"/>
      <c r="F914"/>
      <c r="G914"/>
      <c r="H914"/>
      <c r="L914"/>
      <c r="M914"/>
      <c r="N914"/>
    </row>
    <row r="915" spans="2:14" x14ac:dyDescent="0.25">
      <c r="B915"/>
      <c r="C915"/>
      <c r="D915"/>
      <c r="E915"/>
      <c r="F915"/>
      <c r="G915"/>
      <c r="H915"/>
      <c r="L915"/>
      <c r="M915"/>
      <c r="N915"/>
    </row>
    <row r="916" spans="2:14" x14ac:dyDescent="0.25">
      <c r="B916"/>
      <c r="C916"/>
      <c r="D916"/>
      <c r="E916"/>
      <c r="F916"/>
      <c r="G916"/>
      <c r="H916"/>
      <c r="L916"/>
      <c r="M916"/>
      <c r="N916"/>
    </row>
    <row r="917" spans="2:14" x14ac:dyDescent="0.25">
      <c r="B917"/>
      <c r="C917"/>
      <c r="D917"/>
      <c r="E917"/>
      <c r="F917"/>
      <c r="G917"/>
      <c r="H917"/>
      <c r="L917"/>
      <c r="M917"/>
      <c r="N917"/>
    </row>
    <row r="918" spans="2:14" x14ac:dyDescent="0.25">
      <c r="B918"/>
      <c r="C918"/>
      <c r="D918"/>
      <c r="E918"/>
      <c r="F918"/>
      <c r="G918"/>
      <c r="H918"/>
      <c r="L918"/>
      <c r="M918"/>
      <c r="N918"/>
    </row>
    <row r="919" spans="2:14" x14ac:dyDescent="0.25">
      <c r="B919"/>
      <c r="C919"/>
      <c r="D919"/>
      <c r="E919"/>
      <c r="F919"/>
      <c r="G919"/>
      <c r="H919"/>
      <c r="L919"/>
      <c r="M919"/>
      <c r="N919"/>
    </row>
    <row r="920" spans="2:14" x14ac:dyDescent="0.25">
      <c r="B920"/>
      <c r="C920"/>
      <c r="D920"/>
      <c r="E920"/>
      <c r="F920"/>
      <c r="G920"/>
      <c r="H920"/>
      <c r="L920"/>
      <c r="M920"/>
      <c r="N920"/>
    </row>
    <row r="921" spans="2:14" x14ac:dyDescent="0.25">
      <c r="B921"/>
      <c r="C921"/>
      <c r="D921"/>
      <c r="E921"/>
      <c r="F921"/>
      <c r="G921"/>
      <c r="H921"/>
      <c r="L921"/>
      <c r="M921"/>
      <c r="N921"/>
    </row>
    <row r="922" spans="2:14" x14ac:dyDescent="0.25">
      <c r="B922"/>
      <c r="C922"/>
      <c r="D922"/>
      <c r="E922"/>
      <c r="F922"/>
      <c r="G922"/>
      <c r="H922"/>
      <c r="L922"/>
      <c r="M922"/>
      <c r="N922"/>
    </row>
    <row r="923" spans="2:14" x14ac:dyDescent="0.25">
      <c r="B923"/>
      <c r="C923"/>
      <c r="D923"/>
      <c r="E923"/>
      <c r="F923"/>
      <c r="G923"/>
      <c r="H923"/>
      <c r="L923"/>
      <c r="M923"/>
      <c r="N923"/>
    </row>
    <row r="924" spans="2:14" x14ac:dyDescent="0.25">
      <c r="B924"/>
      <c r="C924"/>
      <c r="D924"/>
      <c r="E924"/>
      <c r="F924"/>
      <c r="G924"/>
      <c r="H924"/>
      <c r="L924"/>
      <c r="M924"/>
      <c r="N924"/>
    </row>
    <row r="925" spans="2:14" x14ac:dyDescent="0.25">
      <c r="B925"/>
      <c r="C925"/>
      <c r="D925"/>
      <c r="E925"/>
      <c r="F925"/>
      <c r="G925"/>
      <c r="H925"/>
      <c r="L925"/>
      <c r="M925"/>
      <c r="N925"/>
    </row>
    <row r="926" spans="2:14" x14ac:dyDescent="0.25">
      <c r="B926"/>
      <c r="C926"/>
      <c r="D926"/>
      <c r="E926"/>
      <c r="F926"/>
      <c r="G926"/>
      <c r="H926"/>
      <c r="L926"/>
      <c r="M926"/>
      <c r="N926"/>
    </row>
    <row r="927" spans="2:14" x14ac:dyDescent="0.25">
      <c r="B927"/>
      <c r="C927"/>
      <c r="D927"/>
      <c r="E927"/>
      <c r="F927"/>
      <c r="G927"/>
      <c r="H927"/>
      <c r="L927"/>
      <c r="M927"/>
      <c r="N927"/>
    </row>
    <row r="928" spans="2:14" x14ac:dyDescent="0.25">
      <c r="B928"/>
      <c r="C928"/>
      <c r="D928"/>
      <c r="E928"/>
      <c r="F928"/>
      <c r="G928"/>
      <c r="H928"/>
      <c r="L928"/>
      <c r="M928"/>
      <c r="N928"/>
    </row>
    <row r="929" spans="2:14" x14ac:dyDescent="0.25">
      <c r="B929"/>
      <c r="C929"/>
      <c r="D929"/>
      <c r="E929"/>
      <c r="F929"/>
      <c r="G929"/>
      <c r="H929"/>
      <c r="L929"/>
      <c r="M929"/>
      <c r="N929"/>
    </row>
    <row r="930" spans="2:14" x14ac:dyDescent="0.25">
      <c r="B930"/>
      <c r="C930"/>
      <c r="D930"/>
      <c r="E930"/>
      <c r="F930"/>
      <c r="G930"/>
      <c r="H930"/>
      <c r="L930"/>
      <c r="M930"/>
      <c r="N930"/>
    </row>
    <row r="931" spans="2:14" x14ac:dyDescent="0.25">
      <c r="B931"/>
      <c r="C931"/>
      <c r="D931"/>
      <c r="E931"/>
      <c r="F931"/>
      <c r="G931"/>
      <c r="H931"/>
      <c r="L931"/>
      <c r="M931"/>
      <c r="N931"/>
    </row>
    <row r="932" spans="2:14" x14ac:dyDescent="0.25">
      <c r="B932"/>
      <c r="C932"/>
      <c r="D932"/>
      <c r="E932"/>
      <c r="F932"/>
      <c r="G932"/>
      <c r="H932"/>
      <c r="L932"/>
      <c r="M932"/>
      <c r="N932"/>
    </row>
    <row r="933" spans="2:14" x14ac:dyDescent="0.25">
      <c r="B933"/>
      <c r="C933"/>
      <c r="D933"/>
      <c r="E933"/>
      <c r="F933"/>
      <c r="G933"/>
      <c r="H933"/>
      <c r="L933"/>
      <c r="M933"/>
      <c r="N933"/>
    </row>
    <row r="934" spans="2:14" x14ac:dyDescent="0.25">
      <c r="B934"/>
      <c r="C934"/>
      <c r="D934"/>
      <c r="E934"/>
      <c r="F934"/>
      <c r="G934"/>
      <c r="H934"/>
      <c r="L934"/>
      <c r="M934"/>
      <c r="N934"/>
    </row>
    <row r="935" spans="2:14" x14ac:dyDescent="0.25">
      <c r="B935"/>
      <c r="C935"/>
      <c r="D935"/>
      <c r="E935"/>
      <c r="F935"/>
      <c r="G935"/>
      <c r="H935"/>
      <c r="L935"/>
      <c r="M935"/>
      <c r="N935"/>
    </row>
    <row r="936" spans="2:14" x14ac:dyDescent="0.25">
      <c r="B936"/>
      <c r="C936"/>
      <c r="D936"/>
      <c r="E936"/>
      <c r="F936"/>
      <c r="G936"/>
      <c r="H936"/>
      <c r="L936"/>
      <c r="M936"/>
      <c r="N936"/>
    </row>
    <row r="937" spans="2:14" x14ac:dyDescent="0.25">
      <c r="B937"/>
      <c r="C937"/>
      <c r="D937"/>
      <c r="E937"/>
      <c r="F937"/>
      <c r="G937"/>
      <c r="H937"/>
      <c r="L937"/>
      <c r="M937"/>
      <c r="N937"/>
    </row>
    <row r="938" spans="2:14" x14ac:dyDescent="0.25">
      <c r="B938"/>
      <c r="C938"/>
      <c r="D938"/>
      <c r="E938"/>
      <c r="F938"/>
      <c r="G938"/>
      <c r="H938"/>
      <c r="L938"/>
      <c r="M938"/>
      <c r="N938"/>
    </row>
    <row r="939" spans="2:14" x14ac:dyDescent="0.25">
      <c r="B939"/>
      <c r="C939"/>
      <c r="D939"/>
      <c r="E939"/>
      <c r="F939"/>
      <c r="G939"/>
      <c r="H939"/>
      <c r="L939"/>
      <c r="M939"/>
      <c r="N939"/>
    </row>
    <row r="940" spans="2:14" x14ac:dyDescent="0.25">
      <c r="B940"/>
      <c r="C940"/>
      <c r="D940"/>
      <c r="E940"/>
      <c r="F940"/>
      <c r="G940"/>
      <c r="H940"/>
      <c r="L940"/>
      <c r="M940"/>
      <c r="N940"/>
    </row>
    <row r="941" spans="2:14" x14ac:dyDescent="0.25">
      <c r="B941"/>
      <c r="C941"/>
      <c r="D941"/>
      <c r="E941"/>
      <c r="F941"/>
      <c r="G941"/>
      <c r="H941"/>
      <c r="L941"/>
      <c r="M941"/>
      <c r="N941"/>
    </row>
    <row r="942" spans="2:14" x14ac:dyDescent="0.25">
      <c r="B942"/>
      <c r="C942"/>
      <c r="D942"/>
      <c r="E942"/>
      <c r="F942"/>
      <c r="G942"/>
      <c r="H942"/>
      <c r="L942"/>
      <c r="M942"/>
      <c r="N942"/>
    </row>
    <row r="943" spans="2:14" x14ac:dyDescent="0.25">
      <c r="B943"/>
      <c r="C943"/>
      <c r="D943"/>
      <c r="E943"/>
      <c r="F943"/>
      <c r="G943"/>
      <c r="H943"/>
      <c r="L943"/>
      <c r="M943"/>
      <c r="N943"/>
    </row>
    <row r="944" spans="2:14" x14ac:dyDescent="0.25">
      <c r="B944"/>
      <c r="C944"/>
      <c r="D944"/>
      <c r="E944"/>
      <c r="F944"/>
      <c r="G944"/>
      <c r="H944"/>
      <c r="L944"/>
      <c r="M944"/>
      <c r="N944"/>
    </row>
    <row r="945" spans="2:14" x14ac:dyDescent="0.25">
      <c r="B945"/>
      <c r="C945"/>
      <c r="D945"/>
      <c r="E945"/>
      <c r="F945"/>
      <c r="G945"/>
      <c r="H945"/>
      <c r="L945"/>
      <c r="M945"/>
      <c r="N945"/>
    </row>
    <row r="946" spans="2:14" x14ac:dyDescent="0.25">
      <c r="B946"/>
      <c r="C946"/>
      <c r="D946"/>
      <c r="E946"/>
      <c r="F946"/>
      <c r="G946"/>
      <c r="H946"/>
      <c r="L946"/>
      <c r="M946"/>
      <c r="N946"/>
    </row>
    <row r="947" spans="2:14" x14ac:dyDescent="0.25">
      <c r="B947"/>
      <c r="C947"/>
      <c r="D947"/>
      <c r="E947"/>
      <c r="F947"/>
      <c r="G947"/>
      <c r="H947"/>
      <c r="L947"/>
      <c r="M947"/>
      <c r="N947"/>
    </row>
    <row r="948" spans="2:14" x14ac:dyDescent="0.25">
      <c r="B948"/>
      <c r="C948"/>
      <c r="D948"/>
      <c r="E948"/>
      <c r="F948"/>
      <c r="G948"/>
      <c r="H948"/>
      <c r="L948"/>
      <c r="M948"/>
      <c r="N948"/>
    </row>
    <row r="949" spans="2:14" x14ac:dyDescent="0.25">
      <c r="B949"/>
      <c r="C949"/>
      <c r="D949"/>
      <c r="E949"/>
      <c r="F949"/>
      <c r="G949"/>
      <c r="H949"/>
      <c r="L949"/>
      <c r="M949"/>
      <c r="N949"/>
    </row>
    <row r="950" spans="2:14" x14ac:dyDescent="0.25">
      <c r="B950"/>
      <c r="C950"/>
      <c r="D950"/>
      <c r="E950"/>
      <c r="F950"/>
      <c r="G950"/>
      <c r="H950"/>
      <c r="L950"/>
      <c r="M950"/>
      <c r="N950"/>
    </row>
    <row r="951" spans="2:14" x14ac:dyDescent="0.25">
      <c r="B951"/>
      <c r="C951"/>
      <c r="D951"/>
      <c r="E951"/>
      <c r="F951"/>
      <c r="G951"/>
      <c r="H951"/>
      <c r="L951"/>
      <c r="M951"/>
      <c r="N951"/>
    </row>
    <row r="952" spans="2:14" x14ac:dyDescent="0.25">
      <c r="B952"/>
      <c r="C952"/>
      <c r="D952"/>
      <c r="E952"/>
      <c r="F952"/>
      <c r="G952"/>
      <c r="H952"/>
      <c r="L952"/>
      <c r="M952"/>
      <c r="N952"/>
    </row>
    <row r="953" spans="2:14" x14ac:dyDescent="0.25">
      <c r="B953"/>
      <c r="C953"/>
      <c r="D953"/>
      <c r="E953"/>
      <c r="F953"/>
      <c r="G953"/>
      <c r="H953"/>
      <c r="L953"/>
      <c r="M953"/>
      <c r="N953"/>
    </row>
    <row r="954" spans="2:14" x14ac:dyDescent="0.25">
      <c r="B954"/>
      <c r="C954"/>
      <c r="D954"/>
      <c r="E954"/>
      <c r="F954"/>
      <c r="G954"/>
      <c r="H954"/>
      <c r="L954"/>
      <c r="M954"/>
      <c r="N954"/>
    </row>
    <row r="955" spans="2:14" x14ac:dyDescent="0.25">
      <c r="B955"/>
      <c r="C955"/>
      <c r="D955"/>
      <c r="E955"/>
      <c r="F955"/>
      <c r="G955"/>
      <c r="H955"/>
      <c r="L955"/>
      <c r="M955"/>
      <c r="N955"/>
    </row>
    <row r="956" spans="2:14" x14ac:dyDescent="0.25">
      <c r="B956"/>
      <c r="C956"/>
      <c r="D956"/>
      <c r="E956"/>
      <c r="F956"/>
      <c r="G956"/>
      <c r="H956"/>
      <c r="L956"/>
      <c r="M956"/>
      <c r="N956"/>
    </row>
    <row r="957" spans="2:14" x14ac:dyDescent="0.25">
      <c r="B957"/>
      <c r="C957"/>
      <c r="D957"/>
      <c r="E957"/>
      <c r="F957"/>
      <c r="G957"/>
      <c r="H957"/>
      <c r="L957"/>
      <c r="M957"/>
      <c r="N957"/>
    </row>
    <row r="958" spans="2:14" x14ac:dyDescent="0.25">
      <c r="B958"/>
      <c r="C958"/>
      <c r="D958"/>
      <c r="E958"/>
      <c r="F958"/>
      <c r="G958"/>
      <c r="H958"/>
      <c r="L958"/>
      <c r="M958"/>
      <c r="N958"/>
    </row>
    <row r="959" spans="2:14" x14ac:dyDescent="0.25">
      <c r="B959"/>
      <c r="C959"/>
      <c r="D959"/>
      <c r="E959"/>
      <c r="F959"/>
      <c r="G959"/>
      <c r="H959"/>
      <c r="L959"/>
      <c r="M959"/>
      <c r="N959"/>
    </row>
    <row r="960" spans="2:14" x14ac:dyDescent="0.25">
      <c r="B960"/>
      <c r="C960"/>
      <c r="D960"/>
      <c r="E960"/>
      <c r="F960"/>
      <c r="G960"/>
      <c r="H960"/>
      <c r="L960"/>
      <c r="M960"/>
      <c r="N960"/>
    </row>
    <row r="961" spans="2:14" x14ac:dyDescent="0.25">
      <c r="B961"/>
      <c r="C961"/>
      <c r="D961"/>
      <c r="E961"/>
      <c r="F961"/>
      <c r="G961"/>
      <c r="H961"/>
      <c r="L961"/>
      <c r="M961"/>
      <c r="N961"/>
    </row>
    <row r="962" spans="2:14" x14ac:dyDescent="0.25">
      <c r="B962"/>
      <c r="C962"/>
      <c r="D962"/>
      <c r="E962"/>
      <c r="F962"/>
      <c r="G962"/>
      <c r="H962"/>
      <c r="L962"/>
      <c r="M962"/>
      <c r="N962"/>
    </row>
    <row r="963" spans="2:14" x14ac:dyDescent="0.25">
      <c r="B963"/>
      <c r="C963"/>
      <c r="D963"/>
      <c r="E963"/>
      <c r="F963"/>
      <c r="G963"/>
      <c r="H963"/>
      <c r="L963"/>
      <c r="M963"/>
      <c r="N963"/>
    </row>
    <row r="964" spans="2:14" x14ac:dyDescent="0.25">
      <c r="B964"/>
      <c r="C964"/>
      <c r="D964"/>
      <c r="E964"/>
      <c r="F964"/>
      <c r="G964"/>
      <c r="H964"/>
      <c r="L964"/>
      <c r="M964"/>
      <c r="N964"/>
    </row>
    <row r="965" spans="2:14" x14ac:dyDescent="0.25">
      <c r="B965"/>
      <c r="C965"/>
      <c r="D965"/>
      <c r="E965"/>
      <c r="F965"/>
      <c r="G965"/>
      <c r="H965"/>
      <c r="L965"/>
      <c r="M965"/>
      <c r="N965"/>
    </row>
    <row r="966" spans="2:14" x14ac:dyDescent="0.25">
      <c r="B966"/>
      <c r="C966"/>
      <c r="D966"/>
      <c r="E966"/>
      <c r="F966"/>
      <c r="G966"/>
      <c r="H966"/>
      <c r="L966"/>
      <c r="M966"/>
      <c r="N966"/>
    </row>
    <row r="967" spans="2:14" x14ac:dyDescent="0.25">
      <c r="B967"/>
      <c r="C967"/>
      <c r="D967"/>
      <c r="E967"/>
      <c r="F967"/>
      <c r="G967"/>
      <c r="H967"/>
      <c r="L967"/>
      <c r="M967"/>
      <c r="N967"/>
    </row>
    <row r="968" spans="2:14" x14ac:dyDescent="0.25">
      <c r="B968"/>
      <c r="C968"/>
      <c r="D968"/>
      <c r="E968"/>
      <c r="F968"/>
      <c r="G968"/>
      <c r="H968"/>
      <c r="L968"/>
      <c r="M968"/>
      <c r="N968"/>
    </row>
    <row r="969" spans="2:14" x14ac:dyDescent="0.25">
      <c r="B969"/>
      <c r="C969"/>
      <c r="D969"/>
      <c r="E969"/>
      <c r="F969"/>
      <c r="G969"/>
      <c r="H969"/>
      <c r="L969"/>
      <c r="M969"/>
      <c r="N969"/>
    </row>
    <row r="970" spans="2:14" x14ac:dyDescent="0.25">
      <c r="B970"/>
      <c r="C970"/>
      <c r="D970"/>
      <c r="E970"/>
      <c r="F970"/>
      <c r="G970"/>
      <c r="H970"/>
      <c r="L970"/>
      <c r="M970"/>
      <c r="N970"/>
    </row>
    <row r="971" spans="2:14" x14ac:dyDescent="0.25">
      <c r="B971"/>
      <c r="C971"/>
      <c r="D971"/>
      <c r="E971"/>
      <c r="F971"/>
      <c r="G971"/>
      <c r="H971"/>
      <c r="L971"/>
      <c r="M971"/>
      <c r="N971"/>
    </row>
    <row r="972" spans="2:14" x14ac:dyDescent="0.25">
      <c r="B972"/>
      <c r="C972"/>
      <c r="D972"/>
      <c r="E972"/>
      <c r="F972"/>
      <c r="G972"/>
      <c r="H972"/>
      <c r="L972"/>
      <c r="M972"/>
      <c r="N972"/>
    </row>
    <row r="973" spans="2:14" x14ac:dyDescent="0.25">
      <c r="B973"/>
      <c r="C973"/>
      <c r="D973"/>
      <c r="E973"/>
      <c r="F973"/>
      <c r="G973"/>
      <c r="H973"/>
      <c r="L973"/>
      <c r="M973"/>
      <c r="N973"/>
    </row>
    <row r="974" spans="2:14" x14ac:dyDescent="0.25">
      <c r="B974"/>
      <c r="C974"/>
      <c r="D974"/>
      <c r="E974"/>
      <c r="F974"/>
      <c r="G974"/>
      <c r="H974"/>
      <c r="L974"/>
      <c r="M974"/>
      <c r="N974"/>
    </row>
    <row r="975" spans="2:14" x14ac:dyDescent="0.25">
      <c r="B975"/>
      <c r="C975"/>
      <c r="D975"/>
      <c r="E975"/>
      <c r="F975"/>
      <c r="G975"/>
      <c r="H975"/>
      <c r="L975"/>
      <c r="M975"/>
      <c r="N975"/>
    </row>
    <row r="976" spans="2:14" x14ac:dyDescent="0.25">
      <c r="B976"/>
      <c r="C976"/>
      <c r="D976"/>
      <c r="E976"/>
      <c r="F976"/>
      <c r="G976"/>
      <c r="H976"/>
      <c r="L976"/>
      <c r="M976"/>
      <c r="N976"/>
    </row>
    <row r="977" spans="2:14" x14ac:dyDescent="0.25">
      <c r="B977"/>
      <c r="C977"/>
      <c r="D977"/>
      <c r="E977"/>
      <c r="F977"/>
      <c r="G977"/>
      <c r="H977"/>
      <c r="L977"/>
      <c r="M977"/>
      <c r="N977"/>
    </row>
    <row r="978" spans="2:14" x14ac:dyDescent="0.25">
      <c r="B978"/>
      <c r="C978"/>
      <c r="D978"/>
      <c r="E978"/>
      <c r="F978"/>
      <c r="G978"/>
      <c r="H978"/>
      <c r="L978"/>
      <c r="M978"/>
      <c r="N978"/>
    </row>
    <row r="979" spans="2:14" x14ac:dyDescent="0.25">
      <c r="B979"/>
      <c r="C979"/>
      <c r="D979"/>
      <c r="E979"/>
      <c r="F979"/>
      <c r="G979"/>
      <c r="H979"/>
      <c r="L979"/>
      <c r="M979"/>
      <c r="N979"/>
    </row>
    <row r="980" spans="2:14" x14ac:dyDescent="0.25">
      <c r="B980"/>
      <c r="C980"/>
      <c r="D980"/>
      <c r="E980"/>
      <c r="F980"/>
      <c r="G980"/>
      <c r="H980"/>
      <c r="L980"/>
      <c r="M980"/>
      <c r="N980"/>
    </row>
    <row r="981" spans="2:14" x14ac:dyDescent="0.25">
      <c r="B981"/>
      <c r="C981"/>
      <c r="D981"/>
      <c r="E981"/>
      <c r="F981"/>
      <c r="G981"/>
      <c r="H981"/>
      <c r="L981"/>
      <c r="M981"/>
      <c r="N981"/>
    </row>
    <row r="982" spans="2:14" x14ac:dyDescent="0.25">
      <c r="B982"/>
      <c r="C982"/>
      <c r="D982"/>
      <c r="E982"/>
      <c r="F982"/>
      <c r="G982"/>
      <c r="H982"/>
      <c r="L982"/>
      <c r="M982"/>
      <c r="N982"/>
    </row>
    <row r="983" spans="2:14" x14ac:dyDescent="0.25">
      <c r="B983"/>
      <c r="C983"/>
      <c r="D983"/>
      <c r="E983"/>
      <c r="F983"/>
      <c r="G983"/>
      <c r="H983"/>
      <c r="L983"/>
      <c r="M983"/>
      <c r="N983"/>
    </row>
    <row r="984" spans="2:14" x14ac:dyDescent="0.25">
      <c r="B984"/>
      <c r="C984"/>
      <c r="D984"/>
      <c r="E984"/>
      <c r="F984"/>
      <c r="G984"/>
      <c r="H984"/>
      <c r="L984"/>
      <c r="M984"/>
      <c r="N984"/>
    </row>
    <row r="985" spans="2:14" x14ac:dyDescent="0.25">
      <c r="B985"/>
      <c r="C985"/>
      <c r="D985"/>
      <c r="E985"/>
      <c r="F985"/>
      <c r="G985"/>
      <c r="H985"/>
      <c r="L985"/>
      <c r="M985"/>
      <c r="N985"/>
    </row>
    <row r="986" spans="2:14" x14ac:dyDescent="0.25">
      <c r="B986"/>
      <c r="C986"/>
      <c r="D986"/>
      <c r="E986"/>
      <c r="F986"/>
      <c r="G986"/>
      <c r="H986"/>
      <c r="L986"/>
      <c r="M986"/>
      <c r="N986"/>
    </row>
    <row r="987" spans="2:14" x14ac:dyDescent="0.25">
      <c r="B987"/>
      <c r="C987"/>
      <c r="D987"/>
      <c r="E987"/>
      <c r="F987"/>
      <c r="G987"/>
      <c r="H987"/>
      <c r="L987"/>
      <c r="M987"/>
      <c r="N987"/>
    </row>
    <row r="988" spans="2:14" x14ac:dyDescent="0.25">
      <c r="B988"/>
      <c r="C988"/>
      <c r="D988"/>
      <c r="E988"/>
      <c r="F988"/>
      <c r="G988"/>
      <c r="H988"/>
      <c r="L988"/>
      <c r="M988"/>
      <c r="N988"/>
    </row>
    <row r="989" spans="2:14" x14ac:dyDescent="0.25">
      <c r="B989"/>
      <c r="C989"/>
      <c r="D989"/>
      <c r="E989"/>
      <c r="F989"/>
      <c r="G989"/>
      <c r="H989"/>
      <c r="L989"/>
      <c r="M989"/>
      <c r="N989"/>
    </row>
    <row r="990" spans="2:14" x14ac:dyDescent="0.25">
      <c r="B990"/>
      <c r="C990"/>
      <c r="D990"/>
      <c r="E990"/>
      <c r="F990"/>
      <c r="G990"/>
      <c r="H990"/>
      <c r="L990"/>
      <c r="M990"/>
      <c r="N990"/>
    </row>
    <row r="991" spans="2:14" x14ac:dyDescent="0.25">
      <c r="B991"/>
      <c r="C991"/>
      <c r="D991"/>
      <c r="E991"/>
      <c r="F991"/>
      <c r="G991"/>
      <c r="H991"/>
      <c r="L991"/>
      <c r="M991"/>
      <c r="N991"/>
    </row>
    <row r="992" spans="2:14" x14ac:dyDescent="0.25">
      <c r="B992"/>
      <c r="C992"/>
      <c r="D992"/>
      <c r="E992"/>
      <c r="F992"/>
      <c r="G992"/>
      <c r="H992"/>
      <c r="L992"/>
      <c r="M992"/>
      <c r="N992"/>
    </row>
    <row r="993" spans="2:14" x14ac:dyDescent="0.25">
      <c r="B993"/>
      <c r="C993"/>
      <c r="D993"/>
      <c r="E993"/>
      <c r="F993"/>
      <c r="G993"/>
      <c r="H993"/>
      <c r="L993"/>
      <c r="M993"/>
      <c r="N993"/>
    </row>
    <row r="994" spans="2:14" x14ac:dyDescent="0.25">
      <c r="B994"/>
      <c r="C994"/>
      <c r="D994"/>
      <c r="E994"/>
      <c r="F994"/>
      <c r="G994"/>
      <c r="H994"/>
      <c r="L994"/>
      <c r="M994"/>
      <c r="N994"/>
    </row>
    <row r="995" spans="2:14" x14ac:dyDescent="0.25">
      <c r="B995"/>
      <c r="C995"/>
      <c r="D995"/>
      <c r="E995"/>
      <c r="F995"/>
      <c r="G995"/>
      <c r="H995"/>
      <c r="L995"/>
      <c r="M995"/>
      <c r="N995"/>
    </row>
    <row r="996" spans="2:14" x14ac:dyDescent="0.25">
      <c r="B996"/>
      <c r="C996"/>
      <c r="D996"/>
      <c r="E996"/>
      <c r="F996"/>
      <c r="G996"/>
      <c r="H996"/>
      <c r="L996"/>
      <c r="M996"/>
      <c r="N996"/>
    </row>
    <row r="997" spans="2:14" x14ac:dyDescent="0.25">
      <c r="B997"/>
      <c r="C997"/>
      <c r="D997"/>
      <c r="E997"/>
      <c r="F997"/>
      <c r="G997"/>
      <c r="H997"/>
      <c r="L997"/>
      <c r="M997"/>
      <c r="N997"/>
    </row>
    <row r="998" spans="2:14" x14ac:dyDescent="0.25">
      <c r="B998"/>
      <c r="C998"/>
      <c r="D998"/>
      <c r="E998"/>
      <c r="F998"/>
      <c r="G998"/>
      <c r="H998"/>
      <c r="L998"/>
      <c r="M998"/>
      <c r="N998"/>
    </row>
    <row r="999" spans="2:14" x14ac:dyDescent="0.25">
      <c r="B999"/>
      <c r="C999"/>
      <c r="D999"/>
      <c r="E999"/>
      <c r="F999"/>
      <c r="G999"/>
      <c r="H999"/>
      <c r="L999"/>
      <c r="M999"/>
      <c r="N999"/>
    </row>
    <row r="1000" spans="2:14" x14ac:dyDescent="0.25">
      <c r="B1000"/>
      <c r="C1000"/>
      <c r="D1000"/>
      <c r="E1000"/>
      <c r="F1000"/>
      <c r="G1000"/>
      <c r="H1000"/>
      <c r="L1000"/>
      <c r="M1000"/>
      <c r="N1000"/>
    </row>
    <row r="1001" spans="2:14" x14ac:dyDescent="0.25">
      <c r="B1001"/>
      <c r="C1001"/>
      <c r="D1001"/>
      <c r="E1001"/>
      <c r="F1001"/>
      <c r="G1001"/>
      <c r="H1001"/>
      <c r="L1001"/>
      <c r="M1001"/>
      <c r="N1001"/>
    </row>
    <row r="1002" spans="2:14" x14ac:dyDescent="0.25">
      <c r="B1002"/>
      <c r="C1002"/>
      <c r="D1002"/>
      <c r="E1002"/>
      <c r="F1002"/>
      <c r="G1002"/>
      <c r="H1002"/>
      <c r="L1002"/>
      <c r="M1002"/>
      <c r="N1002"/>
    </row>
    <row r="1003" spans="2:14" x14ac:dyDescent="0.25">
      <c r="B1003"/>
      <c r="C1003"/>
      <c r="D1003"/>
      <c r="E1003"/>
      <c r="F1003"/>
      <c r="G1003"/>
      <c r="H1003"/>
      <c r="L1003"/>
      <c r="M1003"/>
      <c r="N1003"/>
    </row>
    <row r="1004" spans="2:14" x14ac:dyDescent="0.25">
      <c r="B1004"/>
      <c r="C1004"/>
      <c r="D1004"/>
      <c r="E1004"/>
      <c r="F1004"/>
      <c r="G1004"/>
      <c r="H1004"/>
      <c r="L1004"/>
      <c r="M1004"/>
      <c r="N1004"/>
    </row>
    <row r="1005" spans="2:14" x14ac:dyDescent="0.25">
      <c r="B1005"/>
      <c r="C1005"/>
      <c r="D1005"/>
      <c r="E1005"/>
      <c r="F1005"/>
      <c r="G1005"/>
      <c r="H1005"/>
      <c r="L1005"/>
      <c r="M1005"/>
      <c r="N1005"/>
    </row>
    <row r="1006" spans="2:14" x14ac:dyDescent="0.25">
      <c r="B1006"/>
      <c r="C1006"/>
      <c r="D1006"/>
      <c r="E1006"/>
      <c r="F1006"/>
      <c r="G1006"/>
      <c r="H1006"/>
      <c r="L1006"/>
      <c r="M1006"/>
      <c r="N1006"/>
    </row>
    <row r="1007" spans="2:14" x14ac:dyDescent="0.25">
      <c r="B1007"/>
      <c r="C1007"/>
      <c r="D1007"/>
      <c r="E1007"/>
      <c r="F1007"/>
      <c r="G1007"/>
      <c r="H1007"/>
      <c r="L1007"/>
      <c r="M1007"/>
      <c r="N1007"/>
    </row>
    <row r="1008" spans="2:14" x14ac:dyDescent="0.25">
      <c r="B1008"/>
      <c r="C1008"/>
      <c r="D1008"/>
      <c r="E1008"/>
      <c r="F1008"/>
      <c r="G1008"/>
      <c r="H1008"/>
      <c r="L1008"/>
      <c r="M1008"/>
      <c r="N1008"/>
    </row>
    <row r="1009" spans="2:14" x14ac:dyDescent="0.25">
      <c r="B1009"/>
      <c r="C1009"/>
      <c r="D1009"/>
      <c r="E1009"/>
      <c r="F1009"/>
      <c r="G1009"/>
      <c r="H1009"/>
      <c r="L1009"/>
      <c r="M1009"/>
      <c r="N1009"/>
    </row>
    <row r="1010" spans="2:14" x14ac:dyDescent="0.25">
      <c r="B1010"/>
      <c r="C1010"/>
      <c r="D1010"/>
      <c r="E1010"/>
      <c r="F1010"/>
      <c r="G1010"/>
      <c r="H1010"/>
      <c r="L1010"/>
      <c r="M1010"/>
      <c r="N1010"/>
    </row>
    <row r="1011" spans="2:14" x14ac:dyDescent="0.25">
      <c r="B1011"/>
      <c r="C1011"/>
      <c r="D1011"/>
      <c r="E1011"/>
      <c r="F1011"/>
      <c r="G1011"/>
      <c r="H1011"/>
      <c r="L1011"/>
      <c r="M1011"/>
      <c r="N1011"/>
    </row>
    <row r="1012" spans="2:14" x14ac:dyDescent="0.25">
      <c r="B1012"/>
      <c r="C1012"/>
      <c r="D1012"/>
      <c r="E1012"/>
      <c r="F1012"/>
      <c r="G1012"/>
      <c r="H1012"/>
      <c r="L1012"/>
      <c r="M1012"/>
      <c r="N1012"/>
    </row>
    <row r="1013" spans="2:14" x14ac:dyDescent="0.25">
      <c r="B1013"/>
      <c r="C1013"/>
      <c r="D1013"/>
      <c r="E1013"/>
      <c r="F1013"/>
      <c r="G1013"/>
      <c r="H1013"/>
      <c r="L1013"/>
      <c r="M1013"/>
      <c r="N1013"/>
    </row>
    <row r="1014" spans="2:14" x14ac:dyDescent="0.25">
      <c r="B1014"/>
      <c r="C1014"/>
      <c r="D1014"/>
      <c r="E1014"/>
      <c r="F1014"/>
      <c r="G1014"/>
      <c r="H1014"/>
      <c r="L1014"/>
      <c r="M1014"/>
      <c r="N1014"/>
    </row>
    <row r="1015" spans="2:14" x14ac:dyDescent="0.25">
      <c r="B1015"/>
      <c r="C1015"/>
      <c r="D1015"/>
      <c r="E1015"/>
      <c r="F1015"/>
      <c r="G1015"/>
      <c r="H1015"/>
      <c r="L1015"/>
      <c r="M1015"/>
      <c r="N1015"/>
    </row>
    <row r="1016" spans="2:14" x14ac:dyDescent="0.25">
      <c r="B1016"/>
      <c r="C1016"/>
      <c r="D1016"/>
      <c r="E1016"/>
      <c r="F1016"/>
      <c r="G1016"/>
      <c r="H1016"/>
      <c r="L1016"/>
      <c r="M1016"/>
      <c r="N1016"/>
    </row>
    <row r="1017" spans="2:14" x14ac:dyDescent="0.25">
      <c r="B1017"/>
      <c r="C1017"/>
      <c r="D1017"/>
      <c r="E1017"/>
      <c r="F1017"/>
      <c r="G1017"/>
      <c r="H1017"/>
      <c r="L1017"/>
      <c r="M1017"/>
      <c r="N1017"/>
    </row>
    <row r="1018" spans="2:14" x14ac:dyDescent="0.25">
      <c r="B1018"/>
      <c r="C1018"/>
      <c r="D1018"/>
      <c r="E1018"/>
      <c r="F1018"/>
      <c r="G1018"/>
      <c r="H1018"/>
      <c r="L1018"/>
      <c r="M1018"/>
      <c r="N1018"/>
    </row>
    <row r="1019" spans="2:14" x14ac:dyDescent="0.25">
      <c r="B1019"/>
      <c r="C1019"/>
      <c r="D1019"/>
      <c r="E1019"/>
      <c r="F1019"/>
      <c r="G1019"/>
      <c r="H1019"/>
      <c r="L1019"/>
      <c r="M1019"/>
      <c r="N1019"/>
    </row>
    <row r="1020" spans="2:14" x14ac:dyDescent="0.25">
      <c r="B1020"/>
      <c r="C1020"/>
      <c r="D1020"/>
      <c r="E1020"/>
      <c r="F1020"/>
      <c r="G1020"/>
      <c r="H1020"/>
      <c r="L1020"/>
      <c r="M1020"/>
      <c r="N1020"/>
    </row>
    <row r="1021" spans="2:14" x14ac:dyDescent="0.25">
      <c r="B1021"/>
      <c r="C1021"/>
      <c r="D1021"/>
      <c r="E1021"/>
      <c r="F1021"/>
      <c r="G1021"/>
      <c r="H1021"/>
      <c r="L1021"/>
      <c r="M1021"/>
      <c r="N1021"/>
    </row>
    <row r="1022" spans="2:14" x14ac:dyDescent="0.25">
      <c r="B1022"/>
      <c r="C1022"/>
      <c r="D1022"/>
      <c r="E1022"/>
      <c r="F1022"/>
      <c r="G1022"/>
      <c r="H1022"/>
      <c r="L1022"/>
      <c r="M1022"/>
      <c r="N1022"/>
    </row>
    <row r="1023" spans="2:14" x14ac:dyDescent="0.25">
      <c r="B1023"/>
      <c r="C1023"/>
      <c r="D1023"/>
      <c r="E1023"/>
      <c r="F1023"/>
      <c r="G1023"/>
      <c r="H1023"/>
      <c r="L1023"/>
      <c r="M1023"/>
      <c r="N1023"/>
    </row>
    <row r="1024" spans="2:14" x14ac:dyDescent="0.25">
      <c r="B1024"/>
      <c r="C1024"/>
      <c r="D1024"/>
      <c r="E1024"/>
      <c r="F1024"/>
      <c r="G1024"/>
      <c r="H1024"/>
      <c r="L1024"/>
      <c r="M1024"/>
      <c r="N1024"/>
    </row>
    <row r="1025" spans="2:14" x14ac:dyDescent="0.25">
      <c r="B1025"/>
      <c r="C1025"/>
      <c r="D1025"/>
      <c r="E1025"/>
      <c r="F1025"/>
      <c r="G1025"/>
      <c r="H1025"/>
      <c r="L1025"/>
      <c r="M1025"/>
      <c r="N1025"/>
    </row>
    <row r="1026" spans="2:14" x14ac:dyDescent="0.25">
      <c r="B1026"/>
      <c r="C1026"/>
      <c r="D1026"/>
      <c r="E1026"/>
      <c r="F1026"/>
      <c r="G1026"/>
      <c r="H1026"/>
      <c r="L1026"/>
      <c r="M1026"/>
      <c r="N1026"/>
    </row>
    <row r="1027" spans="2:14" x14ac:dyDescent="0.25">
      <c r="B1027"/>
      <c r="C1027"/>
      <c r="D1027"/>
      <c r="E1027"/>
      <c r="F1027"/>
      <c r="G1027"/>
      <c r="H1027"/>
      <c r="L1027"/>
      <c r="M1027"/>
      <c r="N1027"/>
    </row>
    <row r="1028" spans="2:14" x14ac:dyDescent="0.25">
      <c r="B1028"/>
      <c r="C1028"/>
      <c r="D1028"/>
      <c r="E1028"/>
      <c r="F1028"/>
      <c r="G1028"/>
      <c r="H1028"/>
      <c r="L1028"/>
      <c r="M1028"/>
      <c r="N1028"/>
    </row>
    <row r="1029" spans="2:14" x14ac:dyDescent="0.25">
      <c r="B1029"/>
      <c r="C1029"/>
      <c r="D1029"/>
      <c r="E1029"/>
      <c r="F1029"/>
      <c r="G1029"/>
      <c r="H1029"/>
      <c r="L1029"/>
      <c r="M1029"/>
      <c r="N1029"/>
    </row>
    <row r="1030" spans="2:14" x14ac:dyDescent="0.25">
      <c r="B1030"/>
      <c r="C1030"/>
      <c r="D1030"/>
      <c r="E1030"/>
      <c r="F1030"/>
      <c r="G1030"/>
      <c r="H1030"/>
      <c r="L1030"/>
      <c r="M1030"/>
      <c r="N1030"/>
    </row>
    <row r="1031" spans="2:14" x14ac:dyDescent="0.25">
      <c r="B1031"/>
      <c r="C1031"/>
      <c r="D1031"/>
      <c r="E1031"/>
      <c r="F1031"/>
      <c r="G1031"/>
      <c r="H1031"/>
      <c r="L1031"/>
      <c r="M1031"/>
      <c r="N1031"/>
    </row>
    <row r="1032" spans="2:14" x14ac:dyDescent="0.25">
      <c r="B1032"/>
      <c r="C1032"/>
      <c r="D1032"/>
      <c r="E1032"/>
      <c r="F1032"/>
      <c r="G1032"/>
      <c r="H1032"/>
      <c r="L1032"/>
      <c r="M1032"/>
      <c r="N1032"/>
    </row>
    <row r="1033" spans="2:14" x14ac:dyDescent="0.25">
      <c r="B1033"/>
      <c r="C1033"/>
      <c r="D1033"/>
      <c r="E1033"/>
      <c r="F1033"/>
      <c r="G1033"/>
      <c r="H1033"/>
      <c r="L1033"/>
      <c r="M1033"/>
      <c r="N1033"/>
    </row>
    <row r="1034" spans="2:14" x14ac:dyDescent="0.25">
      <c r="B1034"/>
      <c r="C1034"/>
      <c r="D1034"/>
      <c r="E1034"/>
      <c r="F1034"/>
      <c r="G1034"/>
      <c r="H1034"/>
      <c r="L1034"/>
      <c r="M1034"/>
      <c r="N1034"/>
    </row>
    <row r="1035" spans="2:14" x14ac:dyDescent="0.25">
      <c r="B1035"/>
      <c r="C1035"/>
      <c r="D1035"/>
      <c r="E1035"/>
      <c r="F1035"/>
      <c r="G1035"/>
      <c r="H1035"/>
      <c r="L1035"/>
      <c r="M1035"/>
      <c r="N1035"/>
    </row>
    <row r="1036" spans="2:14" x14ac:dyDescent="0.25">
      <c r="B1036"/>
      <c r="C1036"/>
      <c r="D1036"/>
      <c r="E1036"/>
      <c r="F1036"/>
      <c r="G1036"/>
      <c r="H1036"/>
      <c r="L1036"/>
      <c r="M1036"/>
      <c r="N1036"/>
    </row>
    <row r="1037" spans="2:14" x14ac:dyDescent="0.25">
      <c r="B1037"/>
      <c r="C1037"/>
      <c r="D1037"/>
      <c r="E1037"/>
      <c r="F1037"/>
      <c r="G1037"/>
      <c r="H1037"/>
      <c r="L1037"/>
      <c r="M1037"/>
      <c r="N1037"/>
    </row>
    <row r="1038" spans="2:14" x14ac:dyDescent="0.25">
      <c r="B1038"/>
      <c r="C1038"/>
      <c r="D1038"/>
      <c r="E1038"/>
      <c r="F1038"/>
      <c r="G1038"/>
      <c r="H1038"/>
      <c r="L1038"/>
      <c r="M1038"/>
      <c r="N1038"/>
    </row>
    <row r="1039" spans="2:14" x14ac:dyDescent="0.25">
      <c r="B1039"/>
      <c r="C1039"/>
      <c r="D1039"/>
      <c r="E1039"/>
      <c r="F1039"/>
      <c r="G1039"/>
      <c r="H1039"/>
      <c r="L1039"/>
      <c r="M1039"/>
      <c r="N1039"/>
    </row>
    <row r="1040" spans="2:14" x14ac:dyDescent="0.25">
      <c r="B1040"/>
      <c r="C1040"/>
      <c r="D1040"/>
      <c r="E1040"/>
      <c r="F1040"/>
      <c r="G1040"/>
      <c r="H1040"/>
      <c r="L1040"/>
      <c r="M1040"/>
      <c r="N1040"/>
    </row>
    <row r="1041" spans="2:14" x14ac:dyDescent="0.25">
      <c r="B1041"/>
      <c r="C1041"/>
      <c r="D1041"/>
      <c r="E1041"/>
      <c r="F1041"/>
      <c r="G1041"/>
      <c r="H1041"/>
      <c r="L1041"/>
      <c r="M1041"/>
      <c r="N1041"/>
    </row>
    <row r="1042" spans="2:14" x14ac:dyDescent="0.25">
      <c r="B1042"/>
      <c r="C1042"/>
      <c r="D1042"/>
      <c r="E1042"/>
      <c r="F1042"/>
      <c r="G1042"/>
      <c r="H1042"/>
      <c r="L1042"/>
      <c r="M1042"/>
      <c r="N1042"/>
    </row>
    <row r="1043" spans="2:14" x14ac:dyDescent="0.25">
      <c r="B1043"/>
      <c r="C1043"/>
      <c r="D1043"/>
      <c r="E1043"/>
      <c r="F1043"/>
      <c r="G1043"/>
      <c r="H1043"/>
      <c r="L1043"/>
      <c r="M1043"/>
      <c r="N1043"/>
    </row>
    <row r="1044" spans="2:14" x14ac:dyDescent="0.25">
      <c r="B1044"/>
      <c r="C1044"/>
      <c r="D1044"/>
      <c r="E1044"/>
      <c r="F1044"/>
      <c r="G1044"/>
      <c r="H1044"/>
      <c r="L1044"/>
      <c r="M1044"/>
      <c r="N1044"/>
    </row>
    <row r="1045" spans="2:14" x14ac:dyDescent="0.25">
      <c r="B1045"/>
      <c r="C1045"/>
      <c r="D1045"/>
      <c r="E1045"/>
      <c r="F1045"/>
      <c r="G1045"/>
      <c r="H1045"/>
      <c r="L1045"/>
      <c r="M1045"/>
      <c r="N1045"/>
    </row>
    <row r="1046" spans="2:14" x14ac:dyDescent="0.25">
      <c r="B1046"/>
      <c r="C1046"/>
      <c r="D1046"/>
      <c r="E1046"/>
      <c r="F1046"/>
      <c r="G1046"/>
      <c r="H1046"/>
      <c r="L1046"/>
      <c r="M1046"/>
      <c r="N1046"/>
    </row>
    <row r="1047" spans="2:14" x14ac:dyDescent="0.25">
      <c r="B1047"/>
      <c r="C1047"/>
      <c r="D1047"/>
      <c r="E1047"/>
      <c r="F1047"/>
      <c r="G1047"/>
      <c r="H1047"/>
      <c r="L1047"/>
      <c r="M1047"/>
      <c r="N1047"/>
    </row>
    <row r="1048" spans="2:14" x14ac:dyDescent="0.25">
      <c r="B1048"/>
      <c r="C1048"/>
      <c r="D1048"/>
      <c r="E1048"/>
      <c r="F1048"/>
      <c r="G1048"/>
      <c r="H1048"/>
      <c r="L1048"/>
      <c r="M1048"/>
      <c r="N1048"/>
    </row>
    <row r="1049" spans="2:14" x14ac:dyDescent="0.25">
      <c r="B1049"/>
      <c r="C1049"/>
      <c r="D1049"/>
      <c r="E1049"/>
      <c r="F1049"/>
      <c r="G1049"/>
      <c r="H1049"/>
      <c r="L1049"/>
      <c r="M1049"/>
      <c r="N1049"/>
    </row>
    <row r="1050" spans="2:14" x14ac:dyDescent="0.25">
      <c r="B1050"/>
      <c r="C1050"/>
      <c r="D1050"/>
      <c r="E1050"/>
      <c r="F1050"/>
      <c r="G1050"/>
      <c r="H1050"/>
      <c r="L1050"/>
      <c r="M1050"/>
      <c r="N1050"/>
    </row>
    <row r="1051" spans="2:14" x14ac:dyDescent="0.25">
      <c r="B1051"/>
      <c r="C1051"/>
      <c r="D1051"/>
      <c r="E1051"/>
      <c r="F1051"/>
      <c r="G1051"/>
      <c r="H1051"/>
      <c r="L1051"/>
      <c r="M1051"/>
      <c r="N1051"/>
    </row>
    <row r="1052" spans="2:14" x14ac:dyDescent="0.25">
      <c r="B1052"/>
      <c r="C1052"/>
      <c r="D1052"/>
      <c r="E1052"/>
      <c r="F1052"/>
      <c r="G1052"/>
      <c r="H1052"/>
      <c r="L1052"/>
      <c r="M1052"/>
      <c r="N1052"/>
    </row>
    <row r="1053" spans="2:14" x14ac:dyDescent="0.25">
      <c r="B1053"/>
      <c r="C1053"/>
      <c r="D1053"/>
      <c r="E1053"/>
      <c r="F1053"/>
      <c r="G1053"/>
      <c r="H1053"/>
      <c r="L1053"/>
      <c r="M1053"/>
      <c r="N1053"/>
    </row>
    <row r="1054" spans="2:14" x14ac:dyDescent="0.25">
      <c r="B1054"/>
      <c r="C1054"/>
      <c r="D1054"/>
      <c r="E1054"/>
      <c r="F1054"/>
      <c r="G1054"/>
      <c r="H1054"/>
      <c r="L1054"/>
      <c r="M1054"/>
      <c r="N1054"/>
    </row>
    <row r="1055" spans="2:14" x14ac:dyDescent="0.25">
      <c r="B1055"/>
      <c r="C1055"/>
      <c r="D1055"/>
      <c r="E1055"/>
      <c r="F1055"/>
      <c r="G1055"/>
      <c r="H1055"/>
      <c r="L1055"/>
      <c r="M1055"/>
      <c r="N1055"/>
    </row>
    <row r="1056" spans="2:14" x14ac:dyDescent="0.25">
      <c r="B1056"/>
      <c r="C1056"/>
      <c r="D1056"/>
      <c r="E1056"/>
      <c r="F1056"/>
      <c r="G1056"/>
      <c r="H1056"/>
      <c r="L1056"/>
      <c r="M1056"/>
      <c r="N1056"/>
    </row>
    <row r="1057" spans="2:14" x14ac:dyDescent="0.25">
      <c r="B1057"/>
      <c r="C1057"/>
      <c r="D1057"/>
      <c r="E1057"/>
      <c r="F1057"/>
      <c r="G1057"/>
      <c r="H1057"/>
      <c r="L1057"/>
      <c r="M1057"/>
      <c r="N1057"/>
    </row>
    <row r="1058" spans="2:14" x14ac:dyDescent="0.25">
      <c r="B1058"/>
      <c r="C1058"/>
      <c r="D1058"/>
      <c r="E1058"/>
      <c r="F1058"/>
      <c r="G1058"/>
      <c r="H1058"/>
      <c r="L1058"/>
      <c r="M1058"/>
      <c r="N1058"/>
    </row>
    <row r="1059" spans="2:14" x14ac:dyDescent="0.25">
      <c r="B1059"/>
      <c r="C1059"/>
      <c r="D1059"/>
      <c r="E1059"/>
      <c r="F1059"/>
      <c r="G1059"/>
      <c r="H1059"/>
      <c r="L1059"/>
      <c r="M1059"/>
      <c r="N1059"/>
    </row>
    <row r="1060" spans="2:14" x14ac:dyDescent="0.25">
      <c r="B1060"/>
      <c r="C1060"/>
      <c r="D1060"/>
      <c r="E1060"/>
      <c r="F1060"/>
      <c r="G1060"/>
      <c r="H1060"/>
      <c r="L1060"/>
      <c r="M1060"/>
      <c r="N1060"/>
    </row>
    <row r="1061" spans="2:14" x14ac:dyDescent="0.25">
      <c r="B1061"/>
      <c r="C1061"/>
      <c r="D1061"/>
      <c r="E1061"/>
      <c r="F1061"/>
      <c r="G1061"/>
      <c r="H1061"/>
      <c r="L1061"/>
      <c r="M1061"/>
      <c r="N1061"/>
    </row>
    <row r="1062" spans="2:14" x14ac:dyDescent="0.25">
      <c r="B1062"/>
      <c r="C1062"/>
      <c r="D1062"/>
      <c r="E1062"/>
      <c r="F1062"/>
      <c r="G1062"/>
      <c r="H1062"/>
      <c r="L1062"/>
      <c r="M1062"/>
      <c r="N1062"/>
    </row>
    <row r="1063" spans="2:14" x14ac:dyDescent="0.25">
      <c r="B1063"/>
      <c r="C1063"/>
      <c r="D1063"/>
      <c r="E1063"/>
      <c r="F1063"/>
      <c r="G1063"/>
      <c r="H1063"/>
      <c r="L1063"/>
      <c r="M1063"/>
      <c r="N1063"/>
    </row>
    <row r="1064" spans="2:14" x14ac:dyDescent="0.25">
      <c r="B1064"/>
      <c r="C1064"/>
      <c r="D1064"/>
      <c r="E1064"/>
      <c r="F1064"/>
      <c r="G1064"/>
      <c r="H1064"/>
      <c r="L1064"/>
      <c r="M1064"/>
      <c r="N1064"/>
    </row>
    <row r="1065" spans="2:14" x14ac:dyDescent="0.25">
      <c r="B1065"/>
      <c r="C1065"/>
      <c r="D1065"/>
      <c r="E1065"/>
      <c r="F1065"/>
      <c r="G1065"/>
      <c r="H1065"/>
      <c r="L1065"/>
      <c r="M1065"/>
      <c r="N1065"/>
    </row>
    <row r="1066" spans="2:14" x14ac:dyDescent="0.25">
      <c r="B1066"/>
      <c r="C1066"/>
      <c r="D1066"/>
      <c r="E1066"/>
      <c r="F1066"/>
      <c r="G1066"/>
      <c r="H1066"/>
      <c r="L1066"/>
      <c r="M1066"/>
      <c r="N1066"/>
    </row>
    <row r="1067" spans="2:14" x14ac:dyDescent="0.25">
      <c r="B1067"/>
      <c r="C1067"/>
      <c r="D1067"/>
      <c r="E1067"/>
      <c r="F1067"/>
      <c r="G1067"/>
      <c r="H1067"/>
      <c r="L1067"/>
      <c r="M1067"/>
      <c r="N1067"/>
    </row>
    <row r="1068" spans="2:14" x14ac:dyDescent="0.25">
      <c r="B1068"/>
      <c r="C1068"/>
      <c r="D1068"/>
      <c r="E1068"/>
      <c r="F1068"/>
      <c r="G1068"/>
      <c r="H1068"/>
      <c r="L1068"/>
      <c r="M1068"/>
      <c r="N1068"/>
    </row>
    <row r="1069" spans="2:14" x14ac:dyDescent="0.25">
      <c r="B1069"/>
      <c r="C1069"/>
      <c r="D1069"/>
      <c r="E1069"/>
      <c r="F1069"/>
      <c r="G1069"/>
      <c r="H1069"/>
      <c r="L1069"/>
      <c r="M1069"/>
      <c r="N1069"/>
    </row>
    <row r="1070" spans="2:14" x14ac:dyDescent="0.25">
      <c r="B1070"/>
      <c r="C1070"/>
      <c r="D1070"/>
      <c r="E1070"/>
      <c r="F1070"/>
      <c r="G1070"/>
      <c r="H1070"/>
      <c r="L1070"/>
      <c r="M1070"/>
      <c r="N1070"/>
    </row>
    <row r="1071" spans="2:14" x14ac:dyDescent="0.25">
      <c r="B1071"/>
      <c r="C1071"/>
      <c r="D1071"/>
      <c r="E1071"/>
      <c r="F1071"/>
      <c r="G1071"/>
      <c r="H1071"/>
      <c r="L1071"/>
      <c r="M1071"/>
      <c r="N1071"/>
    </row>
    <row r="1072" spans="2:14" x14ac:dyDescent="0.25">
      <c r="B1072"/>
      <c r="C1072"/>
      <c r="D1072"/>
      <c r="E1072"/>
      <c r="F1072"/>
      <c r="G1072"/>
      <c r="H1072"/>
      <c r="L1072"/>
      <c r="M1072"/>
      <c r="N1072"/>
    </row>
    <row r="1073" spans="2:14" x14ac:dyDescent="0.25">
      <c r="B1073"/>
      <c r="C1073"/>
      <c r="D1073"/>
      <c r="E1073"/>
      <c r="F1073"/>
      <c r="G1073"/>
      <c r="H1073"/>
      <c r="L1073"/>
      <c r="M1073"/>
      <c r="N1073"/>
    </row>
    <row r="1074" spans="2:14" x14ac:dyDescent="0.25">
      <c r="B1074"/>
      <c r="C1074"/>
      <c r="D1074"/>
      <c r="E1074"/>
      <c r="F1074"/>
      <c r="G1074"/>
      <c r="H1074"/>
      <c r="L1074"/>
      <c r="M1074"/>
      <c r="N1074"/>
    </row>
    <row r="1075" spans="2:14" x14ac:dyDescent="0.25">
      <c r="B1075"/>
      <c r="C1075"/>
      <c r="D1075"/>
      <c r="E1075"/>
      <c r="F1075"/>
      <c r="G1075"/>
      <c r="H1075"/>
      <c r="L1075"/>
      <c r="M1075"/>
      <c r="N1075"/>
    </row>
    <row r="1076" spans="2:14" x14ac:dyDescent="0.25">
      <c r="B1076"/>
      <c r="C1076"/>
      <c r="D1076"/>
      <c r="E1076"/>
      <c r="F1076"/>
      <c r="G1076"/>
      <c r="H1076"/>
      <c r="L1076"/>
      <c r="M1076"/>
      <c r="N1076"/>
    </row>
    <row r="1077" spans="2:14" x14ac:dyDescent="0.25">
      <c r="B1077"/>
      <c r="C1077"/>
      <c r="D1077"/>
      <c r="E1077"/>
      <c r="F1077"/>
      <c r="G1077"/>
      <c r="H1077"/>
      <c r="L1077"/>
      <c r="M1077"/>
      <c r="N1077"/>
    </row>
    <row r="1078" spans="2:14" x14ac:dyDescent="0.25">
      <c r="B1078"/>
      <c r="C1078"/>
      <c r="D1078"/>
      <c r="E1078"/>
      <c r="F1078"/>
      <c r="G1078"/>
      <c r="H1078"/>
      <c r="L1078"/>
      <c r="M1078"/>
      <c r="N1078"/>
    </row>
    <row r="1079" spans="2:14" x14ac:dyDescent="0.25">
      <c r="B1079"/>
      <c r="C1079"/>
      <c r="D1079"/>
      <c r="E1079"/>
      <c r="F1079"/>
      <c r="G1079"/>
      <c r="H1079"/>
      <c r="L1079"/>
      <c r="M1079"/>
      <c r="N1079"/>
    </row>
    <row r="1080" spans="2:14" x14ac:dyDescent="0.25">
      <c r="B1080"/>
      <c r="C1080"/>
      <c r="D1080"/>
      <c r="E1080"/>
      <c r="F1080"/>
      <c r="G1080"/>
      <c r="H1080"/>
      <c r="L1080"/>
      <c r="M1080"/>
      <c r="N1080"/>
    </row>
    <row r="1081" spans="2:14" x14ac:dyDescent="0.25">
      <c r="B1081"/>
      <c r="C1081"/>
      <c r="D1081"/>
      <c r="E1081"/>
      <c r="F1081"/>
      <c r="G1081"/>
      <c r="H1081"/>
      <c r="L1081"/>
      <c r="M1081"/>
      <c r="N1081"/>
    </row>
    <row r="1082" spans="2:14" x14ac:dyDescent="0.25">
      <c r="B1082"/>
      <c r="C1082"/>
      <c r="D1082"/>
      <c r="E1082"/>
      <c r="F1082"/>
      <c r="G1082"/>
      <c r="H1082"/>
      <c r="L1082"/>
      <c r="M1082"/>
      <c r="N1082"/>
    </row>
    <row r="1083" spans="2:14" x14ac:dyDescent="0.25">
      <c r="B1083"/>
      <c r="C1083"/>
      <c r="D1083"/>
      <c r="E1083"/>
      <c r="F1083"/>
      <c r="G1083"/>
      <c r="H1083"/>
      <c r="L1083"/>
      <c r="M1083"/>
      <c r="N1083"/>
    </row>
    <row r="1084" spans="2:14" x14ac:dyDescent="0.25">
      <c r="B1084"/>
      <c r="C1084"/>
      <c r="D1084"/>
      <c r="E1084"/>
      <c r="F1084"/>
      <c r="G1084"/>
      <c r="H1084"/>
      <c r="L1084"/>
      <c r="M1084"/>
      <c r="N1084"/>
    </row>
    <row r="1085" spans="2:14" x14ac:dyDescent="0.25">
      <c r="B1085"/>
      <c r="C1085"/>
      <c r="D1085"/>
      <c r="E1085"/>
      <c r="F1085"/>
      <c r="G1085"/>
      <c r="H1085"/>
      <c r="L1085"/>
      <c r="M1085"/>
      <c r="N1085"/>
    </row>
    <row r="1086" spans="2:14" x14ac:dyDescent="0.25">
      <c r="B1086"/>
      <c r="C1086"/>
      <c r="D1086"/>
      <c r="E1086"/>
      <c r="F1086"/>
      <c r="G1086"/>
      <c r="H1086"/>
      <c r="L1086"/>
      <c r="M1086"/>
      <c r="N1086"/>
    </row>
    <row r="1087" spans="2:14" x14ac:dyDescent="0.25">
      <c r="B1087"/>
      <c r="C1087"/>
      <c r="D1087"/>
      <c r="E1087"/>
      <c r="F1087"/>
      <c r="G1087"/>
      <c r="H1087"/>
      <c r="L1087"/>
      <c r="M1087"/>
      <c r="N1087"/>
    </row>
    <row r="1088" spans="2:14" x14ac:dyDescent="0.25">
      <c r="B1088"/>
      <c r="C1088"/>
      <c r="D1088"/>
      <c r="E1088"/>
      <c r="F1088"/>
      <c r="G1088"/>
      <c r="H1088"/>
      <c r="L1088"/>
      <c r="M1088"/>
      <c r="N1088"/>
    </row>
    <row r="1089" spans="2:14" x14ac:dyDescent="0.25">
      <c r="B1089"/>
      <c r="C1089"/>
      <c r="D1089"/>
      <c r="E1089"/>
      <c r="F1089"/>
      <c r="G1089"/>
      <c r="H1089"/>
      <c r="L1089"/>
      <c r="M1089"/>
      <c r="N1089"/>
    </row>
    <row r="1090" spans="2:14" x14ac:dyDescent="0.25">
      <c r="B1090"/>
      <c r="C1090"/>
      <c r="D1090"/>
      <c r="E1090"/>
      <c r="F1090"/>
      <c r="G1090"/>
      <c r="H1090"/>
      <c r="L1090"/>
      <c r="M1090"/>
      <c r="N1090"/>
    </row>
    <row r="1091" spans="2:14" x14ac:dyDescent="0.25">
      <c r="B1091"/>
      <c r="C1091"/>
      <c r="D1091"/>
      <c r="E1091"/>
      <c r="F1091"/>
      <c r="G1091"/>
      <c r="H1091"/>
      <c r="L1091"/>
      <c r="M1091"/>
      <c r="N1091"/>
    </row>
    <row r="1092" spans="2:14" x14ac:dyDescent="0.25">
      <c r="B1092"/>
      <c r="C1092"/>
      <c r="D1092"/>
      <c r="E1092"/>
      <c r="F1092"/>
      <c r="G1092"/>
      <c r="H1092"/>
      <c r="L1092"/>
      <c r="M1092"/>
      <c r="N1092"/>
    </row>
    <row r="1093" spans="2:14" x14ac:dyDescent="0.25">
      <c r="B1093"/>
      <c r="C1093"/>
      <c r="D1093"/>
      <c r="E1093"/>
      <c r="F1093"/>
      <c r="G1093"/>
      <c r="H1093"/>
      <c r="L1093"/>
      <c r="M1093"/>
      <c r="N1093"/>
    </row>
    <row r="1094" spans="2:14" x14ac:dyDescent="0.25">
      <c r="B1094"/>
      <c r="C1094"/>
      <c r="D1094"/>
      <c r="E1094"/>
      <c r="F1094"/>
      <c r="G1094"/>
      <c r="H1094"/>
      <c r="L1094"/>
      <c r="M1094"/>
      <c r="N1094"/>
    </row>
    <row r="1095" spans="2:14" x14ac:dyDescent="0.25">
      <c r="B1095"/>
      <c r="C1095"/>
      <c r="D1095"/>
      <c r="E1095"/>
      <c r="F1095"/>
      <c r="G1095"/>
      <c r="H1095"/>
      <c r="L1095"/>
      <c r="M1095"/>
      <c r="N1095"/>
    </row>
    <row r="1096" spans="2:14" x14ac:dyDescent="0.25">
      <c r="B1096"/>
      <c r="C1096"/>
      <c r="D1096"/>
      <c r="E1096"/>
      <c r="F1096"/>
      <c r="G1096"/>
      <c r="H1096"/>
      <c r="L1096"/>
      <c r="M1096"/>
      <c r="N1096"/>
    </row>
    <row r="1097" spans="2:14" x14ac:dyDescent="0.25">
      <c r="B1097"/>
      <c r="C1097"/>
      <c r="D1097"/>
      <c r="E1097"/>
      <c r="F1097"/>
      <c r="G1097"/>
      <c r="H1097"/>
      <c r="L1097"/>
      <c r="M1097"/>
      <c r="N1097"/>
    </row>
    <row r="1098" spans="2:14" x14ac:dyDescent="0.25">
      <c r="B1098"/>
      <c r="C1098"/>
      <c r="D1098"/>
      <c r="E1098"/>
      <c r="F1098"/>
      <c r="G1098"/>
      <c r="H1098"/>
      <c r="L1098"/>
      <c r="M1098"/>
      <c r="N1098"/>
    </row>
    <row r="1099" spans="2:14" x14ac:dyDescent="0.25">
      <c r="B1099"/>
      <c r="C1099"/>
      <c r="D1099"/>
      <c r="E1099"/>
      <c r="F1099"/>
      <c r="G1099"/>
      <c r="H1099"/>
      <c r="L1099"/>
      <c r="M1099"/>
      <c r="N1099"/>
    </row>
    <row r="1100" spans="2:14" x14ac:dyDescent="0.25">
      <c r="B1100"/>
      <c r="C1100"/>
      <c r="D1100"/>
      <c r="E1100"/>
      <c r="F1100"/>
      <c r="G1100"/>
      <c r="H1100"/>
      <c r="L1100"/>
      <c r="M1100"/>
      <c r="N1100"/>
    </row>
    <row r="1101" spans="2:14" x14ac:dyDescent="0.25">
      <c r="B1101"/>
      <c r="C1101"/>
      <c r="D1101"/>
      <c r="E1101"/>
      <c r="F1101"/>
      <c r="G1101"/>
      <c r="H1101"/>
      <c r="L1101"/>
      <c r="M1101"/>
      <c r="N1101"/>
    </row>
    <row r="1102" spans="2:14" x14ac:dyDescent="0.25">
      <c r="B1102"/>
      <c r="C1102"/>
      <c r="D1102"/>
      <c r="E1102"/>
      <c r="F1102"/>
      <c r="G1102"/>
      <c r="H1102"/>
      <c r="L1102"/>
      <c r="M1102"/>
      <c r="N1102"/>
    </row>
    <row r="1103" spans="2:14" x14ac:dyDescent="0.25">
      <c r="B1103"/>
      <c r="C1103"/>
      <c r="D1103"/>
      <c r="E1103"/>
      <c r="F1103"/>
      <c r="G1103"/>
      <c r="H1103"/>
      <c r="L1103"/>
      <c r="M1103"/>
      <c r="N1103"/>
    </row>
    <row r="1104" spans="2:14" x14ac:dyDescent="0.25">
      <c r="B1104"/>
      <c r="C1104"/>
      <c r="D1104"/>
      <c r="E1104"/>
      <c r="F1104"/>
      <c r="G1104"/>
      <c r="H1104"/>
      <c r="L1104"/>
      <c r="M1104"/>
      <c r="N1104"/>
    </row>
    <row r="1105" spans="2:14" x14ac:dyDescent="0.25">
      <c r="B1105"/>
      <c r="C1105"/>
      <c r="D1105"/>
      <c r="E1105"/>
      <c r="F1105"/>
      <c r="G1105"/>
      <c r="H1105"/>
      <c r="L1105"/>
      <c r="M1105"/>
      <c r="N1105"/>
    </row>
    <row r="1106" spans="2:14" x14ac:dyDescent="0.25">
      <c r="B1106"/>
      <c r="C1106"/>
      <c r="D1106"/>
      <c r="E1106"/>
      <c r="F1106"/>
      <c r="G1106"/>
      <c r="H1106"/>
      <c r="L1106"/>
      <c r="M1106"/>
      <c r="N1106"/>
    </row>
    <row r="1107" spans="2:14" x14ac:dyDescent="0.25">
      <c r="B1107"/>
      <c r="C1107"/>
      <c r="D1107"/>
      <c r="E1107"/>
      <c r="F1107"/>
      <c r="G1107"/>
      <c r="H1107"/>
      <c r="L1107"/>
      <c r="M1107"/>
      <c r="N1107"/>
    </row>
    <row r="1108" spans="2:14" x14ac:dyDescent="0.25">
      <c r="B1108"/>
      <c r="C1108"/>
      <c r="D1108"/>
      <c r="E1108"/>
      <c r="F1108"/>
      <c r="G1108"/>
      <c r="H1108"/>
      <c r="L1108"/>
      <c r="M1108"/>
      <c r="N1108"/>
    </row>
    <row r="1109" spans="2:14" x14ac:dyDescent="0.25">
      <c r="B1109"/>
      <c r="C1109"/>
      <c r="D1109"/>
      <c r="E1109"/>
      <c r="F1109"/>
      <c r="G1109"/>
      <c r="H1109"/>
      <c r="L1109"/>
      <c r="M1109"/>
      <c r="N1109"/>
    </row>
    <row r="1110" spans="2:14" x14ac:dyDescent="0.25">
      <c r="B1110"/>
      <c r="C1110"/>
      <c r="D1110"/>
      <c r="E1110"/>
      <c r="F1110"/>
      <c r="G1110"/>
      <c r="H1110"/>
      <c r="L1110"/>
      <c r="M1110"/>
      <c r="N1110"/>
    </row>
    <row r="1111" spans="2:14" x14ac:dyDescent="0.25">
      <c r="B1111"/>
      <c r="C1111"/>
      <c r="D1111"/>
      <c r="E1111"/>
      <c r="F1111"/>
      <c r="G1111"/>
      <c r="H1111"/>
      <c r="L1111"/>
      <c r="M1111"/>
      <c r="N1111"/>
    </row>
    <row r="1112" spans="2:14" x14ac:dyDescent="0.25">
      <c r="B1112"/>
      <c r="C1112"/>
      <c r="D1112"/>
      <c r="E1112"/>
      <c r="F1112"/>
      <c r="G1112"/>
      <c r="H1112"/>
      <c r="L1112"/>
      <c r="M1112"/>
      <c r="N1112"/>
    </row>
    <row r="1113" spans="2:14" x14ac:dyDescent="0.25">
      <c r="B1113"/>
      <c r="C1113"/>
      <c r="D1113"/>
      <c r="E1113"/>
      <c r="F1113"/>
      <c r="G1113"/>
      <c r="H1113"/>
      <c r="L1113"/>
      <c r="M1113"/>
      <c r="N1113"/>
    </row>
    <row r="1114" spans="2:14" x14ac:dyDescent="0.25">
      <c r="B1114"/>
      <c r="C1114"/>
      <c r="D1114"/>
      <c r="E1114"/>
      <c r="F1114"/>
      <c r="G1114"/>
      <c r="H1114"/>
      <c r="L1114"/>
      <c r="M1114"/>
      <c r="N1114"/>
    </row>
    <row r="1115" spans="2:14" x14ac:dyDescent="0.25">
      <c r="B1115"/>
      <c r="C1115"/>
      <c r="D1115"/>
      <c r="E1115"/>
      <c r="F1115"/>
      <c r="G1115"/>
      <c r="H1115"/>
      <c r="L1115"/>
      <c r="M1115"/>
      <c r="N1115"/>
    </row>
    <row r="1116" spans="2:14" x14ac:dyDescent="0.25">
      <c r="B1116"/>
      <c r="C1116"/>
      <c r="D1116"/>
      <c r="E1116"/>
      <c r="F1116"/>
      <c r="G1116"/>
      <c r="H1116"/>
      <c r="L1116"/>
      <c r="M1116"/>
      <c r="N1116"/>
    </row>
    <row r="1117" spans="2:14" x14ac:dyDescent="0.25">
      <c r="B1117"/>
      <c r="C1117"/>
      <c r="D1117"/>
      <c r="E1117"/>
      <c r="F1117"/>
      <c r="G1117"/>
      <c r="H1117"/>
      <c r="L1117"/>
      <c r="M1117"/>
      <c r="N1117"/>
    </row>
    <row r="1118" spans="2:14" x14ac:dyDescent="0.25">
      <c r="B1118"/>
      <c r="C1118"/>
      <c r="D1118"/>
      <c r="E1118"/>
      <c r="F1118"/>
      <c r="G1118"/>
      <c r="H1118"/>
      <c r="L1118"/>
      <c r="M1118"/>
      <c r="N1118"/>
    </row>
    <row r="1119" spans="2:14" x14ac:dyDescent="0.25">
      <c r="B1119"/>
      <c r="C1119"/>
      <c r="D1119"/>
      <c r="E1119"/>
      <c r="F1119"/>
      <c r="G1119"/>
      <c r="H1119"/>
      <c r="L1119"/>
      <c r="M1119"/>
      <c r="N1119"/>
    </row>
    <row r="1120" spans="2:14" x14ac:dyDescent="0.25">
      <c r="B1120"/>
      <c r="C1120"/>
      <c r="D1120"/>
      <c r="E1120"/>
      <c r="F1120"/>
      <c r="G1120"/>
      <c r="H1120"/>
      <c r="L1120"/>
      <c r="M1120"/>
      <c r="N1120"/>
    </row>
    <row r="1121" spans="2:14" x14ac:dyDescent="0.25">
      <c r="B1121"/>
      <c r="C1121"/>
      <c r="D1121"/>
      <c r="E1121"/>
      <c r="F1121"/>
      <c r="G1121"/>
      <c r="H1121"/>
      <c r="L1121"/>
      <c r="M1121"/>
      <c r="N1121"/>
    </row>
    <row r="1122" spans="2:14" x14ac:dyDescent="0.25">
      <c r="B1122"/>
      <c r="C1122"/>
      <c r="D1122"/>
      <c r="E1122"/>
      <c r="F1122"/>
      <c r="G1122"/>
      <c r="H1122"/>
      <c r="L1122"/>
      <c r="M1122"/>
      <c r="N1122"/>
    </row>
    <row r="1123" spans="2:14" x14ac:dyDescent="0.25">
      <c r="B1123"/>
      <c r="C1123"/>
      <c r="D1123"/>
      <c r="E1123"/>
      <c r="F1123"/>
      <c r="G1123"/>
      <c r="H1123"/>
      <c r="L1123"/>
      <c r="M1123"/>
      <c r="N1123"/>
    </row>
    <row r="1124" spans="2:14" x14ac:dyDescent="0.25">
      <c r="B1124"/>
      <c r="C1124"/>
      <c r="D1124"/>
      <c r="E1124"/>
      <c r="F1124"/>
      <c r="G1124"/>
      <c r="H1124"/>
      <c r="L1124"/>
      <c r="M1124"/>
      <c r="N1124"/>
    </row>
    <row r="1125" spans="2:14" x14ac:dyDescent="0.25">
      <c r="B1125"/>
      <c r="C1125"/>
      <c r="D1125"/>
      <c r="E1125"/>
      <c r="F1125"/>
      <c r="G1125"/>
      <c r="H1125"/>
      <c r="L1125"/>
      <c r="M1125"/>
      <c r="N1125"/>
    </row>
    <row r="1126" spans="2:14" x14ac:dyDescent="0.25">
      <c r="B1126"/>
      <c r="C1126"/>
      <c r="D1126"/>
      <c r="E1126"/>
      <c r="F1126"/>
      <c r="G1126"/>
      <c r="H1126"/>
      <c r="L1126"/>
      <c r="M1126"/>
      <c r="N1126"/>
    </row>
    <row r="1127" spans="2:14" x14ac:dyDescent="0.25">
      <c r="B1127"/>
      <c r="C1127"/>
      <c r="D1127"/>
      <c r="E1127"/>
      <c r="F1127"/>
      <c r="G1127"/>
      <c r="H1127"/>
      <c r="L1127"/>
      <c r="M1127"/>
      <c r="N1127"/>
    </row>
    <row r="1128" spans="2:14" x14ac:dyDescent="0.25">
      <c r="B1128"/>
      <c r="C1128"/>
      <c r="D1128"/>
      <c r="E1128"/>
      <c r="F1128"/>
      <c r="G1128"/>
      <c r="H1128"/>
      <c r="L1128"/>
      <c r="M1128"/>
      <c r="N1128"/>
    </row>
    <row r="1129" spans="2:14" x14ac:dyDescent="0.25">
      <c r="B1129"/>
      <c r="C1129"/>
      <c r="D1129"/>
      <c r="E1129"/>
      <c r="F1129"/>
      <c r="G1129"/>
      <c r="H1129"/>
      <c r="L1129"/>
      <c r="M1129"/>
      <c r="N1129"/>
    </row>
    <row r="1130" spans="2:14" x14ac:dyDescent="0.25">
      <c r="B1130"/>
      <c r="C1130"/>
      <c r="D1130"/>
      <c r="E1130"/>
      <c r="F1130"/>
      <c r="G1130"/>
      <c r="H1130"/>
      <c r="L1130"/>
      <c r="M1130"/>
      <c r="N1130"/>
    </row>
    <row r="1131" spans="2:14" x14ac:dyDescent="0.25">
      <c r="B1131"/>
      <c r="C1131"/>
      <c r="D1131"/>
      <c r="E1131"/>
      <c r="F1131"/>
      <c r="G1131"/>
      <c r="H1131"/>
      <c r="L1131"/>
      <c r="M1131"/>
      <c r="N1131"/>
    </row>
    <row r="1132" spans="2:14" x14ac:dyDescent="0.25">
      <c r="B1132"/>
      <c r="C1132"/>
      <c r="D1132"/>
      <c r="E1132"/>
      <c r="F1132"/>
      <c r="G1132"/>
      <c r="H1132"/>
      <c r="L1132"/>
      <c r="M1132"/>
      <c r="N1132"/>
    </row>
    <row r="1133" spans="2:14" x14ac:dyDescent="0.25">
      <c r="B1133"/>
      <c r="C1133"/>
      <c r="D1133"/>
      <c r="E1133"/>
      <c r="F1133"/>
      <c r="G1133"/>
      <c r="H1133"/>
      <c r="L1133"/>
      <c r="M1133"/>
      <c r="N1133"/>
    </row>
    <row r="1134" spans="2:14" x14ac:dyDescent="0.25">
      <c r="B1134"/>
      <c r="C1134"/>
      <c r="D1134"/>
      <c r="E1134"/>
      <c r="F1134"/>
      <c r="G1134"/>
      <c r="H1134"/>
      <c r="L1134"/>
      <c r="M1134"/>
      <c r="N1134"/>
    </row>
    <row r="1135" spans="2:14" x14ac:dyDescent="0.25">
      <c r="B1135"/>
      <c r="C1135"/>
      <c r="D1135"/>
      <c r="E1135"/>
      <c r="F1135"/>
      <c r="G1135"/>
      <c r="H1135"/>
      <c r="L1135"/>
      <c r="M1135"/>
      <c r="N1135"/>
    </row>
    <row r="1136" spans="2:14" x14ac:dyDescent="0.25">
      <c r="B1136"/>
      <c r="C1136"/>
      <c r="D1136"/>
      <c r="E1136"/>
      <c r="F1136"/>
      <c r="G1136"/>
      <c r="H1136"/>
      <c r="L1136"/>
      <c r="M1136"/>
      <c r="N1136"/>
    </row>
    <row r="1137" spans="2:14" x14ac:dyDescent="0.25">
      <c r="B1137"/>
      <c r="C1137"/>
      <c r="D1137"/>
      <c r="E1137"/>
      <c r="F1137"/>
      <c r="G1137"/>
      <c r="H1137"/>
      <c r="L1137"/>
      <c r="M1137"/>
      <c r="N1137"/>
    </row>
    <row r="1138" spans="2:14" x14ac:dyDescent="0.25">
      <c r="B1138"/>
      <c r="C1138"/>
      <c r="D1138"/>
      <c r="E1138"/>
      <c r="F1138"/>
      <c r="G1138"/>
      <c r="H1138"/>
      <c r="L1138"/>
      <c r="M1138"/>
      <c r="N1138"/>
    </row>
    <row r="1139" spans="2:14" x14ac:dyDescent="0.25">
      <c r="B1139"/>
      <c r="C1139"/>
      <c r="D1139"/>
      <c r="E1139"/>
      <c r="F1139"/>
      <c r="G1139"/>
      <c r="H1139"/>
      <c r="L1139"/>
      <c r="M1139"/>
      <c r="N1139"/>
    </row>
    <row r="1140" spans="2:14" x14ac:dyDescent="0.25">
      <c r="B1140"/>
      <c r="C1140"/>
      <c r="D1140"/>
      <c r="E1140"/>
      <c r="F1140"/>
      <c r="G1140"/>
      <c r="H1140"/>
      <c r="L1140"/>
      <c r="M1140"/>
      <c r="N1140"/>
    </row>
    <row r="1141" spans="2:14" x14ac:dyDescent="0.25">
      <c r="B1141"/>
      <c r="C1141"/>
      <c r="D1141"/>
      <c r="E1141"/>
      <c r="F1141"/>
      <c r="G1141"/>
      <c r="H1141"/>
      <c r="L1141"/>
      <c r="M1141"/>
      <c r="N1141"/>
    </row>
    <row r="1142" spans="2:14" x14ac:dyDescent="0.25">
      <c r="B1142"/>
      <c r="C1142"/>
      <c r="D1142"/>
      <c r="E1142"/>
      <c r="F1142"/>
      <c r="G1142"/>
      <c r="H1142"/>
      <c r="L1142"/>
      <c r="M1142"/>
      <c r="N1142"/>
    </row>
    <row r="1143" spans="2:14" x14ac:dyDescent="0.25">
      <c r="B1143"/>
      <c r="C1143"/>
      <c r="D1143"/>
      <c r="E1143"/>
      <c r="F1143"/>
      <c r="G1143"/>
      <c r="H1143"/>
      <c r="L1143"/>
      <c r="M1143"/>
      <c r="N1143"/>
    </row>
    <row r="1144" spans="2:14" x14ac:dyDescent="0.25">
      <c r="B1144"/>
      <c r="C1144"/>
      <c r="D1144"/>
      <c r="E1144"/>
      <c r="F1144"/>
      <c r="G1144"/>
      <c r="H1144"/>
      <c r="L1144"/>
      <c r="M1144"/>
      <c r="N1144"/>
    </row>
    <row r="1145" spans="2:14" x14ac:dyDescent="0.25">
      <c r="B1145"/>
      <c r="C1145"/>
      <c r="D1145"/>
      <c r="E1145"/>
      <c r="F1145"/>
      <c r="G1145"/>
      <c r="H1145"/>
      <c r="L1145"/>
      <c r="M1145"/>
      <c r="N1145"/>
    </row>
    <row r="1146" spans="2:14" x14ac:dyDescent="0.25">
      <c r="B1146"/>
      <c r="C1146"/>
      <c r="D1146"/>
      <c r="E1146"/>
      <c r="F1146"/>
      <c r="G1146"/>
      <c r="H1146"/>
      <c r="L1146"/>
      <c r="M1146"/>
      <c r="N1146"/>
    </row>
    <row r="1147" spans="2:14" x14ac:dyDescent="0.25">
      <c r="B1147"/>
      <c r="C1147"/>
      <c r="D1147"/>
      <c r="E1147"/>
      <c r="F1147"/>
      <c r="G1147"/>
      <c r="H1147"/>
      <c r="L1147"/>
      <c r="M1147"/>
      <c r="N1147"/>
    </row>
    <row r="1148" spans="2:14" x14ac:dyDescent="0.25">
      <c r="B1148"/>
      <c r="C1148"/>
      <c r="D1148"/>
      <c r="E1148"/>
      <c r="F1148"/>
      <c r="G1148"/>
      <c r="H1148"/>
      <c r="L1148"/>
      <c r="M1148"/>
      <c r="N1148"/>
    </row>
    <row r="1149" spans="2:14" x14ac:dyDescent="0.25">
      <c r="B1149"/>
      <c r="C1149"/>
      <c r="D1149"/>
      <c r="E1149"/>
      <c r="F1149"/>
      <c r="G1149"/>
      <c r="H1149"/>
      <c r="L1149"/>
      <c r="M1149"/>
      <c r="N1149"/>
    </row>
    <row r="1150" spans="2:14" x14ac:dyDescent="0.25">
      <c r="B1150"/>
      <c r="C1150"/>
      <c r="D1150"/>
      <c r="E1150"/>
      <c r="F1150"/>
      <c r="G1150"/>
      <c r="H1150"/>
      <c r="L1150"/>
      <c r="M1150"/>
      <c r="N1150"/>
    </row>
    <row r="1151" spans="2:14" x14ac:dyDescent="0.25">
      <c r="B1151"/>
      <c r="C1151"/>
      <c r="D1151"/>
      <c r="E1151"/>
      <c r="F1151"/>
      <c r="G1151"/>
      <c r="H1151"/>
      <c r="L1151"/>
      <c r="M1151"/>
      <c r="N1151"/>
    </row>
    <row r="1152" spans="2:14" x14ac:dyDescent="0.25">
      <c r="B1152"/>
      <c r="C1152"/>
      <c r="D1152"/>
      <c r="E1152"/>
      <c r="F1152"/>
      <c r="G1152"/>
      <c r="H1152"/>
      <c r="L1152"/>
      <c r="M1152"/>
      <c r="N1152"/>
    </row>
    <row r="1153" spans="2:14" x14ac:dyDescent="0.25">
      <c r="B1153"/>
      <c r="C1153"/>
      <c r="D1153"/>
      <c r="E1153"/>
      <c r="F1153"/>
      <c r="G1153"/>
      <c r="H1153"/>
      <c r="L1153"/>
      <c r="M1153"/>
      <c r="N1153"/>
    </row>
    <row r="1154" spans="2:14" x14ac:dyDescent="0.25">
      <c r="B1154"/>
      <c r="C1154"/>
      <c r="D1154"/>
      <c r="E1154"/>
      <c r="F1154"/>
      <c r="G1154"/>
      <c r="H1154"/>
      <c r="L1154"/>
      <c r="M1154"/>
      <c r="N1154"/>
    </row>
    <row r="1155" spans="2:14" x14ac:dyDescent="0.25">
      <c r="B1155"/>
      <c r="C1155"/>
      <c r="D1155"/>
      <c r="E1155"/>
      <c r="F1155"/>
      <c r="G1155"/>
      <c r="H1155"/>
      <c r="L1155"/>
      <c r="M1155"/>
      <c r="N1155"/>
    </row>
  </sheetData>
  <autoFilter ref="B6:AM571" xr:uid="{C36DC7DA-26A2-45EF-BBF1-688DD39B93DE}"/>
  <sortState xmlns:xlrd2="http://schemas.microsoft.com/office/spreadsheetml/2017/richdata2" ref="A7:AM571">
    <sortCondition ref="C7"/>
  </sortState>
  <mergeCells count="29">
    <mergeCell ref="B3:H3"/>
    <mergeCell ref="I3:K3"/>
    <mergeCell ref="L3:N3"/>
    <mergeCell ref="O3:Q3"/>
    <mergeCell ref="R3:T3"/>
    <mergeCell ref="AJ3:AL3"/>
    <mergeCell ref="I2:N2"/>
    <mergeCell ref="O2:T2"/>
    <mergeCell ref="U2:AC2"/>
    <mergeCell ref="AD2:AF2"/>
    <mergeCell ref="AG2:AL2"/>
    <mergeCell ref="U3:W3"/>
    <mergeCell ref="X3:Z3"/>
    <mergeCell ref="AA3:AC3"/>
    <mergeCell ref="AD3:AF3"/>
    <mergeCell ref="AG3:AI3"/>
    <mergeCell ref="AD5:AF5"/>
    <mergeCell ref="AG5:AI5"/>
    <mergeCell ref="AJ5:AL5"/>
    <mergeCell ref="I4:N4"/>
    <mergeCell ref="O4:AF4"/>
    <mergeCell ref="AG4:AL4"/>
    <mergeCell ref="I5:K5"/>
    <mergeCell ref="L5:N5"/>
    <mergeCell ref="O5:Q5"/>
    <mergeCell ref="R5:T5"/>
    <mergeCell ref="U5:W5"/>
    <mergeCell ref="X5:Z5"/>
    <mergeCell ref="AA5:AC5"/>
  </mergeCells>
  <pageMargins left="0.25" right="0.25" top="0.75" bottom="0.75" header="0.3" footer="0.3"/>
  <pageSetup scale="62" orientation="landscape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9" tint="0.59999389629810485"/>
  </sheetPr>
  <dimension ref="A1:AM1155"/>
  <sheetViews>
    <sheetView topLeftCell="B1" zoomScaleNormal="100" workbookViewId="0">
      <pane xSplit="3" ySplit="6" topLeftCell="E7" activePane="bottomRight" state="frozen"/>
      <selection activeCell="B1" sqref="B1"/>
      <selection pane="topRight" activeCell="E1" sqref="E1"/>
      <selection pane="bottomLeft" activeCell="B7" sqref="B7"/>
      <selection pane="bottomRight" activeCell="F574" sqref="F574"/>
    </sheetView>
  </sheetViews>
  <sheetFormatPr defaultRowHeight="15" x14ac:dyDescent="0.25"/>
  <cols>
    <col min="1" max="1" width="7.28515625" hidden="1" customWidth="1"/>
    <col min="2" max="2" width="19.5703125" style="29" customWidth="1"/>
    <col min="3" max="3" width="10" style="29" customWidth="1"/>
    <col min="4" max="4" width="8" style="29" hidden="1" customWidth="1"/>
    <col min="5" max="5" width="8" style="29" customWidth="1"/>
    <col min="6" max="6" width="5.7109375" style="29" customWidth="1"/>
    <col min="7" max="7" width="7.85546875" style="29" customWidth="1"/>
    <col min="8" max="8" width="6.5703125" style="29" customWidth="1"/>
    <col min="9" max="9" width="4" style="29" customWidth="1"/>
    <col min="10" max="10" width="4.5703125" style="29" customWidth="1"/>
    <col min="11" max="11" width="6.140625" style="29" customWidth="1"/>
    <col min="12" max="12" width="4.140625" style="29" customWidth="1"/>
    <col min="13" max="13" width="5.5703125" style="29" customWidth="1"/>
    <col min="14" max="14" width="6.28515625" style="29" customWidth="1"/>
    <col min="15" max="15" width="4" style="29" customWidth="1"/>
    <col min="16" max="16" width="5" style="29" customWidth="1"/>
    <col min="17" max="17" width="5.7109375" style="29" customWidth="1"/>
    <col min="18" max="18" width="4" style="29" customWidth="1"/>
    <col min="19" max="19" width="5.42578125" style="29" customWidth="1"/>
    <col min="20" max="20" width="5" style="29" customWidth="1"/>
    <col min="21" max="21" width="4" style="29" customWidth="1"/>
    <col min="22" max="22" width="4.5703125" style="29" customWidth="1"/>
    <col min="23" max="23" width="6" style="29" customWidth="1"/>
    <col min="24" max="24" width="4" style="29" customWidth="1"/>
    <col min="25" max="25" width="4.7109375" style="29" customWidth="1"/>
    <col min="26" max="26" width="7.28515625" style="29" customWidth="1"/>
    <col min="27" max="27" width="4" style="29" customWidth="1"/>
    <col min="28" max="28" width="4.5703125" style="29" customWidth="1"/>
    <col min="29" max="29" width="5.42578125" style="29" customWidth="1"/>
    <col min="30" max="30" width="4" style="29" customWidth="1"/>
    <col min="31" max="31" width="4.42578125" style="29" customWidth="1"/>
    <col min="32" max="32" width="6.42578125" style="29" customWidth="1"/>
    <col min="33" max="33" width="4.7109375" style="29" customWidth="1"/>
    <col min="34" max="35" width="5.5703125" style="29" customWidth="1"/>
    <col min="36" max="36" width="4" style="29" customWidth="1"/>
    <col min="37" max="37" width="4.42578125" style="29" customWidth="1"/>
    <col min="38" max="38" width="8.7109375" style="29" customWidth="1"/>
    <col min="39" max="39" width="7" customWidth="1"/>
  </cols>
  <sheetData>
    <row r="1" spans="1:39" ht="27.75" thickBot="1" x14ac:dyDescent="0.5">
      <c r="B1" s="101" t="s">
        <v>1222</v>
      </c>
    </row>
    <row r="2" spans="1:39" ht="15.75" thickBot="1" x14ac:dyDescent="0.3">
      <c r="B2" s="1"/>
      <c r="C2" s="2"/>
      <c r="D2" s="2"/>
      <c r="E2" s="2"/>
      <c r="F2" s="2"/>
      <c r="G2" s="2"/>
      <c r="H2" s="2"/>
      <c r="I2" s="126" t="s">
        <v>0</v>
      </c>
      <c r="J2" s="127"/>
      <c r="K2" s="127"/>
      <c r="L2" s="127"/>
      <c r="M2" s="127"/>
      <c r="N2" s="128"/>
      <c r="O2" s="126" t="s">
        <v>1</v>
      </c>
      <c r="P2" s="127"/>
      <c r="Q2" s="127"/>
      <c r="R2" s="127"/>
      <c r="S2" s="127"/>
      <c r="T2" s="128"/>
      <c r="U2" s="126" t="s">
        <v>2</v>
      </c>
      <c r="V2" s="127"/>
      <c r="W2" s="127"/>
      <c r="X2" s="127"/>
      <c r="Y2" s="127"/>
      <c r="Z2" s="127"/>
      <c r="AA2" s="127"/>
      <c r="AB2" s="127"/>
      <c r="AC2" s="128"/>
      <c r="AD2" s="126" t="s">
        <v>3</v>
      </c>
      <c r="AE2" s="127"/>
      <c r="AF2" s="128"/>
      <c r="AG2" s="126" t="s">
        <v>4</v>
      </c>
      <c r="AH2" s="127"/>
      <c r="AI2" s="127"/>
      <c r="AJ2" s="127"/>
      <c r="AK2" s="127"/>
      <c r="AL2" s="128"/>
    </row>
    <row r="3" spans="1:39" ht="42.75" customHeight="1" thickBot="1" x14ac:dyDescent="0.3">
      <c r="B3" s="120" t="s">
        <v>1198</v>
      </c>
      <c r="C3" s="121"/>
      <c r="D3" s="121"/>
      <c r="E3" s="121"/>
      <c r="F3" s="121"/>
      <c r="G3" s="121"/>
      <c r="H3" s="122"/>
      <c r="I3" s="123" t="s">
        <v>1202</v>
      </c>
      <c r="J3" s="124"/>
      <c r="K3" s="125"/>
      <c r="L3" s="123" t="s">
        <v>1203</v>
      </c>
      <c r="M3" s="124"/>
      <c r="N3" s="125"/>
      <c r="O3" s="123" t="s">
        <v>1212</v>
      </c>
      <c r="P3" s="124"/>
      <c r="Q3" s="125"/>
      <c r="R3" s="123" t="s">
        <v>1205</v>
      </c>
      <c r="S3" s="124"/>
      <c r="T3" s="125"/>
      <c r="U3" s="123" t="s">
        <v>1206</v>
      </c>
      <c r="V3" s="124"/>
      <c r="W3" s="125"/>
      <c r="X3" s="123" t="s">
        <v>1207</v>
      </c>
      <c r="Y3" s="124"/>
      <c r="Z3" s="125"/>
      <c r="AA3" s="123" t="s">
        <v>1208</v>
      </c>
      <c r="AB3" s="124"/>
      <c r="AC3" s="125"/>
      <c r="AD3" s="123" t="s">
        <v>1209</v>
      </c>
      <c r="AE3" s="124"/>
      <c r="AF3" s="125"/>
      <c r="AG3" s="123" t="s">
        <v>1210</v>
      </c>
      <c r="AH3" s="124"/>
      <c r="AI3" s="125"/>
      <c r="AJ3" s="123" t="s">
        <v>1211</v>
      </c>
      <c r="AK3" s="124"/>
      <c r="AL3" s="125"/>
    </row>
    <row r="4" spans="1:39" ht="15.75" thickBot="1" x14ac:dyDescent="0.3">
      <c r="B4" s="3"/>
      <c r="C4" s="4"/>
      <c r="D4" s="4"/>
      <c r="E4" s="4"/>
      <c r="F4" s="4"/>
      <c r="G4" s="4"/>
      <c r="H4" s="30"/>
      <c r="I4" s="129" t="s">
        <v>6</v>
      </c>
      <c r="J4" s="130"/>
      <c r="K4" s="130"/>
      <c r="L4" s="130"/>
      <c r="M4" s="130"/>
      <c r="N4" s="131"/>
      <c r="O4" s="129" t="s">
        <v>7</v>
      </c>
      <c r="P4" s="130"/>
      <c r="Q4" s="130"/>
      <c r="R4" s="130"/>
      <c r="S4" s="130"/>
      <c r="T4" s="130"/>
      <c r="U4" s="130"/>
      <c r="V4" s="130"/>
      <c r="W4" s="130"/>
      <c r="X4" s="130"/>
      <c r="Y4" s="130"/>
      <c r="Z4" s="130"/>
      <c r="AA4" s="130"/>
      <c r="AB4" s="130"/>
      <c r="AC4" s="130"/>
      <c r="AD4" s="130"/>
      <c r="AE4" s="130"/>
      <c r="AF4" s="131"/>
      <c r="AG4" s="129" t="s">
        <v>6</v>
      </c>
      <c r="AH4" s="130"/>
      <c r="AI4" s="130"/>
      <c r="AJ4" s="130"/>
      <c r="AK4" s="130"/>
      <c r="AL4" s="131"/>
    </row>
    <row r="5" spans="1:39" ht="15.75" thickBot="1" x14ac:dyDescent="0.3">
      <c r="B5" s="3"/>
      <c r="C5" s="4"/>
      <c r="D5" s="4"/>
      <c r="E5" s="4"/>
      <c r="F5" s="4"/>
      <c r="G5" s="4"/>
      <c r="H5" s="30"/>
      <c r="I5" s="129" t="s">
        <v>8</v>
      </c>
      <c r="J5" s="130"/>
      <c r="K5" s="130"/>
      <c r="L5" s="129" t="s">
        <v>9</v>
      </c>
      <c r="M5" s="130"/>
      <c r="N5" s="130"/>
      <c r="O5" s="129" t="s">
        <v>9</v>
      </c>
      <c r="P5" s="130"/>
      <c r="Q5" s="130"/>
      <c r="R5" s="129" t="s">
        <v>8</v>
      </c>
      <c r="S5" s="130"/>
      <c r="T5" s="130"/>
      <c r="U5" s="129" t="s">
        <v>9</v>
      </c>
      <c r="V5" s="130"/>
      <c r="W5" s="130"/>
      <c r="X5" s="129" t="s">
        <v>9</v>
      </c>
      <c r="Y5" s="130"/>
      <c r="Z5" s="130"/>
      <c r="AA5" s="129" t="s">
        <v>8</v>
      </c>
      <c r="AB5" s="130"/>
      <c r="AC5" s="130"/>
      <c r="AD5" s="129" t="s">
        <v>9</v>
      </c>
      <c r="AE5" s="130"/>
      <c r="AF5" s="130"/>
      <c r="AG5" s="129" t="s">
        <v>8</v>
      </c>
      <c r="AH5" s="130"/>
      <c r="AI5" s="130"/>
      <c r="AJ5" s="129" t="s">
        <v>8</v>
      </c>
      <c r="AK5" s="130"/>
      <c r="AL5" s="131"/>
    </row>
    <row r="6" spans="1:39" ht="36.75" thickBot="1" x14ac:dyDescent="0.3">
      <c r="B6" s="45" t="s">
        <v>10</v>
      </c>
      <c r="C6" s="46" t="s">
        <v>11</v>
      </c>
      <c r="D6" s="47" t="s">
        <v>12</v>
      </c>
      <c r="E6" s="104" t="s">
        <v>1199</v>
      </c>
      <c r="F6" s="47" t="s">
        <v>594</v>
      </c>
      <c r="G6" s="47" t="s">
        <v>592</v>
      </c>
      <c r="H6" s="48" t="s">
        <v>593</v>
      </c>
      <c r="I6" s="49" t="s">
        <v>595</v>
      </c>
      <c r="J6" s="49" t="s">
        <v>596</v>
      </c>
      <c r="K6" s="50" t="s">
        <v>597</v>
      </c>
      <c r="L6" s="49" t="s">
        <v>595</v>
      </c>
      <c r="M6" s="49" t="s">
        <v>596</v>
      </c>
      <c r="N6" s="50" t="s">
        <v>597</v>
      </c>
      <c r="O6" s="49" t="s">
        <v>595</v>
      </c>
      <c r="P6" s="49" t="s">
        <v>596</v>
      </c>
      <c r="Q6" s="50" t="s">
        <v>597</v>
      </c>
      <c r="R6" s="49" t="s">
        <v>595</v>
      </c>
      <c r="S6" s="49" t="s">
        <v>596</v>
      </c>
      <c r="T6" s="50" t="s">
        <v>597</v>
      </c>
      <c r="U6" s="49" t="s">
        <v>595</v>
      </c>
      <c r="V6" s="49" t="s">
        <v>596</v>
      </c>
      <c r="W6" s="50" t="s">
        <v>597</v>
      </c>
      <c r="X6" s="49" t="s">
        <v>595</v>
      </c>
      <c r="Y6" s="49" t="s">
        <v>596</v>
      </c>
      <c r="Z6" s="50" t="s">
        <v>597</v>
      </c>
      <c r="AA6" s="49" t="s">
        <v>595</v>
      </c>
      <c r="AB6" s="49" t="s">
        <v>596</v>
      </c>
      <c r="AC6" s="50" t="s">
        <v>597</v>
      </c>
      <c r="AD6" s="49" t="s">
        <v>595</v>
      </c>
      <c r="AE6" s="49" t="s">
        <v>596</v>
      </c>
      <c r="AF6" s="50" t="s">
        <v>597</v>
      </c>
      <c r="AG6" s="49" t="s">
        <v>595</v>
      </c>
      <c r="AH6" s="49" t="s">
        <v>596</v>
      </c>
      <c r="AI6" s="50" t="s">
        <v>597</v>
      </c>
      <c r="AJ6" s="49" t="s">
        <v>595</v>
      </c>
      <c r="AK6" s="49" t="s">
        <v>596</v>
      </c>
      <c r="AL6" s="50" t="s">
        <v>597</v>
      </c>
      <c r="AM6" s="51" t="s">
        <v>1170</v>
      </c>
    </row>
    <row r="7" spans="1:39" x14ac:dyDescent="0.25">
      <c r="A7" t="s">
        <v>1089</v>
      </c>
      <c r="B7" s="15" t="s">
        <v>155</v>
      </c>
      <c r="C7" s="16" t="s">
        <v>93</v>
      </c>
      <c r="D7" s="7" t="s">
        <v>34</v>
      </c>
      <c r="E7" s="105">
        <v>45.118668970101652</v>
      </c>
      <c r="F7" s="42">
        <v>-13.785495346587432</v>
      </c>
      <c r="G7" s="43">
        <v>33.401842951381013</v>
      </c>
      <c r="H7" s="44">
        <v>-54</v>
      </c>
      <c r="I7" s="17">
        <v>-214</v>
      </c>
      <c r="J7" s="34">
        <v>-1.2515775585606461</v>
      </c>
      <c r="K7" s="18">
        <v>-4.9953314659197057E-2</v>
      </c>
      <c r="L7" s="17">
        <v>-10</v>
      </c>
      <c r="M7" s="34">
        <v>0.10988468857229572</v>
      </c>
      <c r="N7" s="18">
        <v>0</v>
      </c>
      <c r="O7" s="17">
        <v>118</v>
      </c>
      <c r="P7" s="34">
        <v>1.9012753746211577</v>
      </c>
      <c r="Q7" s="18">
        <v>-0.12592592592592594</v>
      </c>
      <c r="R7" s="17">
        <v>-386</v>
      </c>
      <c r="S7" s="34">
        <v>-7.0286579713336641</v>
      </c>
      <c r="T7" s="19">
        <v>14.285714285714285</v>
      </c>
      <c r="U7" s="17">
        <v>-13</v>
      </c>
      <c r="V7" s="34">
        <v>-4.3331136411207574</v>
      </c>
      <c r="W7" s="18">
        <v>0.26732026143790855</v>
      </c>
      <c r="X7" s="17">
        <v>-2</v>
      </c>
      <c r="Y7" s="34">
        <v>-0.12501107815879919</v>
      </c>
      <c r="Z7" s="20">
        <v>0</v>
      </c>
      <c r="AA7" s="17">
        <v>-392</v>
      </c>
      <c r="AB7" s="34">
        <v>-3.9766784512056095</v>
      </c>
      <c r="AC7" s="18">
        <v>4.9923076923076924E-2</v>
      </c>
      <c r="AD7" s="17">
        <v>0</v>
      </c>
      <c r="AE7" s="34">
        <v>-0.12751515187934404</v>
      </c>
      <c r="AF7" s="18">
        <v>7.0702607158639186E-3</v>
      </c>
      <c r="AG7" s="17">
        <v>0</v>
      </c>
      <c r="AH7" s="34">
        <v>-2.7360520576364289E-2</v>
      </c>
      <c r="AI7" s="21">
        <v>-0.1123333333333334</v>
      </c>
      <c r="AJ7" s="17">
        <v>-2</v>
      </c>
      <c r="AK7" s="34">
        <v>0.78587568052305556</v>
      </c>
      <c r="AL7" s="20">
        <v>2615540.4256302519</v>
      </c>
      <c r="AM7" s="39"/>
    </row>
    <row r="8" spans="1:39" x14ac:dyDescent="0.25">
      <c r="A8" t="s">
        <v>1047</v>
      </c>
      <c r="B8" s="5" t="s">
        <v>29</v>
      </c>
      <c r="C8" s="6" t="s">
        <v>30</v>
      </c>
      <c r="D8" s="7" t="s">
        <v>20</v>
      </c>
      <c r="E8" s="103">
        <v>71.655890124193718</v>
      </c>
      <c r="F8" s="36">
        <v>-9.5511025379121186</v>
      </c>
      <c r="G8" s="8">
        <v>17.495857186398965</v>
      </c>
      <c r="H8" s="9">
        <v>-9</v>
      </c>
      <c r="I8" s="17">
        <v>-297</v>
      </c>
      <c r="J8" s="33">
        <v>-2.0955376255118461</v>
      </c>
      <c r="K8" s="11">
        <v>-0.13055065825491841</v>
      </c>
      <c r="L8" s="10">
        <v>46</v>
      </c>
      <c r="M8" s="33">
        <v>1.9583402043580145</v>
      </c>
      <c r="N8" s="11">
        <v>-0.14415128684667655</v>
      </c>
      <c r="O8" s="10">
        <v>-6</v>
      </c>
      <c r="P8" s="33">
        <v>-1.1569288342347472</v>
      </c>
      <c r="Q8" s="11">
        <v>6.1037395000736572E-2</v>
      </c>
      <c r="R8" s="10">
        <v>-1</v>
      </c>
      <c r="S8" s="33">
        <v>-4.2048063856191575</v>
      </c>
      <c r="T8" s="12">
        <v>-0.96476319260940713</v>
      </c>
      <c r="U8" s="10">
        <v>-56</v>
      </c>
      <c r="V8" s="33">
        <v>-3.8397993004247839</v>
      </c>
      <c r="W8" s="11">
        <v>0.23331992513242727</v>
      </c>
      <c r="X8" s="17">
        <v>-41</v>
      </c>
      <c r="Y8" s="33">
        <v>-0.35103998606378606</v>
      </c>
      <c r="Z8" s="13">
        <v>-5719</v>
      </c>
      <c r="AA8" s="10">
        <v>26</v>
      </c>
      <c r="AB8" s="33">
        <v>1.2008757587883072</v>
      </c>
      <c r="AC8" s="11">
        <v>-1.7525291828793782E-2</v>
      </c>
      <c r="AD8" s="17">
        <v>-45</v>
      </c>
      <c r="AE8" s="33">
        <v>-1.1994094485817033</v>
      </c>
      <c r="AF8" s="11">
        <v>-5.8382359180977783E-2</v>
      </c>
      <c r="AG8" s="10">
        <v>26</v>
      </c>
      <c r="AH8" s="33">
        <v>2.1369722578688133E-2</v>
      </c>
      <c r="AI8" s="14">
        <v>-0.15200000000000014</v>
      </c>
      <c r="AJ8" s="17">
        <v>64</v>
      </c>
      <c r="AK8" s="33">
        <v>0.1158503314701301</v>
      </c>
      <c r="AL8" s="13">
        <v>140644.68451581954</v>
      </c>
      <c r="AM8" s="38"/>
    </row>
    <row r="9" spans="1:39" x14ac:dyDescent="0.25">
      <c r="A9" t="s">
        <v>743</v>
      </c>
      <c r="B9" s="5" t="s">
        <v>82</v>
      </c>
      <c r="C9" s="6" t="s">
        <v>41</v>
      </c>
      <c r="D9" s="7" t="s">
        <v>34</v>
      </c>
      <c r="E9" s="8">
        <v>16.820191708094534</v>
      </c>
      <c r="F9" s="36">
        <v>-3.2502665142750047</v>
      </c>
      <c r="G9" s="8">
        <v>12.974012043216053</v>
      </c>
      <c r="H9" s="9">
        <v>-186</v>
      </c>
      <c r="I9" s="17">
        <v>-17</v>
      </c>
      <c r="J9" s="33">
        <v>-6.7852563814101707E-3</v>
      </c>
      <c r="K9" s="11">
        <v>3.0309952196448942E-2</v>
      </c>
      <c r="L9" s="10">
        <v>269</v>
      </c>
      <c r="M9" s="33">
        <v>0.9368708852343226</v>
      </c>
      <c r="N9" s="11">
        <v>-4.9767025642608077E-2</v>
      </c>
      <c r="O9" s="10">
        <v>-72</v>
      </c>
      <c r="P9" s="33">
        <v>-0.20521582374857539</v>
      </c>
      <c r="Q9" s="11">
        <v>1.1182649949169773E-2</v>
      </c>
      <c r="R9" s="10">
        <v>-166</v>
      </c>
      <c r="S9" s="33">
        <v>-1.3718650645774508</v>
      </c>
      <c r="T9" s="12">
        <v>2.8099473096736642</v>
      </c>
      <c r="U9" s="10">
        <v>-401</v>
      </c>
      <c r="V9" s="33">
        <v>-1.4374293049621214</v>
      </c>
      <c r="W9" s="11">
        <v>8.2806166313853624E-2</v>
      </c>
      <c r="X9" s="17">
        <v>-127</v>
      </c>
      <c r="Y9" s="33">
        <v>-0.78769248078758225</v>
      </c>
      <c r="Z9" s="13">
        <v>-11661</v>
      </c>
      <c r="AA9" s="10">
        <v>8</v>
      </c>
      <c r="AB9" s="33">
        <v>-1.9029508100711273E-2</v>
      </c>
      <c r="AC9" s="11">
        <v>1.9668874172185449E-3</v>
      </c>
      <c r="AD9" s="17">
        <v>121</v>
      </c>
      <c r="AE9" s="33">
        <v>0.35227943043921289</v>
      </c>
      <c r="AF9" s="11">
        <v>2.6062876629290965E-2</v>
      </c>
      <c r="AG9" s="10">
        <v>7</v>
      </c>
      <c r="AH9" s="33">
        <v>-5.705028465906814E-3</v>
      </c>
      <c r="AI9" s="14">
        <v>-0.12633333333333363</v>
      </c>
      <c r="AJ9" s="17">
        <v>-4</v>
      </c>
      <c r="AK9" s="33">
        <v>-4.9635650538110865E-2</v>
      </c>
      <c r="AL9" s="13">
        <v>53720.054536954791</v>
      </c>
      <c r="AM9" s="38"/>
    </row>
    <row r="10" spans="1:39" x14ac:dyDescent="0.25">
      <c r="A10" t="s">
        <v>1028</v>
      </c>
      <c r="B10" s="5" t="s">
        <v>464</v>
      </c>
      <c r="C10" s="6" t="s">
        <v>93</v>
      </c>
      <c r="D10" s="7" t="s">
        <v>34</v>
      </c>
      <c r="E10" s="8">
        <v>13.464646775683574</v>
      </c>
      <c r="F10" s="36">
        <v>-2.8081262558707456</v>
      </c>
      <c r="G10" s="8">
        <v>12.55676195641391</v>
      </c>
      <c r="H10" s="9">
        <v>-159</v>
      </c>
      <c r="I10" s="17">
        <v>-429</v>
      </c>
      <c r="J10" s="33">
        <v>-3.8322322652170073</v>
      </c>
      <c r="K10" s="11">
        <v>-0.2579779454779455</v>
      </c>
      <c r="L10" s="10">
        <v>-315</v>
      </c>
      <c r="M10" s="33">
        <v>-1.2241582842508114</v>
      </c>
      <c r="N10" s="11">
        <v>4.7619047619047616E-2</v>
      </c>
      <c r="O10" s="10">
        <v>-10</v>
      </c>
      <c r="P10" s="33">
        <v>-2.4486579614661941E-2</v>
      </c>
      <c r="Q10" s="11">
        <v>0</v>
      </c>
      <c r="R10" s="10">
        <v>19</v>
      </c>
      <c r="S10" s="33">
        <v>0.23888270298591624</v>
      </c>
      <c r="T10" s="12">
        <v>0</v>
      </c>
      <c r="U10" s="10">
        <v>-78</v>
      </c>
      <c r="V10" s="33">
        <v>-0.5044063732035009</v>
      </c>
      <c r="W10" s="11">
        <v>2.8971028971028961E-2</v>
      </c>
      <c r="X10" s="17">
        <v>-18</v>
      </c>
      <c r="Y10" s="33">
        <v>-0.4831759610922215</v>
      </c>
      <c r="Z10" s="13">
        <v>15417</v>
      </c>
      <c r="AA10" s="10">
        <v>100</v>
      </c>
      <c r="AB10" s="33">
        <v>0.22561598079456224</v>
      </c>
      <c r="AC10" s="11">
        <v>-6.9696969696969591E-4</v>
      </c>
      <c r="AD10" s="17">
        <v>-151</v>
      </c>
      <c r="AE10" s="33">
        <v>-0.98616291588773908</v>
      </c>
      <c r="AF10" s="11">
        <v>-4.918160865658816E-2</v>
      </c>
      <c r="AG10" s="10">
        <v>-10</v>
      </c>
      <c r="AH10" s="33">
        <v>-0.11612892653056561</v>
      </c>
      <c r="AI10" s="14">
        <v>-1.5333333333333532E-2</v>
      </c>
      <c r="AJ10" s="17">
        <v>4</v>
      </c>
      <c r="AK10" s="33">
        <v>7.4947036585983423E-2</v>
      </c>
      <c r="AL10" s="13">
        <v>160404.69372897979</v>
      </c>
      <c r="AM10" s="38"/>
    </row>
    <row r="11" spans="1:39" x14ac:dyDescent="0.25">
      <c r="A11" t="s">
        <v>604</v>
      </c>
      <c r="B11" s="5" t="s">
        <v>470</v>
      </c>
      <c r="C11" s="6" t="s">
        <v>54</v>
      </c>
      <c r="D11" s="7" t="s">
        <v>39</v>
      </c>
      <c r="E11" s="8">
        <v>12.796813975282708</v>
      </c>
      <c r="F11" s="36">
        <v>-2.626345920755158</v>
      </c>
      <c r="G11" s="8">
        <v>12.240737154181533</v>
      </c>
      <c r="H11" s="9">
        <v>-148</v>
      </c>
      <c r="I11" s="17">
        <v>-24</v>
      </c>
      <c r="J11" s="33">
        <v>-0.15331605454875263</v>
      </c>
      <c r="K11" s="11">
        <v>6.0333375506073095E-3</v>
      </c>
      <c r="L11" s="10">
        <v>-71</v>
      </c>
      <c r="M11" s="33">
        <v>-0.15384203644865949</v>
      </c>
      <c r="N11" s="11">
        <v>-7.3449104412407137E-3</v>
      </c>
      <c r="O11" s="10">
        <v>-63</v>
      </c>
      <c r="P11" s="33">
        <v>-0.14863337699679996</v>
      </c>
      <c r="Q11" s="11">
        <v>6.9498069498069477E-3</v>
      </c>
      <c r="R11" s="10">
        <v>-314</v>
      </c>
      <c r="S11" s="33">
        <v>-0.84582486034536442</v>
      </c>
      <c r="T11" s="12">
        <v>2.1321961620469083</v>
      </c>
      <c r="U11" s="10">
        <v>-161</v>
      </c>
      <c r="V11" s="33">
        <v>-0.46602045789001445</v>
      </c>
      <c r="W11" s="11">
        <v>2.4098109351047517E-2</v>
      </c>
      <c r="X11" s="17">
        <v>-166</v>
      </c>
      <c r="Y11" s="33">
        <v>-0.69405792556237755</v>
      </c>
      <c r="Z11" s="13">
        <v>-10781</v>
      </c>
      <c r="AA11" s="10">
        <v>-103</v>
      </c>
      <c r="AB11" s="33">
        <v>-0.43464966321516563</v>
      </c>
      <c r="AC11" s="11">
        <v>8.5714285714285701E-3</v>
      </c>
      <c r="AD11" s="17">
        <v>22</v>
      </c>
      <c r="AE11" s="33">
        <v>3.9636762663998404E-2</v>
      </c>
      <c r="AF11" s="11">
        <v>6.5112519002135105E-3</v>
      </c>
      <c r="AG11" s="10">
        <v>0</v>
      </c>
      <c r="AH11" s="33">
        <v>-8.1794017839605937E-2</v>
      </c>
      <c r="AI11" s="14">
        <v>-5.8000000000000052E-2</v>
      </c>
      <c r="AJ11" s="17">
        <v>0</v>
      </c>
      <c r="AK11" s="33">
        <v>8.1766511199282688E-2</v>
      </c>
      <c r="AL11" s="13">
        <v>510264.16207780968</v>
      </c>
      <c r="AM11" s="38"/>
    </row>
    <row r="12" spans="1:39" x14ac:dyDescent="0.25">
      <c r="A12" t="s">
        <v>1039</v>
      </c>
      <c r="B12" s="5" t="s">
        <v>563</v>
      </c>
      <c r="C12" s="6" t="s">
        <v>93</v>
      </c>
      <c r="D12" s="7" t="s">
        <v>34</v>
      </c>
      <c r="E12" s="8">
        <v>5.5833983497890287</v>
      </c>
      <c r="F12" s="36">
        <v>-1.8581886025766705</v>
      </c>
      <c r="G12" s="8">
        <v>11.796681092408228</v>
      </c>
      <c r="H12" s="9">
        <v>-39</v>
      </c>
      <c r="I12" s="17">
        <v>-7</v>
      </c>
      <c r="J12" s="33">
        <v>2.1365361096258528E-2</v>
      </c>
      <c r="K12" s="11">
        <v>3.2717254023907572E-2</v>
      </c>
      <c r="L12" s="10">
        <v>-37</v>
      </c>
      <c r="M12" s="33">
        <v>-0.38516431702673809</v>
      </c>
      <c r="N12" s="11">
        <v>-9.850431676712304E-3</v>
      </c>
      <c r="O12" s="10">
        <v>-90</v>
      </c>
      <c r="P12" s="33">
        <v>-0.19339253221720365</v>
      </c>
      <c r="Q12" s="11">
        <v>1.0313721830363283E-2</v>
      </c>
      <c r="R12" s="10">
        <v>-84</v>
      </c>
      <c r="S12" s="33">
        <v>8.7204752120570217E-2</v>
      </c>
      <c r="T12" s="12">
        <v>0.29815146094215861</v>
      </c>
      <c r="U12" s="10">
        <v>-181</v>
      </c>
      <c r="V12" s="33">
        <v>-0.51110389978618698</v>
      </c>
      <c r="W12" s="11">
        <v>2.6859239002977965E-2</v>
      </c>
      <c r="X12" s="17">
        <v>-9</v>
      </c>
      <c r="Y12" s="33">
        <v>-0.60397929277967188</v>
      </c>
      <c r="Z12" s="13">
        <v>14792</v>
      </c>
      <c r="AA12" s="10">
        <v>-208</v>
      </c>
      <c r="AB12" s="33">
        <v>-0.60518743796888652</v>
      </c>
      <c r="AC12" s="11">
        <v>1.022475570032573E-2</v>
      </c>
      <c r="AD12" s="17">
        <v>65</v>
      </c>
      <c r="AE12" s="33">
        <v>0.17635437259218495</v>
      </c>
      <c r="AF12" s="11">
        <v>1.5554503358559346E-2</v>
      </c>
      <c r="AG12" s="10">
        <v>-7</v>
      </c>
      <c r="AH12" s="33">
        <v>-0.18740547517318595</v>
      </c>
      <c r="AI12" s="14">
        <v>6.7333333333333245E-2</v>
      </c>
      <c r="AJ12" s="17">
        <v>-6</v>
      </c>
      <c r="AK12" s="33">
        <v>-0.28113382704623724</v>
      </c>
      <c r="AL12" s="13">
        <v>-44864.099149596528</v>
      </c>
      <c r="AM12" s="38"/>
    </row>
    <row r="13" spans="1:39" x14ac:dyDescent="0.25">
      <c r="A13" t="s">
        <v>1026</v>
      </c>
      <c r="B13" s="5" t="s">
        <v>404</v>
      </c>
      <c r="C13" s="6" t="s">
        <v>81</v>
      </c>
      <c r="D13" s="7" t="s">
        <v>34</v>
      </c>
      <c r="E13" s="8">
        <v>19.932344445524706</v>
      </c>
      <c r="F13" s="36">
        <v>-2.9330872463356958</v>
      </c>
      <c r="G13" s="8">
        <v>11.554333465066783</v>
      </c>
      <c r="H13" s="9">
        <v>-171</v>
      </c>
      <c r="I13" s="10">
        <v>79</v>
      </c>
      <c r="J13" s="33">
        <v>0.28406982259211988</v>
      </c>
      <c r="K13" s="11">
        <v>4.5576911199799452E-2</v>
      </c>
      <c r="L13" s="10">
        <v>180</v>
      </c>
      <c r="M13" s="33">
        <v>0.72754321147465517</v>
      </c>
      <c r="N13" s="11">
        <v>-3.8406380879018577E-2</v>
      </c>
      <c r="O13" s="10">
        <v>-447</v>
      </c>
      <c r="P13" s="33">
        <v>-1.6951076236050659</v>
      </c>
      <c r="Q13" s="11">
        <v>0.10336993563044301</v>
      </c>
      <c r="R13" s="10">
        <v>-40</v>
      </c>
      <c r="S13" s="33">
        <v>0.12242545813134392</v>
      </c>
      <c r="T13" s="12">
        <v>0.14406090082731568</v>
      </c>
      <c r="U13" s="10">
        <v>-235</v>
      </c>
      <c r="V13" s="33">
        <v>-0.68022706150626677</v>
      </c>
      <c r="W13" s="11">
        <v>3.7706669922643918E-2</v>
      </c>
      <c r="X13" s="10">
        <v>-113</v>
      </c>
      <c r="Y13" s="33">
        <v>-0.46740766973051351</v>
      </c>
      <c r="Z13" s="13">
        <v>-2852</v>
      </c>
      <c r="AA13" s="10">
        <v>-16</v>
      </c>
      <c r="AB13" s="33">
        <v>-8.7775642975004509E-2</v>
      </c>
      <c r="AC13" s="11">
        <v>3.5474095796676416E-3</v>
      </c>
      <c r="AD13" s="10">
        <v>-100</v>
      </c>
      <c r="AE13" s="33">
        <v>-0.34981583981849312</v>
      </c>
      <c r="AF13" s="11">
        <v>-1.3828253201493501E-2</v>
      </c>
      <c r="AG13" s="10">
        <v>-43</v>
      </c>
      <c r="AH13" s="33">
        <v>-0.11355380463130449</v>
      </c>
      <c r="AI13" s="14">
        <v>1.3333333333333641E-2</v>
      </c>
      <c r="AJ13" s="10">
        <v>-45</v>
      </c>
      <c r="AK13" s="33">
        <v>1.2253032377466389E-3</v>
      </c>
      <c r="AL13" s="13">
        <v>7771.0358150868997</v>
      </c>
      <c r="AM13" s="38"/>
    </row>
    <row r="14" spans="1:39" x14ac:dyDescent="0.25">
      <c r="A14" t="s">
        <v>624</v>
      </c>
      <c r="B14" s="5" t="s">
        <v>368</v>
      </c>
      <c r="C14" s="6" t="s">
        <v>30</v>
      </c>
      <c r="D14" s="7" t="s">
        <v>20</v>
      </c>
      <c r="E14" s="8">
        <v>19.560949471320164</v>
      </c>
      <c r="F14" s="36">
        <v>-2.8560068901698927</v>
      </c>
      <c r="G14" s="8">
        <v>11.438235674809459</v>
      </c>
      <c r="H14" s="9">
        <v>-172</v>
      </c>
      <c r="I14" s="10">
        <v>-403</v>
      </c>
      <c r="J14" s="33">
        <v>-1.9052591715034632</v>
      </c>
      <c r="K14" s="11">
        <v>-0.11161868954695064</v>
      </c>
      <c r="L14" s="10">
        <v>-83</v>
      </c>
      <c r="M14" s="33">
        <v>-0.11562923019813065</v>
      </c>
      <c r="N14" s="11">
        <v>-2.7988275664855566E-3</v>
      </c>
      <c r="O14" s="10">
        <v>-232</v>
      </c>
      <c r="P14" s="33">
        <v>-0.60705749921276908</v>
      </c>
      <c r="Q14" s="11">
        <v>3.5597104619391938E-2</v>
      </c>
      <c r="R14" s="10">
        <v>226</v>
      </c>
      <c r="S14" s="33">
        <v>0.43622408118930367</v>
      </c>
      <c r="T14" s="12">
        <v>-0.82987551867219911</v>
      </c>
      <c r="U14" s="10">
        <v>-96</v>
      </c>
      <c r="V14" s="33">
        <v>-0.42393318678570169</v>
      </c>
      <c r="W14" s="11">
        <v>2.3302669996833988E-2</v>
      </c>
      <c r="X14" s="10">
        <v>-18</v>
      </c>
      <c r="Y14" s="33">
        <v>-9.0003596456557339E-2</v>
      </c>
      <c r="Z14" s="13">
        <v>13732</v>
      </c>
      <c r="AA14" s="10">
        <v>-6</v>
      </c>
      <c r="AB14" s="33">
        <v>-8.1537547596481463E-2</v>
      </c>
      <c r="AC14" s="11">
        <v>1.4444444444444496E-3</v>
      </c>
      <c r="AD14" s="10">
        <v>-444</v>
      </c>
      <c r="AE14" s="33">
        <v>-1.7247917681221756</v>
      </c>
      <c r="AF14" s="11">
        <v>-9.4503614323708907E-2</v>
      </c>
      <c r="AG14" s="10">
        <v>1</v>
      </c>
      <c r="AH14" s="33">
        <v>2.3284402826375672E-3</v>
      </c>
      <c r="AI14" s="14">
        <v>-0.14866666666666661</v>
      </c>
      <c r="AJ14" s="10">
        <v>2</v>
      </c>
      <c r="AK14" s="33">
        <v>0.55893046867691165</v>
      </c>
      <c r="AL14" s="13">
        <v>1037816.1330683967</v>
      </c>
      <c r="AM14" s="38"/>
    </row>
    <row r="15" spans="1:39" x14ac:dyDescent="0.25">
      <c r="A15" t="s">
        <v>1161</v>
      </c>
      <c r="B15" s="5" t="s">
        <v>550</v>
      </c>
      <c r="C15" s="6" t="s">
        <v>47</v>
      </c>
      <c r="D15" s="7" t="s">
        <v>20</v>
      </c>
      <c r="E15" s="8">
        <v>12.705770093184162</v>
      </c>
      <c r="F15" s="36">
        <v>-2.1188933956226417</v>
      </c>
      <c r="G15" s="8">
        <v>10.998582525405896</v>
      </c>
      <c r="H15" s="9">
        <v>-123</v>
      </c>
      <c r="I15" s="10">
        <v>-11</v>
      </c>
      <c r="J15" s="33">
        <v>-2.9826815385305858</v>
      </c>
      <c r="K15" s="11">
        <v>-0.12996256021170649</v>
      </c>
      <c r="L15" s="10">
        <v>105</v>
      </c>
      <c r="M15" s="33">
        <v>0.39671310822679762</v>
      </c>
      <c r="N15" s="11">
        <v>-3.4417224037943311E-2</v>
      </c>
      <c r="O15" s="10">
        <v>-130</v>
      </c>
      <c r="P15" s="33">
        <v>-0.51852546745239703</v>
      </c>
      <c r="Q15" s="11">
        <v>2.9149181732238412E-2</v>
      </c>
      <c r="R15" s="10">
        <v>-52</v>
      </c>
      <c r="S15" s="33">
        <v>-1.6333898007027225E-2</v>
      </c>
      <c r="T15" s="12">
        <v>0.21402435618121896</v>
      </c>
      <c r="U15" s="10">
        <v>-148</v>
      </c>
      <c r="V15" s="33">
        <v>-0.39987271479784647</v>
      </c>
      <c r="W15" s="11">
        <v>2.0671096239061028E-2</v>
      </c>
      <c r="X15" s="10">
        <v>-42</v>
      </c>
      <c r="Y15" s="33">
        <v>-0.36294011678169014</v>
      </c>
      <c r="Z15" s="13">
        <v>10820</v>
      </c>
      <c r="AA15" s="10">
        <v>4</v>
      </c>
      <c r="AB15" s="33">
        <v>1.8970810176940134E-2</v>
      </c>
      <c r="AC15" s="11">
        <v>3.0351600054937498E-3</v>
      </c>
      <c r="AD15" s="10">
        <v>-74</v>
      </c>
      <c r="AE15" s="33">
        <v>-0.21701634445314039</v>
      </c>
      <c r="AF15" s="11">
        <v>-6.7707665341371071E-3</v>
      </c>
      <c r="AG15" s="10">
        <v>1</v>
      </c>
      <c r="AH15" s="33">
        <v>6.4110545646229089E-2</v>
      </c>
      <c r="AI15" s="14">
        <v>-0.18366666666666731</v>
      </c>
      <c r="AJ15" s="10">
        <v>29</v>
      </c>
      <c r="AK15" s="33">
        <v>2.9155227427636599E-2</v>
      </c>
      <c r="AL15" s="13">
        <v>24453.541688662634</v>
      </c>
      <c r="AM15" s="38"/>
    </row>
    <row r="16" spans="1:39" x14ac:dyDescent="0.25">
      <c r="A16" t="s">
        <v>710</v>
      </c>
      <c r="B16" s="5" t="s">
        <v>244</v>
      </c>
      <c r="C16" s="6" t="s">
        <v>49</v>
      </c>
      <c r="D16" s="7" t="s">
        <v>39</v>
      </c>
      <c r="E16" s="8">
        <v>31.096317997919183</v>
      </c>
      <c r="F16" s="36">
        <v>-3.4764952600165611</v>
      </c>
      <c r="G16" s="8">
        <v>10.63814364478932</v>
      </c>
      <c r="H16" s="9">
        <v>-101</v>
      </c>
      <c r="I16" s="10">
        <v>49</v>
      </c>
      <c r="J16" s="33">
        <v>0.16666824557399462</v>
      </c>
      <c r="K16" s="11">
        <v>4.1975603316400489E-2</v>
      </c>
      <c r="L16" s="10">
        <v>-190</v>
      </c>
      <c r="M16" s="33">
        <v>-1.9082527114588406</v>
      </c>
      <c r="N16" s="11">
        <v>5.0058989316379365E-2</v>
      </c>
      <c r="O16" s="10">
        <v>-124</v>
      </c>
      <c r="P16" s="33">
        <v>-1.1570725486192532</v>
      </c>
      <c r="Q16" s="11">
        <v>6.7836321453974974E-2</v>
      </c>
      <c r="R16" s="10">
        <v>-37</v>
      </c>
      <c r="S16" s="33">
        <v>0.10344252911565974</v>
      </c>
      <c r="T16" s="12">
        <v>0.11833896524892695</v>
      </c>
      <c r="U16" s="10">
        <v>-55</v>
      </c>
      <c r="V16" s="33">
        <v>-1.2390869992952311</v>
      </c>
      <c r="W16" s="11">
        <v>7.4872240502958307E-2</v>
      </c>
      <c r="X16" s="10">
        <v>-27</v>
      </c>
      <c r="Y16" s="33">
        <v>-6.6436055733552823E-2</v>
      </c>
      <c r="Z16" s="13">
        <v>10522</v>
      </c>
      <c r="AA16" s="10">
        <v>95</v>
      </c>
      <c r="AB16" s="33">
        <v>0.2116616615406367</v>
      </c>
      <c r="AC16" s="11">
        <v>-6.5734858110969713E-4</v>
      </c>
      <c r="AD16" s="10">
        <v>-212</v>
      </c>
      <c r="AE16" s="33">
        <v>-0.93850189460868849</v>
      </c>
      <c r="AF16" s="11">
        <v>-4.7422912542165463E-2</v>
      </c>
      <c r="AG16" s="10">
        <v>26</v>
      </c>
      <c r="AH16" s="33">
        <v>0.14864147447135606</v>
      </c>
      <c r="AI16" s="14">
        <v>-0.28266666666666707</v>
      </c>
      <c r="AJ16" s="10">
        <v>25</v>
      </c>
      <c r="AK16" s="33">
        <v>3.0935181748964397E-2</v>
      </c>
      <c r="AL16" s="13">
        <v>22134.996453185449</v>
      </c>
      <c r="AM16" s="38"/>
    </row>
    <row r="17" spans="1:39" x14ac:dyDescent="0.25">
      <c r="A17" t="s">
        <v>603</v>
      </c>
      <c r="B17" s="5" t="s">
        <v>539</v>
      </c>
      <c r="C17" s="6" t="s">
        <v>93</v>
      </c>
      <c r="D17" s="7" t="s">
        <v>34</v>
      </c>
      <c r="E17" s="8">
        <v>9.5268363520129142</v>
      </c>
      <c r="F17" s="36">
        <v>-1.6982854380794281</v>
      </c>
      <c r="G17" s="8">
        <v>10.598974037933143</v>
      </c>
      <c r="H17" s="9">
        <v>-67</v>
      </c>
      <c r="I17" s="10">
        <v>-166</v>
      </c>
      <c r="J17" s="33">
        <v>-0.61449151101777466</v>
      </c>
      <c r="K17" s="11">
        <v>-1.008926672516286E-2</v>
      </c>
      <c r="L17" s="10">
        <v>-96</v>
      </c>
      <c r="M17" s="33">
        <v>-0.28674372922476565</v>
      </c>
      <c r="N17" s="11">
        <v>-3.0991269154879361E-3</v>
      </c>
      <c r="O17" s="10">
        <v>-17</v>
      </c>
      <c r="P17" s="33">
        <v>-4.6449065647384935E-2</v>
      </c>
      <c r="Q17" s="11">
        <v>1.1751555616657805E-3</v>
      </c>
      <c r="R17" s="10">
        <v>79</v>
      </c>
      <c r="S17" s="33">
        <v>0.23472836518810689</v>
      </c>
      <c r="T17" s="12">
        <v>-0.15000632375320014</v>
      </c>
      <c r="U17" s="10">
        <v>-53</v>
      </c>
      <c r="V17" s="33">
        <v>-0.2171054304853075</v>
      </c>
      <c r="W17" s="11">
        <v>9.0249864361381348E-3</v>
      </c>
      <c r="X17" s="10">
        <v>-53</v>
      </c>
      <c r="Y17" s="33">
        <v>-0.90696189287156015</v>
      </c>
      <c r="Z17" s="13">
        <v>-7093</v>
      </c>
      <c r="AA17" s="10">
        <v>-85</v>
      </c>
      <c r="AB17" s="33">
        <v>-0.27147895328910016</v>
      </c>
      <c r="AC17" s="11">
        <v>5.7380952380952366E-3</v>
      </c>
      <c r="AD17" s="10">
        <v>-72</v>
      </c>
      <c r="AE17" s="33">
        <v>-0.23554197933804744</v>
      </c>
      <c r="AF17" s="11">
        <v>-9.3438098319608143E-3</v>
      </c>
      <c r="AG17" s="10">
        <v>-16</v>
      </c>
      <c r="AH17" s="33">
        <v>-0.11166511996226958</v>
      </c>
      <c r="AI17" s="14">
        <v>3.3333333333329662E-4</v>
      </c>
      <c r="AJ17" s="10">
        <v>5</v>
      </c>
      <c r="AK17" s="33">
        <v>-9.0055663397261877E-3</v>
      </c>
      <c r="AL17" s="13">
        <v>39191.6569563839</v>
      </c>
      <c r="AM17" s="38"/>
    </row>
    <row r="18" spans="1:39" x14ac:dyDescent="0.25">
      <c r="A18" t="s">
        <v>643</v>
      </c>
      <c r="B18" s="5" t="s">
        <v>279</v>
      </c>
      <c r="C18" s="6" t="s">
        <v>91</v>
      </c>
      <c r="D18" s="7" t="s">
        <v>39</v>
      </c>
      <c r="E18" s="8">
        <v>28.525017709323414</v>
      </c>
      <c r="F18" s="36">
        <v>-3.0829349997845794</v>
      </c>
      <c r="G18" s="8">
        <v>10.182386198539774</v>
      </c>
      <c r="H18" s="9">
        <v>-114</v>
      </c>
      <c r="I18" s="10">
        <v>-103</v>
      </c>
      <c r="J18" s="33">
        <v>-0.74179644851375937</v>
      </c>
      <c r="K18" s="11">
        <v>-3.536026589220953E-2</v>
      </c>
      <c r="L18" s="10">
        <v>25</v>
      </c>
      <c r="M18" s="33">
        <v>0.16947385105684565</v>
      </c>
      <c r="N18" s="11">
        <v>-4.7911338448422852E-2</v>
      </c>
      <c r="O18" s="10">
        <v>-327</v>
      </c>
      <c r="P18" s="33">
        <v>-1.8800631941135428</v>
      </c>
      <c r="Q18" s="11">
        <v>0.114013689013689</v>
      </c>
      <c r="R18" s="10">
        <v>-330</v>
      </c>
      <c r="S18" s="33">
        <v>-1.0377241908719774</v>
      </c>
      <c r="T18" s="12">
        <v>2.509410288582183</v>
      </c>
      <c r="U18" s="10">
        <v>155</v>
      </c>
      <c r="V18" s="33">
        <v>0.54476595879054401</v>
      </c>
      <c r="W18" s="11">
        <v>-3.4897145927413671E-2</v>
      </c>
      <c r="X18" s="10">
        <v>-120</v>
      </c>
      <c r="Y18" s="33">
        <v>-0.42685592620331464</v>
      </c>
      <c r="Z18" s="13">
        <v>-2768</v>
      </c>
      <c r="AA18" s="10">
        <v>228</v>
      </c>
      <c r="AB18" s="33">
        <v>0.61137553327179672</v>
      </c>
      <c r="AC18" s="11">
        <v>-5.6775599128540341E-3</v>
      </c>
      <c r="AD18" s="10">
        <v>-125</v>
      </c>
      <c r="AE18" s="33">
        <v>-0.73610583927298923</v>
      </c>
      <c r="AF18" s="11">
        <v>-3.4844234919489736E-2</v>
      </c>
      <c r="AG18" s="10">
        <v>-36</v>
      </c>
      <c r="AH18" s="33">
        <v>-8.3349456650209569E-2</v>
      </c>
      <c r="AI18" s="14">
        <v>-2.300000000000102E-2</v>
      </c>
      <c r="AJ18" s="10">
        <v>2</v>
      </c>
      <c r="AK18" s="33">
        <v>2.2362688566740868E-2</v>
      </c>
      <c r="AL18" s="13">
        <v>22335.128978903289</v>
      </c>
      <c r="AM18" s="38"/>
    </row>
    <row r="19" spans="1:39" x14ac:dyDescent="0.25">
      <c r="A19" t="s">
        <v>690</v>
      </c>
      <c r="B19" s="5" t="s">
        <v>534</v>
      </c>
      <c r="C19" s="6" t="s">
        <v>93</v>
      </c>
      <c r="D19" s="7" t="s">
        <v>34</v>
      </c>
      <c r="E19" s="8">
        <v>13.321517620525944</v>
      </c>
      <c r="F19" s="36">
        <v>-1.8249956870011301</v>
      </c>
      <c r="G19" s="8">
        <v>10.143480121229809</v>
      </c>
      <c r="H19" s="9">
        <v>-110</v>
      </c>
      <c r="I19" s="10">
        <v>-247</v>
      </c>
      <c r="J19" s="33">
        <v>-0.75646736664731651</v>
      </c>
      <c r="K19" s="11">
        <v>-2.4242253111693257E-2</v>
      </c>
      <c r="L19" s="10">
        <v>-193</v>
      </c>
      <c r="M19" s="33">
        <v>-0.4781822832844459</v>
      </c>
      <c r="N19" s="11">
        <v>1.0006811689844596E-2</v>
      </c>
      <c r="O19" s="10">
        <v>-142</v>
      </c>
      <c r="P19" s="33">
        <v>-0.36455153332401752</v>
      </c>
      <c r="Q19" s="11">
        <v>2.0529868084643639E-2</v>
      </c>
      <c r="R19" s="10">
        <v>-182</v>
      </c>
      <c r="S19" s="33">
        <v>-5.9876897203401752E-2</v>
      </c>
      <c r="T19" s="12">
        <v>0.5872680291284943</v>
      </c>
      <c r="U19" s="10">
        <v>-300</v>
      </c>
      <c r="V19" s="33">
        <v>-0.88941408850041503</v>
      </c>
      <c r="W19" s="11">
        <v>5.0183969091015385E-2</v>
      </c>
      <c r="X19" s="10">
        <v>22</v>
      </c>
      <c r="Y19" s="33">
        <v>0.34164444767673818</v>
      </c>
      <c r="Z19" s="13">
        <v>41295</v>
      </c>
      <c r="AA19" s="10">
        <v>-78</v>
      </c>
      <c r="AB19" s="33">
        <v>-0.22058160092884116</v>
      </c>
      <c r="AC19" s="11">
        <v>5.3847096299926463E-3</v>
      </c>
      <c r="AD19" s="10">
        <v>-100</v>
      </c>
      <c r="AE19" s="33">
        <v>-0.29245624618102911</v>
      </c>
      <c r="AF19" s="11">
        <v>-1.1679592385881454E-2</v>
      </c>
      <c r="AG19" s="10">
        <v>-16</v>
      </c>
      <c r="AH19" s="33">
        <v>-0.10610256243999971</v>
      </c>
      <c r="AI19" s="14">
        <v>-6.3333333333339681E-3</v>
      </c>
      <c r="AJ19" s="10">
        <v>0</v>
      </c>
      <c r="AK19" s="33">
        <v>-1.8286861788891117E-2</v>
      </c>
      <c r="AL19" s="13">
        <v>32309.999053291627</v>
      </c>
      <c r="AM19" s="38"/>
    </row>
    <row r="20" spans="1:39" x14ac:dyDescent="0.25">
      <c r="A20" t="s">
        <v>1138</v>
      </c>
      <c r="B20" s="5" t="s">
        <v>577</v>
      </c>
      <c r="C20" s="6" t="s">
        <v>38</v>
      </c>
      <c r="D20" s="7" t="s">
        <v>39</v>
      </c>
      <c r="E20" s="8">
        <v>7.7876728258990084</v>
      </c>
      <c r="F20" s="36">
        <v>-1.3715434203256969</v>
      </c>
      <c r="G20" s="8">
        <v>10.140295960853624</v>
      </c>
      <c r="H20" s="9">
        <v>-32</v>
      </c>
      <c r="I20" s="10">
        <v>4</v>
      </c>
      <c r="J20" s="33">
        <v>4.4587229201794032E-2</v>
      </c>
      <c r="K20" s="11">
        <v>4.0862069776595122E-2</v>
      </c>
      <c r="L20" s="10">
        <v>128</v>
      </c>
      <c r="M20" s="33">
        <v>0.50305648289230942</v>
      </c>
      <c r="N20" s="11">
        <v>-3.0253112135685808E-2</v>
      </c>
      <c r="O20" s="10">
        <v>-185</v>
      </c>
      <c r="P20" s="33">
        <v>-0.44570036180739359</v>
      </c>
      <c r="Q20" s="11">
        <v>2.5671016063571563E-2</v>
      </c>
      <c r="R20" s="10">
        <v>21</v>
      </c>
      <c r="S20" s="33">
        <v>0.24740739776043075</v>
      </c>
      <c r="T20" s="12">
        <v>-3.5848718408316903E-2</v>
      </c>
      <c r="U20" s="10">
        <v>-319</v>
      </c>
      <c r="V20" s="33">
        <v>-0.9493286365145972</v>
      </c>
      <c r="W20" s="11">
        <v>5.3572029738808605E-2</v>
      </c>
      <c r="X20" s="10">
        <v>-19</v>
      </c>
      <c r="Y20" s="33">
        <v>-0.42309477513073768</v>
      </c>
      <c r="Z20" s="13">
        <v>13712</v>
      </c>
      <c r="AA20" s="10">
        <v>5</v>
      </c>
      <c r="AB20" s="33">
        <v>0.16145090992321776</v>
      </c>
      <c r="AC20" s="11">
        <v>1.7164242682407328E-3</v>
      </c>
      <c r="AD20" s="10">
        <v>-6</v>
      </c>
      <c r="AE20" s="33">
        <v>-7.2051474244785862E-2</v>
      </c>
      <c r="AF20" s="11">
        <v>-1.9680029614632666E-4</v>
      </c>
      <c r="AG20" s="10">
        <v>-27</v>
      </c>
      <c r="AH20" s="33">
        <v>-7.3994446007426481E-2</v>
      </c>
      <c r="AI20" s="14">
        <v>-3.8666666666666405E-2</v>
      </c>
      <c r="AJ20" s="10">
        <v>-14</v>
      </c>
      <c r="AK20" s="33">
        <v>-3.4555187334004513E-2</v>
      </c>
      <c r="AL20" s="13">
        <v>9112.7912267949141</v>
      </c>
      <c r="AM20" s="38"/>
    </row>
    <row r="21" spans="1:39" x14ac:dyDescent="0.25">
      <c r="A21" t="s">
        <v>1143</v>
      </c>
      <c r="B21" s="5" t="s">
        <v>181</v>
      </c>
      <c r="C21" s="6" t="s">
        <v>24</v>
      </c>
      <c r="D21" s="7" t="s">
        <v>20</v>
      </c>
      <c r="E21" s="8">
        <v>31.736467459404402</v>
      </c>
      <c r="F21" s="36">
        <v>-3.3187797293018755</v>
      </c>
      <c r="G21" s="8">
        <v>10.116397579329842</v>
      </c>
      <c r="H21" s="9">
        <v>-97</v>
      </c>
      <c r="I21" s="10">
        <v>-383</v>
      </c>
      <c r="J21" s="33">
        <v>-1.5063214822766897</v>
      </c>
      <c r="K21" s="11">
        <v>-7.4560450146475388E-2</v>
      </c>
      <c r="L21" s="10">
        <v>-50</v>
      </c>
      <c r="M21" s="33">
        <v>-1.1457272230763058</v>
      </c>
      <c r="N21" s="11">
        <v>1.1488390722066158E-2</v>
      </c>
      <c r="O21" s="10">
        <v>-25</v>
      </c>
      <c r="P21" s="33">
        <v>-8.3046257964219522E-2</v>
      </c>
      <c r="Q21" s="11">
        <v>1.8112311932527853E-3</v>
      </c>
      <c r="R21" s="10">
        <v>-42</v>
      </c>
      <c r="S21" s="33">
        <v>-0.27708236564796629</v>
      </c>
      <c r="T21" s="12">
        <v>0.4506635212029404</v>
      </c>
      <c r="U21" s="10">
        <v>-204</v>
      </c>
      <c r="V21" s="33">
        <v>-1.1844795776951353</v>
      </c>
      <c r="W21" s="11">
        <v>6.9417862838915462E-2</v>
      </c>
      <c r="X21" s="10">
        <v>-25</v>
      </c>
      <c r="Y21" s="33">
        <v>-0.15237347061606699</v>
      </c>
      <c r="Z21" s="13">
        <v>3924</v>
      </c>
      <c r="AA21" s="10">
        <v>-45</v>
      </c>
      <c r="AB21" s="33">
        <v>-0.59144219093168393</v>
      </c>
      <c r="AC21" s="11">
        <v>7.3983371126228256E-3</v>
      </c>
      <c r="AD21" s="10">
        <v>-96</v>
      </c>
      <c r="AE21" s="33">
        <v>-0.35679744547510067</v>
      </c>
      <c r="AF21" s="11">
        <v>-1.3705441440059807E-2</v>
      </c>
      <c r="AG21" s="10">
        <v>-7</v>
      </c>
      <c r="AH21" s="33">
        <v>-7.006284995199985E-2</v>
      </c>
      <c r="AI21" s="14">
        <v>-4.633333333333356E-2</v>
      </c>
      <c r="AJ21" s="10">
        <v>1</v>
      </c>
      <c r="AK21" s="33">
        <v>2.7877871418187816E-2</v>
      </c>
      <c r="AL21" s="13">
        <v>11837.806211625568</v>
      </c>
      <c r="AM21" s="38"/>
    </row>
    <row r="22" spans="1:39" x14ac:dyDescent="0.25">
      <c r="A22" t="s">
        <v>932</v>
      </c>
      <c r="B22" s="5" t="s">
        <v>576</v>
      </c>
      <c r="C22" s="6" t="s">
        <v>81</v>
      </c>
      <c r="D22" s="7" t="s">
        <v>34</v>
      </c>
      <c r="E22" s="8">
        <v>2.4470029934012274</v>
      </c>
      <c r="F22" s="36">
        <v>-0.80249357392313225</v>
      </c>
      <c r="G22" s="8">
        <v>9.8107272101086593</v>
      </c>
      <c r="H22" s="9">
        <v>-6</v>
      </c>
      <c r="I22" s="10">
        <v>103</v>
      </c>
      <c r="J22" s="33">
        <v>0.55864681946097927</v>
      </c>
      <c r="K22" s="11">
        <v>7.4316048571174242E-2</v>
      </c>
      <c r="L22" s="10">
        <v>-112</v>
      </c>
      <c r="M22" s="33">
        <v>-0.18821792315040808</v>
      </c>
      <c r="N22" s="11">
        <v>9.7699874056504307E-4</v>
      </c>
      <c r="O22" s="10">
        <v>-10</v>
      </c>
      <c r="P22" s="33">
        <v>-2.4486579614661941E-2</v>
      </c>
      <c r="Q22" s="11">
        <v>0</v>
      </c>
      <c r="R22" s="10">
        <v>19</v>
      </c>
      <c r="S22" s="33">
        <v>0.23888270298591624</v>
      </c>
      <c r="T22" s="12">
        <v>0</v>
      </c>
      <c r="U22" s="10">
        <v>24</v>
      </c>
      <c r="V22" s="33">
        <v>3.3547636705849593E-2</v>
      </c>
      <c r="W22" s="11">
        <v>-6.0897217336353168E-3</v>
      </c>
      <c r="X22" s="10">
        <v>-5</v>
      </c>
      <c r="Y22" s="33">
        <v>-0.87943742455291396</v>
      </c>
      <c r="Z22" s="13">
        <v>8333</v>
      </c>
      <c r="AA22" s="10">
        <v>-7</v>
      </c>
      <c r="AB22" s="33">
        <v>-1.9332538583508585E-2</v>
      </c>
      <c r="AC22" s="11">
        <v>3.1115745568300324E-3</v>
      </c>
      <c r="AD22" s="10">
        <v>-38</v>
      </c>
      <c r="AE22" s="33">
        <v>-0.16223042066037463</v>
      </c>
      <c r="AF22" s="11">
        <v>-5.2075161739869591E-3</v>
      </c>
      <c r="AG22" s="10">
        <v>-96</v>
      </c>
      <c r="AH22" s="33">
        <v>-0.2663776153940427</v>
      </c>
      <c r="AI22" s="14">
        <v>0.18033333333333346</v>
      </c>
      <c r="AJ22" s="10">
        <v>-14</v>
      </c>
      <c r="AK22" s="33">
        <v>-6.179908173028216E-2</v>
      </c>
      <c r="AL22" s="13">
        <v>4460.8450109113473</v>
      </c>
      <c r="AM22" s="38"/>
    </row>
    <row r="23" spans="1:39" x14ac:dyDescent="0.25">
      <c r="A23" t="s">
        <v>756</v>
      </c>
      <c r="B23" s="5" t="s">
        <v>571</v>
      </c>
      <c r="C23" s="6" t="s">
        <v>93</v>
      </c>
      <c r="D23" s="7" t="s">
        <v>34</v>
      </c>
      <c r="E23" s="8">
        <v>7.3586287016770058</v>
      </c>
      <c r="F23" s="36">
        <v>-1.119683105096243</v>
      </c>
      <c r="G23" s="8">
        <v>9.6017043330221661</v>
      </c>
      <c r="H23" s="9">
        <v>-26</v>
      </c>
      <c r="I23" s="10">
        <v>-211</v>
      </c>
      <c r="J23" s="33">
        <v>-0.95571689768656187</v>
      </c>
      <c r="K23" s="11">
        <v>-3.2399691994609903E-2</v>
      </c>
      <c r="L23" s="10">
        <v>-1</v>
      </c>
      <c r="M23" s="33">
        <v>7.9146773127330761E-2</v>
      </c>
      <c r="N23" s="11">
        <v>-1.1758583897430515E-2</v>
      </c>
      <c r="O23" s="10">
        <v>-38</v>
      </c>
      <c r="P23" s="33">
        <v>-0.10397463979574584</v>
      </c>
      <c r="Q23" s="11">
        <v>4.3373723558532938E-3</v>
      </c>
      <c r="R23" s="10">
        <v>-76</v>
      </c>
      <c r="S23" s="33">
        <v>9.9326782941374203E-2</v>
      </c>
      <c r="T23" s="12">
        <v>0.27432333577176299</v>
      </c>
      <c r="U23" s="10">
        <v>-116</v>
      </c>
      <c r="V23" s="33">
        <v>-0.49053468950446566</v>
      </c>
      <c r="W23" s="11">
        <v>2.5310040148362641E-2</v>
      </c>
      <c r="X23" s="10">
        <v>-7</v>
      </c>
      <c r="Y23" s="33">
        <v>-1.6919911475062221E-2</v>
      </c>
      <c r="Z23" s="13">
        <v>32151</v>
      </c>
      <c r="AA23" s="10">
        <v>-116</v>
      </c>
      <c r="AB23" s="33">
        <v>-0.34699033146085395</v>
      </c>
      <c r="AC23" s="11">
        <v>7.0189359783588805E-3</v>
      </c>
      <c r="AD23" s="10">
        <v>10</v>
      </c>
      <c r="AE23" s="33">
        <v>1.5883941982715033E-3</v>
      </c>
      <c r="AF23" s="11">
        <v>3.9602462345100786E-3</v>
      </c>
      <c r="AG23" s="10">
        <v>-6</v>
      </c>
      <c r="AH23" s="33">
        <v>-0.13754605343908033</v>
      </c>
      <c r="AI23" s="14">
        <v>2.000000000000024E-2</v>
      </c>
      <c r="AJ23" s="10">
        <v>-3</v>
      </c>
      <c r="AK23" s="33">
        <v>-3.459866200072817E-2</v>
      </c>
      <c r="AL23" s="13">
        <v>53604.22846124717</v>
      </c>
      <c r="AM23" s="38"/>
    </row>
    <row r="24" spans="1:39" x14ac:dyDescent="0.25">
      <c r="A24" t="s">
        <v>748</v>
      </c>
      <c r="B24" s="5" t="s">
        <v>224</v>
      </c>
      <c r="C24" s="6" t="s">
        <v>44</v>
      </c>
      <c r="D24" s="7" t="s">
        <v>20</v>
      </c>
      <c r="E24" s="8">
        <v>26.23438890107267</v>
      </c>
      <c r="F24" s="36">
        <v>-2.5107344448178486</v>
      </c>
      <c r="G24" s="8">
        <v>9.2258700342954256</v>
      </c>
      <c r="H24" s="9">
        <v>-115</v>
      </c>
      <c r="I24" s="10">
        <v>-278</v>
      </c>
      <c r="J24" s="33">
        <v>-0.94080831617226202</v>
      </c>
      <c r="K24" s="11">
        <v>-3.5563152738112724E-2</v>
      </c>
      <c r="L24" s="10">
        <v>-313</v>
      </c>
      <c r="M24" s="33">
        <v>-2.75813698083692</v>
      </c>
      <c r="N24" s="11">
        <v>8.5352614208789312E-2</v>
      </c>
      <c r="O24" s="10">
        <v>213</v>
      </c>
      <c r="P24" s="33">
        <v>0.74219296059548368</v>
      </c>
      <c r="Q24" s="11">
        <v>-4.9914917753828697E-2</v>
      </c>
      <c r="R24" s="10">
        <v>19</v>
      </c>
      <c r="S24" s="33">
        <v>0.23888270298591624</v>
      </c>
      <c r="T24" s="12">
        <v>0</v>
      </c>
      <c r="U24" s="10">
        <v>-235</v>
      </c>
      <c r="V24" s="33">
        <v>-0.69070248325843375</v>
      </c>
      <c r="W24" s="11">
        <v>3.8390804597701146E-2</v>
      </c>
      <c r="X24" s="10">
        <v>-49</v>
      </c>
      <c r="Y24" s="33">
        <v>-0.1591995572333913</v>
      </c>
      <c r="Z24" s="13">
        <v>6445</v>
      </c>
      <c r="AA24" s="10">
        <v>-153</v>
      </c>
      <c r="AB24" s="33">
        <v>-0.51229802542098402</v>
      </c>
      <c r="AC24" s="11">
        <v>8.3563218390804647E-3</v>
      </c>
      <c r="AD24" s="10">
        <v>-127</v>
      </c>
      <c r="AE24" s="33">
        <v>-1.1847373902245397</v>
      </c>
      <c r="AF24" s="11">
        <v>-6.0019107495069002E-2</v>
      </c>
      <c r="AG24" s="10">
        <v>-39</v>
      </c>
      <c r="AH24" s="33">
        <v>-8.8131915773721536E-2</v>
      </c>
      <c r="AI24" s="14">
        <v>-1.9000000000000128E-2</v>
      </c>
      <c r="AJ24" s="10">
        <v>-23</v>
      </c>
      <c r="AK24" s="33">
        <v>7.586603735304398E-3</v>
      </c>
      <c r="AL24" s="13">
        <v>6528.0301034426957</v>
      </c>
      <c r="AM24" s="38"/>
    </row>
    <row r="25" spans="1:39" x14ac:dyDescent="0.25">
      <c r="A25" t="s">
        <v>1125</v>
      </c>
      <c r="B25" s="5" t="s">
        <v>206</v>
      </c>
      <c r="C25" s="6" t="s">
        <v>19</v>
      </c>
      <c r="D25" s="7" t="s">
        <v>20</v>
      </c>
      <c r="E25" s="8">
        <v>27.489045384325159</v>
      </c>
      <c r="F25" s="36">
        <v>-2.5893696949152281</v>
      </c>
      <c r="G25" s="8">
        <v>9.1665394887080041</v>
      </c>
      <c r="H25" s="9">
        <v>-116</v>
      </c>
      <c r="I25" s="10">
        <v>-238</v>
      </c>
      <c r="J25" s="33">
        <v>-0.76937245377613384</v>
      </c>
      <c r="K25" s="11">
        <v>-2.8837018833350103E-2</v>
      </c>
      <c r="L25" s="10">
        <v>182</v>
      </c>
      <c r="M25" s="33">
        <v>0.67821245953747455</v>
      </c>
      <c r="N25" s="11">
        <v>-4.6836761122475416E-2</v>
      </c>
      <c r="O25" s="10">
        <v>-248</v>
      </c>
      <c r="P25" s="33">
        <v>-0.64186896294518692</v>
      </c>
      <c r="Q25" s="11">
        <v>3.7798732724642015E-2</v>
      </c>
      <c r="R25" s="10">
        <v>-3</v>
      </c>
      <c r="S25" s="33">
        <v>-0.32075665443055373</v>
      </c>
      <c r="T25" s="12">
        <v>5.3286558736400647E-2</v>
      </c>
      <c r="U25" s="10">
        <v>-187</v>
      </c>
      <c r="V25" s="33">
        <v>-0.71451086900037009</v>
      </c>
      <c r="W25" s="11">
        <v>4.0540175892208485E-2</v>
      </c>
      <c r="X25" s="10">
        <v>-135</v>
      </c>
      <c r="Y25" s="33">
        <v>-0.56312489692211587</v>
      </c>
      <c r="Z25" s="13">
        <v>-5320</v>
      </c>
      <c r="AA25" s="10">
        <v>-3</v>
      </c>
      <c r="AB25" s="33">
        <v>-3.6557171539851885E-2</v>
      </c>
      <c r="AC25" s="11">
        <v>1.1616195415760436E-3</v>
      </c>
      <c r="AD25" s="10">
        <v>-70</v>
      </c>
      <c r="AE25" s="33">
        <v>-0.35289244426562383</v>
      </c>
      <c r="AF25" s="11">
        <v>-1.2804166139965156E-2</v>
      </c>
      <c r="AG25" s="10">
        <v>19</v>
      </c>
      <c r="AH25" s="33">
        <v>0.21717693654642101</v>
      </c>
      <c r="AI25" s="14">
        <v>-0.35366666666666635</v>
      </c>
      <c r="AJ25" s="10">
        <v>25</v>
      </c>
      <c r="AK25" s="33">
        <v>3.5348274446135308E-2</v>
      </c>
      <c r="AL25" s="13">
        <v>21150.027043063528</v>
      </c>
      <c r="AM25" s="38"/>
    </row>
    <row r="26" spans="1:39" x14ac:dyDescent="0.25">
      <c r="A26" t="s">
        <v>949</v>
      </c>
      <c r="B26" s="5" t="s">
        <v>587</v>
      </c>
      <c r="C26" s="6" t="s">
        <v>41</v>
      </c>
      <c r="D26" s="7" t="s">
        <v>34</v>
      </c>
      <c r="E26" s="8">
        <v>5.6806823904951145</v>
      </c>
      <c r="F26" s="36">
        <v>-0.79889964655264656</v>
      </c>
      <c r="G26" s="8">
        <v>9.1454024340335138</v>
      </c>
      <c r="H26" s="9">
        <v>-11</v>
      </c>
      <c r="I26" s="10">
        <v>-96</v>
      </c>
      <c r="J26" s="33">
        <v>-0.63796129879190222</v>
      </c>
      <c r="K26" s="11">
        <v>-7.4071790794922876E-3</v>
      </c>
      <c r="L26" s="10">
        <v>-153</v>
      </c>
      <c r="M26" s="33">
        <v>-0.69396904280334115</v>
      </c>
      <c r="N26" s="11">
        <v>2.8693790149892935E-2</v>
      </c>
      <c r="O26" s="10">
        <v>-10</v>
      </c>
      <c r="P26" s="33">
        <v>-2.4486579614661941E-2</v>
      </c>
      <c r="Q26" s="11">
        <v>0</v>
      </c>
      <c r="R26" s="10">
        <v>20</v>
      </c>
      <c r="S26" s="33">
        <v>0.1974956637104443</v>
      </c>
      <c r="T26" s="12">
        <v>9.180038712682248E-4</v>
      </c>
      <c r="U26" s="10">
        <v>4</v>
      </c>
      <c r="V26" s="33">
        <v>2.4457241709457955E-2</v>
      </c>
      <c r="W26" s="11">
        <v>-5.900027096792596E-3</v>
      </c>
      <c r="X26" s="10">
        <v>-9</v>
      </c>
      <c r="Y26" s="33">
        <v>-0.19767247235261598</v>
      </c>
      <c r="Z26" s="13">
        <v>27266</v>
      </c>
      <c r="AA26" s="10">
        <v>-32</v>
      </c>
      <c r="AB26" s="33">
        <v>-0.18370580275543991</v>
      </c>
      <c r="AC26" s="11">
        <v>5.5788906838987601E-3</v>
      </c>
      <c r="AD26" s="10">
        <v>-93</v>
      </c>
      <c r="AE26" s="33">
        <v>-0.26338219654763712</v>
      </c>
      <c r="AF26" s="11">
        <v>-9.9165947656025821E-3</v>
      </c>
      <c r="AG26" s="10">
        <v>-10</v>
      </c>
      <c r="AH26" s="33">
        <v>-7.8418621609176287E-2</v>
      </c>
      <c r="AI26" s="14">
        <v>-3.9666666666666739E-2</v>
      </c>
      <c r="AJ26" s="10">
        <v>18</v>
      </c>
      <c r="AK26" s="33">
        <v>3.9269603956399706E-3</v>
      </c>
      <c r="AL26" s="13">
        <v>53391.118137482146</v>
      </c>
      <c r="AM26" s="38"/>
    </row>
    <row r="27" spans="1:39" x14ac:dyDescent="0.25">
      <c r="A27" t="s">
        <v>1021</v>
      </c>
      <c r="B27" s="5" t="s">
        <v>475</v>
      </c>
      <c r="C27" s="6" t="s">
        <v>81</v>
      </c>
      <c r="D27" s="7" t="s">
        <v>34</v>
      </c>
      <c r="E27" s="8">
        <v>16.14082547381463</v>
      </c>
      <c r="F27" s="36">
        <v>-1.615853812578405</v>
      </c>
      <c r="G27" s="8">
        <v>9.0516365445910836</v>
      </c>
      <c r="H27" s="9">
        <v>-92</v>
      </c>
      <c r="I27" s="10">
        <v>-352</v>
      </c>
      <c r="J27" s="33">
        <v>-3.3112439645929719</v>
      </c>
      <c r="K27" s="11">
        <v>-0.18455090914200611</v>
      </c>
      <c r="L27" s="10">
        <v>12</v>
      </c>
      <c r="M27" s="33">
        <v>0.19632932428817884</v>
      </c>
      <c r="N27" s="11">
        <v>-1.1613675380307928E-2</v>
      </c>
      <c r="O27" s="10">
        <v>-29</v>
      </c>
      <c r="P27" s="33">
        <v>-9.5927652090055271E-2</v>
      </c>
      <c r="Q27" s="11">
        <v>3.5449512771536795E-3</v>
      </c>
      <c r="R27" s="10">
        <v>-64</v>
      </c>
      <c r="S27" s="33">
        <v>0.11495387297315851</v>
      </c>
      <c r="T27" s="12">
        <v>0.24360535931790497</v>
      </c>
      <c r="U27" s="10">
        <v>-81</v>
      </c>
      <c r="V27" s="33">
        <v>-0.26894430056072816</v>
      </c>
      <c r="W27" s="11">
        <v>1.3767724895619483E-2</v>
      </c>
      <c r="X27" s="10">
        <v>-142</v>
      </c>
      <c r="Y27" s="33">
        <v>-0.63741823650102747</v>
      </c>
      <c r="Z27" s="13">
        <v>-7450</v>
      </c>
      <c r="AA27" s="10">
        <v>-38</v>
      </c>
      <c r="AB27" s="33">
        <v>-0.12259756047976123</v>
      </c>
      <c r="AC27" s="11">
        <v>4.3430232558139513E-3</v>
      </c>
      <c r="AD27" s="10">
        <v>66</v>
      </c>
      <c r="AE27" s="33">
        <v>0.19288109208571269</v>
      </c>
      <c r="AF27" s="11">
        <v>1.6318255277459115E-2</v>
      </c>
      <c r="AG27" s="10">
        <v>-6</v>
      </c>
      <c r="AH27" s="33">
        <v>-8.3906444766222887E-2</v>
      </c>
      <c r="AI27" s="14">
        <v>-3.8666666666666849E-2</v>
      </c>
      <c r="AJ27" s="10">
        <v>4</v>
      </c>
      <c r="AK27" s="33">
        <v>3.6169730481968865E-3</v>
      </c>
      <c r="AL27" s="13">
        <v>36297.036597949511</v>
      </c>
      <c r="AM27" s="38"/>
    </row>
    <row r="28" spans="1:39" x14ac:dyDescent="0.25">
      <c r="A28" t="s">
        <v>924</v>
      </c>
      <c r="B28" s="5" t="s">
        <v>502</v>
      </c>
      <c r="C28" s="6" t="s">
        <v>81</v>
      </c>
      <c r="D28" s="7" t="s">
        <v>34</v>
      </c>
      <c r="E28" s="8">
        <v>13.990392488521627</v>
      </c>
      <c r="F28" s="36">
        <v>-1.414709063939366</v>
      </c>
      <c r="G28" s="8">
        <v>8.9884551794153378</v>
      </c>
      <c r="H28" s="9">
        <v>-88</v>
      </c>
      <c r="I28" s="10">
        <v>-40</v>
      </c>
      <c r="J28" s="33">
        <v>-1.1056283478323587</v>
      </c>
      <c r="K28" s="11">
        <v>-2.879279529684009E-2</v>
      </c>
      <c r="L28" s="10">
        <v>-81</v>
      </c>
      <c r="M28" s="33">
        <v>-0.23982540436084401</v>
      </c>
      <c r="N28" s="11">
        <v>-5.410284694212647E-3</v>
      </c>
      <c r="O28" s="10">
        <v>-33</v>
      </c>
      <c r="P28" s="33">
        <v>-7.8063534519945854E-2</v>
      </c>
      <c r="Q28" s="11">
        <v>2.7867315089496018E-3</v>
      </c>
      <c r="R28" s="10">
        <v>-194</v>
      </c>
      <c r="S28" s="33">
        <v>-0.6785306714426329</v>
      </c>
      <c r="T28" s="12">
        <v>1.6330629556566301</v>
      </c>
      <c r="U28" s="10">
        <v>-58</v>
      </c>
      <c r="V28" s="33">
        <v>-0.23522244104764056</v>
      </c>
      <c r="W28" s="11">
        <v>1.009365842446994E-2</v>
      </c>
      <c r="X28" s="10">
        <v>-26</v>
      </c>
      <c r="Y28" s="33">
        <v>-0.18015060587368081</v>
      </c>
      <c r="Z28" s="13">
        <v>16102</v>
      </c>
      <c r="AA28" s="10">
        <v>49</v>
      </c>
      <c r="AB28" s="33">
        <v>0.10020609426834354</v>
      </c>
      <c r="AC28" s="11">
        <v>1.0521312480834127E-3</v>
      </c>
      <c r="AD28" s="10">
        <v>6</v>
      </c>
      <c r="AE28" s="33">
        <v>3.4440529147159005E-2</v>
      </c>
      <c r="AF28" s="11">
        <v>6.9783787638134642E-3</v>
      </c>
      <c r="AG28" s="10">
        <v>-36</v>
      </c>
      <c r="AH28" s="33">
        <v>-0.1444115602153328</v>
      </c>
      <c r="AI28" s="14">
        <v>3.5666666666666735E-2</v>
      </c>
      <c r="AJ28" s="10">
        <v>-5</v>
      </c>
      <c r="AK28" s="33">
        <v>-1.968842547533662E-2</v>
      </c>
      <c r="AL28" s="13">
        <v>22707.658032142208</v>
      </c>
      <c r="AM28" s="38"/>
    </row>
    <row r="29" spans="1:39" x14ac:dyDescent="0.25">
      <c r="A29" t="s">
        <v>658</v>
      </c>
      <c r="B29" s="5" t="s">
        <v>97</v>
      </c>
      <c r="C29" s="6" t="s">
        <v>19</v>
      </c>
      <c r="D29" s="7" t="s">
        <v>20</v>
      </c>
      <c r="E29" s="8">
        <v>45.308761484871908</v>
      </c>
      <c r="F29" s="36">
        <v>-3.9505839772265032</v>
      </c>
      <c r="G29" s="8">
        <v>8.9309464689573019</v>
      </c>
      <c r="H29" s="9">
        <v>-34</v>
      </c>
      <c r="I29" s="10">
        <v>-120</v>
      </c>
      <c r="J29" s="33">
        <v>-0.67776840373242597</v>
      </c>
      <c r="K29" s="11">
        <v>-2.9187016531083021E-2</v>
      </c>
      <c r="L29" s="10">
        <v>-2</v>
      </c>
      <c r="M29" s="33">
        <v>-0.48984424959716177</v>
      </c>
      <c r="N29" s="11">
        <v>-2.2309088849012809E-2</v>
      </c>
      <c r="O29" s="10">
        <v>-11</v>
      </c>
      <c r="P29" s="33">
        <v>-0.15461638437458669</v>
      </c>
      <c r="Q29" s="11">
        <v>2.99499850857049E-3</v>
      </c>
      <c r="R29" s="10">
        <v>-91</v>
      </c>
      <c r="S29" s="33">
        <v>-2.2021299434899806</v>
      </c>
      <c r="T29" s="12">
        <v>3.9564873907021081</v>
      </c>
      <c r="U29" s="10">
        <v>63</v>
      </c>
      <c r="V29" s="33">
        <v>0.41503349955177343</v>
      </c>
      <c r="W29" s="11">
        <v>-2.5936303991252047E-2</v>
      </c>
      <c r="X29" s="10">
        <v>-80</v>
      </c>
      <c r="Y29" s="33">
        <v>-0.45964051233628145</v>
      </c>
      <c r="Z29" s="13">
        <v>-8509</v>
      </c>
      <c r="AA29" s="10">
        <v>2</v>
      </c>
      <c r="AB29" s="33">
        <v>-0.105718334993956</v>
      </c>
      <c r="AC29" s="11">
        <v>1.2256596906278436E-3</v>
      </c>
      <c r="AD29" s="10">
        <v>-52</v>
      </c>
      <c r="AE29" s="33">
        <v>-1.2020226063575801</v>
      </c>
      <c r="AF29" s="11">
        <v>-5.9014744254770712E-2</v>
      </c>
      <c r="AG29" s="10">
        <v>10</v>
      </c>
      <c r="AH29" s="33">
        <v>0.16156670516636107</v>
      </c>
      <c r="AI29" s="14">
        <v>-0.28933333333333255</v>
      </c>
      <c r="AJ29" s="10">
        <v>28</v>
      </c>
      <c r="AK29" s="33">
        <v>4.0087167259653889E-2</v>
      </c>
      <c r="AL29" s="13">
        <v>21953.562359749194</v>
      </c>
      <c r="AM29" s="38"/>
    </row>
    <row r="30" spans="1:39" x14ac:dyDescent="0.25">
      <c r="A30" t="s">
        <v>769</v>
      </c>
      <c r="B30" s="5" t="s">
        <v>286</v>
      </c>
      <c r="C30" s="6" t="s">
        <v>19</v>
      </c>
      <c r="D30" s="7" t="s">
        <v>20</v>
      </c>
      <c r="E30" s="8">
        <v>25.312515128091835</v>
      </c>
      <c r="F30" s="36">
        <v>-2.2847542644496346</v>
      </c>
      <c r="G30" s="8">
        <v>8.8516092233548882</v>
      </c>
      <c r="H30" s="9">
        <v>-114</v>
      </c>
      <c r="I30" s="10">
        <v>-49</v>
      </c>
      <c r="J30" s="33">
        <v>-0.10976506272297892</v>
      </c>
      <c r="K30" s="11">
        <v>1.4704333761441646E-2</v>
      </c>
      <c r="L30" s="10">
        <v>-219</v>
      </c>
      <c r="M30" s="33">
        <v>-0.67762032095110492</v>
      </c>
      <c r="N30" s="11">
        <v>1.3971676178397806E-2</v>
      </c>
      <c r="O30" s="10">
        <v>-205</v>
      </c>
      <c r="P30" s="33">
        <v>-1.1676426254599239</v>
      </c>
      <c r="Q30" s="11">
        <v>6.9313485266463984E-2</v>
      </c>
      <c r="R30" s="10">
        <v>97</v>
      </c>
      <c r="S30" s="33">
        <v>0.31827530286626027</v>
      </c>
      <c r="T30" s="12">
        <v>-1.356617069739507</v>
      </c>
      <c r="U30" s="10">
        <v>-19</v>
      </c>
      <c r="V30" s="33">
        <v>-7.440562562154529E-2</v>
      </c>
      <c r="W30" s="11">
        <v>9.8568369353579238E-4</v>
      </c>
      <c r="X30" s="10">
        <v>-40</v>
      </c>
      <c r="Y30" s="33">
        <v>-0.17525315371893885</v>
      </c>
      <c r="Z30" s="13">
        <v>7665</v>
      </c>
      <c r="AA30" s="10">
        <v>-184</v>
      </c>
      <c r="AB30" s="33">
        <v>-0.6398977205516565</v>
      </c>
      <c r="AC30" s="11">
        <v>1.0004750593824233E-2</v>
      </c>
      <c r="AD30" s="10">
        <v>-93</v>
      </c>
      <c r="AE30" s="33">
        <v>-0.33546905320701015</v>
      </c>
      <c r="AF30" s="11">
        <v>-1.2994568302121423E-2</v>
      </c>
      <c r="AG30" s="10">
        <v>-14</v>
      </c>
      <c r="AH30" s="33">
        <v>-5.6221254806297805E-2</v>
      </c>
      <c r="AI30" s="14">
        <v>-4.0999999999999925E-2</v>
      </c>
      <c r="AJ30" s="10">
        <v>-43</v>
      </c>
      <c r="AK30" s="33">
        <v>2.1610834531024248E-3</v>
      </c>
      <c r="AL30" s="13">
        <v>4881.8260434052791</v>
      </c>
      <c r="AM30" s="38"/>
    </row>
    <row r="31" spans="1:39" x14ac:dyDescent="0.25">
      <c r="A31" t="s">
        <v>805</v>
      </c>
      <c r="B31" s="5" t="s">
        <v>582</v>
      </c>
      <c r="C31" s="6" t="s">
        <v>93</v>
      </c>
      <c r="D31" s="7" t="s">
        <v>34</v>
      </c>
      <c r="E31" s="8">
        <v>8.4783946680578914</v>
      </c>
      <c r="F31" s="36">
        <v>-0.86600033310591318</v>
      </c>
      <c r="G31" s="8">
        <v>8.7441961481022865</v>
      </c>
      <c r="H31" s="9">
        <v>-23</v>
      </c>
      <c r="I31" s="10">
        <v>-259</v>
      </c>
      <c r="J31" s="33">
        <v>-0.83158843121111148</v>
      </c>
      <c r="K31" s="11">
        <v>-3.2699668538752391E-2</v>
      </c>
      <c r="L31" s="10">
        <v>-446</v>
      </c>
      <c r="M31" s="33">
        <v>-1.8463931124722497</v>
      </c>
      <c r="N31" s="11">
        <v>6.2870513000046674E-2</v>
      </c>
      <c r="O31" s="10">
        <v>67</v>
      </c>
      <c r="P31" s="33">
        <v>0.12221145722134363</v>
      </c>
      <c r="Q31" s="11">
        <v>-9.6243308732498062E-3</v>
      </c>
      <c r="R31" s="10">
        <v>19</v>
      </c>
      <c r="S31" s="33">
        <v>0.23888270298591624</v>
      </c>
      <c r="T31" s="12">
        <v>0</v>
      </c>
      <c r="U31" s="10">
        <v>-215</v>
      </c>
      <c r="V31" s="33">
        <v>-0.65188950573756466</v>
      </c>
      <c r="W31" s="11">
        <v>3.5261800885865266E-2</v>
      </c>
      <c r="X31" s="10">
        <v>-2</v>
      </c>
      <c r="Y31" s="33">
        <v>7.9849683709035002E-2</v>
      </c>
      <c r="Z31" s="13">
        <v>37522</v>
      </c>
      <c r="AA31" s="10">
        <v>40</v>
      </c>
      <c r="AB31" s="33">
        <v>0.19967241689862303</v>
      </c>
      <c r="AC31" s="11">
        <v>6.2669816893089203E-4</v>
      </c>
      <c r="AD31" s="10">
        <v>-52</v>
      </c>
      <c r="AE31" s="33">
        <v>-0.1650955624820698</v>
      </c>
      <c r="AF31" s="11">
        <v>-4.9957277346466267E-3</v>
      </c>
      <c r="AG31" s="10">
        <v>-18</v>
      </c>
      <c r="AH31" s="33">
        <v>-6.3762716701064648E-2</v>
      </c>
      <c r="AI31" s="14">
        <v>-4.9999999999999822E-2</v>
      </c>
      <c r="AJ31" s="10">
        <v>6</v>
      </c>
      <c r="AK31" s="33">
        <v>-1.678184242036692E-2</v>
      </c>
      <c r="AL31" s="13">
        <v>35219.224385907</v>
      </c>
      <c r="AM31" s="38"/>
    </row>
    <row r="32" spans="1:39" x14ac:dyDescent="0.25">
      <c r="A32" t="s">
        <v>694</v>
      </c>
      <c r="B32" s="5" t="s">
        <v>203</v>
      </c>
      <c r="C32" s="6" t="s">
        <v>24</v>
      </c>
      <c r="D32" s="7" t="s">
        <v>20</v>
      </c>
      <c r="E32" s="8">
        <v>30.553635066003068</v>
      </c>
      <c r="F32" s="36">
        <v>-2.6401128474344251</v>
      </c>
      <c r="G32" s="8">
        <v>8.6705243282468345</v>
      </c>
      <c r="H32" s="9">
        <v>-84</v>
      </c>
      <c r="I32" s="10">
        <v>-243</v>
      </c>
      <c r="J32" s="33">
        <v>-0.85097833367708575</v>
      </c>
      <c r="K32" s="11">
        <v>-3.5967479674796743E-2</v>
      </c>
      <c r="L32" s="10">
        <v>-120</v>
      </c>
      <c r="M32" s="33">
        <v>-0.53803570004538892</v>
      </c>
      <c r="N32" s="11">
        <v>2.7846767517122062E-3</v>
      </c>
      <c r="O32" s="10">
        <v>238</v>
      </c>
      <c r="P32" s="33">
        <v>0.82832502638904937</v>
      </c>
      <c r="Q32" s="11">
        <v>-5.5371352785145891E-2</v>
      </c>
      <c r="R32" s="10">
        <v>-4</v>
      </c>
      <c r="S32" s="33">
        <v>-0.33445324199797111</v>
      </c>
      <c r="T32" s="12">
        <v>4.234220120167187E-2</v>
      </c>
      <c r="U32" s="10">
        <v>-280</v>
      </c>
      <c r="V32" s="33">
        <v>-1.4635690103890102</v>
      </c>
      <c r="W32" s="11">
        <v>8.5925287479389267E-2</v>
      </c>
      <c r="X32" s="10">
        <v>-90</v>
      </c>
      <c r="Y32" s="33">
        <v>-0.29139865726782177</v>
      </c>
      <c r="Z32" s="13">
        <v>2000</v>
      </c>
      <c r="AA32" s="10">
        <v>11</v>
      </c>
      <c r="AB32" s="33">
        <v>6.2671660242903604E-2</v>
      </c>
      <c r="AC32" s="11">
        <v>-1.4163424124513657E-3</v>
      </c>
      <c r="AD32" s="10">
        <v>-324</v>
      </c>
      <c r="AE32" s="33">
        <v>-1.0915216889168347</v>
      </c>
      <c r="AF32" s="11">
        <v>-5.7451274728761659E-2</v>
      </c>
      <c r="AG32" s="10">
        <v>-2</v>
      </c>
      <c r="AH32" s="33">
        <v>-3.9075110312807415E-2</v>
      </c>
      <c r="AI32" s="14">
        <v>-8.8333333333333597E-2</v>
      </c>
      <c r="AJ32" s="10">
        <v>26</v>
      </c>
      <c r="AK32" s="33">
        <v>2.7421402056320876E-2</v>
      </c>
      <c r="AL32" s="13">
        <v>23398.461059994675</v>
      </c>
      <c r="AM32" s="38"/>
    </row>
    <row r="33" spans="1:39" x14ac:dyDescent="0.25">
      <c r="A33" t="s">
        <v>802</v>
      </c>
      <c r="B33" s="5" t="s">
        <v>511</v>
      </c>
      <c r="C33" s="6" t="s">
        <v>47</v>
      </c>
      <c r="D33" s="7" t="s">
        <v>20</v>
      </c>
      <c r="E33" s="8">
        <v>12.73814102648123</v>
      </c>
      <c r="F33" s="36">
        <v>-1.1530168869474817</v>
      </c>
      <c r="G33" s="8">
        <v>8.5925396399792362</v>
      </c>
      <c r="H33" s="9">
        <v>-74</v>
      </c>
      <c r="I33" s="10">
        <v>-22</v>
      </c>
      <c r="J33" s="33">
        <v>-0.27794427658298371</v>
      </c>
      <c r="K33" s="11">
        <v>2.3045064076418376E-2</v>
      </c>
      <c r="L33" s="10">
        <v>-174</v>
      </c>
      <c r="M33" s="33">
        <v>-0.40930551845109464</v>
      </c>
      <c r="N33" s="11">
        <v>9.7986067579338629E-3</v>
      </c>
      <c r="O33" s="10">
        <v>-109</v>
      </c>
      <c r="P33" s="33">
        <v>-0.23790663399146561</v>
      </c>
      <c r="Q33" s="11">
        <v>1.2721210891942602E-2</v>
      </c>
      <c r="R33" s="10">
        <v>-118</v>
      </c>
      <c r="S33" s="33">
        <v>-0.18701593472174949</v>
      </c>
      <c r="T33" s="12">
        <v>0.6341619043144775</v>
      </c>
      <c r="U33" s="10">
        <v>-123</v>
      </c>
      <c r="V33" s="33">
        <v>-0.36177380715053431</v>
      </c>
      <c r="W33" s="11">
        <v>1.7906632131964414E-2</v>
      </c>
      <c r="X33" s="10">
        <v>0</v>
      </c>
      <c r="Y33" s="33">
        <v>1.4450989684892113E-2</v>
      </c>
      <c r="Z33" s="13">
        <v>28009</v>
      </c>
      <c r="AA33" s="10">
        <v>64</v>
      </c>
      <c r="AB33" s="33">
        <v>0.14734121229443264</v>
      </c>
      <c r="AC33" s="11">
        <v>7.436107694410235E-4</v>
      </c>
      <c r="AD33" s="10">
        <v>-123</v>
      </c>
      <c r="AE33" s="33">
        <v>-0.35451330144038334</v>
      </c>
      <c r="AF33" s="11">
        <v>-1.5496327879770844E-2</v>
      </c>
      <c r="AG33" s="10">
        <v>-19</v>
      </c>
      <c r="AH33" s="33">
        <v>-2.4892976712293291E-2</v>
      </c>
      <c r="AI33" s="14">
        <v>-9.0000000000000302E-2</v>
      </c>
      <c r="AJ33" s="10">
        <v>-7</v>
      </c>
      <c r="AK33" s="33">
        <v>1.7745125255677008E-2</v>
      </c>
      <c r="AL33" s="13">
        <v>19701.528414925691</v>
      </c>
      <c r="AM33" s="38"/>
    </row>
    <row r="34" spans="1:39" x14ac:dyDescent="0.25">
      <c r="A34" t="s">
        <v>1128</v>
      </c>
      <c r="B34" s="15" t="s">
        <v>390</v>
      </c>
      <c r="C34" s="16" t="s">
        <v>47</v>
      </c>
      <c r="D34" s="7" t="s">
        <v>20</v>
      </c>
      <c r="E34" s="8">
        <v>17.531952654318573</v>
      </c>
      <c r="F34" s="36">
        <v>-1.5338069003870569</v>
      </c>
      <c r="G34" s="8">
        <v>8.5654306069562871</v>
      </c>
      <c r="H34" s="9">
        <v>-83</v>
      </c>
      <c r="I34" s="17">
        <v>112</v>
      </c>
      <c r="J34" s="34">
        <v>0.37223085045962762</v>
      </c>
      <c r="K34" s="18">
        <v>5.0316083533120892E-2</v>
      </c>
      <c r="L34" s="17">
        <v>-61</v>
      </c>
      <c r="M34" s="34">
        <v>-0.4991149348922459</v>
      </c>
      <c r="N34" s="18">
        <v>-3.8333109979451357E-3</v>
      </c>
      <c r="O34" s="17">
        <v>-57</v>
      </c>
      <c r="P34" s="34">
        <v>-0.14533453982683553</v>
      </c>
      <c r="Q34" s="18">
        <v>6.9472689819856485E-3</v>
      </c>
      <c r="R34" s="17">
        <v>-8</v>
      </c>
      <c r="S34" s="34">
        <v>-0.66305700735491424</v>
      </c>
      <c r="T34" s="19">
        <v>0.32835666131974239</v>
      </c>
      <c r="U34" s="17">
        <v>13</v>
      </c>
      <c r="V34" s="33">
        <v>2.3188190325078128E-2</v>
      </c>
      <c r="W34" s="18">
        <v>-5.4971158194955273E-3</v>
      </c>
      <c r="X34" s="17">
        <v>-54</v>
      </c>
      <c r="Y34" s="34">
        <v>-0.47933911958851844</v>
      </c>
      <c r="Z34" s="20">
        <v>2304</v>
      </c>
      <c r="AA34" s="17">
        <v>-39</v>
      </c>
      <c r="AB34" s="34">
        <v>-0.12704077900262967</v>
      </c>
      <c r="AC34" s="18">
        <v>4.3960092095165007E-3</v>
      </c>
      <c r="AD34" s="17">
        <v>-23</v>
      </c>
      <c r="AE34" s="34">
        <v>-0.14959477735257032</v>
      </c>
      <c r="AF34" s="18">
        <v>-4.8592232549895531E-3</v>
      </c>
      <c r="AG34" s="17">
        <v>0</v>
      </c>
      <c r="AH34" s="33">
        <v>0.13933004967044105</v>
      </c>
      <c r="AI34" s="21">
        <v>-0.25733333333333386</v>
      </c>
      <c r="AJ34" s="17">
        <v>0</v>
      </c>
      <c r="AK34" s="34">
        <v>1.7038564415511964E-2</v>
      </c>
      <c r="AL34" s="20">
        <v>13042.353799589313</v>
      </c>
      <c r="AM34" s="38">
        <v>1</v>
      </c>
    </row>
    <row r="35" spans="1:39" ht="22.5" x14ac:dyDescent="0.25">
      <c r="A35" t="s">
        <v>874</v>
      </c>
      <c r="B35" s="5" t="s">
        <v>254</v>
      </c>
      <c r="C35" s="6" t="s">
        <v>22</v>
      </c>
      <c r="D35" s="7" t="s">
        <v>20</v>
      </c>
      <c r="E35" s="8">
        <v>25.049495703305837</v>
      </c>
      <c r="F35" s="36">
        <v>-2.1019327830288255</v>
      </c>
      <c r="G35" s="8">
        <v>8.4508258942632395</v>
      </c>
      <c r="H35" s="9">
        <v>-109</v>
      </c>
      <c r="I35" s="10">
        <v>71</v>
      </c>
      <c r="J35" s="33">
        <v>0.39028766889167998</v>
      </c>
      <c r="K35" s="11">
        <v>4.6343779677113117E-2</v>
      </c>
      <c r="L35" s="10">
        <v>32</v>
      </c>
      <c r="M35" s="33">
        <v>0.16535233381230002</v>
      </c>
      <c r="N35" s="11">
        <v>-2.1218228641809424E-2</v>
      </c>
      <c r="O35" s="10">
        <v>-164</v>
      </c>
      <c r="P35" s="33">
        <v>-0.40575098974295198</v>
      </c>
      <c r="Q35" s="11">
        <v>2.3171654626762985E-2</v>
      </c>
      <c r="R35" s="10">
        <v>19</v>
      </c>
      <c r="S35" s="33">
        <v>0.23888270298591624</v>
      </c>
      <c r="T35" s="12">
        <v>0</v>
      </c>
      <c r="U35" s="10">
        <v>-241</v>
      </c>
      <c r="V35" s="33">
        <v>-0.7263739176177455</v>
      </c>
      <c r="W35" s="11">
        <v>4.0635780494571234E-2</v>
      </c>
      <c r="X35" s="10">
        <v>-230</v>
      </c>
      <c r="Y35" s="33">
        <v>-0.87641169412071673</v>
      </c>
      <c r="Z35" s="13">
        <v>-21042</v>
      </c>
      <c r="AA35" s="10">
        <v>-17</v>
      </c>
      <c r="AB35" s="33">
        <v>-0.2997016726374373</v>
      </c>
      <c r="AC35" s="11">
        <v>3.919293820933159E-3</v>
      </c>
      <c r="AD35" s="10">
        <v>-46</v>
      </c>
      <c r="AE35" s="33">
        <v>-0.15539909046687761</v>
      </c>
      <c r="AF35" s="11">
        <v>-1.8547945712555913E-3</v>
      </c>
      <c r="AG35" s="10">
        <v>-5</v>
      </c>
      <c r="AH35" s="33">
        <v>-7.7547998985048716E-2</v>
      </c>
      <c r="AI35" s="14">
        <v>-5.4000000000000048E-2</v>
      </c>
      <c r="AJ35" s="10">
        <v>9</v>
      </c>
      <c r="AK35" s="33">
        <v>1.3195510565019719E-2</v>
      </c>
      <c r="AL35" s="13">
        <v>26665.383038166736</v>
      </c>
      <c r="AM35" s="38"/>
    </row>
    <row r="36" spans="1:39" x14ac:dyDescent="0.25">
      <c r="A36" t="s">
        <v>909</v>
      </c>
      <c r="B36" s="5" t="s">
        <v>375</v>
      </c>
      <c r="C36" s="6" t="s">
        <v>172</v>
      </c>
      <c r="D36" s="7" t="s">
        <v>39</v>
      </c>
      <c r="E36" s="8">
        <v>17.38374385769513</v>
      </c>
      <c r="F36" s="36">
        <v>-1.4692055872921701</v>
      </c>
      <c r="G36" s="8">
        <v>8.4350297820735918</v>
      </c>
      <c r="H36" s="9">
        <v>-79</v>
      </c>
      <c r="I36" s="10">
        <v>254</v>
      </c>
      <c r="J36" s="33">
        <v>0.93770514282385231</v>
      </c>
      <c r="K36" s="11">
        <v>9.6101964582180455E-2</v>
      </c>
      <c r="L36" s="10">
        <v>37</v>
      </c>
      <c r="M36" s="33">
        <v>0.11573627659710628</v>
      </c>
      <c r="N36" s="11">
        <v>-3.3944092083626975E-2</v>
      </c>
      <c r="O36" s="10">
        <v>146</v>
      </c>
      <c r="P36" s="33">
        <v>0.29325223881577589</v>
      </c>
      <c r="Q36" s="11">
        <v>-2.0539243365330324E-2</v>
      </c>
      <c r="R36" s="10">
        <v>19</v>
      </c>
      <c r="S36" s="33">
        <v>0.23888270298591624</v>
      </c>
      <c r="T36" s="12">
        <v>0</v>
      </c>
      <c r="U36" s="10">
        <v>77</v>
      </c>
      <c r="V36" s="33">
        <v>0.18084602457401749</v>
      </c>
      <c r="W36" s="11">
        <v>-1.4022835605808665E-2</v>
      </c>
      <c r="X36" s="10">
        <v>-12</v>
      </c>
      <c r="Y36" s="33">
        <v>-0.12229301024312106</v>
      </c>
      <c r="Z36" s="13">
        <v>16429</v>
      </c>
      <c r="AA36" s="10">
        <v>-243</v>
      </c>
      <c r="AB36" s="33">
        <v>-1.1350849640605096</v>
      </c>
      <c r="AC36" s="11">
        <v>1.7558139534883721E-2</v>
      </c>
      <c r="AD36" s="10">
        <v>-268</v>
      </c>
      <c r="AE36" s="33">
        <v>-1.2334612028446386</v>
      </c>
      <c r="AF36" s="11">
        <v>-6.4503816793893054E-2</v>
      </c>
      <c r="AG36" s="10">
        <v>94</v>
      </c>
      <c r="AH36" s="33">
        <v>0.20804351217651998</v>
      </c>
      <c r="AI36" s="14">
        <v>-0.36099999999999977</v>
      </c>
      <c r="AJ36" s="10">
        <v>-83</v>
      </c>
      <c r="AK36" s="33">
        <v>-2.6874437675919405E-2</v>
      </c>
      <c r="AL36" s="13">
        <v>-10010.891794973024</v>
      </c>
      <c r="AM36" s="38"/>
    </row>
    <row r="37" spans="1:39" x14ac:dyDescent="0.25">
      <c r="A37" t="s">
        <v>666</v>
      </c>
      <c r="B37" s="5" t="s">
        <v>501</v>
      </c>
      <c r="C37" s="6" t="s">
        <v>91</v>
      </c>
      <c r="D37" s="7" t="s">
        <v>39</v>
      </c>
      <c r="E37" s="8">
        <v>16.826769817957015</v>
      </c>
      <c r="F37" s="36">
        <v>-1.4163612534075978</v>
      </c>
      <c r="G37" s="8">
        <v>8.4168103971273922</v>
      </c>
      <c r="H37" s="9">
        <v>-83</v>
      </c>
      <c r="I37" s="10">
        <v>-126</v>
      </c>
      <c r="J37" s="33">
        <v>-0.59446336929624199</v>
      </c>
      <c r="K37" s="11">
        <v>-2.2421864243425627E-2</v>
      </c>
      <c r="L37" s="10">
        <v>-12</v>
      </c>
      <c r="M37" s="33">
        <v>5.9985497384255071E-2</v>
      </c>
      <c r="N37" s="11">
        <v>3.1922153974858498E-4</v>
      </c>
      <c r="O37" s="10">
        <v>-10</v>
      </c>
      <c r="P37" s="33">
        <v>-2.4486579614661941E-2</v>
      </c>
      <c r="Q37" s="11">
        <v>0</v>
      </c>
      <c r="R37" s="10">
        <v>19</v>
      </c>
      <c r="S37" s="33">
        <v>0.23888270298591624</v>
      </c>
      <c r="T37" s="12">
        <v>0</v>
      </c>
      <c r="U37" s="10">
        <v>-244</v>
      </c>
      <c r="V37" s="33">
        <v>-0.73772238718144612</v>
      </c>
      <c r="W37" s="11">
        <v>4.1281367652132174E-2</v>
      </c>
      <c r="X37" s="10">
        <v>-43</v>
      </c>
      <c r="Y37" s="33">
        <v>-0.17843317437099573</v>
      </c>
      <c r="Z37" s="13">
        <v>9856</v>
      </c>
      <c r="AA37" s="10">
        <v>-131</v>
      </c>
      <c r="AB37" s="33">
        <v>-0.40812708546202681</v>
      </c>
      <c r="AC37" s="11">
        <v>7.8747855917667246E-3</v>
      </c>
      <c r="AD37" s="10">
        <v>-46</v>
      </c>
      <c r="AE37" s="33">
        <v>-0.15397159554571949</v>
      </c>
      <c r="AF37" s="11">
        <v>-4.3724981804948992E-3</v>
      </c>
      <c r="AG37" s="10">
        <v>-24</v>
      </c>
      <c r="AH37" s="33">
        <v>-9.1162691998983192E-2</v>
      </c>
      <c r="AI37" s="14">
        <v>-5.6666666666664867E-3</v>
      </c>
      <c r="AJ37" s="10">
        <v>9</v>
      </c>
      <c r="AK37" s="33">
        <v>1.5628027036314468E-2</v>
      </c>
      <c r="AL37" s="13">
        <v>24634.900312538724</v>
      </c>
      <c r="AM37" s="38"/>
    </row>
    <row r="38" spans="1:39" x14ac:dyDescent="0.25">
      <c r="A38" t="s">
        <v>989</v>
      </c>
      <c r="B38" s="5" t="s">
        <v>337</v>
      </c>
      <c r="C38" s="6" t="s">
        <v>22</v>
      </c>
      <c r="D38" s="7" t="s">
        <v>20</v>
      </c>
      <c r="E38" s="8">
        <v>23.878443454151785</v>
      </c>
      <c r="F38" s="36">
        <v>-1.9435023897161043</v>
      </c>
      <c r="G38" s="8">
        <v>8.2949552942552671</v>
      </c>
      <c r="H38" s="9">
        <v>-101</v>
      </c>
      <c r="I38" s="10">
        <v>-15</v>
      </c>
      <c r="J38" s="33">
        <v>-1.9003879749491359E-2</v>
      </c>
      <c r="K38" s="11">
        <v>2.5402167569436584E-2</v>
      </c>
      <c r="L38" s="10">
        <v>-245</v>
      </c>
      <c r="M38" s="33">
        <v>-0.72221285439543725</v>
      </c>
      <c r="N38" s="11">
        <v>1.8481214097189877E-2</v>
      </c>
      <c r="O38" s="10">
        <v>-285</v>
      </c>
      <c r="P38" s="33">
        <v>-1.1020468029394483</v>
      </c>
      <c r="Q38" s="11">
        <v>6.5942523224684621E-2</v>
      </c>
      <c r="R38" s="10">
        <v>99</v>
      </c>
      <c r="S38" s="33">
        <v>0.35251436312164064</v>
      </c>
      <c r="T38" s="12">
        <v>-1.5611353835639659</v>
      </c>
      <c r="U38" s="10">
        <v>112</v>
      </c>
      <c r="V38" s="33">
        <v>0.23955528272809512</v>
      </c>
      <c r="W38" s="11">
        <v>-1.7926668467601745E-2</v>
      </c>
      <c r="X38" s="10">
        <v>78</v>
      </c>
      <c r="Y38" s="33">
        <v>0.55366752283847653</v>
      </c>
      <c r="Z38" s="13">
        <v>42982</v>
      </c>
      <c r="AA38" s="10">
        <v>-92</v>
      </c>
      <c r="AB38" s="33">
        <v>-0.47295854041038371</v>
      </c>
      <c r="AC38" s="11">
        <v>7.2532637075717957E-3</v>
      </c>
      <c r="AD38" s="10">
        <v>-236</v>
      </c>
      <c r="AE38" s="33">
        <v>-1.3125139486246777</v>
      </c>
      <c r="AF38" s="11">
        <v>-6.8602191657929357E-2</v>
      </c>
      <c r="AG38" s="10">
        <v>-27</v>
      </c>
      <c r="AH38" s="33">
        <v>-8.1782487376688695E-2</v>
      </c>
      <c r="AI38" s="14">
        <v>-1.8666666666666831E-2</v>
      </c>
      <c r="AJ38" s="10">
        <v>-12</v>
      </c>
      <c r="AK38" s="33">
        <v>1.6118155802389705E-2</v>
      </c>
      <c r="AL38" s="13">
        <v>16665.202273910181</v>
      </c>
      <c r="AM38" s="38"/>
    </row>
    <row r="39" spans="1:39" x14ac:dyDescent="0.25">
      <c r="A39" t="s">
        <v>1020</v>
      </c>
      <c r="B39" s="5" t="s">
        <v>538</v>
      </c>
      <c r="C39" s="6" t="s">
        <v>93</v>
      </c>
      <c r="D39" s="7" t="s">
        <v>34</v>
      </c>
      <c r="E39" s="8">
        <v>13.533336693911934</v>
      </c>
      <c r="F39" s="36">
        <v>-1.0796877539726699</v>
      </c>
      <c r="G39" s="8">
        <v>8.2489574493199278</v>
      </c>
      <c r="H39" s="9">
        <v>-77</v>
      </c>
      <c r="I39" s="10">
        <v>-241</v>
      </c>
      <c r="J39" s="33">
        <v>-0.85730726375912758</v>
      </c>
      <c r="K39" s="11">
        <v>-2.818009787606246E-2</v>
      </c>
      <c r="L39" s="10">
        <v>102</v>
      </c>
      <c r="M39" s="33">
        <v>0.42073182378936091</v>
      </c>
      <c r="N39" s="11">
        <v>-2.6656751560263831E-2</v>
      </c>
      <c r="O39" s="10">
        <v>-143</v>
      </c>
      <c r="P39" s="33">
        <v>-0.4581348587119688</v>
      </c>
      <c r="Q39" s="11">
        <v>2.5725132779869021E-2</v>
      </c>
      <c r="R39" s="10">
        <v>-43</v>
      </c>
      <c r="S39" s="33">
        <v>0.13598467563915845</v>
      </c>
      <c r="T39" s="12">
        <v>0.2022653721682848</v>
      </c>
      <c r="U39" s="10">
        <v>-138</v>
      </c>
      <c r="V39" s="33">
        <v>-0.35753166179736351</v>
      </c>
      <c r="W39" s="11">
        <v>1.7835503704616368E-2</v>
      </c>
      <c r="X39" s="10">
        <v>-7</v>
      </c>
      <c r="Y39" s="33">
        <v>1.375886491167555E-2</v>
      </c>
      <c r="Z39" s="13">
        <v>29547</v>
      </c>
      <c r="AA39" s="10">
        <v>-95</v>
      </c>
      <c r="AB39" s="33">
        <v>-0.27530093084524498</v>
      </c>
      <c r="AC39" s="11">
        <v>6.0372446936323571E-3</v>
      </c>
      <c r="AD39" s="10">
        <v>2</v>
      </c>
      <c r="AE39" s="33">
        <v>-1.3728759244336919E-3</v>
      </c>
      <c r="AF39" s="11">
        <v>5.0785340371573007E-3</v>
      </c>
      <c r="AG39" s="10">
        <v>-33</v>
      </c>
      <c r="AH39" s="33">
        <v>-0.10147328168264193</v>
      </c>
      <c r="AI39" s="14">
        <v>-6.333333333333524E-3</v>
      </c>
      <c r="AJ39" s="10">
        <v>-11</v>
      </c>
      <c r="AK39" s="33">
        <v>-1.0315147325566654E-2</v>
      </c>
      <c r="AL39" s="13">
        <v>22278.417568108969</v>
      </c>
      <c r="AM39" s="38"/>
    </row>
    <row r="40" spans="1:39" x14ac:dyDescent="0.25">
      <c r="A40" t="s">
        <v>818</v>
      </c>
      <c r="B40" s="5" t="s">
        <v>579</v>
      </c>
      <c r="C40" s="6" t="s">
        <v>93</v>
      </c>
      <c r="D40" s="7" t="s">
        <v>34</v>
      </c>
      <c r="E40" s="8">
        <v>3.7945369456733644</v>
      </c>
      <c r="F40" s="36">
        <v>-0.2613176246392328</v>
      </c>
      <c r="G40" s="8">
        <v>8.1927820413774981</v>
      </c>
      <c r="H40" s="9">
        <v>-4</v>
      </c>
      <c r="I40" s="10">
        <v>-28</v>
      </c>
      <c r="J40" s="33">
        <v>-7.5644084666160197E-2</v>
      </c>
      <c r="K40" s="11">
        <v>2.3556880021474713E-2</v>
      </c>
      <c r="L40" s="10">
        <v>-89</v>
      </c>
      <c r="M40" s="33">
        <v>-0.62000055582271585</v>
      </c>
      <c r="N40" s="11">
        <v>1.5731247498555756E-3</v>
      </c>
      <c r="O40" s="10">
        <v>-9</v>
      </c>
      <c r="P40" s="33">
        <v>-1.6074867936277548E-2</v>
      </c>
      <c r="Q40" s="11">
        <v>-6.3815862856601369E-4</v>
      </c>
      <c r="R40" s="10">
        <v>19</v>
      </c>
      <c r="S40" s="33">
        <v>0.23888270298591624</v>
      </c>
      <c r="T40" s="12">
        <v>0</v>
      </c>
      <c r="U40" s="10">
        <v>-1</v>
      </c>
      <c r="V40" s="33">
        <v>-8.1037902118962002E-2</v>
      </c>
      <c r="W40" s="11">
        <v>2.2003004962041072E-4</v>
      </c>
      <c r="X40" s="10">
        <v>-3</v>
      </c>
      <c r="Y40" s="33">
        <v>-0.19775781734823727</v>
      </c>
      <c r="Z40" s="13">
        <v>33125</v>
      </c>
      <c r="AA40" s="10">
        <v>6</v>
      </c>
      <c r="AB40" s="33">
        <v>2.7784919017413756E-2</v>
      </c>
      <c r="AC40" s="11">
        <v>2.9300506212609281E-3</v>
      </c>
      <c r="AD40" s="10">
        <v>7</v>
      </c>
      <c r="AE40" s="33">
        <v>-2.1839483530974313E-2</v>
      </c>
      <c r="AF40" s="11">
        <v>2.9905600610704575E-3</v>
      </c>
      <c r="AG40" s="10">
        <v>-13</v>
      </c>
      <c r="AH40" s="33">
        <v>-0.11417236889575022</v>
      </c>
      <c r="AI40" s="14">
        <v>-1.6666666666669272E-3</v>
      </c>
      <c r="AJ40" s="10">
        <v>-1</v>
      </c>
      <c r="AK40" s="33">
        <v>-3.5283693447821632E-2</v>
      </c>
      <c r="AL40" s="13">
        <v>31995.324875656748</v>
      </c>
      <c r="AM40" s="38"/>
    </row>
    <row r="41" spans="1:39" x14ac:dyDescent="0.25">
      <c r="A41" t="s">
        <v>982</v>
      </c>
      <c r="B41" s="5" t="s">
        <v>486</v>
      </c>
      <c r="C41" s="6" t="s">
        <v>38</v>
      </c>
      <c r="D41" s="7" t="s">
        <v>39</v>
      </c>
      <c r="E41" s="8">
        <v>10.692632833054738</v>
      </c>
      <c r="F41" s="36">
        <v>-0.8119561835681246</v>
      </c>
      <c r="G41" s="8">
        <v>8.1604746145805791</v>
      </c>
      <c r="H41" s="9">
        <v>-31</v>
      </c>
      <c r="I41" s="10">
        <v>207</v>
      </c>
      <c r="J41" s="33">
        <v>0.89833429089503225</v>
      </c>
      <c r="K41" s="11">
        <v>9.6227655481114116E-2</v>
      </c>
      <c r="L41" s="10">
        <v>-336</v>
      </c>
      <c r="M41" s="33">
        <v>-1.4031301317633731</v>
      </c>
      <c r="N41" s="11">
        <v>4.1323517688397211E-2</v>
      </c>
      <c r="O41" s="10">
        <v>-59</v>
      </c>
      <c r="P41" s="33">
        <v>-0.18070567728284537</v>
      </c>
      <c r="Q41" s="11">
        <v>9.6660808435852369E-3</v>
      </c>
      <c r="R41" s="10">
        <v>-250</v>
      </c>
      <c r="S41" s="33">
        <v>-0.30931540822353493</v>
      </c>
      <c r="T41" s="12">
        <v>1.0775862068965518</v>
      </c>
      <c r="U41" s="10">
        <v>-54</v>
      </c>
      <c r="V41" s="33">
        <v>-0.19455265077781514</v>
      </c>
      <c r="W41" s="11">
        <v>7.9897039204808971E-3</v>
      </c>
      <c r="X41" s="10">
        <v>18</v>
      </c>
      <c r="Y41" s="33">
        <v>0.22130144139922647</v>
      </c>
      <c r="Z41" s="13">
        <v>34457</v>
      </c>
      <c r="AA41" s="10">
        <v>-3</v>
      </c>
      <c r="AB41" s="33">
        <v>-6.1762967961712656E-2</v>
      </c>
      <c r="AC41" s="11">
        <v>4.6318504190844614E-3</v>
      </c>
      <c r="AD41" s="10">
        <v>-25</v>
      </c>
      <c r="AE41" s="33">
        <v>-0.14526334296261745</v>
      </c>
      <c r="AF41" s="11">
        <v>-4.5179856518878792E-3</v>
      </c>
      <c r="AG41" s="10">
        <v>-24</v>
      </c>
      <c r="AH41" s="33">
        <v>-5.5907649939328286E-2</v>
      </c>
      <c r="AI41" s="14">
        <v>-5.699999999999994E-2</v>
      </c>
      <c r="AJ41" s="10">
        <v>-8</v>
      </c>
      <c r="AK41" s="33">
        <v>-5.9268202276364507E-3</v>
      </c>
      <c r="AL41" s="13">
        <v>21909.326153887348</v>
      </c>
      <c r="AM41" s="38"/>
    </row>
    <row r="42" spans="1:39" x14ac:dyDescent="0.25">
      <c r="A42" t="s">
        <v>1163</v>
      </c>
      <c r="B42" s="5" t="s">
        <v>555</v>
      </c>
      <c r="C42" s="6" t="s">
        <v>93</v>
      </c>
      <c r="D42" s="7" t="s">
        <v>34</v>
      </c>
      <c r="E42" s="8">
        <v>10.166542704981577</v>
      </c>
      <c r="F42" s="36">
        <v>-0.7461702078279755</v>
      </c>
      <c r="G42" s="8">
        <v>8.1038359971058291</v>
      </c>
      <c r="H42" s="9">
        <v>-28</v>
      </c>
      <c r="I42" s="10">
        <v>-211</v>
      </c>
      <c r="J42" s="33">
        <v>-0.6415663632096833</v>
      </c>
      <c r="K42" s="11">
        <v>-1.5659539574695458E-2</v>
      </c>
      <c r="L42" s="10">
        <v>-281</v>
      </c>
      <c r="M42" s="33">
        <v>-0.86985870072859106</v>
      </c>
      <c r="N42" s="11">
        <v>2.376994880739481E-2</v>
      </c>
      <c r="O42" s="10">
        <v>-9</v>
      </c>
      <c r="P42" s="33">
        <v>2.2827990309526314E-3</v>
      </c>
      <c r="Q42" s="11">
        <v>-1.7143836790673753E-3</v>
      </c>
      <c r="R42" s="10">
        <v>12</v>
      </c>
      <c r="S42" s="33">
        <v>0.20897688632596856</v>
      </c>
      <c r="T42" s="12">
        <v>5.8785491740638414E-2</v>
      </c>
      <c r="U42" s="10">
        <v>-28</v>
      </c>
      <c r="V42" s="33">
        <v>-0.14730219699748193</v>
      </c>
      <c r="W42" s="11">
        <v>4.8754883681019212E-3</v>
      </c>
      <c r="X42" s="10">
        <v>-4</v>
      </c>
      <c r="Y42" s="33">
        <v>3.8007400886115317E-2</v>
      </c>
      <c r="Z42" s="13">
        <v>30722</v>
      </c>
      <c r="AA42" s="10">
        <v>-68</v>
      </c>
      <c r="AB42" s="33">
        <v>-0.20542736563874031</v>
      </c>
      <c r="AC42" s="11">
        <v>5.3307793607087275E-3</v>
      </c>
      <c r="AD42" s="10">
        <v>-69</v>
      </c>
      <c r="AE42" s="33">
        <v>-0.22663665801389965</v>
      </c>
      <c r="AF42" s="11">
        <v>-8.4102086487627403E-3</v>
      </c>
      <c r="AG42" s="10">
        <v>-18</v>
      </c>
      <c r="AH42" s="33">
        <v>-0.1186870539022975</v>
      </c>
      <c r="AI42" s="14">
        <v>2.0000000000002238E-3</v>
      </c>
      <c r="AJ42" s="10">
        <v>-13</v>
      </c>
      <c r="AK42" s="33">
        <v>-3.4172175842993625E-2</v>
      </c>
      <c r="AL42" s="13">
        <v>20565.78334176715</v>
      </c>
      <c r="AM42" s="38"/>
    </row>
    <row r="43" spans="1:39" x14ac:dyDescent="0.25">
      <c r="A43" t="s">
        <v>872</v>
      </c>
      <c r="B43" s="5" t="s">
        <v>478</v>
      </c>
      <c r="C43" s="6" t="s">
        <v>24</v>
      </c>
      <c r="D43" s="7" t="s">
        <v>20</v>
      </c>
      <c r="E43" s="8">
        <v>12.958661193694054</v>
      </c>
      <c r="F43" s="36">
        <v>-0.94612629231643774</v>
      </c>
      <c r="G43" s="8">
        <v>8.0338102775764089</v>
      </c>
      <c r="H43" s="9">
        <v>-56</v>
      </c>
      <c r="I43" s="10">
        <v>115</v>
      </c>
      <c r="J43" s="33">
        <v>0.56775324088149681</v>
      </c>
      <c r="K43" s="11">
        <v>5.9210867872285133E-2</v>
      </c>
      <c r="L43" s="10">
        <v>51</v>
      </c>
      <c r="M43" s="33">
        <v>0.32262478353067925</v>
      </c>
      <c r="N43" s="11">
        <v>-1.8006483733385106E-2</v>
      </c>
      <c r="O43" s="10">
        <v>-7</v>
      </c>
      <c r="P43" s="33">
        <v>1.2690988394830738E-2</v>
      </c>
      <c r="Q43" s="11">
        <v>-2.3809523809523812E-3</v>
      </c>
      <c r="R43" s="10">
        <v>19</v>
      </c>
      <c r="S43" s="33">
        <v>0.23888270298591624</v>
      </c>
      <c r="T43" s="12">
        <v>0</v>
      </c>
      <c r="U43" s="10">
        <v>-150</v>
      </c>
      <c r="V43" s="33">
        <v>-0.42632905611784511</v>
      </c>
      <c r="W43" s="11">
        <v>2.2454414957351142E-2</v>
      </c>
      <c r="X43" s="10">
        <v>-173</v>
      </c>
      <c r="Y43" s="33">
        <v>-0.84284191942212205</v>
      </c>
      <c r="Z43" s="13">
        <v>-15250</v>
      </c>
      <c r="AA43" s="10">
        <v>-76</v>
      </c>
      <c r="AB43" s="33">
        <v>-0.22738300742204232</v>
      </c>
      <c r="AC43" s="11">
        <v>5.3390313390313388E-3</v>
      </c>
      <c r="AD43" s="10">
        <v>58</v>
      </c>
      <c r="AE43" s="33">
        <v>0.17775749954495701</v>
      </c>
      <c r="AF43" s="11">
        <v>1.4663372098569938E-2</v>
      </c>
      <c r="AG43" s="10">
        <v>-6</v>
      </c>
      <c r="AH43" s="33">
        <v>-9.2179802726573223E-2</v>
      </c>
      <c r="AI43" s="14">
        <v>-4.2333333333333223E-2</v>
      </c>
      <c r="AJ43" s="10">
        <v>0</v>
      </c>
      <c r="AK43" s="33">
        <v>-0.31381222280613041</v>
      </c>
      <c r="AL43" s="13">
        <v>390586.11299588997</v>
      </c>
      <c r="AM43" s="38"/>
    </row>
    <row r="44" spans="1:39" x14ac:dyDescent="0.25">
      <c r="A44" t="s">
        <v>605</v>
      </c>
      <c r="B44" s="5" t="s">
        <v>438</v>
      </c>
      <c r="C44" s="6" t="s">
        <v>54</v>
      </c>
      <c r="D44" s="7" t="s">
        <v>39</v>
      </c>
      <c r="E44" s="8">
        <v>16.603481440301955</v>
      </c>
      <c r="F44" s="36">
        <v>-1.2309362104552095</v>
      </c>
      <c r="G44" s="8">
        <v>8.0014942813933558</v>
      </c>
      <c r="H44" s="9">
        <v>-62</v>
      </c>
      <c r="I44" s="10">
        <v>-123</v>
      </c>
      <c r="J44" s="33">
        <v>-0.53379862780738752</v>
      </c>
      <c r="K44" s="11">
        <v>-1.773388329922021E-2</v>
      </c>
      <c r="L44" s="10">
        <v>-310</v>
      </c>
      <c r="M44" s="33">
        <v>-1.0239154872499341</v>
      </c>
      <c r="N44" s="11">
        <v>3.5546398046398045E-2</v>
      </c>
      <c r="O44" s="10">
        <v>-62</v>
      </c>
      <c r="P44" s="33">
        <v>-0.12623305050970912</v>
      </c>
      <c r="Q44" s="11">
        <v>6.0091566156854487E-3</v>
      </c>
      <c r="R44" s="10">
        <v>184</v>
      </c>
      <c r="S44" s="33">
        <v>0.37285248368173701</v>
      </c>
      <c r="T44" s="12">
        <v>-0.56338028169014087</v>
      </c>
      <c r="U44" s="10">
        <v>-82</v>
      </c>
      <c r="V44" s="33">
        <v>-0.25241927475282744</v>
      </c>
      <c r="W44" s="11">
        <v>1.1438539701969071E-2</v>
      </c>
      <c r="X44" s="10">
        <v>-49</v>
      </c>
      <c r="Y44" s="33">
        <v>-0.27343795902273954</v>
      </c>
      <c r="Z44" s="13">
        <v>7500</v>
      </c>
      <c r="AA44" s="10">
        <v>37</v>
      </c>
      <c r="AB44" s="33">
        <v>0.18243797059036737</v>
      </c>
      <c r="AC44" s="11">
        <v>8.3222116301239282E-4</v>
      </c>
      <c r="AD44" s="10">
        <v>-237</v>
      </c>
      <c r="AE44" s="33">
        <v>-0.74371714788936016</v>
      </c>
      <c r="AF44" s="11">
        <v>-3.7598014106150712E-2</v>
      </c>
      <c r="AG44" s="10">
        <v>-12</v>
      </c>
      <c r="AH44" s="33">
        <v>-7.9710649556169466E-3</v>
      </c>
      <c r="AI44" s="14">
        <v>-0.10633333333333361</v>
      </c>
      <c r="AJ44" s="10">
        <v>-34</v>
      </c>
      <c r="AK44" s="33">
        <v>4.0082498022297186E-3</v>
      </c>
      <c r="AL44" s="13">
        <v>4396.5577484294045</v>
      </c>
      <c r="AM44" s="38"/>
    </row>
    <row r="45" spans="1:39" x14ac:dyDescent="0.25">
      <c r="A45" t="s">
        <v>773</v>
      </c>
      <c r="B45" s="5" t="s">
        <v>572</v>
      </c>
      <c r="C45" s="6" t="s">
        <v>93</v>
      </c>
      <c r="D45" s="7" t="s">
        <v>34</v>
      </c>
      <c r="E45" s="8">
        <v>7.9862730958985217</v>
      </c>
      <c r="F45" s="36">
        <v>-0.46304785248677316</v>
      </c>
      <c r="G45" s="8">
        <v>7.8430587959301992</v>
      </c>
      <c r="H45" s="9">
        <v>-10</v>
      </c>
      <c r="I45" s="10">
        <v>-69</v>
      </c>
      <c r="J45" s="33">
        <v>-0.20233442433203258</v>
      </c>
      <c r="K45" s="11">
        <v>1.6435874622069857E-2</v>
      </c>
      <c r="L45" s="10">
        <v>-172</v>
      </c>
      <c r="M45" s="33">
        <v>-0.39178945452774755</v>
      </c>
      <c r="N45" s="11">
        <v>7.6580477211723938E-3</v>
      </c>
      <c r="O45" s="10">
        <v>-6</v>
      </c>
      <c r="P45" s="33">
        <v>-1.0847585595307963E-2</v>
      </c>
      <c r="Q45" s="11">
        <v>-9.6940148885217309E-4</v>
      </c>
      <c r="R45" s="10">
        <v>3</v>
      </c>
      <c r="S45" s="33">
        <v>0.19662604984177046</v>
      </c>
      <c r="T45" s="12">
        <v>8.3063377356923332E-2</v>
      </c>
      <c r="U45" s="10">
        <v>35</v>
      </c>
      <c r="V45" s="33">
        <v>4.0916069680092426E-2</v>
      </c>
      <c r="W45" s="11">
        <v>-6.1959184980756206E-3</v>
      </c>
      <c r="X45" s="10">
        <v>-18</v>
      </c>
      <c r="Y45" s="33">
        <v>-0.46165547075528757</v>
      </c>
      <c r="Z45" s="13">
        <v>15586</v>
      </c>
      <c r="AA45" s="10">
        <v>7</v>
      </c>
      <c r="AB45" s="33">
        <v>6.0787884425696048E-2</v>
      </c>
      <c r="AC45" s="11">
        <v>2.4097000638162065E-3</v>
      </c>
      <c r="AD45" s="10">
        <v>-25</v>
      </c>
      <c r="AE45" s="33">
        <v>-0.10229599015948942</v>
      </c>
      <c r="AF45" s="11">
        <v>-1.5027769416877668E-3</v>
      </c>
      <c r="AG45" s="10">
        <v>-49</v>
      </c>
      <c r="AH45" s="33">
        <v>-0.12465195644685485</v>
      </c>
      <c r="AI45" s="14">
        <v>2.1666666666666501E-2</v>
      </c>
      <c r="AJ45" s="10">
        <v>-16</v>
      </c>
      <c r="AK45" s="33">
        <v>-2.7539404390356376E-2</v>
      </c>
      <c r="AL45" s="13">
        <v>11877.495757903584</v>
      </c>
      <c r="AM45" s="38"/>
    </row>
    <row r="46" spans="1:39" x14ac:dyDescent="0.25">
      <c r="A46" t="s">
        <v>736</v>
      </c>
      <c r="B46" s="5" t="s">
        <v>584</v>
      </c>
      <c r="C46" s="6" t="s">
        <v>41</v>
      </c>
      <c r="D46" s="7" t="s">
        <v>34</v>
      </c>
      <c r="E46" s="8">
        <v>5.1740510780220887</v>
      </c>
      <c r="F46" s="36">
        <v>-0.22267854111380636</v>
      </c>
      <c r="G46" s="8">
        <v>7.8167690037234543</v>
      </c>
      <c r="H46" s="9">
        <v>-9</v>
      </c>
      <c r="I46" s="10">
        <v>-99</v>
      </c>
      <c r="J46" s="33">
        <v>-0.27574236433470245</v>
      </c>
      <c r="K46" s="11">
        <v>6.2692752295578913E-3</v>
      </c>
      <c r="L46" s="10">
        <v>-73</v>
      </c>
      <c r="M46" s="33">
        <v>-0.76698841871499179</v>
      </c>
      <c r="N46" s="11">
        <v>3.2690421706439987E-3</v>
      </c>
      <c r="O46" s="10">
        <v>-21</v>
      </c>
      <c r="P46" s="33">
        <v>-9.1269950443509718E-2</v>
      </c>
      <c r="Q46" s="11">
        <v>4.1322314049586778E-3</v>
      </c>
      <c r="R46" s="10">
        <v>19</v>
      </c>
      <c r="S46" s="33">
        <v>0.23888270298591624</v>
      </c>
      <c r="T46" s="12">
        <v>0</v>
      </c>
      <c r="U46" s="10">
        <v>25</v>
      </c>
      <c r="V46" s="33">
        <v>0.10777432904740747</v>
      </c>
      <c r="W46" s="11">
        <v>-1.0623150313541257E-2</v>
      </c>
      <c r="X46" s="10">
        <v>-2</v>
      </c>
      <c r="Y46" s="33">
        <v>-0.16230272255304534</v>
      </c>
      <c r="Z46" s="13">
        <v>33912</v>
      </c>
      <c r="AA46" s="10">
        <v>25</v>
      </c>
      <c r="AB46" s="33">
        <v>0.12158029602055698</v>
      </c>
      <c r="AC46" s="11">
        <v>1.5579567779960696E-3</v>
      </c>
      <c r="AD46" s="10">
        <v>-16</v>
      </c>
      <c r="AE46" s="33">
        <v>-0.10276580612713426</v>
      </c>
      <c r="AF46" s="11">
        <v>-2.0181826293901306E-3</v>
      </c>
      <c r="AG46" s="10">
        <v>-40</v>
      </c>
      <c r="AH46" s="33">
        <v>-0.1790617837404489</v>
      </c>
      <c r="AI46" s="14">
        <v>7.4000000000000066E-2</v>
      </c>
      <c r="AJ46" s="10">
        <v>-11</v>
      </c>
      <c r="AK46" s="33">
        <v>-0.11651699338584492</v>
      </c>
      <c r="AL46" s="13">
        <v>-18379.751007337647</v>
      </c>
      <c r="AM46" s="38"/>
    </row>
    <row r="47" spans="1:39" x14ac:dyDescent="0.25">
      <c r="A47" t="s">
        <v>1081</v>
      </c>
      <c r="B47" s="5" t="s">
        <v>521</v>
      </c>
      <c r="C47" s="6" t="s">
        <v>61</v>
      </c>
      <c r="D47" s="7" t="s">
        <v>39</v>
      </c>
      <c r="E47" s="8">
        <v>12.50315160716562</v>
      </c>
      <c r="F47" s="36">
        <v>-0.80660265658489383</v>
      </c>
      <c r="G47" s="8">
        <v>7.7796624221735939</v>
      </c>
      <c r="H47" s="9">
        <v>-48</v>
      </c>
      <c r="I47" s="10">
        <v>-123</v>
      </c>
      <c r="J47" s="33">
        <v>-0.39846375983513926</v>
      </c>
      <c r="K47" s="11">
        <v>4.4633162756573252E-3</v>
      </c>
      <c r="L47" s="10">
        <v>-244</v>
      </c>
      <c r="M47" s="33">
        <v>-0.7255184651615163</v>
      </c>
      <c r="N47" s="11">
        <v>1.8388794527248176E-2</v>
      </c>
      <c r="O47" s="10">
        <v>3</v>
      </c>
      <c r="P47" s="33">
        <v>-6.2529095679447755E-3</v>
      </c>
      <c r="Q47" s="11">
        <v>-1.8071498535862825E-3</v>
      </c>
      <c r="R47" s="10">
        <v>-129</v>
      </c>
      <c r="S47" s="33">
        <v>4.4812267621904323E-2</v>
      </c>
      <c r="T47" s="12">
        <v>0.35716039662536236</v>
      </c>
      <c r="U47" s="10">
        <v>-45</v>
      </c>
      <c r="V47" s="33">
        <v>-0.13619214369427907</v>
      </c>
      <c r="W47" s="11">
        <v>5.1130022904569902E-3</v>
      </c>
      <c r="X47" s="10">
        <v>-19</v>
      </c>
      <c r="Y47" s="33">
        <v>-0.25223869255213294</v>
      </c>
      <c r="Z47" s="13">
        <v>18867</v>
      </c>
      <c r="AA47" s="10">
        <v>18</v>
      </c>
      <c r="AB47" s="33">
        <v>7.6824019736665083E-2</v>
      </c>
      <c r="AC47" s="11">
        <v>2.0916811426365568E-3</v>
      </c>
      <c r="AD47" s="10">
        <v>-79</v>
      </c>
      <c r="AE47" s="33">
        <v>-0.2360213035314308</v>
      </c>
      <c r="AF47" s="11">
        <v>-8.2964036733721436E-3</v>
      </c>
      <c r="AG47" s="10">
        <v>-3</v>
      </c>
      <c r="AH47" s="33">
        <v>-3.4912122309340932E-2</v>
      </c>
      <c r="AI47" s="14">
        <v>-9.2999999999999972E-2</v>
      </c>
      <c r="AJ47" s="10">
        <v>-1</v>
      </c>
      <c r="AK47" s="33">
        <v>-3.1241231084707687E-2</v>
      </c>
      <c r="AL47" s="13">
        <v>41416.620083121874</v>
      </c>
      <c r="AM47" s="38"/>
    </row>
    <row r="48" spans="1:39" x14ac:dyDescent="0.25">
      <c r="A48" t="s">
        <v>1048</v>
      </c>
      <c r="B48" s="5" t="s">
        <v>264</v>
      </c>
      <c r="C48" s="6" t="s">
        <v>30</v>
      </c>
      <c r="D48" s="7" t="s">
        <v>20</v>
      </c>
      <c r="E48" s="8">
        <v>23.788742285413264</v>
      </c>
      <c r="F48" s="36">
        <v>-1.7043803667358337</v>
      </c>
      <c r="G48" s="8">
        <v>7.7191262925616186</v>
      </c>
      <c r="H48" s="9">
        <v>-97</v>
      </c>
      <c r="I48" s="10">
        <v>-36</v>
      </c>
      <c r="J48" s="33">
        <v>-0.31528237568898965</v>
      </c>
      <c r="K48" s="11">
        <v>-6.0918850228816046E-3</v>
      </c>
      <c r="L48" s="10">
        <v>-125</v>
      </c>
      <c r="M48" s="33">
        <v>-0.31265363201193563</v>
      </c>
      <c r="N48" s="11">
        <v>-5.6107245712097575E-4</v>
      </c>
      <c r="O48" s="10">
        <v>168</v>
      </c>
      <c r="P48" s="33">
        <v>0.42938799097668873</v>
      </c>
      <c r="Q48" s="11">
        <v>-2.9546733728519251E-2</v>
      </c>
      <c r="R48" s="10">
        <v>-49</v>
      </c>
      <c r="S48" s="33">
        <v>-0.48899688988195633</v>
      </c>
      <c r="T48" s="12">
        <v>0.74048359782633066</v>
      </c>
      <c r="U48" s="10">
        <v>-118</v>
      </c>
      <c r="V48" s="33">
        <v>-0.54517554850579963</v>
      </c>
      <c r="W48" s="11">
        <v>3.0762039516903331E-2</v>
      </c>
      <c r="X48" s="10">
        <v>-77</v>
      </c>
      <c r="Y48" s="33">
        <v>-0.24541191303793708</v>
      </c>
      <c r="Z48" s="13">
        <v>3029</v>
      </c>
      <c r="AA48" s="10">
        <v>-108</v>
      </c>
      <c r="AB48" s="33">
        <v>-0.52084676111031647</v>
      </c>
      <c r="AC48" s="11">
        <v>7.9511228533685613E-3</v>
      </c>
      <c r="AD48" s="10">
        <v>-31</v>
      </c>
      <c r="AE48" s="33">
        <v>-0.17007712138292885</v>
      </c>
      <c r="AF48" s="11">
        <v>-5.9897987317342194E-3</v>
      </c>
      <c r="AG48" s="10">
        <v>-4</v>
      </c>
      <c r="AH48" s="33">
        <v>-9.8287126644809542E-2</v>
      </c>
      <c r="AI48" s="14">
        <v>-2.8000000000000247E-2</v>
      </c>
      <c r="AJ48" s="10">
        <v>0</v>
      </c>
      <c r="AK48" s="33">
        <v>7.3182639171397779E-2</v>
      </c>
      <c r="AL48" s="13">
        <v>258721.9932062939</v>
      </c>
      <c r="AM48" s="38"/>
    </row>
    <row r="49" spans="1:39" x14ac:dyDescent="0.25">
      <c r="A49" t="s">
        <v>1009</v>
      </c>
      <c r="B49" s="5" t="s">
        <v>564</v>
      </c>
      <c r="C49" s="6" t="s">
        <v>93</v>
      </c>
      <c r="D49" s="7" t="s">
        <v>34</v>
      </c>
      <c r="E49" s="8">
        <v>11.243491153185285</v>
      </c>
      <c r="F49" s="36">
        <v>-0.67250632720413694</v>
      </c>
      <c r="G49" s="8">
        <v>7.7022299114654942</v>
      </c>
      <c r="H49" s="9">
        <v>-25</v>
      </c>
      <c r="I49" s="10">
        <v>-298</v>
      </c>
      <c r="J49" s="33">
        <v>-0.97248929160653308</v>
      </c>
      <c r="K49" s="11">
        <v>-3.8224297631407889E-2</v>
      </c>
      <c r="L49" s="10">
        <v>189</v>
      </c>
      <c r="M49" s="33">
        <v>0.75160993565254408</v>
      </c>
      <c r="N49" s="11">
        <v>-3.9564075182413581E-2</v>
      </c>
      <c r="O49" s="10">
        <v>-53</v>
      </c>
      <c r="P49" s="33">
        <v>-0.10387766816940258</v>
      </c>
      <c r="Q49" s="11">
        <v>4.6550019895423159E-3</v>
      </c>
      <c r="R49" s="10">
        <v>-101</v>
      </c>
      <c r="S49" s="33">
        <v>6.5503980607628909E-2</v>
      </c>
      <c r="T49" s="12">
        <v>0.3408083975189149</v>
      </c>
      <c r="U49" s="10">
        <v>19</v>
      </c>
      <c r="V49" s="33">
        <v>1.6477694149302557E-2</v>
      </c>
      <c r="W49" s="11">
        <v>-5.015502678329847E-3</v>
      </c>
      <c r="X49" s="10">
        <v>-33</v>
      </c>
      <c r="Y49" s="33">
        <v>-0.34721671319876757</v>
      </c>
      <c r="Z49" s="13">
        <v>12714</v>
      </c>
      <c r="AA49" s="10">
        <v>32</v>
      </c>
      <c r="AB49" s="33">
        <v>0.12899894824082025</v>
      </c>
      <c r="AC49" s="11">
        <v>1.3427024536343743E-3</v>
      </c>
      <c r="AD49" s="10">
        <v>-105</v>
      </c>
      <c r="AE49" s="33">
        <v>-0.33408752163042954</v>
      </c>
      <c r="AF49" s="11">
        <v>-1.4771933058578157E-2</v>
      </c>
      <c r="AG49" s="10">
        <v>-51</v>
      </c>
      <c r="AH49" s="33">
        <v>-0.16249201500436539</v>
      </c>
      <c r="AI49" s="14">
        <v>6.033333333333335E-2</v>
      </c>
      <c r="AJ49" s="10">
        <v>-2</v>
      </c>
      <c r="AK49" s="33">
        <v>-9.8488178547988456E-3</v>
      </c>
      <c r="AL49" s="13">
        <v>32945.883292334969</v>
      </c>
      <c r="AM49" s="38">
        <v>1</v>
      </c>
    </row>
    <row r="50" spans="1:39" x14ac:dyDescent="0.25">
      <c r="A50" t="s">
        <v>722</v>
      </c>
      <c r="B50" s="5" t="s">
        <v>440</v>
      </c>
      <c r="C50" s="6" t="s">
        <v>93</v>
      </c>
      <c r="D50" s="7" t="s">
        <v>34</v>
      </c>
      <c r="E50" s="8">
        <v>14.050354907070645</v>
      </c>
      <c r="F50" s="36">
        <v>-0.90166325331080133</v>
      </c>
      <c r="G50" s="8">
        <v>7.7017530744263105</v>
      </c>
      <c r="H50" s="9">
        <v>-67</v>
      </c>
      <c r="I50" s="10">
        <v>-2</v>
      </c>
      <c r="J50" s="33">
        <v>-0.13918818734965832</v>
      </c>
      <c r="K50" s="11">
        <v>5.7994336903189003E-2</v>
      </c>
      <c r="L50" s="10">
        <v>-141</v>
      </c>
      <c r="M50" s="33">
        <v>-0.86468673125248152</v>
      </c>
      <c r="N50" s="11">
        <v>1.3095397537673886E-2</v>
      </c>
      <c r="O50" s="10">
        <v>-75</v>
      </c>
      <c r="P50" s="33">
        <v>-0.19088374035327693</v>
      </c>
      <c r="Q50" s="11">
        <v>9.5543203539129005E-3</v>
      </c>
      <c r="R50" s="10">
        <v>-148</v>
      </c>
      <c r="S50" s="33">
        <v>-0.1257538447641619</v>
      </c>
      <c r="T50" s="12">
        <v>0.59720899941637939</v>
      </c>
      <c r="U50" s="10">
        <v>18</v>
      </c>
      <c r="V50" s="33">
        <v>9.9467072004922871E-2</v>
      </c>
      <c r="W50" s="11">
        <v>-8.3598008570145363E-3</v>
      </c>
      <c r="X50" s="10">
        <v>-37</v>
      </c>
      <c r="Y50" s="33">
        <v>-0.32372463075659852</v>
      </c>
      <c r="Z50" s="13">
        <v>9585</v>
      </c>
      <c r="AA50" s="10">
        <v>7</v>
      </c>
      <c r="AB50" s="33">
        <v>2.8732776515843494E-2</v>
      </c>
      <c r="AC50" s="11">
        <v>2.6651754179420756E-3</v>
      </c>
      <c r="AD50" s="10">
        <v>2</v>
      </c>
      <c r="AE50" s="33">
        <v>-1.9666517035604181E-2</v>
      </c>
      <c r="AF50" s="11">
        <v>3.3426032055566823E-3</v>
      </c>
      <c r="AG50" s="10">
        <v>-31</v>
      </c>
      <c r="AH50" s="33">
        <v>-0.38457441176322671</v>
      </c>
      <c r="AI50" s="14">
        <v>0.30033333333333334</v>
      </c>
      <c r="AJ50" s="10">
        <v>-41</v>
      </c>
      <c r="AK50" s="33">
        <v>-9.0888145322339145E-2</v>
      </c>
      <c r="AL50" s="13">
        <v>-23700.177214510157</v>
      </c>
      <c r="AM50" s="38"/>
    </row>
    <row r="51" spans="1:39" x14ac:dyDescent="0.25">
      <c r="A51" t="s">
        <v>822</v>
      </c>
      <c r="B51" s="5" t="s">
        <v>355</v>
      </c>
      <c r="C51" s="6" t="s">
        <v>63</v>
      </c>
      <c r="D51" s="7" t="s">
        <v>34</v>
      </c>
      <c r="E51" s="8">
        <v>22.105541376867123</v>
      </c>
      <c r="F51" s="36">
        <v>-1.5398723228581166</v>
      </c>
      <c r="G51" s="8">
        <v>7.652117121784844</v>
      </c>
      <c r="H51" s="9">
        <v>-99</v>
      </c>
      <c r="I51" s="10">
        <v>-15</v>
      </c>
      <c r="J51" s="33">
        <v>-2.9865209287050387E-2</v>
      </c>
      <c r="K51" s="11">
        <v>1.6543646515261301E-2</v>
      </c>
      <c r="L51" s="10">
        <v>-67</v>
      </c>
      <c r="M51" s="33">
        <v>-0.49126216397637679</v>
      </c>
      <c r="N51" s="11">
        <v>-3.5309405386028531E-3</v>
      </c>
      <c r="O51" s="10">
        <v>69</v>
      </c>
      <c r="P51" s="33">
        <v>0.18659887630949668</v>
      </c>
      <c r="Q51" s="11">
        <v>-1.4140078249848458E-2</v>
      </c>
      <c r="R51" s="10">
        <v>-291</v>
      </c>
      <c r="S51" s="33">
        <v>-0.58876563844961083</v>
      </c>
      <c r="T51" s="12">
        <v>1.6268980477223427</v>
      </c>
      <c r="U51" s="10">
        <v>-281</v>
      </c>
      <c r="V51" s="33">
        <v>-0.80699385589478512</v>
      </c>
      <c r="W51" s="11">
        <v>4.4976286427063632E-2</v>
      </c>
      <c r="X51" s="10">
        <v>-64</v>
      </c>
      <c r="Y51" s="33">
        <v>-0.27444841338249348</v>
      </c>
      <c r="Z51" s="13">
        <v>5884</v>
      </c>
      <c r="AA51" s="10">
        <v>20</v>
      </c>
      <c r="AB51" s="33">
        <v>1.7226001067902563E-2</v>
      </c>
      <c r="AC51" s="11">
        <v>1.9148936170212752E-3</v>
      </c>
      <c r="AD51" s="10">
        <v>11</v>
      </c>
      <c r="AE51" s="33">
        <v>3.5951328422991313E-2</v>
      </c>
      <c r="AF51" s="11">
        <v>8.3266265537372819E-3</v>
      </c>
      <c r="AG51" s="10">
        <v>27</v>
      </c>
      <c r="AH51" s="33">
        <v>5.6113719126795192E-2</v>
      </c>
      <c r="AI51" s="14">
        <v>-0.18399999999999928</v>
      </c>
      <c r="AJ51" s="10">
        <v>30</v>
      </c>
      <c r="AK51" s="33">
        <v>2.7251170410162145E-2</v>
      </c>
      <c r="AL51" s="13">
        <v>31159.385296240871</v>
      </c>
      <c r="AM51" s="38"/>
    </row>
    <row r="52" spans="1:39" x14ac:dyDescent="0.25">
      <c r="A52" t="s">
        <v>983</v>
      </c>
      <c r="B52" s="5" t="s">
        <v>31</v>
      </c>
      <c r="C52" s="6" t="s">
        <v>22</v>
      </c>
      <c r="D52" s="7" t="s">
        <v>20</v>
      </c>
      <c r="E52" s="8">
        <v>84.27647149257038</v>
      </c>
      <c r="F52" s="36">
        <v>-6.5678457725475923</v>
      </c>
      <c r="G52" s="8">
        <v>7.5229017309357715</v>
      </c>
      <c r="H52" s="9">
        <v>-1</v>
      </c>
      <c r="I52" s="10">
        <v>47</v>
      </c>
      <c r="J52" s="33">
        <v>0.37099766483371577</v>
      </c>
      <c r="K52" s="11">
        <v>4.2106281226947373E-2</v>
      </c>
      <c r="L52" s="10">
        <v>-15</v>
      </c>
      <c r="M52" s="33">
        <v>-1.2752063142925589</v>
      </c>
      <c r="N52" s="11">
        <v>1.2282232451188424E-4</v>
      </c>
      <c r="O52" s="10">
        <v>0</v>
      </c>
      <c r="P52" s="33">
        <v>-0.46480046866409719</v>
      </c>
      <c r="Q52" s="11">
        <v>1.3609850018827585E-2</v>
      </c>
      <c r="R52" s="10">
        <v>-385</v>
      </c>
      <c r="S52" s="33">
        <v>-5.6387239492387087</v>
      </c>
      <c r="T52" s="12">
        <v>11.553538271095523</v>
      </c>
      <c r="U52" s="10">
        <v>-3</v>
      </c>
      <c r="V52" s="33">
        <v>-1.3183801379845024</v>
      </c>
      <c r="W52" s="11">
        <v>8.6426915869758481E-2</v>
      </c>
      <c r="X52" s="10">
        <v>-3</v>
      </c>
      <c r="Y52" s="33">
        <v>-0.15284343570419723</v>
      </c>
      <c r="Z52" s="13">
        <v>-2119</v>
      </c>
      <c r="AA52" s="10">
        <v>8</v>
      </c>
      <c r="AB52" s="33">
        <v>0.74249075259240804</v>
      </c>
      <c r="AC52" s="11">
        <v>-1.2692921236291121E-2</v>
      </c>
      <c r="AD52" s="10">
        <v>10</v>
      </c>
      <c r="AE52" s="33">
        <v>0.4419619353710762</v>
      </c>
      <c r="AF52" s="11">
        <v>3.9255766205199549E-2</v>
      </c>
      <c r="AG52" s="10">
        <v>1</v>
      </c>
      <c r="AH52" s="33">
        <v>0.16108019201834134</v>
      </c>
      <c r="AI52" s="14">
        <v>-0.26533333333333253</v>
      </c>
      <c r="AJ52" s="10">
        <v>1</v>
      </c>
      <c r="AK52" s="33">
        <v>3.2926581762233176E-2</v>
      </c>
      <c r="AL52" s="13">
        <v>5332.8241287453275</v>
      </c>
      <c r="AM52" s="38">
        <v>1</v>
      </c>
    </row>
    <row r="53" spans="1:39" x14ac:dyDescent="0.25">
      <c r="A53" t="s">
        <v>796</v>
      </c>
      <c r="B53" s="5" t="s">
        <v>585</v>
      </c>
      <c r="C53" s="6" t="s">
        <v>81</v>
      </c>
      <c r="D53" s="7" t="s">
        <v>34</v>
      </c>
      <c r="E53" s="8">
        <v>12.779035116965892</v>
      </c>
      <c r="F53" s="36">
        <v>-0.71782190057627915</v>
      </c>
      <c r="G53" s="8">
        <v>7.5031085357251204</v>
      </c>
      <c r="H53" s="9">
        <v>-41</v>
      </c>
      <c r="I53" s="10">
        <v>-45</v>
      </c>
      <c r="J53" s="33">
        <v>-8.7777356702573944E-2</v>
      </c>
      <c r="K53" s="11">
        <v>2.0406265052918537E-2</v>
      </c>
      <c r="L53" s="10">
        <v>266</v>
      </c>
      <c r="M53" s="33">
        <v>0.87748338016088168</v>
      </c>
      <c r="N53" s="11">
        <v>-5.1448361466644055E-2</v>
      </c>
      <c r="O53" s="10">
        <v>14</v>
      </c>
      <c r="P53" s="33">
        <v>7.2619008469833934E-2</v>
      </c>
      <c r="Q53" s="11">
        <v>-6.2189054726368162E-3</v>
      </c>
      <c r="R53" s="10">
        <v>19</v>
      </c>
      <c r="S53" s="33">
        <v>0.23888270298591624</v>
      </c>
      <c r="T53" s="12">
        <v>0</v>
      </c>
      <c r="U53" s="10">
        <v>3</v>
      </c>
      <c r="V53" s="33">
        <v>3.7126014671864493E-2</v>
      </c>
      <c r="W53" s="11">
        <v>-5.2035526135917887E-3</v>
      </c>
      <c r="X53" s="10">
        <v>-50</v>
      </c>
      <c r="Y53" s="33">
        <v>-0.46675844872354755</v>
      </c>
      <c r="Z53" s="13">
        <v>6148</v>
      </c>
      <c r="AA53" s="10">
        <v>-19</v>
      </c>
      <c r="AB53" s="33">
        <v>-6.4070024414081828E-2</v>
      </c>
      <c r="AC53" s="11">
        <v>3.5182889026658393E-3</v>
      </c>
      <c r="AD53" s="10">
        <v>-204</v>
      </c>
      <c r="AE53" s="33">
        <v>-0.65670404275631444</v>
      </c>
      <c r="AF53" s="11">
        <v>-3.3477882499450384E-2</v>
      </c>
      <c r="AG53" s="10">
        <v>-4</v>
      </c>
      <c r="AH53" s="33">
        <v>-0.15092224786591646</v>
      </c>
      <c r="AI53" s="14">
        <v>2.6666666666666838E-2</v>
      </c>
      <c r="AJ53" s="10">
        <v>-4</v>
      </c>
      <c r="AK53" s="33">
        <v>-0.15445221883219101</v>
      </c>
      <c r="AL53" s="13">
        <v>7543.6581621896476</v>
      </c>
      <c r="AM53" s="38"/>
    </row>
    <row r="54" spans="1:39" x14ac:dyDescent="0.25">
      <c r="A54" t="s">
        <v>1117</v>
      </c>
      <c r="B54" s="5" t="s">
        <v>553</v>
      </c>
      <c r="C54" s="6" t="s">
        <v>172</v>
      </c>
      <c r="D54" s="7" t="s">
        <v>39</v>
      </c>
      <c r="E54" s="8">
        <v>10.994615154496678</v>
      </c>
      <c r="F54" s="36">
        <v>-0.56735718158229798</v>
      </c>
      <c r="G54" s="8">
        <v>7.491532602522561</v>
      </c>
      <c r="H54" s="9">
        <v>-21</v>
      </c>
      <c r="I54" s="10">
        <v>-229</v>
      </c>
      <c r="J54" s="33">
        <v>-0.72067048998694294</v>
      </c>
      <c r="K54" s="11">
        <v>-2.0463591896610067E-2</v>
      </c>
      <c r="L54" s="10">
        <v>-132</v>
      </c>
      <c r="M54" s="33">
        <v>-0.31730913968346225</v>
      </c>
      <c r="N54" s="11">
        <v>2.3449858990256117E-3</v>
      </c>
      <c r="O54" s="10">
        <v>-1</v>
      </c>
      <c r="P54" s="33">
        <v>1.8208689335901251E-3</v>
      </c>
      <c r="Q54" s="11">
        <v>-2.1290481158298905E-3</v>
      </c>
      <c r="R54" s="10">
        <v>-88</v>
      </c>
      <c r="S54" s="33">
        <v>7.6790860244766168E-2</v>
      </c>
      <c r="T54" s="12">
        <v>0.25045338715781507</v>
      </c>
      <c r="U54" s="10">
        <v>-54</v>
      </c>
      <c r="V54" s="33">
        <v>-0.1766872132006202</v>
      </c>
      <c r="W54" s="11">
        <v>6.9592423063122195E-3</v>
      </c>
      <c r="X54" s="10">
        <v>-12</v>
      </c>
      <c r="Y54" s="33">
        <v>-0.2466654225662952</v>
      </c>
      <c r="Z54" s="13">
        <v>21611</v>
      </c>
      <c r="AA54" s="10">
        <v>23</v>
      </c>
      <c r="AB54" s="33">
        <v>5.7629459890345069E-2</v>
      </c>
      <c r="AC54" s="11">
        <v>1.9402209226770592E-3</v>
      </c>
      <c r="AD54" s="10">
        <v>6</v>
      </c>
      <c r="AE54" s="33">
        <v>2.4029871001284286E-2</v>
      </c>
      <c r="AF54" s="11">
        <v>6.2572569624380625E-3</v>
      </c>
      <c r="AG54" s="10">
        <v>-29</v>
      </c>
      <c r="AH54" s="33">
        <v>-0.13521060515315364</v>
      </c>
      <c r="AI54" s="14">
        <v>2.4333333333332874E-2</v>
      </c>
      <c r="AJ54" s="10">
        <v>-6</v>
      </c>
      <c r="AK54" s="33">
        <v>-4.3912188717913941E-2</v>
      </c>
      <c r="AL54" s="13">
        <v>16555.489342760702</v>
      </c>
      <c r="AM54" s="38"/>
    </row>
    <row r="55" spans="1:39" x14ac:dyDescent="0.25">
      <c r="A55" t="s">
        <v>1024</v>
      </c>
      <c r="B55" s="5" t="s">
        <v>536</v>
      </c>
      <c r="C55" s="6" t="s">
        <v>38</v>
      </c>
      <c r="D55" s="7" t="s">
        <v>39</v>
      </c>
      <c r="E55" s="8">
        <v>10.422174114622159</v>
      </c>
      <c r="F55" s="36">
        <v>-0.49961136731816147</v>
      </c>
      <c r="G55" s="8">
        <v>7.439433926849464</v>
      </c>
      <c r="H55" s="9">
        <v>-17</v>
      </c>
      <c r="I55" s="10">
        <v>-18</v>
      </c>
      <c r="J55" s="33">
        <v>-0.34838803505293336</v>
      </c>
      <c r="K55" s="11">
        <v>1.9885354639983754E-2</v>
      </c>
      <c r="L55" s="10">
        <v>-20</v>
      </c>
      <c r="M55" s="33">
        <v>4.7426997634138712E-2</v>
      </c>
      <c r="N55" s="11">
        <v>-6.5604922544896006E-3</v>
      </c>
      <c r="O55" s="10">
        <v>-58</v>
      </c>
      <c r="P55" s="33">
        <v>-0.16140875288787776</v>
      </c>
      <c r="Q55" s="11">
        <v>7.6548445396609384E-3</v>
      </c>
      <c r="R55" s="10">
        <v>28</v>
      </c>
      <c r="S55" s="33">
        <v>0.20526257630251427</v>
      </c>
      <c r="T55" s="12">
        <v>-7.1536092313974342E-3</v>
      </c>
      <c r="U55" s="10">
        <v>-49</v>
      </c>
      <c r="V55" s="33">
        <v>-0.2935980761303858</v>
      </c>
      <c r="W55" s="11">
        <v>1.3440022163632985E-2</v>
      </c>
      <c r="X55" s="10">
        <v>-47</v>
      </c>
      <c r="Y55" s="33">
        <v>-0.52461885135109099</v>
      </c>
      <c r="Z55" s="13">
        <v>6419</v>
      </c>
      <c r="AA55" s="10">
        <v>25</v>
      </c>
      <c r="AB55" s="33">
        <v>0.25308314919423103</v>
      </c>
      <c r="AC55" s="11">
        <v>1.1655424084927243E-4</v>
      </c>
      <c r="AD55" s="10">
        <v>38</v>
      </c>
      <c r="AE55" s="33">
        <v>8.6622613399627846E-2</v>
      </c>
      <c r="AF55" s="11">
        <v>9.6321934653356145E-3</v>
      </c>
      <c r="AG55" s="10">
        <v>17</v>
      </c>
      <c r="AH55" s="33">
        <v>4.7290101064720438E-2</v>
      </c>
      <c r="AI55" s="14">
        <v>-0.17266666666666719</v>
      </c>
      <c r="AJ55" s="10">
        <v>-11</v>
      </c>
      <c r="AK55" s="33">
        <v>-6.1451670266485514E-3</v>
      </c>
      <c r="AL55" s="13">
        <v>19767.69437471233</v>
      </c>
      <c r="AM55" s="38"/>
    </row>
    <row r="56" spans="1:39" x14ac:dyDescent="0.25">
      <c r="A56" t="s">
        <v>638</v>
      </c>
      <c r="B56" s="5" t="s">
        <v>500</v>
      </c>
      <c r="C56" s="6" t="s">
        <v>91</v>
      </c>
      <c r="D56" s="7" t="s">
        <v>39</v>
      </c>
      <c r="E56" s="8">
        <v>13.976853591581294</v>
      </c>
      <c r="F56" s="36">
        <v>-0.77490103860600179</v>
      </c>
      <c r="G56" s="8">
        <v>7.401764775731559</v>
      </c>
      <c r="H56" s="9">
        <v>-58</v>
      </c>
      <c r="I56" s="10">
        <v>-116</v>
      </c>
      <c r="J56" s="33">
        <v>-0.53177732041152292</v>
      </c>
      <c r="K56" s="11">
        <v>-1.7887285438799916E-2</v>
      </c>
      <c r="L56" s="10">
        <v>-29</v>
      </c>
      <c r="M56" s="33">
        <v>-3.338079807673755E-4</v>
      </c>
      <c r="N56" s="11">
        <v>-1.3074095043774617E-2</v>
      </c>
      <c r="O56" s="10">
        <v>7</v>
      </c>
      <c r="P56" s="33">
        <v>2.7809942853331049E-2</v>
      </c>
      <c r="Q56" s="11">
        <v>-3.4798271667922554E-3</v>
      </c>
      <c r="R56" s="10">
        <v>19</v>
      </c>
      <c r="S56" s="33">
        <v>0.23888270298591624</v>
      </c>
      <c r="T56" s="12">
        <v>0</v>
      </c>
      <c r="U56" s="10">
        <v>-166</v>
      </c>
      <c r="V56" s="33">
        <v>-0.44951447059596267</v>
      </c>
      <c r="W56" s="11">
        <v>2.375494319425088E-2</v>
      </c>
      <c r="X56" s="10">
        <v>-2</v>
      </c>
      <c r="Y56" s="33">
        <v>2.1615424553979468E-2</v>
      </c>
      <c r="Z56" s="13">
        <v>25506</v>
      </c>
      <c r="AA56" s="10">
        <v>-151</v>
      </c>
      <c r="AB56" s="33">
        <v>-0.41702082712931482</v>
      </c>
      <c r="AC56" s="11">
        <v>7.7272727272727285E-3</v>
      </c>
      <c r="AD56" s="10">
        <v>-6</v>
      </c>
      <c r="AE56" s="33">
        <v>-7.3092612292511738E-2</v>
      </c>
      <c r="AF56" s="11">
        <v>-6.7553622208194053E-4</v>
      </c>
      <c r="AG56" s="10">
        <v>3</v>
      </c>
      <c r="AH56" s="33">
        <v>1.6438456340714308E-2</v>
      </c>
      <c r="AI56" s="14">
        <v>-0.13866666666666694</v>
      </c>
      <c r="AJ56" s="10">
        <v>22</v>
      </c>
      <c r="AK56" s="33">
        <v>2.1347876125823756E-2</v>
      </c>
      <c r="AL56" s="13">
        <v>30884.109824986022</v>
      </c>
      <c r="AM56" s="38"/>
    </row>
    <row r="57" spans="1:39" x14ac:dyDescent="0.25">
      <c r="A57" t="s">
        <v>920</v>
      </c>
      <c r="B57" s="5" t="s">
        <v>473</v>
      </c>
      <c r="C57" s="6" t="s">
        <v>93</v>
      </c>
      <c r="D57" s="7" t="s">
        <v>34</v>
      </c>
      <c r="E57" s="8">
        <v>11.579228095711407</v>
      </c>
      <c r="F57" s="36">
        <v>-0.57255307666367283</v>
      </c>
      <c r="G57" s="8">
        <v>7.3857713329396049</v>
      </c>
      <c r="H57" s="9">
        <v>-25</v>
      </c>
      <c r="I57" s="10">
        <v>-159</v>
      </c>
      <c r="J57" s="33">
        <v>-1.4373889830460815</v>
      </c>
      <c r="K57" s="11">
        <v>-5.8904089947571237E-2</v>
      </c>
      <c r="L57" s="10">
        <v>-58</v>
      </c>
      <c r="M57" s="33">
        <v>-0.3317565018392401</v>
      </c>
      <c r="N57" s="11">
        <v>1.4581344072218231E-2</v>
      </c>
      <c r="O57" s="10">
        <v>-23</v>
      </c>
      <c r="P57" s="33">
        <v>-3.5549453479878479E-2</v>
      </c>
      <c r="Q57" s="11">
        <v>4.2285407313610336E-4</v>
      </c>
      <c r="R57" s="10">
        <v>19</v>
      </c>
      <c r="S57" s="33">
        <v>0.23888270298591624</v>
      </c>
      <c r="T57" s="12">
        <v>0</v>
      </c>
      <c r="U57" s="10">
        <v>42</v>
      </c>
      <c r="V57" s="33">
        <v>8.7269544820159917E-2</v>
      </c>
      <c r="W57" s="11">
        <v>-8.5263570337079236E-3</v>
      </c>
      <c r="X57" s="10">
        <v>-1</v>
      </c>
      <c r="Y57" s="33">
        <v>1.8846228813406141E-2</v>
      </c>
      <c r="Z57" s="13">
        <v>28471</v>
      </c>
      <c r="AA57" s="10">
        <v>16</v>
      </c>
      <c r="AB57" s="33">
        <v>5.5643060206582828E-2</v>
      </c>
      <c r="AC57" s="11">
        <v>2.0906949352179037E-3</v>
      </c>
      <c r="AD57" s="10">
        <v>-151</v>
      </c>
      <c r="AE57" s="33">
        <v>-0.45464423300521628</v>
      </c>
      <c r="AF57" s="11">
        <v>-2.1073507750221654E-2</v>
      </c>
      <c r="AG57" s="10">
        <v>-31</v>
      </c>
      <c r="AH57" s="33">
        <v>-0.13211586637571704</v>
      </c>
      <c r="AI57" s="14">
        <v>2.1666666666666945E-2</v>
      </c>
      <c r="AJ57" s="10">
        <v>-8</v>
      </c>
      <c r="AK57" s="33">
        <v>-3.0742356757539977E-2</v>
      </c>
      <c r="AL57" s="13">
        <v>23259.283045623859</v>
      </c>
      <c r="AM57" s="38"/>
    </row>
    <row r="58" spans="1:39" x14ac:dyDescent="0.25">
      <c r="A58" t="s">
        <v>868</v>
      </c>
      <c r="B58" s="5" t="s">
        <v>364</v>
      </c>
      <c r="C58" s="6" t="s">
        <v>47</v>
      </c>
      <c r="D58" s="7" t="s">
        <v>20</v>
      </c>
      <c r="E58" s="8">
        <v>18.995432787832144</v>
      </c>
      <c r="F58" s="36">
        <v>-1.1731783834835674</v>
      </c>
      <c r="G58" s="8">
        <v>7.3724735109624326</v>
      </c>
      <c r="H58" s="9">
        <v>-73</v>
      </c>
      <c r="I58" s="10">
        <v>51</v>
      </c>
      <c r="J58" s="33">
        <v>0.20202032576720941</v>
      </c>
      <c r="K58" s="11">
        <v>3.7921662612160678E-2</v>
      </c>
      <c r="L58" s="10">
        <v>158</v>
      </c>
      <c r="M58" s="33">
        <v>0.52701551540006519</v>
      </c>
      <c r="N58" s="11">
        <v>-3.5989450259622524E-2</v>
      </c>
      <c r="O58" s="10">
        <v>-183</v>
      </c>
      <c r="P58" s="33">
        <v>-0.57332579720976407</v>
      </c>
      <c r="Q58" s="11">
        <v>3.3169343392029253E-2</v>
      </c>
      <c r="R58" s="10">
        <v>86</v>
      </c>
      <c r="S58" s="33">
        <v>0.2358306257143028</v>
      </c>
      <c r="T58" s="12">
        <v>-0.17533072024206664</v>
      </c>
      <c r="U58" s="10">
        <v>-133</v>
      </c>
      <c r="V58" s="33">
        <v>-0.391411115058657</v>
      </c>
      <c r="W58" s="11">
        <v>2.040105828519502E-2</v>
      </c>
      <c r="X58" s="10">
        <v>-105</v>
      </c>
      <c r="Y58" s="33">
        <v>-0.51016390076904017</v>
      </c>
      <c r="Z58" s="13">
        <v>-1758</v>
      </c>
      <c r="AA58" s="10">
        <v>7</v>
      </c>
      <c r="AB58" s="33">
        <v>-2.935587110369664E-2</v>
      </c>
      <c r="AC58" s="11">
        <v>2.8507462686567127E-3</v>
      </c>
      <c r="AD58" s="10">
        <v>-39</v>
      </c>
      <c r="AE58" s="33">
        <v>-0.11328888641899187</v>
      </c>
      <c r="AF58" s="11">
        <v>-1.2500390332250699E-3</v>
      </c>
      <c r="AG58" s="10">
        <v>29</v>
      </c>
      <c r="AH58" s="33">
        <v>5.9231049881530717E-2</v>
      </c>
      <c r="AI58" s="14">
        <v>-0.19699999999999984</v>
      </c>
      <c r="AJ58" s="10">
        <v>37</v>
      </c>
      <c r="AK58" s="33">
        <v>4.5879354400312773E-2</v>
      </c>
      <c r="AL58" s="13">
        <v>82760.050393720943</v>
      </c>
      <c r="AM58" s="38"/>
    </row>
    <row r="59" spans="1:39" x14ac:dyDescent="0.25">
      <c r="A59" t="s">
        <v>908</v>
      </c>
      <c r="B59" s="5" t="s">
        <v>586</v>
      </c>
      <c r="C59" s="6" t="s">
        <v>41</v>
      </c>
      <c r="D59" s="7" t="s">
        <v>34</v>
      </c>
      <c r="E59" s="8">
        <v>5.0785705976514919</v>
      </c>
      <c r="F59" s="36">
        <v>-3.413467337478604E-2</v>
      </c>
      <c r="G59" s="8">
        <v>7.3677615601110027</v>
      </c>
      <c r="H59" s="9">
        <v>-6</v>
      </c>
      <c r="I59" s="10">
        <v>172</v>
      </c>
      <c r="J59" s="33">
        <v>0.82079054446332367</v>
      </c>
      <c r="K59" s="11">
        <v>9.1862956493135917E-2</v>
      </c>
      <c r="L59" s="10">
        <v>-109</v>
      </c>
      <c r="M59" s="33">
        <v>-0.20342958189490207</v>
      </c>
      <c r="N59" s="11">
        <v>3.9047745464378114E-4</v>
      </c>
      <c r="O59" s="10">
        <v>39</v>
      </c>
      <c r="P59" s="33">
        <v>8.487249851683687E-2</v>
      </c>
      <c r="Q59" s="11">
        <v>-7.2848093073768945E-3</v>
      </c>
      <c r="R59" s="10">
        <v>-13</v>
      </c>
      <c r="S59" s="33">
        <v>0.16907601855984883</v>
      </c>
      <c r="T59" s="12">
        <v>0.13721813108905456</v>
      </c>
      <c r="U59" s="10">
        <v>-20</v>
      </c>
      <c r="V59" s="33">
        <v>-4.2471606521771399E-2</v>
      </c>
      <c r="W59" s="11">
        <v>-7.413306196304148E-4</v>
      </c>
      <c r="X59" s="10">
        <v>-4</v>
      </c>
      <c r="Y59" s="33">
        <v>-0.42740399673567886</v>
      </c>
      <c r="Z59" s="13">
        <v>24773</v>
      </c>
      <c r="AA59" s="10">
        <v>10</v>
      </c>
      <c r="AB59" s="33">
        <v>5.2493290496040457E-2</v>
      </c>
      <c r="AC59" s="11">
        <v>2.6354001059883392E-3</v>
      </c>
      <c r="AD59" s="10">
        <v>24</v>
      </c>
      <c r="AE59" s="33">
        <v>4.4779597635371315E-2</v>
      </c>
      <c r="AF59" s="11">
        <v>6.9681322714394422E-3</v>
      </c>
      <c r="AG59" s="10">
        <v>-21</v>
      </c>
      <c r="AH59" s="33">
        <v>-0.14535160945624914</v>
      </c>
      <c r="AI59" s="14">
        <v>3.2666666666666622E-2</v>
      </c>
      <c r="AJ59" s="10">
        <v>-7</v>
      </c>
      <c r="AK59" s="33">
        <v>-0.13393125441391077</v>
      </c>
      <c r="AL59" s="13">
        <v>-3239.2497673715116</v>
      </c>
      <c r="AM59" s="38"/>
    </row>
    <row r="60" spans="1:39" x14ac:dyDescent="0.25">
      <c r="A60" t="s">
        <v>1139</v>
      </c>
      <c r="B60" s="5" t="s">
        <v>380</v>
      </c>
      <c r="C60" s="6" t="s">
        <v>44</v>
      </c>
      <c r="D60" s="7" t="s">
        <v>20</v>
      </c>
      <c r="E60" s="8">
        <v>19.475072138053182</v>
      </c>
      <c r="F60" s="36">
        <v>-1.2050904398764368</v>
      </c>
      <c r="G60" s="8">
        <v>7.3543900087862717</v>
      </c>
      <c r="H60" s="9">
        <v>-75</v>
      </c>
      <c r="I60" s="10">
        <v>90</v>
      </c>
      <c r="J60" s="33">
        <v>0.28805909757663839</v>
      </c>
      <c r="K60" s="11">
        <v>4.9787299777102501E-2</v>
      </c>
      <c r="L60" s="10">
        <v>199</v>
      </c>
      <c r="M60" s="33">
        <v>0.64548023825871559</v>
      </c>
      <c r="N60" s="11">
        <v>-3.9062872672071029E-2</v>
      </c>
      <c r="O60" s="10">
        <v>-51</v>
      </c>
      <c r="P60" s="33">
        <v>-0.1162051369753847</v>
      </c>
      <c r="Q60" s="11">
        <v>5.1624506159099817E-3</v>
      </c>
      <c r="R60" s="10">
        <v>-17</v>
      </c>
      <c r="S60" s="33">
        <v>-0.95999704618604742</v>
      </c>
      <c r="T60" s="12">
        <v>0.81723506591050743</v>
      </c>
      <c r="U60" s="10">
        <v>-33</v>
      </c>
      <c r="V60" s="33">
        <v>-0.14249976620761828</v>
      </c>
      <c r="W60" s="11">
        <v>4.6530384266231309E-3</v>
      </c>
      <c r="X60" s="10">
        <v>-49</v>
      </c>
      <c r="Y60" s="33">
        <v>-0.29690211824861334</v>
      </c>
      <c r="Z60" s="13">
        <v>7197</v>
      </c>
      <c r="AA60" s="10">
        <v>78</v>
      </c>
      <c r="AB60" s="33">
        <v>0.16875136618850267</v>
      </c>
      <c r="AC60" s="11">
        <v>1.0793410338950926E-4</v>
      </c>
      <c r="AD60" s="10">
        <v>-16</v>
      </c>
      <c r="AE60" s="33">
        <v>-6.1241511519913416E-2</v>
      </c>
      <c r="AF60" s="11">
        <v>1.0235358463300814E-3</v>
      </c>
      <c r="AG60" s="10">
        <v>-27</v>
      </c>
      <c r="AH60" s="33">
        <v>-0.12017954887078461</v>
      </c>
      <c r="AI60" s="14">
        <v>1.1333333333333417E-2</v>
      </c>
      <c r="AJ60" s="10">
        <v>-31</v>
      </c>
      <c r="AK60" s="33">
        <v>-1.3446946740165444E-3</v>
      </c>
      <c r="AL60" s="13">
        <v>8858.2298098518804</v>
      </c>
      <c r="AM60" s="38"/>
    </row>
    <row r="61" spans="1:39" x14ac:dyDescent="0.25">
      <c r="A61" t="s">
        <v>716</v>
      </c>
      <c r="B61" s="5" t="s">
        <v>105</v>
      </c>
      <c r="C61" s="6" t="s">
        <v>52</v>
      </c>
      <c r="D61" s="7" t="s">
        <v>34</v>
      </c>
      <c r="E61" s="8">
        <v>45.963615007236442</v>
      </c>
      <c r="F61" s="36">
        <v>-3.3498720201787631</v>
      </c>
      <c r="G61" s="8">
        <v>7.3057048757194778</v>
      </c>
      <c r="H61" s="9">
        <v>-26</v>
      </c>
      <c r="I61" s="10">
        <v>-392</v>
      </c>
      <c r="J61" s="33">
        <v>-1.9120597082690995</v>
      </c>
      <c r="K61" s="11">
        <v>-9.8645356886248425E-2</v>
      </c>
      <c r="L61" s="10">
        <v>-87</v>
      </c>
      <c r="M61" s="33">
        <v>-0.16022232250006729</v>
      </c>
      <c r="N61" s="11">
        <v>-5.1885160843998662E-3</v>
      </c>
      <c r="O61" s="10">
        <v>83</v>
      </c>
      <c r="P61" s="33">
        <v>1.7326299822051299</v>
      </c>
      <c r="Q61" s="11">
        <v>-0.11576034013419642</v>
      </c>
      <c r="R61" s="10">
        <v>-37</v>
      </c>
      <c r="S61" s="33">
        <v>-0.75613916871552744</v>
      </c>
      <c r="T61" s="12">
        <v>0.93173547496549158</v>
      </c>
      <c r="U61" s="10">
        <v>-52</v>
      </c>
      <c r="V61" s="33">
        <v>-1.8304106133281204</v>
      </c>
      <c r="W61" s="11">
        <v>0.11106050250986577</v>
      </c>
      <c r="X61" s="10">
        <v>-42</v>
      </c>
      <c r="Y61" s="33">
        <v>-0.25440234952116658</v>
      </c>
      <c r="Z61" s="13">
        <v>-156</v>
      </c>
      <c r="AA61" s="10">
        <v>-101</v>
      </c>
      <c r="AB61" s="33">
        <v>-0.39429849342751105</v>
      </c>
      <c r="AC61" s="11">
        <v>6.6955903271692721E-3</v>
      </c>
      <c r="AD61" s="10">
        <v>-19</v>
      </c>
      <c r="AE61" s="33">
        <v>-1.3845546881985973</v>
      </c>
      <c r="AF61" s="11">
        <v>-6.5867843879195642E-2</v>
      </c>
      <c r="AG61" s="10">
        <v>73</v>
      </c>
      <c r="AH61" s="33">
        <v>0.1858044702768567</v>
      </c>
      <c r="AI61" s="14">
        <v>-0.34033333333333338</v>
      </c>
      <c r="AJ61" s="10">
        <v>24</v>
      </c>
      <c r="AK61" s="33">
        <v>3.5690803720435926E-2</v>
      </c>
      <c r="AL61" s="13">
        <v>22912.930019450359</v>
      </c>
      <c r="AM61" s="38"/>
    </row>
    <row r="62" spans="1:39" x14ac:dyDescent="0.25">
      <c r="A62" t="s">
        <v>919</v>
      </c>
      <c r="B62" s="5" t="s">
        <v>569</v>
      </c>
      <c r="C62" s="6" t="s">
        <v>172</v>
      </c>
      <c r="D62" s="7" t="s">
        <v>39</v>
      </c>
      <c r="E62" s="8">
        <v>7.6919619636363024</v>
      </c>
      <c r="F62" s="36">
        <v>-0.21831416050429642</v>
      </c>
      <c r="G62" s="8">
        <v>7.2948223152929703</v>
      </c>
      <c r="H62" s="9">
        <v>-5</v>
      </c>
      <c r="I62" s="10">
        <v>-93</v>
      </c>
      <c r="J62" s="33">
        <v>-0.58911214981705151</v>
      </c>
      <c r="K62" s="11">
        <v>-4.3358387988894354E-3</v>
      </c>
      <c r="L62" s="10">
        <v>24</v>
      </c>
      <c r="M62" s="33">
        <v>0.15890674696679102</v>
      </c>
      <c r="N62" s="11">
        <v>-1.5824901672536858E-2</v>
      </c>
      <c r="O62" s="10">
        <v>1</v>
      </c>
      <c r="P62" s="33">
        <v>9.1648150227714442E-3</v>
      </c>
      <c r="Q62" s="11">
        <v>-2.2545733745341131E-3</v>
      </c>
      <c r="R62" s="10">
        <v>-92</v>
      </c>
      <c r="S62" s="33">
        <v>6.4079031951320586E-2</v>
      </c>
      <c r="T62" s="12">
        <v>0.25148578050232084</v>
      </c>
      <c r="U62" s="10">
        <v>17</v>
      </c>
      <c r="V62" s="33">
        <v>-5.3511305077592608E-3</v>
      </c>
      <c r="W62" s="11">
        <v>-3.1295777574068817E-3</v>
      </c>
      <c r="X62" s="10">
        <v>-8</v>
      </c>
      <c r="Y62" s="33">
        <v>-0.20939629351757638</v>
      </c>
      <c r="Z62" s="13">
        <v>28378</v>
      </c>
      <c r="AA62" s="10">
        <v>26</v>
      </c>
      <c r="AB62" s="33">
        <v>8.6846127905658821E-2</v>
      </c>
      <c r="AC62" s="11">
        <v>1.7185943302237099E-3</v>
      </c>
      <c r="AD62" s="10">
        <v>2</v>
      </c>
      <c r="AE62" s="33">
        <v>-3.1195305615500213E-2</v>
      </c>
      <c r="AF62" s="11">
        <v>2.1816322853882575E-3</v>
      </c>
      <c r="AG62" s="10">
        <v>-27</v>
      </c>
      <c r="AH62" s="33">
        <v>-9.2830883208056977E-2</v>
      </c>
      <c r="AI62" s="14">
        <v>-1.6999999999999904E-2</v>
      </c>
      <c r="AJ62" s="10">
        <v>-8</v>
      </c>
      <c r="AK62" s="33">
        <v>-6.8093369145248994E-3</v>
      </c>
      <c r="AL62" s="13">
        <v>24206.161323375796</v>
      </c>
      <c r="AM62" s="38"/>
    </row>
    <row r="63" spans="1:39" x14ac:dyDescent="0.25">
      <c r="A63" t="s">
        <v>1053</v>
      </c>
      <c r="B63" s="5" t="s">
        <v>551</v>
      </c>
      <c r="C63" s="6" t="s">
        <v>54</v>
      </c>
      <c r="D63" s="7" t="s">
        <v>39</v>
      </c>
      <c r="E63" s="8">
        <v>10.683134596516865</v>
      </c>
      <c r="F63" s="36">
        <v>-0.45663081979945375</v>
      </c>
      <c r="G63" s="8">
        <v>7.2796880779045523</v>
      </c>
      <c r="H63" s="9">
        <v>-16</v>
      </c>
      <c r="I63" s="10">
        <v>-9</v>
      </c>
      <c r="J63" s="33">
        <v>-0.16427953171677701</v>
      </c>
      <c r="K63" s="11">
        <v>3.0772817952978038E-2</v>
      </c>
      <c r="L63" s="10">
        <v>-16</v>
      </c>
      <c r="M63" s="33">
        <v>8.0139193621151517E-3</v>
      </c>
      <c r="N63" s="11">
        <v>1.6257528766463712E-3</v>
      </c>
      <c r="O63" s="10">
        <v>4</v>
      </c>
      <c r="P63" s="33">
        <v>1.1519139125897748E-2</v>
      </c>
      <c r="Q63" s="11">
        <v>-2.5582900252814518E-3</v>
      </c>
      <c r="R63" s="10">
        <v>19</v>
      </c>
      <c r="S63" s="33">
        <v>0.23888270298591624</v>
      </c>
      <c r="T63" s="12">
        <v>0</v>
      </c>
      <c r="U63" s="10">
        <v>-113</v>
      </c>
      <c r="V63" s="33">
        <v>-0.49672943878762843</v>
      </c>
      <c r="W63" s="11">
        <v>2.5627801951894492E-2</v>
      </c>
      <c r="X63" s="10">
        <v>27</v>
      </c>
      <c r="Y63" s="33">
        <v>0.2384399250674728</v>
      </c>
      <c r="Z63" s="13">
        <v>33591</v>
      </c>
      <c r="AA63" s="10">
        <v>-65</v>
      </c>
      <c r="AB63" s="33">
        <v>-0.27552032933344617</v>
      </c>
      <c r="AC63" s="11">
        <v>6.5470048097944905E-3</v>
      </c>
      <c r="AD63" s="10">
        <v>-43</v>
      </c>
      <c r="AE63" s="33">
        <v>-0.14552251714640396</v>
      </c>
      <c r="AF63" s="11">
        <v>-3.9208484703314728E-3</v>
      </c>
      <c r="AG63" s="10">
        <v>21</v>
      </c>
      <c r="AH63" s="33">
        <v>4.2315048206979899E-2</v>
      </c>
      <c r="AI63" s="14">
        <v>-0.17766666666666664</v>
      </c>
      <c r="AJ63" s="10">
        <v>15</v>
      </c>
      <c r="AK63" s="33">
        <v>3.1493573026334376E-3</v>
      </c>
      <c r="AL63" s="13">
        <v>59563.913376676152</v>
      </c>
      <c r="AM63" s="38"/>
    </row>
    <row r="64" spans="1:39" x14ac:dyDescent="0.25">
      <c r="A64" t="s">
        <v>1016</v>
      </c>
      <c r="B64" s="5" t="s">
        <v>252</v>
      </c>
      <c r="C64" s="6" t="s">
        <v>93</v>
      </c>
      <c r="D64" s="7" t="s">
        <v>34</v>
      </c>
      <c r="E64" s="8">
        <v>29.005665637466286</v>
      </c>
      <c r="F64" s="36">
        <v>-1.9436392470475052</v>
      </c>
      <c r="G64" s="8">
        <v>7.2545331248283915</v>
      </c>
      <c r="H64" s="9">
        <v>-87</v>
      </c>
      <c r="I64" s="10">
        <v>-120</v>
      </c>
      <c r="J64" s="33">
        <v>-0.37521723386258238</v>
      </c>
      <c r="K64" s="11">
        <v>3.9265463814823764E-3</v>
      </c>
      <c r="L64" s="10">
        <v>-106</v>
      </c>
      <c r="M64" s="33">
        <v>-0.58217754463756832</v>
      </c>
      <c r="N64" s="11">
        <v>3.0428911379963425E-3</v>
      </c>
      <c r="O64" s="10">
        <v>-53</v>
      </c>
      <c r="P64" s="33">
        <v>-0.36303172820191387</v>
      </c>
      <c r="Q64" s="11">
        <v>1.8330241032327083E-2</v>
      </c>
      <c r="R64" s="10">
        <v>-46</v>
      </c>
      <c r="S64" s="33">
        <v>7.9784903144129754E-2</v>
      </c>
      <c r="T64" s="12">
        <v>0.14761241966413119</v>
      </c>
      <c r="U64" s="10">
        <v>-166</v>
      </c>
      <c r="V64" s="33">
        <v>-0.87093555454228466</v>
      </c>
      <c r="W64" s="11">
        <v>5.0502369523967805E-2</v>
      </c>
      <c r="X64" s="10">
        <v>-40</v>
      </c>
      <c r="Y64" s="33">
        <v>-0.19447582895913901</v>
      </c>
      <c r="Z64" s="13">
        <v>7124</v>
      </c>
      <c r="AA64" s="10">
        <v>-8</v>
      </c>
      <c r="AB64" s="33">
        <v>-7.9455161914570915E-2</v>
      </c>
      <c r="AC64" s="11">
        <v>2.4338992485388247E-3</v>
      </c>
      <c r="AD64" s="10">
        <v>-86</v>
      </c>
      <c r="AE64" s="33">
        <v>-0.30878298608267352</v>
      </c>
      <c r="AF64" s="11">
        <v>-1.0730895660760353E-2</v>
      </c>
      <c r="AG64" s="10">
        <v>16</v>
      </c>
      <c r="AH64" s="33">
        <v>0.11119562076644396</v>
      </c>
      <c r="AI64" s="14">
        <v>-0.24166666666666581</v>
      </c>
      <c r="AJ64" s="10">
        <v>2</v>
      </c>
      <c r="AK64" s="33">
        <v>1.9227595769494621E-2</v>
      </c>
      <c r="AL64" s="13">
        <v>21344.932407329397</v>
      </c>
      <c r="AM64" s="38"/>
    </row>
    <row r="65" spans="1:39" x14ac:dyDescent="0.25">
      <c r="A65" t="s">
        <v>942</v>
      </c>
      <c r="B65" s="5" t="s">
        <v>526</v>
      </c>
      <c r="C65" s="6" t="s">
        <v>61</v>
      </c>
      <c r="D65" s="7" t="s">
        <v>39</v>
      </c>
      <c r="E65" s="8">
        <v>10.748644979975367</v>
      </c>
      <c r="F65" s="36">
        <v>-0.43627445959140498</v>
      </c>
      <c r="G65" s="8">
        <v>7.2158201410382858</v>
      </c>
      <c r="H65" s="9">
        <v>-15</v>
      </c>
      <c r="I65" s="10">
        <v>-40</v>
      </c>
      <c r="J65" s="33">
        <v>-1.0461879036603579</v>
      </c>
      <c r="K65" s="11">
        <v>-2.5048574864295459E-2</v>
      </c>
      <c r="L65" s="10">
        <v>-218</v>
      </c>
      <c r="M65" s="33">
        <v>-0.56905700111615498</v>
      </c>
      <c r="N65" s="11">
        <v>1.5507644070000434E-2</v>
      </c>
      <c r="O65" s="10">
        <v>-135</v>
      </c>
      <c r="P65" s="33">
        <v>-0.28817686980540486</v>
      </c>
      <c r="Q65" s="11">
        <v>1.5926072901669221E-2</v>
      </c>
      <c r="R65" s="10">
        <v>19</v>
      </c>
      <c r="S65" s="33">
        <v>0.23888270298591624</v>
      </c>
      <c r="T65" s="12">
        <v>0</v>
      </c>
      <c r="U65" s="10">
        <v>42</v>
      </c>
      <c r="V65" s="33">
        <v>7.4895824196014371E-2</v>
      </c>
      <c r="W65" s="11">
        <v>-8.2760293080216853E-3</v>
      </c>
      <c r="X65" s="10">
        <v>-6</v>
      </c>
      <c r="Y65" s="33">
        <v>-8.0595569273243406E-2</v>
      </c>
      <c r="Z65" s="13">
        <v>23516</v>
      </c>
      <c r="AA65" s="10">
        <v>23</v>
      </c>
      <c r="AB65" s="33">
        <v>0.10892359913736249</v>
      </c>
      <c r="AC65" s="11">
        <v>1.708889520022721E-3</v>
      </c>
      <c r="AD65" s="10">
        <v>-18</v>
      </c>
      <c r="AE65" s="33">
        <v>-7.8558569179039583E-2</v>
      </c>
      <c r="AF65" s="11">
        <v>-9.5448383063745368E-5</v>
      </c>
      <c r="AG65" s="10">
        <v>0</v>
      </c>
      <c r="AH65" s="33">
        <v>-3.0197825852944477E-2</v>
      </c>
      <c r="AI65" s="14">
        <v>-9.0333333333333155E-2</v>
      </c>
      <c r="AJ65" s="10">
        <v>-1</v>
      </c>
      <c r="AK65" s="33">
        <v>-1.1395799825837105E-3</v>
      </c>
      <c r="AL65" s="13">
        <v>31550.75253859951</v>
      </c>
      <c r="AM65" s="38"/>
    </row>
    <row r="66" spans="1:39" x14ac:dyDescent="0.25">
      <c r="A66" t="s">
        <v>1116</v>
      </c>
      <c r="B66" s="5" t="s">
        <v>370</v>
      </c>
      <c r="C66" s="6" t="s">
        <v>71</v>
      </c>
      <c r="D66" s="7" t="s">
        <v>34</v>
      </c>
      <c r="E66" s="8">
        <v>22.838262938484696</v>
      </c>
      <c r="F66" s="36">
        <v>-1.4094453238948317</v>
      </c>
      <c r="G66" s="8">
        <v>7.1793714195100726</v>
      </c>
      <c r="H66" s="9">
        <v>-89</v>
      </c>
      <c r="I66" s="10">
        <v>-46</v>
      </c>
      <c r="J66" s="33">
        <v>-0.13712038248270364</v>
      </c>
      <c r="K66" s="11">
        <v>1.106707393668438E-2</v>
      </c>
      <c r="L66" s="10">
        <v>-76</v>
      </c>
      <c r="M66" s="33">
        <v>-0.27789539438511113</v>
      </c>
      <c r="N66" s="11">
        <v>-5.8848557279256794E-3</v>
      </c>
      <c r="O66" s="10">
        <v>-56</v>
      </c>
      <c r="P66" s="33">
        <v>-0.15985978378964438</v>
      </c>
      <c r="Q66" s="11">
        <v>7.5752122930852206E-3</v>
      </c>
      <c r="R66" s="10">
        <v>-150</v>
      </c>
      <c r="S66" s="33">
        <v>6.225679660950223E-3</v>
      </c>
      <c r="T66" s="12">
        <v>0.45733101618951799</v>
      </c>
      <c r="U66" s="10">
        <v>-91</v>
      </c>
      <c r="V66" s="33">
        <v>-0.24845185675618003</v>
      </c>
      <c r="W66" s="11">
        <v>1.1926052295122135E-2</v>
      </c>
      <c r="X66" s="10">
        <v>-78</v>
      </c>
      <c r="Y66" s="33">
        <v>-0.31337230040911268</v>
      </c>
      <c r="Z66" s="13">
        <v>3950</v>
      </c>
      <c r="AA66" s="10">
        <v>-7</v>
      </c>
      <c r="AB66" s="33">
        <v>-7.7259126132028913E-2</v>
      </c>
      <c r="AC66" s="11">
        <v>2.4077112387202587E-3</v>
      </c>
      <c r="AD66" s="10">
        <v>-150</v>
      </c>
      <c r="AE66" s="33">
        <v>-0.49488604567872796</v>
      </c>
      <c r="AF66" s="11">
        <v>-2.271155100784894E-2</v>
      </c>
      <c r="AG66" s="10">
        <v>-32</v>
      </c>
      <c r="AH66" s="33">
        <v>-8.8975991545228936E-2</v>
      </c>
      <c r="AI66" s="14">
        <v>-1.9999999999999574E-2</v>
      </c>
      <c r="AJ66" s="10">
        <v>-8</v>
      </c>
      <c r="AK66" s="33">
        <v>1.6624205252692231E-2</v>
      </c>
      <c r="AL66" s="13">
        <v>16918.82238561241</v>
      </c>
      <c r="AM66" s="38"/>
    </row>
    <row r="67" spans="1:39" x14ac:dyDescent="0.25">
      <c r="A67" t="s">
        <v>856</v>
      </c>
      <c r="B67" s="5" t="s">
        <v>290</v>
      </c>
      <c r="C67" s="6" t="s">
        <v>63</v>
      </c>
      <c r="D67" s="7" t="s">
        <v>34</v>
      </c>
      <c r="E67" s="8">
        <v>21.333982460704814</v>
      </c>
      <c r="F67" s="36">
        <v>-1.278952403055625</v>
      </c>
      <c r="G67" s="8">
        <v>7.1605454652957938</v>
      </c>
      <c r="H67" s="9">
        <v>-82</v>
      </c>
      <c r="I67" s="10">
        <v>-73</v>
      </c>
      <c r="J67" s="33">
        <v>-0.55364450634340756</v>
      </c>
      <c r="K67" s="11">
        <v>-2.2512639186675898E-2</v>
      </c>
      <c r="L67" s="10">
        <v>30</v>
      </c>
      <c r="M67" s="33">
        <v>5.6023779251850758E-2</v>
      </c>
      <c r="N67" s="11">
        <v>-2.9407064879235251E-2</v>
      </c>
      <c r="O67" s="10">
        <v>172</v>
      </c>
      <c r="P67" s="33">
        <v>0.44406115399004858</v>
      </c>
      <c r="Q67" s="11">
        <v>-3.0480920588394946E-2</v>
      </c>
      <c r="R67" s="10">
        <v>19</v>
      </c>
      <c r="S67" s="33">
        <v>0.23888270298591624</v>
      </c>
      <c r="T67" s="12">
        <v>0</v>
      </c>
      <c r="U67" s="10">
        <v>-358</v>
      </c>
      <c r="V67" s="33">
        <v>-1.1600476430875988</v>
      </c>
      <c r="W67" s="11">
        <v>6.6406156726218621E-2</v>
      </c>
      <c r="X67" s="10">
        <v>-29</v>
      </c>
      <c r="Y67" s="33">
        <v>-0.19152472448347996</v>
      </c>
      <c r="Z67" s="13">
        <v>10764</v>
      </c>
      <c r="AA67" s="10">
        <v>-48</v>
      </c>
      <c r="AB67" s="33">
        <v>-0.19572999026698507</v>
      </c>
      <c r="AC67" s="11">
        <v>4.3276353276353249E-3</v>
      </c>
      <c r="AD67" s="10">
        <v>-106</v>
      </c>
      <c r="AE67" s="33">
        <v>-0.30015427887395169</v>
      </c>
      <c r="AF67" s="11">
        <v>-1.2032002915271622E-2</v>
      </c>
      <c r="AG67" s="10">
        <v>-6</v>
      </c>
      <c r="AH67" s="33">
        <v>1.4850433920329836E-2</v>
      </c>
      <c r="AI67" s="14">
        <v>-0.13499999999999979</v>
      </c>
      <c r="AJ67" s="10">
        <v>19</v>
      </c>
      <c r="AK67" s="33">
        <v>2.5011799892930481E-2</v>
      </c>
      <c r="AL67" s="13">
        <v>21643.268906380341</v>
      </c>
      <c r="AM67" s="38"/>
    </row>
    <row r="68" spans="1:39" x14ac:dyDescent="0.25">
      <c r="A68" t="s">
        <v>929</v>
      </c>
      <c r="B68" s="5" t="s">
        <v>99</v>
      </c>
      <c r="C68" s="6" t="s">
        <v>44</v>
      </c>
      <c r="D68" s="7" t="s">
        <v>20</v>
      </c>
      <c r="E68" s="8">
        <v>45.026501797373598</v>
      </c>
      <c r="F68" s="36">
        <v>-3.2031188486551754</v>
      </c>
      <c r="G68" s="8">
        <v>7.131356625334206</v>
      </c>
      <c r="H68" s="9">
        <v>-27</v>
      </c>
      <c r="I68" s="10">
        <v>174</v>
      </c>
      <c r="J68" s="33">
        <v>0.6328051134229995</v>
      </c>
      <c r="K68" s="11">
        <v>7.5455894820032121E-2</v>
      </c>
      <c r="L68" s="10">
        <v>19</v>
      </c>
      <c r="M68" s="33">
        <v>0.11353629308528346</v>
      </c>
      <c r="N68" s="11">
        <v>-3.9399646649949341E-2</v>
      </c>
      <c r="O68" s="10">
        <v>0</v>
      </c>
      <c r="P68" s="33">
        <v>4.1806788714099596E-2</v>
      </c>
      <c r="Q68" s="11">
        <v>-8.4540253880538985E-3</v>
      </c>
      <c r="R68" s="10">
        <v>-6</v>
      </c>
      <c r="S68" s="33">
        <v>-3.6763042272815776</v>
      </c>
      <c r="T68" s="12">
        <v>4.1816633275773452</v>
      </c>
      <c r="U68" s="10">
        <v>28</v>
      </c>
      <c r="V68" s="33">
        <v>0.25961387586238105</v>
      </c>
      <c r="W68" s="11">
        <v>-1.6193716573213668E-2</v>
      </c>
      <c r="X68" s="10">
        <v>-19</v>
      </c>
      <c r="Y68" s="33">
        <v>-7.5448768000786259E-2</v>
      </c>
      <c r="Z68" s="13">
        <v>9369</v>
      </c>
      <c r="AA68" s="10">
        <v>-11</v>
      </c>
      <c r="AB68" s="33">
        <v>-0.20687210453776594</v>
      </c>
      <c r="AC68" s="11">
        <v>2.4319314331273656E-3</v>
      </c>
      <c r="AD68" s="10">
        <v>57</v>
      </c>
      <c r="AE68" s="33">
        <v>0.25216293036815884</v>
      </c>
      <c r="AF68" s="11">
        <v>2.1842418639280936E-2</v>
      </c>
      <c r="AG68" s="10">
        <v>1</v>
      </c>
      <c r="AH68" s="33">
        <v>3.6908702250015135E-2</v>
      </c>
      <c r="AI68" s="14">
        <v>-0.15866666666666607</v>
      </c>
      <c r="AJ68" s="10">
        <v>-12</v>
      </c>
      <c r="AK68" s="33">
        <v>2.444051612294873E-2</v>
      </c>
      <c r="AL68" s="13">
        <v>9899.3271595259575</v>
      </c>
      <c r="AM68" s="38">
        <v>1</v>
      </c>
    </row>
    <row r="69" spans="1:39" x14ac:dyDescent="0.25">
      <c r="A69" t="s">
        <v>1022</v>
      </c>
      <c r="B69" s="5" t="s">
        <v>119</v>
      </c>
      <c r="C69" s="6" t="s">
        <v>44</v>
      </c>
      <c r="D69" s="7" t="s">
        <v>20</v>
      </c>
      <c r="E69" s="8">
        <v>39.504829989506177</v>
      </c>
      <c r="F69" s="36">
        <v>-2.7502858526618943</v>
      </c>
      <c r="G69" s="8">
        <v>7.1272399193469482</v>
      </c>
      <c r="H69" s="9">
        <v>-51</v>
      </c>
      <c r="I69" s="10">
        <v>23</v>
      </c>
      <c r="J69" s="33">
        <v>0.10704331997999122</v>
      </c>
      <c r="K69" s="11">
        <v>3.0685689686981155E-2</v>
      </c>
      <c r="L69" s="10">
        <v>-16</v>
      </c>
      <c r="M69" s="33">
        <v>-0.53206155086922613</v>
      </c>
      <c r="N69" s="11">
        <v>-1.5973266499582292E-2</v>
      </c>
      <c r="O69" s="10">
        <v>-98</v>
      </c>
      <c r="P69" s="33">
        <v>-0.71568500060875928</v>
      </c>
      <c r="Q69" s="11">
        <v>4.0524229132682152E-2</v>
      </c>
      <c r="R69" s="10">
        <v>-1</v>
      </c>
      <c r="S69" s="33">
        <v>-0.38369766124162696</v>
      </c>
      <c r="T69" s="12">
        <v>6.5452380096972185E-2</v>
      </c>
      <c r="U69" s="10">
        <v>-68</v>
      </c>
      <c r="V69" s="33">
        <v>-1.239998436701069</v>
      </c>
      <c r="W69" s="11">
        <v>7.4540019111917613E-2</v>
      </c>
      <c r="X69" s="10">
        <v>-16</v>
      </c>
      <c r="Y69" s="33">
        <v>-6.6087621985879585E-2</v>
      </c>
      <c r="Z69" s="13">
        <v>7681</v>
      </c>
      <c r="AA69" s="10">
        <v>82</v>
      </c>
      <c r="AB69" s="33">
        <v>0.22286321409029314</v>
      </c>
      <c r="AC69" s="11">
        <v>-1.0445004198152835E-3</v>
      </c>
      <c r="AD69" s="10">
        <v>-25</v>
      </c>
      <c r="AE69" s="33">
        <v>-0.46293997941167242</v>
      </c>
      <c r="AF69" s="11">
        <v>-1.6331239149173338E-2</v>
      </c>
      <c r="AG69" s="10">
        <v>-18</v>
      </c>
      <c r="AH69" s="33">
        <v>-2.3590287518499009E-2</v>
      </c>
      <c r="AI69" s="14">
        <v>-7.966666666666633E-2</v>
      </c>
      <c r="AJ69" s="10">
        <v>0</v>
      </c>
      <c r="AK69" s="33">
        <v>2.9647051195015262E-2</v>
      </c>
      <c r="AL69" s="13">
        <v>10912.835612031668</v>
      </c>
      <c r="AM69" s="38"/>
    </row>
    <row r="70" spans="1:39" x14ac:dyDescent="0.25">
      <c r="A70" t="s">
        <v>609</v>
      </c>
      <c r="B70" s="5" t="s">
        <v>306</v>
      </c>
      <c r="C70" s="6" t="s">
        <v>71</v>
      </c>
      <c r="D70" s="7" t="s">
        <v>34</v>
      </c>
      <c r="E70" s="8">
        <v>27.214887384593339</v>
      </c>
      <c r="F70" s="36">
        <v>-1.7376887087391806</v>
      </c>
      <c r="G70" s="8">
        <v>7.1064075850837654</v>
      </c>
      <c r="H70" s="9">
        <v>-84</v>
      </c>
      <c r="I70" s="10">
        <v>218</v>
      </c>
      <c r="J70" s="33">
        <v>1.0136764306647559</v>
      </c>
      <c r="K70" s="11">
        <v>9.0344249918717923E-2</v>
      </c>
      <c r="L70" s="10">
        <v>8</v>
      </c>
      <c r="M70" s="33">
        <v>-0.17788801600141224</v>
      </c>
      <c r="N70" s="11">
        <v>-3.1026500362782025E-2</v>
      </c>
      <c r="O70" s="10">
        <v>-266</v>
      </c>
      <c r="P70" s="33">
        <v>-0.87016378530548033</v>
      </c>
      <c r="Q70" s="11">
        <v>5.1773827810694173E-2</v>
      </c>
      <c r="R70" s="10">
        <v>19</v>
      </c>
      <c r="S70" s="33">
        <v>0.23888270298591624</v>
      </c>
      <c r="T70" s="12">
        <v>0</v>
      </c>
      <c r="U70" s="10">
        <v>-62</v>
      </c>
      <c r="V70" s="33">
        <v>-0.15355123502310031</v>
      </c>
      <c r="W70" s="11">
        <v>5.8456804012882307E-3</v>
      </c>
      <c r="X70" s="10">
        <v>5</v>
      </c>
      <c r="Y70" s="33">
        <v>6.7700105316825243E-2</v>
      </c>
      <c r="Z70" s="13">
        <v>14097</v>
      </c>
      <c r="AA70" s="10">
        <v>80</v>
      </c>
      <c r="AB70" s="33">
        <v>0.23299714825864951</v>
      </c>
      <c r="AC70" s="11">
        <v>-1.2921348314606784E-3</v>
      </c>
      <c r="AD70" s="10">
        <v>-247</v>
      </c>
      <c r="AE70" s="33">
        <v>-1.5001641784736459</v>
      </c>
      <c r="AF70" s="11">
        <v>-7.9250471001578449E-2</v>
      </c>
      <c r="AG70" s="10">
        <v>26</v>
      </c>
      <c r="AH70" s="33">
        <v>0.13564983553813986</v>
      </c>
      <c r="AI70" s="14">
        <v>-0.26999999999999957</v>
      </c>
      <c r="AJ70" s="10">
        <v>-18</v>
      </c>
      <c r="AK70" s="33">
        <v>1.5003883805136342E-2</v>
      </c>
      <c r="AL70" s="13">
        <v>17249.080859904891</v>
      </c>
      <c r="AM70" s="38"/>
    </row>
    <row r="71" spans="1:39" x14ac:dyDescent="0.25">
      <c r="A71" t="s">
        <v>907</v>
      </c>
      <c r="B71" s="5" t="s">
        <v>335</v>
      </c>
      <c r="C71" s="6" t="s">
        <v>91</v>
      </c>
      <c r="D71" s="7" t="s">
        <v>39</v>
      </c>
      <c r="E71" s="8">
        <v>28.106665037467394</v>
      </c>
      <c r="F71" s="36">
        <v>-1.8015525550823808</v>
      </c>
      <c r="G71" s="8">
        <v>7.0840411593254657</v>
      </c>
      <c r="H71" s="9">
        <v>-80</v>
      </c>
      <c r="I71" s="10">
        <v>91</v>
      </c>
      <c r="J71" s="33">
        <v>0.36618713388675428</v>
      </c>
      <c r="K71" s="11">
        <v>4.7686740073123124E-2</v>
      </c>
      <c r="L71" s="10">
        <v>84</v>
      </c>
      <c r="M71" s="33">
        <v>0.76669514741323253</v>
      </c>
      <c r="N71" s="11">
        <v>-6.8276387505128044E-2</v>
      </c>
      <c r="O71" s="10">
        <v>-238</v>
      </c>
      <c r="P71" s="33">
        <v>-0.67699695397077475</v>
      </c>
      <c r="Q71" s="11">
        <v>3.9853479853479853E-2</v>
      </c>
      <c r="R71" s="10">
        <v>13</v>
      </c>
      <c r="S71" s="33">
        <v>-0.22370608718523999</v>
      </c>
      <c r="T71" s="12">
        <v>-1.7963680552369268</v>
      </c>
      <c r="U71" s="10">
        <v>-191</v>
      </c>
      <c r="V71" s="33">
        <v>-0.51663663911111524</v>
      </c>
      <c r="W71" s="11">
        <v>2.7654473879882523E-2</v>
      </c>
      <c r="X71" s="10">
        <v>-111</v>
      </c>
      <c r="Y71" s="33">
        <v>-0.40598876981909815</v>
      </c>
      <c r="Z71" s="13">
        <v>-1381</v>
      </c>
      <c r="AA71" s="10">
        <v>58</v>
      </c>
      <c r="AB71" s="33">
        <v>0.24979694297410537</v>
      </c>
      <c r="AC71" s="11">
        <v>-1.8728323699421928E-3</v>
      </c>
      <c r="AD71" s="10">
        <v>-178</v>
      </c>
      <c r="AE71" s="33">
        <v>-0.55537471834357621</v>
      </c>
      <c r="AF71" s="11">
        <v>-2.6500156637143002E-2</v>
      </c>
      <c r="AG71" s="10">
        <v>13</v>
      </c>
      <c r="AH71" s="33">
        <v>0.16274693332041723</v>
      </c>
      <c r="AI71" s="14">
        <v>-0.2936666666666663</v>
      </c>
      <c r="AJ71" s="10">
        <v>-8</v>
      </c>
      <c r="AK71" s="33">
        <v>1.3785466872869717E-2</v>
      </c>
      <c r="AL71" s="13">
        <v>10969.741058133091</v>
      </c>
      <c r="AM71" s="38"/>
    </row>
    <row r="72" spans="1:39" x14ac:dyDescent="0.25">
      <c r="A72" t="s">
        <v>1124</v>
      </c>
      <c r="B72" s="5" t="s">
        <v>532</v>
      </c>
      <c r="C72" s="6" t="s">
        <v>172</v>
      </c>
      <c r="D72" s="7" t="s">
        <v>39</v>
      </c>
      <c r="E72" s="8">
        <v>13.124776516153943</v>
      </c>
      <c r="F72" s="36">
        <v>-0.56261154196428809</v>
      </c>
      <c r="G72" s="8">
        <v>7.0473470913917247</v>
      </c>
      <c r="H72" s="9">
        <v>-31</v>
      </c>
      <c r="I72" s="10">
        <v>-50</v>
      </c>
      <c r="J72" s="33">
        <v>-0.29291348201057482</v>
      </c>
      <c r="K72" s="11">
        <v>1.5861105755245575E-2</v>
      </c>
      <c r="L72" s="10">
        <v>341</v>
      </c>
      <c r="M72" s="33">
        <v>1.63628377371443</v>
      </c>
      <c r="N72" s="11">
        <v>-9.4554793554031555E-2</v>
      </c>
      <c r="O72" s="10">
        <v>-31</v>
      </c>
      <c r="P72" s="33">
        <v>-7.0255602568948916E-2</v>
      </c>
      <c r="Q72" s="11">
        <v>2.3625869836195468E-3</v>
      </c>
      <c r="R72" s="10">
        <v>19</v>
      </c>
      <c r="S72" s="33">
        <v>0.23888270298591624</v>
      </c>
      <c r="T72" s="12">
        <v>0</v>
      </c>
      <c r="U72" s="10">
        <v>145</v>
      </c>
      <c r="V72" s="33">
        <v>0.36255401163663581</v>
      </c>
      <c r="W72" s="11">
        <v>-2.5234100134714478E-2</v>
      </c>
      <c r="X72" s="10">
        <v>-58</v>
      </c>
      <c r="Y72" s="33">
        <v>-0.68601548910140053</v>
      </c>
      <c r="Z72" s="13">
        <v>-198</v>
      </c>
      <c r="AA72" s="10">
        <v>-3</v>
      </c>
      <c r="AB72" s="33">
        <v>-7.2596842745676848E-2</v>
      </c>
      <c r="AC72" s="11">
        <v>3.2396144898637451E-3</v>
      </c>
      <c r="AD72" s="10">
        <v>-185</v>
      </c>
      <c r="AE72" s="33">
        <v>-0.61018529410239974</v>
      </c>
      <c r="AF72" s="11">
        <v>-3.0840274750406405E-2</v>
      </c>
      <c r="AG72" s="10">
        <v>-46</v>
      </c>
      <c r="AH72" s="33">
        <v>-0.18672051749110286</v>
      </c>
      <c r="AI72" s="14">
        <v>8.3333333333333037E-2</v>
      </c>
      <c r="AJ72" s="10">
        <v>-16</v>
      </c>
      <c r="AK72" s="33">
        <v>-5.6629886486411554E-2</v>
      </c>
      <c r="AL72" s="13">
        <v>7380.1214159207302</v>
      </c>
      <c r="AM72" s="38"/>
    </row>
    <row r="73" spans="1:39" x14ac:dyDescent="0.25">
      <c r="A73" t="s">
        <v>901</v>
      </c>
      <c r="B73" s="5" t="s">
        <v>169</v>
      </c>
      <c r="C73" s="6" t="s">
        <v>19</v>
      </c>
      <c r="D73" s="7" t="s">
        <v>20</v>
      </c>
      <c r="E73" s="8">
        <v>32.97833325394592</v>
      </c>
      <c r="F73" s="36">
        <v>-2.1724148685043332</v>
      </c>
      <c r="G73" s="8">
        <v>7.0164653902127725</v>
      </c>
      <c r="H73" s="9">
        <v>-62</v>
      </c>
      <c r="I73" s="10">
        <v>97</v>
      </c>
      <c r="J73" s="33">
        <v>0.32622743822565869</v>
      </c>
      <c r="K73" s="11">
        <v>4.7301912045729533E-2</v>
      </c>
      <c r="L73" s="10">
        <v>14</v>
      </c>
      <c r="M73" s="33">
        <v>-2.0763819631020253E-2</v>
      </c>
      <c r="N73" s="11">
        <v>-3.5481512645612487E-2</v>
      </c>
      <c r="O73" s="10">
        <v>5</v>
      </c>
      <c r="P73" s="33">
        <v>3.9668793462112495E-2</v>
      </c>
      <c r="Q73" s="11">
        <v>-6.7960731237288879E-3</v>
      </c>
      <c r="R73" s="10">
        <v>89</v>
      </c>
      <c r="S73" s="33">
        <v>0.28840476602359305</v>
      </c>
      <c r="T73" s="12">
        <v>-1.1049034343892685</v>
      </c>
      <c r="U73" s="10">
        <v>-400</v>
      </c>
      <c r="V73" s="33">
        <v>-2.1436796751446257</v>
      </c>
      <c r="W73" s="11">
        <v>0.12665197209210172</v>
      </c>
      <c r="X73" s="10">
        <v>-148</v>
      </c>
      <c r="Y73" s="33">
        <v>-0.53581565351803584</v>
      </c>
      <c r="Z73" s="13">
        <v>-8920</v>
      </c>
      <c r="AA73" s="10">
        <v>62</v>
      </c>
      <c r="AB73" s="33">
        <v>0.4060272023505152</v>
      </c>
      <c r="AC73" s="11">
        <v>-4.4966139954853296E-3</v>
      </c>
      <c r="AD73" s="10">
        <v>-78</v>
      </c>
      <c r="AE73" s="33">
        <v>-0.31516339720979281</v>
      </c>
      <c r="AF73" s="11">
        <v>-1.166523396580621E-2</v>
      </c>
      <c r="AG73" s="10">
        <v>1</v>
      </c>
      <c r="AH73" s="33">
        <v>1.9188456548400845E-2</v>
      </c>
      <c r="AI73" s="14">
        <v>-0.11699999999999999</v>
      </c>
      <c r="AJ73" s="10">
        <v>-1</v>
      </c>
      <c r="AK73" s="33">
        <v>2.7920306984560772E-2</v>
      </c>
      <c r="AL73" s="13">
        <v>12899.614633164121</v>
      </c>
      <c r="AM73" s="38"/>
    </row>
    <row r="74" spans="1:39" x14ac:dyDescent="0.25">
      <c r="A74" t="s">
        <v>697</v>
      </c>
      <c r="B74" s="5" t="s">
        <v>504</v>
      </c>
      <c r="C74" s="6" t="s">
        <v>93</v>
      </c>
      <c r="D74" s="7" t="s">
        <v>34</v>
      </c>
      <c r="E74" s="8">
        <v>12.882676173418277</v>
      </c>
      <c r="F74" s="36">
        <v>-0.49205882762403785</v>
      </c>
      <c r="G74" s="8">
        <v>6.9212203522563538</v>
      </c>
      <c r="H74" s="9">
        <v>-28</v>
      </c>
      <c r="I74" s="10">
        <v>-24</v>
      </c>
      <c r="J74" s="33">
        <v>-4.0360951910907716E-2</v>
      </c>
      <c r="K74" s="11">
        <v>3.0505794164391364E-2</v>
      </c>
      <c r="L74" s="10">
        <v>213</v>
      </c>
      <c r="M74" s="33">
        <v>0.69739576723005769</v>
      </c>
      <c r="N74" s="11">
        <v>-4.2476225471934539E-2</v>
      </c>
      <c r="O74" s="10">
        <v>-27</v>
      </c>
      <c r="P74" s="33">
        <v>-5.6159276733448782E-2</v>
      </c>
      <c r="Q74" s="11">
        <v>1.4903448339980835E-3</v>
      </c>
      <c r="R74" s="10">
        <v>-94</v>
      </c>
      <c r="S74" s="33">
        <v>7.0652594784074096E-2</v>
      </c>
      <c r="T74" s="12">
        <v>0.3306878306878307</v>
      </c>
      <c r="U74" s="10">
        <v>14</v>
      </c>
      <c r="V74" s="33">
        <v>2.0399654830697833E-2</v>
      </c>
      <c r="W74" s="11">
        <v>-4.8713771169715606E-3</v>
      </c>
      <c r="X74" s="10">
        <v>-37</v>
      </c>
      <c r="Y74" s="33">
        <v>-0.40315300861749082</v>
      </c>
      <c r="Z74" s="13">
        <v>10988</v>
      </c>
      <c r="AA74" s="10">
        <v>6</v>
      </c>
      <c r="AB74" s="33">
        <v>2.8542152047043357E-2</v>
      </c>
      <c r="AC74" s="11">
        <v>2.4138767588549222E-3</v>
      </c>
      <c r="AD74" s="10">
        <v>-92</v>
      </c>
      <c r="AE74" s="33">
        <v>-0.27947374236602801</v>
      </c>
      <c r="AF74" s="11">
        <v>-1.1126079344170203E-2</v>
      </c>
      <c r="AG74" s="10">
        <v>-21</v>
      </c>
      <c r="AH74" s="33">
        <v>-0.12660919051822594</v>
      </c>
      <c r="AI74" s="14">
        <v>1.7000000000000348E-2</v>
      </c>
      <c r="AJ74" s="10">
        <v>-6</v>
      </c>
      <c r="AK74" s="33">
        <v>-2.1894431076468324E-2</v>
      </c>
      <c r="AL74" s="13">
        <v>28574.371323825617</v>
      </c>
      <c r="AM74" s="38"/>
    </row>
    <row r="75" spans="1:39" x14ac:dyDescent="0.25">
      <c r="A75" t="s">
        <v>999</v>
      </c>
      <c r="B75" s="5" t="s">
        <v>311</v>
      </c>
      <c r="C75" s="6" t="s">
        <v>30</v>
      </c>
      <c r="D75" s="7" t="s">
        <v>20</v>
      </c>
      <c r="E75" s="8">
        <v>24.0456544140266</v>
      </c>
      <c r="F75" s="36">
        <v>-1.3798272695523148</v>
      </c>
      <c r="G75" s="8">
        <v>6.8607075633868391</v>
      </c>
      <c r="H75" s="9">
        <v>-85</v>
      </c>
      <c r="I75" s="10">
        <v>-206</v>
      </c>
      <c r="J75" s="33">
        <v>-0.64807163592532191</v>
      </c>
      <c r="K75" s="11">
        <v>-1.4915991782209703E-2</v>
      </c>
      <c r="L75" s="10">
        <v>-299</v>
      </c>
      <c r="M75" s="33">
        <v>-0.96087628182316953</v>
      </c>
      <c r="N75" s="11">
        <v>3.3943742958263509E-2</v>
      </c>
      <c r="O75" s="10">
        <v>-57</v>
      </c>
      <c r="P75" s="33">
        <v>-0.13375245617375353</v>
      </c>
      <c r="Q75" s="11">
        <v>6.1402036273400726E-3</v>
      </c>
      <c r="R75" s="10">
        <v>19</v>
      </c>
      <c r="S75" s="33">
        <v>0.206818881482841</v>
      </c>
      <c r="T75" s="12">
        <v>8.915721277873434E-4</v>
      </c>
      <c r="U75" s="10">
        <v>-215</v>
      </c>
      <c r="V75" s="33">
        <v>-0.68314592523012896</v>
      </c>
      <c r="W75" s="11">
        <v>3.8180539764591764E-2</v>
      </c>
      <c r="X75" s="10">
        <v>-143</v>
      </c>
      <c r="Y75" s="33">
        <v>-0.55387439048114828</v>
      </c>
      <c r="Z75" s="13">
        <v>-7143</v>
      </c>
      <c r="AA75" s="10">
        <v>-1</v>
      </c>
      <c r="AB75" s="33">
        <v>-6.7047062584586078E-2</v>
      </c>
      <c r="AC75" s="11">
        <v>2.2859310643832606E-3</v>
      </c>
      <c r="AD75" s="10">
        <v>34</v>
      </c>
      <c r="AE75" s="33">
        <v>0.24236973222421473</v>
      </c>
      <c r="AF75" s="11">
        <v>2.2064905986264871E-2</v>
      </c>
      <c r="AG75" s="10">
        <v>13</v>
      </c>
      <c r="AH75" s="33">
        <v>1.8974222154190812E-2</v>
      </c>
      <c r="AI75" s="14">
        <v>-0.15100000000000002</v>
      </c>
      <c r="AJ75" s="10">
        <v>20</v>
      </c>
      <c r="AK75" s="33">
        <v>2.5189500435284506E-2</v>
      </c>
      <c r="AL75" s="13">
        <v>21839.926866999362</v>
      </c>
      <c r="AM75" s="38">
        <v>1</v>
      </c>
    </row>
    <row r="76" spans="1:39" x14ac:dyDescent="0.25">
      <c r="A76" t="s">
        <v>733</v>
      </c>
      <c r="B76" s="5" t="s">
        <v>225</v>
      </c>
      <c r="C76" s="6" t="s">
        <v>93</v>
      </c>
      <c r="D76" s="7" t="s">
        <v>34</v>
      </c>
      <c r="E76" s="8">
        <v>31.243460960634231</v>
      </c>
      <c r="F76" s="36">
        <v>-1.95857338354094</v>
      </c>
      <c r="G76" s="8">
        <v>6.8373886086682205</v>
      </c>
      <c r="H76" s="9">
        <v>-70</v>
      </c>
      <c r="I76" s="10">
        <v>-98</v>
      </c>
      <c r="J76" s="33">
        <v>-0.56785872152774841</v>
      </c>
      <c r="K76" s="11">
        <v>-3.3703324759828401E-3</v>
      </c>
      <c r="L76" s="10">
        <v>-15</v>
      </c>
      <c r="M76" s="33">
        <v>-0.20639424539697776</v>
      </c>
      <c r="N76" s="11">
        <v>-1.6740385914425684E-2</v>
      </c>
      <c r="O76" s="10">
        <v>-120</v>
      </c>
      <c r="P76" s="33">
        <v>-0.95216432952055208</v>
      </c>
      <c r="Q76" s="11">
        <v>5.5219764978274508E-2</v>
      </c>
      <c r="R76" s="10">
        <v>-69</v>
      </c>
      <c r="S76" s="33">
        <v>-0.15358760642437722</v>
      </c>
      <c r="T76" s="12">
        <v>0.43395552891164413</v>
      </c>
      <c r="U76" s="10">
        <v>-30</v>
      </c>
      <c r="V76" s="33">
        <v>-0.32780687526479679</v>
      </c>
      <c r="W76" s="11">
        <v>1.9217438774175241E-2</v>
      </c>
      <c r="X76" s="10">
        <v>-41</v>
      </c>
      <c r="Y76" s="33">
        <v>-0.18721917555302636</v>
      </c>
      <c r="Z76" s="13">
        <v>7235</v>
      </c>
      <c r="AA76" s="10">
        <v>-42</v>
      </c>
      <c r="AB76" s="33">
        <v>-0.18863437239128572</v>
      </c>
      <c r="AC76" s="11">
        <v>4.1162332294779683E-3</v>
      </c>
      <c r="AD76" s="10">
        <v>-1</v>
      </c>
      <c r="AE76" s="33">
        <v>6.2204960088852401E-2</v>
      </c>
      <c r="AF76" s="11">
        <v>1.1531997622957424E-2</v>
      </c>
      <c r="AG76" s="10">
        <v>-23</v>
      </c>
      <c r="AH76" s="33">
        <v>-7.4111457803125363E-2</v>
      </c>
      <c r="AI76" s="14">
        <v>-3.9666666666666739E-2</v>
      </c>
      <c r="AJ76" s="10">
        <v>0</v>
      </c>
      <c r="AK76" s="33">
        <v>2.9004868248342086E-3</v>
      </c>
      <c r="AL76" s="13">
        <v>24157.297400411248</v>
      </c>
      <c r="AM76" s="38"/>
    </row>
    <row r="77" spans="1:39" x14ac:dyDescent="0.25">
      <c r="A77" t="s">
        <v>1077</v>
      </c>
      <c r="B77" s="5" t="s">
        <v>428</v>
      </c>
      <c r="C77" s="6" t="s">
        <v>91</v>
      </c>
      <c r="D77" s="7" t="s">
        <v>39</v>
      </c>
      <c r="E77" s="8">
        <v>21.047867538517071</v>
      </c>
      <c r="F77" s="36">
        <v>-1.1197874511164834</v>
      </c>
      <c r="G77" s="8">
        <v>6.8232188027345053</v>
      </c>
      <c r="H77" s="9">
        <v>-76</v>
      </c>
      <c r="I77" s="10">
        <v>-37</v>
      </c>
      <c r="J77" s="33">
        <v>-0.30218498164142238</v>
      </c>
      <c r="K77" s="11">
        <v>-5.0268049850309415E-3</v>
      </c>
      <c r="L77" s="10">
        <v>149</v>
      </c>
      <c r="M77" s="33">
        <v>0.59152851161497222</v>
      </c>
      <c r="N77" s="11">
        <v>-4.5700331414617129E-2</v>
      </c>
      <c r="O77" s="10">
        <v>-144</v>
      </c>
      <c r="P77" s="33">
        <v>-0.36688002051531343</v>
      </c>
      <c r="Q77" s="11">
        <v>2.0676691729323307E-2</v>
      </c>
      <c r="R77" s="10">
        <v>19</v>
      </c>
      <c r="S77" s="33">
        <v>0.23888270298591624</v>
      </c>
      <c r="T77" s="12">
        <v>0</v>
      </c>
      <c r="U77" s="10">
        <v>-239</v>
      </c>
      <c r="V77" s="33">
        <v>-1.0199582064376371</v>
      </c>
      <c r="W77" s="11">
        <v>5.8985084861992117E-2</v>
      </c>
      <c r="X77" s="10">
        <v>-103</v>
      </c>
      <c r="Y77" s="33">
        <v>-0.43307409056165908</v>
      </c>
      <c r="Z77" s="13">
        <v>-417</v>
      </c>
      <c r="AA77" s="10">
        <v>90</v>
      </c>
      <c r="AB77" s="33">
        <v>0.29667217441041149</v>
      </c>
      <c r="AC77" s="11">
        <v>-9.1039426523297634E-4</v>
      </c>
      <c r="AD77" s="10">
        <v>29</v>
      </c>
      <c r="AE77" s="33">
        <v>9.7574514299313464E-2</v>
      </c>
      <c r="AF77" s="11">
        <v>1.1415060186442227E-2</v>
      </c>
      <c r="AG77" s="10">
        <v>6</v>
      </c>
      <c r="AH77" s="33">
        <v>-3.7779855211000801E-2</v>
      </c>
      <c r="AI77" s="14">
        <v>-8.5666666666666558E-2</v>
      </c>
      <c r="AJ77" s="10">
        <v>14</v>
      </c>
      <c r="AK77" s="33">
        <v>1.6418224047391544E-2</v>
      </c>
      <c r="AL77" s="13">
        <v>35924.531414721394</v>
      </c>
      <c r="AM77" s="38"/>
    </row>
    <row r="78" spans="1:39" ht="22.5" x14ac:dyDescent="0.25">
      <c r="A78" t="s">
        <v>1059</v>
      </c>
      <c r="B78" s="5" t="s">
        <v>258</v>
      </c>
      <c r="C78" s="6" t="s">
        <v>172</v>
      </c>
      <c r="D78" s="7" t="s">
        <v>39</v>
      </c>
      <c r="E78" s="8">
        <v>29.388856630184726</v>
      </c>
      <c r="F78" s="36">
        <v>-1.7961827928664751</v>
      </c>
      <c r="G78" s="8">
        <v>6.810432463160609</v>
      </c>
      <c r="H78" s="9">
        <v>-78</v>
      </c>
      <c r="I78" s="10">
        <v>161</v>
      </c>
      <c r="J78" s="33">
        <v>0.56398396031001052</v>
      </c>
      <c r="K78" s="11">
        <v>7.0273692314023362E-2</v>
      </c>
      <c r="L78" s="10">
        <v>455</v>
      </c>
      <c r="M78" s="33">
        <v>2.2464979518590598</v>
      </c>
      <c r="N78" s="11">
        <v>-0.12187069255565082</v>
      </c>
      <c r="O78" s="10">
        <v>-42</v>
      </c>
      <c r="P78" s="33">
        <v>-0.2123184042238013</v>
      </c>
      <c r="Q78" s="11">
        <v>9.7489112179208193E-3</v>
      </c>
      <c r="R78" s="10">
        <v>-155</v>
      </c>
      <c r="S78" s="33">
        <v>-1.0768761416248993</v>
      </c>
      <c r="T78" s="12">
        <v>2.2327408759334686</v>
      </c>
      <c r="U78" s="10">
        <v>-334</v>
      </c>
      <c r="V78" s="33">
        <v>-1.0094460739276476</v>
      </c>
      <c r="W78" s="11">
        <v>5.7343778749070234E-2</v>
      </c>
      <c r="X78" s="10">
        <v>-39</v>
      </c>
      <c r="Y78" s="33">
        <v>-0.18028327417907064</v>
      </c>
      <c r="Z78" s="13">
        <v>7402</v>
      </c>
      <c r="AA78" s="10">
        <v>16</v>
      </c>
      <c r="AB78" s="33">
        <v>9.7849282599882403E-2</v>
      </c>
      <c r="AC78" s="11">
        <v>-5.6798069187449785E-4</v>
      </c>
      <c r="AD78" s="10">
        <v>-43</v>
      </c>
      <c r="AE78" s="33">
        <v>-0.16029060521488292</v>
      </c>
      <c r="AF78" s="11">
        <v>-1.9645267805020739E-3</v>
      </c>
      <c r="AG78" s="10">
        <v>31</v>
      </c>
      <c r="AH78" s="33">
        <v>0.15471372463206107</v>
      </c>
      <c r="AI78" s="14">
        <v>-0.29066666666666663</v>
      </c>
      <c r="AJ78" s="10">
        <v>-20</v>
      </c>
      <c r="AK78" s="33">
        <v>1.5534058014645247E-2</v>
      </c>
      <c r="AL78" s="13">
        <v>6495.6025473937189</v>
      </c>
      <c r="AM78" s="38"/>
    </row>
    <row r="79" spans="1:39" x14ac:dyDescent="0.25">
      <c r="A79" t="s">
        <v>955</v>
      </c>
      <c r="B79" s="5" t="s">
        <v>361</v>
      </c>
      <c r="C79" s="6" t="s">
        <v>93</v>
      </c>
      <c r="D79" s="7" t="s">
        <v>34</v>
      </c>
      <c r="E79" s="8">
        <v>18.585246133342181</v>
      </c>
      <c r="F79" s="36">
        <v>-0.91000122556324792</v>
      </c>
      <c r="G79" s="8">
        <v>6.8019402643293603</v>
      </c>
      <c r="H79" s="9">
        <v>-61</v>
      </c>
      <c r="I79" s="10">
        <v>-256</v>
      </c>
      <c r="J79" s="33">
        <v>-1.2572976132395262</v>
      </c>
      <c r="K79" s="11">
        <v>-5.2534644393831487E-2</v>
      </c>
      <c r="L79" s="10">
        <v>30</v>
      </c>
      <c r="M79" s="33">
        <v>0.41352491893235854</v>
      </c>
      <c r="N79" s="11">
        <v>-1.8613059902860225E-2</v>
      </c>
      <c r="O79" s="10">
        <v>-200</v>
      </c>
      <c r="P79" s="33">
        <v>-0.58388292534019337</v>
      </c>
      <c r="Q79" s="11">
        <v>3.399398710623304E-2</v>
      </c>
      <c r="R79" s="10">
        <v>79</v>
      </c>
      <c r="S79" s="33">
        <v>0.28714662844462985</v>
      </c>
      <c r="T79" s="12">
        <v>-0.2029632636492795</v>
      </c>
      <c r="U79" s="10">
        <v>17</v>
      </c>
      <c r="V79" s="33">
        <v>5.7679289073047701E-2</v>
      </c>
      <c r="W79" s="11">
        <v>-6.2079940214460963E-3</v>
      </c>
      <c r="X79" s="10">
        <v>-29</v>
      </c>
      <c r="Y79" s="33">
        <v>-0.18414823026896121</v>
      </c>
      <c r="Z79" s="13">
        <v>11893</v>
      </c>
      <c r="AA79" s="10">
        <v>-75</v>
      </c>
      <c r="AB79" s="33">
        <v>-0.2267592280242226</v>
      </c>
      <c r="AC79" s="11">
        <v>5.3315926892950338E-3</v>
      </c>
      <c r="AD79" s="10">
        <v>-13</v>
      </c>
      <c r="AE79" s="33">
        <v>-2.7104793863703458E-2</v>
      </c>
      <c r="AF79" s="11">
        <v>4.0638734918632125E-3</v>
      </c>
      <c r="AG79" s="10">
        <v>-31</v>
      </c>
      <c r="AH79" s="33">
        <v>-0.10998704897517408</v>
      </c>
      <c r="AI79" s="14">
        <v>2.666666666666373E-3</v>
      </c>
      <c r="AJ79" s="10">
        <v>23</v>
      </c>
      <c r="AK79" s="33">
        <v>2.2031880946961888E-2</v>
      </c>
      <c r="AL79" s="13">
        <v>48417.580998271325</v>
      </c>
      <c r="AM79" s="38"/>
    </row>
    <row r="80" spans="1:39" x14ac:dyDescent="0.25">
      <c r="A80" t="s">
        <v>871</v>
      </c>
      <c r="B80" s="5" t="s">
        <v>514</v>
      </c>
      <c r="C80" s="6" t="s">
        <v>81</v>
      </c>
      <c r="D80" s="7" t="s">
        <v>34</v>
      </c>
      <c r="E80" s="8">
        <v>13.628860728469608</v>
      </c>
      <c r="F80" s="36">
        <v>-0.4961471669843851</v>
      </c>
      <c r="G80" s="8">
        <v>6.7799106226057511</v>
      </c>
      <c r="H80" s="9">
        <v>-30</v>
      </c>
      <c r="I80" s="10">
        <v>-31</v>
      </c>
      <c r="J80" s="33">
        <v>-6.4559672967227699E-2</v>
      </c>
      <c r="K80" s="11">
        <v>1.7742018683919447E-2</v>
      </c>
      <c r="L80" s="10">
        <v>-13</v>
      </c>
      <c r="M80" s="33">
        <v>6.9132678299490213E-2</v>
      </c>
      <c r="N80" s="11">
        <v>-7.2604513013548727E-3</v>
      </c>
      <c r="O80" s="10">
        <v>-28</v>
      </c>
      <c r="P80" s="33">
        <v>-0.12005067964592442</v>
      </c>
      <c r="Q80" s="11">
        <v>5.9130434782608699E-3</v>
      </c>
      <c r="R80" s="10">
        <v>-26</v>
      </c>
      <c r="S80" s="33">
        <v>0.14907043764615888</v>
      </c>
      <c r="T80" s="12">
        <v>0.113367686260329</v>
      </c>
      <c r="U80" s="10">
        <v>-132</v>
      </c>
      <c r="V80" s="33">
        <v>-0.33422206755713552</v>
      </c>
      <c r="W80" s="11">
        <v>1.6583765477828343E-2</v>
      </c>
      <c r="X80" s="10">
        <v>-21</v>
      </c>
      <c r="Y80" s="33">
        <v>-0.1608872245099533</v>
      </c>
      <c r="Z80" s="13">
        <v>18686</v>
      </c>
      <c r="AA80" s="10">
        <v>39</v>
      </c>
      <c r="AB80" s="33">
        <v>0.10913928130585726</v>
      </c>
      <c r="AC80" s="11">
        <v>1.3259596616785919E-3</v>
      </c>
      <c r="AD80" s="10">
        <v>-38</v>
      </c>
      <c r="AE80" s="33">
        <v>-0.11117450676342089</v>
      </c>
      <c r="AF80" s="11">
        <v>-1.7407930611322842E-3</v>
      </c>
      <c r="AG80" s="10">
        <v>-21</v>
      </c>
      <c r="AH80" s="33">
        <v>-0.1046788917546102</v>
      </c>
      <c r="AI80" s="14">
        <v>-7.0000000000001172E-3</v>
      </c>
      <c r="AJ80" s="10">
        <v>-16</v>
      </c>
      <c r="AK80" s="33">
        <v>-1.1983743417517762E-2</v>
      </c>
      <c r="AL80" s="13">
        <v>18733.646593293437</v>
      </c>
      <c r="AM80" s="38"/>
    </row>
    <row r="81" spans="1:39" x14ac:dyDescent="0.25">
      <c r="A81" t="s">
        <v>1044</v>
      </c>
      <c r="B81" s="5" t="s">
        <v>312</v>
      </c>
      <c r="C81" s="6" t="s">
        <v>54</v>
      </c>
      <c r="D81" s="7" t="s">
        <v>39</v>
      </c>
      <c r="E81" s="8">
        <v>17.959077981666624</v>
      </c>
      <c r="F81" s="36">
        <v>-0.84972436102468185</v>
      </c>
      <c r="G81" s="8">
        <v>6.7793022086024948</v>
      </c>
      <c r="H81" s="9">
        <v>-43</v>
      </c>
      <c r="I81" s="10">
        <v>135</v>
      </c>
      <c r="J81" s="33">
        <v>0.67155122899453368</v>
      </c>
      <c r="K81" s="11">
        <v>6.602096363215193E-2</v>
      </c>
      <c r="L81" s="10">
        <v>102</v>
      </c>
      <c r="M81" s="33">
        <v>0.39003415626202725</v>
      </c>
      <c r="N81" s="11">
        <v>-3.8749278112366968E-2</v>
      </c>
      <c r="O81" s="10">
        <v>-330</v>
      </c>
      <c r="P81" s="33">
        <v>-0.95187700162804401</v>
      </c>
      <c r="Q81" s="11">
        <v>5.7200704885456116E-2</v>
      </c>
      <c r="R81" s="10">
        <v>19</v>
      </c>
      <c r="S81" s="33">
        <v>0.23888270298591624</v>
      </c>
      <c r="T81" s="12">
        <v>0</v>
      </c>
      <c r="U81" s="10">
        <v>-120</v>
      </c>
      <c r="V81" s="33">
        <v>-0.40562497124694008</v>
      </c>
      <c r="W81" s="11">
        <v>2.1866203116383896E-2</v>
      </c>
      <c r="X81" s="10">
        <v>-45</v>
      </c>
      <c r="Y81" s="33">
        <v>-0.2344766280165041</v>
      </c>
      <c r="Z81" s="13">
        <v>8241</v>
      </c>
      <c r="AA81" s="10">
        <v>119</v>
      </c>
      <c r="AB81" s="33">
        <v>0.28169539937951443</v>
      </c>
      <c r="AC81" s="11">
        <v>-1.2389380530973444E-3</v>
      </c>
      <c r="AD81" s="10">
        <v>-1</v>
      </c>
      <c r="AE81" s="33">
        <v>-5.6227282792485456E-2</v>
      </c>
      <c r="AF81" s="11">
        <v>0</v>
      </c>
      <c r="AG81" s="10">
        <v>7</v>
      </c>
      <c r="AH81" s="33">
        <v>8.7248526272118765E-2</v>
      </c>
      <c r="AI81" s="14">
        <v>-0.2416666666666667</v>
      </c>
      <c r="AJ81" s="10">
        <v>1</v>
      </c>
      <c r="AK81" s="33">
        <v>-3.7220230353234851E-2</v>
      </c>
      <c r="AL81" s="13">
        <v>132923.43011801795</v>
      </c>
      <c r="AM81" s="38"/>
    </row>
    <row r="82" spans="1:39" x14ac:dyDescent="0.25">
      <c r="A82" t="s">
        <v>695</v>
      </c>
      <c r="B82" s="5" t="s">
        <v>535</v>
      </c>
      <c r="C82" s="6" t="s">
        <v>49</v>
      </c>
      <c r="D82" s="7" t="s">
        <v>39</v>
      </c>
      <c r="E82" s="8">
        <v>8.8894085101094049</v>
      </c>
      <c r="F82" s="36">
        <v>-9.855197886007705E-2</v>
      </c>
      <c r="G82" s="8">
        <v>6.7542372353088584</v>
      </c>
      <c r="H82" s="9">
        <v>-4</v>
      </c>
      <c r="I82" s="10">
        <v>-291</v>
      </c>
      <c r="J82" s="33">
        <v>-1.3380288925415349</v>
      </c>
      <c r="K82" s="11">
        <v>-5.8768984014216263E-2</v>
      </c>
      <c r="L82" s="10">
        <v>130</v>
      </c>
      <c r="M82" s="33">
        <v>0.46758514707228616</v>
      </c>
      <c r="N82" s="11">
        <v>-3.3655396740235308E-2</v>
      </c>
      <c r="O82" s="10">
        <v>81</v>
      </c>
      <c r="P82" s="33">
        <v>0.21592263615111074</v>
      </c>
      <c r="Q82" s="11">
        <v>-1.5396458814472672E-2</v>
      </c>
      <c r="R82" s="10">
        <v>101</v>
      </c>
      <c r="S82" s="33">
        <v>0.29735242532058109</v>
      </c>
      <c r="T82" s="12">
        <v>-0.24588148512417013</v>
      </c>
      <c r="U82" s="10">
        <v>-166</v>
      </c>
      <c r="V82" s="33">
        <v>-0.47823890470935693</v>
      </c>
      <c r="W82" s="11">
        <v>2.482443144573997E-2</v>
      </c>
      <c r="X82" s="10">
        <v>-6</v>
      </c>
      <c r="Y82" s="33">
        <v>-4.311104444198155E-2</v>
      </c>
      <c r="Z82" s="13">
        <v>30087</v>
      </c>
      <c r="AA82" s="10">
        <v>47</v>
      </c>
      <c r="AB82" s="33">
        <v>0.17339832813431755</v>
      </c>
      <c r="AC82" s="11">
        <v>6.8644818423383228E-4</v>
      </c>
      <c r="AD82" s="10">
        <v>-5</v>
      </c>
      <c r="AE82" s="33">
        <v>-5.9200603583729361E-2</v>
      </c>
      <c r="AF82" s="11">
        <v>5.800712370028771E-4</v>
      </c>
      <c r="AG82" s="10">
        <v>18</v>
      </c>
      <c r="AH82" s="33">
        <v>5.3024704474159967E-2</v>
      </c>
      <c r="AI82" s="14">
        <v>-0.19400000000000039</v>
      </c>
      <c r="AJ82" s="10">
        <v>-1</v>
      </c>
      <c r="AK82" s="33">
        <v>-1.2802219289872185E-3</v>
      </c>
      <c r="AL82" s="13">
        <v>100176.67612397968</v>
      </c>
      <c r="AM82" s="38"/>
    </row>
    <row r="83" spans="1:39" ht="22.5" x14ac:dyDescent="0.25">
      <c r="A83" t="s">
        <v>632</v>
      </c>
      <c r="B83" s="5" t="s">
        <v>549</v>
      </c>
      <c r="C83" s="6" t="s">
        <v>61</v>
      </c>
      <c r="D83" s="7" t="s">
        <v>39</v>
      </c>
      <c r="E83" s="8">
        <v>9.0914767326656474</v>
      </c>
      <c r="F83" s="36">
        <v>-7.8706946667192135E-2</v>
      </c>
      <c r="G83" s="8">
        <v>6.663920023320868</v>
      </c>
      <c r="H83" s="9">
        <v>-4</v>
      </c>
      <c r="I83" s="10">
        <v>-271</v>
      </c>
      <c r="J83" s="33">
        <v>-0.83554545914138267</v>
      </c>
      <c r="K83" s="11">
        <v>-3.0742563296929371E-2</v>
      </c>
      <c r="L83" s="10">
        <v>-4</v>
      </c>
      <c r="M83" s="33">
        <v>8.4747324069053886E-2</v>
      </c>
      <c r="N83" s="11">
        <v>-1.5946438495802559E-2</v>
      </c>
      <c r="O83" s="10">
        <v>-10</v>
      </c>
      <c r="P83" s="33">
        <v>-2.4486579614661941E-2</v>
      </c>
      <c r="Q83" s="11">
        <v>0</v>
      </c>
      <c r="R83" s="10">
        <v>89</v>
      </c>
      <c r="S83" s="33">
        <v>0.29226810163930589</v>
      </c>
      <c r="T83" s="12">
        <v>-0.22450048641772058</v>
      </c>
      <c r="U83" s="10">
        <v>1</v>
      </c>
      <c r="V83" s="33">
        <v>-6.7403858416305473E-2</v>
      </c>
      <c r="W83" s="11">
        <v>-2.3766681661418348E-4</v>
      </c>
      <c r="X83" s="10">
        <v>-19</v>
      </c>
      <c r="Y83" s="33">
        <v>-0.49506504777021099</v>
      </c>
      <c r="Z83" s="13">
        <v>13333</v>
      </c>
      <c r="AA83" s="10">
        <v>50</v>
      </c>
      <c r="AB83" s="33">
        <v>0.18296154499823825</v>
      </c>
      <c r="AC83" s="11">
        <v>5.7240559024680088E-4</v>
      </c>
      <c r="AD83" s="10">
        <v>83</v>
      </c>
      <c r="AE83" s="33">
        <v>0.24197049145034455</v>
      </c>
      <c r="AF83" s="11">
        <v>1.9081981238662671E-2</v>
      </c>
      <c r="AG83" s="10">
        <v>-6</v>
      </c>
      <c r="AH83" s="33">
        <v>-7.7085014311069955E-2</v>
      </c>
      <c r="AI83" s="14">
        <v>-3.9333333333333886E-2</v>
      </c>
      <c r="AJ83" s="10">
        <v>-1</v>
      </c>
      <c r="AK83" s="33">
        <v>-7.923246432205662E-3</v>
      </c>
      <c r="AL83" s="13">
        <v>38344.0921216016</v>
      </c>
      <c r="AM83" s="38"/>
    </row>
    <row r="84" spans="1:39" x14ac:dyDescent="0.25">
      <c r="A84" t="s">
        <v>651</v>
      </c>
      <c r="B84" s="5" t="s">
        <v>525</v>
      </c>
      <c r="C84" s="6" t="s">
        <v>172</v>
      </c>
      <c r="D84" s="7" t="s">
        <v>39</v>
      </c>
      <c r="E84" s="8">
        <v>12.448761098963907</v>
      </c>
      <c r="F84" s="36">
        <v>-0.33991730248883112</v>
      </c>
      <c r="G84" s="8">
        <v>6.6313431763580439</v>
      </c>
      <c r="H84" s="9">
        <v>-25</v>
      </c>
      <c r="I84" s="10">
        <v>-64</v>
      </c>
      <c r="J84" s="33">
        <v>-0.18603304054200365</v>
      </c>
      <c r="K84" s="11">
        <v>1.548826379875945E-2</v>
      </c>
      <c r="L84" s="10">
        <v>4</v>
      </c>
      <c r="M84" s="33">
        <v>0.13175770502172723</v>
      </c>
      <c r="N84" s="11">
        <v>-6.5656303862146239E-3</v>
      </c>
      <c r="O84" s="10">
        <v>-76</v>
      </c>
      <c r="P84" s="33">
        <v>-0.16097516103293297</v>
      </c>
      <c r="Q84" s="11">
        <v>8.2748568998614255E-3</v>
      </c>
      <c r="R84" s="10">
        <v>-85</v>
      </c>
      <c r="S84" s="33">
        <v>8.3821551684309048E-2</v>
      </c>
      <c r="T84" s="12">
        <v>0.268070508122627</v>
      </c>
      <c r="U84" s="10">
        <v>-47</v>
      </c>
      <c r="V84" s="33">
        <v>-0.15720423598872912</v>
      </c>
      <c r="W84" s="11">
        <v>5.5947837725843462E-3</v>
      </c>
      <c r="X84" s="10">
        <v>-2</v>
      </c>
      <c r="Y84" s="33">
        <v>-1.8772253547531648E-2</v>
      </c>
      <c r="Z84" s="13">
        <v>25197</v>
      </c>
      <c r="AA84" s="10">
        <v>43</v>
      </c>
      <c r="AB84" s="33">
        <v>7.4495666821452255E-2</v>
      </c>
      <c r="AC84" s="11">
        <v>1.6123032904148751E-3</v>
      </c>
      <c r="AD84" s="10">
        <v>-51</v>
      </c>
      <c r="AE84" s="33">
        <v>-0.16909815825960961</v>
      </c>
      <c r="AF84" s="11">
        <v>-5.4042601395433154E-3</v>
      </c>
      <c r="AG84" s="10">
        <v>25</v>
      </c>
      <c r="AH84" s="33">
        <v>7.1335227979267501E-2</v>
      </c>
      <c r="AI84" s="14">
        <v>-0.21166666666666667</v>
      </c>
      <c r="AJ84" s="10">
        <v>15</v>
      </c>
      <c r="AK84" s="33">
        <v>1.4201258877854603E-2</v>
      </c>
      <c r="AL84" s="13">
        <v>50499.287954533444</v>
      </c>
      <c r="AM84" s="38"/>
    </row>
    <row r="85" spans="1:39" x14ac:dyDescent="0.25">
      <c r="A85" t="s">
        <v>893</v>
      </c>
      <c r="B85" s="5" t="s">
        <v>546</v>
      </c>
      <c r="C85" s="6" t="s">
        <v>54</v>
      </c>
      <c r="D85" s="7" t="s">
        <v>39</v>
      </c>
      <c r="E85" s="8">
        <v>12.239434117609605</v>
      </c>
      <c r="F85" s="36">
        <v>-0.304874782223858</v>
      </c>
      <c r="G85" s="8">
        <v>6.586779805928856</v>
      </c>
      <c r="H85" s="9">
        <v>-18</v>
      </c>
      <c r="I85" s="10">
        <v>20</v>
      </c>
      <c r="J85" s="33">
        <v>7.3768169841043715E-2</v>
      </c>
      <c r="K85" s="11">
        <v>3.382447313281689E-2</v>
      </c>
      <c r="L85" s="10">
        <v>43</v>
      </c>
      <c r="M85" s="33">
        <v>0.33976900832656931</v>
      </c>
      <c r="N85" s="11">
        <v>-1.7585957514663277E-2</v>
      </c>
      <c r="O85" s="10">
        <v>14</v>
      </c>
      <c r="P85" s="33">
        <v>2.5506274883208446E-2</v>
      </c>
      <c r="Q85" s="11">
        <v>-3.6719625083983416E-3</v>
      </c>
      <c r="R85" s="10">
        <v>-18</v>
      </c>
      <c r="S85" s="33">
        <v>0.16529267735270775</v>
      </c>
      <c r="T85" s="12">
        <v>0.14465499783017502</v>
      </c>
      <c r="U85" s="10">
        <v>-109</v>
      </c>
      <c r="V85" s="33">
        <v>-0.33956307534996144</v>
      </c>
      <c r="W85" s="11">
        <v>1.6534038992274624E-2</v>
      </c>
      <c r="X85" s="10">
        <v>-23</v>
      </c>
      <c r="Y85" s="33">
        <v>-0.25048676895557875</v>
      </c>
      <c r="Z85" s="13">
        <v>17868</v>
      </c>
      <c r="AA85" s="10">
        <v>54</v>
      </c>
      <c r="AB85" s="33">
        <v>0.10332152321154475</v>
      </c>
      <c r="AC85" s="11">
        <v>1.2685512367491131E-3</v>
      </c>
      <c r="AD85" s="10">
        <v>-39</v>
      </c>
      <c r="AE85" s="33">
        <v>-0.10780226630106737</v>
      </c>
      <c r="AF85" s="11">
        <v>-1.5607817859635276E-3</v>
      </c>
      <c r="AG85" s="10">
        <v>4</v>
      </c>
      <c r="AH85" s="33">
        <v>-1.2334742401283405E-2</v>
      </c>
      <c r="AI85" s="14">
        <v>-0.1163333333333334</v>
      </c>
      <c r="AJ85" s="10">
        <v>-11</v>
      </c>
      <c r="AK85" s="33">
        <v>-5.7750240251786961E-3</v>
      </c>
      <c r="AL85" s="13">
        <v>23861.058660347044</v>
      </c>
      <c r="AM85" s="38"/>
    </row>
    <row r="86" spans="1:39" x14ac:dyDescent="0.25">
      <c r="A86" t="s">
        <v>923</v>
      </c>
      <c r="B86" s="5" t="s">
        <v>503</v>
      </c>
      <c r="C86" s="6" t="s">
        <v>44</v>
      </c>
      <c r="D86" s="7" t="s">
        <v>20</v>
      </c>
      <c r="E86" s="8">
        <v>14.235967764551589</v>
      </c>
      <c r="F86" s="36">
        <v>-0.43731952984884614</v>
      </c>
      <c r="G86" s="8">
        <v>6.5105333183026275</v>
      </c>
      <c r="H86" s="9">
        <v>-25</v>
      </c>
      <c r="I86" s="10">
        <v>59</v>
      </c>
      <c r="J86" s="33">
        <v>0.20831487043119551</v>
      </c>
      <c r="K86" s="11">
        <v>4.393219148001748E-2</v>
      </c>
      <c r="L86" s="10">
        <v>-155</v>
      </c>
      <c r="M86" s="33">
        <v>-0.58277490214792382</v>
      </c>
      <c r="N86" s="11">
        <v>6.7151077554930064E-3</v>
      </c>
      <c r="O86" s="10">
        <v>-17</v>
      </c>
      <c r="P86" s="33">
        <v>-3.1821568756838059E-2</v>
      </c>
      <c r="Q86" s="11">
        <v>-6.1669797210433391E-4</v>
      </c>
      <c r="R86" s="10">
        <v>115</v>
      </c>
      <c r="S86" s="33">
        <v>0.25966321349758031</v>
      </c>
      <c r="T86" s="12">
        <v>-0.35235119951756322</v>
      </c>
      <c r="U86" s="10">
        <v>-180</v>
      </c>
      <c r="V86" s="33">
        <v>-0.47980454557646096</v>
      </c>
      <c r="W86" s="11">
        <v>2.5503851247166639E-2</v>
      </c>
      <c r="X86" s="10">
        <v>-23</v>
      </c>
      <c r="Y86" s="33">
        <v>-0.25600233106624004</v>
      </c>
      <c r="Z86" s="13">
        <v>16736</v>
      </c>
      <c r="AA86" s="10">
        <v>54</v>
      </c>
      <c r="AB86" s="33">
        <v>0.24844427511384093</v>
      </c>
      <c r="AC86" s="11">
        <v>-8.1698468153722226E-5</v>
      </c>
      <c r="AD86" s="10">
        <v>-16</v>
      </c>
      <c r="AE86" s="33">
        <v>-5.044688210049475E-2</v>
      </c>
      <c r="AF86" s="11">
        <v>1.7487197248369224E-3</v>
      </c>
      <c r="AG86" s="10">
        <v>-15</v>
      </c>
      <c r="AH86" s="33">
        <v>-9.1431083270211988E-2</v>
      </c>
      <c r="AI86" s="14">
        <v>-2.4333333333332874E-2</v>
      </c>
      <c r="AJ86" s="10">
        <v>-22</v>
      </c>
      <c r="AK86" s="33">
        <v>-4.3515648853995843E-2</v>
      </c>
      <c r="AL86" s="13">
        <v>2526.4042157000513</v>
      </c>
      <c r="AM86" s="38"/>
    </row>
    <row r="87" spans="1:39" x14ac:dyDescent="0.25">
      <c r="A87" t="s">
        <v>974</v>
      </c>
      <c r="B87" s="5" t="s">
        <v>477</v>
      </c>
      <c r="C87" s="6" t="s">
        <v>93</v>
      </c>
      <c r="D87" s="7" t="s">
        <v>34</v>
      </c>
      <c r="E87" s="8">
        <v>14.597732263763271</v>
      </c>
      <c r="F87" s="36">
        <v>-0.4544892330145287</v>
      </c>
      <c r="G87" s="8">
        <v>6.4797533524121302</v>
      </c>
      <c r="H87" s="9">
        <v>-30</v>
      </c>
      <c r="I87" s="10">
        <v>106</v>
      </c>
      <c r="J87" s="33">
        <v>0.49925931795507916</v>
      </c>
      <c r="K87" s="11">
        <v>6.8937245793000423E-2</v>
      </c>
      <c r="L87" s="10">
        <v>-185</v>
      </c>
      <c r="M87" s="33">
        <v>-0.76824283012325933</v>
      </c>
      <c r="N87" s="11">
        <v>1.335333168949468E-2</v>
      </c>
      <c r="O87" s="10">
        <v>-10</v>
      </c>
      <c r="P87" s="33">
        <v>-2.2296318298200335E-2</v>
      </c>
      <c r="Q87" s="11">
        <v>-4.9025401201786313E-4</v>
      </c>
      <c r="R87" s="10">
        <v>-62</v>
      </c>
      <c r="S87" s="33">
        <v>0.1043223720777875</v>
      </c>
      <c r="T87" s="12">
        <v>0.20324676456190582</v>
      </c>
      <c r="U87" s="10">
        <v>-19</v>
      </c>
      <c r="V87" s="33">
        <v>-9.7902290226121291E-2</v>
      </c>
      <c r="W87" s="11">
        <v>2.0157829593734633E-3</v>
      </c>
      <c r="X87" s="10">
        <v>2</v>
      </c>
      <c r="Y87" s="33">
        <v>1.0569706177563809E-2</v>
      </c>
      <c r="Z87" s="13">
        <v>26338</v>
      </c>
      <c r="AA87" s="10">
        <v>-92</v>
      </c>
      <c r="AB87" s="33">
        <v>-0.26001506371916866</v>
      </c>
      <c r="AC87" s="11">
        <v>5.7281728172817251E-3</v>
      </c>
      <c r="AD87" s="10">
        <v>-29</v>
      </c>
      <c r="AE87" s="33">
        <v>-8.0656026006118486E-2</v>
      </c>
      <c r="AF87" s="11">
        <v>7.5741529098816152E-4</v>
      </c>
      <c r="AG87" s="10">
        <v>-48</v>
      </c>
      <c r="AH87" s="33">
        <v>-0.13964422933598575</v>
      </c>
      <c r="AI87" s="14">
        <v>3.5666666666666735E-2</v>
      </c>
      <c r="AJ87" s="10">
        <v>-27</v>
      </c>
      <c r="AK87" s="33">
        <v>-2.5418710576917469E-2</v>
      </c>
      <c r="AL87" s="13">
        <v>9429.277964624227</v>
      </c>
      <c r="AM87" s="38"/>
    </row>
    <row r="88" spans="1:39" x14ac:dyDescent="0.25">
      <c r="A88" t="s">
        <v>853</v>
      </c>
      <c r="B88" s="5" t="s">
        <v>465</v>
      </c>
      <c r="C88" s="6" t="s">
        <v>91</v>
      </c>
      <c r="D88" s="7" t="s">
        <v>39</v>
      </c>
      <c r="E88" s="8">
        <v>18.781216100388821</v>
      </c>
      <c r="F88" s="36">
        <v>-0.78422917590624763</v>
      </c>
      <c r="G88" s="8">
        <v>6.4497124667599302</v>
      </c>
      <c r="H88" s="9">
        <v>-55</v>
      </c>
      <c r="I88" s="10">
        <v>-430</v>
      </c>
      <c r="J88" s="33">
        <v>-4.1353498332258996</v>
      </c>
      <c r="K88" s="11">
        <v>-0.23976913761200402</v>
      </c>
      <c r="L88" s="10">
        <v>174</v>
      </c>
      <c r="M88" s="33">
        <v>0.58319703311634052</v>
      </c>
      <c r="N88" s="11">
        <v>-3.624428494802176E-2</v>
      </c>
      <c r="O88" s="10">
        <v>96</v>
      </c>
      <c r="P88" s="33">
        <v>0.26457332248058979</v>
      </c>
      <c r="Q88" s="11">
        <v>-1.9230769230769228E-2</v>
      </c>
      <c r="R88" s="10">
        <v>-257</v>
      </c>
      <c r="S88" s="33">
        <v>-0.36964343003127353</v>
      </c>
      <c r="T88" s="12">
        <v>1.1961722488038278</v>
      </c>
      <c r="U88" s="10">
        <v>67</v>
      </c>
      <c r="V88" s="33">
        <v>0.21336993851785863</v>
      </c>
      <c r="W88" s="11">
        <v>-1.5824252562679463E-2</v>
      </c>
      <c r="X88" s="10">
        <v>-10</v>
      </c>
      <c r="Y88" s="33">
        <v>-6.9483233472048309E-2</v>
      </c>
      <c r="Z88" s="13">
        <v>13737</v>
      </c>
      <c r="AA88" s="10">
        <v>32</v>
      </c>
      <c r="AB88" s="33">
        <v>7.7859340245136743E-2</v>
      </c>
      <c r="AC88" s="11">
        <v>8.1147540983606686E-4</v>
      </c>
      <c r="AD88" s="10">
        <v>16</v>
      </c>
      <c r="AE88" s="33">
        <v>5.5990646394741495E-2</v>
      </c>
      <c r="AF88" s="11">
        <v>7.0505092496362387E-3</v>
      </c>
      <c r="AG88" s="10">
        <v>-86</v>
      </c>
      <c r="AH88" s="33">
        <v>-0.25504651797944317</v>
      </c>
      <c r="AI88" s="14">
        <v>0.16566666666666663</v>
      </c>
      <c r="AJ88" s="10">
        <v>-41</v>
      </c>
      <c r="AK88" s="33">
        <v>-2.0383722076008026E-2</v>
      </c>
      <c r="AL88" s="13">
        <v>1228.7089692545997</v>
      </c>
      <c r="AM88" s="38"/>
    </row>
    <row r="89" spans="1:39" x14ac:dyDescent="0.25">
      <c r="A89" t="s">
        <v>656</v>
      </c>
      <c r="B89" s="5" t="s">
        <v>522</v>
      </c>
      <c r="C89" s="6" t="s">
        <v>54</v>
      </c>
      <c r="D89" s="7" t="s">
        <v>39</v>
      </c>
      <c r="E89" s="8">
        <v>12.706486711182775</v>
      </c>
      <c r="F89" s="36">
        <v>-0.26989574209071954</v>
      </c>
      <c r="G89" s="8">
        <v>6.4050775176970323</v>
      </c>
      <c r="H89" s="9">
        <v>-22</v>
      </c>
      <c r="I89" s="10">
        <v>154</v>
      </c>
      <c r="J89" s="33">
        <v>0.5292435481342872</v>
      </c>
      <c r="K89" s="11">
        <v>6.4580004339587549E-2</v>
      </c>
      <c r="L89" s="10">
        <v>-318</v>
      </c>
      <c r="M89" s="33">
        <v>-0.98123340752597976</v>
      </c>
      <c r="N89" s="11">
        <v>3.0247971878206169E-2</v>
      </c>
      <c r="O89" s="10">
        <v>63</v>
      </c>
      <c r="P89" s="33">
        <v>0.19026980178114694</v>
      </c>
      <c r="Q89" s="11">
        <v>-1.3753581661891117E-2</v>
      </c>
      <c r="R89" s="10">
        <v>19</v>
      </c>
      <c r="S89" s="33">
        <v>0.23888270298591624</v>
      </c>
      <c r="T89" s="12">
        <v>0</v>
      </c>
      <c r="U89" s="10">
        <v>29</v>
      </c>
      <c r="V89" s="33">
        <v>0.11526606527034799</v>
      </c>
      <c r="W89" s="11">
        <v>-1.1069436025699233E-2</v>
      </c>
      <c r="X89" s="10">
        <v>-15</v>
      </c>
      <c r="Y89" s="33">
        <v>-0.1345046602064488</v>
      </c>
      <c r="Z89" s="13">
        <v>20493</v>
      </c>
      <c r="AA89" s="10">
        <v>-60</v>
      </c>
      <c r="AB89" s="33">
        <v>-0.20978258913045533</v>
      </c>
      <c r="AC89" s="11">
        <v>4.8755722014149003E-3</v>
      </c>
      <c r="AD89" s="10">
        <v>-124</v>
      </c>
      <c r="AE89" s="33">
        <v>-0.3718146846541861</v>
      </c>
      <c r="AF89" s="11">
        <v>-1.6966627235971421E-2</v>
      </c>
      <c r="AG89" s="10">
        <v>5</v>
      </c>
      <c r="AH89" s="33">
        <v>3.5522982205130282E-2</v>
      </c>
      <c r="AI89" s="14">
        <v>-0.17766666666666664</v>
      </c>
      <c r="AJ89" s="10">
        <v>5</v>
      </c>
      <c r="AK89" s="33">
        <v>2.3617364638400792E-2</v>
      </c>
      <c r="AL89" s="13">
        <v>90265.123737697606</v>
      </c>
      <c r="AM89" s="38"/>
    </row>
    <row r="90" spans="1:39" x14ac:dyDescent="0.25">
      <c r="A90" t="s">
        <v>746</v>
      </c>
      <c r="B90" s="5" t="s">
        <v>507</v>
      </c>
      <c r="C90" s="6" t="s">
        <v>172</v>
      </c>
      <c r="D90" s="7" t="s">
        <v>39</v>
      </c>
      <c r="E90" s="8">
        <v>14.49382945363152</v>
      </c>
      <c r="F90" s="36">
        <v>-0.40953382479259304</v>
      </c>
      <c r="G90" s="8">
        <v>6.3891641672116712</v>
      </c>
      <c r="H90" s="9">
        <v>-21</v>
      </c>
      <c r="I90" s="10">
        <v>-118</v>
      </c>
      <c r="J90" s="33">
        <v>-0.31523987176537693</v>
      </c>
      <c r="K90" s="11">
        <v>2.3130900619653394E-3</v>
      </c>
      <c r="L90" s="10">
        <v>140</v>
      </c>
      <c r="M90" s="33">
        <v>0.49082651872160221</v>
      </c>
      <c r="N90" s="11">
        <v>-3.4250338606220135E-2</v>
      </c>
      <c r="O90" s="10">
        <v>13</v>
      </c>
      <c r="P90" s="33">
        <v>7.1603134625257692E-2</v>
      </c>
      <c r="Q90" s="11">
        <v>-6.1538461538461538E-3</v>
      </c>
      <c r="R90" s="10">
        <v>19</v>
      </c>
      <c r="S90" s="33">
        <v>0.23888270298591624</v>
      </c>
      <c r="T90" s="12">
        <v>0</v>
      </c>
      <c r="U90" s="10">
        <v>-37</v>
      </c>
      <c r="V90" s="33">
        <v>-0.10009990854421197</v>
      </c>
      <c r="W90" s="11">
        <v>3.022416723964555E-3</v>
      </c>
      <c r="X90" s="10">
        <v>-16</v>
      </c>
      <c r="Y90" s="33">
        <v>-0.14446981801334524</v>
      </c>
      <c r="Z90" s="13">
        <v>17500</v>
      </c>
      <c r="AA90" s="10">
        <v>-228</v>
      </c>
      <c r="AB90" s="33">
        <v>-0.70519802615163207</v>
      </c>
      <c r="AC90" s="11">
        <v>1.1037037037037033E-2</v>
      </c>
      <c r="AD90" s="10">
        <v>36</v>
      </c>
      <c r="AE90" s="33">
        <v>0.24647514469585929</v>
      </c>
      <c r="AF90" s="11">
        <v>1.8062397372742178E-2</v>
      </c>
      <c r="AG90" s="10">
        <v>-5</v>
      </c>
      <c r="AH90" s="33">
        <v>-0.12465454362849449</v>
      </c>
      <c r="AI90" s="14">
        <v>1.6666666666667052E-3</v>
      </c>
      <c r="AJ90" s="10">
        <v>-8</v>
      </c>
      <c r="AK90" s="33">
        <v>-0.11784032088947505</v>
      </c>
      <c r="AL90" s="13">
        <v>4051.103345859854</v>
      </c>
      <c r="AM90" s="38"/>
    </row>
    <row r="91" spans="1:39" x14ac:dyDescent="0.25">
      <c r="A91" t="s">
        <v>1130</v>
      </c>
      <c r="B91" s="5" t="s">
        <v>467</v>
      </c>
      <c r="C91" s="6" t="s">
        <v>41</v>
      </c>
      <c r="D91" s="7" t="s">
        <v>34</v>
      </c>
      <c r="E91" s="8">
        <v>15.04596582287604</v>
      </c>
      <c r="F91" s="36">
        <v>-0.41782109198589135</v>
      </c>
      <c r="G91" s="8">
        <v>6.29767495632837</v>
      </c>
      <c r="H91" s="9">
        <v>-30</v>
      </c>
      <c r="I91" s="10">
        <v>-135</v>
      </c>
      <c r="J91" s="33">
        <v>-0.38142099762663262</v>
      </c>
      <c r="K91" s="11">
        <v>1.7159038672753812E-3</v>
      </c>
      <c r="L91" s="10">
        <v>12</v>
      </c>
      <c r="M91" s="33">
        <v>0.20815024628675716</v>
      </c>
      <c r="N91" s="11">
        <v>-1.004191632164991E-2</v>
      </c>
      <c r="O91" s="10">
        <v>-86</v>
      </c>
      <c r="P91" s="33">
        <v>-0.20231866181063329</v>
      </c>
      <c r="Q91" s="11">
        <v>1.0934226870382801E-2</v>
      </c>
      <c r="R91" s="10">
        <v>-59</v>
      </c>
      <c r="S91" s="33">
        <v>0.11960395115237532</v>
      </c>
      <c r="T91" s="12">
        <v>0.18532139296828437</v>
      </c>
      <c r="U91" s="10">
        <v>-18</v>
      </c>
      <c r="V91" s="33">
        <v>-0.11307964287083305</v>
      </c>
      <c r="W91" s="11">
        <v>2.8706736091711343E-3</v>
      </c>
      <c r="X91" s="10">
        <v>-8</v>
      </c>
      <c r="Y91" s="33">
        <v>-7.9401079125923868E-2</v>
      </c>
      <c r="Z91" s="13">
        <v>20413</v>
      </c>
      <c r="AA91" s="10">
        <v>-48</v>
      </c>
      <c r="AB91" s="33">
        <v>-0.17719244617630725</v>
      </c>
      <c r="AC91" s="11">
        <v>4.4869305451829752E-3</v>
      </c>
      <c r="AD91" s="10">
        <v>31</v>
      </c>
      <c r="AE91" s="33">
        <v>0.10210193421559804</v>
      </c>
      <c r="AF91" s="11">
        <v>1.1431814428950582E-2</v>
      </c>
      <c r="AG91" s="10">
        <v>-10</v>
      </c>
      <c r="AH91" s="33">
        <v>-8.6737810319531761E-2</v>
      </c>
      <c r="AI91" s="14">
        <v>-2.7666666666666728E-2</v>
      </c>
      <c r="AJ91" s="10">
        <v>-1</v>
      </c>
      <c r="AK91" s="33">
        <v>-1.0132027821261838E-2</v>
      </c>
      <c r="AL91" s="13">
        <v>27586.647490593023</v>
      </c>
      <c r="AM91" s="38"/>
    </row>
    <row r="92" spans="1:39" x14ac:dyDescent="0.25">
      <c r="A92" t="s">
        <v>1073</v>
      </c>
      <c r="B92" s="5" t="s">
        <v>424</v>
      </c>
      <c r="C92" s="6" t="s">
        <v>61</v>
      </c>
      <c r="D92" s="7" t="s">
        <v>39</v>
      </c>
      <c r="E92" s="8">
        <v>17.338898225006247</v>
      </c>
      <c r="F92" s="36">
        <v>-0.60331529493362135</v>
      </c>
      <c r="G92" s="8">
        <v>6.2930509580111149</v>
      </c>
      <c r="H92" s="9">
        <v>-33</v>
      </c>
      <c r="I92" s="10">
        <v>-384</v>
      </c>
      <c r="J92" s="33">
        <v>-2.3083651721217806</v>
      </c>
      <c r="K92" s="11">
        <v>-0.12276318757127036</v>
      </c>
      <c r="L92" s="10">
        <v>-172</v>
      </c>
      <c r="M92" s="33">
        <v>-0.44176610962504126</v>
      </c>
      <c r="N92" s="11">
        <v>1.247536302988422E-2</v>
      </c>
      <c r="O92" s="10">
        <v>19</v>
      </c>
      <c r="P92" s="33">
        <v>6.5019704444124582E-2</v>
      </c>
      <c r="Q92" s="11">
        <v>-6.8133693707044564E-3</v>
      </c>
      <c r="R92" s="10">
        <v>-36</v>
      </c>
      <c r="S92" s="33">
        <v>0.11243502549594134</v>
      </c>
      <c r="T92" s="12">
        <v>0.12657617474745037</v>
      </c>
      <c r="U92" s="10">
        <v>9</v>
      </c>
      <c r="V92" s="33">
        <v>6.270515984712749E-2</v>
      </c>
      <c r="W92" s="11">
        <v>-6.743739129069018E-3</v>
      </c>
      <c r="X92" s="10">
        <v>18</v>
      </c>
      <c r="Y92" s="33">
        <v>0.21094591205492164</v>
      </c>
      <c r="Z92" s="13">
        <v>29860</v>
      </c>
      <c r="AA92" s="10">
        <v>-24</v>
      </c>
      <c r="AB92" s="33">
        <v>-8.7466552091829186E-2</v>
      </c>
      <c r="AC92" s="11">
        <v>4.0508673919435467E-3</v>
      </c>
      <c r="AD92" s="10">
        <v>-115</v>
      </c>
      <c r="AE92" s="33">
        <v>-0.3432684156221576</v>
      </c>
      <c r="AF92" s="11">
        <v>-1.4404484801373685E-2</v>
      </c>
      <c r="AG92" s="10">
        <v>69</v>
      </c>
      <c r="AH92" s="33">
        <v>0.18813290084716153</v>
      </c>
      <c r="AI92" s="14">
        <v>-0.33333333333333304</v>
      </c>
      <c r="AJ92" s="10">
        <v>77</v>
      </c>
      <c r="AK92" s="33">
        <v>6.7253864652659409E-2</v>
      </c>
      <c r="AL92" s="13">
        <v>76856.360586389259</v>
      </c>
      <c r="AM92" s="38"/>
    </row>
    <row r="93" spans="1:39" x14ac:dyDescent="0.25">
      <c r="A93" t="s">
        <v>973</v>
      </c>
      <c r="B93" s="5" t="s">
        <v>456</v>
      </c>
      <c r="C93" s="6" t="s">
        <v>93</v>
      </c>
      <c r="D93" s="7" t="s">
        <v>34</v>
      </c>
      <c r="E93" s="8">
        <v>18.375786159844605</v>
      </c>
      <c r="F93" s="36">
        <v>-0.68794080995195017</v>
      </c>
      <c r="G93" s="8">
        <v>6.2928059856438558</v>
      </c>
      <c r="H93" s="9">
        <v>-39</v>
      </c>
      <c r="I93" s="10">
        <v>-170</v>
      </c>
      <c r="J93" s="33">
        <v>-0.51457757235119628</v>
      </c>
      <c r="K93" s="11">
        <v>-9.4862678637469555E-3</v>
      </c>
      <c r="L93" s="10">
        <v>-89</v>
      </c>
      <c r="M93" s="33">
        <v>-0.28003254747438777</v>
      </c>
      <c r="N93" s="11">
        <v>-4.6893128968665959E-3</v>
      </c>
      <c r="O93" s="10">
        <v>-33</v>
      </c>
      <c r="P93" s="33">
        <v>-7.5387380647423896E-2</v>
      </c>
      <c r="Q93" s="11">
        <v>2.360094708853476E-3</v>
      </c>
      <c r="R93" s="10">
        <v>18</v>
      </c>
      <c r="S93" s="33">
        <v>0.16716149042172609</v>
      </c>
      <c r="T93" s="12">
        <v>-9.6057625191803275E-4</v>
      </c>
      <c r="U93" s="10">
        <v>-139</v>
      </c>
      <c r="V93" s="33">
        <v>-0.36724017464193759</v>
      </c>
      <c r="W93" s="11">
        <v>1.8633651874502583E-2</v>
      </c>
      <c r="X93" s="10">
        <v>-43</v>
      </c>
      <c r="Y93" s="33">
        <v>-0.35314570473381468</v>
      </c>
      <c r="Z93" s="13">
        <v>8518</v>
      </c>
      <c r="AA93" s="10">
        <v>-75</v>
      </c>
      <c r="AB93" s="33">
        <v>-0.25115702001662821</v>
      </c>
      <c r="AC93" s="11">
        <v>5.368967623701898E-3</v>
      </c>
      <c r="AD93" s="10">
        <v>115</v>
      </c>
      <c r="AE93" s="33">
        <v>0.4337971231855513</v>
      </c>
      <c r="AF93" s="11">
        <v>3.193801782104666E-2</v>
      </c>
      <c r="AG93" s="10">
        <v>-8</v>
      </c>
      <c r="AH93" s="33">
        <v>-0.17509774557084912</v>
      </c>
      <c r="AI93" s="14">
        <v>6.0999999999999943E-2</v>
      </c>
      <c r="AJ93" s="10">
        <v>-1</v>
      </c>
      <c r="AK93" s="33">
        <v>1.8312913187391311E-3</v>
      </c>
      <c r="AL93" s="13">
        <v>88025.237480156822</v>
      </c>
      <c r="AM93" s="38"/>
    </row>
    <row r="94" spans="1:39" x14ac:dyDescent="0.25">
      <c r="A94" t="s">
        <v>1155</v>
      </c>
      <c r="B94" s="5" t="s">
        <v>568</v>
      </c>
      <c r="C94" s="6" t="s">
        <v>93</v>
      </c>
      <c r="D94" s="7" t="s">
        <v>34</v>
      </c>
      <c r="E94" s="8">
        <v>8.2025927613660663</v>
      </c>
      <c r="F94" s="36">
        <v>0.16469739092753777</v>
      </c>
      <c r="G94" s="8">
        <v>6.2396768528520461</v>
      </c>
      <c r="H94" s="9">
        <v>1</v>
      </c>
      <c r="I94" s="10">
        <v>-20</v>
      </c>
      <c r="J94" s="33">
        <v>-3.0914933982683468E-2</v>
      </c>
      <c r="K94" s="11">
        <v>3.1491630066587062E-2</v>
      </c>
      <c r="L94" s="10">
        <v>-44</v>
      </c>
      <c r="M94" s="33">
        <v>-0.17221710466183826</v>
      </c>
      <c r="N94" s="11">
        <v>6.5449071897959073E-3</v>
      </c>
      <c r="O94" s="10">
        <v>-21</v>
      </c>
      <c r="P94" s="33">
        <v>-4.9352068832139939E-2</v>
      </c>
      <c r="Q94" s="11">
        <v>1.245446419131286E-3</v>
      </c>
      <c r="R94" s="10">
        <v>-158</v>
      </c>
      <c r="S94" s="33">
        <v>-1.2051782644980136E-2</v>
      </c>
      <c r="T94" s="12">
        <v>0.49325879644853665</v>
      </c>
      <c r="U94" s="10">
        <v>53</v>
      </c>
      <c r="V94" s="33">
        <v>0.10583198069834399</v>
      </c>
      <c r="W94" s="11">
        <v>-9.8650522412629567E-3</v>
      </c>
      <c r="X94" s="10">
        <v>8</v>
      </c>
      <c r="Y94" s="33">
        <v>0.54574630751299136</v>
      </c>
      <c r="Z94" s="13">
        <v>56397</v>
      </c>
      <c r="AA94" s="10">
        <v>-16</v>
      </c>
      <c r="AB94" s="33">
        <v>-5.2986223787079623E-2</v>
      </c>
      <c r="AC94" s="11">
        <v>3.7664709719504204E-3</v>
      </c>
      <c r="AD94" s="10">
        <v>-53</v>
      </c>
      <c r="AE94" s="33">
        <v>-0.31787208513047138</v>
      </c>
      <c r="AF94" s="11">
        <v>-1.4580053066016618E-2</v>
      </c>
      <c r="AG94" s="10">
        <v>11</v>
      </c>
      <c r="AH94" s="33">
        <v>-9.2877747600812466E-3</v>
      </c>
      <c r="AI94" s="14">
        <v>-0.11833333333333296</v>
      </c>
      <c r="AJ94" s="10">
        <v>0</v>
      </c>
      <c r="AK94" s="33">
        <v>-6.0551341519062413E-3</v>
      </c>
      <c r="AL94" s="13">
        <v>65264.948788799986</v>
      </c>
      <c r="AM94" s="38"/>
    </row>
    <row r="95" spans="1:39" x14ac:dyDescent="0.25">
      <c r="A95" t="s">
        <v>950</v>
      </c>
      <c r="B95" s="5" t="s">
        <v>458</v>
      </c>
      <c r="C95" s="6" t="s">
        <v>33</v>
      </c>
      <c r="D95" s="7" t="s">
        <v>34</v>
      </c>
      <c r="E95" s="8">
        <v>21.513545898338723</v>
      </c>
      <c r="F95" s="36">
        <v>-0.90609181902036129</v>
      </c>
      <c r="G95" s="8">
        <v>6.1978200179265421</v>
      </c>
      <c r="H95" s="9">
        <v>-64</v>
      </c>
      <c r="I95" s="10">
        <v>-112</v>
      </c>
      <c r="J95" s="33">
        <v>-0.33143253257842648</v>
      </c>
      <c r="K95" s="11">
        <v>5.902766163178752E-3</v>
      </c>
      <c r="L95" s="10">
        <v>17</v>
      </c>
      <c r="M95" s="33">
        <v>0.17093945122661403</v>
      </c>
      <c r="N95" s="11">
        <v>-1.2911650134596681E-2</v>
      </c>
      <c r="O95" s="10">
        <v>-77</v>
      </c>
      <c r="P95" s="33">
        <v>-0.22079131380195288</v>
      </c>
      <c r="Q95" s="11">
        <v>1.1372834131109927E-2</v>
      </c>
      <c r="R95" s="10">
        <v>-180</v>
      </c>
      <c r="S95" s="33">
        <v>-5.56904569459718E-2</v>
      </c>
      <c r="T95" s="12">
        <v>0.57903879559930516</v>
      </c>
      <c r="U95" s="10">
        <v>26</v>
      </c>
      <c r="V95" s="33">
        <v>7.6272362527033399E-2</v>
      </c>
      <c r="W95" s="11">
        <v>-7.8033448105119321E-3</v>
      </c>
      <c r="X95" s="10">
        <v>35</v>
      </c>
      <c r="Y95" s="33">
        <v>0.14994400464075855</v>
      </c>
      <c r="Z95" s="13">
        <v>25416</v>
      </c>
      <c r="AA95" s="10">
        <v>-39</v>
      </c>
      <c r="AB95" s="33">
        <v>-0.13755556616950193</v>
      </c>
      <c r="AC95" s="11">
        <v>3.7606837606837598E-3</v>
      </c>
      <c r="AD95" s="10">
        <v>-135</v>
      </c>
      <c r="AE95" s="33">
        <v>-0.67049847165780108</v>
      </c>
      <c r="AF95" s="11">
        <v>-3.131582945053879E-2</v>
      </c>
      <c r="AG95" s="10">
        <v>-4</v>
      </c>
      <c r="AH95" s="33">
        <v>-2.3283254349636795E-2</v>
      </c>
      <c r="AI95" s="14">
        <v>-9.6666666666667123E-2</v>
      </c>
      <c r="AJ95" s="10">
        <v>-20</v>
      </c>
      <c r="AK95" s="33">
        <v>-7.3131747502535593E-3</v>
      </c>
      <c r="AL95" s="13">
        <v>10967.207210567693</v>
      </c>
      <c r="AM95" s="38"/>
    </row>
    <row r="96" spans="1:39" x14ac:dyDescent="0.25">
      <c r="A96" t="s">
        <v>1013</v>
      </c>
      <c r="B96" s="5" t="s">
        <v>494</v>
      </c>
      <c r="C96" s="6" t="s">
        <v>91</v>
      </c>
      <c r="D96" s="7" t="s">
        <v>39</v>
      </c>
      <c r="E96" s="8">
        <v>15.758122112554231</v>
      </c>
      <c r="F96" s="36">
        <v>-0.43558163083494783</v>
      </c>
      <c r="G96" s="8">
        <v>6.1972376065046131</v>
      </c>
      <c r="H96" s="9">
        <v>-39</v>
      </c>
      <c r="I96" s="10">
        <v>53</v>
      </c>
      <c r="J96" s="33">
        <v>0.20298234142876959</v>
      </c>
      <c r="K96" s="11">
        <v>4.0367589266366521E-2</v>
      </c>
      <c r="L96" s="10">
        <v>-62</v>
      </c>
      <c r="M96" s="33">
        <v>-0.15589289411628993</v>
      </c>
      <c r="N96" s="11">
        <v>3.5368457592159785E-3</v>
      </c>
      <c r="O96" s="10">
        <v>-76</v>
      </c>
      <c r="P96" s="33">
        <v>-0.23073032106615732</v>
      </c>
      <c r="Q96" s="11">
        <v>1.1953710519118407E-2</v>
      </c>
      <c r="R96" s="10">
        <v>-117</v>
      </c>
      <c r="S96" s="33">
        <v>5.1356310947197614E-2</v>
      </c>
      <c r="T96" s="12">
        <v>0.36861829575474592</v>
      </c>
      <c r="U96" s="10">
        <v>3</v>
      </c>
      <c r="V96" s="33">
        <v>-3.9466467013064221E-2</v>
      </c>
      <c r="W96" s="11">
        <v>-1.4283659460671769E-3</v>
      </c>
      <c r="X96" s="10">
        <v>-40</v>
      </c>
      <c r="Y96" s="33">
        <v>-0.33402938333052978</v>
      </c>
      <c r="Z96" s="13">
        <v>10047</v>
      </c>
      <c r="AA96" s="10">
        <v>57</v>
      </c>
      <c r="AB96" s="33">
        <v>0.10927050661106175</v>
      </c>
      <c r="AC96" s="11">
        <v>1.1976088427701308E-3</v>
      </c>
      <c r="AD96" s="10">
        <v>4</v>
      </c>
      <c r="AE96" s="33">
        <v>1.7950704536130568E-2</v>
      </c>
      <c r="AF96" s="11">
        <v>6.2395833473228857E-3</v>
      </c>
      <c r="AG96" s="10">
        <v>-25</v>
      </c>
      <c r="AH96" s="33">
        <v>-8.3854532797341202E-2</v>
      </c>
      <c r="AI96" s="14">
        <v>-2.8666666666666174E-2</v>
      </c>
      <c r="AJ96" s="10">
        <v>-5</v>
      </c>
      <c r="AK96" s="33">
        <v>-2.9668405934824699E-3</v>
      </c>
      <c r="AL96" s="13">
        <v>26227.001666037744</v>
      </c>
      <c r="AM96" s="38"/>
    </row>
    <row r="97" spans="1:39" x14ac:dyDescent="0.25">
      <c r="A97" t="s">
        <v>840</v>
      </c>
      <c r="B97" s="5" t="s">
        <v>559</v>
      </c>
      <c r="C97" s="6" t="s">
        <v>81</v>
      </c>
      <c r="D97" s="7" t="s">
        <v>34</v>
      </c>
      <c r="E97" s="8">
        <v>13.133103507127281</v>
      </c>
      <c r="F97" s="36">
        <v>-0.21821918678478003</v>
      </c>
      <c r="G97" s="8">
        <v>6.190102506291062</v>
      </c>
      <c r="H97" s="9">
        <v>-17</v>
      </c>
      <c r="I97" s="10">
        <v>-57</v>
      </c>
      <c r="J97" s="33">
        <v>-0.16241218308434463</v>
      </c>
      <c r="K97" s="11">
        <v>1.0640091713390976E-2</v>
      </c>
      <c r="L97" s="10">
        <v>50</v>
      </c>
      <c r="M97" s="33">
        <v>0.26823010724188556</v>
      </c>
      <c r="N97" s="11">
        <v>-1.6924741645967484E-2</v>
      </c>
      <c r="O97" s="10">
        <v>-7</v>
      </c>
      <c r="P97" s="33">
        <v>-1.0711929832901035E-2</v>
      </c>
      <c r="Q97" s="11">
        <v>-1.1647599220800438E-3</v>
      </c>
      <c r="R97" s="10">
        <v>-4</v>
      </c>
      <c r="S97" s="33">
        <v>0.18793349445287966</v>
      </c>
      <c r="T97" s="12">
        <v>0.10015022533800702</v>
      </c>
      <c r="U97" s="10">
        <v>29</v>
      </c>
      <c r="V97" s="33">
        <v>3.6410689181838762E-2</v>
      </c>
      <c r="W97" s="11">
        <v>-5.9080723755250558E-3</v>
      </c>
      <c r="X97" s="10">
        <v>-29</v>
      </c>
      <c r="Y97" s="33">
        <v>-0.3894728545552697</v>
      </c>
      <c r="Z97" s="13">
        <v>12905</v>
      </c>
      <c r="AA97" s="10">
        <v>26</v>
      </c>
      <c r="AB97" s="33">
        <v>2.7882684114766743E-2</v>
      </c>
      <c r="AC97" s="11">
        <v>1.7878112978335706E-3</v>
      </c>
      <c r="AD97" s="10">
        <v>2</v>
      </c>
      <c r="AE97" s="33">
        <v>-4.1882969350317878E-2</v>
      </c>
      <c r="AF97" s="11">
        <v>1.9380231256068692E-3</v>
      </c>
      <c r="AG97" s="10">
        <v>-71</v>
      </c>
      <c r="AH97" s="33">
        <v>-0.19161584757766559</v>
      </c>
      <c r="AI97" s="14">
        <v>9.6999999999999531E-2</v>
      </c>
      <c r="AJ97" s="10">
        <v>-28</v>
      </c>
      <c r="AK97" s="33">
        <v>-2.771527976298091E-2</v>
      </c>
      <c r="AL97" s="13">
        <v>8015.9392761939962</v>
      </c>
      <c r="AM97" s="38"/>
    </row>
    <row r="98" spans="1:39" x14ac:dyDescent="0.25">
      <c r="A98" t="s">
        <v>634</v>
      </c>
      <c r="B98" s="5" t="s">
        <v>246</v>
      </c>
      <c r="C98" s="6" t="s">
        <v>19</v>
      </c>
      <c r="D98" s="7" t="s">
        <v>20</v>
      </c>
      <c r="E98" s="8">
        <v>24.467386449046295</v>
      </c>
      <c r="F98" s="36">
        <v>-1.1351027644763982</v>
      </c>
      <c r="G98" s="8">
        <v>6.1671460728181273</v>
      </c>
      <c r="H98" s="9">
        <v>-73</v>
      </c>
      <c r="I98" s="10">
        <v>-223</v>
      </c>
      <c r="J98" s="33">
        <v>-0.705669515287775</v>
      </c>
      <c r="K98" s="11">
        <v>-2.3289219648023773E-2</v>
      </c>
      <c r="L98" s="10">
        <v>-343</v>
      </c>
      <c r="M98" s="33">
        <v>-1.1331633962855578</v>
      </c>
      <c r="N98" s="11">
        <v>3.8268156361772949E-2</v>
      </c>
      <c r="O98" s="10">
        <v>-249</v>
      </c>
      <c r="P98" s="33">
        <v>-0.65726785199720483</v>
      </c>
      <c r="Q98" s="11">
        <v>3.9153439153439155E-2</v>
      </c>
      <c r="R98" s="10">
        <v>75</v>
      </c>
      <c r="S98" s="33">
        <v>0.31843436673435721</v>
      </c>
      <c r="T98" s="12">
        <v>-1.8524458564782995</v>
      </c>
      <c r="U98" s="10">
        <v>-54</v>
      </c>
      <c r="V98" s="33">
        <v>-0.12694652396399675</v>
      </c>
      <c r="W98" s="11">
        <v>4.1947820496978441E-3</v>
      </c>
      <c r="X98" s="10">
        <v>-92</v>
      </c>
      <c r="Y98" s="33">
        <v>-0.36498728608795122</v>
      </c>
      <c r="Z98" s="13">
        <v>1703</v>
      </c>
      <c r="AA98" s="10">
        <v>-17</v>
      </c>
      <c r="AB98" s="33">
        <v>-0.12083891298427046</v>
      </c>
      <c r="AC98" s="11">
        <v>3.0541917554423315E-3</v>
      </c>
      <c r="AD98" s="10">
        <v>65</v>
      </c>
      <c r="AE98" s="33">
        <v>0.26023632794957613</v>
      </c>
      <c r="AF98" s="11">
        <v>2.1897220696831532E-2</v>
      </c>
      <c r="AG98" s="10">
        <v>-5</v>
      </c>
      <c r="AH98" s="33">
        <v>3.4757952768245337E-2</v>
      </c>
      <c r="AI98" s="14">
        <v>-0.15100000000000025</v>
      </c>
      <c r="AJ98" s="10">
        <v>31</v>
      </c>
      <c r="AK98" s="33">
        <v>2.9143422297454508E-2</v>
      </c>
      <c r="AL98" s="13">
        <v>22807.150154929128</v>
      </c>
      <c r="AM98" s="38"/>
    </row>
    <row r="99" spans="1:39" x14ac:dyDescent="0.25">
      <c r="A99" t="s">
        <v>906</v>
      </c>
      <c r="B99" s="5" t="s">
        <v>418</v>
      </c>
      <c r="C99" s="6" t="s">
        <v>93</v>
      </c>
      <c r="D99" s="7" t="s">
        <v>34</v>
      </c>
      <c r="E99" s="8">
        <v>16.332574651021815</v>
      </c>
      <c r="F99" s="36">
        <v>-0.46999216549054257</v>
      </c>
      <c r="G99" s="8">
        <v>6.1661150368513447</v>
      </c>
      <c r="H99" s="9">
        <v>-36</v>
      </c>
      <c r="I99" s="10">
        <v>-339</v>
      </c>
      <c r="J99" s="33">
        <v>-1.150370580844823</v>
      </c>
      <c r="K99" s="11">
        <v>-5.4726526468880099E-2</v>
      </c>
      <c r="L99" s="10">
        <v>-56</v>
      </c>
      <c r="M99" s="33">
        <v>-6.4271512763105831E-2</v>
      </c>
      <c r="N99" s="11">
        <v>-4.2488906806146427E-3</v>
      </c>
      <c r="O99" s="10">
        <v>-20</v>
      </c>
      <c r="P99" s="33">
        <v>-6.2360961294391948E-2</v>
      </c>
      <c r="Q99" s="11">
        <v>1.7474771793830057E-3</v>
      </c>
      <c r="R99" s="10">
        <v>19</v>
      </c>
      <c r="S99" s="33">
        <v>0.23888270298591624</v>
      </c>
      <c r="T99" s="12">
        <v>0</v>
      </c>
      <c r="U99" s="10">
        <v>-10</v>
      </c>
      <c r="V99" s="33">
        <v>-0.13090918722484612</v>
      </c>
      <c r="W99" s="11">
        <v>3.6021514495186025E-3</v>
      </c>
      <c r="X99" s="10">
        <v>-17</v>
      </c>
      <c r="Y99" s="33">
        <v>-0.1681141973070317</v>
      </c>
      <c r="Z99" s="13">
        <v>15164</v>
      </c>
      <c r="AA99" s="10">
        <v>14</v>
      </c>
      <c r="AB99" s="33">
        <v>-2.2098922994675529E-3</v>
      </c>
      <c r="AC99" s="11">
        <v>2.2734550913184881E-3</v>
      </c>
      <c r="AD99" s="10">
        <v>-10</v>
      </c>
      <c r="AE99" s="33">
        <v>-1.4836862201986378E-2</v>
      </c>
      <c r="AF99" s="11">
        <v>4.7764009622371928E-3</v>
      </c>
      <c r="AG99" s="10">
        <v>-43</v>
      </c>
      <c r="AH99" s="33">
        <v>-0.11294439924660554</v>
      </c>
      <c r="AI99" s="14">
        <v>7.3333333333334139E-3</v>
      </c>
      <c r="AJ99" s="10">
        <v>1</v>
      </c>
      <c r="AK99" s="33">
        <v>5.8114202595974107E-3</v>
      </c>
      <c r="AL99" s="13">
        <v>25909.79755218036</v>
      </c>
      <c r="AM99" s="38"/>
    </row>
    <row r="100" spans="1:39" x14ac:dyDescent="0.25">
      <c r="A100" t="s">
        <v>878</v>
      </c>
      <c r="B100" s="5" t="s">
        <v>480</v>
      </c>
      <c r="C100" s="6" t="s">
        <v>81</v>
      </c>
      <c r="D100" s="7" t="s">
        <v>34</v>
      </c>
      <c r="E100" s="8">
        <v>13.995088263508345</v>
      </c>
      <c r="F100" s="36">
        <v>-0.27823574638420556</v>
      </c>
      <c r="G100" s="8">
        <v>6.1642260716444053</v>
      </c>
      <c r="H100" s="9">
        <v>-14</v>
      </c>
      <c r="I100" s="10">
        <v>-283</v>
      </c>
      <c r="J100" s="33">
        <v>-1.9983372743159533</v>
      </c>
      <c r="K100" s="11">
        <v>-9.9398133862841798E-2</v>
      </c>
      <c r="L100" s="10">
        <v>-140</v>
      </c>
      <c r="M100" s="33">
        <v>-0.32102115687650512</v>
      </c>
      <c r="N100" s="11">
        <v>3.8485979064924944E-3</v>
      </c>
      <c r="O100" s="10">
        <v>-10</v>
      </c>
      <c r="P100" s="33">
        <v>-3.7542293874470389E-2</v>
      </c>
      <c r="Q100" s="11">
        <v>3.7366742314859369E-5</v>
      </c>
      <c r="R100" s="10">
        <v>-39</v>
      </c>
      <c r="S100" s="33">
        <v>0.14502724873297285</v>
      </c>
      <c r="T100" s="12">
        <v>0.18449049873931495</v>
      </c>
      <c r="U100" s="10">
        <v>86</v>
      </c>
      <c r="V100" s="33">
        <v>0.20977639213331656</v>
      </c>
      <c r="W100" s="11">
        <v>-1.5699388473380621E-2</v>
      </c>
      <c r="X100" s="10">
        <v>-21</v>
      </c>
      <c r="Y100" s="33">
        <v>-0.23181019513747114</v>
      </c>
      <c r="Z100" s="13">
        <v>17410</v>
      </c>
      <c r="AA100" s="10">
        <v>35</v>
      </c>
      <c r="AB100" s="33">
        <v>5.6545987947351772E-2</v>
      </c>
      <c r="AC100" s="11">
        <v>1.8263555250514728E-3</v>
      </c>
      <c r="AD100" s="10">
        <v>73</v>
      </c>
      <c r="AE100" s="33">
        <v>0.20701588004832328</v>
      </c>
      <c r="AF100" s="11">
        <v>1.7165867541501512E-2</v>
      </c>
      <c r="AG100" s="10">
        <v>-13</v>
      </c>
      <c r="AH100" s="33">
        <v>-0.16498807574843222</v>
      </c>
      <c r="AI100" s="14">
        <v>5.2333333333333343E-2</v>
      </c>
      <c r="AJ100" s="10">
        <v>-10</v>
      </c>
      <c r="AK100" s="33">
        <v>-2.4648557996024695E-2</v>
      </c>
      <c r="AL100" s="13">
        <v>20689.727134163229</v>
      </c>
      <c r="AM100" s="38"/>
    </row>
    <row r="101" spans="1:39" x14ac:dyDescent="0.25">
      <c r="A101" t="s">
        <v>880</v>
      </c>
      <c r="B101" s="5" t="s">
        <v>513</v>
      </c>
      <c r="C101" s="6" t="s">
        <v>93</v>
      </c>
      <c r="D101" s="7" t="s">
        <v>34</v>
      </c>
      <c r="E101" s="8">
        <v>17.332231416894217</v>
      </c>
      <c r="F101" s="36">
        <v>-0.53467654779188623</v>
      </c>
      <c r="G101" s="8">
        <v>6.1238889073661333</v>
      </c>
      <c r="H101" s="9">
        <v>-31</v>
      </c>
      <c r="I101" s="10">
        <v>-352</v>
      </c>
      <c r="J101" s="33">
        <v>-1.1464679416416834</v>
      </c>
      <c r="K101" s="11">
        <v>-5.3751004885561282E-2</v>
      </c>
      <c r="L101" s="10">
        <v>-72</v>
      </c>
      <c r="M101" s="33">
        <v>-0.22875055436656466</v>
      </c>
      <c r="N101" s="11">
        <v>7.8640745122805656E-3</v>
      </c>
      <c r="O101" s="10">
        <v>49</v>
      </c>
      <c r="P101" s="33">
        <v>0.12301894472319275</v>
      </c>
      <c r="Q101" s="11">
        <v>-9.5665245004847976E-3</v>
      </c>
      <c r="R101" s="10">
        <v>-115</v>
      </c>
      <c r="S101" s="33">
        <v>5.5885341210841988E-2</v>
      </c>
      <c r="T101" s="12">
        <v>0.31906169439631088</v>
      </c>
      <c r="U101" s="10">
        <v>56</v>
      </c>
      <c r="V101" s="33">
        <v>0.15885600999341914</v>
      </c>
      <c r="W101" s="11">
        <v>-1.2659292378266379E-2</v>
      </c>
      <c r="X101" s="10">
        <v>-20</v>
      </c>
      <c r="Y101" s="33">
        <v>-0.14051067607709719</v>
      </c>
      <c r="Z101" s="13">
        <v>13537</v>
      </c>
      <c r="AA101" s="10">
        <v>-64</v>
      </c>
      <c r="AB101" s="33">
        <v>-0.2041729409718922</v>
      </c>
      <c r="AC101" s="11">
        <v>4.9354623641576084E-3</v>
      </c>
      <c r="AD101" s="10">
        <v>-55</v>
      </c>
      <c r="AE101" s="33">
        <v>-0.16458952977202596</v>
      </c>
      <c r="AF101" s="11">
        <v>-4.3146810841108163E-3</v>
      </c>
      <c r="AG101" s="10">
        <v>-6</v>
      </c>
      <c r="AH101" s="33">
        <v>-9.1021519754405422E-2</v>
      </c>
      <c r="AI101" s="14">
        <v>-3.1333333333333213E-2</v>
      </c>
      <c r="AJ101" s="10">
        <v>12</v>
      </c>
      <c r="AK101" s="33">
        <v>1.3585228169355021E-2</v>
      </c>
      <c r="AL101" s="13">
        <v>52227.559728284919</v>
      </c>
      <c r="AM101" s="38"/>
    </row>
    <row r="102" spans="1:39" x14ac:dyDescent="0.25">
      <c r="A102" t="s">
        <v>662</v>
      </c>
      <c r="B102" s="5" t="s">
        <v>272</v>
      </c>
      <c r="C102" s="6" t="s">
        <v>44</v>
      </c>
      <c r="D102" s="7" t="s">
        <v>20</v>
      </c>
      <c r="E102" s="8">
        <v>27.211056724963413</v>
      </c>
      <c r="F102" s="36">
        <v>-1.3394141213657926</v>
      </c>
      <c r="G102" s="8">
        <v>6.1177742913673114</v>
      </c>
      <c r="H102" s="9">
        <v>-67</v>
      </c>
      <c r="I102" s="10">
        <v>108</v>
      </c>
      <c r="J102" s="33">
        <v>0.40388440513981316</v>
      </c>
      <c r="K102" s="11">
        <v>6.1155431893669343E-2</v>
      </c>
      <c r="L102" s="10">
        <v>-97</v>
      </c>
      <c r="M102" s="33">
        <v>-0.26362313808819127</v>
      </c>
      <c r="N102" s="11">
        <v>-3.6683517159006099E-3</v>
      </c>
      <c r="O102" s="10">
        <v>-56</v>
      </c>
      <c r="P102" s="33">
        <v>-0.3781004568808044</v>
      </c>
      <c r="Q102" s="11">
        <v>1.9532866266779705E-2</v>
      </c>
      <c r="R102" s="10">
        <v>-10</v>
      </c>
      <c r="S102" s="33">
        <v>-2.6392253160968829E-2</v>
      </c>
      <c r="T102" s="12">
        <v>2.6453448110112965E-2</v>
      </c>
      <c r="U102" s="10">
        <v>-183</v>
      </c>
      <c r="V102" s="33">
        <v>-0.78982404887841162</v>
      </c>
      <c r="W102" s="11">
        <v>4.5205223125546812E-2</v>
      </c>
      <c r="X102" s="10">
        <v>-45</v>
      </c>
      <c r="Y102" s="33">
        <v>-0.17386291676796217</v>
      </c>
      <c r="Z102" s="13">
        <v>8552</v>
      </c>
      <c r="AA102" s="10">
        <v>36</v>
      </c>
      <c r="AB102" s="33">
        <v>5.367919309788638E-2</v>
      </c>
      <c r="AC102" s="11">
        <v>1.3533986623113989E-3</v>
      </c>
      <c r="AD102" s="10">
        <v>-28</v>
      </c>
      <c r="AE102" s="33">
        <v>-8.6835152723800865E-2</v>
      </c>
      <c r="AF102" s="11">
        <v>2.032871624617183E-3</v>
      </c>
      <c r="AG102" s="10">
        <v>47</v>
      </c>
      <c r="AH102" s="33">
        <v>9.7063429107437954E-2</v>
      </c>
      <c r="AI102" s="14">
        <v>-0.23100000000000032</v>
      </c>
      <c r="AJ102" s="10">
        <v>-29</v>
      </c>
      <c r="AK102" s="33">
        <v>1.036135963401616E-2</v>
      </c>
      <c r="AL102" s="13">
        <v>12223.918893694979</v>
      </c>
      <c r="AM102" s="38"/>
    </row>
    <row r="103" spans="1:39" x14ac:dyDescent="0.25">
      <c r="A103" t="s">
        <v>1017</v>
      </c>
      <c r="B103" s="5" t="s">
        <v>561</v>
      </c>
      <c r="C103" s="6" t="s">
        <v>93</v>
      </c>
      <c r="D103" s="7" t="s">
        <v>34</v>
      </c>
      <c r="E103" s="8">
        <v>9.6791132074444874</v>
      </c>
      <c r="F103" s="36">
        <v>9.4598612071335353E-2</v>
      </c>
      <c r="G103" s="8">
        <v>6.1141040206794131</v>
      </c>
      <c r="H103" s="9">
        <v>-1</v>
      </c>
      <c r="I103" s="10">
        <v>1</v>
      </c>
      <c r="J103" s="33">
        <v>2.9630323080847815E-2</v>
      </c>
      <c r="K103" s="11">
        <v>3.2960309042765923E-2</v>
      </c>
      <c r="L103" s="10">
        <v>-219</v>
      </c>
      <c r="M103" s="33">
        <v>-0.56116085489381951</v>
      </c>
      <c r="N103" s="11">
        <v>1.4612706870284705E-2</v>
      </c>
      <c r="O103" s="10">
        <v>96</v>
      </c>
      <c r="P103" s="33">
        <v>0.1901791182325766</v>
      </c>
      <c r="Q103" s="11">
        <v>-1.4130650535875668E-2</v>
      </c>
      <c r="R103" s="10">
        <v>-166</v>
      </c>
      <c r="S103" s="33">
        <v>-3.3289028167904827E-2</v>
      </c>
      <c r="T103" s="12">
        <v>0.53500458575359222</v>
      </c>
      <c r="U103" s="10">
        <v>65</v>
      </c>
      <c r="V103" s="33">
        <v>0.12793292628606034</v>
      </c>
      <c r="W103" s="11">
        <v>-1.1269020373905429E-2</v>
      </c>
      <c r="X103" s="10">
        <v>-10</v>
      </c>
      <c r="Y103" s="33">
        <v>-0.19119890087113012</v>
      </c>
      <c r="Z103" s="13">
        <v>26869</v>
      </c>
      <c r="AA103" s="10">
        <v>1</v>
      </c>
      <c r="AB103" s="33">
        <v>-7.7694838363839835E-4</v>
      </c>
      <c r="AC103" s="11">
        <v>3.2706545721990672E-3</v>
      </c>
      <c r="AD103" s="10">
        <v>63</v>
      </c>
      <c r="AE103" s="33">
        <v>0.16532747574793882</v>
      </c>
      <c r="AF103" s="11">
        <v>1.4264180226081336E-2</v>
      </c>
      <c r="AG103" s="10">
        <v>-17</v>
      </c>
      <c r="AH103" s="33">
        <v>-9.9693297502866263E-2</v>
      </c>
      <c r="AI103" s="14">
        <v>-1.2999999999999901E-2</v>
      </c>
      <c r="AJ103" s="10">
        <v>-6</v>
      </c>
      <c r="AK103" s="33">
        <v>-2.3080293774432742E-2</v>
      </c>
      <c r="AL103" s="13">
        <v>27462.466060530685</v>
      </c>
      <c r="AM103" s="38"/>
    </row>
    <row r="104" spans="1:39" x14ac:dyDescent="0.25">
      <c r="A104" t="s">
        <v>1159</v>
      </c>
      <c r="B104" s="5" t="s">
        <v>413</v>
      </c>
      <c r="C104" s="6" t="s">
        <v>93</v>
      </c>
      <c r="D104" s="7" t="s">
        <v>34</v>
      </c>
      <c r="E104" s="8">
        <v>15.220433137365147</v>
      </c>
      <c r="F104" s="36">
        <v>-0.35593451642366425</v>
      </c>
      <c r="G104" s="8">
        <v>6.1085189731271345</v>
      </c>
      <c r="H104" s="9">
        <v>-25</v>
      </c>
      <c r="I104" s="10">
        <v>-2</v>
      </c>
      <c r="J104" s="33">
        <v>-0.1627880094210945</v>
      </c>
      <c r="K104" s="11">
        <v>6.2069182820625901E-2</v>
      </c>
      <c r="L104" s="10">
        <v>-117</v>
      </c>
      <c r="M104" s="33">
        <v>-0.38602954919317911</v>
      </c>
      <c r="N104" s="11">
        <v>1.2911923947942664E-2</v>
      </c>
      <c r="O104" s="10">
        <v>37</v>
      </c>
      <c r="P104" s="33">
        <v>8.3585096323477659E-2</v>
      </c>
      <c r="Q104" s="11">
        <v>-7.1668129529342045E-3</v>
      </c>
      <c r="R104" s="10">
        <v>-132</v>
      </c>
      <c r="S104" s="33">
        <v>3.6886337211697207E-2</v>
      </c>
      <c r="T104" s="12">
        <v>0.39706174310105224</v>
      </c>
      <c r="U104" s="10">
        <v>-56</v>
      </c>
      <c r="V104" s="33">
        <v>-0.151975955971139</v>
      </c>
      <c r="W104" s="11">
        <v>6.1870663799403688E-3</v>
      </c>
      <c r="X104" s="10">
        <v>6</v>
      </c>
      <c r="Y104" s="33">
        <v>4.321002075249214E-2</v>
      </c>
      <c r="Z104" s="13">
        <v>22276</v>
      </c>
      <c r="AA104" s="10">
        <v>-65</v>
      </c>
      <c r="AB104" s="33">
        <v>-0.21827347369389188</v>
      </c>
      <c r="AC104" s="11">
        <v>4.9768270944741538E-3</v>
      </c>
      <c r="AD104" s="10">
        <v>-6</v>
      </c>
      <c r="AE104" s="33">
        <v>-1.0825391587411581E-2</v>
      </c>
      <c r="AF104" s="11">
        <v>4.3000965539827796E-3</v>
      </c>
      <c r="AG104" s="10">
        <v>2</v>
      </c>
      <c r="AH104" s="33">
        <v>-8.9880193670286712E-3</v>
      </c>
      <c r="AI104" s="14">
        <v>-0.11333333333333329</v>
      </c>
      <c r="AJ104" s="10">
        <v>-4</v>
      </c>
      <c r="AK104" s="33">
        <v>3.6409801457482072E-3</v>
      </c>
      <c r="AL104" s="13">
        <v>19322.851420854306</v>
      </c>
      <c r="AM104" s="38"/>
    </row>
    <row r="105" spans="1:39" x14ac:dyDescent="0.25">
      <c r="A105" t="s">
        <v>786</v>
      </c>
      <c r="B105" s="5" t="s">
        <v>543</v>
      </c>
      <c r="C105" s="6" t="s">
        <v>19</v>
      </c>
      <c r="D105" s="7" t="s">
        <v>20</v>
      </c>
      <c r="E105" s="8">
        <v>10.324631134125354</v>
      </c>
      <c r="F105" s="36">
        <v>5.6468847605641415E-2</v>
      </c>
      <c r="G105" s="8">
        <v>6.077795534301778</v>
      </c>
      <c r="H105" s="9">
        <v>-5</v>
      </c>
      <c r="I105" s="10">
        <v>284</v>
      </c>
      <c r="J105" s="33">
        <v>1.1371751399546912</v>
      </c>
      <c r="K105" s="11">
        <v>0.11065070694975454</v>
      </c>
      <c r="L105" s="10">
        <v>-97</v>
      </c>
      <c r="M105" s="33">
        <v>-0.31363484873857916</v>
      </c>
      <c r="N105" s="11">
        <v>-2.918471865780356E-3</v>
      </c>
      <c r="O105" s="10">
        <v>-32</v>
      </c>
      <c r="P105" s="33">
        <v>-7.0968102060735339E-2</v>
      </c>
      <c r="Q105" s="11">
        <v>2.6705283501071908E-3</v>
      </c>
      <c r="R105" s="10">
        <v>-45</v>
      </c>
      <c r="S105" s="33">
        <v>0.13793692700094951</v>
      </c>
      <c r="T105" s="12">
        <v>0.15136886044350309</v>
      </c>
      <c r="U105" s="10">
        <v>-28</v>
      </c>
      <c r="V105" s="33">
        <v>-0.16793492305346813</v>
      </c>
      <c r="W105" s="11">
        <v>6.0116861768652434E-3</v>
      </c>
      <c r="X105" s="10">
        <v>-5</v>
      </c>
      <c r="Y105" s="33">
        <v>-2.5150494831178039E-2</v>
      </c>
      <c r="Z105" s="13">
        <v>27404</v>
      </c>
      <c r="AA105" s="10">
        <v>10</v>
      </c>
      <c r="AB105" s="33">
        <v>0.19148440449164505</v>
      </c>
      <c r="AC105" s="11">
        <v>1.1046990931574616E-3</v>
      </c>
      <c r="AD105" s="10">
        <v>-32</v>
      </c>
      <c r="AE105" s="33">
        <v>-0.20577212501634945</v>
      </c>
      <c r="AF105" s="11">
        <v>-8.1421111641442057E-3</v>
      </c>
      <c r="AG105" s="10">
        <v>-9</v>
      </c>
      <c r="AH105" s="33">
        <v>-6.6506010537277782E-3</v>
      </c>
      <c r="AI105" s="14">
        <v>-0.10799999999999965</v>
      </c>
      <c r="AJ105" s="10">
        <v>-33</v>
      </c>
      <c r="AK105" s="33">
        <v>-2.9397045863268786E-2</v>
      </c>
      <c r="AL105" s="13">
        <v>5193.4641419900872</v>
      </c>
      <c r="AM105" s="38"/>
    </row>
    <row r="106" spans="1:39" x14ac:dyDescent="0.25">
      <c r="A106" t="s">
        <v>1108</v>
      </c>
      <c r="B106" s="5" t="s">
        <v>80</v>
      </c>
      <c r="C106" s="6" t="s">
        <v>81</v>
      </c>
      <c r="D106" s="7" t="s">
        <v>34</v>
      </c>
      <c r="E106" s="8">
        <v>44.064235671731076</v>
      </c>
      <c r="F106" s="36">
        <v>-2.6969941882546218</v>
      </c>
      <c r="G106" s="8">
        <v>6.0693479847927279</v>
      </c>
      <c r="H106" s="9">
        <v>-25</v>
      </c>
      <c r="I106" s="10">
        <v>207</v>
      </c>
      <c r="J106" s="33">
        <v>0.6941620648920519</v>
      </c>
      <c r="K106" s="11">
        <v>7.4904931311820411E-2</v>
      </c>
      <c r="L106" s="10">
        <v>131</v>
      </c>
      <c r="M106" s="33">
        <v>0.5422264281734307</v>
      </c>
      <c r="N106" s="11">
        <v>-4.5748432601880884E-2</v>
      </c>
      <c r="O106" s="10">
        <v>-52</v>
      </c>
      <c r="P106" s="33">
        <v>-1.0183461974083681</v>
      </c>
      <c r="Q106" s="11">
        <v>5.7741223460163957E-2</v>
      </c>
      <c r="R106" s="10">
        <v>284</v>
      </c>
      <c r="S106" s="33">
        <v>0.56241516657106161</v>
      </c>
      <c r="T106" s="12">
        <v>-1.3605442176870748</v>
      </c>
      <c r="U106" s="10">
        <v>-34</v>
      </c>
      <c r="V106" s="33">
        <v>-1.3684454257219709</v>
      </c>
      <c r="W106" s="11">
        <v>8.3428888373224985E-2</v>
      </c>
      <c r="X106" s="10">
        <v>-22</v>
      </c>
      <c r="Y106" s="33">
        <v>-0.20481621426482532</v>
      </c>
      <c r="Z106" s="13">
        <v>208</v>
      </c>
      <c r="AA106" s="10">
        <v>96</v>
      </c>
      <c r="AB106" s="33">
        <v>0.3062218543118036</v>
      </c>
      <c r="AC106" s="11">
        <v>-2.2921348314606793E-3</v>
      </c>
      <c r="AD106" s="10">
        <v>-23</v>
      </c>
      <c r="AE106" s="33">
        <v>-1.2846118381248199</v>
      </c>
      <c r="AF106" s="11">
        <v>-6.1722186898369724E-2</v>
      </c>
      <c r="AG106" s="10">
        <v>1</v>
      </c>
      <c r="AH106" s="33">
        <v>-1.6199729440603161E-2</v>
      </c>
      <c r="AI106" s="14">
        <v>-0.10599999999999987</v>
      </c>
      <c r="AJ106" s="10">
        <v>-9</v>
      </c>
      <c r="AK106" s="33">
        <v>2.2165101905109674E-2</v>
      </c>
      <c r="AL106" s="13">
        <v>4622.5016133887184</v>
      </c>
      <c r="AM106" s="38"/>
    </row>
    <row r="107" spans="1:39" x14ac:dyDescent="0.25">
      <c r="A107" t="s">
        <v>865</v>
      </c>
      <c r="B107" s="5" t="s">
        <v>552</v>
      </c>
      <c r="C107" s="6" t="s">
        <v>41</v>
      </c>
      <c r="D107" s="7" t="s">
        <v>34</v>
      </c>
      <c r="E107" s="8">
        <v>10.606344452819883</v>
      </c>
      <c r="F107" s="36">
        <v>5.1341464299293094E-2</v>
      </c>
      <c r="G107" s="8">
        <v>6.0333489104146523</v>
      </c>
      <c r="H107" s="9">
        <v>-5</v>
      </c>
      <c r="I107" s="10">
        <v>-68</v>
      </c>
      <c r="J107" s="33">
        <v>-0.34114459718451123</v>
      </c>
      <c r="K107" s="11">
        <v>1.1506173074767645E-2</v>
      </c>
      <c r="L107" s="10">
        <v>-16</v>
      </c>
      <c r="M107" s="33">
        <v>3.8568171768809001E-2</v>
      </c>
      <c r="N107" s="11">
        <v>-5.261913331927888E-3</v>
      </c>
      <c r="O107" s="10">
        <v>43</v>
      </c>
      <c r="P107" s="33">
        <v>9.3950027361156208E-2</v>
      </c>
      <c r="Q107" s="11">
        <v>-7.8314150537553348E-3</v>
      </c>
      <c r="R107" s="10">
        <v>54</v>
      </c>
      <c r="S107" s="33">
        <v>0.25386127827589261</v>
      </c>
      <c r="T107" s="12">
        <v>-9.9742067484002966E-2</v>
      </c>
      <c r="U107" s="10">
        <v>-72</v>
      </c>
      <c r="V107" s="33">
        <v>-0.22244062606530968</v>
      </c>
      <c r="W107" s="11">
        <v>9.6819864859661597E-3</v>
      </c>
      <c r="X107" s="10">
        <v>-1</v>
      </c>
      <c r="Y107" s="33">
        <v>9.9219931630643687E-2</v>
      </c>
      <c r="Z107" s="13">
        <v>35990</v>
      </c>
      <c r="AA107" s="10">
        <v>44</v>
      </c>
      <c r="AB107" s="33">
        <v>0.16657974700862899</v>
      </c>
      <c r="AC107" s="11">
        <v>7.6776064320548121E-4</v>
      </c>
      <c r="AD107" s="10">
        <v>-85</v>
      </c>
      <c r="AE107" s="33">
        <v>-0.2461635817007567</v>
      </c>
      <c r="AF107" s="11">
        <v>-9.2454322034384306E-3</v>
      </c>
      <c r="AG107" s="10">
        <v>4</v>
      </c>
      <c r="AH107" s="33">
        <v>-4.9957444441994514E-2</v>
      </c>
      <c r="AI107" s="14">
        <v>-6.9333333333333691E-2</v>
      </c>
      <c r="AJ107" s="10">
        <v>-1</v>
      </c>
      <c r="AK107" s="33">
        <v>-2.212737898615199E-2</v>
      </c>
      <c r="AL107" s="13">
        <v>31068.954799944186</v>
      </c>
      <c r="AM107" s="38"/>
    </row>
    <row r="108" spans="1:39" x14ac:dyDescent="0.25">
      <c r="A108" t="s">
        <v>734</v>
      </c>
      <c r="B108" s="5" t="s">
        <v>523</v>
      </c>
      <c r="C108" s="6" t="s">
        <v>93</v>
      </c>
      <c r="D108" s="7" t="s">
        <v>34</v>
      </c>
      <c r="E108" s="8">
        <v>12.673483759619192</v>
      </c>
      <c r="F108" s="36">
        <v>-0.11246241960339809</v>
      </c>
      <c r="G108" s="8">
        <v>6.0206740703268551</v>
      </c>
      <c r="H108" s="9">
        <v>-11</v>
      </c>
      <c r="I108" s="10">
        <v>-245</v>
      </c>
      <c r="J108" s="33">
        <v>-0.76177587267724522</v>
      </c>
      <c r="K108" s="11">
        <v>-2.53108167990862E-2</v>
      </c>
      <c r="L108" s="10">
        <v>-28</v>
      </c>
      <c r="M108" s="33">
        <v>-0.59087455042577153</v>
      </c>
      <c r="N108" s="11">
        <v>-6.9662320760417312E-3</v>
      </c>
      <c r="O108" s="10">
        <v>-115</v>
      </c>
      <c r="P108" s="33">
        <v>-0.34227883646228202</v>
      </c>
      <c r="Q108" s="11">
        <v>1.86383875704609E-2</v>
      </c>
      <c r="R108" s="10">
        <v>19</v>
      </c>
      <c r="S108" s="33">
        <v>0.23888270298591624</v>
      </c>
      <c r="T108" s="12">
        <v>0</v>
      </c>
      <c r="U108" s="10">
        <v>-7</v>
      </c>
      <c r="V108" s="33">
        <v>-8.9534756363195855E-2</v>
      </c>
      <c r="W108" s="11">
        <v>1.4498429429857795E-3</v>
      </c>
      <c r="X108" s="10">
        <v>28</v>
      </c>
      <c r="Y108" s="33">
        <v>0.84278152473104728</v>
      </c>
      <c r="Z108" s="13">
        <v>64815</v>
      </c>
      <c r="AA108" s="10">
        <v>-129</v>
      </c>
      <c r="AB108" s="33">
        <v>-0.41311571071245112</v>
      </c>
      <c r="AC108" s="11">
        <v>8.0610615312353209E-3</v>
      </c>
      <c r="AD108" s="10">
        <v>33</v>
      </c>
      <c r="AE108" s="33">
        <v>8.8784141281144535E-2</v>
      </c>
      <c r="AF108" s="11">
        <v>1.0476512335248378E-2</v>
      </c>
      <c r="AG108" s="10">
        <v>-10</v>
      </c>
      <c r="AH108" s="33">
        <v>-0.23172120690603992</v>
      </c>
      <c r="AI108" s="14">
        <v>0.11866666666666659</v>
      </c>
      <c r="AJ108" s="10">
        <v>-3</v>
      </c>
      <c r="AK108" s="33">
        <v>-0.16755431024525069</v>
      </c>
      <c r="AL108" s="13">
        <v>28898.79473558173</v>
      </c>
      <c r="AM108" s="38"/>
    </row>
    <row r="109" spans="1:39" x14ac:dyDescent="0.25">
      <c r="A109" t="s">
        <v>845</v>
      </c>
      <c r="B109" s="5" t="s">
        <v>147</v>
      </c>
      <c r="C109" s="6" t="s">
        <v>30</v>
      </c>
      <c r="D109" s="7" t="s">
        <v>20</v>
      </c>
      <c r="E109" s="8">
        <v>38.187570935362018</v>
      </c>
      <c r="F109" s="36">
        <v>-2.1953599601782274</v>
      </c>
      <c r="G109" s="8">
        <v>6.0160562948860488</v>
      </c>
      <c r="H109" s="9">
        <v>-43</v>
      </c>
      <c r="I109" s="10">
        <v>-143</v>
      </c>
      <c r="J109" s="33">
        <v>-0.4293165906338865</v>
      </c>
      <c r="K109" s="11">
        <v>4.7465685671177482E-4</v>
      </c>
      <c r="L109" s="10">
        <v>-301</v>
      </c>
      <c r="M109" s="33">
        <v>-1.2505933765269892</v>
      </c>
      <c r="N109" s="11">
        <v>3.4015184071049989E-2</v>
      </c>
      <c r="O109" s="10">
        <v>43</v>
      </c>
      <c r="P109" s="33">
        <v>0.52475468912730094</v>
      </c>
      <c r="Q109" s="11">
        <v>-3.8256512607122303E-2</v>
      </c>
      <c r="R109" s="10">
        <v>-352</v>
      </c>
      <c r="S109" s="33">
        <v>-1.4593927513246683</v>
      </c>
      <c r="T109" s="12">
        <v>3.3382789317507418</v>
      </c>
      <c r="U109" s="10">
        <v>-94</v>
      </c>
      <c r="V109" s="33">
        <v>-0.54140342276107223</v>
      </c>
      <c r="W109" s="11">
        <v>3.090955912212115E-2</v>
      </c>
      <c r="X109" s="10">
        <v>-22</v>
      </c>
      <c r="Y109" s="33">
        <v>-3.8332942682855586E-2</v>
      </c>
      <c r="Z109" s="13">
        <v>10203</v>
      </c>
      <c r="AA109" s="10">
        <v>-6</v>
      </c>
      <c r="AB109" s="33">
        <v>-0.13484533724394054</v>
      </c>
      <c r="AC109" s="11">
        <v>1.9533607681755799E-3</v>
      </c>
      <c r="AD109" s="10">
        <v>-13</v>
      </c>
      <c r="AE109" s="33">
        <v>-0.16780425725084691</v>
      </c>
      <c r="AF109" s="11">
        <v>2.1048346432650522E-4</v>
      </c>
      <c r="AG109" s="10">
        <v>48</v>
      </c>
      <c r="AH109" s="33">
        <v>0.13276086353229366</v>
      </c>
      <c r="AI109" s="14">
        <v>-0.27033333333333331</v>
      </c>
      <c r="AJ109" s="10">
        <v>11</v>
      </c>
      <c r="AK109" s="33">
        <v>3.3805351460003796E-2</v>
      </c>
      <c r="AL109" s="13">
        <v>15680.384806091643</v>
      </c>
      <c r="AM109" s="38"/>
    </row>
    <row r="110" spans="1:39" x14ac:dyDescent="0.25">
      <c r="A110" t="s">
        <v>1093</v>
      </c>
      <c r="B110" s="5" t="s">
        <v>274</v>
      </c>
      <c r="C110" s="6" t="s">
        <v>33</v>
      </c>
      <c r="D110" s="7" t="s">
        <v>34</v>
      </c>
      <c r="E110" s="8">
        <v>25.82628793820826</v>
      </c>
      <c r="F110" s="36">
        <v>-1.1822798748750454</v>
      </c>
      <c r="G110" s="8">
        <v>6.0085054267267211</v>
      </c>
      <c r="H110" s="9">
        <v>-71</v>
      </c>
      <c r="I110" s="10">
        <v>-182</v>
      </c>
      <c r="J110" s="33">
        <v>-0.54977924625910701</v>
      </c>
      <c r="K110" s="11">
        <v>-1.0985693089299864E-2</v>
      </c>
      <c r="L110" s="10">
        <v>-56</v>
      </c>
      <c r="M110" s="33">
        <v>-0.15183757474844239</v>
      </c>
      <c r="N110" s="11">
        <v>4.0504525704726999E-3</v>
      </c>
      <c r="O110" s="10">
        <v>-130</v>
      </c>
      <c r="P110" s="33">
        <v>-0.65743527071562291</v>
      </c>
      <c r="Q110" s="11">
        <v>3.7459753198317181E-2</v>
      </c>
      <c r="R110" s="10">
        <v>-75</v>
      </c>
      <c r="S110" s="33">
        <v>-7.4022827011805001E-2</v>
      </c>
      <c r="T110" s="12">
        <v>0.36833310066705127</v>
      </c>
      <c r="U110" s="10">
        <v>60</v>
      </c>
      <c r="V110" s="33">
        <v>0.19862097505866705</v>
      </c>
      <c r="W110" s="11">
        <v>-1.4922518949490295E-2</v>
      </c>
      <c r="X110" s="10">
        <v>-56</v>
      </c>
      <c r="Y110" s="33">
        <v>-0.29585809323495316</v>
      </c>
      <c r="Z110" s="13">
        <v>6460</v>
      </c>
      <c r="AA110" s="10">
        <v>-67</v>
      </c>
      <c r="AB110" s="33">
        <v>-0.49634562090457146</v>
      </c>
      <c r="AC110" s="11">
        <v>7.0250138966092279E-3</v>
      </c>
      <c r="AD110" s="10">
        <v>54</v>
      </c>
      <c r="AE110" s="33">
        <v>0.24533313775060547</v>
      </c>
      <c r="AF110" s="11">
        <v>2.149941658290877E-2</v>
      </c>
      <c r="AG110" s="10">
        <v>84</v>
      </c>
      <c r="AH110" s="33">
        <v>0.21502032144424371</v>
      </c>
      <c r="AI110" s="14">
        <v>-0.37000000000000011</v>
      </c>
      <c r="AJ110" s="10">
        <v>53</v>
      </c>
      <c r="AK110" s="33">
        <v>7.6307796293844044E-2</v>
      </c>
      <c r="AL110" s="13">
        <v>101551.37653296028</v>
      </c>
      <c r="AM110" s="38"/>
    </row>
    <row r="111" spans="1:39" x14ac:dyDescent="0.25">
      <c r="A111" t="s">
        <v>636</v>
      </c>
      <c r="B111" s="5" t="s">
        <v>545</v>
      </c>
      <c r="C111" s="6" t="s">
        <v>172</v>
      </c>
      <c r="D111" s="7" t="s">
        <v>39</v>
      </c>
      <c r="E111" s="8">
        <v>12.691264795284535</v>
      </c>
      <c r="F111" s="36">
        <v>-0.10476011942337582</v>
      </c>
      <c r="G111" s="8">
        <v>5.9979303562740434</v>
      </c>
      <c r="H111" s="9">
        <v>-9</v>
      </c>
      <c r="I111" s="10">
        <v>-113</v>
      </c>
      <c r="J111" s="33">
        <v>-0.32563674508322293</v>
      </c>
      <c r="K111" s="11">
        <v>8.537073641649684E-3</v>
      </c>
      <c r="L111" s="10">
        <v>-42</v>
      </c>
      <c r="M111" s="33">
        <v>-8.4720390212706942E-3</v>
      </c>
      <c r="N111" s="11">
        <v>-8.9144988596888478E-3</v>
      </c>
      <c r="O111" s="10">
        <v>-26</v>
      </c>
      <c r="P111" s="33">
        <v>-4.5141179614330174E-2</v>
      </c>
      <c r="Q111" s="11">
        <v>8.277101595509876E-4</v>
      </c>
      <c r="R111" s="10">
        <v>6</v>
      </c>
      <c r="S111" s="33">
        <v>0.20240952782084809</v>
      </c>
      <c r="T111" s="12">
        <v>7.1694866647548039E-2</v>
      </c>
      <c r="U111" s="10">
        <v>-6</v>
      </c>
      <c r="V111" s="33">
        <v>-4.2259041702714772E-2</v>
      </c>
      <c r="W111" s="11">
        <v>-8.6364877165680948E-4</v>
      </c>
      <c r="X111" s="10">
        <v>-17</v>
      </c>
      <c r="Y111" s="33">
        <v>-0.14845535799259801</v>
      </c>
      <c r="Z111" s="13">
        <v>22201</v>
      </c>
      <c r="AA111" s="10">
        <v>72</v>
      </c>
      <c r="AB111" s="33">
        <v>0.23303348736189866</v>
      </c>
      <c r="AC111" s="11">
        <v>-1.5149471791413988E-4</v>
      </c>
      <c r="AD111" s="10">
        <v>-59</v>
      </c>
      <c r="AE111" s="33">
        <v>-0.17758307136147544</v>
      </c>
      <c r="AF111" s="11">
        <v>-5.447181984665872E-3</v>
      </c>
      <c r="AG111" s="10">
        <v>-25</v>
      </c>
      <c r="AH111" s="33">
        <v>-0.13488322491513105</v>
      </c>
      <c r="AI111" s="14">
        <v>2.2333333333333094E-2</v>
      </c>
      <c r="AJ111" s="10">
        <v>-16</v>
      </c>
      <c r="AK111" s="33">
        <v>-3.8065926720392787E-2</v>
      </c>
      <c r="AL111" s="13">
        <v>12778.903122821881</v>
      </c>
      <c r="AM111" s="38"/>
    </row>
    <row r="112" spans="1:39" ht="22.5" x14ac:dyDescent="0.25">
      <c r="A112" t="s">
        <v>1133</v>
      </c>
      <c r="B112" s="5" t="s">
        <v>379</v>
      </c>
      <c r="C112" s="6" t="s">
        <v>54</v>
      </c>
      <c r="D112" s="7" t="s">
        <v>39</v>
      </c>
      <c r="E112" s="8">
        <v>23.455529592798403</v>
      </c>
      <c r="F112" s="36">
        <v>-0.981222350397153</v>
      </c>
      <c r="G112" s="8">
        <v>5.9902640477631195</v>
      </c>
      <c r="H112" s="9">
        <v>-59</v>
      </c>
      <c r="I112" s="10">
        <v>281</v>
      </c>
      <c r="J112" s="33">
        <v>1.0307053998883009</v>
      </c>
      <c r="K112" s="11">
        <v>0.10216760937712965</v>
      </c>
      <c r="L112" s="10">
        <v>-179</v>
      </c>
      <c r="M112" s="33">
        <v>-0.54789289437216404</v>
      </c>
      <c r="N112" s="11">
        <v>8.1510960632318885E-3</v>
      </c>
      <c r="O112" s="10">
        <v>-78</v>
      </c>
      <c r="P112" s="33">
        <v>-0.21403895190288053</v>
      </c>
      <c r="Q112" s="11">
        <v>1.057088801465509E-2</v>
      </c>
      <c r="R112" s="10">
        <v>29</v>
      </c>
      <c r="S112" s="33">
        <v>0.18061722274157785</v>
      </c>
      <c r="T112" s="12">
        <v>-2.0620320174699364E-2</v>
      </c>
      <c r="U112" s="10">
        <v>-42</v>
      </c>
      <c r="V112" s="33">
        <v>-0.12242014723949568</v>
      </c>
      <c r="W112" s="11">
        <v>4.6837079319838187E-3</v>
      </c>
      <c r="X112" s="10">
        <v>-58</v>
      </c>
      <c r="Y112" s="33">
        <v>-0.34594913150165202</v>
      </c>
      <c r="Z112" s="13">
        <v>4963</v>
      </c>
      <c r="AA112" s="10">
        <v>-52</v>
      </c>
      <c r="AB112" s="33">
        <v>-0.23889527525634829</v>
      </c>
      <c r="AC112" s="11">
        <v>4.5888150355260157E-3</v>
      </c>
      <c r="AD112" s="10">
        <v>-95</v>
      </c>
      <c r="AE112" s="33">
        <v>-0.3982085694495901</v>
      </c>
      <c r="AF112" s="11">
        <v>-1.5755847334923523E-2</v>
      </c>
      <c r="AG112" s="10">
        <v>29</v>
      </c>
      <c r="AH112" s="33">
        <v>0.10601547757366958</v>
      </c>
      <c r="AI112" s="14">
        <v>-0.25266666666666704</v>
      </c>
      <c r="AJ112" s="10">
        <v>46</v>
      </c>
      <c r="AK112" s="33">
        <v>4.1862025755137422E-2</v>
      </c>
      <c r="AL112" s="13">
        <v>60454.033002630138</v>
      </c>
      <c r="AM112" s="38"/>
    </row>
    <row r="113" spans="1:39" x14ac:dyDescent="0.25">
      <c r="A113" t="s">
        <v>1136</v>
      </c>
      <c r="B113" s="5" t="s">
        <v>331</v>
      </c>
      <c r="C113" s="6" t="s">
        <v>41</v>
      </c>
      <c r="D113" s="7" t="s">
        <v>34</v>
      </c>
      <c r="E113" s="8">
        <v>24.359354355289938</v>
      </c>
      <c r="F113" s="36">
        <v>-1.0526655981940343</v>
      </c>
      <c r="G113" s="8">
        <v>5.9842812842780262</v>
      </c>
      <c r="H113" s="9">
        <v>-63</v>
      </c>
      <c r="I113" s="10">
        <v>-144</v>
      </c>
      <c r="J113" s="33">
        <v>-0.51139871033127215</v>
      </c>
      <c r="K113" s="11">
        <v>-2.7202124963332519E-3</v>
      </c>
      <c r="L113" s="10">
        <v>-47</v>
      </c>
      <c r="M113" s="33">
        <v>-0.16330926199419715</v>
      </c>
      <c r="N113" s="11">
        <v>-9.8575693588156335E-3</v>
      </c>
      <c r="O113" s="10">
        <v>-128</v>
      </c>
      <c r="P113" s="33">
        <v>-0.51021997716226164</v>
      </c>
      <c r="Q113" s="11">
        <v>2.8671822385205152E-2</v>
      </c>
      <c r="R113" s="10">
        <v>-77</v>
      </c>
      <c r="S113" s="33">
        <v>7.6718787796753146E-2</v>
      </c>
      <c r="T113" s="12">
        <v>0.20679280397570343</v>
      </c>
      <c r="U113" s="10">
        <v>-55</v>
      </c>
      <c r="V113" s="33">
        <v>-0.15095509150595687</v>
      </c>
      <c r="W113" s="11">
        <v>6.51718885357018E-3</v>
      </c>
      <c r="X113" s="10">
        <v>18</v>
      </c>
      <c r="Y113" s="33">
        <v>6.9342687898254873E-2</v>
      </c>
      <c r="Z113" s="13">
        <v>22394</v>
      </c>
      <c r="AA113" s="10">
        <v>-21</v>
      </c>
      <c r="AB113" s="33">
        <v>-0.11269950826745873</v>
      </c>
      <c r="AC113" s="11">
        <v>3.2107001853194719E-3</v>
      </c>
      <c r="AD113" s="10">
        <v>-70</v>
      </c>
      <c r="AE113" s="33">
        <v>-0.23267247227793864</v>
      </c>
      <c r="AF113" s="11">
        <v>-6.5419421915322573E-3</v>
      </c>
      <c r="AG113" s="10">
        <v>-25</v>
      </c>
      <c r="AH113" s="33">
        <v>-9.5383100497663187E-2</v>
      </c>
      <c r="AI113" s="14">
        <v>3.3333333333334103E-3</v>
      </c>
      <c r="AJ113" s="10">
        <v>-29</v>
      </c>
      <c r="AK113" s="33">
        <v>1.3709741214261162E-3</v>
      </c>
      <c r="AL113" s="13">
        <v>9932.619081457291</v>
      </c>
      <c r="AM113" s="38">
        <v>1</v>
      </c>
    </row>
    <row r="114" spans="1:39" x14ac:dyDescent="0.25">
      <c r="A114" t="s">
        <v>864</v>
      </c>
      <c r="B114" s="5" t="s">
        <v>567</v>
      </c>
      <c r="C114" s="6" t="s">
        <v>54</v>
      </c>
      <c r="D114" s="7" t="s">
        <v>39</v>
      </c>
      <c r="E114" s="8">
        <v>6.3672170679663154</v>
      </c>
      <c r="F114" s="36">
        <v>0.4261684786206521</v>
      </c>
      <c r="G114" s="8">
        <v>5.9626774991845615</v>
      </c>
      <c r="H114" s="9">
        <v>0</v>
      </c>
      <c r="I114" s="10">
        <v>106</v>
      </c>
      <c r="J114" s="33">
        <v>0.37690714635683453</v>
      </c>
      <c r="K114" s="11">
        <v>5.1711049604229675E-2</v>
      </c>
      <c r="L114" s="10">
        <v>26</v>
      </c>
      <c r="M114" s="33">
        <v>0.24390170596694571</v>
      </c>
      <c r="N114" s="11">
        <v>-1.3977348284740744E-2</v>
      </c>
      <c r="O114" s="10">
        <v>-10</v>
      </c>
      <c r="P114" s="33">
        <v>-2.4486579614661941E-2</v>
      </c>
      <c r="Q114" s="11">
        <v>0</v>
      </c>
      <c r="R114" s="10">
        <v>19</v>
      </c>
      <c r="S114" s="33">
        <v>0.23888270298591624</v>
      </c>
      <c r="T114" s="12">
        <v>0</v>
      </c>
      <c r="U114" s="10">
        <v>1</v>
      </c>
      <c r="V114" s="33">
        <v>-2.9943616974321463E-2</v>
      </c>
      <c r="W114" s="11">
        <v>-2.4070570526121271E-3</v>
      </c>
      <c r="X114" s="10">
        <v>-3</v>
      </c>
      <c r="Y114" s="33">
        <v>7.6912465615934789E-2</v>
      </c>
      <c r="Z114" s="13">
        <v>37583</v>
      </c>
      <c r="AA114" s="10">
        <v>8</v>
      </c>
      <c r="AB114" s="33">
        <v>0.14756038168942265</v>
      </c>
      <c r="AC114" s="11">
        <v>1.6284987277353676E-3</v>
      </c>
      <c r="AD114" s="10">
        <v>-10</v>
      </c>
      <c r="AE114" s="33">
        <v>-0.10566799080222911</v>
      </c>
      <c r="AF114" s="11">
        <v>-2.4114141369713238E-3</v>
      </c>
      <c r="AG114" s="10">
        <v>-12</v>
      </c>
      <c r="AH114" s="33">
        <v>-8.1186857363043652E-2</v>
      </c>
      <c r="AI114" s="14">
        <v>-3.8666666666666405E-2</v>
      </c>
      <c r="AJ114" s="10">
        <v>-8</v>
      </c>
      <c r="AK114" s="33">
        <v>-4.7977532078369724E-2</v>
      </c>
      <c r="AL114" s="13">
        <v>17230.257470347336</v>
      </c>
      <c r="AM114" s="38"/>
    </row>
    <row r="115" spans="1:39" x14ac:dyDescent="0.25">
      <c r="A115" t="s">
        <v>966</v>
      </c>
      <c r="B115" s="5" t="s">
        <v>391</v>
      </c>
      <c r="C115" s="6" t="s">
        <v>49</v>
      </c>
      <c r="D115" s="7" t="s">
        <v>39</v>
      </c>
      <c r="E115" s="8">
        <v>23.871147977964352</v>
      </c>
      <c r="F115" s="36">
        <v>-0.99832654914448704</v>
      </c>
      <c r="G115" s="8">
        <v>5.9483896857965881</v>
      </c>
      <c r="H115" s="9">
        <v>-60</v>
      </c>
      <c r="I115" s="10">
        <v>-55</v>
      </c>
      <c r="J115" s="33">
        <v>-0.14226365107690817</v>
      </c>
      <c r="K115" s="11">
        <v>2.0172387802311453E-2</v>
      </c>
      <c r="L115" s="10">
        <v>6</v>
      </c>
      <c r="M115" s="33">
        <v>0.11404650532889887</v>
      </c>
      <c r="N115" s="11">
        <v>-1.4173494019300917E-2</v>
      </c>
      <c r="O115" s="10">
        <v>-68</v>
      </c>
      <c r="P115" s="33">
        <v>-0.31331670559279512</v>
      </c>
      <c r="Q115" s="11">
        <v>1.6128916275245882E-2</v>
      </c>
      <c r="R115" s="10">
        <v>-162</v>
      </c>
      <c r="S115" s="33">
        <v>-2.397528886626385E-2</v>
      </c>
      <c r="T115" s="12">
        <v>0.51669668428356319</v>
      </c>
      <c r="U115" s="10">
        <v>-104</v>
      </c>
      <c r="V115" s="33">
        <v>-0.30293474304774459</v>
      </c>
      <c r="W115" s="11">
        <v>1.5491301177177993E-2</v>
      </c>
      <c r="X115" s="10">
        <v>-50</v>
      </c>
      <c r="Y115" s="33">
        <v>-0.2193607472921332</v>
      </c>
      <c r="Z115" s="13">
        <v>7042</v>
      </c>
      <c r="AA115" s="10">
        <v>1</v>
      </c>
      <c r="AB115" s="33">
        <v>-2.9351627733682883E-2</v>
      </c>
      <c r="AC115" s="11">
        <v>2.5971237854694462E-3</v>
      </c>
      <c r="AD115" s="10">
        <v>-38</v>
      </c>
      <c r="AE115" s="33">
        <v>-9.9490671341377707E-2</v>
      </c>
      <c r="AF115" s="11">
        <v>1.0492938167396826E-3</v>
      </c>
      <c r="AG115" s="10">
        <v>-1</v>
      </c>
      <c r="AH115" s="33">
        <v>-2.8832869253587246E-2</v>
      </c>
      <c r="AI115" s="14">
        <v>-9.6666666666666901E-2</v>
      </c>
      <c r="AJ115" s="10">
        <v>1</v>
      </c>
      <c r="AK115" s="33">
        <v>1.7462953919638147E-2</v>
      </c>
      <c r="AL115" s="13">
        <v>21441.196793690047</v>
      </c>
      <c r="AM115" s="38">
        <v>1</v>
      </c>
    </row>
    <row r="116" spans="1:39" x14ac:dyDescent="0.25">
      <c r="A116" t="s">
        <v>696</v>
      </c>
      <c r="B116" s="5" t="s">
        <v>529</v>
      </c>
      <c r="C116" s="6" t="s">
        <v>61</v>
      </c>
      <c r="D116" s="7" t="s">
        <v>39</v>
      </c>
      <c r="E116" s="8">
        <v>14.486605326286892</v>
      </c>
      <c r="F116" s="36">
        <v>-0.21253854275581574</v>
      </c>
      <c r="G116" s="8">
        <v>5.9012464175634136</v>
      </c>
      <c r="H116" s="9">
        <v>-14</v>
      </c>
      <c r="I116" s="10">
        <v>-158</v>
      </c>
      <c r="J116" s="33">
        <v>-0.94412454313570804</v>
      </c>
      <c r="K116" s="11">
        <v>-2.8560563111635684E-2</v>
      </c>
      <c r="L116" s="10">
        <v>-57</v>
      </c>
      <c r="M116" s="33">
        <v>-6.3449371908941288E-2</v>
      </c>
      <c r="N116" s="11">
        <v>-5.4129539621776829E-3</v>
      </c>
      <c r="O116" s="10">
        <v>-53</v>
      </c>
      <c r="P116" s="33">
        <v>-0.12824826906370501</v>
      </c>
      <c r="Q116" s="11">
        <v>5.7162651990164577E-3</v>
      </c>
      <c r="R116" s="10">
        <v>-38</v>
      </c>
      <c r="S116" s="33">
        <v>0.10583033901780775</v>
      </c>
      <c r="T116" s="12">
        <v>0.12869660967960528</v>
      </c>
      <c r="U116" s="10">
        <v>-25</v>
      </c>
      <c r="V116" s="33">
        <v>-7.9526151288049185E-2</v>
      </c>
      <c r="W116" s="11">
        <v>1.043705373554013E-3</v>
      </c>
      <c r="X116" s="10">
        <v>-11</v>
      </c>
      <c r="Y116" s="33">
        <v>-2.4772980510161635E-2</v>
      </c>
      <c r="Z116" s="13">
        <v>23160</v>
      </c>
      <c r="AA116" s="10">
        <v>-3</v>
      </c>
      <c r="AB116" s="33">
        <v>-1.1213666381240328E-2</v>
      </c>
      <c r="AC116" s="11">
        <v>3.0147559591373434E-3</v>
      </c>
      <c r="AD116" s="10">
        <v>65</v>
      </c>
      <c r="AE116" s="33">
        <v>0.20027802231258951</v>
      </c>
      <c r="AF116" s="11">
        <v>1.6661260740645445E-2</v>
      </c>
      <c r="AG116" s="10">
        <v>-13</v>
      </c>
      <c r="AH116" s="33">
        <v>-8.5304059078223332E-2</v>
      </c>
      <c r="AI116" s="14">
        <v>-2.8666666666666618E-2</v>
      </c>
      <c r="AJ116" s="10">
        <v>-11</v>
      </c>
      <c r="AK116" s="33">
        <v>-6.6653732493560519E-3</v>
      </c>
      <c r="AL116" s="13">
        <v>20653.0580954295</v>
      </c>
      <c r="AM116" s="38"/>
    </row>
    <row r="117" spans="1:39" x14ac:dyDescent="0.25">
      <c r="A117" t="s">
        <v>810</v>
      </c>
      <c r="B117" s="5" t="s">
        <v>307</v>
      </c>
      <c r="C117" s="6" t="s">
        <v>49</v>
      </c>
      <c r="D117" s="7" t="s">
        <v>39</v>
      </c>
      <c r="E117" s="8">
        <v>27.2958362806603</v>
      </c>
      <c r="F117" s="36">
        <v>-1.2565253402572059</v>
      </c>
      <c r="G117" s="8">
        <v>5.8946492217558522</v>
      </c>
      <c r="H117" s="9">
        <v>-63</v>
      </c>
      <c r="I117" s="10">
        <v>212</v>
      </c>
      <c r="J117" s="33">
        <v>0.7355545691161034</v>
      </c>
      <c r="K117" s="11">
        <v>8.1145770626329439E-2</v>
      </c>
      <c r="L117" s="10">
        <v>-66</v>
      </c>
      <c r="M117" s="33">
        <v>-0.19334351873905037</v>
      </c>
      <c r="N117" s="11">
        <v>-7.8742428935763067E-3</v>
      </c>
      <c r="O117" s="10">
        <v>-48</v>
      </c>
      <c r="P117" s="33">
        <v>-0.31217346568966742</v>
      </c>
      <c r="Q117" s="11">
        <v>1.5481351461879359E-2</v>
      </c>
      <c r="R117" s="10">
        <v>-48</v>
      </c>
      <c r="S117" s="33">
        <v>-0.50114743416291752</v>
      </c>
      <c r="T117" s="12">
        <v>0.75550679524486553</v>
      </c>
      <c r="U117" s="10">
        <v>-24</v>
      </c>
      <c r="V117" s="33">
        <v>-0.11480140878091116</v>
      </c>
      <c r="W117" s="11">
        <v>5.7148442398639171E-3</v>
      </c>
      <c r="X117" s="10">
        <v>-12</v>
      </c>
      <c r="Y117" s="33">
        <v>-4.5417568516893547E-2</v>
      </c>
      <c r="Z117" s="13">
        <v>12525</v>
      </c>
      <c r="AA117" s="10">
        <v>-72</v>
      </c>
      <c r="AB117" s="33">
        <v>-0.23397903089605143</v>
      </c>
      <c r="AC117" s="11">
        <v>5.7980475899938981E-3</v>
      </c>
      <c r="AD117" s="10">
        <v>-40</v>
      </c>
      <c r="AE117" s="33">
        <v>-0.1101590405807098</v>
      </c>
      <c r="AF117" s="11">
        <v>-1.1998109095892051E-3</v>
      </c>
      <c r="AG117" s="10">
        <v>-56</v>
      </c>
      <c r="AH117" s="33">
        <v>-0.28181036990329</v>
      </c>
      <c r="AI117" s="14">
        <v>0.21133333333333271</v>
      </c>
      <c r="AJ117" s="10">
        <v>-97</v>
      </c>
      <c r="AK117" s="33">
        <v>-1.5790246993982876E-2</v>
      </c>
      <c r="AL117" s="13">
        <v>-11336.909809908553</v>
      </c>
      <c r="AM117" s="38"/>
    </row>
    <row r="118" spans="1:39" x14ac:dyDescent="0.25">
      <c r="A118" t="s">
        <v>679</v>
      </c>
      <c r="B118" s="5" t="s">
        <v>570</v>
      </c>
      <c r="C118" s="6" t="s">
        <v>81</v>
      </c>
      <c r="D118" s="7" t="s">
        <v>34</v>
      </c>
      <c r="E118" s="8">
        <v>9.5559832823978006</v>
      </c>
      <c r="F118" s="36">
        <v>0.20091017253727639</v>
      </c>
      <c r="G118" s="8">
        <v>5.8749941061164002</v>
      </c>
      <c r="H118" s="9">
        <v>2</v>
      </c>
      <c r="I118" s="10">
        <v>-140</v>
      </c>
      <c r="J118" s="33">
        <v>-0.40888627043716702</v>
      </c>
      <c r="K118" s="11">
        <v>-5.2585385547819774E-3</v>
      </c>
      <c r="L118" s="10">
        <v>-289</v>
      </c>
      <c r="M118" s="33">
        <v>-0.86074663567498133</v>
      </c>
      <c r="N118" s="11">
        <v>2.6633405725762963E-2</v>
      </c>
      <c r="O118" s="10">
        <v>50</v>
      </c>
      <c r="P118" s="33">
        <v>0.10480908547260825</v>
      </c>
      <c r="Q118" s="11">
        <v>-8.5422835089164987E-3</v>
      </c>
      <c r="R118" s="10">
        <v>19</v>
      </c>
      <c r="S118" s="33">
        <v>0.23888270298591624</v>
      </c>
      <c r="T118" s="12">
        <v>0</v>
      </c>
      <c r="U118" s="10">
        <v>-57</v>
      </c>
      <c r="V118" s="33">
        <v>-0.20027509655465092</v>
      </c>
      <c r="W118" s="11">
        <v>8.0768874293790406E-3</v>
      </c>
      <c r="X118" s="10">
        <v>12</v>
      </c>
      <c r="Y118" s="33">
        <v>0.50005349370951713</v>
      </c>
      <c r="Z118" s="13">
        <v>53676</v>
      </c>
      <c r="AA118" s="10">
        <v>-37</v>
      </c>
      <c r="AB118" s="33">
        <v>-0.11251866584816694</v>
      </c>
      <c r="AC118" s="11">
        <v>4.096045197740112E-3</v>
      </c>
      <c r="AD118" s="10">
        <v>4</v>
      </c>
      <c r="AE118" s="33">
        <v>2.9677389963127743E-2</v>
      </c>
      <c r="AF118" s="11">
        <v>5.2528834472157504E-3</v>
      </c>
      <c r="AG118" s="10">
        <v>-38</v>
      </c>
      <c r="AH118" s="33">
        <v>-0.14109200118796239</v>
      </c>
      <c r="AI118" s="14">
        <v>3.4999999999999254E-2</v>
      </c>
      <c r="AJ118" s="10">
        <v>-10</v>
      </c>
      <c r="AK118" s="33">
        <v>-2.8150041464194024E-2</v>
      </c>
      <c r="AL118" s="13">
        <v>15942.248921682447</v>
      </c>
      <c r="AM118" s="38"/>
    </row>
    <row r="119" spans="1:39" x14ac:dyDescent="0.25">
      <c r="A119" t="s">
        <v>730</v>
      </c>
      <c r="B119" s="5" t="s">
        <v>216</v>
      </c>
      <c r="C119" s="6" t="s">
        <v>93</v>
      </c>
      <c r="D119" s="7" t="s">
        <v>34</v>
      </c>
      <c r="E119" s="8">
        <v>33.028126679613123</v>
      </c>
      <c r="F119" s="36">
        <v>-1.6973937727989226</v>
      </c>
      <c r="G119" s="8">
        <v>5.8262900971702649</v>
      </c>
      <c r="H119" s="9">
        <v>-55</v>
      </c>
      <c r="I119" s="10">
        <v>11</v>
      </c>
      <c r="J119" s="33">
        <v>0.10643310453499022</v>
      </c>
      <c r="K119" s="11">
        <v>4.4240386288475486E-2</v>
      </c>
      <c r="L119" s="10">
        <v>40</v>
      </c>
      <c r="M119" s="33">
        <v>0.21259708875635425</v>
      </c>
      <c r="N119" s="11">
        <v>-2.0961438876645352E-2</v>
      </c>
      <c r="O119" s="10">
        <v>36</v>
      </c>
      <c r="P119" s="33">
        <v>0.29227852230633417</v>
      </c>
      <c r="Q119" s="11">
        <v>-2.3090932561755428E-2</v>
      </c>
      <c r="R119" s="10">
        <v>-207</v>
      </c>
      <c r="S119" s="33">
        <v>-0.54014252122630624</v>
      </c>
      <c r="T119" s="12">
        <v>1.3979518018195101</v>
      </c>
      <c r="U119" s="10">
        <v>-107</v>
      </c>
      <c r="V119" s="33">
        <v>-0.68316693863751254</v>
      </c>
      <c r="W119" s="11">
        <v>3.9565870248812238E-2</v>
      </c>
      <c r="X119" s="10">
        <v>-54</v>
      </c>
      <c r="Y119" s="33">
        <v>-0.14756910265989487</v>
      </c>
      <c r="Z119" s="13">
        <v>7244</v>
      </c>
      <c r="AA119" s="10">
        <v>-32</v>
      </c>
      <c r="AB119" s="33">
        <v>-0.38366440318282946</v>
      </c>
      <c r="AC119" s="11">
        <v>5.1741320875698452E-3</v>
      </c>
      <c r="AD119" s="10">
        <v>-70</v>
      </c>
      <c r="AE119" s="33">
        <v>-0.31611269697896183</v>
      </c>
      <c r="AF119" s="11">
        <v>-1.0798341731788508E-2</v>
      </c>
      <c r="AG119" s="10">
        <v>0</v>
      </c>
      <c r="AH119" s="33">
        <v>-3.6229024893366488E-3</v>
      </c>
      <c r="AI119" s="14">
        <v>-0.1166666666666667</v>
      </c>
      <c r="AJ119" s="10">
        <v>-31</v>
      </c>
      <c r="AK119" s="33">
        <v>8.5261795189853495E-3</v>
      </c>
      <c r="AL119" s="13">
        <v>10105.904922562782</v>
      </c>
      <c r="AM119" s="38"/>
    </row>
    <row r="120" spans="1:39" x14ac:dyDescent="0.25">
      <c r="A120" t="s">
        <v>646</v>
      </c>
      <c r="B120" s="5" t="s">
        <v>499</v>
      </c>
      <c r="C120" s="6" t="s">
        <v>81</v>
      </c>
      <c r="D120" s="7" t="s">
        <v>34</v>
      </c>
      <c r="E120" s="8">
        <v>14.844243347625195</v>
      </c>
      <c r="F120" s="36">
        <v>-0.20647506256669068</v>
      </c>
      <c r="G120" s="8">
        <v>5.8135872012770804</v>
      </c>
      <c r="H120" s="9">
        <v>-7</v>
      </c>
      <c r="I120" s="10">
        <v>-15</v>
      </c>
      <c r="J120" s="33">
        <v>-2.47460135092894E-2</v>
      </c>
      <c r="K120" s="11">
        <v>2.6043332693578947E-2</v>
      </c>
      <c r="L120" s="10">
        <v>-334</v>
      </c>
      <c r="M120" s="33">
        <v>-1.372156328278884</v>
      </c>
      <c r="N120" s="11">
        <v>4.0495514129195095E-2</v>
      </c>
      <c r="O120" s="10">
        <v>16</v>
      </c>
      <c r="P120" s="33">
        <v>3.7476930465202618E-2</v>
      </c>
      <c r="Q120" s="11">
        <v>-4.2910650426307047E-3</v>
      </c>
      <c r="R120" s="10">
        <v>23</v>
      </c>
      <c r="S120" s="33">
        <v>0.17933391683268726</v>
      </c>
      <c r="T120" s="12">
        <v>-8.6399690549580077E-3</v>
      </c>
      <c r="U120" s="10">
        <v>22</v>
      </c>
      <c r="V120" s="33">
        <v>9.366696810686248E-3</v>
      </c>
      <c r="W120" s="11">
        <v>-4.5056344686056106E-3</v>
      </c>
      <c r="X120" s="10">
        <v>8</v>
      </c>
      <c r="Y120" s="33">
        <v>8.6099744919036381E-2</v>
      </c>
      <c r="Z120" s="13">
        <v>29808</v>
      </c>
      <c r="AA120" s="10">
        <v>50</v>
      </c>
      <c r="AB120" s="33">
        <v>0.14526204794568792</v>
      </c>
      <c r="AC120" s="11">
        <v>-1.1909650924024628E-4</v>
      </c>
      <c r="AD120" s="10">
        <v>-86</v>
      </c>
      <c r="AE120" s="33">
        <v>-0.2780593178964168</v>
      </c>
      <c r="AF120" s="11">
        <v>-1.1756896219698998E-2</v>
      </c>
      <c r="AG120" s="10">
        <v>-19</v>
      </c>
      <c r="AH120" s="33">
        <v>-0.11511243295723944</v>
      </c>
      <c r="AI120" s="14">
        <v>2.3333333333330764E-3</v>
      </c>
      <c r="AJ120" s="10">
        <v>-21</v>
      </c>
      <c r="AK120" s="33">
        <v>-3.1805551828881076E-2</v>
      </c>
      <c r="AL120" s="13">
        <v>8057.2392957491393</v>
      </c>
      <c r="AM120" s="38"/>
    </row>
    <row r="121" spans="1:39" x14ac:dyDescent="0.25">
      <c r="A121" t="s">
        <v>1122</v>
      </c>
      <c r="B121" s="5" t="s">
        <v>152</v>
      </c>
      <c r="C121" s="6" t="s">
        <v>93</v>
      </c>
      <c r="D121" s="7" t="s">
        <v>34</v>
      </c>
      <c r="E121" s="8">
        <v>13.451566375365678</v>
      </c>
      <c r="F121" s="36">
        <v>-9.177151233352987E-2</v>
      </c>
      <c r="G121" s="8">
        <v>5.811331761326274</v>
      </c>
      <c r="H121" s="9">
        <v>-14</v>
      </c>
      <c r="I121" s="10">
        <v>-184</v>
      </c>
      <c r="J121" s="33">
        <v>-0.55406093142364887</v>
      </c>
      <c r="K121" s="11">
        <v>-1.0315683493567152E-2</v>
      </c>
      <c r="L121" s="10">
        <v>64</v>
      </c>
      <c r="M121" s="33">
        <v>0.2814066909024272</v>
      </c>
      <c r="N121" s="11">
        <v>-1.7785289488417292E-2</v>
      </c>
      <c r="O121" s="10">
        <v>11</v>
      </c>
      <c r="P121" s="33">
        <v>6.9294673021896291E-2</v>
      </c>
      <c r="Q121" s="11">
        <v>-6.006006006006006E-3</v>
      </c>
      <c r="R121" s="10">
        <v>19</v>
      </c>
      <c r="S121" s="33">
        <v>0.23888270298591624</v>
      </c>
      <c r="T121" s="12">
        <v>0</v>
      </c>
      <c r="U121" s="10">
        <v>-63</v>
      </c>
      <c r="V121" s="33">
        <v>-0.24948684903906559</v>
      </c>
      <c r="W121" s="11">
        <v>1.0942471347360186E-2</v>
      </c>
      <c r="X121" s="10">
        <v>0</v>
      </c>
      <c r="Y121" s="33">
        <v>-0.24808474382017065</v>
      </c>
      <c r="Z121" s="13">
        <v>15539</v>
      </c>
      <c r="AA121" s="10">
        <v>63</v>
      </c>
      <c r="AB121" s="33">
        <v>0.13665768056748301</v>
      </c>
      <c r="AC121" s="11">
        <v>6.1744138214726504E-4</v>
      </c>
      <c r="AD121" s="10">
        <v>0</v>
      </c>
      <c r="AE121" s="33">
        <v>4.9433914532913126E-2</v>
      </c>
      <c r="AF121" s="11">
        <v>7.808148701203832E-3</v>
      </c>
      <c r="AG121" s="10">
        <v>-9</v>
      </c>
      <c r="AH121" s="33">
        <v>-8.1190150622384605E-2</v>
      </c>
      <c r="AI121" s="14">
        <v>-3.5666666666665847E-2</v>
      </c>
      <c r="AJ121" s="10">
        <v>0</v>
      </c>
      <c r="AK121" s="33">
        <v>-3.1171186401224293E-5</v>
      </c>
      <c r="AL121" s="13">
        <v>27310.79292706569</v>
      </c>
      <c r="AM121" s="38"/>
    </row>
    <row r="122" spans="1:39" x14ac:dyDescent="0.25">
      <c r="A122" t="s">
        <v>793</v>
      </c>
      <c r="B122" s="5" t="s">
        <v>273</v>
      </c>
      <c r="C122" s="6" t="s">
        <v>91</v>
      </c>
      <c r="D122" s="7" t="s">
        <v>39</v>
      </c>
      <c r="E122" s="8">
        <v>35.610030103700652</v>
      </c>
      <c r="F122" s="36">
        <v>-1.8989030385450656</v>
      </c>
      <c r="G122" s="8">
        <v>5.8027938936713355</v>
      </c>
      <c r="H122" s="9">
        <v>-52</v>
      </c>
      <c r="I122" s="10">
        <v>409</v>
      </c>
      <c r="J122" s="33">
        <v>1.5725730394251283</v>
      </c>
      <c r="K122" s="11">
        <v>0.13487400756709733</v>
      </c>
      <c r="L122" s="10">
        <v>100</v>
      </c>
      <c r="M122" s="33">
        <v>0.36615448514061216</v>
      </c>
      <c r="N122" s="11">
        <v>-3.139710439743814E-2</v>
      </c>
      <c r="O122" s="10">
        <v>-91</v>
      </c>
      <c r="P122" s="33">
        <v>-1.1136417450645872</v>
      </c>
      <c r="Q122" s="11">
        <v>6.4634729086876203E-2</v>
      </c>
      <c r="R122" s="10">
        <v>50</v>
      </c>
      <c r="S122" s="33">
        <v>7.7000705868517261E-2</v>
      </c>
      <c r="T122" s="12">
        <v>-0.89400601736836061</v>
      </c>
      <c r="U122" s="10">
        <v>-109</v>
      </c>
      <c r="V122" s="33">
        <v>-0.97003994811328331</v>
      </c>
      <c r="W122" s="11">
        <v>5.7206954167026758E-2</v>
      </c>
      <c r="X122" s="10">
        <v>-79</v>
      </c>
      <c r="Y122" s="33">
        <v>-0.28069962268417215</v>
      </c>
      <c r="Z122" s="13">
        <v>770</v>
      </c>
      <c r="AA122" s="10">
        <v>33</v>
      </c>
      <c r="AB122" s="33">
        <v>0.26460533798572983</v>
      </c>
      <c r="AC122" s="11">
        <v>-3.0637119113573405E-3</v>
      </c>
      <c r="AD122" s="10">
        <v>-67</v>
      </c>
      <c r="AE122" s="33">
        <v>-0.22561267296018767</v>
      </c>
      <c r="AF122" s="11">
        <v>-6.8270989677260419E-3</v>
      </c>
      <c r="AG122" s="10">
        <v>-83</v>
      </c>
      <c r="AH122" s="33">
        <v>-0.53764657124993875</v>
      </c>
      <c r="AI122" s="14">
        <v>0.50399999999999956</v>
      </c>
      <c r="AJ122" s="10">
        <v>-53</v>
      </c>
      <c r="AK122" s="33">
        <v>-3.1413276241289423E-3</v>
      </c>
      <c r="AL122" s="13">
        <v>-6669.8206429921993</v>
      </c>
      <c r="AM122" s="38"/>
    </row>
    <row r="123" spans="1:39" x14ac:dyDescent="0.25">
      <c r="A123" t="s">
        <v>737</v>
      </c>
      <c r="B123" s="5" t="s">
        <v>142</v>
      </c>
      <c r="C123" s="6" t="s">
        <v>24</v>
      </c>
      <c r="D123" s="7" t="s">
        <v>20</v>
      </c>
      <c r="E123" s="8">
        <v>29.553263885637342</v>
      </c>
      <c r="F123" s="36">
        <v>-1.3990770146320626</v>
      </c>
      <c r="G123" s="8">
        <v>5.7905525769153599</v>
      </c>
      <c r="H123" s="9">
        <v>-59</v>
      </c>
      <c r="I123" s="10">
        <v>-256</v>
      </c>
      <c r="J123" s="33">
        <v>-0.93001320300813128</v>
      </c>
      <c r="K123" s="11">
        <v>-4.168353013802184E-2</v>
      </c>
      <c r="L123" s="10">
        <v>-188</v>
      </c>
      <c r="M123" s="33">
        <v>-0.58989892723143456</v>
      </c>
      <c r="N123" s="11">
        <v>9.9855472342661941E-3</v>
      </c>
      <c r="O123" s="10">
        <v>115</v>
      </c>
      <c r="P123" s="33">
        <v>0.29131794753579021</v>
      </c>
      <c r="Q123" s="11">
        <v>-2.0693623834131945E-2</v>
      </c>
      <c r="R123" s="10">
        <v>-82</v>
      </c>
      <c r="S123" s="33">
        <v>-2.3820741846476414</v>
      </c>
      <c r="T123" s="12">
        <v>4.2279222205782796</v>
      </c>
      <c r="U123" s="10">
        <v>121</v>
      </c>
      <c r="V123" s="33">
        <v>0.27914704389653899</v>
      </c>
      <c r="W123" s="11">
        <v>-2.0363787321854648E-2</v>
      </c>
      <c r="X123" s="10">
        <v>18</v>
      </c>
      <c r="Y123" s="33">
        <v>-8.2771879933247888E-3</v>
      </c>
      <c r="Z123" s="13">
        <v>17253</v>
      </c>
      <c r="AA123" s="10">
        <v>10</v>
      </c>
      <c r="AB123" s="33">
        <v>6.4235600063381915E-2</v>
      </c>
      <c r="AC123" s="11">
        <v>-1.6885644768856525E-3</v>
      </c>
      <c r="AD123" s="10">
        <v>222</v>
      </c>
      <c r="AE123" s="33">
        <v>0.74416372063345282</v>
      </c>
      <c r="AF123" s="11">
        <v>4.9325517947666042E-2</v>
      </c>
      <c r="AG123" s="10">
        <v>-5</v>
      </c>
      <c r="AH123" s="33">
        <v>-6.2079152008210681E-2</v>
      </c>
      <c r="AI123" s="14">
        <v>-5.500000000000016E-2</v>
      </c>
      <c r="AJ123" s="10">
        <v>36</v>
      </c>
      <c r="AK123" s="33">
        <v>3.1631465766735672E-2</v>
      </c>
      <c r="AL123" s="13">
        <v>24806.849525423575</v>
      </c>
      <c r="AM123" s="38"/>
    </row>
    <row r="124" spans="1:39" x14ac:dyDescent="0.25">
      <c r="A124" t="s">
        <v>673</v>
      </c>
      <c r="B124" s="5" t="s">
        <v>442</v>
      </c>
      <c r="C124" s="6" t="s">
        <v>41</v>
      </c>
      <c r="D124" s="7" t="s">
        <v>34</v>
      </c>
      <c r="E124" s="8">
        <v>15.832441981146365</v>
      </c>
      <c r="F124" s="36">
        <v>-0.26775116797872567</v>
      </c>
      <c r="G124" s="8">
        <v>5.7652199416280414</v>
      </c>
      <c r="H124" s="9">
        <v>-30</v>
      </c>
      <c r="I124" s="10">
        <v>83</v>
      </c>
      <c r="J124" s="33">
        <v>0.36956473076719026</v>
      </c>
      <c r="K124" s="11">
        <v>5.9394560809869823E-2</v>
      </c>
      <c r="L124" s="10">
        <v>18</v>
      </c>
      <c r="M124" s="33">
        <v>0.35229689494713645</v>
      </c>
      <c r="N124" s="11">
        <v>-1.4486264027963441E-2</v>
      </c>
      <c r="O124" s="10">
        <v>-103</v>
      </c>
      <c r="P124" s="33">
        <v>-0.2934912134138471</v>
      </c>
      <c r="Q124" s="11">
        <v>1.5845261350049572E-2</v>
      </c>
      <c r="R124" s="10">
        <v>-21</v>
      </c>
      <c r="S124" s="33">
        <v>0.16246271692577346</v>
      </c>
      <c r="T124" s="12">
        <v>0.15021781583295779</v>
      </c>
      <c r="U124" s="10">
        <v>-59</v>
      </c>
      <c r="V124" s="33">
        <v>-0.2034813366576157</v>
      </c>
      <c r="W124" s="11">
        <v>8.5100547455056914E-3</v>
      </c>
      <c r="X124" s="10">
        <v>14</v>
      </c>
      <c r="Y124" s="33">
        <v>0.12091995837729042</v>
      </c>
      <c r="Z124" s="13">
        <v>28315</v>
      </c>
      <c r="AA124" s="10">
        <v>-98</v>
      </c>
      <c r="AB124" s="33">
        <v>-0.27201726816389427</v>
      </c>
      <c r="AC124" s="11">
        <v>5.8713006526028219E-3</v>
      </c>
      <c r="AD124" s="10">
        <v>23</v>
      </c>
      <c r="AE124" s="33">
        <v>6.9686219381844827E-2</v>
      </c>
      <c r="AF124" s="11">
        <v>9.3544834561649637E-3</v>
      </c>
      <c r="AG124" s="10">
        <v>-16</v>
      </c>
      <c r="AH124" s="33">
        <v>-0.11332523028394564</v>
      </c>
      <c r="AI124" s="14">
        <v>1.6666666666664831E-3</v>
      </c>
      <c r="AJ124" s="10">
        <v>-21</v>
      </c>
      <c r="AK124" s="33">
        <v>-1.585737314349267E-2</v>
      </c>
      <c r="AL124" s="13">
        <v>10239.956672191474</v>
      </c>
      <c r="AM124" s="38"/>
    </row>
    <row r="125" spans="1:39" x14ac:dyDescent="0.25">
      <c r="A125" t="s">
        <v>735</v>
      </c>
      <c r="B125" s="5" t="s">
        <v>372</v>
      </c>
      <c r="C125" s="6" t="s">
        <v>54</v>
      </c>
      <c r="D125" s="7" t="s">
        <v>39</v>
      </c>
      <c r="E125" s="8">
        <v>24.925997705971263</v>
      </c>
      <c r="F125" s="36">
        <v>-0.99107378336468122</v>
      </c>
      <c r="G125" s="8">
        <v>5.7162507142622196</v>
      </c>
      <c r="H125" s="9">
        <v>-68</v>
      </c>
      <c r="I125" s="10">
        <v>82</v>
      </c>
      <c r="J125" s="33">
        <v>1.8953238997127724</v>
      </c>
      <c r="K125" s="11">
        <v>0.18099108220966476</v>
      </c>
      <c r="L125" s="10">
        <v>-154</v>
      </c>
      <c r="M125" s="33">
        <v>-0.95890568653393182</v>
      </c>
      <c r="N125" s="11">
        <v>1.6607002040279872E-2</v>
      </c>
      <c r="O125" s="10">
        <v>-161</v>
      </c>
      <c r="P125" s="33">
        <v>-0.52268891130222772</v>
      </c>
      <c r="Q125" s="11">
        <v>2.9973474801061006E-2</v>
      </c>
      <c r="R125" s="10">
        <v>-142</v>
      </c>
      <c r="S125" s="33">
        <v>2.231060966860221E-2</v>
      </c>
      <c r="T125" s="12">
        <v>0.42571306939123027</v>
      </c>
      <c r="U125" s="10">
        <v>-22</v>
      </c>
      <c r="V125" s="33">
        <v>-0.23255665854909047</v>
      </c>
      <c r="W125" s="11">
        <v>1.3464849288331596E-2</v>
      </c>
      <c r="X125" s="10">
        <v>-38</v>
      </c>
      <c r="Y125" s="33">
        <v>-0.17608558382074491</v>
      </c>
      <c r="Z125" s="13">
        <v>9083</v>
      </c>
      <c r="AA125" s="10">
        <v>-43</v>
      </c>
      <c r="AB125" s="33">
        <v>-0.14258632553798556</v>
      </c>
      <c r="AC125" s="11">
        <v>3.9474621549421204E-3</v>
      </c>
      <c r="AD125" s="10">
        <v>-57</v>
      </c>
      <c r="AE125" s="33">
        <v>-0.16152667934030313</v>
      </c>
      <c r="AF125" s="11">
        <v>-3.48538577888724E-3</v>
      </c>
      <c r="AG125" s="10">
        <v>4</v>
      </c>
      <c r="AH125" s="33">
        <v>-3.5498519340375068E-2</v>
      </c>
      <c r="AI125" s="14">
        <v>-8.6999999999999744E-2</v>
      </c>
      <c r="AJ125" s="10">
        <v>-72</v>
      </c>
      <c r="AK125" s="33">
        <v>-1.2680631770192713E-2</v>
      </c>
      <c r="AL125" s="13">
        <v>-2476.05494882536</v>
      </c>
      <c r="AM125" s="38"/>
    </row>
    <row r="126" spans="1:39" x14ac:dyDescent="0.25">
      <c r="A126" t="s">
        <v>675</v>
      </c>
      <c r="B126" s="5" t="s">
        <v>574</v>
      </c>
      <c r="C126" s="6" t="s">
        <v>81</v>
      </c>
      <c r="D126" s="7" t="s">
        <v>34</v>
      </c>
      <c r="E126" s="8">
        <v>7.7411986128306829</v>
      </c>
      <c r="F126" s="36">
        <v>0.41408764215919103</v>
      </c>
      <c r="G126" s="8">
        <v>5.7137881157688888</v>
      </c>
      <c r="H126" s="9">
        <v>0</v>
      </c>
      <c r="I126" s="10">
        <v>208</v>
      </c>
      <c r="J126" s="33">
        <v>0.70912744361436753</v>
      </c>
      <c r="K126" s="11">
        <v>7.6993993234080849E-2</v>
      </c>
      <c r="L126" s="10">
        <v>148</v>
      </c>
      <c r="M126" s="33">
        <v>0.50474409658393371</v>
      </c>
      <c r="N126" s="11">
        <v>-3.1668695266363442E-2</v>
      </c>
      <c r="O126" s="10">
        <v>-58</v>
      </c>
      <c r="P126" s="33">
        <v>-0.1798459722884741</v>
      </c>
      <c r="Q126" s="11">
        <v>9.6128864640166282E-3</v>
      </c>
      <c r="R126" s="10">
        <v>19</v>
      </c>
      <c r="S126" s="33">
        <v>0.23888270298591624</v>
      </c>
      <c r="T126" s="12">
        <v>0</v>
      </c>
      <c r="U126" s="10">
        <v>53</v>
      </c>
      <c r="V126" s="33">
        <v>0.12700820891099818</v>
      </c>
      <c r="W126" s="11">
        <v>-1.1455814235494372E-2</v>
      </c>
      <c r="X126" s="10">
        <v>-15</v>
      </c>
      <c r="Y126" s="33">
        <v>-0.3800529454719288</v>
      </c>
      <c r="Z126" s="13">
        <v>19613</v>
      </c>
      <c r="AA126" s="10">
        <v>39</v>
      </c>
      <c r="AB126" s="33">
        <v>0.19921896851879062</v>
      </c>
      <c r="AC126" s="11">
        <v>6.3210559931871357E-4</v>
      </c>
      <c r="AD126" s="10">
        <v>43</v>
      </c>
      <c r="AE126" s="33">
        <v>0.16033764551656415</v>
      </c>
      <c r="AF126" s="11">
        <v>1.3338947271916535E-2</v>
      </c>
      <c r="AG126" s="10">
        <v>-9</v>
      </c>
      <c r="AH126" s="33">
        <v>-0.14931343235885797</v>
      </c>
      <c r="AI126" s="14">
        <v>3.4333333333333105E-2</v>
      </c>
      <c r="AJ126" s="10">
        <v>-7</v>
      </c>
      <c r="AK126" s="33">
        <v>-7.0401971890145895E-2</v>
      </c>
      <c r="AL126" s="13">
        <v>12657.739154889074</v>
      </c>
      <c r="AM126" s="38"/>
    </row>
    <row r="127" spans="1:39" x14ac:dyDescent="0.25">
      <c r="A127" t="s">
        <v>1107</v>
      </c>
      <c r="B127" s="5" t="s">
        <v>469</v>
      </c>
      <c r="C127" s="6" t="s">
        <v>41</v>
      </c>
      <c r="D127" s="7" t="s">
        <v>34</v>
      </c>
      <c r="E127" s="8">
        <v>14.610505669109523</v>
      </c>
      <c r="F127" s="36">
        <v>-0.14270193013646804</v>
      </c>
      <c r="G127" s="8">
        <v>5.7026050747471988</v>
      </c>
      <c r="H127" s="9">
        <v>-8</v>
      </c>
      <c r="I127" s="10">
        <v>105</v>
      </c>
      <c r="J127" s="33">
        <v>0.39502606556264297</v>
      </c>
      <c r="K127" s="11">
        <v>6.051003083402029E-2</v>
      </c>
      <c r="L127" s="10">
        <v>123</v>
      </c>
      <c r="M127" s="33">
        <v>0.48867969503364533</v>
      </c>
      <c r="N127" s="11">
        <v>-2.870964788144148E-2</v>
      </c>
      <c r="O127" s="10">
        <v>-57</v>
      </c>
      <c r="P127" s="33">
        <v>-0.13323165078519295</v>
      </c>
      <c r="Q127" s="11">
        <v>5.9773661251727138E-3</v>
      </c>
      <c r="R127" s="10">
        <v>128</v>
      </c>
      <c r="S127" s="33">
        <v>0.29219786567375577</v>
      </c>
      <c r="T127" s="12">
        <v>-0.30366826049965567</v>
      </c>
      <c r="U127" s="10">
        <v>-143</v>
      </c>
      <c r="V127" s="33">
        <v>-0.36578878833958728</v>
      </c>
      <c r="W127" s="11">
        <v>1.8408192276789203E-2</v>
      </c>
      <c r="X127" s="10">
        <v>-1</v>
      </c>
      <c r="Y127" s="33">
        <v>2.9300304028972768E-2</v>
      </c>
      <c r="Z127" s="13">
        <v>25176</v>
      </c>
      <c r="AA127" s="10">
        <v>2</v>
      </c>
      <c r="AB127" s="33">
        <v>1.071139588567549E-2</v>
      </c>
      <c r="AC127" s="11">
        <v>2.6265108248107322E-3</v>
      </c>
      <c r="AD127" s="10">
        <v>-30</v>
      </c>
      <c r="AE127" s="33">
        <v>-0.18266941973674955</v>
      </c>
      <c r="AF127" s="11">
        <v>-6.5234811748348109E-3</v>
      </c>
      <c r="AG127" s="10">
        <v>-18</v>
      </c>
      <c r="AH127" s="33">
        <v>-5.0124212221876289E-2</v>
      </c>
      <c r="AI127" s="14">
        <v>-6.3666666666667204E-2</v>
      </c>
      <c r="AJ127" s="10">
        <v>-10</v>
      </c>
      <c r="AK127" s="33">
        <v>-6.4680958277829881E-3</v>
      </c>
      <c r="AL127" s="13">
        <v>18800.26630343846</v>
      </c>
      <c r="AM127" s="38"/>
    </row>
    <row r="128" spans="1:39" x14ac:dyDescent="0.25">
      <c r="A128" t="s">
        <v>622</v>
      </c>
      <c r="B128" s="5" t="s">
        <v>403</v>
      </c>
      <c r="C128" s="6" t="s">
        <v>30</v>
      </c>
      <c r="D128" s="7" t="s">
        <v>20</v>
      </c>
      <c r="E128" s="8">
        <v>13.988822896885827</v>
      </c>
      <c r="F128" s="36">
        <v>-8.9361178984137091E-2</v>
      </c>
      <c r="G128" s="8">
        <v>5.6962875343056911</v>
      </c>
      <c r="H128" s="9">
        <v>-11</v>
      </c>
      <c r="I128" s="10">
        <v>-104</v>
      </c>
      <c r="J128" s="33">
        <v>-0.27602735222901287</v>
      </c>
      <c r="K128" s="11">
        <v>4.7059214792889437E-3</v>
      </c>
      <c r="L128" s="10">
        <v>3</v>
      </c>
      <c r="M128" s="33">
        <v>-0.12965924662902623</v>
      </c>
      <c r="N128" s="11">
        <v>-2.0237090609165162E-2</v>
      </c>
      <c r="O128" s="10">
        <v>-20</v>
      </c>
      <c r="P128" s="33">
        <v>-5.9051412827392347E-2</v>
      </c>
      <c r="Q128" s="11">
        <v>1.9946808510638301E-3</v>
      </c>
      <c r="R128" s="10">
        <v>19</v>
      </c>
      <c r="S128" s="33">
        <v>0.23888270298591624</v>
      </c>
      <c r="T128" s="12">
        <v>0</v>
      </c>
      <c r="U128" s="10">
        <v>-81</v>
      </c>
      <c r="V128" s="33">
        <v>-0.24090513477057696</v>
      </c>
      <c r="W128" s="11">
        <v>1.0774781300495903E-2</v>
      </c>
      <c r="X128" s="10">
        <v>26</v>
      </c>
      <c r="Y128" s="33">
        <v>0.11353383936556313</v>
      </c>
      <c r="Z128" s="13">
        <v>23929</v>
      </c>
      <c r="AA128" s="10">
        <v>86</v>
      </c>
      <c r="AB128" s="33">
        <v>0.18233107877822641</v>
      </c>
      <c r="AC128" s="11">
        <v>1.9956616052060894E-4</v>
      </c>
      <c r="AD128" s="10">
        <v>-38</v>
      </c>
      <c r="AE128" s="33">
        <v>-0.21356398990051351</v>
      </c>
      <c r="AF128" s="11">
        <v>-8.3590652717320246E-3</v>
      </c>
      <c r="AG128" s="10">
        <v>-2</v>
      </c>
      <c r="AH128" s="33">
        <v>-8.8575586909169779E-2</v>
      </c>
      <c r="AI128" s="14">
        <v>-4.7999999999999932E-2</v>
      </c>
      <c r="AJ128" s="10">
        <v>1</v>
      </c>
      <c r="AK128" s="33">
        <v>5.1909135305769016E-2</v>
      </c>
      <c r="AL128" s="13">
        <v>536258.44421270816</v>
      </c>
      <c r="AM128" s="38"/>
    </row>
    <row r="129" spans="1:39" x14ac:dyDescent="0.25">
      <c r="A129" t="s">
        <v>914</v>
      </c>
      <c r="B129" s="5" t="s">
        <v>489</v>
      </c>
      <c r="C129" s="6" t="s">
        <v>54</v>
      </c>
      <c r="D129" s="7" t="s">
        <v>39</v>
      </c>
      <c r="E129" s="8">
        <v>12.369209340793255</v>
      </c>
      <c r="F129" s="36">
        <v>4.588619412069761E-2</v>
      </c>
      <c r="G129" s="8">
        <v>5.689061541622408</v>
      </c>
      <c r="H129" s="9">
        <v>-5</v>
      </c>
      <c r="I129" s="10">
        <v>-134</v>
      </c>
      <c r="J129" s="33">
        <v>-0.39699880592903214</v>
      </c>
      <c r="K129" s="11">
        <v>-4.7134338649926777E-3</v>
      </c>
      <c r="L129" s="10">
        <v>31</v>
      </c>
      <c r="M129" s="33">
        <v>0.26764864382692155</v>
      </c>
      <c r="N129" s="11">
        <v>-1.5521791807375378E-2</v>
      </c>
      <c r="O129" s="10">
        <v>3</v>
      </c>
      <c r="P129" s="33">
        <v>4.2671012683794807E-3</v>
      </c>
      <c r="Q129" s="11">
        <v>-2.3024004142471431E-3</v>
      </c>
      <c r="R129" s="10">
        <v>19</v>
      </c>
      <c r="S129" s="33">
        <v>0.23888270298591624</v>
      </c>
      <c r="T129" s="12">
        <v>0</v>
      </c>
      <c r="U129" s="10">
        <v>81</v>
      </c>
      <c r="V129" s="33">
        <v>0.17917056783378982</v>
      </c>
      <c r="W129" s="11">
        <v>-1.421755008278194E-2</v>
      </c>
      <c r="X129" s="10">
        <v>-40</v>
      </c>
      <c r="Y129" s="33">
        <v>-0.35098864266944596</v>
      </c>
      <c r="Z129" s="13">
        <v>9931</v>
      </c>
      <c r="AA129" s="10">
        <v>86</v>
      </c>
      <c r="AB129" s="33">
        <v>0.28211869149698399</v>
      </c>
      <c r="AC129" s="11">
        <v>-7.3684210526316074E-4</v>
      </c>
      <c r="AD129" s="10">
        <v>-24</v>
      </c>
      <c r="AE129" s="33">
        <v>-0.25820675882537092</v>
      </c>
      <c r="AF129" s="11">
        <v>-1.1476664116296886E-2</v>
      </c>
      <c r="AG129" s="10">
        <v>-7</v>
      </c>
      <c r="AH129" s="33">
        <v>-8.6564225601926337E-2</v>
      </c>
      <c r="AI129" s="14">
        <v>-4.466666666666641E-2</v>
      </c>
      <c r="AJ129" s="10">
        <v>1</v>
      </c>
      <c r="AK129" s="33">
        <v>1.8484515825813286E-2</v>
      </c>
      <c r="AL129" s="13">
        <v>133384.17337044614</v>
      </c>
      <c r="AM129" s="38"/>
    </row>
    <row r="130" spans="1:39" x14ac:dyDescent="0.25">
      <c r="A130" t="s">
        <v>1127</v>
      </c>
      <c r="B130" s="5" t="s">
        <v>259</v>
      </c>
      <c r="C130" s="6" t="s">
        <v>52</v>
      </c>
      <c r="D130" s="7" t="s">
        <v>34</v>
      </c>
      <c r="E130" s="8">
        <v>22.917965569579028</v>
      </c>
      <c r="F130" s="36">
        <v>-0.81544399056097649</v>
      </c>
      <c r="G130" s="8">
        <v>5.687549104120091</v>
      </c>
      <c r="H130" s="9">
        <v>-55</v>
      </c>
      <c r="I130" s="10">
        <v>5</v>
      </c>
      <c r="J130" s="33">
        <v>1.4378653502526086</v>
      </c>
      <c r="K130" s="11">
        <v>0.17213496739000766</v>
      </c>
      <c r="L130" s="10">
        <v>-214</v>
      </c>
      <c r="M130" s="33">
        <v>-1.8454926593073917</v>
      </c>
      <c r="N130" s="11">
        <v>4.9127558540453684E-2</v>
      </c>
      <c r="O130" s="10">
        <v>-61</v>
      </c>
      <c r="P130" s="33">
        <v>-0.27808962584478797</v>
      </c>
      <c r="Q130" s="11">
        <v>1.3982357279228301E-2</v>
      </c>
      <c r="R130" s="10">
        <v>-104</v>
      </c>
      <c r="S130" s="33">
        <v>-0.28128761036514466</v>
      </c>
      <c r="T130" s="12">
        <v>0.73143252255606761</v>
      </c>
      <c r="U130" s="10">
        <v>66</v>
      </c>
      <c r="V130" s="33">
        <v>0.40833956148271466</v>
      </c>
      <c r="W130" s="11">
        <v>-2.6018978697416928E-2</v>
      </c>
      <c r="X130" s="10">
        <v>16</v>
      </c>
      <c r="Y130" s="33">
        <v>9.2418938074418089E-3</v>
      </c>
      <c r="Z130" s="13">
        <v>18946</v>
      </c>
      <c r="AA130" s="10">
        <v>-95</v>
      </c>
      <c r="AB130" s="33">
        <v>-0.28368444754652822</v>
      </c>
      <c r="AC130" s="11">
        <v>6.2640051513200255E-3</v>
      </c>
      <c r="AD130" s="10">
        <v>-74</v>
      </c>
      <c r="AE130" s="33">
        <v>-0.25399354731480489</v>
      </c>
      <c r="AF130" s="11">
        <v>-7.6841544263041017E-3</v>
      </c>
      <c r="AG130" s="10">
        <v>-1</v>
      </c>
      <c r="AH130" s="33">
        <v>-4.0471170973799819E-2</v>
      </c>
      <c r="AI130" s="14">
        <v>-8.7666666666666782E-2</v>
      </c>
      <c r="AJ130" s="10">
        <v>-52</v>
      </c>
      <c r="AK130" s="33">
        <v>-9.5782379090886299E-2</v>
      </c>
      <c r="AL130" s="13">
        <v>-35033.888545014925</v>
      </c>
      <c r="AM130" s="38"/>
    </row>
    <row r="131" spans="1:39" x14ac:dyDescent="0.25">
      <c r="A131" t="s">
        <v>692</v>
      </c>
      <c r="B131" s="5" t="s">
        <v>562</v>
      </c>
      <c r="C131" s="6" t="s">
        <v>54</v>
      </c>
      <c r="D131" s="7" t="s">
        <v>39</v>
      </c>
      <c r="E131" s="8">
        <v>11.159530385141753</v>
      </c>
      <c r="F131" s="36">
        <v>0.15049390089371428</v>
      </c>
      <c r="G131" s="8">
        <v>5.6747403154605216</v>
      </c>
      <c r="H131" s="9">
        <v>2</v>
      </c>
      <c r="I131" s="10">
        <v>-32</v>
      </c>
      <c r="J131" s="33">
        <v>-6.0175688307297304E-2</v>
      </c>
      <c r="K131" s="11">
        <v>1.8253889137257562E-2</v>
      </c>
      <c r="L131" s="10">
        <v>119</v>
      </c>
      <c r="M131" s="33">
        <v>0.47141377964250852</v>
      </c>
      <c r="N131" s="11">
        <v>-2.9181850185056563E-2</v>
      </c>
      <c r="O131" s="10">
        <v>66</v>
      </c>
      <c r="P131" s="33">
        <v>0.1933237227348148</v>
      </c>
      <c r="Q131" s="11">
        <v>-1.3949163050216987E-2</v>
      </c>
      <c r="R131" s="10">
        <v>19</v>
      </c>
      <c r="S131" s="33">
        <v>0.23888270298591624</v>
      </c>
      <c r="T131" s="12">
        <v>0</v>
      </c>
      <c r="U131" s="10">
        <v>76</v>
      </c>
      <c r="V131" s="33">
        <v>0.18743635848464857</v>
      </c>
      <c r="W131" s="11">
        <v>-1.4660211771485021E-2</v>
      </c>
      <c r="X131" s="10">
        <v>-21</v>
      </c>
      <c r="Y131" s="33">
        <v>-0.50149209665012151</v>
      </c>
      <c r="Z131" s="13">
        <v>11689</v>
      </c>
      <c r="AA131" s="10">
        <v>26</v>
      </c>
      <c r="AB131" s="33">
        <v>2.96937765025308E-2</v>
      </c>
      <c r="AC131" s="11">
        <v>2.1465716083036261E-3</v>
      </c>
      <c r="AD131" s="10">
        <v>-17</v>
      </c>
      <c r="AE131" s="33">
        <v>-9.2163984131908627E-2</v>
      </c>
      <c r="AF131" s="11">
        <v>-1.0995823544767136E-3</v>
      </c>
      <c r="AG131" s="10">
        <v>6</v>
      </c>
      <c r="AH131" s="33">
        <v>-1.5854143297545864E-2</v>
      </c>
      <c r="AI131" s="14">
        <v>-0.11666666666666625</v>
      </c>
      <c r="AJ131" s="10">
        <v>2</v>
      </c>
      <c r="AK131" s="33">
        <v>-1.6130264166328897E-2</v>
      </c>
      <c r="AL131" s="13">
        <v>46123.874979751767</v>
      </c>
      <c r="AM131" s="38"/>
    </row>
    <row r="132" spans="1:39" x14ac:dyDescent="0.25">
      <c r="A132" t="s">
        <v>732</v>
      </c>
      <c r="B132" s="5" t="s">
        <v>392</v>
      </c>
      <c r="C132" s="6" t="s">
        <v>93</v>
      </c>
      <c r="D132" s="7" t="s">
        <v>34</v>
      </c>
      <c r="E132" s="8">
        <v>15.964354990800258</v>
      </c>
      <c r="F132" s="36">
        <v>-0.23001650056979628</v>
      </c>
      <c r="G132" s="8">
        <v>5.6447011611900226</v>
      </c>
      <c r="H132" s="9">
        <v>-27</v>
      </c>
      <c r="I132" s="10">
        <v>-396</v>
      </c>
      <c r="J132" s="33">
        <v>-1.3950395222832366</v>
      </c>
      <c r="K132" s="11">
        <v>-7.0382719128393889E-2</v>
      </c>
      <c r="L132" s="10">
        <v>20</v>
      </c>
      <c r="M132" s="33">
        <v>0.21922857532471274</v>
      </c>
      <c r="N132" s="11">
        <v>-1.2545387210266568E-2</v>
      </c>
      <c r="O132" s="10">
        <v>-57</v>
      </c>
      <c r="P132" s="33">
        <v>-0.11094942312048395</v>
      </c>
      <c r="Q132" s="11">
        <v>4.9236691900958335E-3</v>
      </c>
      <c r="R132" s="10">
        <v>-14</v>
      </c>
      <c r="S132" s="33">
        <v>0.16854842299111872</v>
      </c>
      <c r="T132" s="12">
        <v>0.13825521913452232</v>
      </c>
      <c r="U132" s="10">
        <v>-119</v>
      </c>
      <c r="V132" s="33">
        <v>-0.2909612982313704</v>
      </c>
      <c r="W132" s="11">
        <v>1.3931802586853139E-2</v>
      </c>
      <c r="X132" s="10">
        <v>-27</v>
      </c>
      <c r="Y132" s="33">
        <v>-0.23091279909963969</v>
      </c>
      <c r="Z132" s="13">
        <v>13815</v>
      </c>
      <c r="AA132" s="10">
        <v>41</v>
      </c>
      <c r="AB132" s="33">
        <v>0.11639851600650253</v>
      </c>
      <c r="AC132" s="11">
        <v>1.2393923520167618E-3</v>
      </c>
      <c r="AD132" s="10">
        <v>146</v>
      </c>
      <c r="AE132" s="33">
        <v>0.43158730370606863</v>
      </c>
      <c r="AF132" s="11">
        <v>3.0606388296837594E-2</v>
      </c>
      <c r="AG132" s="10">
        <v>-29</v>
      </c>
      <c r="AH132" s="33">
        <v>-9.3885327421887377E-2</v>
      </c>
      <c r="AI132" s="14">
        <v>-1.5000000000000124E-2</v>
      </c>
      <c r="AJ132" s="10">
        <v>14</v>
      </c>
      <c r="AK132" s="33">
        <v>1.4787383092441958E-2</v>
      </c>
      <c r="AL132" s="13">
        <v>33468.555037371494</v>
      </c>
      <c r="AM132" s="38"/>
    </row>
    <row r="133" spans="1:39" x14ac:dyDescent="0.25">
      <c r="A133" t="s">
        <v>902</v>
      </c>
      <c r="B133" s="5" t="s">
        <v>492</v>
      </c>
      <c r="C133" s="6" t="s">
        <v>49</v>
      </c>
      <c r="D133" s="7" t="s">
        <v>39</v>
      </c>
      <c r="E133" s="8">
        <v>15.293468726201969</v>
      </c>
      <c r="F133" s="36">
        <v>-0.1730778180695518</v>
      </c>
      <c r="G133" s="8">
        <v>5.639433180139914</v>
      </c>
      <c r="H133" s="9">
        <v>-9</v>
      </c>
      <c r="I133" s="10">
        <v>-21</v>
      </c>
      <c r="J133" s="33">
        <v>-0.27485326905114849</v>
      </c>
      <c r="K133" s="11">
        <v>2.3673254918786357E-2</v>
      </c>
      <c r="L133" s="10">
        <v>-68</v>
      </c>
      <c r="M133" s="33">
        <v>-7.5805413515269926E-2</v>
      </c>
      <c r="N133" s="11">
        <v>-7.796124468407474E-3</v>
      </c>
      <c r="O133" s="10">
        <v>-75</v>
      </c>
      <c r="P133" s="33">
        <v>-0.1929034516412855</v>
      </c>
      <c r="Q133" s="11">
        <v>9.2975564853372342E-3</v>
      </c>
      <c r="R133" s="10">
        <v>44</v>
      </c>
      <c r="S133" s="33">
        <v>0.1848424425536703</v>
      </c>
      <c r="T133" s="12">
        <v>-7.6874417336036893E-2</v>
      </c>
      <c r="U133" s="10">
        <v>-69</v>
      </c>
      <c r="V133" s="33">
        <v>-0.18775371297617371</v>
      </c>
      <c r="W133" s="11">
        <v>7.6811408313817824E-3</v>
      </c>
      <c r="X133" s="10">
        <v>-4</v>
      </c>
      <c r="Y133" s="33">
        <v>3.9178498757898916E-2</v>
      </c>
      <c r="Z133" s="13">
        <v>25720</v>
      </c>
      <c r="AA133" s="10">
        <v>52</v>
      </c>
      <c r="AB133" s="33">
        <v>0.24244036031038241</v>
      </c>
      <c r="AC133" s="11">
        <v>-1.0101010101012248E-5</v>
      </c>
      <c r="AD133" s="10">
        <v>-63</v>
      </c>
      <c r="AE133" s="33">
        <v>-0.17294132272228191</v>
      </c>
      <c r="AF133" s="11">
        <v>-4.8888343061647133E-3</v>
      </c>
      <c r="AG133" s="10">
        <v>3</v>
      </c>
      <c r="AH133" s="33">
        <v>-1.0337632123751397E-2</v>
      </c>
      <c r="AI133" s="14">
        <v>-0.10933333333333328</v>
      </c>
      <c r="AJ133" s="10">
        <v>12</v>
      </c>
      <c r="AK133" s="33">
        <v>1.7233785283120084E-2</v>
      </c>
      <c r="AL133" s="13">
        <v>32950.191999430273</v>
      </c>
      <c r="AM133" s="38"/>
    </row>
    <row r="134" spans="1:39" x14ac:dyDescent="0.25">
      <c r="A134" t="s">
        <v>951</v>
      </c>
      <c r="B134" s="5" t="s">
        <v>298</v>
      </c>
      <c r="C134" s="6" t="s">
        <v>44</v>
      </c>
      <c r="D134" s="7" t="s">
        <v>20</v>
      </c>
      <c r="E134" s="8">
        <v>28.448039816117241</v>
      </c>
      <c r="F134" s="36">
        <v>-1.2388048696995055</v>
      </c>
      <c r="G134" s="8">
        <v>5.6167443188188422</v>
      </c>
      <c r="H134" s="9">
        <v>-59</v>
      </c>
      <c r="I134" s="10">
        <v>74</v>
      </c>
      <c r="J134" s="33">
        <v>0.27560784396157179</v>
      </c>
      <c r="K134" s="11">
        <v>4.7868410681632612E-2</v>
      </c>
      <c r="L134" s="10">
        <v>-71</v>
      </c>
      <c r="M134" s="33">
        <v>-0.51104048495411736</v>
      </c>
      <c r="N134" s="11">
        <v>-2.4009781727518803E-3</v>
      </c>
      <c r="O134" s="10">
        <v>-61</v>
      </c>
      <c r="P134" s="33">
        <v>-0.26018681413994477</v>
      </c>
      <c r="Q134" s="11">
        <v>1.3040157067732303E-2</v>
      </c>
      <c r="R134" s="10">
        <v>-29</v>
      </c>
      <c r="S134" s="33">
        <v>0.14327938300769813</v>
      </c>
      <c r="T134" s="12">
        <v>0.11663219343640424</v>
      </c>
      <c r="U134" s="10">
        <v>-181</v>
      </c>
      <c r="V134" s="33">
        <v>-0.56950943992434955</v>
      </c>
      <c r="W134" s="11">
        <v>3.142301355651838E-2</v>
      </c>
      <c r="X134" s="10">
        <v>7</v>
      </c>
      <c r="Y134" s="33">
        <v>5.1329918064179525E-2</v>
      </c>
      <c r="Z134" s="13">
        <v>13950</v>
      </c>
      <c r="AA134" s="10">
        <v>9</v>
      </c>
      <c r="AB134" s="33">
        <v>3.9991988914841403E-2</v>
      </c>
      <c r="AC134" s="11">
        <v>5.0233281493001353E-4</v>
      </c>
      <c r="AD134" s="10">
        <v>-125</v>
      </c>
      <c r="AE134" s="33">
        <v>-0.55501294934957224</v>
      </c>
      <c r="AF134" s="11">
        <v>-2.4884479516435021E-2</v>
      </c>
      <c r="AG134" s="10">
        <v>-26</v>
      </c>
      <c r="AH134" s="33">
        <v>-0.13349790642604065</v>
      </c>
      <c r="AI134" s="14">
        <v>2.4000000000000465E-2</v>
      </c>
      <c r="AJ134" s="10">
        <v>-24</v>
      </c>
      <c r="AK134" s="33">
        <v>1.4142722329153812E-2</v>
      </c>
      <c r="AL134" s="13">
        <v>-1615.1003661271679</v>
      </c>
      <c r="AM134" s="38"/>
    </row>
    <row r="135" spans="1:39" x14ac:dyDescent="0.25">
      <c r="A135" t="s">
        <v>681</v>
      </c>
      <c r="B135" s="5" t="s">
        <v>405</v>
      </c>
      <c r="C135" s="6" t="s">
        <v>44</v>
      </c>
      <c r="D135" s="7" t="s">
        <v>20</v>
      </c>
      <c r="E135" s="8">
        <v>17.325683752780257</v>
      </c>
      <c r="F135" s="36">
        <v>-0.32320829438024301</v>
      </c>
      <c r="G135" s="8">
        <v>5.5998794657798783</v>
      </c>
      <c r="H135" s="9">
        <v>-22</v>
      </c>
      <c r="I135" s="10">
        <v>-47</v>
      </c>
      <c r="J135" s="33">
        <v>-0.41006236761129694</v>
      </c>
      <c r="K135" s="11">
        <v>8.7117219133416857E-3</v>
      </c>
      <c r="L135" s="10">
        <v>81</v>
      </c>
      <c r="M135" s="33">
        <v>0.30597086945316732</v>
      </c>
      <c r="N135" s="11">
        <v>-2.7198040171078984E-2</v>
      </c>
      <c r="O135" s="10">
        <v>-97</v>
      </c>
      <c r="P135" s="33">
        <v>-0.24793332450092032</v>
      </c>
      <c r="Q135" s="11">
        <v>1.3244243730709163E-2</v>
      </c>
      <c r="R135" s="10">
        <v>117</v>
      </c>
      <c r="S135" s="33">
        <v>0.28234780067263998</v>
      </c>
      <c r="T135" s="12">
        <v>-0.24838294941705794</v>
      </c>
      <c r="U135" s="10">
        <v>-32</v>
      </c>
      <c r="V135" s="33">
        <v>-9.6212698128149365E-2</v>
      </c>
      <c r="W135" s="11">
        <v>2.2892806808563065E-3</v>
      </c>
      <c r="X135" s="10">
        <v>-6</v>
      </c>
      <c r="Y135" s="33">
        <v>-6.9112956768483225E-2</v>
      </c>
      <c r="Z135" s="13">
        <v>17289</v>
      </c>
      <c r="AA135" s="10">
        <v>7</v>
      </c>
      <c r="AB135" s="33">
        <v>4.4402270801996435E-3</v>
      </c>
      <c r="AC135" s="11">
        <v>2.5745093810653416E-3</v>
      </c>
      <c r="AD135" s="10">
        <v>-73</v>
      </c>
      <c r="AE135" s="33">
        <v>-0.20772708637615955</v>
      </c>
      <c r="AF135" s="11">
        <v>-7.150679901525403E-3</v>
      </c>
      <c r="AG135" s="10">
        <v>25</v>
      </c>
      <c r="AH135" s="33">
        <v>0.12604744230927212</v>
      </c>
      <c r="AI135" s="14">
        <v>-0.26000000000000068</v>
      </c>
      <c r="AJ135" s="10">
        <v>7</v>
      </c>
      <c r="AK135" s="33">
        <v>2.2003030411376745E-2</v>
      </c>
      <c r="AL135" s="13">
        <v>20358.29302884209</v>
      </c>
      <c r="AM135" s="38"/>
    </row>
    <row r="136" spans="1:39" x14ac:dyDescent="0.25">
      <c r="A136" t="s">
        <v>772</v>
      </c>
      <c r="B136" s="5" t="s">
        <v>580</v>
      </c>
      <c r="C136" s="6" t="s">
        <v>41</v>
      </c>
      <c r="D136" s="7" t="s">
        <v>34</v>
      </c>
      <c r="E136" s="8">
        <v>7.1775089596751513</v>
      </c>
      <c r="F136" s="36">
        <v>0.5156043893492992</v>
      </c>
      <c r="G136" s="8">
        <v>5.5760178128203499</v>
      </c>
      <c r="H136" s="9">
        <v>-2</v>
      </c>
      <c r="I136" s="10">
        <v>49</v>
      </c>
      <c r="J136" s="33">
        <v>0.20626641984533098</v>
      </c>
      <c r="K136" s="11">
        <v>4.7253624740176692E-2</v>
      </c>
      <c r="L136" s="10">
        <v>8</v>
      </c>
      <c r="M136" s="33">
        <v>0.38314575477810364</v>
      </c>
      <c r="N136" s="11">
        <v>-1.4394242303078768E-2</v>
      </c>
      <c r="O136" s="10">
        <v>-10</v>
      </c>
      <c r="P136" s="33">
        <v>-2.4486579614661941E-2</v>
      </c>
      <c r="Q136" s="11">
        <v>0</v>
      </c>
      <c r="R136" s="10">
        <v>-145</v>
      </c>
      <c r="S136" s="33">
        <v>-0.52926864602051571</v>
      </c>
      <c r="T136" s="12">
        <v>1.2286851051388958</v>
      </c>
      <c r="U136" s="10">
        <v>205</v>
      </c>
      <c r="V136" s="33">
        <v>0.56419751936323781</v>
      </c>
      <c r="W136" s="11">
        <v>-3.7265631214861927E-2</v>
      </c>
      <c r="X136" s="10">
        <v>-2</v>
      </c>
      <c r="Y136" s="33">
        <v>0.12339769262352185</v>
      </c>
      <c r="Z136" s="13">
        <v>44207</v>
      </c>
      <c r="AA136" s="10">
        <v>16</v>
      </c>
      <c r="AB136" s="33">
        <v>0.15127559721116279</v>
      </c>
      <c r="AC136" s="11">
        <v>1.4574083634486291E-3</v>
      </c>
      <c r="AD136" s="10">
        <v>15</v>
      </c>
      <c r="AE136" s="33">
        <v>6.7122463679225364E-2</v>
      </c>
      <c r="AF136" s="11">
        <v>7.6532417303513123E-3</v>
      </c>
      <c r="AG136" s="10">
        <v>10</v>
      </c>
      <c r="AH136" s="33">
        <v>6.6237193961412116E-2</v>
      </c>
      <c r="AI136" s="14">
        <v>-0.19266666666666721</v>
      </c>
      <c r="AJ136" s="10">
        <v>5</v>
      </c>
      <c r="AK136" s="33">
        <v>-2.1840001555308228E-3</v>
      </c>
      <c r="AL136" s="13">
        <v>39036.325440511631</v>
      </c>
      <c r="AM136" s="38"/>
    </row>
    <row r="137" spans="1:39" x14ac:dyDescent="0.25">
      <c r="A137" t="s">
        <v>837</v>
      </c>
      <c r="B137" s="5" t="s">
        <v>350</v>
      </c>
      <c r="C137" s="6" t="s">
        <v>61</v>
      </c>
      <c r="D137" s="7" t="s">
        <v>39</v>
      </c>
      <c r="E137" s="8">
        <v>27.900509448463065</v>
      </c>
      <c r="F137" s="36">
        <v>-1.1754301769842845</v>
      </c>
      <c r="G137" s="8">
        <v>5.5704480156365115</v>
      </c>
      <c r="H137" s="9">
        <v>-59</v>
      </c>
      <c r="I137" s="10">
        <v>-149</v>
      </c>
      <c r="J137" s="33">
        <v>-0.61078350167333673</v>
      </c>
      <c r="K137" s="11">
        <v>-8.5487137035151761E-3</v>
      </c>
      <c r="L137" s="10">
        <v>-19</v>
      </c>
      <c r="M137" s="33">
        <v>6.3537346729214628E-2</v>
      </c>
      <c r="N137" s="11">
        <v>-1.4267337405677323E-2</v>
      </c>
      <c r="O137" s="10">
        <v>-56</v>
      </c>
      <c r="P137" s="33">
        <v>-0.23334114952918614</v>
      </c>
      <c r="Q137" s="11">
        <v>1.1337753886004276E-2</v>
      </c>
      <c r="R137" s="10">
        <v>-190</v>
      </c>
      <c r="S137" s="33">
        <v>-0.37914559150799415</v>
      </c>
      <c r="T137" s="12">
        <v>1.0848135004152919</v>
      </c>
      <c r="U137" s="10">
        <v>-29</v>
      </c>
      <c r="V137" s="33">
        <v>-8.8298389827054374E-2</v>
      </c>
      <c r="W137" s="11">
        <v>3.3081093991106508E-3</v>
      </c>
      <c r="X137" s="10">
        <v>-67</v>
      </c>
      <c r="Y137" s="33">
        <v>-0.28595725675459882</v>
      </c>
      <c r="Z137" s="13">
        <v>4392</v>
      </c>
      <c r="AA137" s="10">
        <v>-62</v>
      </c>
      <c r="AB137" s="33">
        <v>-0.2805592508287813</v>
      </c>
      <c r="AC137" s="11">
        <v>5.2124492557510116E-3</v>
      </c>
      <c r="AD137" s="10">
        <v>21</v>
      </c>
      <c r="AE137" s="33">
        <v>0.17390256374790825</v>
      </c>
      <c r="AF137" s="11">
        <v>1.857196082014767E-2</v>
      </c>
      <c r="AG137" s="10">
        <v>68</v>
      </c>
      <c r="AH137" s="33">
        <v>0.17573663186740393</v>
      </c>
      <c r="AI137" s="14">
        <v>-0.32133333333333391</v>
      </c>
      <c r="AJ137" s="10">
        <v>42</v>
      </c>
      <c r="AK137" s="33">
        <v>4.3385113938405648E-2</v>
      </c>
      <c r="AL137" s="13">
        <v>64314.278580614307</v>
      </c>
      <c r="AM137" s="38"/>
    </row>
    <row r="138" spans="1:39" x14ac:dyDescent="0.25">
      <c r="A138" t="s">
        <v>815</v>
      </c>
      <c r="B138" s="5" t="s">
        <v>154</v>
      </c>
      <c r="C138" s="6" t="s">
        <v>61</v>
      </c>
      <c r="D138" s="7" t="s">
        <v>39</v>
      </c>
      <c r="E138" s="8">
        <v>36.746187754290311</v>
      </c>
      <c r="F138" s="36">
        <v>-1.8877608418363607</v>
      </c>
      <c r="G138" s="8">
        <v>5.5444881362315783</v>
      </c>
      <c r="H138" s="9">
        <v>-47</v>
      </c>
      <c r="I138" s="10">
        <v>-187</v>
      </c>
      <c r="J138" s="33">
        <v>-0.63005408703513344</v>
      </c>
      <c r="K138" s="11">
        <v>-1.2483756569658722E-2</v>
      </c>
      <c r="L138" s="10">
        <v>-172</v>
      </c>
      <c r="M138" s="33">
        <v>-0.67878227339919484</v>
      </c>
      <c r="N138" s="11">
        <v>1.0787524296450621E-2</v>
      </c>
      <c r="O138" s="10">
        <v>-117</v>
      </c>
      <c r="P138" s="33">
        <v>-0.53745925445224962</v>
      </c>
      <c r="Q138" s="11">
        <v>3.003922817284569E-2</v>
      </c>
      <c r="R138" s="10">
        <v>-172</v>
      </c>
      <c r="S138" s="33">
        <v>-0.23809494803966669</v>
      </c>
      <c r="T138" s="12">
        <v>0.8163693293312283</v>
      </c>
      <c r="U138" s="10">
        <v>-52</v>
      </c>
      <c r="V138" s="33">
        <v>-0.31883352923794156</v>
      </c>
      <c r="W138" s="11">
        <v>1.7724571480443152E-2</v>
      </c>
      <c r="X138" s="10">
        <v>5</v>
      </c>
      <c r="Y138" s="33">
        <v>2.9661659983628463E-2</v>
      </c>
      <c r="Z138" s="13">
        <v>14565</v>
      </c>
      <c r="AA138" s="10">
        <v>-3</v>
      </c>
      <c r="AB138" s="33">
        <v>-0.22834661522206079</v>
      </c>
      <c r="AC138" s="11">
        <v>1.9273021001615515E-3</v>
      </c>
      <c r="AD138" s="10">
        <v>-26</v>
      </c>
      <c r="AE138" s="33">
        <v>-0.40692589317763717</v>
      </c>
      <c r="AF138" s="11">
        <v>-1.377832613911889E-2</v>
      </c>
      <c r="AG138" s="10">
        <v>77</v>
      </c>
      <c r="AH138" s="33">
        <v>0.52106674949305265</v>
      </c>
      <c r="AI138" s="14">
        <v>-0.70166666666666666</v>
      </c>
      <c r="AJ138" s="10">
        <v>45</v>
      </c>
      <c r="AK138" s="33">
        <v>3.6720564179541726E-2</v>
      </c>
      <c r="AL138" s="13">
        <v>27625.292243098476</v>
      </c>
      <c r="AM138" s="38">
        <v>1</v>
      </c>
    </row>
    <row r="139" spans="1:39" x14ac:dyDescent="0.25">
      <c r="A139" t="s">
        <v>798</v>
      </c>
      <c r="B139" s="5" t="s">
        <v>462</v>
      </c>
      <c r="C139" s="6" t="s">
        <v>71</v>
      </c>
      <c r="D139" s="7" t="s">
        <v>34</v>
      </c>
      <c r="E139" s="8">
        <v>23.248321711786559</v>
      </c>
      <c r="F139" s="36">
        <v>-0.78280357641853526</v>
      </c>
      <c r="G139" s="8">
        <v>5.5394042059617732</v>
      </c>
      <c r="H139" s="9">
        <v>-52</v>
      </c>
      <c r="I139" s="10">
        <v>154</v>
      </c>
      <c r="J139" s="33">
        <v>0.52692484121141447</v>
      </c>
      <c r="K139" s="11">
        <v>6.1552169642350552E-2</v>
      </c>
      <c r="L139" s="10">
        <v>53</v>
      </c>
      <c r="M139" s="33">
        <v>0.26078955812370586</v>
      </c>
      <c r="N139" s="11">
        <v>-3.9703866210318642E-2</v>
      </c>
      <c r="O139" s="10">
        <v>55</v>
      </c>
      <c r="P139" s="33">
        <v>0.1772404883316554</v>
      </c>
      <c r="Q139" s="11">
        <v>-1.3808316696425783E-2</v>
      </c>
      <c r="R139" s="10">
        <v>19</v>
      </c>
      <c r="S139" s="33">
        <v>0.23888270298591624</v>
      </c>
      <c r="T139" s="12">
        <v>0</v>
      </c>
      <c r="U139" s="10">
        <v>-224</v>
      </c>
      <c r="V139" s="33">
        <v>-0.7284140652119887</v>
      </c>
      <c r="W139" s="11">
        <v>4.0870871539218298E-2</v>
      </c>
      <c r="X139" s="10">
        <v>1</v>
      </c>
      <c r="Y139" s="33">
        <v>-7.1469018477810481E-2</v>
      </c>
      <c r="Z139" s="13">
        <v>15204</v>
      </c>
      <c r="AA139" s="10">
        <v>-4</v>
      </c>
      <c r="AB139" s="33">
        <v>-6.3621242598178973E-2</v>
      </c>
      <c r="AC139" s="11">
        <v>2.6254355400696858E-3</v>
      </c>
      <c r="AD139" s="10">
        <v>-153</v>
      </c>
      <c r="AE139" s="33">
        <v>-0.52211671221391576</v>
      </c>
      <c r="AF139" s="11">
        <v>-2.4038437833044157E-2</v>
      </c>
      <c r="AG139" s="10">
        <v>-17</v>
      </c>
      <c r="AH139" s="33">
        <v>-4.1264442409919923E-2</v>
      </c>
      <c r="AI139" s="14">
        <v>-7.2999999999999954E-2</v>
      </c>
      <c r="AJ139" s="10">
        <v>-21</v>
      </c>
      <c r="AK139" s="33">
        <v>3.2712613794827483E-4</v>
      </c>
      <c r="AL139" s="13">
        <v>12090.30312368914</v>
      </c>
      <c r="AM139" s="38"/>
    </row>
    <row r="140" spans="1:39" x14ac:dyDescent="0.25">
      <c r="A140" t="s">
        <v>934</v>
      </c>
      <c r="B140" s="5" t="s">
        <v>109</v>
      </c>
      <c r="C140" s="6" t="s">
        <v>24</v>
      </c>
      <c r="D140" s="7" t="s">
        <v>20</v>
      </c>
      <c r="E140" s="8">
        <v>36.605306565142989</v>
      </c>
      <c r="F140" s="36">
        <v>-1.8681091589837018</v>
      </c>
      <c r="G140" s="8">
        <v>5.5242657042929224</v>
      </c>
      <c r="H140" s="9">
        <v>-47</v>
      </c>
      <c r="I140" s="10">
        <v>-52</v>
      </c>
      <c r="J140" s="33">
        <v>-0.32251670954120781</v>
      </c>
      <c r="K140" s="11">
        <v>-5.2332463871714863E-3</v>
      </c>
      <c r="L140" s="10">
        <v>108</v>
      </c>
      <c r="M140" s="33">
        <v>0.40600783835861431</v>
      </c>
      <c r="N140" s="11">
        <v>-3.5707671163417533E-2</v>
      </c>
      <c r="O140" s="10">
        <v>95</v>
      </c>
      <c r="P140" s="33">
        <v>0.43461266973709822</v>
      </c>
      <c r="Q140" s="11">
        <v>-3.1046848152888142E-2</v>
      </c>
      <c r="R140" s="10">
        <v>-8</v>
      </c>
      <c r="S140" s="33">
        <v>5.1670779040445286E-2</v>
      </c>
      <c r="T140" s="12">
        <v>4.2251140780801277E-3</v>
      </c>
      <c r="U140" s="10">
        <v>-158</v>
      </c>
      <c r="V140" s="33">
        <v>-0.89557576218985524</v>
      </c>
      <c r="W140" s="11">
        <v>5.2108348374964947E-2</v>
      </c>
      <c r="X140" s="10">
        <v>-65</v>
      </c>
      <c r="Y140" s="33">
        <v>-0.22311099358198683</v>
      </c>
      <c r="Z140" s="13">
        <v>5016</v>
      </c>
      <c r="AA140" s="10">
        <v>-8</v>
      </c>
      <c r="AB140" s="33">
        <v>-0.6182571319836172</v>
      </c>
      <c r="AC140" s="11">
        <v>5.1823899371069154E-3</v>
      </c>
      <c r="AD140" s="10">
        <v>-159</v>
      </c>
      <c r="AE140" s="33">
        <v>-0.66238732704258019</v>
      </c>
      <c r="AF140" s="11">
        <v>-3.1567195054198138E-2</v>
      </c>
      <c r="AG140" s="10">
        <v>10</v>
      </c>
      <c r="AH140" s="33">
        <v>6.0395027337354745E-2</v>
      </c>
      <c r="AI140" s="14">
        <v>-0.1846666666666672</v>
      </c>
      <c r="AJ140" s="10">
        <v>25</v>
      </c>
      <c r="AK140" s="33">
        <v>3.5868271992416489E-2</v>
      </c>
      <c r="AL140" s="13">
        <v>24006.919955917969</v>
      </c>
      <c r="AM140" s="38"/>
    </row>
    <row r="141" spans="1:39" x14ac:dyDescent="0.25">
      <c r="A141" t="s">
        <v>1034</v>
      </c>
      <c r="B141" s="5" t="s">
        <v>432</v>
      </c>
      <c r="C141" s="6" t="s">
        <v>81</v>
      </c>
      <c r="D141" s="7" t="s">
        <v>34</v>
      </c>
      <c r="E141" s="8">
        <v>20.899684468486591</v>
      </c>
      <c r="F141" s="36">
        <v>-0.57969532698248649</v>
      </c>
      <c r="G141" s="8">
        <v>5.5115780199703579</v>
      </c>
      <c r="H141" s="9">
        <v>-39</v>
      </c>
      <c r="I141" s="10">
        <v>-14</v>
      </c>
      <c r="J141" s="33">
        <v>-1.2483175289304427E-2</v>
      </c>
      <c r="K141" s="11">
        <v>2.1526145319458401E-2</v>
      </c>
      <c r="L141" s="10">
        <v>-76</v>
      </c>
      <c r="M141" s="33">
        <v>-0.14427384511516514</v>
      </c>
      <c r="N141" s="11">
        <v>-7.4272979853070784E-3</v>
      </c>
      <c r="O141" s="10">
        <v>-137</v>
      </c>
      <c r="P141" s="33">
        <v>-0.38217721006808958</v>
      </c>
      <c r="Q141" s="11">
        <v>2.1349679185674451E-2</v>
      </c>
      <c r="R141" s="10">
        <v>19</v>
      </c>
      <c r="S141" s="33">
        <v>0.15790787970070483</v>
      </c>
      <c r="T141" s="12">
        <v>-5.3373689760426668E-2</v>
      </c>
      <c r="U141" s="10">
        <v>-14</v>
      </c>
      <c r="V141" s="33">
        <v>-2.2265307728040029E-2</v>
      </c>
      <c r="W141" s="11">
        <v>-1.5418981857232214E-3</v>
      </c>
      <c r="X141" s="10">
        <v>-34</v>
      </c>
      <c r="Y141" s="33">
        <v>-0.26298381506042773</v>
      </c>
      <c r="Z141" s="13">
        <v>9570</v>
      </c>
      <c r="AA141" s="10">
        <v>9</v>
      </c>
      <c r="AB141" s="33">
        <v>-7.4840069887001925E-3</v>
      </c>
      <c r="AC141" s="11">
        <v>1.9559917682444167E-3</v>
      </c>
      <c r="AD141" s="10">
        <v>-21</v>
      </c>
      <c r="AE141" s="33">
        <v>-5.9313433973949281E-2</v>
      </c>
      <c r="AF141" s="11">
        <v>1.7635453847701932E-3</v>
      </c>
      <c r="AG141" s="10">
        <v>48</v>
      </c>
      <c r="AH141" s="33">
        <v>0.12120933194002437</v>
      </c>
      <c r="AI141" s="14">
        <v>-0.25933333333333275</v>
      </c>
      <c r="AJ141" s="10">
        <v>23</v>
      </c>
      <c r="AK141" s="33">
        <v>2.2029957008506684E-2</v>
      </c>
      <c r="AL141" s="13">
        <v>32783.307625262882</v>
      </c>
      <c r="AM141" s="38"/>
    </row>
    <row r="142" spans="1:39" x14ac:dyDescent="0.25">
      <c r="A142" t="s">
        <v>1035</v>
      </c>
      <c r="B142" s="5" t="s">
        <v>560</v>
      </c>
      <c r="C142" s="6" t="s">
        <v>54</v>
      </c>
      <c r="D142" s="7" t="s">
        <v>39</v>
      </c>
      <c r="E142" s="8">
        <v>6.4460135563177978</v>
      </c>
      <c r="F142" s="36">
        <v>0.60642827401530219</v>
      </c>
      <c r="G142" s="8">
        <v>5.4988736535365916</v>
      </c>
      <c r="H142" s="9">
        <v>5</v>
      </c>
      <c r="I142" s="10">
        <v>285</v>
      </c>
      <c r="J142" s="33">
        <v>1.0281540345493279</v>
      </c>
      <c r="K142" s="11">
        <v>9.5832389420497877E-2</v>
      </c>
      <c r="L142" s="10">
        <v>47</v>
      </c>
      <c r="M142" s="33">
        <v>0.16688599549842043</v>
      </c>
      <c r="N142" s="11">
        <v>-2.4311502194925096E-2</v>
      </c>
      <c r="O142" s="10">
        <v>-5</v>
      </c>
      <c r="P142" s="33">
        <v>2.5651975407314453E-2</v>
      </c>
      <c r="Q142" s="11">
        <v>-3.2110091743119268E-3</v>
      </c>
      <c r="R142" s="10">
        <v>19</v>
      </c>
      <c r="S142" s="33">
        <v>0.23888270298591624</v>
      </c>
      <c r="T142" s="12">
        <v>0</v>
      </c>
      <c r="U142" s="10">
        <v>-126</v>
      </c>
      <c r="V142" s="33">
        <v>-0.3858388821354658</v>
      </c>
      <c r="W142" s="11">
        <v>1.9301449609701635E-2</v>
      </c>
      <c r="X142" s="10">
        <v>6</v>
      </c>
      <c r="Y142" s="33">
        <v>0.5712764249036022</v>
      </c>
      <c r="Z142" s="13">
        <v>61094</v>
      </c>
      <c r="AA142" s="10">
        <v>-17</v>
      </c>
      <c r="AB142" s="33">
        <v>-9.6132278072334265E-2</v>
      </c>
      <c r="AC142" s="11">
        <v>4.4077791718946033E-3</v>
      </c>
      <c r="AD142" s="10">
        <v>1</v>
      </c>
      <c r="AE142" s="33">
        <v>-1.8269558622990401E-2</v>
      </c>
      <c r="AF142" s="11">
        <v>2.6486361210971143E-3</v>
      </c>
      <c r="AG142" s="10">
        <v>1</v>
      </c>
      <c r="AH142" s="33">
        <v>-5.1786694126722432E-2</v>
      </c>
      <c r="AI142" s="14">
        <v>-8.0666666666666664E-2</v>
      </c>
      <c r="AJ142" s="10">
        <v>0</v>
      </c>
      <c r="AK142" s="33">
        <v>-5.9821777723985392E-2</v>
      </c>
      <c r="AL142" s="13">
        <v>85880.083202004316</v>
      </c>
      <c r="AM142" s="38"/>
    </row>
    <row r="143" spans="1:39" x14ac:dyDescent="0.25">
      <c r="A143" t="s">
        <v>910</v>
      </c>
      <c r="B143" s="5" t="s">
        <v>517</v>
      </c>
      <c r="C143" s="6" t="s">
        <v>54</v>
      </c>
      <c r="D143" s="7" t="s">
        <v>39</v>
      </c>
      <c r="E143" s="8">
        <v>13.45400601101071</v>
      </c>
      <c r="F143" s="36">
        <v>3.5338917220597565E-2</v>
      </c>
      <c r="G143" s="8">
        <v>5.4950633463754759</v>
      </c>
      <c r="H143" s="9">
        <v>-3</v>
      </c>
      <c r="I143" s="10">
        <v>-197</v>
      </c>
      <c r="J143" s="33">
        <v>-0.62218381247896182</v>
      </c>
      <c r="K143" s="11">
        <v>-1.8912992615942592E-2</v>
      </c>
      <c r="L143" s="10">
        <v>-31</v>
      </c>
      <c r="M143" s="33">
        <v>2.1044968575491541E-2</v>
      </c>
      <c r="N143" s="11">
        <v>-9.8998749460739097E-3</v>
      </c>
      <c r="O143" s="10">
        <v>-12</v>
      </c>
      <c r="P143" s="33">
        <v>-1.6661020860255116E-2</v>
      </c>
      <c r="Q143" s="11">
        <v>-9.030386748529861E-4</v>
      </c>
      <c r="R143" s="10">
        <v>41</v>
      </c>
      <c r="S143" s="33">
        <v>0.26175433525821423</v>
      </c>
      <c r="T143" s="12">
        <v>-9.6181590843512549E-2</v>
      </c>
      <c r="U143" s="10">
        <v>98</v>
      </c>
      <c r="V143" s="33">
        <v>0.25172358617242735</v>
      </c>
      <c r="W143" s="11">
        <v>-1.8385071375764044E-2</v>
      </c>
      <c r="X143" s="10">
        <v>-7</v>
      </c>
      <c r="Y143" s="33">
        <v>-0.10403251305535677</v>
      </c>
      <c r="Z143" s="13">
        <v>26578</v>
      </c>
      <c r="AA143" s="10">
        <v>-59</v>
      </c>
      <c r="AB143" s="33">
        <v>-0.17321069365126474</v>
      </c>
      <c r="AC143" s="11">
        <v>4.8198054536756491E-3</v>
      </c>
      <c r="AD143" s="10">
        <v>-18</v>
      </c>
      <c r="AE143" s="33">
        <v>-3.6628501364591892E-2</v>
      </c>
      <c r="AF143" s="11">
        <v>3.4429420629937812E-3</v>
      </c>
      <c r="AG143" s="10">
        <v>16</v>
      </c>
      <c r="AH143" s="33">
        <v>-4.3545386068466474E-4</v>
      </c>
      <c r="AI143" s="14">
        <v>-0.12833333333333341</v>
      </c>
      <c r="AJ143" s="10">
        <v>13</v>
      </c>
      <c r="AK143" s="33">
        <v>1.1149196649854226E-2</v>
      </c>
      <c r="AL143" s="13">
        <v>35104.9997911143</v>
      </c>
      <c r="AM143" s="38"/>
    </row>
    <row r="144" spans="1:39" x14ac:dyDescent="0.25">
      <c r="A144" t="s">
        <v>854</v>
      </c>
      <c r="B144" s="5" t="s">
        <v>479</v>
      </c>
      <c r="C144" s="6" t="s">
        <v>91</v>
      </c>
      <c r="D144" s="7" t="s">
        <v>39</v>
      </c>
      <c r="E144" s="8">
        <v>18.597115564101088</v>
      </c>
      <c r="F144" s="36">
        <v>-0.37958339117132667</v>
      </c>
      <c r="G144" s="8">
        <v>5.4818441069998087</v>
      </c>
      <c r="H144" s="9">
        <v>-26</v>
      </c>
      <c r="I144" s="10">
        <v>144</v>
      </c>
      <c r="J144" s="33">
        <v>0.70703554173627747</v>
      </c>
      <c r="K144" s="11">
        <v>6.834690076560801E-2</v>
      </c>
      <c r="L144" s="10">
        <v>90</v>
      </c>
      <c r="M144" s="33">
        <v>0.46675367622854824</v>
      </c>
      <c r="N144" s="11">
        <v>-4.688090580906483E-2</v>
      </c>
      <c r="O144" s="10">
        <v>-6</v>
      </c>
      <c r="P144" s="33">
        <v>-1.1850333481271402E-2</v>
      </c>
      <c r="Q144" s="11">
        <v>-1.0452590620520169E-3</v>
      </c>
      <c r="R144" s="10">
        <v>-26</v>
      </c>
      <c r="S144" s="33">
        <v>0.15715935403774428</v>
      </c>
      <c r="T144" s="12">
        <v>0.1606425702811245</v>
      </c>
      <c r="U144" s="10">
        <v>-221</v>
      </c>
      <c r="V144" s="33">
        <v>-0.60905675358636935</v>
      </c>
      <c r="W144" s="11">
        <v>3.3082708456094276E-2</v>
      </c>
      <c r="X144" s="10">
        <v>-19</v>
      </c>
      <c r="Y144" s="33">
        <v>-0.19077030886142454</v>
      </c>
      <c r="Z144" s="13">
        <v>13453</v>
      </c>
      <c r="AA144" s="10">
        <v>10</v>
      </c>
      <c r="AB144" s="33">
        <v>-1.8709441582960507E-2</v>
      </c>
      <c r="AC144" s="11">
        <v>2.3434284034107647E-3</v>
      </c>
      <c r="AD144" s="10">
        <v>5</v>
      </c>
      <c r="AE144" s="33">
        <v>5.613252694019355E-3</v>
      </c>
      <c r="AF144" s="11">
        <v>5.4223657758075694E-3</v>
      </c>
      <c r="AG144" s="10">
        <v>-1</v>
      </c>
      <c r="AH144" s="33">
        <v>-3.363659712243125E-2</v>
      </c>
      <c r="AI144" s="14">
        <v>-8.6333333333333151E-2</v>
      </c>
      <c r="AJ144" s="10">
        <v>5</v>
      </c>
      <c r="AK144" s="33">
        <v>1.1970737593345993E-2</v>
      </c>
      <c r="AL144" s="13">
        <v>23931.860957158671</v>
      </c>
      <c r="AM144" s="38"/>
    </row>
    <row r="145" spans="1:39" x14ac:dyDescent="0.25">
      <c r="A145" t="s">
        <v>813</v>
      </c>
      <c r="B145" s="5" t="s">
        <v>515</v>
      </c>
      <c r="C145" s="6" t="s">
        <v>172</v>
      </c>
      <c r="D145" s="7" t="s">
        <v>39</v>
      </c>
      <c r="E145" s="8">
        <v>14.74033307097476</v>
      </c>
      <c r="F145" s="36">
        <v>-6.0547433515599991E-2</v>
      </c>
      <c r="G145" s="8">
        <v>5.4721599953266313</v>
      </c>
      <c r="H145" s="9">
        <v>-2</v>
      </c>
      <c r="I145" s="10">
        <v>31</v>
      </c>
      <c r="J145" s="33">
        <v>0.31325189479355897</v>
      </c>
      <c r="K145" s="11">
        <v>6.236259185243509E-2</v>
      </c>
      <c r="L145" s="10">
        <v>224</v>
      </c>
      <c r="M145" s="33">
        <v>0.74685571247424254</v>
      </c>
      <c r="N145" s="11">
        <v>-4.3262475030154901E-2</v>
      </c>
      <c r="O145" s="10">
        <v>-65</v>
      </c>
      <c r="P145" s="33">
        <v>-0.15126446615156275</v>
      </c>
      <c r="Q145" s="11">
        <v>7.2751564517620146E-3</v>
      </c>
      <c r="R145" s="10">
        <v>0</v>
      </c>
      <c r="S145" s="33">
        <v>0.14541595941372523</v>
      </c>
      <c r="T145" s="12">
        <v>5.0418116566314952E-2</v>
      </c>
      <c r="U145" s="10">
        <v>-48</v>
      </c>
      <c r="V145" s="33">
        <v>-0.14069603136070719</v>
      </c>
      <c r="W145" s="11">
        <v>4.6858041904973176E-3</v>
      </c>
      <c r="X145" s="10">
        <v>-10</v>
      </c>
      <c r="Y145" s="33">
        <v>-1.3923047938141031E-2</v>
      </c>
      <c r="Z145" s="13">
        <v>23534</v>
      </c>
      <c r="AA145" s="10">
        <v>62</v>
      </c>
      <c r="AB145" s="33">
        <v>0.13599250702589483</v>
      </c>
      <c r="AC145" s="11">
        <v>8.7894554283731927E-4</v>
      </c>
      <c r="AD145" s="10">
        <v>-101</v>
      </c>
      <c r="AE145" s="33">
        <v>-0.29140817606361835</v>
      </c>
      <c r="AF145" s="11">
        <v>-1.2020939983806711E-2</v>
      </c>
      <c r="AG145" s="10">
        <v>9</v>
      </c>
      <c r="AH145" s="33">
        <v>-3.6373713994089729E-2</v>
      </c>
      <c r="AI145" s="14">
        <v>-8.6666666666666892E-2</v>
      </c>
      <c r="AJ145" s="10">
        <v>-17</v>
      </c>
      <c r="AK145" s="33">
        <v>-2.3906070384721867E-3</v>
      </c>
      <c r="AL145" s="13">
        <v>15702.659355034906</v>
      </c>
      <c r="AM145" s="38"/>
    </row>
    <row r="146" spans="1:39" x14ac:dyDescent="0.25">
      <c r="A146" t="s">
        <v>882</v>
      </c>
      <c r="B146" s="5" t="s">
        <v>436</v>
      </c>
      <c r="C146" s="6" t="s">
        <v>54</v>
      </c>
      <c r="D146" s="7" t="s">
        <v>39</v>
      </c>
      <c r="E146" s="8">
        <v>13.524426187766018</v>
      </c>
      <c r="F146" s="36">
        <v>4.9827496654739178E-2</v>
      </c>
      <c r="G146" s="8">
        <v>5.4447757762257218</v>
      </c>
      <c r="H146" s="9">
        <v>-2</v>
      </c>
      <c r="I146" s="10">
        <v>-13</v>
      </c>
      <c r="J146" s="33">
        <v>1.1230001909169673E-2</v>
      </c>
      <c r="K146" s="11">
        <v>2.6048364658042944E-2</v>
      </c>
      <c r="L146" s="10">
        <v>-81</v>
      </c>
      <c r="M146" s="33">
        <v>-0.1628490350499352</v>
      </c>
      <c r="N146" s="11">
        <v>1.3045333052922881E-3</v>
      </c>
      <c r="O146" s="10">
        <v>47</v>
      </c>
      <c r="P146" s="33">
        <v>0.159134335554174</v>
      </c>
      <c r="Q146" s="11">
        <v>-1.1759581881533102E-2</v>
      </c>
      <c r="R146" s="10">
        <v>-33</v>
      </c>
      <c r="S146" s="33">
        <v>0.15294894501254286</v>
      </c>
      <c r="T146" s="12">
        <v>0.16891891891891891</v>
      </c>
      <c r="U146" s="10">
        <v>48</v>
      </c>
      <c r="V146" s="33">
        <v>8.7035374844653624E-2</v>
      </c>
      <c r="W146" s="11">
        <v>-8.9269972520035559E-3</v>
      </c>
      <c r="X146" s="10">
        <v>-36</v>
      </c>
      <c r="Y146" s="33">
        <v>-0.39054719553803613</v>
      </c>
      <c r="Z146" s="13">
        <v>6055</v>
      </c>
      <c r="AA146" s="10">
        <v>-14</v>
      </c>
      <c r="AB146" s="33">
        <v>-5.1495267508941511E-2</v>
      </c>
      <c r="AC146" s="11">
        <v>3.2415473652147413E-3</v>
      </c>
      <c r="AD146" s="10">
        <v>19</v>
      </c>
      <c r="AE146" s="33">
        <v>0.1282022762901649</v>
      </c>
      <c r="AF146" s="11">
        <v>1.1147435196018129E-2</v>
      </c>
      <c r="AG146" s="10">
        <v>-2</v>
      </c>
      <c r="AH146" s="33">
        <v>-8.8808280670598094E-3</v>
      </c>
      <c r="AI146" s="14">
        <v>-0.13133333333333308</v>
      </c>
      <c r="AJ146" s="10">
        <v>1</v>
      </c>
      <c r="AK146" s="33">
        <v>1.8695973208550848E-2</v>
      </c>
      <c r="AL146" s="13">
        <v>106571.37935953948</v>
      </c>
      <c r="AM146" s="38"/>
    </row>
    <row r="147" spans="1:39" x14ac:dyDescent="0.25">
      <c r="A147" t="s">
        <v>831</v>
      </c>
      <c r="B147" s="5" t="s">
        <v>383</v>
      </c>
      <c r="C147" s="6" t="s">
        <v>30</v>
      </c>
      <c r="D147" s="7" t="s">
        <v>20</v>
      </c>
      <c r="E147" s="8">
        <v>22.251347611065995</v>
      </c>
      <c r="F147" s="36">
        <v>-0.65960644099285681</v>
      </c>
      <c r="G147" s="8">
        <v>5.4357258884503032</v>
      </c>
      <c r="H147" s="9">
        <v>-53</v>
      </c>
      <c r="I147" s="10">
        <v>-24</v>
      </c>
      <c r="J147" s="33">
        <v>-0.30504863797394011</v>
      </c>
      <c r="K147" s="11">
        <v>1.9573374548384592E-2</v>
      </c>
      <c r="L147" s="10">
        <v>-16</v>
      </c>
      <c r="M147" s="33">
        <v>2.4051646722007047E-2</v>
      </c>
      <c r="N147" s="11">
        <v>-1.5963567944372967E-2</v>
      </c>
      <c r="O147" s="10">
        <v>-69</v>
      </c>
      <c r="P147" s="33">
        <v>-0.20389077294238378</v>
      </c>
      <c r="Q147" s="11">
        <v>9.8606389671950928E-3</v>
      </c>
      <c r="R147" s="10">
        <v>-88</v>
      </c>
      <c r="S147" s="33">
        <v>9.0497442137391082E-3</v>
      </c>
      <c r="T147" s="12">
        <v>0.30418029281659448</v>
      </c>
      <c r="U147" s="10">
        <v>-121</v>
      </c>
      <c r="V147" s="33">
        <v>-0.3713004586878203</v>
      </c>
      <c r="W147" s="11">
        <v>1.9701242497429258E-2</v>
      </c>
      <c r="X147" s="10">
        <v>-17</v>
      </c>
      <c r="Y147" s="33">
        <v>-0.1011470972064801</v>
      </c>
      <c r="Z147" s="13">
        <v>12840</v>
      </c>
      <c r="AA147" s="10">
        <v>91</v>
      </c>
      <c r="AB147" s="33">
        <v>0.20358135111591225</v>
      </c>
      <c r="AC147" s="11">
        <v>-5.6098983758558207E-4</v>
      </c>
      <c r="AD147" s="10">
        <v>-46</v>
      </c>
      <c r="AE147" s="33">
        <v>-0.13395226581464265</v>
      </c>
      <c r="AF147" s="11">
        <v>-1.8945099562441836E-3</v>
      </c>
      <c r="AG147" s="10">
        <v>14</v>
      </c>
      <c r="AH147" s="33">
        <v>8.0614455793507345E-3</v>
      </c>
      <c r="AI147" s="14">
        <v>-0.13966666666666638</v>
      </c>
      <c r="AJ147" s="10">
        <v>29</v>
      </c>
      <c r="AK147" s="33">
        <v>2.5147778987856445E-2</v>
      </c>
      <c r="AL147" s="13">
        <v>30652.321037435642</v>
      </c>
      <c r="AM147" s="38"/>
    </row>
    <row r="148" spans="1:39" ht="22.5" x14ac:dyDescent="0.25">
      <c r="A148" t="s">
        <v>1060</v>
      </c>
      <c r="B148" s="5" t="s">
        <v>481</v>
      </c>
      <c r="C148" s="6" t="s">
        <v>49</v>
      </c>
      <c r="D148" s="7" t="s">
        <v>39</v>
      </c>
      <c r="E148" s="8">
        <v>16.872052243625397</v>
      </c>
      <c r="F148" s="36">
        <v>-0.21991351055044195</v>
      </c>
      <c r="G148" s="8">
        <v>5.4353516571098588</v>
      </c>
      <c r="H148" s="9">
        <v>-22</v>
      </c>
      <c r="I148" s="10">
        <v>-85</v>
      </c>
      <c r="J148" s="33">
        <v>-0.63336758078449995</v>
      </c>
      <c r="K148" s="11">
        <v>-6.3002373706040338E-3</v>
      </c>
      <c r="L148" s="10">
        <v>46</v>
      </c>
      <c r="M148" s="33">
        <v>0.23344414444423789</v>
      </c>
      <c r="N148" s="11">
        <v>-1.6042688791877462E-2</v>
      </c>
      <c r="O148" s="10">
        <v>65</v>
      </c>
      <c r="P148" s="33">
        <v>0.19347473138813936</v>
      </c>
      <c r="Q148" s="11">
        <v>-1.493035888909822E-2</v>
      </c>
      <c r="R148" s="10">
        <v>-41</v>
      </c>
      <c r="S148" s="33">
        <v>6.5936390000498057E-2</v>
      </c>
      <c r="T148" s="12">
        <v>0.14178323599236253</v>
      </c>
      <c r="U148" s="10">
        <v>-66</v>
      </c>
      <c r="V148" s="33">
        <v>-0.15902429703443399</v>
      </c>
      <c r="W148" s="11">
        <v>6.130118835461669E-3</v>
      </c>
      <c r="X148" s="10">
        <v>-5</v>
      </c>
      <c r="Y148" s="33">
        <v>-6.7648563787802596E-2</v>
      </c>
      <c r="Z148" s="13">
        <v>19429</v>
      </c>
      <c r="AA148" s="10">
        <v>60</v>
      </c>
      <c r="AB148" s="33">
        <v>0.17643871702535674</v>
      </c>
      <c r="AC148" s="11">
        <v>5.23405214516489E-4</v>
      </c>
      <c r="AD148" s="10">
        <v>-102</v>
      </c>
      <c r="AE148" s="33">
        <v>-0.28860529076731695</v>
      </c>
      <c r="AF148" s="11">
        <v>-1.1374194646102787E-2</v>
      </c>
      <c r="AG148" s="10">
        <v>-35</v>
      </c>
      <c r="AH148" s="33">
        <v>-0.15381980605896456</v>
      </c>
      <c r="AI148" s="14">
        <v>4.5333333333333448E-2</v>
      </c>
      <c r="AJ148" s="10">
        <v>-8</v>
      </c>
      <c r="AK148" s="33">
        <v>-8.1975471003042782E-3</v>
      </c>
      <c r="AL148" s="13">
        <v>23960.517080005957</v>
      </c>
      <c r="AM148" s="38"/>
    </row>
    <row r="149" spans="1:39" x14ac:dyDescent="0.25">
      <c r="A149" t="s">
        <v>940</v>
      </c>
      <c r="B149" s="5" t="s">
        <v>208</v>
      </c>
      <c r="C149" s="6" t="s">
        <v>44</v>
      </c>
      <c r="D149" s="7" t="s">
        <v>20</v>
      </c>
      <c r="E149" s="8">
        <v>35.032253220253601</v>
      </c>
      <c r="F149" s="36">
        <v>-1.7032373735031325</v>
      </c>
      <c r="G149" s="8">
        <v>5.4339943293149489</v>
      </c>
      <c r="H149" s="9">
        <v>-44</v>
      </c>
      <c r="I149" s="10">
        <v>-421</v>
      </c>
      <c r="J149" s="33">
        <v>-3.4481271260778614</v>
      </c>
      <c r="K149" s="11">
        <v>-0.22891198020065884</v>
      </c>
      <c r="L149" s="10">
        <v>-79</v>
      </c>
      <c r="M149" s="33">
        <v>-1.6230802123520287</v>
      </c>
      <c r="N149" s="11">
        <v>3.0648881232314851E-2</v>
      </c>
      <c r="O149" s="10">
        <v>-19</v>
      </c>
      <c r="P149" s="33">
        <v>-6.0600241913766784E-2</v>
      </c>
      <c r="Q149" s="11">
        <v>1.5817313894981311E-3</v>
      </c>
      <c r="R149" s="10">
        <v>19</v>
      </c>
      <c r="S149" s="33">
        <v>0.23888270298591624</v>
      </c>
      <c r="T149" s="12">
        <v>0</v>
      </c>
      <c r="U149" s="10">
        <v>287</v>
      </c>
      <c r="V149" s="33">
        <v>0.98972314148592733</v>
      </c>
      <c r="W149" s="11">
        <v>-6.150269605153847E-2</v>
      </c>
      <c r="X149" s="10">
        <v>-16</v>
      </c>
      <c r="Y149" s="33">
        <v>-0.10205002365310892</v>
      </c>
      <c r="Z149" s="13">
        <v>12163</v>
      </c>
      <c r="AA149" s="10">
        <v>-21</v>
      </c>
      <c r="AB149" s="33">
        <v>-0.70417105521968093</v>
      </c>
      <c r="AC149" s="11">
        <v>7.98192771084337E-3</v>
      </c>
      <c r="AD149" s="10">
        <v>-18</v>
      </c>
      <c r="AE149" s="33">
        <v>-0.823533792694225</v>
      </c>
      <c r="AF149" s="11">
        <v>-3.5507395712663703E-2</v>
      </c>
      <c r="AG149" s="10">
        <v>18</v>
      </c>
      <c r="AH149" s="33">
        <v>6.5197907632890906E-2</v>
      </c>
      <c r="AI149" s="14">
        <v>-0.20866666666666678</v>
      </c>
      <c r="AJ149" s="10">
        <v>0</v>
      </c>
      <c r="AK149" s="33">
        <v>4.0057012820222893E-2</v>
      </c>
      <c r="AL149" s="13">
        <v>6931.6006809843529</v>
      </c>
      <c r="AM149" s="38"/>
    </row>
    <row r="150" spans="1:39" x14ac:dyDescent="0.25">
      <c r="A150" t="s">
        <v>599</v>
      </c>
      <c r="B150" s="5" t="s">
        <v>363</v>
      </c>
      <c r="C150" s="6" t="s">
        <v>54</v>
      </c>
      <c r="D150" s="7" t="s">
        <v>39</v>
      </c>
      <c r="E150" s="8">
        <v>19.678214463748063</v>
      </c>
      <c r="F150" s="36">
        <v>-0.44020021270735343</v>
      </c>
      <c r="G150" s="8">
        <v>5.4129814306056403</v>
      </c>
      <c r="H150" s="9">
        <v>-29</v>
      </c>
      <c r="I150" s="10">
        <v>-52</v>
      </c>
      <c r="J150" s="33">
        <v>-0.51833834696405878</v>
      </c>
      <c r="K150" s="11">
        <v>2.9018098023791961E-3</v>
      </c>
      <c r="L150" s="10">
        <v>64</v>
      </c>
      <c r="M150" s="33">
        <v>0.29106009385333376</v>
      </c>
      <c r="N150" s="11">
        <v>-1.9024372804824899E-2</v>
      </c>
      <c r="O150" s="10">
        <v>-55</v>
      </c>
      <c r="P150" s="33">
        <v>-0.15792307571837483</v>
      </c>
      <c r="Q150" s="11">
        <v>7.4133581670753693E-3</v>
      </c>
      <c r="R150" s="10">
        <v>59</v>
      </c>
      <c r="S150" s="33">
        <v>0.24937646857695819</v>
      </c>
      <c r="T150" s="12">
        <v>-0.10327281707364858</v>
      </c>
      <c r="U150" s="10">
        <v>-68</v>
      </c>
      <c r="V150" s="33">
        <v>-0.16792442636985083</v>
      </c>
      <c r="W150" s="11">
        <v>6.7314741008244472E-3</v>
      </c>
      <c r="X150" s="10">
        <v>4</v>
      </c>
      <c r="Y150" s="33">
        <v>-4.1270948430704377E-2</v>
      </c>
      <c r="Z150" s="13">
        <v>16722</v>
      </c>
      <c r="AA150" s="10">
        <v>88</v>
      </c>
      <c r="AB150" s="33">
        <v>0.2367589737920846</v>
      </c>
      <c r="AC150" s="11">
        <v>-1.210209145693017E-3</v>
      </c>
      <c r="AD150" s="10">
        <v>-168</v>
      </c>
      <c r="AE150" s="33">
        <v>-0.50859210820491318</v>
      </c>
      <c r="AF150" s="11">
        <v>-2.3999933654796024E-2</v>
      </c>
      <c r="AG150" s="10">
        <v>11</v>
      </c>
      <c r="AH150" s="33">
        <v>3.4897712745305676E-3</v>
      </c>
      <c r="AI150" s="14">
        <v>-0.12833333333333341</v>
      </c>
      <c r="AJ150" s="10">
        <v>9</v>
      </c>
      <c r="AK150" s="33">
        <v>2.12880964259822E-2</v>
      </c>
      <c r="AL150" s="13">
        <v>23827.997949247831</v>
      </c>
      <c r="AM150" s="38"/>
    </row>
    <row r="151" spans="1:39" x14ac:dyDescent="0.25">
      <c r="A151" t="s">
        <v>741</v>
      </c>
      <c r="B151" s="5" t="s">
        <v>395</v>
      </c>
      <c r="C151" s="6" t="s">
        <v>93</v>
      </c>
      <c r="D151" s="7" t="s">
        <v>34</v>
      </c>
      <c r="E151" s="8">
        <v>19.396784179024898</v>
      </c>
      <c r="F151" s="36">
        <v>-0.41489165811855733</v>
      </c>
      <c r="G151" s="8">
        <v>5.4072356679226701</v>
      </c>
      <c r="H151" s="9">
        <v>-26</v>
      </c>
      <c r="I151" s="10">
        <v>58</v>
      </c>
      <c r="J151" s="33">
        <v>0.33001408105265678</v>
      </c>
      <c r="K151" s="11">
        <v>5.8101499063480722E-2</v>
      </c>
      <c r="L151" s="10">
        <v>-33</v>
      </c>
      <c r="M151" s="33">
        <v>2.1029814179582607E-2</v>
      </c>
      <c r="N151" s="11">
        <v>-7.0793134161006854E-3</v>
      </c>
      <c r="O151" s="10">
        <v>-17</v>
      </c>
      <c r="P151" s="33">
        <v>-5.3621275108866884E-2</v>
      </c>
      <c r="Q151" s="11">
        <v>1.4120030878712192E-4</v>
      </c>
      <c r="R151" s="10">
        <v>-148</v>
      </c>
      <c r="S151" s="33">
        <v>-5.6636680862382188E-2</v>
      </c>
      <c r="T151" s="12">
        <v>0.49995175341025277</v>
      </c>
      <c r="U151" s="10">
        <v>-135</v>
      </c>
      <c r="V151" s="33">
        <v>-0.37904762471126302</v>
      </c>
      <c r="W151" s="11">
        <v>1.9748165509310765E-2</v>
      </c>
      <c r="X151" s="10">
        <v>-9</v>
      </c>
      <c r="Y151" s="33">
        <v>-0.10367155278753326</v>
      </c>
      <c r="Z151" s="13">
        <v>18381</v>
      </c>
      <c r="AA151" s="10">
        <v>-16</v>
      </c>
      <c r="AB151" s="33">
        <v>-6.0295093626072549E-2</v>
      </c>
      <c r="AC151" s="11">
        <v>2.9661286054511807E-3</v>
      </c>
      <c r="AD151" s="10">
        <v>52</v>
      </c>
      <c r="AE151" s="33">
        <v>0.14482459432538297</v>
      </c>
      <c r="AF151" s="11">
        <v>1.369044740799108E-2</v>
      </c>
      <c r="AG151" s="10">
        <v>9</v>
      </c>
      <c r="AH151" s="33">
        <v>2.1551142944075577E-2</v>
      </c>
      <c r="AI151" s="14">
        <v>-0.14399999999999968</v>
      </c>
      <c r="AJ151" s="10">
        <v>-11</v>
      </c>
      <c r="AK151" s="33">
        <v>1.6288604323962397E-3</v>
      </c>
      <c r="AL151" s="13">
        <v>16550.95376150051</v>
      </c>
      <c r="AM151" s="38"/>
    </row>
    <row r="152" spans="1:39" ht="22.5" x14ac:dyDescent="0.25">
      <c r="A152" t="s">
        <v>1001</v>
      </c>
      <c r="B152" s="5" t="s">
        <v>345</v>
      </c>
      <c r="C152" s="6" t="s">
        <v>30</v>
      </c>
      <c r="D152" s="7" t="s">
        <v>20</v>
      </c>
      <c r="E152" s="8">
        <v>22.427901199438896</v>
      </c>
      <c r="F152" s="36">
        <v>-0.65752035692964816</v>
      </c>
      <c r="G152" s="8">
        <v>5.3947053721885858</v>
      </c>
      <c r="H152" s="9">
        <v>-55</v>
      </c>
      <c r="I152" s="10">
        <v>245</v>
      </c>
      <c r="J152" s="33">
        <v>0.8033370644639406</v>
      </c>
      <c r="K152" s="11">
        <v>8.2797469865139028E-2</v>
      </c>
      <c r="L152" s="10">
        <v>392</v>
      </c>
      <c r="M152" s="33">
        <v>1.3992797854741412</v>
      </c>
      <c r="N152" s="11">
        <v>-7.7171633419499591E-2</v>
      </c>
      <c r="O152" s="10">
        <v>-196</v>
      </c>
      <c r="P152" s="33">
        <v>-0.49471739183888624</v>
      </c>
      <c r="Q152" s="11">
        <v>2.8752636188474338E-2</v>
      </c>
      <c r="R152" s="10">
        <v>157</v>
      </c>
      <c r="S152" s="33">
        <v>0.34338560816503372</v>
      </c>
      <c r="T152" s="12">
        <v>-0.43946385409800043</v>
      </c>
      <c r="U152" s="10">
        <v>-60</v>
      </c>
      <c r="V152" s="33">
        <v>-0.37974490472714068</v>
      </c>
      <c r="W152" s="11">
        <v>2.1574485735515E-2</v>
      </c>
      <c r="X152" s="10">
        <v>-6</v>
      </c>
      <c r="Y152" s="33">
        <v>-7.6372755279053739E-2</v>
      </c>
      <c r="Z152" s="13">
        <v>15707</v>
      </c>
      <c r="AA152" s="10">
        <v>154</v>
      </c>
      <c r="AB152" s="33">
        <v>0.3763307522605378</v>
      </c>
      <c r="AC152" s="11">
        <v>-2.6210487169951655E-3</v>
      </c>
      <c r="AD152" s="10">
        <v>-288</v>
      </c>
      <c r="AE152" s="33">
        <v>-0.96613655212709471</v>
      </c>
      <c r="AF152" s="11">
        <v>-5.0102400877112485E-2</v>
      </c>
      <c r="AG152" s="10">
        <v>3</v>
      </c>
      <c r="AH152" s="33">
        <v>-6.1669351475357459E-3</v>
      </c>
      <c r="AI152" s="14">
        <v>-0.13266666666666649</v>
      </c>
      <c r="AJ152" s="10">
        <v>-2</v>
      </c>
      <c r="AK152" s="33">
        <v>-3.7510368322723642E-2</v>
      </c>
      <c r="AL152" s="13">
        <v>79109.940344067989</v>
      </c>
      <c r="AM152" s="38"/>
    </row>
    <row r="153" spans="1:39" x14ac:dyDescent="0.25">
      <c r="A153" t="s">
        <v>674</v>
      </c>
      <c r="B153" s="5" t="s">
        <v>565</v>
      </c>
      <c r="C153" s="6" t="s">
        <v>81</v>
      </c>
      <c r="D153" s="7" t="s">
        <v>34</v>
      </c>
      <c r="E153" s="8">
        <v>6.294631283307428</v>
      </c>
      <c r="F153" s="36">
        <v>0.66595243210992106</v>
      </c>
      <c r="G153" s="8">
        <v>5.3817298917296057</v>
      </c>
      <c r="H153" s="9">
        <v>4</v>
      </c>
      <c r="I153" s="10">
        <v>131</v>
      </c>
      <c r="J153" s="33">
        <v>0.44939308578365378</v>
      </c>
      <c r="K153" s="11">
        <v>5.6823383983068299E-2</v>
      </c>
      <c r="L153" s="10">
        <v>131</v>
      </c>
      <c r="M153" s="33">
        <v>0.46740184365747717</v>
      </c>
      <c r="N153" s="11">
        <v>-3.0499611414269E-2</v>
      </c>
      <c r="O153" s="10">
        <v>-36</v>
      </c>
      <c r="P153" s="33">
        <v>-7.7616275701444581E-2</v>
      </c>
      <c r="Q153" s="11">
        <v>2.9988207274493032E-3</v>
      </c>
      <c r="R153" s="10">
        <v>-48</v>
      </c>
      <c r="S153" s="33">
        <v>0.12860135739684825</v>
      </c>
      <c r="T153" s="12">
        <v>0.21677866897897244</v>
      </c>
      <c r="U153" s="10">
        <v>-36</v>
      </c>
      <c r="V153" s="33">
        <v>-0.21822538848139839</v>
      </c>
      <c r="W153" s="11">
        <v>8.9665329956075367E-3</v>
      </c>
      <c r="X153" s="10">
        <v>3</v>
      </c>
      <c r="Y153" s="33">
        <v>0.47737775361431645</v>
      </c>
      <c r="Z153" s="13">
        <v>57679</v>
      </c>
      <c r="AA153" s="10">
        <v>6</v>
      </c>
      <c r="AB153" s="33">
        <v>0.12126201193703401</v>
      </c>
      <c r="AC153" s="11">
        <v>1.942110177404293E-3</v>
      </c>
      <c r="AD153" s="10">
        <v>19</v>
      </c>
      <c r="AE153" s="33">
        <v>5.6319857407360674E-2</v>
      </c>
      <c r="AF153" s="11">
        <v>7.247945284990398E-3</v>
      </c>
      <c r="AG153" s="10">
        <v>-12</v>
      </c>
      <c r="AH153" s="33">
        <v>-0.14985906114870517</v>
      </c>
      <c r="AI153" s="14">
        <v>3.5333333333333217E-2</v>
      </c>
      <c r="AJ153" s="10">
        <v>-11</v>
      </c>
      <c r="AK153" s="33">
        <v>-5.4003404543605527E-2</v>
      </c>
      <c r="AL153" s="13">
        <v>9837.6018862003693</v>
      </c>
      <c r="AM153" s="38"/>
    </row>
    <row r="154" spans="1:39" x14ac:dyDescent="0.25">
      <c r="A154" t="s">
        <v>655</v>
      </c>
      <c r="B154" s="5" t="s">
        <v>484</v>
      </c>
      <c r="C154" s="6" t="s">
        <v>172</v>
      </c>
      <c r="D154" s="7" t="s">
        <v>39</v>
      </c>
      <c r="E154" s="8">
        <v>16.517405495564716</v>
      </c>
      <c r="F154" s="36">
        <v>-0.16519075263353944</v>
      </c>
      <c r="G154" s="8">
        <v>5.3713958935671755</v>
      </c>
      <c r="H154" s="9">
        <v>-21</v>
      </c>
      <c r="I154" s="10">
        <v>27</v>
      </c>
      <c r="J154" s="33">
        <v>0.1248575191950298</v>
      </c>
      <c r="K154" s="11">
        <v>3.6920539853402823E-2</v>
      </c>
      <c r="L154" s="10">
        <v>-124</v>
      </c>
      <c r="M154" s="33">
        <v>-0.23565071352418454</v>
      </c>
      <c r="N154" s="11">
        <v>2.4526369611331637E-3</v>
      </c>
      <c r="O154" s="10">
        <v>-8</v>
      </c>
      <c r="P154" s="33">
        <v>-1.4152167246091585E-2</v>
      </c>
      <c r="Q154" s="11">
        <v>-1.6217791949337534E-3</v>
      </c>
      <c r="R154" s="10">
        <v>-17</v>
      </c>
      <c r="S154" s="33">
        <v>0.11689954380577977</v>
      </c>
      <c r="T154" s="12">
        <v>7.0204424410377941E-2</v>
      </c>
      <c r="U154" s="10">
        <v>-94</v>
      </c>
      <c r="V154" s="33">
        <v>-0.22213907148946932</v>
      </c>
      <c r="W154" s="11">
        <v>9.8526502872056075E-3</v>
      </c>
      <c r="X154" s="10">
        <v>-4</v>
      </c>
      <c r="Y154" s="33">
        <v>4.8837549992954976E-3</v>
      </c>
      <c r="Z154" s="13">
        <v>25172</v>
      </c>
      <c r="AA154" s="10">
        <v>69</v>
      </c>
      <c r="AB154" s="33">
        <v>0.13879534880796485</v>
      </c>
      <c r="AC154" s="11">
        <v>7.1873535301887961E-4</v>
      </c>
      <c r="AD154" s="10">
        <v>-49</v>
      </c>
      <c r="AE154" s="33">
        <v>-0.14347888364939548</v>
      </c>
      <c r="AF154" s="11">
        <v>-2.7839045728696998E-3</v>
      </c>
      <c r="AG154" s="10">
        <v>-12</v>
      </c>
      <c r="AH154" s="33">
        <v>-6.9251848269503591E-2</v>
      </c>
      <c r="AI154" s="14">
        <v>-5.2000000000000046E-2</v>
      </c>
      <c r="AJ154" s="10">
        <v>-2</v>
      </c>
      <c r="AK154" s="33">
        <v>-3.9520688478383026E-3</v>
      </c>
      <c r="AL154" s="13">
        <v>27492.914699250687</v>
      </c>
      <c r="AM154" s="38"/>
    </row>
    <row r="155" spans="1:39" x14ac:dyDescent="0.25">
      <c r="A155" t="s">
        <v>1162</v>
      </c>
      <c r="B155" s="5" t="s">
        <v>43</v>
      </c>
      <c r="C155" s="6" t="s">
        <v>44</v>
      </c>
      <c r="D155" s="7" t="s">
        <v>20</v>
      </c>
      <c r="E155" s="8">
        <v>43.551036864107509</v>
      </c>
      <c r="F155" s="36">
        <v>-2.3701955915174588</v>
      </c>
      <c r="G155" s="8">
        <v>5.3616738041935719</v>
      </c>
      <c r="H155" s="9">
        <v>-28</v>
      </c>
      <c r="I155" s="10">
        <v>-170</v>
      </c>
      <c r="J155" s="33">
        <v>-1.3219279531957269</v>
      </c>
      <c r="K155" s="11">
        <v>-7.719905492838619E-2</v>
      </c>
      <c r="L155" s="10">
        <v>-21</v>
      </c>
      <c r="M155" s="33">
        <v>-0.89172397661210123</v>
      </c>
      <c r="N155" s="11">
        <v>-4.3243243243243357E-3</v>
      </c>
      <c r="O155" s="10">
        <v>-21</v>
      </c>
      <c r="P155" s="33">
        <v>-0.41957380553984769</v>
      </c>
      <c r="Q155" s="11">
        <v>1.9640852974186329E-2</v>
      </c>
      <c r="R155" s="10">
        <v>-10</v>
      </c>
      <c r="S155" s="33">
        <v>-1.3734540580170169</v>
      </c>
      <c r="T155" s="12">
        <v>0.42416138262232472</v>
      </c>
      <c r="U155" s="10">
        <v>-195</v>
      </c>
      <c r="V155" s="33">
        <v>-1.2866174088333802</v>
      </c>
      <c r="W155" s="11">
        <v>7.5707081043599397E-2</v>
      </c>
      <c r="X155" s="10">
        <v>-5</v>
      </c>
      <c r="Y155" s="33">
        <v>-2.8895987284712765E-2</v>
      </c>
      <c r="Z155" s="13">
        <v>6292</v>
      </c>
      <c r="AA155" s="10">
        <v>95</v>
      </c>
      <c r="AB155" s="33">
        <v>0.40279338478772853</v>
      </c>
      <c r="AC155" s="11">
        <v>-3.8241206030150757E-3</v>
      </c>
      <c r="AD155" s="10">
        <v>157</v>
      </c>
      <c r="AE155" s="33">
        <v>0.89540914048733178</v>
      </c>
      <c r="AF155" s="11">
        <v>5.9930495354849511E-2</v>
      </c>
      <c r="AG155" s="10">
        <v>-18</v>
      </c>
      <c r="AH155" s="33">
        <v>-6.3960588542581562E-2</v>
      </c>
      <c r="AI155" s="14">
        <v>-5.0000000000000266E-2</v>
      </c>
      <c r="AJ155" s="10">
        <v>17</v>
      </c>
      <c r="AK155" s="33">
        <v>3.8185089880164169E-2</v>
      </c>
      <c r="AL155" s="13">
        <v>18600.098718169924</v>
      </c>
      <c r="AM155" s="38"/>
    </row>
    <row r="156" spans="1:39" x14ac:dyDescent="0.25">
      <c r="A156" t="s">
        <v>823</v>
      </c>
      <c r="B156" s="5" t="s">
        <v>493</v>
      </c>
      <c r="C156" s="6" t="s">
        <v>38</v>
      </c>
      <c r="D156" s="7" t="s">
        <v>39</v>
      </c>
      <c r="E156" s="8">
        <v>16.253432401144277</v>
      </c>
      <c r="F156" s="36">
        <v>-0.13699673300952675</v>
      </c>
      <c r="G156" s="8">
        <v>5.3549383425619688</v>
      </c>
      <c r="H156" s="9">
        <v>-21</v>
      </c>
      <c r="I156" s="10">
        <v>-142</v>
      </c>
      <c r="J156" s="33">
        <v>-0.4210811909150991</v>
      </c>
      <c r="K156" s="11">
        <v>-5.6906363166063789E-3</v>
      </c>
      <c r="L156" s="10">
        <v>-387</v>
      </c>
      <c r="M156" s="33">
        <v>-1.3593652690657225</v>
      </c>
      <c r="N156" s="11">
        <v>4.5640893510017579E-2</v>
      </c>
      <c r="O156" s="10">
        <v>-33</v>
      </c>
      <c r="P156" s="33">
        <v>-7.0920242412600643E-2</v>
      </c>
      <c r="Q156" s="11">
        <v>2.416950786312275E-3</v>
      </c>
      <c r="R156" s="10">
        <v>-247</v>
      </c>
      <c r="S156" s="33">
        <v>-0.29803323073690241</v>
      </c>
      <c r="T156" s="12">
        <v>1.0554089709762533</v>
      </c>
      <c r="U156" s="10">
        <v>242</v>
      </c>
      <c r="V156" s="33">
        <v>0.63392775726912609</v>
      </c>
      <c r="W156" s="11">
        <v>-4.1017982147220744E-2</v>
      </c>
      <c r="X156" s="10">
        <v>21</v>
      </c>
      <c r="Y156" s="33">
        <v>0.17852722957909045</v>
      </c>
      <c r="Z156" s="13">
        <v>27907</v>
      </c>
      <c r="AA156" s="10">
        <v>-7</v>
      </c>
      <c r="AB156" s="33">
        <v>-0.12932175732548101</v>
      </c>
      <c r="AC156" s="11">
        <v>5.1839258114374023E-3</v>
      </c>
      <c r="AD156" s="10">
        <v>15</v>
      </c>
      <c r="AE156" s="33">
        <v>2.559468930895592E-2</v>
      </c>
      <c r="AF156" s="11">
        <v>5.6746043284001679E-3</v>
      </c>
      <c r="AG156" s="10">
        <v>-47</v>
      </c>
      <c r="AH156" s="33">
        <v>-0.12731479979137683</v>
      </c>
      <c r="AI156" s="14">
        <v>2.6333333333333542E-2</v>
      </c>
      <c r="AJ156" s="10">
        <v>-4</v>
      </c>
      <c r="AK156" s="33">
        <v>6.7654500533678719E-4</v>
      </c>
      <c r="AL156" s="13">
        <v>20827.613600434124</v>
      </c>
      <c r="AM156" s="38"/>
    </row>
    <row r="157" spans="1:39" x14ac:dyDescent="0.25">
      <c r="A157" t="s">
        <v>833</v>
      </c>
      <c r="B157" s="5" t="s">
        <v>385</v>
      </c>
      <c r="C157" s="6" t="s">
        <v>81</v>
      </c>
      <c r="D157" s="7" t="s">
        <v>34</v>
      </c>
      <c r="E157" s="8">
        <v>23.010473838578672</v>
      </c>
      <c r="F157" s="36">
        <v>-0.68490324598478458</v>
      </c>
      <c r="G157" s="8">
        <v>5.3444761437351147</v>
      </c>
      <c r="H157" s="9">
        <v>-47</v>
      </c>
      <c r="I157" s="10">
        <v>-147</v>
      </c>
      <c r="J157" s="33">
        <v>-0.54854474196142577</v>
      </c>
      <c r="K157" s="11">
        <v>-1.7215628342513445E-2</v>
      </c>
      <c r="L157" s="10">
        <v>118</v>
      </c>
      <c r="M157" s="33">
        <v>0.42089094690263867</v>
      </c>
      <c r="N157" s="11">
        <v>-3.392615224386232E-2</v>
      </c>
      <c r="O157" s="10">
        <v>-113</v>
      </c>
      <c r="P157" s="33">
        <v>-0.34390875670118554</v>
      </c>
      <c r="Q157" s="11">
        <v>1.8846734384993138E-2</v>
      </c>
      <c r="R157" s="10">
        <v>4</v>
      </c>
      <c r="S157" s="33">
        <v>0.18745416021053518</v>
      </c>
      <c r="T157" s="12">
        <v>4.9676473321051656E-2</v>
      </c>
      <c r="U157" s="10">
        <v>-66</v>
      </c>
      <c r="V157" s="33">
        <v>-0.19423750433063094</v>
      </c>
      <c r="W157" s="11">
        <v>8.8084591525517536E-3</v>
      </c>
      <c r="X157" s="10">
        <v>-22</v>
      </c>
      <c r="Y157" s="33">
        <v>-0.14808694645585468</v>
      </c>
      <c r="Z157" s="13">
        <v>13168</v>
      </c>
      <c r="AA157" s="10">
        <v>-5</v>
      </c>
      <c r="AB157" s="33">
        <v>-6.3274921021196612E-2</v>
      </c>
      <c r="AC157" s="11">
        <v>2.1141618497109785E-3</v>
      </c>
      <c r="AD157" s="10">
        <v>-27</v>
      </c>
      <c r="AE157" s="33">
        <v>-7.201523351430289E-2</v>
      </c>
      <c r="AF157" s="11">
        <v>1.5792139865158372E-3</v>
      </c>
      <c r="AG157" s="10">
        <v>-34</v>
      </c>
      <c r="AH157" s="33">
        <v>-8.6575012235545493E-2</v>
      </c>
      <c r="AI157" s="14">
        <v>-2.1333333333333648E-2</v>
      </c>
      <c r="AJ157" s="10">
        <v>-2</v>
      </c>
      <c r="AK157" s="33">
        <v>1.0892630605736614E-2</v>
      </c>
      <c r="AL157" s="13">
        <v>17333.882865421619</v>
      </c>
      <c r="AM157" s="38"/>
    </row>
    <row r="158" spans="1:39" x14ac:dyDescent="0.25">
      <c r="A158" t="s">
        <v>795</v>
      </c>
      <c r="B158" s="5" t="s">
        <v>488</v>
      </c>
      <c r="C158" s="6" t="s">
        <v>81</v>
      </c>
      <c r="D158" s="7" t="s">
        <v>34</v>
      </c>
      <c r="E158" s="8">
        <v>15.589490293137322</v>
      </c>
      <c r="F158" s="36">
        <v>-7.2922947610600808E-2</v>
      </c>
      <c r="G158" s="8">
        <v>5.3305354546489543</v>
      </c>
      <c r="H158" s="9">
        <v>-5</v>
      </c>
      <c r="I158" s="10">
        <v>-94</v>
      </c>
      <c r="J158" s="33">
        <v>-0.44596911493094538</v>
      </c>
      <c r="K158" s="11">
        <v>4.0030864319502424E-3</v>
      </c>
      <c r="L158" s="10">
        <v>124</v>
      </c>
      <c r="M158" s="33">
        <v>0.48427067117748684</v>
      </c>
      <c r="N158" s="11">
        <v>-2.8251106306100785E-2</v>
      </c>
      <c r="O158" s="10">
        <v>-3</v>
      </c>
      <c r="P158" s="33">
        <v>-2.0612570069268643E-2</v>
      </c>
      <c r="Q158" s="11">
        <v>-8.327505968025832E-4</v>
      </c>
      <c r="R158" s="10">
        <v>-96</v>
      </c>
      <c r="S158" s="33">
        <v>6.3843341692868899E-2</v>
      </c>
      <c r="T158" s="12">
        <v>0.26933698719473653</v>
      </c>
      <c r="U158" s="10">
        <v>7</v>
      </c>
      <c r="V158" s="33">
        <v>-3.8620248668217561E-2</v>
      </c>
      <c r="W158" s="11">
        <v>-1.5923636809101263E-3</v>
      </c>
      <c r="X158" s="10">
        <v>-10</v>
      </c>
      <c r="Y158" s="33">
        <v>-9.6345292881735101E-2</v>
      </c>
      <c r="Z158" s="13">
        <v>19405</v>
      </c>
      <c r="AA158" s="10">
        <v>16</v>
      </c>
      <c r="AB158" s="33">
        <v>-9.4866396020669708E-3</v>
      </c>
      <c r="AC158" s="11">
        <v>2.4870171812427372E-3</v>
      </c>
      <c r="AD158" s="10">
        <v>10</v>
      </c>
      <c r="AE158" s="33">
        <v>2.8763931890981864E-2</v>
      </c>
      <c r="AF158" s="11">
        <v>7.3339823393011594E-3</v>
      </c>
      <c r="AG158" s="10">
        <v>1</v>
      </c>
      <c r="AH158" s="33">
        <v>-5.5192822504138594E-2</v>
      </c>
      <c r="AI158" s="14">
        <v>-7.333333333333325E-2</v>
      </c>
      <c r="AJ158" s="10">
        <v>18</v>
      </c>
      <c r="AK158" s="33">
        <v>1.5029386364944216E-2</v>
      </c>
      <c r="AL158" s="13">
        <v>64991.728158351267</v>
      </c>
      <c r="AM158" s="38"/>
    </row>
    <row r="159" spans="1:39" x14ac:dyDescent="0.25">
      <c r="A159" t="s">
        <v>1100</v>
      </c>
      <c r="B159" s="5" t="s">
        <v>198</v>
      </c>
      <c r="C159" s="6" t="s">
        <v>26</v>
      </c>
      <c r="D159" s="7" t="s">
        <v>20</v>
      </c>
      <c r="E159" s="8">
        <v>39.598857521324334</v>
      </c>
      <c r="F159" s="36">
        <v>-2.0341714927191998</v>
      </c>
      <c r="G159" s="8">
        <v>5.3291513918904059</v>
      </c>
      <c r="H159" s="9">
        <v>-42</v>
      </c>
      <c r="I159" s="10">
        <v>201</v>
      </c>
      <c r="J159" s="33">
        <v>0.72161551390921086</v>
      </c>
      <c r="K159" s="11">
        <v>7.3965605775333509E-2</v>
      </c>
      <c r="L159" s="10">
        <v>-240</v>
      </c>
      <c r="M159" s="33">
        <v>-0.84842631883934072</v>
      </c>
      <c r="N159" s="11">
        <v>1.9404999568888325E-2</v>
      </c>
      <c r="O159" s="10">
        <v>-62</v>
      </c>
      <c r="P159" s="33">
        <v>-0.97285032788255899</v>
      </c>
      <c r="Q159" s="11">
        <v>5.544642699564073E-2</v>
      </c>
      <c r="R159" s="10">
        <v>-124</v>
      </c>
      <c r="S159" s="33">
        <v>4.279076650806557E-2</v>
      </c>
      <c r="T159" s="12">
        <v>0.38545547989207246</v>
      </c>
      <c r="U159" s="10">
        <v>25</v>
      </c>
      <c r="V159" s="33">
        <v>0.3943781125430541</v>
      </c>
      <c r="W159" s="11">
        <v>-2.3604921752694435E-2</v>
      </c>
      <c r="X159" s="10">
        <v>30</v>
      </c>
      <c r="Y159" s="33">
        <v>0.20104798843297733</v>
      </c>
      <c r="Z159" s="13">
        <v>18289</v>
      </c>
      <c r="AA159" s="10">
        <v>-34</v>
      </c>
      <c r="AB159" s="33">
        <v>-0.4128904851768983</v>
      </c>
      <c r="AC159" s="11">
        <v>5.2690850027070912E-3</v>
      </c>
      <c r="AD159" s="10">
        <v>-133</v>
      </c>
      <c r="AE159" s="33">
        <v>-1.2620141087387855</v>
      </c>
      <c r="AF159" s="11">
        <v>-6.4425570036393487E-2</v>
      </c>
      <c r="AG159" s="10">
        <v>-9</v>
      </c>
      <c r="AH159" s="33">
        <v>3.4132163758765488E-4</v>
      </c>
      <c r="AI159" s="14">
        <v>-0.11400000000000032</v>
      </c>
      <c r="AJ159" s="10">
        <v>9</v>
      </c>
      <c r="AK159" s="33">
        <v>2.7935729672323772E-2</v>
      </c>
      <c r="AL159" s="13">
        <v>18030.782507765136</v>
      </c>
      <c r="AM159" s="38"/>
    </row>
    <row r="160" spans="1:39" x14ac:dyDescent="0.25">
      <c r="A160" t="s">
        <v>1123</v>
      </c>
      <c r="B160" s="5" t="s">
        <v>152</v>
      </c>
      <c r="C160" s="6" t="s">
        <v>81</v>
      </c>
      <c r="D160" s="7" t="s">
        <v>34</v>
      </c>
      <c r="E160" s="8">
        <v>13.815516602304113</v>
      </c>
      <c r="F160" s="36">
        <v>8.9726310277277399E-2</v>
      </c>
      <c r="G160" s="8">
        <v>5.2865697027042931</v>
      </c>
      <c r="H160" s="9">
        <v>-2</v>
      </c>
      <c r="I160" s="10">
        <v>-155</v>
      </c>
      <c r="J160" s="33">
        <v>-0.46993628327931208</v>
      </c>
      <c r="K160" s="11">
        <v>-1.004227836880911E-2</v>
      </c>
      <c r="L160" s="10">
        <v>101</v>
      </c>
      <c r="M160" s="33">
        <v>0.39389204806915412</v>
      </c>
      <c r="N160" s="11">
        <v>-2.6688290641111941E-2</v>
      </c>
      <c r="O160" s="10">
        <v>-18</v>
      </c>
      <c r="P160" s="33">
        <v>-4.6924197583481431E-2</v>
      </c>
      <c r="Q160" s="11">
        <v>1.2825463885872122E-3</v>
      </c>
      <c r="R160" s="10">
        <v>29</v>
      </c>
      <c r="S160" s="33">
        <v>0.25198298729260871</v>
      </c>
      <c r="T160" s="12">
        <v>-5.509034817100044E-2</v>
      </c>
      <c r="U160" s="10">
        <v>31</v>
      </c>
      <c r="V160" s="33">
        <v>6.3678448719238001E-2</v>
      </c>
      <c r="W160" s="11">
        <v>-7.3059481773101141E-3</v>
      </c>
      <c r="X160" s="10">
        <v>0</v>
      </c>
      <c r="Y160" s="33">
        <v>-2.0893578856897577E-2</v>
      </c>
      <c r="Z160" s="13">
        <v>27222</v>
      </c>
      <c r="AA160" s="10">
        <v>-17</v>
      </c>
      <c r="AB160" s="33">
        <v>-9.8567634369877755E-2</v>
      </c>
      <c r="AC160" s="11">
        <v>3.6761054683492334E-3</v>
      </c>
      <c r="AD160" s="10">
        <v>0</v>
      </c>
      <c r="AE160" s="33">
        <v>-1.4522457675618661E-2</v>
      </c>
      <c r="AF160" s="11">
        <v>3.8006277189603921E-3</v>
      </c>
      <c r="AG160" s="10">
        <v>-34</v>
      </c>
      <c r="AH160" s="33">
        <v>-0.10958210195067357</v>
      </c>
      <c r="AI160" s="14">
        <v>2.666666666666373E-3</v>
      </c>
      <c r="AJ160" s="10">
        <v>0</v>
      </c>
      <c r="AK160" s="33">
        <v>5.5173081660538636E-3</v>
      </c>
      <c r="AL160" s="13">
        <v>20096.134743531002</v>
      </c>
      <c r="AM160" s="38"/>
    </row>
    <row r="161" spans="1:39" x14ac:dyDescent="0.25">
      <c r="A161" t="s">
        <v>745</v>
      </c>
      <c r="B161" s="5" t="s">
        <v>544</v>
      </c>
      <c r="C161" s="6" t="s">
        <v>61</v>
      </c>
      <c r="D161" s="7" t="s">
        <v>39</v>
      </c>
      <c r="E161" s="8">
        <v>11.04649726055414</v>
      </c>
      <c r="F161" s="36">
        <v>0.31832319748636007</v>
      </c>
      <c r="G161" s="8">
        <v>5.280755868807816</v>
      </c>
      <c r="H161" s="9">
        <v>6</v>
      </c>
      <c r="I161" s="10">
        <v>-153</v>
      </c>
      <c r="J161" s="33">
        <v>-0.81284715142984254</v>
      </c>
      <c r="K161" s="11">
        <v>-2.0647083626981644E-2</v>
      </c>
      <c r="L161" s="10">
        <v>31</v>
      </c>
      <c r="M161" s="33">
        <v>0.53208174296928445</v>
      </c>
      <c r="N161" s="11">
        <v>-2.22395630120952E-2</v>
      </c>
      <c r="O161" s="10">
        <v>-27</v>
      </c>
      <c r="P161" s="33">
        <v>-0.11657533027324407</v>
      </c>
      <c r="Q161" s="11">
        <v>5.6980056980056983E-3</v>
      </c>
      <c r="R161" s="10">
        <v>-12</v>
      </c>
      <c r="S161" s="33">
        <v>0.17242576670866339</v>
      </c>
      <c r="T161" s="12">
        <v>0.13063357282821686</v>
      </c>
      <c r="U161" s="10">
        <v>88</v>
      </c>
      <c r="V161" s="33">
        <v>0.24624648001676053</v>
      </c>
      <c r="W161" s="11">
        <v>-1.8570834500395088E-2</v>
      </c>
      <c r="X161" s="10">
        <v>1</v>
      </c>
      <c r="Y161" s="33">
        <v>4.4259054167334222E-2</v>
      </c>
      <c r="Z161" s="13">
        <v>29822</v>
      </c>
      <c r="AA161" s="10">
        <v>91</v>
      </c>
      <c r="AB161" s="33">
        <v>0.30317782506341173</v>
      </c>
      <c r="AC161" s="11">
        <v>-9.8797498797498912E-4</v>
      </c>
      <c r="AD161" s="10">
        <v>-60</v>
      </c>
      <c r="AE161" s="33">
        <v>-0.26613861654425186</v>
      </c>
      <c r="AF161" s="11">
        <v>-1.1344873554033352E-2</v>
      </c>
      <c r="AG161" s="10">
        <v>4</v>
      </c>
      <c r="AH161" s="33">
        <v>9.1697717894395625E-3</v>
      </c>
      <c r="AI161" s="14">
        <v>-0.13066666666666737</v>
      </c>
      <c r="AJ161" s="10">
        <v>12</v>
      </c>
      <c r="AK161" s="33">
        <v>1.1307710061864734E-2</v>
      </c>
      <c r="AL161" s="13">
        <v>26680.866881079739</v>
      </c>
      <c r="AM161" s="38"/>
    </row>
    <row r="162" spans="1:39" x14ac:dyDescent="0.25">
      <c r="A162" t="s">
        <v>958</v>
      </c>
      <c r="B162" s="5" t="s">
        <v>487</v>
      </c>
      <c r="C162" s="6" t="s">
        <v>93</v>
      </c>
      <c r="D162" s="7" t="s">
        <v>34</v>
      </c>
      <c r="E162" s="8">
        <v>15.84443293822074</v>
      </c>
      <c r="F162" s="36">
        <v>-7.2083047849451187E-2</v>
      </c>
      <c r="G162" s="8">
        <v>5.2766987622195192</v>
      </c>
      <c r="H162" s="9">
        <v>-12</v>
      </c>
      <c r="I162" s="10">
        <v>-292</v>
      </c>
      <c r="J162" s="33">
        <v>-0.91304747185339086</v>
      </c>
      <c r="K162" s="11">
        <v>-3.6462404417492045E-2</v>
      </c>
      <c r="L162" s="10">
        <v>-120</v>
      </c>
      <c r="M162" s="33">
        <v>-0.53302337748212436</v>
      </c>
      <c r="N162" s="11">
        <v>3.0281417116846052E-3</v>
      </c>
      <c r="O162" s="10">
        <v>26</v>
      </c>
      <c r="P162" s="33">
        <v>4.5355195588857256E-2</v>
      </c>
      <c r="Q162" s="11">
        <v>-4.8566726413223557E-3</v>
      </c>
      <c r="R162" s="10">
        <v>4</v>
      </c>
      <c r="S162" s="33">
        <v>0.19867659793554321</v>
      </c>
      <c r="T162" s="12">
        <v>7.9032640480518446E-2</v>
      </c>
      <c r="U162" s="10">
        <v>2</v>
      </c>
      <c r="V162" s="33">
        <v>-4.0265816457679238E-2</v>
      </c>
      <c r="W162" s="11">
        <v>-1.3824205711534844E-3</v>
      </c>
      <c r="X162" s="10">
        <v>32</v>
      </c>
      <c r="Y162" s="33">
        <v>0.2971960666710397</v>
      </c>
      <c r="Z162" s="13">
        <v>36529</v>
      </c>
      <c r="AA162" s="10">
        <v>-56</v>
      </c>
      <c r="AB162" s="33">
        <v>-0.20075106303979207</v>
      </c>
      <c r="AC162" s="11">
        <v>4.7678700884442524E-3</v>
      </c>
      <c r="AD162" s="10">
        <v>-10</v>
      </c>
      <c r="AE162" s="33">
        <v>-2.0124648095853903E-2</v>
      </c>
      <c r="AF162" s="11">
        <v>3.7024275883552615E-3</v>
      </c>
      <c r="AG162" s="10">
        <v>7</v>
      </c>
      <c r="AH162" s="33">
        <v>4.7435371247578351E-4</v>
      </c>
      <c r="AI162" s="14">
        <v>-0.12433333333333296</v>
      </c>
      <c r="AJ162" s="10">
        <v>33</v>
      </c>
      <c r="AK162" s="33">
        <v>3.6918973816774323E-2</v>
      </c>
      <c r="AL162" s="13">
        <v>61429.951457505347</v>
      </c>
      <c r="AM162" s="38"/>
    </row>
    <row r="163" spans="1:39" x14ac:dyDescent="0.25">
      <c r="A163" t="s">
        <v>1049</v>
      </c>
      <c r="B163" s="5" t="s">
        <v>293</v>
      </c>
      <c r="C163" s="6" t="s">
        <v>52</v>
      </c>
      <c r="D163" s="7" t="s">
        <v>34</v>
      </c>
      <c r="E163" s="8">
        <v>20.149798005436182</v>
      </c>
      <c r="F163" s="36">
        <v>-0.38874930365122529</v>
      </c>
      <c r="G163" s="8">
        <v>5.1894392907652644</v>
      </c>
      <c r="H163" s="9">
        <v>-30</v>
      </c>
      <c r="I163" s="10">
        <v>-19</v>
      </c>
      <c r="J163" s="33">
        <v>-3.742267301669095</v>
      </c>
      <c r="K163" s="11">
        <v>-0.18335687003200163</v>
      </c>
      <c r="L163" s="10">
        <v>-127</v>
      </c>
      <c r="M163" s="33">
        <v>-0.3777823157035895</v>
      </c>
      <c r="N163" s="11">
        <v>8.7413814883849361E-4</v>
      </c>
      <c r="O163" s="10">
        <v>92</v>
      </c>
      <c r="P163" s="33">
        <v>0.35087188256434199</v>
      </c>
      <c r="Q163" s="11">
        <v>-2.5496063771500189E-2</v>
      </c>
      <c r="R163" s="10">
        <v>-110</v>
      </c>
      <c r="S163" s="33">
        <v>-0.11890638446011892</v>
      </c>
      <c r="T163" s="12">
        <v>0.53302034623042704</v>
      </c>
      <c r="U163" s="10">
        <v>68</v>
      </c>
      <c r="V163" s="33">
        <v>0.23495715134691891</v>
      </c>
      <c r="W163" s="11">
        <v>-1.6568682035929906E-2</v>
      </c>
      <c r="X163" s="10">
        <v>-15</v>
      </c>
      <c r="Y163" s="33">
        <v>-0.15349360966083381</v>
      </c>
      <c r="Z163" s="13">
        <v>14527</v>
      </c>
      <c r="AA163" s="10">
        <v>-68</v>
      </c>
      <c r="AB163" s="33">
        <v>-0.2250678778250737</v>
      </c>
      <c r="AC163" s="11">
        <v>5.0578512396694253E-3</v>
      </c>
      <c r="AD163" s="10">
        <v>152</v>
      </c>
      <c r="AE163" s="33">
        <v>0.59384069805056861</v>
      </c>
      <c r="AF163" s="11">
        <v>4.1333338013899268E-2</v>
      </c>
      <c r="AG163" s="10">
        <v>-25</v>
      </c>
      <c r="AH163" s="33">
        <v>-0.1448563834459945</v>
      </c>
      <c r="AI163" s="14">
        <v>3.3333333333333215E-2</v>
      </c>
      <c r="AJ163" s="10">
        <v>-8</v>
      </c>
      <c r="AK163" s="33">
        <v>-1.8898653849435357E-2</v>
      </c>
      <c r="AL163" s="13">
        <v>26214.592632517015</v>
      </c>
      <c r="AM163" s="38"/>
    </row>
    <row r="164" spans="1:39" x14ac:dyDescent="0.25">
      <c r="A164" t="s">
        <v>739</v>
      </c>
      <c r="B164" s="5" t="s">
        <v>251</v>
      </c>
      <c r="C164" s="6" t="s">
        <v>38</v>
      </c>
      <c r="D164" s="7" t="s">
        <v>39</v>
      </c>
      <c r="E164" s="8">
        <v>30.828738708690079</v>
      </c>
      <c r="F164" s="36">
        <v>-1.2490754871341458</v>
      </c>
      <c r="G164" s="8">
        <v>5.1590068456262266</v>
      </c>
      <c r="H164" s="9">
        <v>-52</v>
      </c>
      <c r="I164" s="10">
        <v>-335</v>
      </c>
      <c r="J164" s="33">
        <v>-1.1707679145641277</v>
      </c>
      <c r="K164" s="11">
        <v>-5.6720964913199001E-2</v>
      </c>
      <c r="L164" s="10">
        <v>-28</v>
      </c>
      <c r="M164" s="33">
        <v>-0.38963042122888708</v>
      </c>
      <c r="N164" s="11">
        <v>-1.2064462759219768E-2</v>
      </c>
      <c r="O164" s="10">
        <v>-35</v>
      </c>
      <c r="P164" s="33">
        <v>-0.13674320167180956</v>
      </c>
      <c r="Q164" s="11">
        <v>5.4325639727346997E-3</v>
      </c>
      <c r="R164" s="10">
        <v>-87</v>
      </c>
      <c r="S164" s="33">
        <v>-0.22658002999038762</v>
      </c>
      <c r="T164" s="12">
        <v>0.60688335328432463</v>
      </c>
      <c r="U164" s="10">
        <v>-56</v>
      </c>
      <c r="V164" s="33">
        <v>-0.40248618974069561</v>
      </c>
      <c r="W164" s="11">
        <v>2.3281355310902196E-2</v>
      </c>
      <c r="X164" s="10">
        <v>-50</v>
      </c>
      <c r="Y164" s="33">
        <v>-0.14022638902651496</v>
      </c>
      <c r="Z164" s="13">
        <v>7875</v>
      </c>
      <c r="AA164" s="10">
        <v>-8</v>
      </c>
      <c r="AB164" s="33">
        <v>-7.2969036540539503E-2</v>
      </c>
      <c r="AC164" s="11">
        <v>2.6101232477185043E-3</v>
      </c>
      <c r="AD164" s="10">
        <v>10</v>
      </c>
      <c r="AE164" s="33">
        <v>6.8486235472562579E-2</v>
      </c>
      <c r="AF164" s="11">
        <v>1.0961399274321715E-2</v>
      </c>
      <c r="AG164" s="10">
        <v>11</v>
      </c>
      <c r="AH164" s="33">
        <v>0.17513487617316337</v>
      </c>
      <c r="AI164" s="14">
        <v>-0.30600000000000094</v>
      </c>
      <c r="AJ164" s="10">
        <v>23</v>
      </c>
      <c r="AK164" s="33">
        <v>3.1035957072806541E-2</v>
      </c>
      <c r="AL164" s="13">
        <v>21949.403595335694</v>
      </c>
      <c r="AM164" s="38"/>
    </row>
    <row r="165" spans="1:39" x14ac:dyDescent="0.25">
      <c r="A165" t="s">
        <v>703</v>
      </c>
      <c r="B165" s="5" t="s">
        <v>578</v>
      </c>
      <c r="C165" s="6" t="s">
        <v>93</v>
      </c>
      <c r="D165" s="7" t="s">
        <v>34</v>
      </c>
      <c r="E165" s="8">
        <v>11.466100005191404</v>
      </c>
      <c r="F165" s="36">
        <v>0.33728411911988143</v>
      </c>
      <c r="G165" s="8">
        <v>5.1484782074359536</v>
      </c>
      <c r="H165" s="9">
        <v>7</v>
      </c>
      <c r="I165" s="10">
        <v>-241</v>
      </c>
      <c r="J165" s="33">
        <v>-0.76296270031082858</v>
      </c>
      <c r="K165" s="11">
        <v>-2.7488083512648309E-2</v>
      </c>
      <c r="L165" s="10">
        <v>-40</v>
      </c>
      <c r="M165" s="33">
        <v>-1.3907914881876038E-2</v>
      </c>
      <c r="N165" s="11">
        <v>-7.9441159847501892E-3</v>
      </c>
      <c r="O165" s="10">
        <v>39</v>
      </c>
      <c r="P165" s="33">
        <v>0.13351808442568203</v>
      </c>
      <c r="Q165" s="11">
        <v>-1.011904761904762E-2</v>
      </c>
      <c r="R165" s="10">
        <v>19</v>
      </c>
      <c r="S165" s="33">
        <v>0.23888270298591624</v>
      </c>
      <c r="T165" s="12">
        <v>0</v>
      </c>
      <c r="U165" s="10">
        <v>107</v>
      </c>
      <c r="V165" s="33">
        <v>0.40738211094718446</v>
      </c>
      <c r="W165" s="11">
        <v>-2.8317283736782786E-2</v>
      </c>
      <c r="X165" s="10">
        <v>-36</v>
      </c>
      <c r="Y165" s="33">
        <v>-0.42568256002940585</v>
      </c>
      <c r="Z165" s="13">
        <v>10619</v>
      </c>
      <c r="AA165" s="10">
        <v>-26</v>
      </c>
      <c r="AB165" s="33">
        <v>-0.10656891294758131</v>
      </c>
      <c r="AC165" s="11">
        <v>4.4054514480408834E-3</v>
      </c>
      <c r="AD165" s="10">
        <v>97</v>
      </c>
      <c r="AE165" s="33">
        <v>0.3500580123413658</v>
      </c>
      <c r="AF165" s="11">
        <v>2.4625006351909673E-2</v>
      </c>
      <c r="AG165" s="10">
        <v>-60</v>
      </c>
      <c r="AH165" s="33">
        <v>-0.21677673479428927</v>
      </c>
      <c r="AI165" s="14">
        <v>0.11933333333333307</v>
      </c>
      <c r="AJ165" s="10">
        <v>-4</v>
      </c>
      <c r="AK165" s="33">
        <v>-4.7573924426124493E-2</v>
      </c>
      <c r="AL165" s="13">
        <v>25806.45616656536</v>
      </c>
      <c r="AM165" s="38"/>
    </row>
    <row r="166" spans="1:39" x14ac:dyDescent="0.25">
      <c r="A166" t="s">
        <v>817</v>
      </c>
      <c r="B166" s="5" t="s">
        <v>457</v>
      </c>
      <c r="C166" s="6" t="s">
        <v>52</v>
      </c>
      <c r="D166" s="7" t="s">
        <v>34</v>
      </c>
      <c r="E166" s="8">
        <v>16.419239380884321</v>
      </c>
      <c r="F166" s="36">
        <v>-4.6063788922587001E-2</v>
      </c>
      <c r="G166" s="8">
        <v>5.0953820605926055</v>
      </c>
      <c r="H166" s="9">
        <v>-15</v>
      </c>
      <c r="I166" s="10">
        <v>-2</v>
      </c>
      <c r="J166" s="33">
        <v>-2.9415639186717524E-2</v>
      </c>
      <c r="K166" s="11">
        <v>4.2738960647114244E-2</v>
      </c>
      <c r="L166" s="10">
        <v>-65</v>
      </c>
      <c r="M166" s="33">
        <v>-0.43556042511963611</v>
      </c>
      <c r="N166" s="11">
        <v>-5.20121254234511E-3</v>
      </c>
      <c r="O166" s="10">
        <v>7</v>
      </c>
      <c r="P166" s="33">
        <v>5.0039588563560063E-2</v>
      </c>
      <c r="Q166" s="11">
        <v>-6.6488779932388151E-3</v>
      </c>
      <c r="R166" s="10">
        <v>-33</v>
      </c>
      <c r="S166" s="33">
        <v>4.7893930722802125E-2</v>
      </c>
      <c r="T166" s="12">
        <v>9.2343093553990174E-2</v>
      </c>
      <c r="U166" s="10">
        <v>12</v>
      </c>
      <c r="V166" s="33">
        <v>9.4995872761152053E-2</v>
      </c>
      <c r="W166" s="11">
        <v>-7.4826001407251735E-3</v>
      </c>
      <c r="X166" s="10">
        <v>-14</v>
      </c>
      <c r="Y166" s="33">
        <v>-0.16742631738404379</v>
      </c>
      <c r="Z166" s="13">
        <v>20517</v>
      </c>
      <c r="AA166" s="10">
        <v>4</v>
      </c>
      <c r="AB166" s="33">
        <v>0.13815593854930852</v>
      </c>
      <c r="AC166" s="11">
        <v>1.9942198050497857E-3</v>
      </c>
      <c r="AD166" s="10">
        <v>-16</v>
      </c>
      <c r="AE166" s="33">
        <v>-3.4201838804560181E-2</v>
      </c>
      <c r="AF166" s="11">
        <v>3.3560206210581089E-3</v>
      </c>
      <c r="AG166" s="10">
        <v>-5</v>
      </c>
      <c r="AH166" s="33">
        <v>-0.13874882910871511</v>
      </c>
      <c r="AI166" s="14">
        <v>1.3666666666666716E-2</v>
      </c>
      <c r="AJ166" s="10">
        <v>-21</v>
      </c>
      <c r="AK166" s="33">
        <v>-9.8358959908155089E-2</v>
      </c>
      <c r="AL166" s="13">
        <v>-20441.596956288675</v>
      </c>
      <c r="AM166" s="38">
        <v>1</v>
      </c>
    </row>
    <row r="167" spans="1:39" x14ac:dyDescent="0.25">
      <c r="A167" t="s">
        <v>900</v>
      </c>
      <c r="B167" s="5" t="s">
        <v>573</v>
      </c>
      <c r="C167" s="6" t="s">
        <v>81</v>
      </c>
      <c r="D167" s="7" t="s">
        <v>34</v>
      </c>
      <c r="E167" s="8">
        <v>7.6298543451557528</v>
      </c>
      <c r="F167" s="36">
        <v>0.67364622061278912</v>
      </c>
      <c r="G167" s="8">
        <v>5.0915830226243024</v>
      </c>
      <c r="H167" s="9">
        <v>1</v>
      </c>
      <c r="I167" s="10">
        <v>108</v>
      </c>
      <c r="J167" s="33">
        <v>0.38284916418949266</v>
      </c>
      <c r="K167" s="11">
        <v>5.2037380574056158E-2</v>
      </c>
      <c r="L167" s="10">
        <v>-6</v>
      </c>
      <c r="M167" s="33">
        <v>9.984325770297664E-2</v>
      </c>
      <c r="N167" s="11">
        <v>-1.0824450947994401E-2</v>
      </c>
      <c r="O167" s="10">
        <v>-1</v>
      </c>
      <c r="P167" s="33">
        <v>2.7144326190197132E-3</v>
      </c>
      <c r="Q167" s="11">
        <v>-2.0003687315634216E-3</v>
      </c>
      <c r="R167" s="10">
        <v>19</v>
      </c>
      <c r="S167" s="33">
        <v>0.23888270298591624</v>
      </c>
      <c r="T167" s="12">
        <v>0</v>
      </c>
      <c r="U167" s="10">
        <v>36</v>
      </c>
      <c r="V167" s="33">
        <v>6.5300389364778888E-2</v>
      </c>
      <c r="W167" s="11">
        <v>-7.8404110099388677E-3</v>
      </c>
      <c r="X167" s="10">
        <v>-2</v>
      </c>
      <c r="Y167" s="33">
        <v>0.16119529342044414</v>
      </c>
      <c r="Z167" s="13">
        <v>44666</v>
      </c>
      <c r="AA167" s="10">
        <v>2</v>
      </c>
      <c r="AB167" s="33">
        <v>7.992974902884753E-3</v>
      </c>
      <c r="AC167" s="11">
        <v>2.7857142857142837E-3</v>
      </c>
      <c r="AD167" s="10">
        <v>32</v>
      </c>
      <c r="AE167" s="33">
        <v>0.13385818118608395</v>
      </c>
      <c r="AF167" s="11">
        <v>1.1787752690425535E-2</v>
      </c>
      <c r="AG167" s="10">
        <v>-38</v>
      </c>
      <c r="AH167" s="33">
        <v>-0.16632696115382695</v>
      </c>
      <c r="AI167" s="14">
        <v>6.1000000000000387E-2</v>
      </c>
      <c r="AJ167" s="10">
        <v>-7</v>
      </c>
      <c r="AK167" s="33">
        <v>-6.1556476203995923E-2</v>
      </c>
      <c r="AL167" s="13">
        <v>12721.655492770486</v>
      </c>
      <c r="AM167" s="38"/>
    </row>
    <row r="168" spans="1:39" x14ac:dyDescent="0.25">
      <c r="A168" t="s">
        <v>1018</v>
      </c>
      <c r="B168" s="5" t="s">
        <v>429</v>
      </c>
      <c r="C168" s="6" t="s">
        <v>33</v>
      </c>
      <c r="D168" s="7" t="s">
        <v>34</v>
      </c>
      <c r="E168" s="8">
        <v>17.898788825434099</v>
      </c>
      <c r="F168" s="36">
        <v>-0.16439595660250017</v>
      </c>
      <c r="G168" s="8">
        <v>5.0890178397654218</v>
      </c>
      <c r="H168" s="9">
        <v>-15</v>
      </c>
      <c r="I168" s="10">
        <v>-287</v>
      </c>
      <c r="J168" s="33">
        <v>-1.2838306877077708</v>
      </c>
      <c r="K168" s="11">
        <v>-6.8390926386081241E-2</v>
      </c>
      <c r="L168" s="10">
        <v>-54</v>
      </c>
      <c r="M168" s="33">
        <v>-3.4691951181893166E-2</v>
      </c>
      <c r="N168" s="11">
        <v>-4.5624129930394407E-3</v>
      </c>
      <c r="O168" s="10">
        <v>53</v>
      </c>
      <c r="P168" s="33">
        <v>9.8938095914054558E-2</v>
      </c>
      <c r="Q168" s="11">
        <v>-8.2830778008336457E-3</v>
      </c>
      <c r="R168" s="10">
        <v>-140</v>
      </c>
      <c r="S168" s="33">
        <v>-3.2084804606095169E-2</v>
      </c>
      <c r="T168" s="12">
        <v>0.4453171351152041</v>
      </c>
      <c r="U168" s="10">
        <v>-31</v>
      </c>
      <c r="V168" s="33">
        <v>-0.16102804839292739</v>
      </c>
      <c r="W168" s="11">
        <v>5.6467563070579894E-3</v>
      </c>
      <c r="X168" s="10">
        <v>-18</v>
      </c>
      <c r="Y168" s="33">
        <v>-0.16142809091106847</v>
      </c>
      <c r="Z168" s="13">
        <v>16324</v>
      </c>
      <c r="AA168" s="10">
        <v>15</v>
      </c>
      <c r="AB168" s="33">
        <v>2.9029247759819743E-3</v>
      </c>
      <c r="AC168" s="11">
        <v>1.9589122080993226E-3</v>
      </c>
      <c r="AD168" s="10">
        <v>134</v>
      </c>
      <c r="AE168" s="33">
        <v>0.40794572153226039</v>
      </c>
      <c r="AF168" s="11">
        <v>2.9063954137363401E-2</v>
      </c>
      <c r="AG168" s="10">
        <v>-9</v>
      </c>
      <c r="AH168" s="33">
        <v>1.7603541430032954E-2</v>
      </c>
      <c r="AI168" s="14">
        <v>-0.13200000000000012</v>
      </c>
      <c r="AJ168" s="10">
        <v>20</v>
      </c>
      <c r="AK168" s="33">
        <v>2.2352077800805781E-2</v>
      </c>
      <c r="AL168" s="13">
        <v>30865.302312194079</v>
      </c>
      <c r="AM168" s="38"/>
    </row>
    <row r="169" spans="1:39" ht="22.5" x14ac:dyDescent="0.25">
      <c r="A169" t="s">
        <v>804</v>
      </c>
      <c r="B169" s="5" t="s">
        <v>358</v>
      </c>
      <c r="C169" s="6" t="s">
        <v>93</v>
      </c>
      <c r="D169" s="7" t="s">
        <v>34</v>
      </c>
      <c r="E169" s="8">
        <v>25.871237783078733</v>
      </c>
      <c r="F169" s="36">
        <v>-0.80205118108895346</v>
      </c>
      <c r="G169" s="8">
        <v>5.0548006844502069</v>
      </c>
      <c r="H169" s="9">
        <v>-60</v>
      </c>
      <c r="I169" s="10">
        <v>-209</v>
      </c>
      <c r="J169" s="33">
        <v>-0.65596047583691131</v>
      </c>
      <c r="K169" s="11">
        <v>-1.7151551774769569E-2</v>
      </c>
      <c r="L169" s="10">
        <v>-198</v>
      </c>
      <c r="M169" s="33">
        <v>-0.6095600545701777</v>
      </c>
      <c r="N169" s="11">
        <v>1.0968525990791296E-2</v>
      </c>
      <c r="O169" s="10">
        <v>73</v>
      </c>
      <c r="P169" s="33">
        <v>0.26904913293554877</v>
      </c>
      <c r="Q169" s="11">
        <v>-2.0213812182058741E-2</v>
      </c>
      <c r="R169" s="10">
        <v>-72</v>
      </c>
      <c r="S169" s="33">
        <v>-0.2374380050242883</v>
      </c>
      <c r="T169" s="12">
        <v>0.5810164006824986</v>
      </c>
      <c r="U169" s="10">
        <v>-76</v>
      </c>
      <c r="V169" s="33">
        <v>-0.33181167590248029</v>
      </c>
      <c r="W169" s="11">
        <v>1.8009970011716281E-2</v>
      </c>
      <c r="X169" s="10">
        <v>36</v>
      </c>
      <c r="Y169" s="33">
        <v>5.0662071698040143E-2</v>
      </c>
      <c r="Z169" s="13">
        <v>19418</v>
      </c>
      <c r="AA169" s="10">
        <v>-38</v>
      </c>
      <c r="AB169" s="33">
        <v>-0.13419050880139222</v>
      </c>
      <c r="AC169" s="11">
        <v>3.7205550177476648E-3</v>
      </c>
      <c r="AD169" s="10">
        <v>-32</v>
      </c>
      <c r="AE169" s="33">
        <v>-9.9066330338576994E-2</v>
      </c>
      <c r="AF169" s="11">
        <v>7.3090219214455576E-4</v>
      </c>
      <c r="AG169" s="10">
        <v>-13</v>
      </c>
      <c r="AH169" s="33">
        <v>-2.5852094252124314E-2</v>
      </c>
      <c r="AI169" s="14">
        <v>-9.1000000000000192E-2</v>
      </c>
      <c r="AJ169" s="10">
        <v>12</v>
      </c>
      <c r="AK169" s="33">
        <v>1.4349162035994567E-2</v>
      </c>
      <c r="AL169" s="13">
        <v>28146.347424785112</v>
      </c>
      <c r="AM169" s="38"/>
    </row>
    <row r="170" spans="1:39" x14ac:dyDescent="0.25">
      <c r="A170" t="s">
        <v>1037</v>
      </c>
      <c r="B170" s="5" t="s">
        <v>414</v>
      </c>
      <c r="C170" s="6" t="s">
        <v>93</v>
      </c>
      <c r="D170" s="7" t="s">
        <v>34</v>
      </c>
      <c r="E170" s="8">
        <v>19.529345952538321</v>
      </c>
      <c r="F170" s="36">
        <v>-0.28329418260375894</v>
      </c>
      <c r="G170" s="8">
        <v>5.0534071691957649</v>
      </c>
      <c r="H170" s="9">
        <v>-13</v>
      </c>
      <c r="I170" s="10">
        <v>-109</v>
      </c>
      <c r="J170" s="33">
        <v>-0.33356266702634335</v>
      </c>
      <c r="K170" s="11">
        <v>7.200907228563036E-3</v>
      </c>
      <c r="L170" s="10">
        <v>-37</v>
      </c>
      <c r="M170" s="33">
        <v>7.9208109241319935E-3</v>
      </c>
      <c r="N170" s="11">
        <v>-6.7086791610126359E-3</v>
      </c>
      <c r="O170" s="10">
        <v>-120</v>
      </c>
      <c r="P170" s="33">
        <v>-0.34711632315907714</v>
      </c>
      <c r="Q170" s="11">
        <v>1.929817618999171E-2</v>
      </c>
      <c r="R170" s="10">
        <v>3</v>
      </c>
      <c r="S170" s="33">
        <v>0.19735472466446946</v>
      </c>
      <c r="T170" s="12">
        <v>5.2533797509133312E-2</v>
      </c>
      <c r="U170" s="10">
        <v>23</v>
      </c>
      <c r="V170" s="33">
        <v>8.9257486428725552E-2</v>
      </c>
      <c r="W170" s="11">
        <v>-8.4302747710685785E-3</v>
      </c>
      <c r="X170" s="10">
        <v>48</v>
      </c>
      <c r="Y170" s="33">
        <v>0.19585072620008506</v>
      </c>
      <c r="Z170" s="13">
        <v>27103</v>
      </c>
      <c r="AA170" s="10">
        <v>-42</v>
      </c>
      <c r="AB170" s="33">
        <v>-0.1587315691591788</v>
      </c>
      <c r="AC170" s="11">
        <v>4.3935681470137766E-3</v>
      </c>
      <c r="AD170" s="10">
        <v>-54</v>
      </c>
      <c r="AE170" s="33">
        <v>-0.15557711232776533</v>
      </c>
      <c r="AF170" s="11">
        <v>-3.3679597709461717E-3</v>
      </c>
      <c r="AG170" s="10">
        <v>-35</v>
      </c>
      <c r="AH170" s="33">
        <v>-9.4421968468739001E-2</v>
      </c>
      <c r="AI170" s="14">
        <v>-1.5666666666666273E-2</v>
      </c>
      <c r="AJ170" s="10">
        <v>-4</v>
      </c>
      <c r="AK170" s="33">
        <v>2.7353635668789789E-3</v>
      </c>
      <c r="AL170" s="13">
        <v>20568.044236862363</v>
      </c>
      <c r="AM170" s="38"/>
    </row>
    <row r="171" spans="1:39" x14ac:dyDescent="0.25">
      <c r="A171" t="s">
        <v>776</v>
      </c>
      <c r="B171" s="5" t="s">
        <v>445</v>
      </c>
      <c r="C171" s="6" t="s">
        <v>172</v>
      </c>
      <c r="D171" s="7" t="s">
        <v>39</v>
      </c>
      <c r="E171" s="8">
        <v>15.890076637860911</v>
      </c>
      <c r="F171" s="36">
        <v>3.3576855741320522E-2</v>
      </c>
      <c r="G171" s="8">
        <v>5.0049487808498476</v>
      </c>
      <c r="H171" s="9">
        <v>4</v>
      </c>
      <c r="I171" s="10">
        <v>-3</v>
      </c>
      <c r="J171" s="33">
        <v>2.9439974502661892E-2</v>
      </c>
      <c r="K171" s="11">
        <v>2.8944201782262757E-2</v>
      </c>
      <c r="L171" s="10">
        <v>-141</v>
      </c>
      <c r="M171" s="33">
        <v>-0.53476888996755667</v>
      </c>
      <c r="N171" s="11">
        <v>2.0427632086060847E-2</v>
      </c>
      <c r="O171" s="10">
        <v>24</v>
      </c>
      <c r="P171" s="33">
        <v>2.9554968579832419E-2</v>
      </c>
      <c r="Q171" s="11">
        <v>-4.2000869415772836E-3</v>
      </c>
      <c r="R171" s="10">
        <v>-75</v>
      </c>
      <c r="S171" s="33">
        <v>9.9791015439130049E-2</v>
      </c>
      <c r="T171" s="12">
        <v>0.27341079972658916</v>
      </c>
      <c r="U171" s="10">
        <v>-185</v>
      </c>
      <c r="V171" s="33">
        <v>-0.55247849639822677</v>
      </c>
      <c r="W171" s="11">
        <v>3.0133531319263232E-2</v>
      </c>
      <c r="X171" s="10">
        <v>17</v>
      </c>
      <c r="Y171" s="33">
        <v>0.58991023610402693</v>
      </c>
      <c r="Z171" s="13">
        <v>53786</v>
      </c>
      <c r="AA171" s="10">
        <v>119</v>
      </c>
      <c r="AB171" s="33">
        <v>0.30987322630867425</v>
      </c>
      <c r="AC171" s="11">
        <v>-1.4481763316714739E-3</v>
      </c>
      <c r="AD171" s="10">
        <v>-96</v>
      </c>
      <c r="AE171" s="33">
        <v>-0.30675323230966473</v>
      </c>
      <c r="AF171" s="11">
        <v>-1.1649842587914239E-2</v>
      </c>
      <c r="AG171" s="10">
        <v>-9</v>
      </c>
      <c r="AH171" s="33">
        <v>-4.0495517380002788E-2</v>
      </c>
      <c r="AI171" s="14">
        <v>-7.6666666666666661E-2</v>
      </c>
      <c r="AJ171" s="10">
        <v>-1</v>
      </c>
      <c r="AK171" s="33">
        <v>5.4098491508716706E-4</v>
      </c>
      <c r="AL171" s="13">
        <v>28437.792004987481</v>
      </c>
      <c r="AM171" s="38"/>
    </row>
    <row r="172" spans="1:39" x14ac:dyDescent="0.25">
      <c r="A172" t="s">
        <v>637</v>
      </c>
      <c r="B172" s="5" t="s">
        <v>542</v>
      </c>
      <c r="C172" s="6" t="s">
        <v>172</v>
      </c>
      <c r="D172" s="7" t="s">
        <v>39</v>
      </c>
      <c r="E172" s="8">
        <v>11.186715098189953</v>
      </c>
      <c r="F172" s="36">
        <v>0.4199663134546725</v>
      </c>
      <c r="G172" s="8">
        <v>4.9997871936329759</v>
      </c>
      <c r="H172" s="9">
        <v>9</v>
      </c>
      <c r="I172" s="10">
        <v>-18</v>
      </c>
      <c r="J172" s="33">
        <v>-2.5196594965629399E-2</v>
      </c>
      <c r="K172" s="11">
        <v>2.5002835604861051E-2</v>
      </c>
      <c r="L172" s="10">
        <v>-5</v>
      </c>
      <c r="M172" s="33">
        <v>0.10506597039971732</v>
      </c>
      <c r="N172" s="11">
        <v>-1.0789370592844086E-2</v>
      </c>
      <c r="O172" s="10">
        <v>-10</v>
      </c>
      <c r="P172" s="33">
        <v>-2.4486579614661941E-2</v>
      </c>
      <c r="Q172" s="11">
        <v>0</v>
      </c>
      <c r="R172" s="10">
        <v>19</v>
      </c>
      <c r="S172" s="33">
        <v>0.23888270298591624</v>
      </c>
      <c r="T172" s="12">
        <v>0</v>
      </c>
      <c r="U172" s="10">
        <v>32</v>
      </c>
      <c r="V172" s="33">
        <v>6.6500495048296471E-2</v>
      </c>
      <c r="W172" s="11">
        <v>-7.6001952015227157E-3</v>
      </c>
      <c r="X172" s="10">
        <v>13</v>
      </c>
      <c r="Y172" s="33">
        <v>0.54181757068811365</v>
      </c>
      <c r="Z172" s="13">
        <v>55008</v>
      </c>
      <c r="AA172" s="10">
        <v>21</v>
      </c>
      <c r="AB172" s="33">
        <v>8.8614652999149168E-2</v>
      </c>
      <c r="AC172" s="11">
        <v>1.9510763209393336E-3</v>
      </c>
      <c r="AD172" s="10">
        <v>-136</v>
      </c>
      <c r="AE172" s="33">
        <v>-0.44800767413752351</v>
      </c>
      <c r="AF172" s="11">
        <v>-2.0018839523955334E-2</v>
      </c>
      <c r="AG172" s="10">
        <v>-46</v>
      </c>
      <c r="AH172" s="33">
        <v>-0.19489288393494403</v>
      </c>
      <c r="AI172" s="14">
        <v>9.2000000000000304E-2</v>
      </c>
      <c r="AJ172" s="10">
        <v>-18</v>
      </c>
      <c r="AK172" s="33">
        <v>-5.8395909557612188E-2</v>
      </c>
      <c r="AL172" s="13">
        <v>4712.2399155674502</v>
      </c>
      <c r="AM172" s="38"/>
    </row>
    <row r="173" spans="1:39" x14ac:dyDescent="0.25">
      <c r="A173" t="s">
        <v>640</v>
      </c>
      <c r="B173" s="5" t="s">
        <v>399</v>
      </c>
      <c r="C173" s="6" t="s">
        <v>63</v>
      </c>
      <c r="D173" s="7" t="s">
        <v>34</v>
      </c>
      <c r="E173" s="8">
        <v>22.550166382823512</v>
      </c>
      <c r="F173" s="36">
        <v>-0.50798523822755803</v>
      </c>
      <c r="G173" s="8">
        <v>4.9984054876794666</v>
      </c>
      <c r="H173" s="9">
        <v>-39</v>
      </c>
      <c r="I173" s="10">
        <v>21</v>
      </c>
      <c r="J173" s="33">
        <v>0.13020058748877628</v>
      </c>
      <c r="K173" s="11">
        <v>2.9406415820493192E-2</v>
      </c>
      <c r="L173" s="10">
        <v>24</v>
      </c>
      <c r="M173" s="33">
        <v>6.6083096545783357E-2</v>
      </c>
      <c r="N173" s="11">
        <v>-2.0744602142562976E-2</v>
      </c>
      <c r="O173" s="10">
        <v>-241</v>
      </c>
      <c r="P173" s="33">
        <v>-0.59819845595649201</v>
      </c>
      <c r="Q173" s="11">
        <v>3.5169304909943078E-2</v>
      </c>
      <c r="R173" s="10">
        <v>-107</v>
      </c>
      <c r="S173" s="33">
        <v>6.1779884116509587E-2</v>
      </c>
      <c r="T173" s="12">
        <v>0.34812880765883375</v>
      </c>
      <c r="U173" s="10">
        <v>-34</v>
      </c>
      <c r="V173" s="33">
        <v>-8.8782569951132762E-2</v>
      </c>
      <c r="W173" s="11">
        <v>2.0185762715504985E-3</v>
      </c>
      <c r="X173" s="10">
        <v>28</v>
      </c>
      <c r="Y173" s="33">
        <v>0.16845300196661644</v>
      </c>
      <c r="Z173" s="13">
        <v>26771</v>
      </c>
      <c r="AA173" s="10">
        <v>-81</v>
      </c>
      <c r="AB173" s="33">
        <v>-0.33710942304705033</v>
      </c>
      <c r="AC173" s="11">
        <v>6.0136032900980699E-3</v>
      </c>
      <c r="AD173" s="10">
        <v>60</v>
      </c>
      <c r="AE173" s="33">
        <v>0.26294331266518617</v>
      </c>
      <c r="AF173" s="11">
        <v>2.2461646244881228E-2</v>
      </c>
      <c r="AG173" s="10">
        <v>-31</v>
      </c>
      <c r="AH173" s="33">
        <v>-0.12177414298927694</v>
      </c>
      <c r="AI173" s="14">
        <v>1.4000000000000234E-2</v>
      </c>
      <c r="AJ173" s="10">
        <v>2</v>
      </c>
      <c r="AK173" s="33">
        <v>1.7206506869936189E-2</v>
      </c>
      <c r="AL173" s="13">
        <v>21408.189302884435</v>
      </c>
      <c r="AM173" s="38"/>
    </row>
    <row r="174" spans="1:39" x14ac:dyDescent="0.25">
      <c r="A174" t="s">
        <v>1002</v>
      </c>
      <c r="B174" s="5" t="s">
        <v>377</v>
      </c>
      <c r="C174" s="6" t="s">
        <v>30</v>
      </c>
      <c r="D174" s="7" t="s">
        <v>20</v>
      </c>
      <c r="E174" s="8">
        <v>19.138780726204729</v>
      </c>
      <c r="F174" s="36">
        <v>-0.22644555565976932</v>
      </c>
      <c r="G174" s="8">
        <v>4.9914612334411927</v>
      </c>
      <c r="H174" s="9">
        <v>-18</v>
      </c>
      <c r="I174" s="10">
        <v>34</v>
      </c>
      <c r="J174" s="33">
        <v>0.14093305780208654</v>
      </c>
      <c r="K174" s="11">
        <v>4.2787841129092286E-2</v>
      </c>
      <c r="L174" s="10">
        <v>136</v>
      </c>
      <c r="M174" s="33">
        <v>0.51171831490679187</v>
      </c>
      <c r="N174" s="11">
        <v>-3.0421021542528216E-2</v>
      </c>
      <c r="O174" s="10">
        <v>25</v>
      </c>
      <c r="P174" s="33">
        <v>3.6280067898575741E-2</v>
      </c>
      <c r="Q174" s="11">
        <v>-4.6487997458571385E-3</v>
      </c>
      <c r="R174" s="10">
        <v>2</v>
      </c>
      <c r="S174" s="33">
        <v>0.19905543582924512</v>
      </c>
      <c r="T174" s="12">
        <v>4.9917696541873918E-2</v>
      </c>
      <c r="U174" s="10">
        <v>-97</v>
      </c>
      <c r="V174" s="33">
        <v>-0.24527968824236301</v>
      </c>
      <c r="W174" s="11">
        <v>1.1129519970112703E-2</v>
      </c>
      <c r="X174" s="10">
        <v>-55</v>
      </c>
      <c r="Y174" s="33">
        <v>-0.23181512180230129</v>
      </c>
      <c r="Z174" s="13">
        <v>7802</v>
      </c>
      <c r="AA174" s="10">
        <v>-47</v>
      </c>
      <c r="AB174" s="33">
        <v>-0.14811286287420455</v>
      </c>
      <c r="AC174" s="11">
        <v>4.0133668251547544E-3</v>
      </c>
      <c r="AD174" s="10">
        <v>-6</v>
      </c>
      <c r="AE174" s="33">
        <v>-6.4367680669470406E-3</v>
      </c>
      <c r="AF174" s="11">
        <v>4.9782556076236606E-3</v>
      </c>
      <c r="AG174" s="10">
        <v>10</v>
      </c>
      <c r="AH174" s="33">
        <v>7.5605250854412498E-3</v>
      </c>
      <c r="AI174" s="14">
        <v>-0.14166666666666705</v>
      </c>
      <c r="AJ174" s="10">
        <v>19</v>
      </c>
      <c r="AK174" s="33">
        <v>1.9241628598584665E-2</v>
      </c>
      <c r="AL174" s="13">
        <v>42375.452691793529</v>
      </c>
      <c r="AM174" s="38"/>
    </row>
    <row r="175" spans="1:39" x14ac:dyDescent="0.25">
      <c r="A175" t="s">
        <v>714</v>
      </c>
      <c r="B175" s="5" t="s">
        <v>466</v>
      </c>
      <c r="C175" s="6" t="s">
        <v>47</v>
      </c>
      <c r="D175" s="7" t="s">
        <v>20</v>
      </c>
      <c r="E175" s="8">
        <v>14.437728846194377</v>
      </c>
      <c r="F175" s="36">
        <v>0.15885497851219377</v>
      </c>
      <c r="G175" s="8">
        <v>4.9885359648431216</v>
      </c>
      <c r="H175" s="9">
        <v>4</v>
      </c>
      <c r="I175" s="10">
        <v>-1</v>
      </c>
      <c r="J175" s="33">
        <v>-0.11282487506060246</v>
      </c>
      <c r="K175" s="11">
        <v>5.1646201877238562E-2</v>
      </c>
      <c r="L175" s="10">
        <v>196</v>
      </c>
      <c r="M175" s="33">
        <v>0.71377426305570424</v>
      </c>
      <c r="N175" s="11">
        <v>-4.8106285648464989E-2</v>
      </c>
      <c r="O175" s="10">
        <v>26</v>
      </c>
      <c r="P175" s="33">
        <v>0.10459762463441813</v>
      </c>
      <c r="Q175" s="11">
        <v>-8.2669028638913487E-3</v>
      </c>
      <c r="R175" s="10">
        <v>89</v>
      </c>
      <c r="S175" s="33">
        <v>0.22613904100924026</v>
      </c>
      <c r="T175" s="12">
        <v>-0.32274046047869964</v>
      </c>
      <c r="U175" s="10">
        <v>67</v>
      </c>
      <c r="V175" s="33">
        <v>0.17420467380304794</v>
      </c>
      <c r="W175" s="11">
        <v>-1.4297348020343595E-2</v>
      </c>
      <c r="X175" s="10">
        <v>-52</v>
      </c>
      <c r="Y175" s="33">
        <v>-0.41759766008940158</v>
      </c>
      <c r="Z175" s="13">
        <v>5913</v>
      </c>
      <c r="AA175" s="10">
        <v>-10</v>
      </c>
      <c r="AB175" s="33">
        <v>-7.0653570853055458E-2</v>
      </c>
      <c r="AC175" s="11">
        <v>3.3432266622450656E-3</v>
      </c>
      <c r="AD175" s="10">
        <v>-10</v>
      </c>
      <c r="AE175" s="33">
        <v>-3.9654101978198741E-2</v>
      </c>
      <c r="AF175" s="11">
        <v>2.2904680659709964E-3</v>
      </c>
      <c r="AG175" s="10">
        <v>23</v>
      </c>
      <c r="AH175" s="33">
        <v>0.10974434005665662</v>
      </c>
      <c r="AI175" s="14">
        <v>-0.24099999999999966</v>
      </c>
      <c r="AJ175" s="10">
        <v>-6</v>
      </c>
      <c r="AK175" s="33">
        <v>1.6582159892816001E-2</v>
      </c>
      <c r="AL175" s="13">
        <v>15920.157872763346</v>
      </c>
      <c r="AM175" s="38"/>
    </row>
    <row r="176" spans="1:39" x14ac:dyDescent="0.25">
      <c r="A176" t="s">
        <v>724</v>
      </c>
      <c r="B176" s="5" t="s">
        <v>398</v>
      </c>
      <c r="C176" s="6" t="s">
        <v>49</v>
      </c>
      <c r="D176" s="7" t="s">
        <v>39</v>
      </c>
      <c r="E176" s="8">
        <v>22.511849837250093</v>
      </c>
      <c r="F176" s="36">
        <v>-0.49168488736093607</v>
      </c>
      <c r="G176" s="8">
        <v>4.9656892354310216</v>
      </c>
      <c r="H176" s="9">
        <v>-40</v>
      </c>
      <c r="I176" s="10">
        <v>134</v>
      </c>
      <c r="J176" s="33">
        <v>0.460787734072928</v>
      </c>
      <c r="K176" s="11">
        <v>6.4174016658874122E-2</v>
      </c>
      <c r="L176" s="10">
        <v>-66</v>
      </c>
      <c r="M176" s="33">
        <v>-9.1888044494911558E-2</v>
      </c>
      <c r="N176" s="11">
        <v>-5.5327807518546837E-3</v>
      </c>
      <c r="O176" s="10">
        <v>-73</v>
      </c>
      <c r="P176" s="33">
        <v>-0.29630717268581414</v>
      </c>
      <c r="Q176" s="11">
        <v>1.5325943060495791E-2</v>
      </c>
      <c r="R176" s="10">
        <v>-2</v>
      </c>
      <c r="S176" s="33">
        <v>6.2218722748668465E-2</v>
      </c>
      <c r="T176" s="12">
        <v>-3.1773410874517349E-2</v>
      </c>
      <c r="U176" s="10">
        <v>-32</v>
      </c>
      <c r="V176" s="33">
        <v>-8.5736065938772921E-2</v>
      </c>
      <c r="W176" s="11">
        <v>2.4695680166267608E-3</v>
      </c>
      <c r="X176" s="10">
        <v>-6</v>
      </c>
      <c r="Y176" s="33">
        <v>-7.4316628119841993E-2</v>
      </c>
      <c r="Z176" s="13">
        <v>15623</v>
      </c>
      <c r="AA176" s="10">
        <v>-4</v>
      </c>
      <c r="AB176" s="33">
        <v>-1.1607687169070124E-2</v>
      </c>
      <c r="AC176" s="11">
        <v>3.0194547078291611E-3</v>
      </c>
      <c r="AD176" s="10">
        <v>-39</v>
      </c>
      <c r="AE176" s="33">
        <v>-0.12792405300802706</v>
      </c>
      <c r="AF176" s="11">
        <v>-3.2025135607538502E-4</v>
      </c>
      <c r="AG176" s="10">
        <v>-33</v>
      </c>
      <c r="AH176" s="33">
        <v>-0.16117001227204042</v>
      </c>
      <c r="AI176" s="14">
        <v>5.6333333333333346E-2</v>
      </c>
      <c r="AJ176" s="10">
        <v>-56</v>
      </c>
      <c r="AK176" s="33">
        <v>-3.9777690058290016E-2</v>
      </c>
      <c r="AL176" s="13">
        <v>-10839.535602500284</v>
      </c>
      <c r="AM176" s="38"/>
    </row>
    <row r="177" spans="1:39" x14ac:dyDescent="0.25">
      <c r="A177" t="s">
        <v>1111</v>
      </c>
      <c r="B177" s="5" t="s">
        <v>483</v>
      </c>
      <c r="C177" s="6" t="s">
        <v>93</v>
      </c>
      <c r="D177" s="7" t="s">
        <v>34</v>
      </c>
      <c r="E177" s="8">
        <v>16.25162436385564</v>
      </c>
      <c r="F177" s="36">
        <v>3.5713588806743246E-2</v>
      </c>
      <c r="G177" s="8">
        <v>4.9262509374739452</v>
      </c>
      <c r="H177" s="9">
        <v>-7</v>
      </c>
      <c r="I177" s="10">
        <v>-162</v>
      </c>
      <c r="J177" s="33">
        <v>-0.78257150982042201</v>
      </c>
      <c r="K177" s="11">
        <v>-1.9418222922353401E-2</v>
      </c>
      <c r="L177" s="10">
        <v>-3</v>
      </c>
      <c r="M177" s="33">
        <v>0.24204880383358263</v>
      </c>
      <c r="N177" s="11">
        <v>-6.9618490671122246E-3</v>
      </c>
      <c r="O177" s="10">
        <v>-133</v>
      </c>
      <c r="P177" s="33">
        <v>-0.2850060695919765</v>
      </c>
      <c r="Q177" s="11">
        <v>1.5834948467273527E-2</v>
      </c>
      <c r="R177" s="10">
        <v>19</v>
      </c>
      <c r="S177" s="33">
        <v>0.23888270298591624</v>
      </c>
      <c r="T177" s="12">
        <v>0</v>
      </c>
      <c r="U177" s="10">
        <v>141</v>
      </c>
      <c r="V177" s="33">
        <v>0.36338554612130847</v>
      </c>
      <c r="W177" s="11">
        <v>-2.502371995612428E-2</v>
      </c>
      <c r="X177" s="10">
        <v>5</v>
      </c>
      <c r="Y177" s="33">
        <v>6.4489226281887801E-2</v>
      </c>
      <c r="Z177" s="13">
        <v>26058</v>
      </c>
      <c r="AA177" s="10">
        <v>-22</v>
      </c>
      <c r="AB177" s="33">
        <v>-7.9684331774393269E-2</v>
      </c>
      <c r="AC177" s="11">
        <v>3.5777055906992643E-3</v>
      </c>
      <c r="AD177" s="10">
        <v>-46</v>
      </c>
      <c r="AE177" s="33">
        <v>-0.13228616455642422</v>
      </c>
      <c r="AF177" s="11">
        <v>-1.8933099291360556E-3</v>
      </c>
      <c r="AG177" s="10">
        <v>7</v>
      </c>
      <c r="AH177" s="33">
        <v>-4.6278211380271668E-3</v>
      </c>
      <c r="AI177" s="14">
        <v>-0.1160000000000001</v>
      </c>
      <c r="AJ177" s="10">
        <v>2</v>
      </c>
      <c r="AK177" s="33">
        <v>8.8812444865664086E-3</v>
      </c>
      <c r="AL177" s="13">
        <v>25736.404846841993</v>
      </c>
      <c r="AM177" s="38"/>
    </row>
    <row r="178" spans="1:39" x14ac:dyDescent="0.25">
      <c r="A178" t="s">
        <v>758</v>
      </c>
      <c r="B178" s="5" t="s">
        <v>186</v>
      </c>
      <c r="C178" s="6" t="s">
        <v>172</v>
      </c>
      <c r="D178" s="7" t="s">
        <v>39</v>
      </c>
      <c r="E178" s="8">
        <v>23.71798792412957</v>
      </c>
      <c r="F178" s="36">
        <v>-0.57192418574800263</v>
      </c>
      <c r="G178" s="8">
        <v>4.9201921649760507</v>
      </c>
      <c r="H178" s="9">
        <v>-40</v>
      </c>
      <c r="I178" s="10">
        <v>-35</v>
      </c>
      <c r="J178" s="33">
        <v>-0.38543657740915416</v>
      </c>
      <c r="K178" s="11">
        <v>1.3627351045029323E-2</v>
      </c>
      <c r="L178" s="10">
        <v>146</v>
      </c>
      <c r="M178" s="33">
        <v>0.5120407593347478</v>
      </c>
      <c r="N178" s="11">
        <v>-3.5655066547621787E-2</v>
      </c>
      <c r="O178" s="10">
        <v>-68</v>
      </c>
      <c r="P178" s="33">
        <v>-0.19288789720658478</v>
      </c>
      <c r="Q178" s="11">
        <v>9.3963194151150363E-3</v>
      </c>
      <c r="R178" s="10">
        <v>-6</v>
      </c>
      <c r="S178" s="33">
        <v>-3.7850977863462094E-2</v>
      </c>
      <c r="T178" s="12">
        <v>-1.5838823154593618E-2</v>
      </c>
      <c r="U178" s="10">
        <v>-2</v>
      </c>
      <c r="V178" s="33">
        <v>1.18020077443933E-2</v>
      </c>
      <c r="W178" s="11">
        <v>-3.1312610482662068E-3</v>
      </c>
      <c r="X178" s="10">
        <v>0</v>
      </c>
      <c r="Y178" s="33">
        <v>1.7345194362241773E-2</v>
      </c>
      <c r="Z178" s="13">
        <v>17670</v>
      </c>
      <c r="AA178" s="10">
        <v>2</v>
      </c>
      <c r="AB178" s="33">
        <v>-3.3541743352542605E-2</v>
      </c>
      <c r="AC178" s="11">
        <v>2.1399476935062001E-3</v>
      </c>
      <c r="AD178" s="10">
        <v>0</v>
      </c>
      <c r="AE178" s="33">
        <v>-0.3993921737032145</v>
      </c>
      <c r="AF178" s="11">
        <v>-1.6947270711335172E-2</v>
      </c>
      <c r="AG178" s="10">
        <v>47</v>
      </c>
      <c r="AH178" s="33">
        <v>0.10503575290448891</v>
      </c>
      <c r="AI178" s="14">
        <v>-0.24933333333333363</v>
      </c>
      <c r="AJ178" s="10">
        <v>0</v>
      </c>
      <c r="AK178" s="33">
        <v>1.8765682254582694E-2</v>
      </c>
      <c r="AL178" s="13">
        <v>33128.873989102896</v>
      </c>
      <c r="AM178" s="38"/>
    </row>
    <row r="179" spans="1:39" x14ac:dyDescent="0.25">
      <c r="A179" t="s">
        <v>615</v>
      </c>
      <c r="B179" s="5" t="s">
        <v>116</v>
      </c>
      <c r="C179" s="6" t="s">
        <v>19</v>
      </c>
      <c r="D179" s="7" t="s">
        <v>20</v>
      </c>
      <c r="E179" s="8">
        <v>40.352773089480934</v>
      </c>
      <c r="F179" s="36">
        <v>-1.9146915397952013</v>
      </c>
      <c r="G179" s="8">
        <v>4.8792986935015961</v>
      </c>
      <c r="H179" s="9">
        <v>-37</v>
      </c>
      <c r="I179" s="10">
        <v>-104</v>
      </c>
      <c r="J179" s="33">
        <v>-0.34149657580898063</v>
      </c>
      <c r="K179" s="11">
        <v>-2.3140590543287987E-3</v>
      </c>
      <c r="L179" s="10">
        <v>19</v>
      </c>
      <c r="M179" s="33">
        <v>0.14945882090487067</v>
      </c>
      <c r="N179" s="11">
        <v>-1.8167222793557314E-2</v>
      </c>
      <c r="O179" s="10">
        <v>-14</v>
      </c>
      <c r="P179" s="33">
        <v>-5.5260341699947896E-2</v>
      </c>
      <c r="Q179" s="11">
        <v>-5.452166327420821E-4</v>
      </c>
      <c r="R179" s="10">
        <v>-310</v>
      </c>
      <c r="S179" s="33">
        <v>-0.7919741302509038</v>
      </c>
      <c r="T179" s="12">
        <v>2.0263424518743669</v>
      </c>
      <c r="U179" s="10">
        <v>-76</v>
      </c>
      <c r="V179" s="33">
        <v>-0.61371864667987708</v>
      </c>
      <c r="W179" s="11">
        <v>3.5892030883365095E-2</v>
      </c>
      <c r="X179" s="10">
        <v>-17</v>
      </c>
      <c r="Y179" s="33">
        <v>-0.17572174224677806</v>
      </c>
      <c r="Z179" s="13">
        <v>661</v>
      </c>
      <c r="AA179" s="10">
        <v>7</v>
      </c>
      <c r="AB179" s="33">
        <v>0.16822108135085512</v>
      </c>
      <c r="AC179" s="11">
        <v>-3.6893203883495151E-3</v>
      </c>
      <c r="AD179" s="10">
        <v>-84</v>
      </c>
      <c r="AE179" s="33">
        <v>-0.28550091615321532</v>
      </c>
      <c r="AF179" s="11">
        <v>-1.0274940196269178E-2</v>
      </c>
      <c r="AG179" s="10">
        <v>-1</v>
      </c>
      <c r="AH179" s="33">
        <v>-0.48040831456830091</v>
      </c>
      <c r="AI179" s="14">
        <v>0.48200000000000021</v>
      </c>
      <c r="AJ179" s="10">
        <v>0</v>
      </c>
      <c r="AK179" s="33">
        <v>2.9498693011072941E-2</v>
      </c>
      <c r="AL179" s="13">
        <v>324.04595975222765</v>
      </c>
      <c r="AM179" s="38"/>
    </row>
    <row r="180" spans="1:39" x14ac:dyDescent="0.25">
      <c r="A180" t="s">
        <v>997</v>
      </c>
      <c r="B180" s="5" t="s">
        <v>474</v>
      </c>
      <c r="C180" s="6" t="s">
        <v>49</v>
      </c>
      <c r="D180" s="7" t="s">
        <v>39</v>
      </c>
      <c r="E180" s="8">
        <v>16.034444878072769</v>
      </c>
      <c r="F180" s="36">
        <v>7.4421160648837414E-2</v>
      </c>
      <c r="G180" s="8">
        <v>4.8741766486523019</v>
      </c>
      <c r="H180" s="9">
        <v>5</v>
      </c>
      <c r="I180" s="10">
        <v>-7</v>
      </c>
      <c r="J180" s="33">
        <v>5.3216919015568187E-3</v>
      </c>
      <c r="K180" s="11">
        <v>3.041760664531612E-2</v>
      </c>
      <c r="L180" s="10">
        <v>192</v>
      </c>
      <c r="M180" s="33">
        <v>0.84244396541613209</v>
      </c>
      <c r="N180" s="11">
        <v>-5.8881960781547539E-2</v>
      </c>
      <c r="O180" s="10">
        <v>-14</v>
      </c>
      <c r="P180" s="33">
        <v>-4.8630642192609264E-2</v>
      </c>
      <c r="Q180" s="11">
        <v>7.5488420007996382E-4</v>
      </c>
      <c r="R180" s="10">
        <v>35</v>
      </c>
      <c r="S180" s="33">
        <v>0.18407370514285668</v>
      </c>
      <c r="T180" s="12">
        <v>-5.5169756205882714E-2</v>
      </c>
      <c r="U180" s="10">
        <v>-6</v>
      </c>
      <c r="V180" s="33">
        <v>-3.5199504265190917E-2</v>
      </c>
      <c r="W180" s="11">
        <v>-1.4163650710457068E-3</v>
      </c>
      <c r="X180" s="10">
        <v>-44</v>
      </c>
      <c r="Y180" s="33">
        <v>-0.30290108781318437</v>
      </c>
      <c r="Z180" s="13">
        <v>7660</v>
      </c>
      <c r="AA180" s="10">
        <v>19</v>
      </c>
      <c r="AB180" s="33">
        <v>0.19798323563294984</v>
      </c>
      <c r="AC180" s="11">
        <v>9.0041375374518354E-4</v>
      </c>
      <c r="AD180" s="10">
        <v>-17</v>
      </c>
      <c r="AE180" s="33">
        <v>-7.9777576946073681E-2</v>
      </c>
      <c r="AF180" s="11">
        <v>-5.1113317605533393E-4</v>
      </c>
      <c r="AG180" s="10">
        <v>-48</v>
      </c>
      <c r="AH180" s="33">
        <v>-0.18252488659556559</v>
      </c>
      <c r="AI180" s="14">
        <v>8.1999999999999851E-2</v>
      </c>
      <c r="AJ180" s="10">
        <v>-39</v>
      </c>
      <c r="AK180" s="33">
        <v>-2.9748646361766953E-2</v>
      </c>
      <c r="AL180" s="13">
        <v>1342.1806808146357</v>
      </c>
      <c r="AM180" s="38">
        <v>1</v>
      </c>
    </row>
    <row r="181" spans="1:39" x14ac:dyDescent="0.25">
      <c r="A181" t="s">
        <v>848</v>
      </c>
      <c r="B181" s="5" t="s">
        <v>217</v>
      </c>
      <c r="C181" s="6" t="s">
        <v>19</v>
      </c>
      <c r="D181" s="7" t="s">
        <v>20</v>
      </c>
      <c r="E181" s="8">
        <v>28.007344810405201</v>
      </c>
      <c r="F181" s="36">
        <v>-0.89415202748998612</v>
      </c>
      <c r="G181" s="8">
        <v>4.849998485735469</v>
      </c>
      <c r="H181" s="9">
        <v>-40</v>
      </c>
      <c r="I181" s="10">
        <v>177</v>
      </c>
      <c r="J181" s="33">
        <v>0.59044049649124342</v>
      </c>
      <c r="K181" s="11">
        <v>6.8882081935257911E-2</v>
      </c>
      <c r="L181" s="10">
        <v>43</v>
      </c>
      <c r="M181" s="33">
        <v>0.10086975761271749</v>
      </c>
      <c r="N181" s="11">
        <v>-3.0279235077263197E-2</v>
      </c>
      <c r="O181" s="10">
        <v>-54</v>
      </c>
      <c r="P181" s="33">
        <v>-0.29967484421053664</v>
      </c>
      <c r="Q181" s="11">
        <v>1.4790398918187966E-2</v>
      </c>
      <c r="R181" s="10">
        <v>-67</v>
      </c>
      <c r="S181" s="33">
        <v>-0.53605791180135187</v>
      </c>
      <c r="T181" s="12">
        <v>0.95248013677527976</v>
      </c>
      <c r="U181" s="10">
        <v>-143</v>
      </c>
      <c r="V181" s="33">
        <v>-0.41379915997392225</v>
      </c>
      <c r="W181" s="11">
        <v>2.1956851992798482E-2</v>
      </c>
      <c r="X181" s="10">
        <v>61</v>
      </c>
      <c r="Y181" s="33">
        <v>0.18339669350034746</v>
      </c>
      <c r="Z181" s="13">
        <v>24125</v>
      </c>
      <c r="AA181" s="10">
        <v>148</v>
      </c>
      <c r="AB181" s="33">
        <v>0.4848515842867247</v>
      </c>
      <c r="AC181" s="11">
        <v>-4.5491033304867687E-3</v>
      </c>
      <c r="AD181" s="10">
        <v>-175</v>
      </c>
      <c r="AE181" s="33">
        <v>-0.52075766042945026</v>
      </c>
      <c r="AF181" s="11">
        <v>-2.4900502392646406E-2</v>
      </c>
      <c r="AG181" s="10">
        <v>-1</v>
      </c>
      <c r="AH181" s="33">
        <v>0.12252424285386554</v>
      </c>
      <c r="AI181" s="14">
        <v>-0.22566666666666713</v>
      </c>
      <c r="AJ181" s="10">
        <v>-23</v>
      </c>
      <c r="AK181" s="33">
        <v>1.7722587594984407E-2</v>
      </c>
      <c r="AL181" s="13">
        <v>3402.5731283439818</v>
      </c>
      <c r="AM181" s="38"/>
    </row>
    <row r="182" spans="1:39" x14ac:dyDescent="0.25">
      <c r="A182" t="s">
        <v>723</v>
      </c>
      <c r="B182" s="5" t="s">
        <v>187</v>
      </c>
      <c r="C182" s="6" t="s">
        <v>44</v>
      </c>
      <c r="D182" s="7" t="s">
        <v>20</v>
      </c>
      <c r="E182" s="8">
        <v>38.312297934666802</v>
      </c>
      <c r="F182" s="36">
        <v>-1.7232761849116107</v>
      </c>
      <c r="G182" s="8">
        <v>4.8179674388122535</v>
      </c>
      <c r="H182" s="9">
        <v>-31</v>
      </c>
      <c r="I182" s="10">
        <v>-16</v>
      </c>
      <c r="J182" s="33">
        <v>1.323587845777463E-2</v>
      </c>
      <c r="K182" s="11">
        <v>2.6488518334711109E-2</v>
      </c>
      <c r="L182" s="10">
        <v>-260</v>
      </c>
      <c r="M182" s="33">
        <v>-1.3752672504663446</v>
      </c>
      <c r="N182" s="11">
        <v>3.5764453591893612E-2</v>
      </c>
      <c r="O182" s="10">
        <v>-11</v>
      </c>
      <c r="P182" s="33">
        <v>-0.21475419166299492</v>
      </c>
      <c r="Q182" s="11">
        <v>7.3612201739188254E-3</v>
      </c>
      <c r="R182" s="10">
        <v>52</v>
      </c>
      <c r="S182" s="33">
        <v>0.14078935284890198</v>
      </c>
      <c r="T182" s="12">
        <v>-0.73102551768109447</v>
      </c>
      <c r="U182" s="10">
        <v>-147</v>
      </c>
      <c r="V182" s="33">
        <v>-2.2426442178244832</v>
      </c>
      <c r="W182" s="11">
        <v>0.13452352468138226</v>
      </c>
      <c r="X182" s="10">
        <v>-5</v>
      </c>
      <c r="Y182" s="33">
        <v>4.8542118252337119E-3</v>
      </c>
      <c r="Z182" s="13">
        <v>12044</v>
      </c>
      <c r="AA182" s="10">
        <v>26</v>
      </c>
      <c r="AB182" s="33">
        <v>4.9984036741736862E-2</v>
      </c>
      <c r="AC182" s="11">
        <v>1.0171060575568519E-3</v>
      </c>
      <c r="AD182" s="10">
        <v>126</v>
      </c>
      <c r="AE182" s="33">
        <v>0.86168562579815267</v>
      </c>
      <c r="AF182" s="11">
        <v>5.8348177319376138E-2</v>
      </c>
      <c r="AG182" s="10">
        <v>-1</v>
      </c>
      <c r="AH182" s="33">
        <v>4.2121302377536585E-2</v>
      </c>
      <c r="AI182" s="14">
        <v>-0.15999999999999925</v>
      </c>
      <c r="AJ182" s="10">
        <v>-3</v>
      </c>
      <c r="AK182" s="33">
        <v>2.7146059078400953E-2</v>
      </c>
      <c r="AL182" s="13">
        <v>12082.957750601898</v>
      </c>
      <c r="AM182" s="38"/>
    </row>
    <row r="183" spans="1:39" x14ac:dyDescent="0.25">
      <c r="A183" t="s">
        <v>1031</v>
      </c>
      <c r="B183" s="5" t="s">
        <v>519</v>
      </c>
      <c r="C183" s="6" t="s">
        <v>41</v>
      </c>
      <c r="D183" s="7" t="s">
        <v>34</v>
      </c>
      <c r="E183" s="8">
        <v>14.537692038263369</v>
      </c>
      <c r="F183" s="36">
        <v>0.22488964580587911</v>
      </c>
      <c r="G183" s="8">
        <v>4.8041985212809379</v>
      </c>
      <c r="H183" s="9">
        <v>9</v>
      </c>
      <c r="I183" s="10">
        <v>23</v>
      </c>
      <c r="J183" s="33">
        <v>0.11734619029908694</v>
      </c>
      <c r="K183" s="11">
        <v>4.0755799883327892E-2</v>
      </c>
      <c r="L183" s="10">
        <v>182</v>
      </c>
      <c r="M183" s="33">
        <v>0.88189501094116007</v>
      </c>
      <c r="N183" s="11">
        <v>-4.3559848410181484E-2</v>
      </c>
      <c r="O183" s="10">
        <v>-107</v>
      </c>
      <c r="P183" s="33">
        <v>-0.28824138566249813</v>
      </c>
      <c r="Q183" s="11">
        <v>1.6319869441044473E-2</v>
      </c>
      <c r="R183" s="10">
        <v>19</v>
      </c>
      <c r="S183" s="33">
        <v>0.23888270298591624</v>
      </c>
      <c r="T183" s="12">
        <v>0</v>
      </c>
      <c r="U183" s="10">
        <v>77</v>
      </c>
      <c r="V183" s="33">
        <v>0.18126009707438673</v>
      </c>
      <c r="W183" s="11">
        <v>-1.4585496380958761E-2</v>
      </c>
      <c r="X183" s="10">
        <v>-49</v>
      </c>
      <c r="Y183" s="33">
        <v>-0.40382178757502069</v>
      </c>
      <c r="Z183" s="13">
        <v>6445</v>
      </c>
      <c r="AA183" s="10">
        <v>124</v>
      </c>
      <c r="AB183" s="33">
        <v>0.31192654237914952</v>
      </c>
      <c r="AC183" s="11">
        <v>-1.3458764502978955E-3</v>
      </c>
      <c r="AD183" s="10">
        <v>-1</v>
      </c>
      <c r="AE183" s="33">
        <v>-9.2842312168164298E-3</v>
      </c>
      <c r="AF183" s="11">
        <v>4.1490431561680419E-3</v>
      </c>
      <c r="AG183" s="10">
        <v>-36</v>
      </c>
      <c r="AH183" s="33">
        <v>-0.15256179551996069</v>
      </c>
      <c r="AI183" s="14">
        <v>4.4666666666666188E-2</v>
      </c>
      <c r="AJ183" s="10">
        <v>-25</v>
      </c>
      <c r="AK183" s="33">
        <v>-7.0008574437237431E-2</v>
      </c>
      <c r="AL183" s="13">
        <v>-3335.7482089332188</v>
      </c>
      <c r="AM183" s="38"/>
    </row>
    <row r="184" spans="1:39" x14ac:dyDescent="0.25">
      <c r="A184" t="s">
        <v>1068</v>
      </c>
      <c r="B184" s="5" t="s">
        <v>518</v>
      </c>
      <c r="C184" s="6" t="s">
        <v>71</v>
      </c>
      <c r="D184" s="7" t="s">
        <v>34</v>
      </c>
      <c r="E184" s="8">
        <v>15.404049308540584</v>
      </c>
      <c r="F184" s="36">
        <v>0.15500826881838403</v>
      </c>
      <c r="G184" s="8">
        <v>4.8019411247389829</v>
      </c>
      <c r="H184" s="9">
        <v>13</v>
      </c>
      <c r="I184" s="10">
        <v>262</v>
      </c>
      <c r="J184" s="33">
        <v>0.95375948459445581</v>
      </c>
      <c r="K184" s="11">
        <v>9.0354044787998133E-2</v>
      </c>
      <c r="L184" s="10">
        <v>13</v>
      </c>
      <c r="M184" s="33">
        <v>8.1940149468662044E-2</v>
      </c>
      <c r="N184" s="11">
        <v>-1.8434397066784777E-2</v>
      </c>
      <c r="O184" s="10">
        <v>43</v>
      </c>
      <c r="P184" s="33">
        <v>7.9761385635600646E-2</v>
      </c>
      <c r="Q184" s="11">
        <v>-6.9936341460232979E-3</v>
      </c>
      <c r="R184" s="10">
        <v>23</v>
      </c>
      <c r="S184" s="33">
        <v>0.22635591530215926</v>
      </c>
      <c r="T184" s="12">
        <v>-4.0474015045746034E-3</v>
      </c>
      <c r="U184" s="10">
        <v>-141</v>
      </c>
      <c r="V184" s="33">
        <v>-0.36849275085605704</v>
      </c>
      <c r="W184" s="11">
        <v>1.8478644152310646E-2</v>
      </c>
      <c r="X184" s="10">
        <v>-12</v>
      </c>
      <c r="Y184" s="33">
        <v>-0.10012479993679735</v>
      </c>
      <c r="Z184" s="13">
        <v>21534</v>
      </c>
      <c r="AA184" s="10">
        <v>32</v>
      </c>
      <c r="AB184" s="33">
        <v>2.8086019630205961E-2</v>
      </c>
      <c r="AC184" s="11">
        <v>2.0389583760508541E-3</v>
      </c>
      <c r="AD184" s="10">
        <v>12</v>
      </c>
      <c r="AE184" s="33">
        <v>2.525423004209626E-2</v>
      </c>
      <c r="AF184" s="11">
        <v>5.6288725593559574E-3</v>
      </c>
      <c r="AG184" s="10">
        <v>-8</v>
      </c>
      <c r="AH184" s="33">
        <v>2.2959685385301298E-2</v>
      </c>
      <c r="AI184" s="14">
        <v>-0.14066666666666627</v>
      </c>
      <c r="AJ184" s="10">
        <v>-10</v>
      </c>
      <c r="AK184" s="33">
        <v>-1.9862434437125098E-3</v>
      </c>
      <c r="AL184" s="13">
        <v>18730.612860805908</v>
      </c>
      <c r="AM184" s="38"/>
    </row>
    <row r="185" spans="1:39" x14ac:dyDescent="0.25">
      <c r="A185" t="s">
        <v>825</v>
      </c>
      <c r="B185" s="5" t="s">
        <v>238</v>
      </c>
      <c r="C185" s="6" t="s">
        <v>38</v>
      </c>
      <c r="D185" s="7" t="s">
        <v>39</v>
      </c>
      <c r="E185" s="8">
        <v>14.296720263768901</v>
      </c>
      <c r="F185" s="36">
        <v>0.25353185899344144</v>
      </c>
      <c r="G185" s="8">
        <v>4.7819585674653737</v>
      </c>
      <c r="H185" s="9">
        <v>10</v>
      </c>
      <c r="I185" s="10">
        <v>-399</v>
      </c>
      <c r="J185" s="33">
        <v>-1.4314245742565692</v>
      </c>
      <c r="K185" s="11">
        <v>-7.4002804643727993E-2</v>
      </c>
      <c r="L185" s="10">
        <v>-177</v>
      </c>
      <c r="M185" s="33">
        <v>-0.56058470659966231</v>
      </c>
      <c r="N185" s="11">
        <v>7.6257690120570126E-3</v>
      </c>
      <c r="O185" s="10">
        <v>-53</v>
      </c>
      <c r="P185" s="33">
        <v>-0.13538848987292662</v>
      </c>
      <c r="Q185" s="11">
        <v>6.2681037877572454E-3</v>
      </c>
      <c r="R185" s="10">
        <v>30</v>
      </c>
      <c r="S185" s="33">
        <v>0.25229857665221139</v>
      </c>
      <c r="T185" s="12">
        <v>-5.6417489421720729E-2</v>
      </c>
      <c r="U185" s="10">
        <v>-21</v>
      </c>
      <c r="V185" s="33">
        <v>-8.1089928903810282E-2</v>
      </c>
      <c r="W185" s="11">
        <v>1.0893391372066123E-3</v>
      </c>
      <c r="X185" s="10">
        <v>32</v>
      </c>
      <c r="Y185" s="33">
        <v>0.38593996523355201</v>
      </c>
      <c r="Z185" s="13">
        <v>42400</v>
      </c>
      <c r="AA185" s="10">
        <v>5</v>
      </c>
      <c r="AB185" s="33">
        <v>0.16844869785897609</v>
      </c>
      <c r="AC185" s="11">
        <v>1.5061888047293547E-3</v>
      </c>
      <c r="AD185" s="10">
        <v>68</v>
      </c>
      <c r="AE185" s="33">
        <v>0.19834860898443235</v>
      </c>
      <c r="AF185" s="11">
        <v>1.7457253180315879E-2</v>
      </c>
      <c r="AG185" s="10">
        <v>-49</v>
      </c>
      <c r="AH185" s="33">
        <v>-0.13314819427090774</v>
      </c>
      <c r="AI185" s="14">
        <v>3.0999999999999694E-2</v>
      </c>
      <c r="AJ185" s="10">
        <v>-2</v>
      </c>
      <c r="AK185" s="33">
        <v>-1.4944808708832934E-2</v>
      </c>
      <c r="AL185" s="13">
        <v>25470.387646983989</v>
      </c>
      <c r="AM185" s="38"/>
    </row>
    <row r="186" spans="1:39" x14ac:dyDescent="0.25">
      <c r="A186" t="s">
        <v>686</v>
      </c>
      <c r="B186" s="5" t="s">
        <v>230</v>
      </c>
      <c r="C186" s="6" t="s">
        <v>93</v>
      </c>
      <c r="D186" s="7" t="s">
        <v>34</v>
      </c>
      <c r="E186" s="8">
        <v>29.509619026336434</v>
      </c>
      <c r="F186" s="36">
        <v>-0.98720669732617816</v>
      </c>
      <c r="G186" s="8">
        <v>4.7762259717723659</v>
      </c>
      <c r="H186" s="9">
        <v>-44</v>
      </c>
      <c r="I186" s="10">
        <v>-144</v>
      </c>
      <c r="J186" s="33">
        <v>-1.51021888069257</v>
      </c>
      <c r="K186" s="11">
        <v>-6.2671198389801841E-2</v>
      </c>
      <c r="L186" s="10">
        <v>-26</v>
      </c>
      <c r="M186" s="33">
        <v>-0.13102551701056325</v>
      </c>
      <c r="N186" s="11">
        <v>-1.3122775145184999E-2</v>
      </c>
      <c r="O186" s="10">
        <v>3</v>
      </c>
      <c r="P186" s="33">
        <v>3.6907016850353497E-2</v>
      </c>
      <c r="Q186" s="11">
        <v>-6.3712822724103363E-3</v>
      </c>
      <c r="R186" s="10">
        <v>-60</v>
      </c>
      <c r="S186" s="33">
        <v>-1.0182745104209939E-2</v>
      </c>
      <c r="T186" s="12">
        <v>0.24503582163397103</v>
      </c>
      <c r="U186" s="10">
        <v>-45</v>
      </c>
      <c r="V186" s="33">
        <v>-0.23963786025954564</v>
      </c>
      <c r="W186" s="11">
        <v>1.3245285368104459E-2</v>
      </c>
      <c r="X186" s="10">
        <v>80</v>
      </c>
      <c r="Y186" s="33">
        <v>0.25994858920832009</v>
      </c>
      <c r="Z186" s="13">
        <v>24101</v>
      </c>
      <c r="AA186" s="10">
        <v>-28</v>
      </c>
      <c r="AB186" s="33">
        <v>-9.3631699090400256E-2</v>
      </c>
      <c r="AC186" s="11">
        <v>3.7440297440297435E-3</v>
      </c>
      <c r="AD186" s="10">
        <v>-55</v>
      </c>
      <c r="AE186" s="33">
        <v>-0.51548934797014279</v>
      </c>
      <c r="AF186" s="11">
        <v>-2.1080553927266044E-2</v>
      </c>
      <c r="AG186" s="10">
        <v>-14</v>
      </c>
      <c r="AH186" s="33">
        <v>-6.9486317878414638E-2</v>
      </c>
      <c r="AI186" s="14">
        <v>-5.0333333333333341E-2</v>
      </c>
      <c r="AJ186" s="10">
        <v>0</v>
      </c>
      <c r="AK186" s="33">
        <v>1.0248111739335153E-2</v>
      </c>
      <c r="AL186" s="13">
        <v>17315.359350076149</v>
      </c>
      <c r="AM186" s="38">
        <v>1</v>
      </c>
    </row>
    <row r="187" spans="1:39" x14ac:dyDescent="0.25">
      <c r="A187" t="s">
        <v>760</v>
      </c>
      <c r="B187" s="5" t="s">
        <v>186</v>
      </c>
      <c r="C187" s="6" t="s">
        <v>91</v>
      </c>
      <c r="D187" s="7" t="s">
        <v>39</v>
      </c>
      <c r="E187" s="8">
        <v>14.785746152605933</v>
      </c>
      <c r="F187" s="36">
        <v>0.22307362815000076</v>
      </c>
      <c r="G187" s="8">
        <v>4.7583580590236334</v>
      </c>
      <c r="H187" s="9">
        <v>10</v>
      </c>
      <c r="I187" s="10">
        <v>-354</v>
      </c>
      <c r="J187" s="33">
        <v>-2.0115695837486842</v>
      </c>
      <c r="K187" s="11">
        <v>-0.10328069117325045</v>
      </c>
      <c r="L187" s="10">
        <v>-17</v>
      </c>
      <c r="M187" s="33">
        <v>-0.14333879157547766</v>
      </c>
      <c r="N187" s="11">
        <v>-1.5686171078915928E-2</v>
      </c>
      <c r="O187" s="10">
        <v>1</v>
      </c>
      <c r="P187" s="33">
        <v>4.9341215014117923E-2</v>
      </c>
      <c r="Q187" s="11">
        <v>-4.7281323877068557E-3</v>
      </c>
      <c r="R187" s="10">
        <v>19</v>
      </c>
      <c r="S187" s="33">
        <v>0.23888270298591624</v>
      </c>
      <c r="T187" s="12">
        <v>0</v>
      </c>
      <c r="U187" s="10">
        <v>64</v>
      </c>
      <c r="V187" s="33">
        <v>0.14676700560781686</v>
      </c>
      <c r="W187" s="11">
        <v>-1.2563841468137358E-2</v>
      </c>
      <c r="X187" s="10">
        <v>0</v>
      </c>
      <c r="Y187" s="33">
        <v>0.35166856357703918</v>
      </c>
      <c r="Z187" s="13">
        <v>36620</v>
      </c>
      <c r="AA187" s="10">
        <v>45</v>
      </c>
      <c r="AB187" s="33">
        <v>0.19884293380196727</v>
      </c>
      <c r="AC187" s="11">
        <v>5.0980392156862661E-4</v>
      </c>
      <c r="AD187" s="10">
        <v>0</v>
      </c>
      <c r="AE187" s="33">
        <v>-0.15523160033252448</v>
      </c>
      <c r="AF187" s="11">
        <v>-4.0680959238932335E-3</v>
      </c>
      <c r="AG187" s="10">
        <v>-106</v>
      </c>
      <c r="AH187" s="33">
        <v>-0.27438410609302649</v>
      </c>
      <c r="AI187" s="14">
        <v>0.19066666666666654</v>
      </c>
      <c r="AJ187" s="10">
        <v>0</v>
      </c>
      <c r="AK187" s="33">
        <v>5.0371139985699864E-4</v>
      </c>
      <c r="AL187" s="13">
        <v>16133.211195352167</v>
      </c>
      <c r="AM187" s="38"/>
    </row>
    <row r="188" spans="1:39" x14ac:dyDescent="0.25">
      <c r="A188" t="s">
        <v>862</v>
      </c>
      <c r="B188" s="5" t="s">
        <v>317</v>
      </c>
      <c r="C188" s="6" t="s">
        <v>33</v>
      </c>
      <c r="D188" s="7" t="s">
        <v>34</v>
      </c>
      <c r="E188" s="8">
        <v>21.692729732907168</v>
      </c>
      <c r="F188" s="36">
        <v>-0.34041368108544456</v>
      </c>
      <c r="G188" s="8">
        <v>4.7561659598738331</v>
      </c>
      <c r="H188" s="9">
        <v>-30</v>
      </c>
      <c r="I188" s="10">
        <v>-344</v>
      </c>
      <c r="J188" s="33">
        <v>-1.104558843196181</v>
      </c>
      <c r="K188" s="11">
        <v>-5.0642939001634191E-2</v>
      </c>
      <c r="L188" s="10">
        <v>-96</v>
      </c>
      <c r="M188" s="33">
        <v>-0.16424759645690767</v>
      </c>
      <c r="N188" s="11">
        <v>-1.3408464160858113E-3</v>
      </c>
      <c r="O188" s="10">
        <v>-110</v>
      </c>
      <c r="P188" s="33">
        <v>-0.2950122887691265</v>
      </c>
      <c r="Q188" s="11">
        <v>1.6123211116025746E-2</v>
      </c>
      <c r="R188" s="10">
        <v>19</v>
      </c>
      <c r="S188" s="33">
        <v>0.15633866788339074</v>
      </c>
      <c r="T188" s="12">
        <v>-5.8512485306941309E-2</v>
      </c>
      <c r="U188" s="10">
        <v>31</v>
      </c>
      <c r="V188" s="33">
        <v>8.1992786586417066E-2</v>
      </c>
      <c r="W188" s="11">
        <v>-8.1414541335822002E-3</v>
      </c>
      <c r="X188" s="10">
        <v>7</v>
      </c>
      <c r="Y188" s="33">
        <v>-2.3758225569639135E-2</v>
      </c>
      <c r="Z188" s="13">
        <v>17545</v>
      </c>
      <c r="AA188" s="10">
        <v>-27</v>
      </c>
      <c r="AB188" s="33">
        <v>-0.14594830743410991</v>
      </c>
      <c r="AC188" s="11">
        <v>3.6071964017991009E-3</v>
      </c>
      <c r="AD188" s="10">
        <v>63</v>
      </c>
      <c r="AE188" s="33">
        <v>0.18497727845563977</v>
      </c>
      <c r="AF188" s="11">
        <v>1.6625794055950993E-2</v>
      </c>
      <c r="AG188" s="10">
        <v>7</v>
      </c>
      <c r="AH188" s="33">
        <v>4.8106566811830093E-2</v>
      </c>
      <c r="AI188" s="14">
        <v>-0.17166666666666774</v>
      </c>
      <c r="AJ188" s="10">
        <v>14</v>
      </c>
      <c r="AK188" s="33">
        <v>2.4685503889191746E-2</v>
      </c>
      <c r="AL188" s="13">
        <v>24134.23546331242</v>
      </c>
      <c r="AM188" s="38"/>
    </row>
    <row r="189" spans="1:39" x14ac:dyDescent="0.25">
      <c r="A189" t="s">
        <v>642</v>
      </c>
      <c r="B189" s="5" t="s">
        <v>296</v>
      </c>
      <c r="C189" s="6" t="s">
        <v>33</v>
      </c>
      <c r="D189" s="7" t="s">
        <v>34</v>
      </c>
      <c r="E189" s="8">
        <v>28.318391284003873</v>
      </c>
      <c r="F189" s="36">
        <v>-0.8812091620798681</v>
      </c>
      <c r="G189" s="8">
        <v>4.7547067077258518</v>
      </c>
      <c r="H189" s="9">
        <v>-43</v>
      </c>
      <c r="I189" s="10">
        <v>-349</v>
      </c>
      <c r="J189" s="33">
        <v>-1.4195789351941646</v>
      </c>
      <c r="K189" s="11">
        <v>-6.7192969528881208E-2</v>
      </c>
      <c r="L189" s="10">
        <v>-17</v>
      </c>
      <c r="M189" s="33">
        <v>6.7842256905608966E-2</v>
      </c>
      <c r="N189" s="11">
        <v>-8.6613888330724156E-3</v>
      </c>
      <c r="O189" s="10">
        <v>-45</v>
      </c>
      <c r="P189" s="33">
        <v>-0.28777724782520608</v>
      </c>
      <c r="Q189" s="11">
        <v>1.3951493055318481E-2</v>
      </c>
      <c r="R189" s="10">
        <v>86</v>
      </c>
      <c r="S189" s="33">
        <v>0.24511970377445946</v>
      </c>
      <c r="T189" s="12">
        <v>-0.47472948566419998</v>
      </c>
      <c r="U189" s="10">
        <v>-27</v>
      </c>
      <c r="V189" s="33">
        <v>-0.14869692372616969</v>
      </c>
      <c r="W189" s="11">
        <v>7.2223670102659343E-3</v>
      </c>
      <c r="X189" s="10">
        <v>90</v>
      </c>
      <c r="Y189" s="33">
        <v>0.35018719670465959</v>
      </c>
      <c r="Z189" s="13">
        <v>32262</v>
      </c>
      <c r="AA189" s="10">
        <v>-12</v>
      </c>
      <c r="AB189" s="33">
        <v>-7.25993194501037E-2</v>
      </c>
      <c r="AC189" s="11">
        <v>1.9717846226193284E-3</v>
      </c>
      <c r="AD189" s="10">
        <v>-191</v>
      </c>
      <c r="AE189" s="33">
        <v>-0.68823433354242258</v>
      </c>
      <c r="AF189" s="11">
        <v>-3.3363845620296262E-2</v>
      </c>
      <c r="AG189" s="10">
        <v>11</v>
      </c>
      <c r="AH189" s="33">
        <v>0.19481078747456759</v>
      </c>
      <c r="AI189" s="14">
        <v>-0.3266666666666671</v>
      </c>
      <c r="AJ189" s="10">
        <v>55</v>
      </c>
      <c r="AK189" s="33">
        <v>4.0092938753648055E-2</v>
      </c>
      <c r="AL189" s="13">
        <v>34737.187330153058</v>
      </c>
      <c r="AM189" s="38"/>
    </row>
    <row r="190" spans="1:39" x14ac:dyDescent="0.25">
      <c r="A190" t="s">
        <v>715</v>
      </c>
      <c r="B190" s="5" t="s">
        <v>388</v>
      </c>
      <c r="C190" s="6" t="s">
        <v>81</v>
      </c>
      <c r="D190" s="7" t="s">
        <v>34</v>
      </c>
      <c r="E190" s="8">
        <v>17.222359696303201</v>
      </c>
      <c r="F190" s="36">
        <v>2.87932414690526E-2</v>
      </c>
      <c r="G190" s="8">
        <v>4.7463955967117073</v>
      </c>
      <c r="H190" s="9">
        <v>-11</v>
      </c>
      <c r="I190" s="10">
        <v>-51</v>
      </c>
      <c r="J190" s="33">
        <v>-0.11382834882921122</v>
      </c>
      <c r="K190" s="11">
        <v>1.5848733481583777E-2</v>
      </c>
      <c r="L190" s="10">
        <v>-1</v>
      </c>
      <c r="M190" s="33">
        <v>0.11452086257752603</v>
      </c>
      <c r="N190" s="11">
        <v>-7.353161966194309E-3</v>
      </c>
      <c r="O190" s="10">
        <v>103</v>
      </c>
      <c r="P190" s="33">
        <v>0.24913169765142007</v>
      </c>
      <c r="Q190" s="11">
        <v>-1.809695117101991E-2</v>
      </c>
      <c r="R190" s="10">
        <v>-73</v>
      </c>
      <c r="S190" s="33">
        <v>0.10163598161837017</v>
      </c>
      <c r="T190" s="12">
        <v>0.26978417266187055</v>
      </c>
      <c r="U190" s="10">
        <v>-1</v>
      </c>
      <c r="V190" s="33">
        <v>-6.5406588627423101E-2</v>
      </c>
      <c r="W190" s="11">
        <v>3.1567743988068775E-5</v>
      </c>
      <c r="X190" s="10">
        <v>-45</v>
      </c>
      <c r="Y190" s="33">
        <v>-0.41541148029445008</v>
      </c>
      <c r="Z190" s="13">
        <v>7349</v>
      </c>
      <c r="AA190" s="10">
        <v>-34</v>
      </c>
      <c r="AB190" s="33">
        <v>-0.14804299147447914</v>
      </c>
      <c r="AC190" s="11">
        <v>4.2661054801580445E-3</v>
      </c>
      <c r="AD190" s="10">
        <v>93</v>
      </c>
      <c r="AE190" s="33">
        <v>0.35440107090497852</v>
      </c>
      <c r="AF190" s="11">
        <v>2.7144444361458686E-2</v>
      </c>
      <c r="AG190" s="10">
        <v>-22</v>
      </c>
      <c r="AH190" s="33">
        <v>-0.14557993856399198</v>
      </c>
      <c r="AI190" s="14">
        <v>3.2000000000000028E-2</v>
      </c>
      <c r="AJ190" s="10">
        <v>-3</v>
      </c>
      <c r="AK190" s="33">
        <v>-4.5170368421778108E-2</v>
      </c>
      <c r="AL190" s="13">
        <v>16965.27715087065</v>
      </c>
      <c r="AM190" s="38"/>
    </row>
    <row r="191" spans="1:39" x14ac:dyDescent="0.25">
      <c r="A191" t="s">
        <v>886</v>
      </c>
      <c r="B191" s="5" t="s">
        <v>283</v>
      </c>
      <c r="C191" s="6" t="s">
        <v>44</v>
      </c>
      <c r="D191" s="7" t="s">
        <v>20</v>
      </c>
      <c r="E191" s="8">
        <v>19.098622290943325</v>
      </c>
      <c r="F191" s="36">
        <v>-0.12418609832115379</v>
      </c>
      <c r="G191" s="8">
        <v>4.7455755502480415</v>
      </c>
      <c r="H191" s="9">
        <v>-16</v>
      </c>
      <c r="I191" s="10">
        <v>-97</v>
      </c>
      <c r="J191" s="33">
        <v>-0.31879726212599779</v>
      </c>
      <c r="K191" s="11">
        <v>1.0599177571976481E-2</v>
      </c>
      <c r="L191" s="10">
        <v>-93</v>
      </c>
      <c r="M191" s="33">
        <v>-0.28511398636534613</v>
      </c>
      <c r="N191" s="11">
        <v>9.4805075516015153E-3</v>
      </c>
      <c r="O191" s="10">
        <v>8</v>
      </c>
      <c r="P191" s="33">
        <v>2.5731792603182591E-2</v>
      </c>
      <c r="Q191" s="11">
        <v>-3.3722052467546337E-3</v>
      </c>
      <c r="R191" s="10">
        <v>-23</v>
      </c>
      <c r="S191" s="33">
        <v>0.15299208944842457</v>
      </c>
      <c r="T191" s="12">
        <v>0.10642151789107925</v>
      </c>
      <c r="U191" s="10">
        <v>-33</v>
      </c>
      <c r="V191" s="33">
        <v>-0.12213577956550137</v>
      </c>
      <c r="W191" s="11">
        <v>3.4929625246862689E-3</v>
      </c>
      <c r="X191" s="10">
        <v>0</v>
      </c>
      <c r="Y191" s="33">
        <v>-5.1548030435227155E-2</v>
      </c>
      <c r="Z191" s="13">
        <v>14467</v>
      </c>
      <c r="AA191" s="10">
        <v>46</v>
      </c>
      <c r="AB191" s="33">
        <v>6.9828226706905527E-2</v>
      </c>
      <c r="AC191" s="11">
        <v>1.2876052948255154E-3</v>
      </c>
      <c r="AD191" s="10">
        <v>0</v>
      </c>
      <c r="AE191" s="33">
        <v>-1.5488926317966167E-2</v>
      </c>
      <c r="AF191" s="11">
        <v>4.8762792559392532E-3</v>
      </c>
      <c r="AG191" s="10">
        <v>-44</v>
      </c>
      <c r="AH191" s="33">
        <v>-0.12440631346910282</v>
      </c>
      <c r="AI191" s="14">
        <v>2.0999999999999908E-2</v>
      </c>
      <c r="AJ191" s="10">
        <v>0</v>
      </c>
      <c r="AK191" s="33">
        <v>-5.9443210834389526E-3</v>
      </c>
      <c r="AL191" s="13">
        <v>6102.3570251802739</v>
      </c>
      <c r="AM191" s="38"/>
    </row>
    <row r="192" spans="1:39" x14ac:dyDescent="0.25">
      <c r="A192" t="s">
        <v>933</v>
      </c>
      <c r="B192" s="5" t="s">
        <v>541</v>
      </c>
      <c r="C192" s="6" t="s">
        <v>61</v>
      </c>
      <c r="D192" s="7" t="s">
        <v>39</v>
      </c>
      <c r="E192" s="8">
        <v>13.603127388522598</v>
      </c>
      <c r="F192" s="36">
        <v>0.32525016855854094</v>
      </c>
      <c r="G192" s="8">
        <v>4.7445835595779293</v>
      </c>
      <c r="H192" s="9">
        <v>13</v>
      </c>
      <c r="I192" s="10">
        <v>-141</v>
      </c>
      <c r="J192" s="33">
        <v>-0.52444222444821564</v>
      </c>
      <c r="K192" s="11">
        <v>-3.3163921420886755E-3</v>
      </c>
      <c r="L192" s="10">
        <v>-71</v>
      </c>
      <c r="M192" s="33">
        <v>-0.44218641803263004</v>
      </c>
      <c r="N192" s="11">
        <v>1.9706336939721791E-2</v>
      </c>
      <c r="O192" s="10">
        <v>-5</v>
      </c>
      <c r="P192" s="33">
        <v>-8.4689188377864433E-3</v>
      </c>
      <c r="Q192" s="11">
        <v>-1.3019767504826325E-3</v>
      </c>
      <c r="R192" s="10">
        <v>19</v>
      </c>
      <c r="S192" s="33">
        <v>0.23888270298591624</v>
      </c>
      <c r="T192" s="12">
        <v>0</v>
      </c>
      <c r="U192" s="10">
        <v>-26</v>
      </c>
      <c r="V192" s="33">
        <v>-0.13281635790927881</v>
      </c>
      <c r="W192" s="11">
        <v>4.0461859858520917E-3</v>
      </c>
      <c r="X192" s="10">
        <v>51</v>
      </c>
      <c r="Y192" s="33">
        <v>0.49118258034933771</v>
      </c>
      <c r="Z192" s="13">
        <v>43531</v>
      </c>
      <c r="AA192" s="10">
        <v>15</v>
      </c>
      <c r="AB192" s="33">
        <v>5.3832917935160207E-2</v>
      </c>
      <c r="AC192" s="11">
        <v>2.2390670553935864E-3</v>
      </c>
      <c r="AD192" s="10">
        <v>-36</v>
      </c>
      <c r="AE192" s="33">
        <v>-8.8300290735420339E-2</v>
      </c>
      <c r="AF192" s="11">
        <v>-3.7204595511597383E-5</v>
      </c>
      <c r="AG192" s="10">
        <v>19</v>
      </c>
      <c r="AH192" s="33">
        <v>4.1487624689499958E-2</v>
      </c>
      <c r="AI192" s="14">
        <v>-0.17800000000000038</v>
      </c>
      <c r="AJ192" s="10">
        <v>14</v>
      </c>
      <c r="AK192" s="33">
        <v>8.8911568737933058E-3</v>
      </c>
      <c r="AL192" s="13">
        <v>52765.814416100358</v>
      </c>
      <c r="AM192" s="38"/>
    </row>
    <row r="193" spans="1:39" x14ac:dyDescent="0.25">
      <c r="A193" t="s">
        <v>1010</v>
      </c>
      <c r="B193" s="5" t="s">
        <v>530</v>
      </c>
      <c r="C193" s="6" t="s">
        <v>81</v>
      </c>
      <c r="D193" s="7" t="s">
        <v>34</v>
      </c>
      <c r="E193" s="8">
        <v>15.865810998097265</v>
      </c>
      <c r="F193" s="36">
        <v>0.14147416453031703</v>
      </c>
      <c r="G193" s="8">
        <v>4.74183126518618</v>
      </c>
      <c r="H193" s="9">
        <v>10</v>
      </c>
      <c r="I193" s="10">
        <v>37</v>
      </c>
      <c r="J193" s="33">
        <v>0.15950175417061438</v>
      </c>
      <c r="K193" s="11">
        <v>3.8940226257191624E-2</v>
      </c>
      <c r="L193" s="10">
        <v>76</v>
      </c>
      <c r="M193" s="33">
        <v>0.32639294521503359</v>
      </c>
      <c r="N193" s="11">
        <v>-1.9401104474247716E-2</v>
      </c>
      <c r="O193" s="10">
        <v>18</v>
      </c>
      <c r="P193" s="33">
        <v>2.9071659882738632E-2</v>
      </c>
      <c r="Q193" s="11">
        <v>-4.1146511424610399E-3</v>
      </c>
      <c r="R193" s="10">
        <v>-20</v>
      </c>
      <c r="S193" s="33">
        <v>0.1223087100924935</v>
      </c>
      <c r="T193" s="12">
        <v>0.10323584349199857</v>
      </c>
      <c r="U193" s="10">
        <v>-73</v>
      </c>
      <c r="V193" s="33">
        <v>-0.18406531757558858</v>
      </c>
      <c r="W193" s="11">
        <v>7.7198420986076405E-3</v>
      </c>
      <c r="X193" s="10">
        <v>3</v>
      </c>
      <c r="Y193" s="33">
        <v>5.322425738115899E-2</v>
      </c>
      <c r="Z193" s="13">
        <v>29118</v>
      </c>
      <c r="AA193" s="10">
        <v>47</v>
      </c>
      <c r="AB193" s="33">
        <v>8.2003144669874795E-2</v>
      </c>
      <c r="AC193" s="11">
        <v>1.5227756492124274E-3</v>
      </c>
      <c r="AD193" s="10">
        <v>-23</v>
      </c>
      <c r="AE193" s="33">
        <v>-5.2044221816817782E-2</v>
      </c>
      <c r="AF193" s="11">
        <v>2.3281423021563885E-3</v>
      </c>
      <c r="AG193" s="10">
        <v>-36</v>
      </c>
      <c r="AH193" s="33">
        <v>-0.10664031112034654</v>
      </c>
      <c r="AI193" s="14">
        <v>-1.3333333333336306E-3</v>
      </c>
      <c r="AJ193" s="10">
        <v>-25</v>
      </c>
      <c r="AK193" s="33">
        <v>-1.5350660679471356E-2</v>
      </c>
      <c r="AL193" s="13">
        <v>7853.7039563922153</v>
      </c>
      <c r="AM193" s="38"/>
    </row>
    <row r="194" spans="1:39" x14ac:dyDescent="0.25">
      <c r="A194" t="s">
        <v>921</v>
      </c>
      <c r="B194" s="5" t="s">
        <v>531</v>
      </c>
      <c r="C194" s="6" t="s">
        <v>81</v>
      </c>
      <c r="D194" s="7" t="s">
        <v>34</v>
      </c>
      <c r="E194" s="8">
        <v>14.266876640021772</v>
      </c>
      <c r="F194" s="36">
        <v>0.27264652898688002</v>
      </c>
      <c r="G194" s="8">
        <v>4.7405309650707093</v>
      </c>
      <c r="H194" s="9">
        <v>11</v>
      </c>
      <c r="I194" s="10">
        <v>127</v>
      </c>
      <c r="J194" s="33">
        <v>0.44479283138318687</v>
      </c>
      <c r="K194" s="11">
        <v>5.89531469284581E-2</v>
      </c>
      <c r="L194" s="10">
        <v>87</v>
      </c>
      <c r="M194" s="33">
        <v>0.37128610366341785</v>
      </c>
      <c r="N194" s="11">
        <v>-2.2202410181910992E-2</v>
      </c>
      <c r="O194" s="10">
        <v>19</v>
      </c>
      <c r="P194" s="33">
        <v>3.3178062967174182E-2</v>
      </c>
      <c r="Q194" s="11">
        <v>-4.1976093868421986E-3</v>
      </c>
      <c r="R194" s="10">
        <v>21</v>
      </c>
      <c r="S194" s="33">
        <v>0.21612643525523179</v>
      </c>
      <c r="T194" s="12">
        <v>-5.8492214610051663E-3</v>
      </c>
      <c r="U194" s="10">
        <v>11</v>
      </c>
      <c r="V194" s="33">
        <v>1.8855925862953038E-2</v>
      </c>
      <c r="W194" s="11">
        <v>-4.7363509982964562E-3</v>
      </c>
      <c r="X194" s="10">
        <v>-23</v>
      </c>
      <c r="Y194" s="33">
        <v>-0.26431440467620626</v>
      </c>
      <c r="Z194" s="13">
        <v>15816</v>
      </c>
      <c r="AA194" s="10">
        <v>32</v>
      </c>
      <c r="AB194" s="33">
        <v>4.2644326841163815E-2</v>
      </c>
      <c r="AC194" s="11">
        <v>1.9921346259374403E-3</v>
      </c>
      <c r="AD194" s="10">
        <v>28</v>
      </c>
      <c r="AE194" s="33">
        <v>6.6849691897215124E-2</v>
      </c>
      <c r="AF194" s="11">
        <v>8.4712568437704805E-3</v>
      </c>
      <c r="AG194" s="10">
        <v>-22</v>
      </c>
      <c r="AH194" s="33">
        <v>-0.13971565562129484</v>
      </c>
      <c r="AI194" s="14">
        <v>3.1333333333332991E-2</v>
      </c>
      <c r="AJ194" s="10">
        <v>-25</v>
      </c>
      <c r="AK194" s="33">
        <v>-3.9137316067915762E-2</v>
      </c>
      <c r="AL194" s="13">
        <v>3280.4914620116178</v>
      </c>
      <c r="AM194" s="38"/>
    </row>
    <row r="195" spans="1:39" x14ac:dyDescent="0.25">
      <c r="A195" t="s">
        <v>663</v>
      </c>
      <c r="B195" s="5" t="s">
        <v>408</v>
      </c>
      <c r="C195" s="6" t="s">
        <v>81</v>
      </c>
      <c r="D195" s="7" t="s">
        <v>34</v>
      </c>
      <c r="E195" s="8">
        <v>21.718806303621925</v>
      </c>
      <c r="F195" s="36">
        <v>-0.32726353433979338</v>
      </c>
      <c r="G195" s="8">
        <v>4.7182045807798225</v>
      </c>
      <c r="H195" s="9">
        <v>-24</v>
      </c>
      <c r="I195" s="10">
        <v>2</v>
      </c>
      <c r="J195" s="33">
        <v>2.4838040159759156E-2</v>
      </c>
      <c r="K195" s="11">
        <v>3.4683887468656804E-2</v>
      </c>
      <c r="L195" s="10">
        <v>46</v>
      </c>
      <c r="M195" s="33">
        <v>0.36111066737481179</v>
      </c>
      <c r="N195" s="11">
        <v>-1.8769714825192622E-2</v>
      </c>
      <c r="O195" s="10">
        <v>34</v>
      </c>
      <c r="P195" s="33">
        <v>8.0279908929740684E-2</v>
      </c>
      <c r="Q195" s="11">
        <v>-7.9268690134826694E-3</v>
      </c>
      <c r="R195" s="10">
        <v>142</v>
      </c>
      <c r="S195" s="33">
        <v>0.33208744327925899</v>
      </c>
      <c r="T195" s="12">
        <v>-0.39195192056441075</v>
      </c>
      <c r="U195" s="10">
        <v>-159</v>
      </c>
      <c r="V195" s="33">
        <v>-0.4892012344412105</v>
      </c>
      <c r="W195" s="11">
        <v>2.6604371118280741E-2</v>
      </c>
      <c r="X195" s="10">
        <v>-14</v>
      </c>
      <c r="Y195" s="33">
        <v>-0.10077733695343616</v>
      </c>
      <c r="Z195" s="13">
        <v>12932</v>
      </c>
      <c r="AA195" s="10">
        <v>-7</v>
      </c>
      <c r="AB195" s="33">
        <v>-7.7346698896850807E-2</v>
      </c>
      <c r="AC195" s="11">
        <v>3.2962571368153962E-3</v>
      </c>
      <c r="AD195" s="10">
        <v>-55</v>
      </c>
      <c r="AE195" s="33">
        <v>-0.16708082621585918</v>
      </c>
      <c r="AF195" s="11">
        <v>-4.0163579596272925E-3</v>
      </c>
      <c r="AG195" s="10">
        <v>-13</v>
      </c>
      <c r="AH195" s="33">
        <v>-1.2970018202047767E-2</v>
      </c>
      <c r="AI195" s="14">
        <v>-0.10399999999999965</v>
      </c>
      <c r="AJ195" s="10">
        <v>-15</v>
      </c>
      <c r="AK195" s="33">
        <v>6.1221505017306777E-3</v>
      </c>
      <c r="AL195" s="13">
        <v>13193.715777457546</v>
      </c>
      <c r="AM195" s="38"/>
    </row>
    <row r="196" spans="1:39" x14ac:dyDescent="0.25">
      <c r="A196" t="s">
        <v>881</v>
      </c>
      <c r="B196" s="5" t="s">
        <v>463</v>
      </c>
      <c r="C196" s="6" t="s">
        <v>54</v>
      </c>
      <c r="D196" s="7" t="s">
        <v>39</v>
      </c>
      <c r="E196" s="8">
        <v>16.470220420045443</v>
      </c>
      <c r="F196" s="36">
        <v>0.10635953934897469</v>
      </c>
      <c r="G196" s="8">
        <v>4.7063769537946172</v>
      </c>
      <c r="H196" s="9">
        <v>0</v>
      </c>
      <c r="I196" s="10">
        <v>-118</v>
      </c>
      <c r="J196" s="33">
        <v>-0.34195157418579053</v>
      </c>
      <c r="K196" s="11">
        <v>7.8537668905089841E-3</v>
      </c>
      <c r="L196" s="10">
        <v>-34</v>
      </c>
      <c r="M196" s="33">
        <v>-0.10655228796565563</v>
      </c>
      <c r="N196" s="11">
        <v>3.4590408661115749E-3</v>
      </c>
      <c r="O196" s="10">
        <v>6</v>
      </c>
      <c r="P196" s="33">
        <v>2.6234401572085564E-2</v>
      </c>
      <c r="Q196" s="11">
        <v>-4.1373655021675997E-3</v>
      </c>
      <c r="R196" s="10">
        <v>-50</v>
      </c>
      <c r="S196" s="33">
        <v>0.13232665327931414</v>
      </c>
      <c r="T196" s="12">
        <v>0.19591320185367195</v>
      </c>
      <c r="U196" s="10">
        <v>-71</v>
      </c>
      <c r="V196" s="33">
        <v>-0.18663154623168865</v>
      </c>
      <c r="W196" s="11">
        <v>7.6399481541448364E-3</v>
      </c>
      <c r="X196" s="10">
        <v>11</v>
      </c>
      <c r="Y196" s="33">
        <v>6.1233277342364056E-2</v>
      </c>
      <c r="Z196" s="13">
        <v>25413</v>
      </c>
      <c r="AA196" s="10">
        <v>22</v>
      </c>
      <c r="AB196" s="33">
        <v>7.5546788483048521E-3</v>
      </c>
      <c r="AC196" s="11">
        <v>2.2837972617644406E-3</v>
      </c>
      <c r="AD196" s="10">
        <v>61</v>
      </c>
      <c r="AE196" s="33">
        <v>0.18503700893811925</v>
      </c>
      <c r="AF196" s="11">
        <v>1.5840913974685678E-2</v>
      </c>
      <c r="AG196" s="10">
        <v>1</v>
      </c>
      <c r="AH196" s="33">
        <v>-3.9395257236739534E-2</v>
      </c>
      <c r="AI196" s="14">
        <v>-8.7333333333333485E-2</v>
      </c>
      <c r="AJ196" s="10">
        <v>11</v>
      </c>
      <c r="AK196" s="33">
        <v>1.0319381790087775E-2</v>
      </c>
      <c r="AL196" s="13">
        <v>32610.450599045318</v>
      </c>
      <c r="AM196" s="38"/>
    </row>
    <row r="197" spans="1:39" x14ac:dyDescent="0.25">
      <c r="A197" t="s">
        <v>1121</v>
      </c>
      <c r="B197" s="5" t="s">
        <v>152</v>
      </c>
      <c r="C197" s="6" t="s">
        <v>63</v>
      </c>
      <c r="D197" s="7" t="s">
        <v>34</v>
      </c>
      <c r="E197" s="8">
        <v>21.5180098443935</v>
      </c>
      <c r="F197" s="36">
        <v>-0.29697193767985341</v>
      </c>
      <c r="G197" s="8">
        <v>4.6837120696294399</v>
      </c>
      <c r="H197" s="9">
        <v>-24</v>
      </c>
      <c r="I197" s="10">
        <v>103</v>
      </c>
      <c r="J197" s="33">
        <v>0.40923043441533313</v>
      </c>
      <c r="K197" s="11">
        <v>5.1239595086845058E-2</v>
      </c>
      <c r="L197" s="10">
        <v>72</v>
      </c>
      <c r="M197" s="33">
        <v>0.27869525073684864</v>
      </c>
      <c r="N197" s="11">
        <v>-2.9895146516882763E-2</v>
      </c>
      <c r="O197" s="10">
        <v>-14</v>
      </c>
      <c r="P197" s="33">
        <v>-3.1779898675873719E-2</v>
      </c>
      <c r="Q197" s="11">
        <v>-8.4675832660453115E-4</v>
      </c>
      <c r="R197" s="10">
        <v>181</v>
      </c>
      <c r="S197" s="33">
        <v>0.34872125076789257</v>
      </c>
      <c r="T197" s="12">
        <v>-0.63505406583396218</v>
      </c>
      <c r="U197" s="10">
        <v>-120</v>
      </c>
      <c r="V197" s="33">
        <v>-0.33313026810544588</v>
      </c>
      <c r="W197" s="11">
        <v>1.6734133389183427E-2</v>
      </c>
      <c r="X197" s="10">
        <v>0</v>
      </c>
      <c r="Y197" s="33">
        <v>-0.36904593992517543</v>
      </c>
      <c r="Z197" s="13">
        <v>3751</v>
      </c>
      <c r="AA197" s="10">
        <v>120</v>
      </c>
      <c r="AB197" s="33">
        <v>0.27960996993571363</v>
      </c>
      <c r="AC197" s="11">
        <v>-1.4676409185803777E-3</v>
      </c>
      <c r="AD197" s="10">
        <v>0</v>
      </c>
      <c r="AE197" s="33">
        <v>-0.39888594124796017</v>
      </c>
      <c r="AF197" s="11">
        <v>-1.848122096955962E-2</v>
      </c>
      <c r="AG197" s="10">
        <v>5</v>
      </c>
      <c r="AH197" s="33">
        <v>0.11625285690196785</v>
      </c>
      <c r="AI197" s="14">
        <v>-0.24166666666666625</v>
      </c>
      <c r="AJ197" s="10">
        <v>0</v>
      </c>
      <c r="AK197" s="33">
        <v>2.5977016229832478E-2</v>
      </c>
      <c r="AL197" s="13">
        <v>24603.875125314735</v>
      </c>
      <c r="AM197" s="38"/>
    </row>
    <row r="198" spans="1:39" x14ac:dyDescent="0.25">
      <c r="A198" t="s">
        <v>986</v>
      </c>
      <c r="B198" s="5" t="s">
        <v>448</v>
      </c>
      <c r="C198" s="6" t="s">
        <v>81</v>
      </c>
      <c r="D198" s="7" t="s">
        <v>34</v>
      </c>
      <c r="E198" s="8">
        <v>20.117869534656723</v>
      </c>
      <c r="F198" s="36">
        <v>-0.17477233940342174</v>
      </c>
      <c r="G198" s="8">
        <v>4.6643495889592259</v>
      </c>
      <c r="H198" s="9">
        <v>-15</v>
      </c>
      <c r="I198" s="10">
        <v>26</v>
      </c>
      <c r="J198" s="33">
        <v>0.13922582000519207</v>
      </c>
      <c r="K198" s="11">
        <v>3.3914393845857593E-2</v>
      </c>
      <c r="L198" s="10">
        <v>-39</v>
      </c>
      <c r="M198" s="33">
        <v>-2.104214259100845E-3</v>
      </c>
      <c r="N198" s="11">
        <v>-1.1232849847023718E-2</v>
      </c>
      <c r="O198" s="10">
        <v>39</v>
      </c>
      <c r="P198" s="33">
        <v>6.3002330202138523E-2</v>
      </c>
      <c r="Q198" s="11">
        <v>-6.2799583841202065E-3</v>
      </c>
      <c r="R198" s="10">
        <v>-10</v>
      </c>
      <c r="S198" s="33">
        <v>0.17353131918446846</v>
      </c>
      <c r="T198" s="12">
        <v>0.12846040208105849</v>
      </c>
      <c r="U198" s="10">
        <v>-4</v>
      </c>
      <c r="V198" s="33">
        <v>9.1397918308028236E-4</v>
      </c>
      <c r="W198" s="11">
        <v>-2.7382112263648686E-3</v>
      </c>
      <c r="X198" s="10">
        <v>-34</v>
      </c>
      <c r="Y198" s="33">
        <v>-0.22614265759020388</v>
      </c>
      <c r="Z198" s="13">
        <v>9441</v>
      </c>
      <c r="AA198" s="10">
        <v>-29</v>
      </c>
      <c r="AB198" s="33">
        <v>-0.12212454520621641</v>
      </c>
      <c r="AC198" s="11">
        <v>3.8302387267904539E-3</v>
      </c>
      <c r="AD198" s="10">
        <v>-30</v>
      </c>
      <c r="AE198" s="33">
        <v>-7.2921901809307021E-2</v>
      </c>
      <c r="AF198" s="11">
        <v>8.592754100099631E-4</v>
      </c>
      <c r="AG198" s="10">
        <v>-17</v>
      </c>
      <c r="AH198" s="33">
        <v>-8.7166196894636838E-2</v>
      </c>
      <c r="AI198" s="14">
        <v>-3.1000000000000139E-2</v>
      </c>
      <c r="AJ198" s="10">
        <v>-17</v>
      </c>
      <c r="AK198" s="33">
        <v>-1.4078862320981378E-2</v>
      </c>
      <c r="AL198" s="13">
        <v>12431.591904256347</v>
      </c>
      <c r="AM198" s="38"/>
    </row>
    <row r="199" spans="1:39" x14ac:dyDescent="0.25">
      <c r="A199" t="s">
        <v>843</v>
      </c>
      <c r="B199" s="5" t="s">
        <v>407</v>
      </c>
      <c r="C199" s="6" t="s">
        <v>71</v>
      </c>
      <c r="D199" s="7" t="s">
        <v>34</v>
      </c>
      <c r="E199" s="8">
        <v>23.719401649743077</v>
      </c>
      <c r="F199" s="36">
        <v>-0.46086487418222788</v>
      </c>
      <c r="G199" s="8">
        <v>4.6440068750388441</v>
      </c>
      <c r="H199" s="9">
        <v>-30</v>
      </c>
      <c r="I199" s="10">
        <v>27</v>
      </c>
      <c r="J199" s="33">
        <v>0.22386577648533001</v>
      </c>
      <c r="K199" s="11">
        <v>3.2746456099952193E-2</v>
      </c>
      <c r="L199" s="10">
        <v>32</v>
      </c>
      <c r="M199" s="33">
        <v>0.15097690971120115</v>
      </c>
      <c r="N199" s="11">
        <v>-2.2094961578659117E-2</v>
      </c>
      <c r="O199" s="10">
        <v>-66</v>
      </c>
      <c r="P199" s="33">
        <v>-0.1521561654930339</v>
      </c>
      <c r="Q199" s="11">
        <v>7.2728062177065712E-3</v>
      </c>
      <c r="R199" s="10">
        <v>229</v>
      </c>
      <c r="S199" s="33">
        <v>0.44014919535585428</v>
      </c>
      <c r="T199" s="12">
        <v>-0.84638171815488783</v>
      </c>
      <c r="U199" s="10">
        <v>-61</v>
      </c>
      <c r="V199" s="33">
        <v>-0.20332146559339487</v>
      </c>
      <c r="W199" s="11">
        <v>9.7588768395942757E-3</v>
      </c>
      <c r="X199" s="10">
        <v>-17</v>
      </c>
      <c r="Y199" s="33">
        <v>-0.13370467314750803</v>
      </c>
      <c r="Z199" s="13">
        <v>12896</v>
      </c>
      <c r="AA199" s="10">
        <v>16</v>
      </c>
      <c r="AB199" s="33">
        <v>9.0666339376114236E-3</v>
      </c>
      <c r="AC199" s="11">
        <v>2.0121951219512213E-3</v>
      </c>
      <c r="AD199" s="10">
        <v>-121</v>
      </c>
      <c r="AE199" s="33">
        <v>-0.48541805339224697</v>
      </c>
      <c r="AF199" s="11">
        <v>-2.1365992288708058E-2</v>
      </c>
      <c r="AG199" s="10">
        <v>-46</v>
      </c>
      <c r="AH199" s="33">
        <v>-0.11831741105437107</v>
      </c>
      <c r="AI199" s="14">
        <v>1.3666666666666938E-2</v>
      </c>
      <c r="AJ199" s="10">
        <v>-13</v>
      </c>
      <c r="AK199" s="33">
        <v>1.5533414598005446E-3</v>
      </c>
      <c r="AL199" s="13">
        <v>14562.46264466783</v>
      </c>
      <c r="AM199" s="38"/>
    </row>
    <row r="200" spans="1:39" x14ac:dyDescent="0.25">
      <c r="A200" t="s">
        <v>820</v>
      </c>
      <c r="B200" s="5" t="s">
        <v>527</v>
      </c>
      <c r="C200" s="6" t="s">
        <v>54</v>
      </c>
      <c r="D200" s="7" t="s">
        <v>39</v>
      </c>
      <c r="E200" s="8">
        <v>14.953735464405481</v>
      </c>
      <c r="F200" s="36">
        <v>0.26023054625609809</v>
      </c>
      <c r="G200" s="8">
        <v>4.6319515088768259</v>
      </c>
      <c r="H200" s="9">
        <v>15</v>
      </c>
      <c r="I200" s="10">
        <v>35</v>
      </c>
      <c r="J200" s="33">
        <v>0.13345608188831734</v>
      </c>
      <c r="K200" s="11">
        <v>3.9891699727932384E-2</v>
      </c>
      <c r="L200" s="10">
        <v>47</v>
      </c>
      <c r="M200" s="33">
        <v>0.25110948354935791</v>
      </c>
      <c r="N200" s="11">
        <v>-1.7384223543977825E-2</v>
      </c>
      <c r="O200" s="10">
        <v>-59</v>
      </c>
      <c r="P200" s="33">
        <v>-0.11568653140567264</v>
      </c>
      <c r="Q200" s="11">
        <v>5.2286950992313595E-3</v>
      </c>
      <c r="R200" s="10">
        <v>-24</v>
      </c>
      <c r="S200" s="33">
        <v>0.15025197391810879</v>
      </c>
      <c r="T200" s="12">
        <v>0.11055805951200479</v>
      </c>
      <c r="U200" s="10">
        <v>-37</v>
      </c>
      <c r="V200" s="33">
        <v>-7.5795079126021903E-2</v>
      </c>
      <c r="W200" s="11">
        <v>1.3289632110032104E-3</v>
      </c>
      <c r="X200" s="10">
        <v>-19</v>
      </c>
      <c r="Y200" s="33">
        <v>-0.19195476737327577</v>
      </c>
      <c r="Z200" s="13">
        <v>19810</v>
      </c>
      <c r="AA200" s="10">
        <v>59</v>
      </c>
      <c r="AB200" s="33">
        <v>0.10579607894998055</v>
      </c>
      <c r="AC200" s="11">
        <v>1.1122559003234715E-3</v>
      </c>
      <c r="AD200" s="10">
        <v>101</v>
      </c>
      <c r="AE200" s="33">
        <v>0.301075121767855</v>
      </c>
      <c r="AF200" s="11">
        <v>2.2731657932519966E-2</v>
      </c>
      <c r="AG200" s="10">
        <v>3</v>
      </c>
      <c r="AH200" s="33">
        <v>-2.4597347331315689E-2</v>
      </c>
      <c r="AI200" s="14">
        <v>-0.10266666666666691</v>
      </c>
      <c r="AJ200" s="10">
        <v>-4</v>
      </c>
      <c r="AK200" s="33">
        <v>-1.3793220005862018E-2</v>
      </c>
      <c r="AL200" s="13">
        <v>32632.11638656244</v>
      </c>
      <c r="AM200" s="38"/>
    </row>
    <row r="201" spans="1:39" x14ac:dyDescent="0.25">
      <c r="A201" t="s">
        <v>1140</v>
      </c>
      <c r="B201" s="5" t="s">
        <v>557</v>
      </c>
      <c r="C201" s="6" t="s">
        <v>61</v>
      </c>
      <c r="D201" s="7" t="s">
        <v>39</v>
      </c>
      <c r="E201" s="8">
        <v>11.00513476283367</v>
      </c>
      <c r="F201" s="36">
        <v>0.58307740056071111</v>
      </c>
      <c r="G201" s="8">
        <v>4.6314381548993442</v>
      </c>
      <c r="H201" s="9">
        <v>14</v>
      </c>
      <c r="I201" s="10">
        <v>-21</v>
      </c>
      <c r="J201" s="33">
        <v>-2.0486773005666759E-2</v>
      </c>
      <c r="K201" s="11">
        <v>2.3680065524331328E-2</v>
      </c>
      <c r="L201" s="10">
        <v>10</v>
      </c>
      <c r="M201" s="33">
        <v>0.11484418468962337</v>
      </c>
      <c r="N201" s="11">
        <v>-1.7670511223040919E-2</v>
      </c>
      <c r="O201" s="10">
        <v>16</v>
      </c>
      <c r="P201" s="33">
        <v>3.0120154013568934E-2</v>
      </c>
      <c r="Q201" s="11">
        <v>-3.9675611002396079E-3</v>
      </c>
      <c r="R201" s="10">
        <v>23</v>
      </c>
      <c r="S201" s="33">
        <v>0.21308064840707469</v>
      </c>
      <c r="T201" s="12">
        <v>-3.4185209370726638E-3</v>
      </c>
      <c r="U201" s="10">
        <v>60</v>
      </c>
      <c r="V201" s="33">
        <v>0.12469976671220306</v>
      </c>
      <c r="W201" s="11">
        <v>-1.1217823672089795E-2</v>
      </c>
      <c r="X201" s="10">
        <v>-5</v>
      </c>
      <c r="Y201" s="33">
        <v>-1.3100213450298881E-3</v>
      </c>
      <c r="Z201" s="13">
        <v>32437</v>
      </c>
      <c r="AA201" s="10">
        <v>36</v>
      </c>
      <c r="AB201" s="33">
        <v>0.14120194455631907</v>
      </c>
      <c r="AC201" s="11">
        <v>1.1971801493683258E-3</v>
      </c>
      <c r="AD201" s="10">
        <v>28</v>
      </c>
      <c r="AE201" s="33">
        <v>6.309856750662568E-2</v>
      </c>
      <c r="AF201" s="11">
        <v>7.824652009084998E-3</v>
      </c>
      <c r="AG201" s="10">
        <v>11</v>
      </c>
      <c r="AH201" s="33">
        <v>-1.8790470063259901E-2</v>
      </c>
      <c r="AI201" s="14">
        <v>-0.10599999999999987</v>
      </c>
      <c r="AJ201" s="10">
        <v>-5</v>
      </c>
      <c r="AK201" s="33">
        <v>-2.6821578780897398E-2</v>
      </c>
      <c r="AL201" s="13">
        <v>25868.924709403072</v>
      </c>
      <c r="AM201" s="38"/>
    </row>
    <row r="202" spans="1:39" x14ac:dyDescent="0.25">
      <c r="A202" t="s">
        <v>1137</v>
      </c>
      <c r="B202" s="5" t="s">
        <v>139</v>
      </c>
      <c r="C202" s="6" t="s">
        <v>28</v>
      </c>
      <c r="D202" s="7" t="s">
        <v>20</v>
      </c>
      <c r="E202" s="8">
        <v>49.982932893535477</v>
      </c>
      <c r="F202" s="36">
        <v>-2.5840369334772957</v>
      </c>
      <c r="G202" s="8">
        <v>4.5873129935128389</v>
      </c>
      <c r="H202" s="9">
        <v>-20</v>
      </c>
      <c r="I202" s="10">
        <v>-16</v>
      </c>
      <c r="J202" s="33">
        <v>-0.37307152277965727</v>
      </c>
      <c r="K202" s="11">
        <v>-1.3256748929273532E-2</v>
      </c>
      <c r="L202" s="10">
        <v>180</v>
      </c>
      <c r="M202" s="33">
        <v>0.65095468179936034</v>
      </c>
      <c r="N202" s="11">
        <v>-3.6299765807962528E-2</v>
      </c>
      <c r="O202" s="10">
        <v>-72</v>
      </c>
      <c r="P202" s="33">
        <v>-1.4175016423888422</v>
      </c>
      <c r="Q202" s="11">
        <v>8.2605707817931931E-2</v>
      </c>
      <c r="R202" s="10">
        <v>315</v>
      </c>
      <c r="S202" s="33">
        <v>0.67123972250424679</v>
      </c>
      <c r="T202" s="12">
        <v>-1.8181818181818181</v>
      </c>
      <c r="U202" s="10">
        <v>187</v>
      </c>
      <c r="V202" s="33">
        <v>0.65535779083878754</v>
      </c>
      <c r="W202" s="11">
        <v>-4.1615066763122731E-2</v>
      </c>
      <c r="X202" s="10">
        <v>-28</v>
      </c>
      <c r="Y202" s="33">
        <v>-0.20633076166669317</v>
      </c>
      <c r="Z202" s="13">
        <v>781</v>
      </c>
      <c r="AA202" s="10">
        <v>-3</v>
      </c>
      <c r="AB202" s="33">
        <v>-1.5958986493603868</v>
      </c>
      <c r="AC202" s="11">
        <v>1.341767068273092E-2</v>
      </c>
      <c r="AD202" s="10">
        <v>-45</v>
      </c>
      <c r="AE202" s="33">
        <v>-0.80679000841669313</v>
      </c>
      <c r="AF202" s="11">
        <v>-3.6499650272105444E-2</v>
      </c>
      <c r="AG202" s="10">
        <v>11</v>
      </c>
      <c r="AH202" s="33">
        <v>0.10876071979444446</v>
      </c>
      <c r="AI202" s="14">
        <v>-0.26066666666666682</v>
      </c>
      <c r="AJ202" s="10">
        <v>4</v>
      </c>
      <c r="AK202" s="33">
        <v>7.6902581234997297E-2</v>
      </c>
      <c r="AL202" s="13">
        <v>165389.85899064166</v>
      </c>
      <c r="AM202" s="38"/>
    </row>
    <row r="203" spans="1:39" x14ac:dyDescent="0.25">
      <c r="A203" t="s">
        <v>855</v>
      </c>
      <c r="B203" s="5" t="s">
        <v>340</v>
      </c>
      <c r="C203" s="6" t="s">
        <v>93</v>
      </c>
      <c r="D203" s="7" t="s">
        <v>34</v>
      </c>
      <c r="E203" s="8">
        <v>20.521251195720321</v>
      </c>
      <c r="F203" s="36">
        <v>-0.16496926113572474</v>
      </c>
      <c r="G203" s="8">
        <v>4.5581149138433474</v>
      </c>
      <c r="H203" s="9">
        <v>-15</v>
      </c>
      <c r="I203" s="10">
        <v>-104</v>
      </c>
      <c r="J203" s="33">
        <v>-0.31129699038983721</v>
      </c>
      <c r="K203" s="11">
        <v>8.418680077584284E-3</v>
      </c>
      <c r="L203" s="10">
        <v>-75</v>
      </c>
      <c r="M203" s="33">
        <v>-9.7739950751657756E-2</v>
      </c>
      <c r="N203" s="11">
        <v>-3.5835311988656714E-3</v>
      </c>
      <c r="O203" s="10">
        <v>106</v>
      </c>
      <c r="P203" s="33">
        <v>0.27379769813502497</v>
      </c>
      <c r="Q203" s="11">
        <v>-1.9909070505738334E-2</v>
      </c>
      <c r="R203" s="10">
        <v>86</v>
      </c>
      <c r="S203" s="33">
        <v>0.29152163175959234</v>
      </c>
      <c r="T203" s="12">
        <v>-0.22136137244050913</v>
      </c>
      <c r="U203" s="10">
        <v>37</v>
      </c>
      <c r="V203" s="33">
        <v>0.12825797018860269</v>
      </c>
      <c r="W203" s="11">
        <v>-1.0617697724826729E-2</v>
      </c>
      <c r="X203" s="10">
        <v>-50</v>
      </c>
      <c r="Y203" s="33">
        <v>-0.23518830703732863</v>
      </c>
      <c r="Z203" s="13">
        <v>8429</v>
      </c>
      <c r="AA203" s="10">
        <v>-57</v>
      </c>
      <c r="AB203" s="33">
        <v>-0.24927639866262274</v>
      </c>
      <c r="AC203" s="11">
        <v>6.2340425531914878E-3</v>
      </c>
      <c r="AD203" s="10">
        <v>-77</v>
      </c>
      <c r="AE203" s="33">
        <v>-0.27561969410390663</v>
      </c>
      <c r="AF203" s="11">
        <v>-9.4781852747193307E-3</v>
      </c>
      <c r="AG203" s="10">
        <v>6</v>
      </c>
      <c r="AH203" s="33">
        <v>8.733274685790382E-3</v>
      </c>
      <c r="AI203" s="14">
        <v>-0.13266666666666671</v>
      </c>
      <c r="AJ203" s="10">
        <v>2</v>
      </c>
      <c r="AK203" s="33">
        <v>6.4550207953585625E-3</v>
      </c>
      <c r="AL203" s="13">
        <v>23052.88589204353</v>
      </c>
      <c r="AM203" s="38"/>
    </row>
    <row r="204" spans="1:39" x14ac:dyDescent="0.25">
      <c r="A204" t="s">
        <v>1157</v>
      </c>
      <c r="B204" s="5" t="s">
        <v>291</v>
      </c>
      <c r="C204" s="6" t="s">
        <v>44</v>
      </c>
      <c r="D204" s="7" t="s">
        <v>20</v>
      </c>
      <c r="E204" s="8">
        <v>35.863621179935024</v>
      </c>
      <c r="F204" s="36">
        <v>-1.4121852251096092</v>
      </c>
      <c r="G204" s="8">
        <v>4.5421927297783782</v>
      </c>
      <c r="H204" s="9">
        <v>-32</v>
      </c>
      <c r="I204" s="10">
        <v>-362</v>
      </c>
      <c r="J204" s="33">
        <v>-2.3019719224010435</v>
      </c>
      <c r="K204" s="11">
        <v>-0.14393692578354078</v>
      </c>
      <c r="L204" s="10">
        <v>-112</v>
      </c>
      <c r="M204" s="33">
        <v>-1.1677223186081109</v>
      </c>
      <c r="N204" s="11">
        <v>1.9435204618986651E-2</v>
      </c>
      <c r="O204" s="10">
        <v>52</v>
      </c>
      <c r="P204" s="33">
        <v>0.14873403333598195</v>
      </c>
      <c r="Q204" s="11">
        <v>-1.2213236507674537E-2</v>
      </c>
      <c r="R204" s="10">
        <v>19</v>
      </c>
      <c r="S204" s="33">
        <v>0.23888270298591624</v>
      </c>
      <c r="T204" s="12">
        <v>0</v>
      </c>
      <c r="U204" s="10">
        <v>-57</v>
      </c>
      <c r="V204" s="33">
        <v>-1.4281505670863606</v>
      </c>
      <c r="W204" s="11">
        <v>8.6360626865991594E-2</v>
      </c>
      <c r="X204" s="10">
        <v>114</v>
      </c>
      <c r="Y204" s="33">
        <v>0.72203423637657482</v>
      </c>
      <c r="Z204" s="13">
        <v>49514</v>
      </c>
      <c r="AA204" s="10">
        <v>-23</v>
      </c>
      <c r="AB204" s="33">
        <v>-0.11586582696843148</v>
      </c>
      <c r="AC204" s="11">
        <v>3.1216730038022764E-3</v>
      </c>
      <c r="AD204" s="10">
        <v>-1</v>
      </c>
      <c r="AE204" s="33">
        <v>-8.351975825436142E-2</v>
      </c>
      <c r="AF204" s="11">
        <v>8.598985678358928E-3</v>
      </c>
      <c r="AG204" s="10">
        <v>-51</v>
      </c>
      <c r="AH204" s="33">
        <v>-0.14910003071738243</v>
      </c>
      <c r="AI204" s="14">
        <v>4.7666666666666746E-2</v>
      </c>
      <c r="AJ204" s="10">
        <v>46</v>
      </c>
      <c r="AK204" s="33">
        <v>4.159408973082121E-2</v>
      </c>
      <c r="AL204" s="13">
        <v>29653.201515310953</v>
      </c>
      <c r="AM204" s="38"/>
    </row>
    <row r="205" spans="1:39" x14ac:dyDescent="0.25">
      <c r="A205" t="s">
        <v>960</v>
      </c>
      <c r="B205" s="5" t="s">
        <v>228</v>
      </c>
      <c r="C205" s="6" t="s">
        <v>28</v>
      </c>
      <c r="D205" s="7" t="s">
        <v>20</v>
      </c>
      <c r="E205" s="8">
        <v>25.929776015560641</v>
      </c>
      <c r="F205" s="36">
        <v>-0.59932939952879583</v>
      </c>
      <c r="G205" s="8">
        <v>4.5393079793898821</v>
      </c>
      <c r="H205" s="9">
        <v>-43</v>
      </c>
      <c r="I205" s="10">
        <v>88</v>
      </c>
      <c r="J205" s="33">
        <v>0.59673131118415124</v>
      </c>
      <c r="K205" s="11">
        <v>5.8375673826541186E-2</v>
      </c>
      <c r="L205" s="10">
        <v>-33</v>
      </c>
      <c r="M205" s="33">
        <v>-0.39453296768045909</v>
      </c>
      <c r="N205" s="11">
        <v>-1.0561547903305532E-2</v>
      </c>
      <c r="O205" s="10">
        <v>17</v>
      </c>
      <c r="P205" s="33">
        <v>3.0003213417237995E-2</v>
      </c>
      <c r="Q205" s="11">
        <v>-4.8792466870950443E-3</v>
      </c>
      <c r="R205" s="10">
        <v>-194</v>
      </c>
      <c r="S205" s="33">
        <v>-0.14451623234373187</v>
      </c>
      <c r="T205" s="12">
        <v>0.70509938965227204</v>
      </c>
      <c r="U205" s="10">
        <v>-152</v>
      </c>
      <c r="V205" s="33">
        <v>-0.69873772172878457</v>
      </c>
      <c r="W205" s="11">
        <v>3.9898383552876837E-2</v>
      </c>
      <c r="X205" s="10">
        <v>15</v>
      </c>
      <c r="Y205" s="33">
        <v>6.996492936790577E-2</v>
      </c>
      <c r="Z205" s="13">
        <v>17500</v>
      </c>
      <c r="AA205" s="10">
        <v>29</v>
      </c>
      <c r="AB205" s="33">
        <v>0.18344078522528356</v>
      </c>
      <c r="AC205" s="11">
        <v>-1.5886703950929101E-3</v>
      </c>
      <c r="AD205" s="10">
        <v>-44</v>
      </c>
      <c r="AE205" s="33">
        <v>-0.10953513137021731</v>
      </c>
      <c r="AF205" s="11">
        <v>-1.2299386818932501E-3</v>
      </c>
      <c r="AG205" s="10">
        <v>-1</v>
      </c>
      <c r="AH205" s="33">
        <v>-3.7562439411910731E-2</v>
      </c>
      <c r="AI205" s="14">
        <v>-0.10533333333333339</v>
      </c>
      <c r="AJ205" s="10">
        <v>0</v>
      </c>
      <c r="AK205" s="33">
        <v>0.1155671275222605</v>
      </c>
      <c r="AL205" s="13">
        <v>426547.87932316191</v>
      </c>
      <c r="AM205" s="38"/>
    </row>
    <row r="206" spans="1:39" x14ac:dyDescent="0.25">
      <c r="A206" t="s">
        <v>957</v>
      </c>
      <c r="B206" s="5" t="s">
        <v>356</v>
      </c>
      <c r="C206" s="6" t="s">
        <v>41</v>
      </c>
      <c r="D206" s="7" t="s">
        <v>34</v>
      </c>
      <c r="E206" s="8">
        <v>22.506771406365232</v>
      </c>
      <c r="F206" s="36">
        <v>-0.31317058472967019</v>
      </c>
      <c r="G206" s="8">
        <v>4.5232471805375027</v>
      </c>
      <c r="H206" s="9">
        <v>-30</v>
      </c>
      <c r="I206" s="10">
        <v>-5</v>
      </c>
      <c r="J206" s="33">
        <v>2.2040063184501524E-2</v>
      </c>
      <c r="K206" s="11">
        <v>3.2501597029484186E-2</v>
      </c>
      <c r="L206" s="10">
        <v>-134</v>
      </c>
      <c r="M206" s="33">
        <v>-0.27579953569324123</v>
      </c>
      <c r="N206" s="11">
        <v>3.3966206561031401E-3</v>
      </c>
      <c r="O206" s="10">
        <v>-46</v>
      </c>
      <c r="P206" s="33">
        <v>-0.12351246098529367</v>
      </c>
      <c r="Q206" s="11">
        <v>4.8780126534715904E-3</v>
      </c>
      <c r="R206" s="10">
        <v>49</v>
      </c>
      <c r="S206" s="33">
        <v>0.21138890778774821</v>
      </c>
      <c r="T206" s="12">
        <v>-7.7065255160936486E-2</v>
      </c>
      <c r="U206" s="10">
        <v>-64</v>
      </c>
      <c r="V206" s="33">
        <v>-0.16834718228192874</v>
      </c>
      <c r="W206" s="11">
        <v>7.1152769065815705E-3</v>
      </c>
      <c r="X206" s="10">
        <v>-15</v>
      </c>
      <c r="Y206" s="33">
        <v>-0.12365745291101964</v>
      </c>
      <c r="Z206" s="13">
        <v>12703</v>
      </c>
      <c r="AA206" s="10">
        <v>5</v>
      </c>
      <c r="AB206" s="33">
        <v>-2.3737650190664011E-2</v>
      </c>
      <c r="AC206" s="11">
        <v>2.1498185588387786E-3</v>
      </c>
      <c r="AD206" s="10">
        <v>-19</v>
      </c>
      <c r="AE206" s="33">
        <v>-4.1694174452302946E-2</v>
      </c>
      <c r="AF206" s="11">
        <v>3.3722283873892644E-3</v>
      </c>
      <c r="AG206" s="10">
        <v>13</v>
      </c>
      <c r="AH206" s="33">
        <v>7.0326770831620755E-2</v>
      </c>
      <c r="AI206" s="14">
        <v>-0.19566666666666643</v>
      </c>
      <c r="AJ206" s="10">
        <v>-8</v>
      </c>
      <c r="AK206" s="33">
        <v>8.9904148922814453E-3</v>
      </c>
      <c r="AL206" s="13">
        <v>17840.725409115868</v>
      </c>
      <c r="AM206" s="38">
        <v>1</v>
      </c>
    </row>
    <row r="207" spans="1:39" x14ac:dyDescent="0.25">
      <c r="A207" t="s">
        <v>1088</v>
      </c>
      <c r="B207" s="5" t="s">
        <v>548</v>
      </c>
      <c r="C207" s="6" t="s">
        <v>93</v>
      </c>
      <c r="D207" s="7" t="s">
        <v>34</v>
      </c>
      <c r="E207" s="8">
        <v>10.483762343668452</v>
      </c>
      <c r="F207" s="36">
        <v>0.67427685483162669</v>
      </c>
      <c r="G207" s="8">
        <v>4.5107086443112738</v>
      </c>
      <c r="H207" s="9">
        <v>10</v>
      </c>
      <c r="I207" s="10">
        <v>-6</v>
      </c>
      <c r="J207" s="33">
        <v>4.2222354080029556E-3</v>
      </c>
      <c r="K207" s="11">
        <v>3.0438137301894042E-2</v>
      </c>
      <c r="L207" s="10">
        <v>-139</v>
      </c>
      <c r="M207" s="33">
        <v>-0.29708859971134149</v>
      </c>
      <c r="N207" s="11">
        <v>5.9343204758148214E-3</v>
      </c>
      <c r="O207" s="10">
        <v>116</v>
      </c>
      <c r="P207" s="33">
        <v>0.28181218965757648</v>
      </c>
      <c r="Q207" s="11">
        <v>-1.9616204690831557E-2</v>
      </c>
      <c r="R207" s="10">
        <v>21</v>
      </c>
      <c r="S207" s="33">
        <v>0.22190862929999433</v>
      </c>
      <c r="T207" s="12">
        <v>-3.4824480775288574E-3</v>
      </c>
      <c r="U207" s="10">
        <v>-32</v>
      </c>
      <c r="V207" s="33">
        <v>-9.2782930519411777E-2</v>
      </c>
      <c r="W207" s="11">
        <v>1.8985247883569339E-3</v>
      </c>
      <c r="X207" s="10">
        <v>-6</v>
      </c>
      <c r="Y207" s="33">
        <v>4.1286773685361045E-2</v>
      </c>
      <c r="Z207" s="13">
        <v>34726</v>
      </c>
      <c r="AA207" s="10">
        <v>18</v>
      </c>
      <c r="AB207" s="33">
        <v>7.4568541960704171E-2</v>
      </c>
      <c r="AC207" s="11">
        <v>1.9917920656634738E-3</v>
      </c>
      <c r="AD207" s="10">
        <v>82</v>
      </c>
      <c r="AE207" s="33">
        <v>0.2728063720933428</v>
      </c>
      <c r="AF207" s="11">
        <v>2.0189322429086776E-2</v>
      </c>
      <c r="AG207" s="10">
        <v>-27</v>
      </c>
      <c r="AH207" s="33">
        <v>-0.13695859323626913</v>
      </c>
      <c r="AI207" s="14">
        <v>2.9333333333333211E-2</v>
      </c>
      <c r="AJ207" s="10">
        <v>-11</v>
      </c>
      <c r="AK207" s="33">
        <v>-7.1465927844149998E-2</v>
      </c>
      <c r="AL207" s="13">
        <v>2021.2402609532</v>
      </c>
      <c r="AM207" s="38"/>
    </row>
    <row r="208" spans="1:39" x14ac:dyDescent="0.25">
      <c r="A208" t="s">
        <v>828</v>
      </c>
      <c r="B208" s="5" t="s">
        <v>547</v>
      </c>
      <c r="C208" s="6" t="s">
        <v>54</v>
      </c>
      <c r="D208" s="7" t="s">
        <v>39</v>
      </c>
      <c r="E208" s="8">
        <v>17.113176680022548</v>
      </c>
      <c r="F208" s="36">
        <v>0.14701067148182423</v>
      </c>
      <c r="G208" s="8">
        <v>4.4748775601138959</v>
      </c>
      <c r="H208" s="9">
        <v>-3</v>
      </c>
      <c r="I208" s="10">
        <v>113</v>
      </c>
      <c r="J208" s="33">
        <v>0.43575550970970356</v>
      </c>
      <c r="K208" s="11">
        <v>5.3464373464373494E-2</v>
      </c>
      <c r="L208" s="10">
        <v>-62</v>
      </c>
      <c r="M208" s="33">
        <v>-0.34699979616465054</v>
      </c>
      <c r="N208" s="11">
        <v>-5.9779077322936885E-3</v>
      </c>
      <c r="O208" s="10">
        <v>-200</v>
      </c>
      <c r="P208" s="33">
        <v>-0.45940791554680904</v>
      </c>
      <c r="Q208" s="11">
        <v>2.6713474908137389E-2</v>
      </c>
      <c r="R208" s="10">
        <v>19</v>
      </c>
      <c r="S208" s="33">
        <v>0.23888270298591624</v>
      </c>
      <c r="T208" s="12">
        <v>0</v>
      </c>
      <c r="U208" s="10">
        <v>171</v>
      </c>
      <c r="V208" s="33">
        <v>0.45229025894705921</v>
      </c>
      <c r="W208" s="11">
        <v>-2.9964712354880879E-2</v>
      </c>
      <c r="X208" s="10">
        <v>48</v>
      </c>
      <c r="Y208" s="33">
        <v>0.47801192155246697</v>
      </c>
      <c r="Z208" s="13">
        <v>42000</v>
      </c>
      <c r="AA208" s="10">
        <v>-198</v>
      </c>
      <c r="AB208" s="33">
        <v>-0.58096612128193881</v>
      </c>
      <c r="AC208" s="11">
        <v>9.5555555555555532E-3</v>
      </c>
      <c r="AD208" s="10">
        <v>11</v>
      </c>
      <c r="AE208" s="33">
        <v>-9.9579947414836223E-3</v>
      </c>
      <c r="AF208" s="11">
        <v>3.7268685079611119E-3</v>
      </c>
      <c r="AG208" s="10">
        <v>1</v>
      </c>
      <c r="AH208" s="33">
        <v>-5.0651821064013447E-2</v>
      </c>
      <c r="AI208" s="14">
        <v>-8.7000000000000188E-2</v>
      </c>
      <c r="AJ208" s="10">
        <v>8</v>
      </c>
      <c r="AK208" s="33">
        <v>7.4527385785413958E-2</v>
      </c>
      <c r="AL208" s="13">
        <v>149933.75386935321</v>
      </c>
      <c r="AM208" s="38"/>
    </row>
    <row r="209" spans="1:39" x14ac:dyDescent="0.25">
      <c r="A209" t="s">
        <v>1030</v>
      </c>
      <c r="B209" s="5" t="s">
        <v>374</v>
      </c>
      <c r="C209" s="6" t="s">
        <v>54</v>
      </c>
      <c r="D209" s="7" t="s">
        <v>39</v>
      </c>
      <c r="E209" s="8">
        <v>20.318528212400523</v>
      </c>
      <c r="F209" s="36">
        <v>-9.7360159501589383E-2</v>
      </c>
      <c r="G209" s="8">
        <v>4.4313077112264878</v>
      </c>
      <c r="H209" s="9">
        <v>-7</v>
      </c>
      <c r="I209" s="10">
        <v>-34</v>
      </c>
      <c r="J209" s="33">
        <v>-0.27427722826033585</v>
      </c>
      <c r="K209" s="11">
        <v>-2.9078266366402428E-3</v>
      </c>
      <c r="L209" s="10">
        <v>-53</v>
      </c>
      <c r="M209" s="33">
        <v>-5.7655394957871697E-2</v>
      </c>
      <c r="N209" s="11">
        <v>-7.6256596429507065E-3</v>
      </c>
      <c r="O209" s="10">
        <v>40</v>
      </c>
      <c r="P209" s="33">
        <v>0.12824762116968458</v>
      </c>
      <c r="Q209" s="11">
        <v>-1.0827219833038196E-2</v>
      </c>
      <c r="R209" s="10">
        <v>19</v>
      </c>
      <c r="S209" s="33">
        <v>0.23888270298591624</v>
      </c>
      <c r="T209" s="12">
        <v>0</v>
      </c>
      <c r="U209" s="10">
        <v>133</v>
      </c>
      <c r="V209" s="33">
        <v>0.3070355145070377</v>
      </c>
      <c r="W209" s="11">
        <v>-2.190384350461496E-2</v>
      </c>
      <c r="X209" s="10">
        <v>-131</v>
      </c>
      <c r="Y209" s="33">
        <v>-0.54368340585581254</v>
      </c>
      <c r="Z209" s="13">
        <v>-4355</v>
      </c>
      <c r="AA209" s="10">
        <v>-70</v>
      </c>
      <c r="AB209" s="33">
        <v>-0.225006735180517</v>
      </c>
      <c r="AC209" s="11">
        <v>5.1839080459770079E-3</v>
      </c>
      <c r="AD209" s="10">
        <v>47</v>
      </c>
      <c r="AE209" s="33">
        <v>0.11100065930026248</v>
      </c>
      <c r="AF209" s="11">
        <v>1.1011758005015415E-2</v>
      </c>
      <c r="AG209" s="10">
        <v>-51</v>
      </c>
      <c r="AH209" s="33">
        <v>-0.14617490696165458</v>
      </c>
      <c r="AI209" s="14">
        <v>4.9999999999999822E-2</v>
      </c>
      <c r="AJ209" s="10">
        <v>10</v>
      </c>
      <c r="AK209" s="33">
        <v>2.2761464467218218E-2</v>
      </c>
      <c r="AL209" s="13">
        <v>20706.474086882372</v>
      </c>
      <c r="AM209" s="38"/>
    </row>
    <row r="210" spans="1:39" x14ac:dyDescent="0.25">
      <c r="A210" t="s">
        <v>814</v>
      </c>
      <c r="B210" s="5" t="s">
        <v>449</v>
      </c>
      <c r="C210" s="6" t="s">
        <v>93</v>
      </c>
      <c r="D210" s="7" t="s">
        <v>34</v>
      </c>
      <c r="E210" s="8">
        <v>17.145303754859661</v>
      </c>
      <c r="F210" s="36">
        <v>0.1725787969358592</v>
      </c>
      <c r="G210" s="8">
        <v>4.4048387270255631</v>
      </c>
      <c r="H210" s="9">
        <v>-1</v>
      </c>
      <c r="I210" s="10">
        <v>-295</v>
      </c>
      <c r="J210" s="33">
        <v>-0.93841808022414808</v>
      </c>
      <c r="K210" s="11">
        <v>-3.9538931125114418E-2</v>
      </c>
      <c r="L210" s="10">
        <v>-129</v>
      </c>
      <c r="M210" s="33">
        <v>-0.42689328813589889</v>
      </c>
      <c r="N210" s="11">
        <v>1.4876909854812628E-2</v>
      </c>
      <c r="O210" s="10">
        <v>7</v>
      </c>
      <c r="P210" s="33">
        <v>1.4557893060764854E-2</v>
      </c>
      <c r="Q210" s="11">
        <v>-3.9772384128624466E-3</v>
      </c>
      <c r="R210" s="10">
        <v>77</v>
      </c>
      <c r="S210" s="33">
        <v>0.28502539450334752</v>
      </c>
      <c r="T210" s="12">
        <v>-0.19404288347724846</v>
      </c>
      <c r="U210" s="10">
        <v>81</v>
      </c>
      <c r="V210" s="33">
        <v>0.20756158931240948</v>
      </c>
      <c r="W210" s="11">
        <v>-1.5708983902242537E-2</v>
      </c>
      <c r="X210" s="10">
        <v>2</v>
      </c>
      <c r="Y210" s="33">
        <v>5.0374585682557926E-2</v>
      </c>
      <c r="Z210" s="13">
        <v>29722</v>
      </c>
      <c r="AA210" s="10">
        <v>-37</v>
      </c>
      <c r="AB210" s="33">
        <v>-0.13914113434130049</v>
      </c>
      <c r="AC210" s="11">
        <v>4.0331637459958547E-3</v>
      </c>
      <c r="AD210" s="10">
        <v>35</v>
      </c>
      <c r="AE210" s="33">
        <v>0.11320867818155406</v>
      </c>
      <c r="AF210" s="11">
        <v>1.2005927717045117E-2</v>
      </c>
      <c r="AG210" s="10">
        <v>-29</v>
      </c>
      <c r="AH210" s="33">
        <v>-7.8827092312060393E-2</v>
      </c>
      <c r="AI210" s="14">
        <v>-3.1333333333332991E-2</v>
      </c>
      <c r="AJ210" s="10">
        <v>5</v>
      </c>
      <c r="AK210" s="33">
        <v>8.1056228182076751E-3</v>
      </c>
      <c r="AL210" s="13">
        <v>28986.693163662887</v>
      </c>
      <c r="AM210" s="38"/>
    </row>
    <row r="211" spans="1:39" x14ac:dyDescent="0.25">
      <c r="A211" t="s">
        <v>936</v>
      </c>
      <c r="B211" s="5" t="s">
        <v>143</v>
      </c>
      <c r="C211" s="6" t="s">
        <v>54</v>
      </c>
      <c r="D211" s="7" t="s">
        <v>39</v>
      </c>
      <c r="E211" s="8">
        <v>40.008420171428192</v>
      </c>
      <c r="F211" s="36">
        <v>-1.6952693538311348</v>
      </c>
      <c r="G211" s="8">
        <v>4.4041000037975877</v>
      </c>
      <c r="H211" s="9">
        <v>-33</v>
      </c>
      <c r="I211" s="10">
        <v>2</v>
      </c>
      <c r="J211" s="33">
        <v>4.1878406213397223E-2</v>
      </c>
      <c r="K211" s="11">
        <v>2.0523565460469628E-2</v>
      </c>
      <c r="L211" s="10">
        <v>-255</v>
      </c>
      <c r="M211" s="33">
        <v>-0.99334146490605113</v>
      </c>
      <c r="N211" s="11">
        <v>3.9379974863845833E-2</v>
      </c>
      <c r="O211" s="10">
        <v>-4</v>
      </c>
      <c r="P211" s="33">
        <v>-6.3306754972224155E-2</v>
      </c>
      <c r="Q211" s="11">
        <v>-1.3658600150941724E-3</v>
      </c>
      <c r="R211" s="10">
        <v>-18</v>
      </c>
      <c r="S211" s="33">
        <v>-2.1625863868289383</v>
      </c>
      <c r="T211" s="12">
        <v>2.1712632499856648</v>
      </c>
      <c r="U211" s="10">
        <v>-9</v>
      </c>
      <c r="V211" s="33">
        <v>-0.27139187828610822</v>
      </c>
      <c r="W211" s="11">
        <v>1.6521130531632205E-2</v>
      </c>
      <c r="X211" s="10">
        <v>48</v>
      </c>
      <c r="Y211" s="33">
        <v>0.21315792884196549</v>
      </c>
      <c r="Z211" s="13">
        <v>19933</v>
      </c>
      <c r="AA211" s="10">
        <v>78</v>
      </c>
      <c r="AB211" s="33">
        <v>0.59600845170825667</v>
      </c>
      <c r="AC211" s="11">
        <v>-7.0157367668097284E-3</v>
      </c>
      <c r="AD211" s="10">
        <v>55</v>
      </c>
      <c r="AE211" s="33">
        <v>0.1782114906739336</v>
      </c>
      <c r="AF211" s="11">
        <v>1.5363845749707949E-2</v>
      </c>
      <c r="AG211" s="10">
        <v>70</v>
      </c>
      <c r="AH211" s="33">
        <v>0.18042794961128078</v>
      </c>
      <c r="AI211" s="14">
        <v>-0.33266666666666667</v>
      </c>
      <c r="AJ211" s="10">
        <v>35</v>
      </c>
      <c r="AK211" s="33">
        <v>2.9586289209292516E-2</v>
      </c>
      <c r="AL211" s="13">
        <v>37243.534319811821</v>
      </c>
      <c r="AM211" s="38">
        <v>1</v>
      </c>
    </row>
    <row r="212" spans="1:39" x14ac:dyDescent="0.25">
      <c r="A212" t="s">
        <v>751</v>
      </c>
      <c r="B212" s="5" t="s">
        <v>485</v>
      </c>
      <c r="C212" s="6" t="s">
        <v>81</v>
      </c>
      <c r="D212" s="7" t="s">
        <v>34</v>
      </c>
      <c r="E212" s="8">
        <v>16.424448292308348</v>
      </c>
      <c r="F212" s="36">
        <v>0.24073305061434702</v>
      </c>
      <c r="G212" s="8">
        <v>4.381851665354958</v>
      </c>
      <c r="H212" s="9">
        <v>17</v>
      </c>
      <c r="I212" s="10">
        <v>255</v>
      </c>
      <c r="J212" s="33">
        <v>1.4815773294753831</v>
      </c>
      <c r="K212" s="11">
        <v>0.14003457501971295</v>
      </c>
      <c r="L212" s="10">
        <v>-143</v>
      </c>
      <c r="M212" s="33">
        <v>-0.40941253224857999</v>
      </c>
      <c r="N212" s="11">
        <v>2.6630223217752672E-3</v>
      </c>
      <c r="O212" s="10">
        <v>-172</v>
      </c>
      <c r="P212" s="33">
        <v>-0.39891913834142456</v>
      </c>
      <c r="Q212" s="11">
        <v>2.2873836618272622E-2</v>
      </c>
      <c r="R212" s="10">
        <v>19</v>
      </c>
      <c r="S212" s="33">
        <v>0.23888270298591624</v>
      </c>
      <c r="T212" s="12">
        <v>0</v>
      </c>
      <c r="U212" s="10">
        <v>177</v>
      </c>
      <c r="V212" s="33">
        <v>0.59055637472054223</v>
      </c>
      <c r="W212" s="11">
        <v>-3.7866678597302098E-2</v>
      </c>
      <c r="X212" s="10">
        <v>-30</v>
      </c>
      <c r="Y212" s="33">
        <v>-0.2369004069176609</v>
      </c>
      <c r="Z212" s="13">
        <v>13549</v>
      </c>
      <c r="AA212" s="10">
        <v>-24</v>
      </c>
      <c r="AB212" s="33">
        <v>-0.11588216489439052</v>
      </c>
      <c r="AC212" s="11">
        <v>3.8825834770340149E-3</v>
      </c>
      <c r="AD212" s="10">
        <v>-4</v>
      </c>
      <c r="AE212" s="33">
        <v>-3.7510085954464145E-2</v>
      </c>
      <c r="AF212" s="11">
        <v>1.9348429644907572E-3</v>
      </c>
      <c r="AG212" s="10">
        <v>-10</v>
      </c>
      <c r="AH212" s="33">
        <v>-0.18144061709034676</v>
      </c>
      <c r="AI212" s="14">
        <v>6.8666666666666876E-2</v>
      </c>
      <c r="AJ212" s="10">
        <v>-36</v>
      </c>
      <c r="AK212" s="33">
        <v>-8.8701104073142453E-2</v>
      </c>
      <c r="AL212" s="13">
        <v>-19143.237559467612</v>
      </c>
      <c r="AM212" s="38"/>
    </row>
    <row r="213" spans="1:39" x14ac:dyDescent="0.25">
      <c r="A213" t="s">
        <v>601</v>
      </c>
      <c r="B213" s="5" t="s">
        <v>540</v>
      </c>
      <c r="C213" s="6" t="s">
        <v>91</v>
      </c>
      <c r="D213" s="7" t="s">
        <v>39</v>
      </c>
      <c r="E213" s="8">
        <v>16.686827338168108</v>
      </c>
      <c r="F213" s="36">
        <v>0.2200762466179369</v>
      </c>
      <c r="G213" s="8">
        <v>4.3799085129080275</v>
      </c>
      <c r="H213" s="9">
        <v>9</v>
      </c>
      <c r="I213" s="10">
        <v>30</v>
      </c>
      <c r="J213" s="33">
        <v>0.1303741016027446</v>
      </c>
      <c r="K213" s="11">
        <v>3.176806879030325E-2</v>
      </c>
      <c r="L213" s="10">
        <v>240</v>
      </c>
      <c r="M213" s="33">
        <v>0.77685503314311399</v>
      </c>
      <c r="N213" s="11">
        <v>-4.8123552232622081E-2</v>
      </c>
      <c r="O213" s="10">
        <v>-10</v>
      </c>
      <c r="P213" s="33">
        <v>-2.4486579614661941E-2</v>
      </c>
      <c r="Q213" s="11">
        <v>0</v>
      </c>
      <c r="R213" s="10">
        <v>83</v>
      </c>
      <c r="S213" s="33">
        <v>0.28890297238749008</v>
      </c>
      <c r="T213" s="12">
        <v>-0.21034917963819943</v>
      </c>
      <c r="U213" s="10">
        <v>-165</v>
      </c>
      <c r="V213" s="33">
        <v>-0.42748885040986168</v>
      </c>
      <c r="W213" s="11">
        <v>2.2096427066849784E-2</v>
      </c>
      <c r="X213" s="10">
        <v>-5</v>
      </c>
      <c r="Y213" s="33">
        <v>-4.7257437897735732E-2</v>
      </c>
      <c r="Z213" s="13">
        <v>21202</v>
      </c>
      <c r="AA213" s="10">
        <v>88</v>
      </c>
      <c r="AB213" s="33">
        <v>0.21354031816560759</v>
      </c>
      <c r="AC213" s="11">
        <v>-4.5822102425877725E-5</v>
      </c>
      <c r="AD213" s="10">
        <v>7</v>
      </c>
      <c r="AE213" s="33">
        <v>9.8417354647596933E-3</v>
      </c>
      <c r="AF213" s="11">
        <v>6.0918298878691601E-3</v>
      </c>
      <c r="AG213" s="10">
        <v>-23</v>
      </c>
      <c r="AH213" s="33">
        <v>-7.9815789903664419E-2</v>
      </c>
      <c r="AI213" s="14">
        <v>-3.3333333333332771E-2</v>
      </c>
      <c r="AJ213" s="10">
        <v>-9</v>
      </c>
      <c r="AK213" s="33">
        <v>6.8300924716449551E-4</v>
      </c>
      <c r="AL213" s="13">
        <v>17815.461663220543</v>
      </c>
      <c r="AM213" s="38"/>
    </row>
    <row r="214" spans="1:39" x14ac:dyDescent="0.25">
      <c r="A214" t="s">
        <v>1027</v>
      </c>
      <c r="B214" s="5" t="s">
        <v>471</v>
      </c>
      <c r="C214" s="6" t="s">
        <v>81</v>
      </c>
      <c r="D214" s="7" t="s">
        <v>34</v>
      </c>
      <c r="E214" s="8">
        <v>17.38765652204448</v>
      </c>
      <c r="F214" s="36">
        <v>0.18119429011323707</v>
      </c>
      <c r="G214" s="8">
        <v>4.3342411589980046</v>
      </c>
      <c r="H214" s="9">
        <v>0</v>
      </c>
      <c r="I214" s="10">
        <v>-68</v>
      </c>
      <c r="J214" s="33">
        <v>-0.64752209152394025</v>
      </c>
      <c r="K214" s="11">
        <v>-4.9923799280564563E-3</v>
      </c>
      <c r="L214" s="10">
        <v>-118</v>
      </c>
      <c r="M214" s="33">
        <v>-0.27052886301954038</v>
      </c>
      <c r="N214" s="11">
        <v>-1.5713687158000894E-3</v>
      </c>
      <c r="O214" s="10">
        <v>43</v>
      </c>
      <c r="P214" s="33">
        <v>7.657353224887975E-2</v>
      </c>
      <c r="Q214" s="11">
        <v>-6.9003525630749601E-3</v>
      </c>
      <c r="R214" s="10">
        <v>-21</v>
      </c>
      <c r="S214" s="33">
        <v>0.16991494091425141</v>
      </c>
      <c r="T214" s="12">
        <v>0.11498758119873548</v>
      </c>
      <c r="U214" s="10">
        <v>-30</v>
      </c>
      <c r="V214" s="33">
        <v>-5.2019036582763578E-2</v>
      </c>
      <c r="W214" s="11">
        <v>-4.9409742289278913E-5</v>
      </c>
      <c r="X214" s="10">
        <v>13</v>
      </c>
      <c r="Y214" s="33">
        <v>0.13196466244192345</v>
      </c>
      <c r="Z214" s="13">
        <v>26234</v>
      </c>
      <c r="AA214" s="10">
        <v>15</v>
      </c>
      <c r="AB214" s="33">
        <v>2.4617936443357524E-2</v>
      </c>
      <c r="AC214" s="11">
        <v>2.3338875956102414E-3</v>
      </c>
      <c r="AD214" s="10">
        <v>16</v>
      </c>
      <c r="AE214" s="33">
        <v>5.1538665096746317E-2</v>
      </c>
      <c r="AF214" s="11">
        <v>8.0124516255846157E-3</v>
      </c>
      <c r="AG214" s="10">
        <v>11</v>
      </c>
      <c r="AH214" s="33">
        <v>2.4087109535449517E-2</v>
      </c>
      <c r="AI214" s="14">
        <v>-0.14766666666666639</v>
      </c>
      <c r="AJ214" s="10">
        <v>4</v>
      </c>
      <c r="AK214" s="33">
        <v>8.3782032113994265E-3</v>
      </c>
      <c r="AL214" s="13">
        <v>26900.170387038699</v>
      </c>
      <c r="AM214" s="38"/>
    </row>
    <row r="215" spans="1:39" x14ac:dyDescent="0.25">
      <c r="A215" t="s">
        <v>1126</v>
      </c>
      <c r="B215" s="5" t="s">
        <v>433</v>
      </c>
      <c r="C215" s="6" t="s">
        <v>33</v>
      </c>
      <c r="D215" s="7" t="s">
        <v>34</v>
      </c>
      <c r="E215" s="8">
        <v>18.976352422720687</v>
      </c>
      <c r="F215" s="36">
        <v>5.3972146792264919E-2</v>
      </c>
      <c r="G215" s="8">
        <v>4.3278064289268521</v>
      </c>
      <c r="H215" s="9">
        <v>-12</v>
      </c>
      <c r="I215" s="10">
        <v>-148</v>
      </c>
      <c r="J215" s="33">
        <v>-0.52368566093439506</v>
      </c>
      <c r="K215" s="11">
        <v>-1.4881672318554084E-2</v>
      </c>
      <c r="L215" s="10">
        <v>-127</v>
      </c>
      <c r="M215" s="33">
        <v>-0.31841285541199338</v>
      </c>
      <c r="N215" s="11">
        <v>8.2748271430831861E-3</v>
      </c>
      <c r="O215" s="10">
        <v>14</v>
      </c>
      <c r="P215" s="33">
        <v>6.0122163557065456E-2</v>
      </c>
      <c r="Q215" s="11">
        <v>-6.4672672160261298E-3</v>
      </c>
      <c r="R215" s="10">
        <v>-60</v>
      </c>
      <c r="S215" s="33">
        <v>9.5777658059211596E-2</v>
      </c>
      <c r="T215" s="12">
        <v>0.17153134204038814</v>
      </c>
      <c r="U215" s="10">
        <v>32</v>
      </c>
      <c r="V215" s="33">
        <v>6.5445453275683074E-2</v>
      </c>
      <c r="W215" s="11">
        <v>-7.4778525374626578E-3</v>
      </c>
      <c r="X215" s="10">
        <v>9</v>
      </c>
      <c r="Y215" s="33">
        <v>3.7013407675815291E-2</v>
      </c>
      <c r="Z215" s="13">
        <v>24536</v>
      </c>
      <c r="AA215" s="10">
        <v>-17</v>
      </c>
      <c r="AB215" s="33">
        <v>-9.694682007310379E-2</v>
      </c>
      <c r="AC215" s="11">
        <v>3.5299911086792979E-3</v>
      </c>
      <c r="AD215" s="10">
        <v>35</v>
      </c>
      <c r="AE215" s="33">
        <v>0.10784496149650086</v>
      </c>
      <c r="AF215" s="11">
        <v>1.1974276367711756E-2</v>
      </c>
      <c r="AG215" s="10">
        <v>-11</v>
      </c>
      <c r="AH215" s="33">
        <v>-6.4025420310873798E-3</v>
      </c>
      <c r="AI215" s="14">
        <v>-0.11133333333333351</v>
      </c>
      <c r="AJ215" s="10">
        <v>-16</v>
      </c>
      <c r="AK215" s="33">
        <v>-1.2637650418155094E-2</v>
      </c>
      <c r="AL215" s="13">
        <v>17598.78402296995</v>
      </c>
      <c r="AM215" s="38"/>
    </row>
    <row r="216" spans="1:39" x14ac:dyDescent="0.25">
      <c r="A216" t="s">
        <v>1012</v>
      </c>
      <c r="B216" s="5" t="s">
        <v>472</v>
      </c>
      <c r="C216" s="6" t="s">
        <v>91</v>
      </c>
      <c r="D216" s="7" t="s">
        <v>39</v>
      </c>
      <c r="E216" s="8">
        <v>15.907415658049922</v>
      </c>
      <c r="F216" s="36">
        <v>0.30576811750072697</v>
      </c>
      <c r="G216" s="8">
        <v>4.325239929691401</v>
      </c>
      <c r="H216" s="9">
        <v>19</v>
      </c>
      <c r="I216" s="10">
        <v>114</v>
      </c>
      <c r="J216" s="33">
        <v>0.61583855223947104</v>
      </c>
      <c r="K216" s="11">
        <v>7.8503035493742157E-2</v>
      </c>
      <c r="L216" s="10">
        <v>54</v>
      </c>
      <c r="M216" s="33">
        <v>0.25406885563055348</v>
      </c>
      <c r="N216" s="11">
        <v>-1.6733011208386862E-2</v>
      </c>
      <c r="O216" s="10">
        <v>50</v>
      </c>
      <c r="P216" s="33">
        <v>0.14578900964789676</v>
      </c>
      <c r="Q216" s="11">
        <v>-1.1739557297669654E-2</v>
      </c>
      <c r="R216" s="10">
        <v>39</v>
      </c>
      <c r="S216" s="33">
        <v>0.17642063279616571</v>
      </c>
      <c r="T216" s="12">
        <v>-0.21034093056253717</v>
      </c>
      <c r="U216" s="10">
        <v>-8</v>
      </c>
      <c r="V216" s="33">
        <v>-3.4517161569872168E-2</v>
      </c>
      <c r="W216" s="11">
        <v>-1.62325010167284E-3</v>
      </c>
      <c r="X216" s="10">
        <v>-17</v>
      </c>
      <c r="Y216" s="33">
        <v>-0.10313056191977255</v>
      </c>
      <c r="Z216" s="13">
        <v>20810</v>
      </c>
      <c r="AA216" s="10">
        <v>29</v>
      </c>
      <c r="AB216" s="33">
        <v>7.761060839543632E-2</v>
      </c>
      <c r="AC216" s="11">
        <v>1.7019431507949226E-3</v>
      </c>
      <c r="AD216" s="10">
        <v>-58</v>
      </c>
      <c r="AE216" s="33">
        <v>-0.15836798032913102</v>
      </c>
      <c r="AF216" s="11">
        <v>-4.1570247076281319E-3</v>
      </c>
      <c r="AG216" s="10">
        <v>-20</v>
      </c>
      <c r="AH216" s="33">
        <v>-6.1373126358692492E-2</v>
      </c>
      <c r="AI216" s="14">
        <v>-5.400000000000027E-2</v>
      </c>
      <c r="AJ216" s="10">
        <v>-1</v>
      </c>
      <c r="AK216" s="33">
        <v>-6.7999959131381793E-4</v>
      </c>
      <c r="AL216" s="13">
        <v>23928.891798336757</v>
      </c>
      <c r="AM216" s="38"/>
    </row>
    <row r="217" spans="1:39" x14ac:dyDescent="0.25">
      <c r="A217" t="s">
        <v>1005</v>
      </c>
      <c r="B217" s="5" t="s">
        <v>512</v>
      </c>
      <c r="C217" s="6" t="s">
        <v>38</v>
      </c>
      <c r="D217" s="7" t="s">
        <v>39</v>
      </c>
      <c r="E217" s="8">
        <v>15.311099265744833</v>
      </c>
      <c r="F217" s="36">
        <v>0.35847220558181814</v>
      </c>
      <c r="G217" s="8">
        <v>4.3153549562974867</v>
      </c>
      <c r="H217" s="9">
        <v>20</v>
      </c>
      <c r="I217" s="10">
        <v>-209</v>
      </c>
      <c r="J217" s="33">
        <v>-1.3566907686344321</v>
      </c>
      <c r="K217" s="11">
        <v>-5.5887054168499262E-2</v>
      </c>
      <c r="L217" s="10">
        <v>-66</v>
      </c>
      <c r="M217" s="33">
        <v>-0.62052943630692936</v>
      </c>
      <c r="N217" s="11">
        <v>-1.5107208558484825E-3</v>
      </c>
      <c r="O217" s="10">
        <v>8</v>
      </c>
      <c r="P217" s="33">
        <v>-5.4112793365131973E-3</v>
      </c>
      <c r="Q217" s="11">
        <v>-2.0435029290967743E-3</v>
      </c>
      <c r="R217" s="10">
        <v>-92</v>
      </c>
      <c r="S217" s="33">
        <v>7.1411311076784112E-2</v>
      </c>
      <c r="T217" s="12">
        <v>0.32919643151068245</v>
      </c>
      <c r="U217" s="10">
        <v>53</v>
      </c>
      <c r="V217" s="33">
        <v>0.21696041450165438</v>
      </c>
      <c r="W217" s="11">
        <v>-1.5171072775551894E-2</v>
      </c>
      <c r="X217" s="10">
        <v>24</v>
      </c>
      <c r="Y217" s="33">
        <v>0.30200192450804009</v>
      </c>
      <c r="Z217" s="13">
        <v>39023</v>
      </c>
      <c r="AA217" s="10">
        <v>2</v>
      </c>
      <c r="AB217" s="33">
        <v>0.10818419565591575</v>
      </c>
      <c r="AC217" s="11">
        <v>2.2248507627680748E-3</v>
      </c>
      <c r="AD217" s="10">
        <v>65</v>
      </c>
      <c r="AE217" s="33">
        <v>0.18373186172039546</v>
      </c>
      <c r="AF217" s="11">
        <v>1.540281773829999E-2</v>
      </c>
      <c r="AG217" s="10">
        <v>-13</v>
      </c>
      <c r="AH217" s="33">
        <v>-7.3425794043341985E-2</v>
      </c>
      <c r="AI217" s="14">
        <v>-4.666666666666619E-2</v>
      </c>
      <c r="AJ217" s="10">
        <v>-2</v>
      </c>
      <c r="AK217" s="33">
        <v>-2.2978891193129351E-2</v>
      </c>
      <c r="AL217" s="13">
        <v>30212.457019559399</v>
      </c>
      <c r="AM217" s="38"/>
    </row>
    <row r="218" spans="1:39" x14ac:dyDescent="0.25">
      <c r="A218" t="s">
        <v>691</v>
      </c>
      <c r="B218" s="5" t="s">
        <v>250</v>
      </c>
      <c r="C218" s="6" t="s">
        <v>19</v>
      </c>
      <c r="D218" s="7" t="s">
        <v>20</v>
      </c>
      <c r="E218" s="8">
        <v>28.633675240555622</v>
      </c>
      <c r="F218" s="36">
        <v>-0.72529477982503132</v>
      </c>
      <c r="G218" s="8">
        <v>4.303378778549753</v>
      </c>
      <c r="H218" s="9">
        <v>-36</v>
      </c>
      <c r="I218" s="10">
        <v>-5</v>
      </c>
      <c r="J218" s="33">
        <v>-1.2435517110288091E-2</v>
      </c>
      <c r="K218" s="11">
        <v>2.6924781962555322E-2</v>
      </c>
      <c r="L218" s="10">
        <v>151</v>
      </c>
      <c r="M218" s="33">
        <v>0.70840607396418098</v>
      </c>
      <c r="N218" s="11">
        <v>-5.5181901415986154E-2</v>
      </c>
      <c r="O218" s="10">
        <v>-83</v>
      </c>
      <c r="P218" s="33">
        <v>-0.40256232453546087</v>
      </c>
      <c r="Q218" s="11">
        <v>2.1488116961392571E-2</v>
      </c>
      <c r="R218" s="10">
        <v>55</v>
      </c>
      <c r="S218" s="33">
        <v>0.16882519391017153</v>
      </c>
      <c r="T218" s="12">
        <v>-0.59109654654975663</v>
      </c>
      <c r="U218" s="10">
        <v>-137</v>
      </c>
      <c r="V218" s="33">
        <v>-0.79410039122484533</v>
      </c>
      <c r="W218" s="11">
        <v>4.6029064816233686E-2</v>
      </c>
      <c r="X218" s="10">
        <v>-55</v>
      </c>
      <c r="Y218" s="33">
        <v>-0.17450156925618054</v>
      </c>
      <c r="Z218" s="13">
        <v>5315</v>
      </c>
      <c r="AA218" s="10">
        <v>147</v>
      </c>
      <c r="AB218" s="33">
        <v>0.36909574111080684</v>
      </c>
      <c r="AC218" s="11">
        <v>-2.2811983958480747E-3</v>
      </c>
      <c r="AD218" s="10">
        <v>-40</v>
      </c>
      <c r="AE218" s="33">
        <v>-0.11078599483149659</v>
      </c>
      <c r="AF218" s="11">
        <v>-9.2652590989927841E-4</v>
      </c>
      <c r="AG218" s="10">
        <v>7</v>
      </c>
      <c r="AH218" s="33">
        <v>0.14819663642012093</v>
      </c>
      <c r="AI218" s="14">
        <v>-0.27800000000000002</v>
      </c>
      <c r="AJ218" s="10">
        <v>16</v>
      </c>
      <c r="AK218" s="33">
        <v>3.0771066733880637E-2</v>
      </c>
      <c r="AL218" s="13">
        <v>18685.395509384674</v>
      </c>
      <c r="AM218" s="38"/>
    </row>
    <row r="219" spans="1:39" x14ac:dyDescent="0.25">
      <c r="A219" t="s">
        <v>689</v>
      </c>
      <c r="B219" s="5" t="s">
        <v>497</v>
      </c>
      <c r="C219" s="6" t="s">
        <v>91</v>
      </c>
      <c r="D219" s="7" t="s">
        <v>39</v>
      </c>
      <c r="E219" s="8">
        <v>16.451809788053829</v>
      </c>
      <c r="F219" s="36">
        <v>0.27629795013427039</v>
      </c>
      <c r="G219" s="8">
        <v>4.2879457690364333</v>
      </c>
      <c r="H219" s="9">
        <v>20</v>
      </c>
      <c r="I219" s="10">
        <v>166</v>
      </c>
      <c r="J219" s="33">
        <v>0.73994840934278061</v>
      </c>
      <c r="K219" s="11">
        <v>7.174603716721184E-2</v>
      </c>
      <c r="L219" s="10">
        <v>-45</v>
      </c>
      <c r="M219" s="33">
        <v>-3.4472777954650313E-2</v>
      </c>
      <c r="N219" s="11">
        <v>-6.1972351593110077E-3</v>
      </c>
      <c r="O219" s="10">
        <v>38</v>
      </c>
      <c r="P219" s="33">
        <v>0.10200929340392795</v>
      </c>
      <c r="Q219" s="11">
        <v>-8.2050671786159744E-3</v>
      </c>
      <c r="R219" s="10">
        <v>-208</v>
      </c>
      <c r="S219" s="33">
        <v>-0.14287314813397767</v>
      </c>
      <c r="T219" s="12">
        <v>0.75041272699984984</v>
      </c>
      <c r="U219" s="10">
        <v>48</v>
      </c>
      <c r="V219" s="33">
        <v>0.10166070541779781</v>
      </c>
      <c r="W219" s="11">
        <v>-9.5763451671999587E-3</v>
      </c>
      <c r="X219" s="10">
        <v>-31</v>
      </c>
      <c r="Y219" s="33">
        <v>-0.28142041931173478</v>
      </c>
      <c r="Z219" s="13">
        <v>14439</v>
      </c>
      <c r="AA219" s="10">
        <v>131</v>
      </c>
      <c r="AB219" s="33">
        <v>0.30805308304566964</v>
      </c>
      <c r="AC219" s="11">
        <v>-1.5532568288346531E-3</v>
      </c>
      <c r="AD219" s="10">
        <v>24</v>
      </c>
      <c r="AE219" s="33">
        <v>5.9987265169333504E-2</v>
      </c>
      <c r="AF219" s="11">
        <v>8.6005977270341427E-3</v>
      </c>
      <c r="AG219" s="10">
        <v>-60</v>
      </c>
      <c r="AH219" s="33">
        <v>-0.16306131376386007</v>
      </c>
      <c r="AI219" s="14">
        <v>6.3333333333333464E-2</v>
      </c>
      <c r="AJ219" s="10">
        <v>-41</v>
      </c>
      <c r="AK219" s="33">
        <v>-2.6889635451253779E-2</v>
      </c>
      <c r="AL219" s="13">
        <v>-1628.784379853023</v>
      </c>
      <c r="AM219" s="38"/>
    </row>
    <row r="220" spans="1:39" x14ac:dyDescent="0.25">
      <c r="A220" t="s">
        <v>688</v>
      </c>
      <c r="B220" s="5" t="s">
        <v>371</v>
      </c>
      <c r="C220" s="6" t="s">
        <v>91</v>
      </c>
      <c r="D220" s="7" t="s">
        <v>39</v>
      </c>
      <c r="E220" s="8">
        <v>20.408223773989285</v>
      </c>
      <c r="F220" s="36">
        <v>-3.8673540453284083E-2</v>
      </c>
      <c r="G220" s="8">
        <v>4.2673088062706164</v>
      </c>
      <c r="H220" s="9">
        <v>-3</v>
      </c>
      <c r="I220" s="10">
        <v>86</v>
      </c>
      <c r="J220" s="33">
        <v>0.33658578915370685</v>
      </c>
      <c r="K220" s="11">
        <v>5.1933780944082852E-2</v>
      </c>
      <c r="L220" s="10">
        <v>-65</v>
      </c>
      <c r="M220" s="33">
        <v>-0.19946978539022209</v>
      </c>
      <c r="N220" s="11">
        <v>6.056055851834323E-3</v>
      </c>
      <c r="O220" s="10">
        <v>-70</v>
      </c>
      <c r="P220" s="33">
        <v>-0.3140698388839166</v>
      </c>
      <c r="Q220" s="11">
        <v>1.6041177098458058E-2</v>
      </c>
      <c r="R220" s="10">
        <v>19</v>
      </c>
      <c r="S220" s="33">
        <v>0.23888270298591624</v>
      </c>
      <c r="T220" s="12">
        <v>0</v>
      </c>
      <c r="U220" s="10">
        <v>173</v>
      </c>
      <c r="V220" s="33">
        <v>0.44540471719759739</v>
      </c>
      <c r="W220" s="11">
        <v>-2.990749138400145E-2</v>
      </c>
      <c r="X220" s="10">
        <v>51</v>
      </c>
      <c r="Y220" s="33">
        <v>0.33610325659920071</v>
      </c>
      <c r="Z220" s="13">
        <v>33730</v>
      </c>
      <c r="AA220" s="10">
        <v>-120</v>
      </c>
      <c r="AB220" s="33">
        <v>-0.36458752609060874</v>
      </c>
      <c r="AC220" s="11">
        <v>7.2287847929395771E-3</v>
      </c>
      <c r="AD220" s="10">
        <v>-133</v>
      </c>
      <c r="AE220" s="33">
        <v>-0.38439566829444577</v>
      </c>
      <c r="AF220" s="11">
        <v>-1.7008202970146047E-2</v>
      </c>
      <c r="AG220" s="10">
        <v>-34</v>
      </c>
      <c r="AH220" s="33">
        <v>-0.11957719084285245</v>
      </c>
      <c r="AI220" s="14">
        <v>2.2000000000000242E-2</v>
      </c>
      <c r="AJ220" s="10">
        <v>-20</v>
      </c>
      <c r="AK220" s="33">
        <v>-1.5835487887415622E-3</v>
      </c>
      <c r="AL220" s="13">
        <v>12112.721178756881</v>
      </c>
      <c r="AM220" s="38"/>
    </row>
    <row r="221" spans="1:39" x14ac:dyDescent="0.25">
      <c r="A221" t="s">
        <v>657</v>
      </c>
      <c r="B221" s="5" t="s">
        <v>137</v>
      </c>
      <c r="C221" s="6" t="s">
        <v>24</v>
      </c>
      <c r="D221" s="7" t="s">
        <v>20</v>
      </c>
      <c r="E221" s="8">
        <v>30.52759063407068</v>
      </c>
      <c r="F221" s="36">
        <v>-0.86510145981876074</v>
      </c>
      <c r="G221" s="8">
        <v>4.266251345724239</v>
      </c>
      <c r="H221" s="9">
        <v>-39</v>
      </c>
      <c r="I221" s="10">
        <v>-1</v>
      </c>
      <c r="J221" s="33">
        <v>-1.06473348684369</v>
      </c>
      <c r="K221" s="11">
        <v>-7.4135558875097596E-2</v>
      </c>
      <c r="L221" s="10">
        <v>-115</v>
      </c>
      <c r="M221" s="33">
        <v>-0.2075942643702865</v>
      </c>
      <c r="N221" s="11">
        <v>1.1960767369641606E-3</v>
      </c>
      <c r="O221" s="10">
        <v>32</v>
      </c>
      <c r="P221" s="33">
        <v>0.14392171754226724</v>
      </c>
      <c r="Q221" s="11">
        <v>-1.2458372007025008E-2</v>
      </c>
      <c r="R221" s="10">
        <v>15</v>
      </c>
      <c r="S221" s="33">
        <v>-2.8558502166122005E-2</v>
      </c>
      <c r="T221" s="12">
        <v>-0.213114939538251</v>
      </c>
      <c r="U221" s="10">
        <v>-98</v>
      </c>
      <c r="V221" s="33">
        <v>-0.49932199642246028</v>
      </c>
      <c r="W221" s="11">
        <v>2.8199037685971651E-2</v>
      </c>
      <c r="X221" s="10">
        <v>43</v>
      </c>
      <c r="Y221" s="33">
        <v>0.14289725747390702</v>
      </c>
      <c r="Z221" s="13">
        <v>18935</v>
      </c>
      <c r="AA221" s="10">
        <v>66</v>
      </c>
      <c r="AB221" s="33">
        <v>0.2943381683430854</v>
      </c>
      <c r="AC221" s="11">
        <v>-2.530778164924509E-3</v>
      </c>
      <c r="AD221" s="10">
        <v>-161</v>
      </c>
      <c r="AE221" s="33">
        <v>-0.66101484010078171</v>
      </c>
      <c r="AF221" s="11">
        <v>-3.1493367597232425E-2</v>
      </c>
      <c r="AG221" s="10">
        <v>13</v>
      </c>
      <c r="AH221" s="33">
        <v>9.7727638164564867E-2</v>
      </c>
      <c r="AI221" s="14">
        <v>-0.2473333333333334</v>
      </c>
      <c r="AJ221" s="10">
        <v>12</v>
      </c>
      <c r="AK221" s="33">
        <v>0.14514705509478593</v>
      </c>
      <c r="AL221" s="13">
        <v>213688.70971241553</v>
      </c>
      <c r="AM221" s="38"/>
    </row>
    <row r="222" spans="1:39" x14ac:dyDescent="0.25">
      <c r="A222" t="s">
        <v>1091</v>
      </c>
      <c r="B222" s="5" t="s">
        <v>354</v>
      </c>
      <c r="C222" s="6" t="s">
        <v>54</v>
      </c>
      <c r="D222" s="7" t="s">
        <v>39</v>
      </c>
      <c r="E222" s="8">
        <v>23.574438723230266</v>
      </c>
      <c r="F222" s="36">
        <v>-0.29386515393479051</v>
      </c>
      <c r="G222" s="8">
        <v>4.2585646492051197</v>
      </c>
      <c r="H222" s="9">
        <v>-24</v>
      </c>
      <c r="I222" s="10">
        <v>223</v>
      </c>
      <c r="J222" s="33">
        <v>0.92285982178097392</v>
      </c>
      <c r="K222" s="11">
        <v>9.629164315009231E-2</v>
      </c>
      <c r="L222" s="10">
        <v>214</v>
      </c>
      <c r="M222" s="33">
        <v>0.77244586409333638</v>
      </c>
      <c r="N222" s="11">
        <v>-4.1829999674861146E-2</v>
      </c>
      <c r="O222" s="10">
        <v>-74</v>
      </c>
      <c r="P222" s="33">
        <v>-0.3564971421396671</v>
      </c>
      <c r="Q222" s="11">
        <v>1.9012417818275111E-2</v>
      </c>
      <c r="R222" s="10">
        <v>29</v>
      </c>
      <c r="S222" s="33">
        <v>0.16603151097507085</v>
      </c>
      <c r="T222" s="12">
        <v>-0.16197561872981558</v>
      </c>
      <c r="U222" s="10">
        <v>-176</v>
      </c>
      <c r="V222" s="33">
        <v>-0.66020261775283107</v>
      </c>
      <c r="W222" s="11">
        <v>3.7260778462475802E-2</v>
      </c>
      <c r="X222" s="10">
        <v>40</v>
      </c>
      <c r="Y222" s="33">
        <v>0.11754539842015063</v>
      </c>
      <c r="Z222" s="13">
        <v>20802</v>
      </c>
      <c r="AA222" s="10">
        <v>-51</v>
      </c>
      <c r="AB222" s="33">
        <v>-0.21358108658762129</v>
      </c>
      <c r="AC222" s="11">
        <v>4.5405119526126525E-3</v>
      </c>
      <c r="AD222" s="10">
        <v>75</v>
      </c>
      <c r="AE222" s="33">
        <v>0.21313349784266589</v>
      </c>
      <c r="AF222" s="11">
        <v>1.7304175144515543E-2</v>
      </c>
      <c r="AG222" s="10">
        <v>19</v>
      </c>
      <c r="AH222" s="33">
        <v>5.4094923727564304E-2</v>
      </c>
      <c r="AI222" s="14">
        <v>-0.19500000000000006</v>
      </c>
      <c r="AJ222" s="10">
        <v>10</v>
      </c>
      <c r="AK222" s="33">
        <v>9.4205316278921508E-3</v>
      </c>
      <c r="AL222" s="13">
        <v>36056.616523223202</v>
      </c>
      <c r="AM222" s="38"/>
    </row>
    <row r="223" spans="1:39" x14ac:dyDescent="0.25">
      <c r="A223" t="s">
        <v>1101</v>
      </c>
      <c r="B223" s="5" t="s">
        <v>537</v>
      </c>
      <c r="C223" s="6" t="s">
        <v>54</v>
      </c>
      <c r="D223" s="7" t="s">
        <v>39</v>
      </c>
      <c r="E223" s="8">
        <v>14.318211174720592</v>
      </c>
      <c r="F223" s="36">
        <v>0.46684250745295053</v>
      </c>
      <c r="G223" s="8">
        <v>4.2476806877729345</v>
      </c>
      <c r="H223" s="9">
        <v>25</v>
      </c>
      <c r="I223" s="10">
        <v>-85</v>
      </c>
      <c r="J223" s="33">
        <v>-0.56282011863411929</v>
      </c>
      <c r="K223" s="11">
        <v>-2.250019558584393E-3</v>
      </c>
      <c r="L223" s="10">
        <v>180</v>
      </c>
      <c r="M223" s="33">
        <v>0.59671327480786995</v>
      </c>
      <c r="N223" s="11">
        <v>-3.7510191360989292E-2</v>
      </c>
      <c r="O223" s="10">
        <v>-5</v>
      </c>
      <c r="P223" s="33">
        <v>-1.1794630577568022E-2</v>
      </c>
      <c r="Q223" s="11">
        <v>-1.0505634499027019E-3</v>
      </c>
      <c r="R223" s="10">
        <v>19</v>
      </c>
      <c r="S223" s="33">
        <v>0.23888270298591624</v>
      </c>
      <c r="T223" s="12">
        <v>0</v>
      </c>
      <c r="U223" s="10">
        <v>76</v>
      </c>
      <c r="V223" s="33">
        <v>0.18507852181415013</v>
      </c>
      <c r="W223" s="11">
        <v>-1.4263928914505286E-2</v>
      </c>
      <c r="X223" s="10">
        <v>15</v>
      </c>
      <c r="Y223" s="33">
        <v>0.16435196079238312</v>
      </c>
      <c r="Z223" s="13">
        <v>32901</v>
      </c>
      <c r="AA223" s="10">
        <v>20</v>
      </c>
      <c r="AB223" s="33">
        <v>1.0840681217393455E-2</v>
      </c>
      <c r="AC223" s="11">
        <v>2.3713972001097976E-3</v>
      </c>
      <c r="AD223" s="10">
        <v>-40</v>
      </c>
      <c r="AE223" s="33">
        <v>-0.14161907537284024</v>
      </c>
      <c r="AF223" s="11">
        <v>-3.8374424793574669E-3</v>
      </c>
      <c r="AG223" s="10">
        <v>33</v>
      </c>
      <c r="AH223" s="33">
        <v>3.8442396656629907E-2</v>
      </c>
      <c r="AI223" s="14">
        <v>-0.16966666666666708</v>
      </c>
      <c r="AJ223" s="10">
        <v>12</v>
      </c>
      <c r="AK223" s="33">
        <v>1.2073833543681564E-2</v>
      </c>
      <c r="AL223" s="13">
        <v>36156.187064368802</v>
      </c>
      <c r="AM223" s="38"/>
    </row>
    <row r="224" spans="1:39" x14ac:dyDescent="0.25">
      <c r="A224" t="s">
        <v>1145</v>
      </c>
      <c r="B224" s="5" t="s">
        <v>265</v>
      </c>
      <c r="C224" s="6" t="s">
        <v>63</v>
      </c>
      <c r="D224" s="7" t="s">
        <v>34</v>
      </c>
      <c r="E224" s="8">
        <v>27.9370023194565</v>
      </c>
      <c r="F224" s="36">
        <v>-0.64409569848025705</v>
      </c>
      <c r="G224" s="8">
        <v>4.2430764402924375</v>
      </c>
      <c r="H224" s="9">
        <v>-33</v>
      </c>
      <c r="I224" s="10">
        <v>-36</v>
      </c>
      <c r="J224" s="33">
        <v>-8.8460512050502538E-2</v>
      </c>
      <c r="K224" s="11">
        <v>1.4174339882395026E-2</v>
      </c>
      <c r="L224" s="10">
        <v>210</v>
      </c>
      <c r="M224" s="33">
        <v>1.0912195684089072</v>
      </c>
      <c r="N224" s="11">
        <v>-5.169258920402562E-2</v>
      </c>
      <c r="O224" s="10">
        <v>-159</v>
      </c>
      <c r="P224" s="33">
        <v>-0.47288449150004924</v>
      </c>
      <c r="Q224" s="11">
        <v>2.6944675132074967E-2</v>
      </c>
      <c r="R224" s="10">
        <v>155</v>
      </c>
      <c r="S224" s="33">
        <v>0.34102890605081393</v>
      </c>
      <c r="T224" s="12">
        <v>-0.42955326460481102</v>
      </c>
      <c r="U224" s="10">
        <v>-213</v>
      </c>
      <c r="V224" s="33">
        <v>-0.76807243631361799</v>
      </c>
      <c r="W224" s="11">
        <v>4.3480943606312779E-2</v>
      </c>
      <c r="X224" s="10">
        <v>-29</v>
      </c>
      <c r="Y224" s="33">
        <v>-0.227278286256134</v>
      </c>
      <c r="Z224" s="13">
        <v>-319</v>
      </c>
      <c r="AA224" s="10">
        <v>-52</v>
      </c>
      <c r="AB224" s="33">
        <v>-0.22878870234416399</v>
      </c>
      <c r="AC224" s="11">
        <v>4.3415069103878712E-3</v>
      </c>
      <c r="AD224" s="10">
        <v>127</v>
      </c>
      <c r="AE224" s="33">
        <v>0.47453360361434044</v>
      </c>
      <c r="AF224" s="11">
        <v>3.4213195506875516E-2</v>
      </c>
      <c r="AG224" s="10">
        <v>-3</v>
      </c>
      <c r="AH224" s="33">
        <v>-7.3509285732517082E-2</v>
      </c>
      <c r="AI224" s="14">
        <v>-4.4666666666667076E-2</v>
      </c>
      <c r="AJ224" s="10">
        <v>5</v>
      </c>
      <c r="AK224" s="33">
        <v>2.0213062448327851E-2</v>
      </c>
      <c r="AL224" s="13">
        <v>22370.658765125685</v>
      </c>
      <c r="AM224" s="38"/>
    </row>
    <row r="225" spans="1:39" x14ac:dyDescent="0.25">
      <c r="A225" t="s">
        <v>821</v>
      </c>
      <c r="B225" s="5" t="s">
        <v>314</v>
      </c>
      <c r="C225" s="6" t="s">
        <v>71</v>
      </c>
      <c r="D225" s="7" t="s">
        <v>34</v>
      </c>
      <c r="E225" s="8">
        <v>23.429279157727102</v>
      </c>
      <c r="F225" s="36">
        <v>-0.27419054253741804</v>
      </c>
      <c r="G225" s="8">
        <v>4.2391537142291043</v>
      </c>
      <c r="H225" s="9">
        <v>-20</v>
      </c>
      <c r="I225" s="10">
        <v>63</v>
      </c>
      <c r="J225" s="33">
        <v>0.40156662758430839</v>
      </c>
      <c r="K225" s="11">
        <v>4.5400640153437699E-2</v>
      </c>
      <c r="L225" s="10">
        <v>77</v>
      </c>
      <c r="M225" s="33">
        <v>0.29250606910445609</v>
      </c>
      <c r="N225" s="11">
        <v>-3.5470187749790875E-2</v>
      </c>
      <c r="O225" s="10">
        <v>-48</v>
      </c>
      <c r="P225" s="33">
        <v>-0.13457650121836451</v>
      </c>
      <c r="Q225" s="11">
        <v>6.0097464452049422E-3</v>
      </c>
      <c r="R225" s="10">
        <v>84</v>
      </c>
      <c r="S225" s="33">
        <v>0.2891709507093933</v>
      </c>
      <c r="T225" s="12">
        <v>-0.21147610320033836</v>
      </c>
      <c r="U225" s="10">
        <v>-132</v>
      </c>
      <c r="V225" s="33">
        <v>-0.33123124977625584</v>
      </c>
      <c r="W225" s="11">
        <v>1.6354959361077271E-2</v>
      </c>
      <c r="X225" s="10">
        <v>16</v>
      </c>
      <c r="Y225" s="33">
        <v>4.9256571809533717E-2</v>
      </c>
      <c r="Z225" s="13">
        <v>18270</v>
      </c>
      <c r="AA225" s="10">
        <v>-33</v>
      </c>
      <c r="AB225" s="33">
        <v>-0.2070715682609007</v>
      </c>
      <c r="AC225" s="11">
        <v>3.828955406230905E-3</v>
      </c>
      <c r="AD225" s="10">
        <v>-59</v>
      </c>
      <c r="AE225" s="33">
        <v>-0.15448137474091972</v>
      </c>
      <c r="AF225" s="11">
        <v>-3.8930321050326677E-3</v>
      </c>
      <c r="AG225" s="10">
        <v>46</v>
      </c>
      <c r="AH225" s="33">
        <v>0.14341967100236785</v>
      </c>
      <c r="AI225" s="14">
        <v>-0.28133333333333299</v>
      </c>
      <c r="AJ225" s="10">
        <v>0</v>
      </c>
      <c r="AK225" s="33">
        <v>2.1478148069248582E-2</v>
      </c>
      <c r="AL225" s="13">
        <v>22146.13606201623</v>
      </c>
      <c r="AM225" s="38"/>
    </row>
    <row r="226" spans="1:39" x14ac:dyDescent="0.25">
      <c r="A226" t="s">
        <v>753</v>
      </c>
      <c r="B226" s="5" t="s">
        <v>327</v>
      </c>
      <c r="C226" s="6" t="s">
        <v>93</v>
      </c>
      <c r="D226" s="7" t="s">
        <v>34</v>
      </c>
      <c r="E226" s="8">
        <v>23.221971535293971</v>
      </c>
      <c r="F226" s="36">
        <v>-0.24958536686423516</v>
      </c>
      <c r="G226" s="8">
        <v>4.2201093397343037</v>
      </c>
      <c r="H226" s="9">
        <v>-16</v>
      </c>
      <c r="I226" s="10">
        <v>-21</v>
      </c>
      <c r="J226" s="33">
        <v>-0.5005157363117938</v>
      </c>
      <c r="K226" s="11">
        <v>1.0516456318356182E-2</v>
      </c>
      <c r="L226" s="10">
        <v>-94</v>
      </c>
      <c r="M226" s="33">
        <v>-0.39310895510738697</v>
      </c>
      <c r="N226" s="11">
        <v>-2.6273590979144709E-3</v>
      </c>
      <c r="O226" s="10">
        <v>-56</v>
      </c>
      <c r="P226" s="33">
        <v>-0.22964878106990472</v>
      </c>
      <c r="Q226" s="11">
        <v>1.1180213985047677E-2</v>
      </c>
      <c r="R226" s="10">
        <v>-72</v>
      </c>
      <c r="S226" s="33">
        <v>0.11020220451109147</v>
      </c>
      <c r="T226" s="12">
        <v>0.22535510174543411</v>
      </c>
      <c r="U226" s="10">
        <v>28</v>
      </c>
      <c r="V226" s="33">
        <v>0.19501016172332347</v>
      </c>
      <c r="W226" s="11">
        <v>-1.3242768062235871E-2</v>
      </c>
      <c r="X226" s="10">
        <v>18</v>
      </c>
      <c r="Y226" s="33">
        <v>6.4576724357080229E-2</v>
      </c>
      <c r="Z226" s="13">
        <v>17806</v>
      </c>
      <c r="AA226" s="10">
        <v>-54</v>
      </c>
      <c r="AB226" s="33">
        <v>-0.19028698484089102</v>
      </c>
      <c r="AC226" s="11">
        <v>5.4038002482574218E-3</v>
      </c>
      <c r="AD226" s="10">
        <v>11</v>
      </c>
      <c r="AE226" s="33">
        <v>3.7697930631636567E-2</v>
      </c>
      <c r="AF226" s="11">
        <v>7.946453141936094E-3</v>
      </c>
      <c r="AG226" s="10">
        <v>4</v>
      </c>
      <c r="AH226" s="33">
        <v>-5.5421828048436816E-2</v>
      </c>
      <c r="AI226" s="14">
        <v>-6.4999999999999947E-2</v>
      </c>
      <c r="AJ226" s="10">
        <v>0</v>
      </c>
      <c r="AK226" s="33">
        <v>5.0003076133300906E-4</v>
      </c>
      <c r="AL226" s="13">
        <v>24587.585940118588</v>
      </c>
      <c r="AM226" s="38"/>
    </row>
    <row r="227" spans="1:39" x14ac:dyDescent="0.25">
      <c r="A227" t="s">
        <v>1087</v>
      </c>
      <c r="B227" s="5" t="s">
        <v>369</v>
      </c>
      <c r="C227" s="6" t="s">
        <v>93</v>
      </c>
      <c r="D227" s="7" t="s">
        <v>34</v>
      </c>
      <c r="E227" s="8">
        <v>22.237159321713591</v>
      </c>
      <c r="F227" s="36">
        <v>-0.16572742848220834</v>
      </c>
      <c r="G227" s="8">
        <v>4.2116904370894446</v>
      </c>
      <c r="H227" s="9">
        <v>-22</v>
      </c>
      <c r="I227" s="10">
        <v>-60</v>
      </c>
      <c r="J227" s="33">
        <v>-0.18093895908738061</v>
      </c>
      <c r="K227" s="11">
        <v>1.8917540159871349E-2</v>
      </c>
      <c r="L227" s="10">
        <v>-22</v>
      </c>
      <c r="M227" s="33">
        <v>6.5903667122254761E-2</v>
      </c>
      <c r="N227" s="11">
        <v>-1.2780142234118969E-2</v>
      </c>
      <c r="O227" s="10">
        <v>-24</v>
      </c>
      <c r="P227" s="33">
        <v>-7.0478788761155875E-2</v>
      </c>
      <c r="Q227" s="11">
        <v>1.6107444454777214E-3</v>
      </c>
      <c r="R227" s="10">
        <v>-41</v>
      </c>
      <c r="S227" s="33">
        <v>2.0687654841146208E-2</v>
      </c>
      <c r="T227" s="12">
        <v>0.15127694614901344</v>
      </c>
      <c r="U227" s="10">
        <v>35</v>
      </c>
      <c r="V227" s="33">
        <v>0.10771695881715454</v>
      </c>
      <c r="W227" s="11">
        <v>-9.1647737091577058E-3</v>
      </c>
      <c r="X227" s="10">
        <v>-7</v>
      </c>
      <c r="Y227" s="33">
        <v>-5.4249772761006065E-2</v>
      </c>
      <c r="Z227" s="13">
        <v>18259</v>
      </c>
      <c r="AA227" s="10">
        <v>-33</v>
      </c>
      <c r="AB227" s="33">
        <v>-0.12767957530663954</v>
      </c>
      <c r="AC227" s="11">
        <v>3.6429112964366933E-3</v>
      </c>
      <c r="AD227" s="10">
        <v>-10</v>
      </c>
      <c r="AE227" s="33">
        <v>-3.2575344464553346E-2</v>
      </c>
      <c r="AF227" s="11">
        <v>4.3066398848453646E-3</v>
      </c>
      <c r="AG227" s="10">
        <v>29</v>
      </c>
      <c r="AH227" s="33">
        <v>7.3466879520977815E-2</v>
      </c>
      <c r="AI227" s="14">
        <v>-0.20333333333333314</v>
      </c>
      <c r="AJ227" s="10">
        <v>-11</v>
      </c>
      <c r="AK227" s="33">
        <v>4.9741690555312745E-3</v>
      </c>
      <c r="AL227" s="13">
        <v>18159.790703399747</v>
      </c>
      <c r="AM227" s="38"/>
    </row>
    <row r="228" spans="1:39" x14ac:dyDescent="0.25">
      <c r="A228" t="s">
        <v>1008</v>
      </c>
      <c r="B228" s="5" t="s">
        <v>173</v>
      </c>
      <c r="C228" s="6" t="s">
        <v>61</v>
      </c>
      <c r="D228" s="7" t="s">
        <v>39</v>
      </c>
      <c r="E228" s="8">
        <v>32.534336023953976</v>
      </c>
      <c r="F228" s="36">
        <v>-1.0048393906497226</v>
      </c>
      <c r="G228" s="8">
        <v>4.2060500412272646</v>
      </c>
      <c r="H228" s="9">
        <v>-44</v>
      </c>
      <c r="I228" s="10">
        <v>-121</v>
      </c>
      <c r="J228" s="33">
        <v>-1.2566718569667863</v>
      </c>
      <c r="K228" s="11">
        <v>-4.5758607311496169E-2</v>
      </c>
      <c r="L228" s="10">
        <v>-6</v>
      </c>
      <c r="M228" s="33">
        <v>-5.6213065840192457E-2</v>
      </c>
      <c r="N228" s="11">
        <v>-1.7132651056802048E-2</v>
      </c>
      <c r="O228" s="10">
        <v>-21</v>
      </c>
      <c r="P228" s="33">
        <v>-0.16599762160880749</v>
      </c>
      <c r="Q228" s="11">
        <v>5.6840502783427477E-3</v>
      </c>
      <c r="R228" s="10">
        <v>-52</v>
      </c>
      <c r="S228" s="33">
        <v>-0.14355284535106044</v>
      </c>
      <c r="T228" s="12">
        <v>0.34201362623446241</v>
      </c>
      <c r="U228" s="10">
        <v>-48</v>
      </c>
      <c r="V228" s="33">
        <v>-0.14897433481067801</v>
      </c>
      <c r="W228" s="11">
        <v>6.4890745700128677E-3</v>
      </c>
      <c r="X228" s="10">
        <v>-52</v>
      </c>
      <c r="Y228" s="33">
        <v>-0.14659189943583251</v>
      </c>
      <c r="Z228" s="13">
        <v>7611</v>
      </c>
      <c r="AA228" s="10">
        <v>-26</v>
      </c>
      <c r="AB228" s="33">
        <v>-0.23648606597707089</v>
      </c>
      <c r="AC228" s="11">
        <v>3.6725833226918664E-3</v>
      </c>
      <c r="AD228" s="10">
        <v>13</v>
      </c>
      <c r="AE228" s="33">
        <v>0.11423100119174401</v>
      </c>
      <c r="AF228" s="11">
        <v>1.4803527067666078E-2</v>
      </c>
      <c r="AG228" s="10">
        <v>14</v>
      </c>
      <c r="AH228" s="33">
        <v>0.17824298876585831</v>
      </c>
      <c r="AI228" s="14">
        <v>-0.31199999999999939</v>
      </c>
      <c r="AJ228" s="10">
        <v>23</v>
      </c>
      <c r="AK228" s="33">
        <v>2.477143540905255E-2</v>
      </c>
      <c r="AL228" s="13">
        <v>19486.150315913619</v>
      </c>
      <c r="AM228" s="38"/>
    </row>
    <row r="229" spans="1:39" x14ac:dyDescent="0.25">
      <c r="A229" t="s">
        <v>785</v>
      </c>
      <c r="B229" s="5" t="s">
        <v>387</v>
      </c>
      <c r="C229" s="6" t="s">
        <v>19</v>
      </c>
      <c r="D229" s="7" t="s">
        <v>20</v>
      </c>
      <c r="E229" s="8">
        <v>20.545008134340655</v>
      </c>
      <c r="F229" s="36">
        <v>-2.4139187928625461E-2</v>
      </c>
      <c r="G229" s="8">
        <v>4.2034364230662078</v>
      </c>
      <c r="H229" s="9">
        <v>-2</v>
      </c>
      <c r="I229" s="10">
        <v>152</v>
      </c>
      <c r="J229" s="33">
        <v>0.53248653483639796</v>
      </c>
      <c r="K229" s="11">
        <v>6.7152378840330651E-2</v>
      </c>
      <c r="L229" s="10">
        <v>44</v>
      </c>
      <c r="M229" s="33">
        <v>0.15833502544461048</v>
      </c>
      <c r="N229" s="11">
        <v>-3.0003099269195248E-2</v>
      </c>
      <c r="O229" s="10">
        <v>-3</v>
      </c>
      <c r="P229" s="33">
        <v>-2.7127699837393715E-2</v>
      </c>
      <c r="Q229" s="11">
        <v>-4.964582293869868E-4</v>
      </c>
      <c r="R229" s="10">
        <v>157</v>
      </c>
      <c r="S229" s="33">
        <v>0.32032512857378298</v>
      </c>
      <c r="T229" s="12">
        <v>-0.41646657931612163</v>
      </c>
      <c r="U229" s="10">
        <v>-160</v>
      </c>
      <c r="V229" s="33">
        <v>-0.46681465919641818</v>
      </c>
      <c r="W229" s="11">
        <v>2.5095105325115392E-2</v>
      </c>
      <c r="X229" s="10">
        <v>37</v>
      </c>
      <c r="Y229" s="33">
        <v>6.9048651573179187E-2</v>
      </c>
      <c r="Z229" s="13">
        <v>19774</v>
      </c>
      <c r="AA229" s="10">
        <v>23</v>
      </c>
      <c r="AB229" s="33">
        <v>7.8087875277569219E-2</v>
      </c>
      <c r="AC229" s="11">
        <v>1.8230376219228982E-3</v>
      </c>
      <c r="AD229" s="10">
        <v>-55</v>
      </c>
      <c r="AE229" s="33">
        <v>-0.18387228326454819</v>
      </c>
      <c r="AF229" s="11">
        <v>-5.9498247962348483E-3</v>
      </c>
      <c r="AG229" s="10">
        <v>-5</v>
      </c>
      <c r="AH229" s="33">
        <v>3.7687031399295745E-2</v>
      </c>
      <c r="AI229" s="14">
        <v>-0.15366666666666662</v>
      </c>
      <c r="AJ229" s="10">
        <v>-2</v>
      </c>
      <c r="AK229" s="33">
        <v>1.6346604100507811E-2</v>
      </c>
      <c r="AL229" s="13">
        <v>12032.035029458304</v>
      </c>
      <c r="AM229" s="38"/>
    </row>
    <row r="230" spans="1:39" ht="22.5" x14ac:dyDescent="0.25">
      <c r="A230" t="s">
        <v>948</v>
      </c>
      <c r="B230" s="5" t="s">
        <v>308</v>
      </c>
      <c r="C230" s="6" t="s">
        <v>49</v>
      </c>
      <c r="D230" s="7" t="s">
        <v>39</v>
      </c>
      <c r="E230" s="8">
        <v>28.507984935060083</v>
      </c>
      <c r="F230" s="36">
        <v>-0.67066740111894263</v>
      </c>
      <c r="G230" s="8">
        <v>4.1931846578601473</v>
      </c>
      <c r="H230" s="9">
        <v>-32</v>
      </c>
      <c r="I230" s="10">
        <v>-47</v>
      </c>
      <c r="J230" s="33">
        <v>-0.13601093672548331</v>
      </c>
      <c r="K230" s="11">
        <v>2.4019100578440922E-2</v>
      </c>
      <c r="L230" s="10">
        <v>63</v>
      </c>
      <c r="M230" s="33">
        <v>0.29217518342416626</v>
      </c>
      <c r="N230" s="11">
        <v>-2.048119043205392E-2</v>
      </c>
      <c r="O230" s="10">
        <v>-39</v>
      </c>
      <c r="P230" s="33">
        <v>-0.19394765300018901</v>
      </c>
      <c r="Q230" s="11">
        <v>8.2255759144943819E-3</v>
      </c>
      <c r="R230" s="10">
        <v>-5</v>
      </c>
      <c r="S230" s="33">
        <v>3.4139215355417057E-2</v>
      </c>
      <c r="T230" s="12">
        <v>-4.7438899434336768E-2</v>
      </c>
      <c r="U230" s="10">
        <v>-5</v>
      </c>
      <c r="V230" s="33">
        <v>-2.3636439982339941E-2</v>
      </c>
      <c r="W230" s="11">
        <v>-4.0182762381116288E-4</v>
      </c>
      <c r="X230" s="10">
        <v>-13</v>
      </c>
      <c r="Y230" s="33">
        <v>-8.7370336706419888E-2</v>
      </c>
      <c r="Z230" s="13">
        <v>13739</v>
      </c>
      <c r="AA230" s="10">
        <v>5</v>
      </c>
      <c r="AB230" s="33">
        <v>-2.9007251265857292E-2</v>
      </c>
      <c r="AC230" s="11">
        <v>2.4662311114673971E-3</v>
      </c>
      <c r="AD230" s="10">
        <v>-59</v>
      </c>
      <c r="AE230" s="33">
        <v>-0.45694484458669327</v>
      </c>
      <c r="AF230" s="11">
        <v>-1.7991339368656711E-2</v>
      </c>
      <c r="AG230" s="10">
        <v>46</v>
      </c>
      <c r="AH230" s="33">
        <v>0.16795780866017934</v>
      </c>
      <c r="AI230" s="14">
        <v>-0.30833333333333313</v>
      </c>
      <c r="AJ230" s="10">
        <v>0</v>
      </c>
      <c r="AK230" s="33">
        <v>2.0277580909696974E-2</v>
      </c>
      <c r="AL230" s="13">
        <v>21798.426658917655</v>
      </c>
      <c r="AM230" s="38"/>
    </row>
    <row r="231" spans="1:39" x14ac:dyDescent="0.25">
      <c r="A231" t="s">
        <v>713</v>
      </c>
      <c r="B231" s="5" t="s">
        <v>415</v>
      </c>
      <c r="C231" s="6" t="s">
        <v>49</v>
      </c>
      <c r="D231" s="7" t="s">
        <v>39</v>
      </c>
      <c r="E231" s="8">
        <v>20.962217048052732</v>
      </c>
      <c r="F231" s="36">
        <v>-5.3445769665467768E-2</v>
      </c>
      <c r="G231" s="8">
        <v>4.1915528885984834</v>
      </c>
      <c r="H231" s="9">
        <v>-11</v>
      </c>
      <c r="I231" s="10">
        <v>-16</v>
      </c>
      <c r="J231" s="33">
        <v>-1.8707215582682749E-2</v>
      </c>
      <c r="K231" s="11">
        <v>2.8390038674894091E-2</v>
      </c>
      <c r="L231" s="10">
        <v>-83</v>
      </c>
      <c r="M231" s="33">
        <v>-0.13570695452403575</v>
      </c>
      <c r="N231" s="11">
        <v>-4.8976102140319902E-3</v>
      </c>
      <c r="O231" s="10">
        <v>-64</v>
      </c>
      <c r="P231" s="33">
        <v>-0.22401158275039665</v>
      </c>
      <c r="Q231" s="11">
        <v>1.0896553112388609E-2</v>
      </c>
      <c r="R231" s="10">
        <v>-64</v>
      </c>
      <c r="S231" s="33">
        <v>3.540781963281367E-2</v>
      </c>
      <c r="T231" s="12">
        <v>0.23218119528914344</v>
      </c>
      <c r="U231" s="10">
        <v>96</v>
      </c>
      <c r="V231" s="33">
        <v>0.29733260545167273</v>
      </c>
      <c r="W231" s="11">
        <v>-2.0670177408144585E-2</v>
      </c>
      <c r="X231" s="10">
        <v>5</v>
      </c>
      <c r="Y231" s="33">
        <v>2.7467839451881471E-2</v>
      </c>
      <c r="Z231" s="13">
        <v>22558</v>
      </c>
      <c r="AA231" s="10">
        <v>5</v>
      </c>
      <c r="AB231" s="33">
        <v>-1.7121502885536488E-3</v>
      </c>
      <c r="AC231" s="11">
        <v>2.647877274348908E-3</v>
      </c>
      <c r="AD231" s="10">
        <v>-48</v>
      </c>
      <c r="AE231" s="33">
        <v>-0.13794425675437494</v>
      </c>
      <c r="AF231" s="11">
        <v>-1.9870564064811136E-3</v>
      </c>
      <c r="AG231" s="10">
        <v>-17</v>
      </c>
      <c r="AH231" s="33">
        <v>-4.5087783993600097E-2</v>
      </c>
      <c r="AI231" s="14">
        <v>-6.800000000000006E-2</v>
      </c>
      <c r="AJ231" s="10">
        <v>-16</v>
      </c>
      <c r="AK231" s="33">
        <v>-4.4222353372236345E-4</v>
      </c>
      <c r="AL231" s="13">
        <v>15101.261826620233</v>
      </c>
      <c r="AM231" s="38"/>
    </row>
    <row r="232" spans="1:39" x14ac:dyDescent="0.25">
      <c r="A232" t="s">
        <v>927</v>
      </c>
      <c r="B232" s="5" t="s">
        <v>435</v>
      </c>
      <c r="C232" s="6" t="s">
        <v>81</v>
      </c>
      <c r="D232" s="7" t="s">
        <v>34</v>
      </c>
      <c r="E232" s="8">
        <v>23.590888790312494</v>
      </c>
      <c r="F232" s="36">
        <v>-0.26404894173122639</v>
      </c>
      <c r="G232" s="8">
        <v>4.181154773245634</v>
      </c>
      <c r="H232" s="9">
        <v>-20</v>
      </c>
      <c r="I232" s="10">
        <v>-13</v>
      </c>
      <c r="J232" s="33">
        <v>-0.98922025551579873</v>
      </c>
      <c r="K232" s="11">
        <v>-1.2702832954082588E-2</v>
      </c>
      <c r="L232" s="10">
        <v>-6</v>
      </c>
      <c r="M232" s="33">
        <v>-0.45487067241124057</v>
      </c>
      <c r="N232" s="11">
        <v>-2.0559894882838173E-2</v>
      </c>
      <c r="O232" s="10">
        <v>120</v>
      </c>
      <c r="P232" s="33">
        <v>0.58902843991831233</v>
      </c>
      <c r="Q232" s="11">
        <v>-4.0911106504792467E-2</v>
      </c>
      <c r="R232" s="10">
        <v>74</v>
      </c>
      <c r="S232" s="33">
        <v>0.22436814685306514</v>
      </c>
      <c r="T232" s="12">
        <v>-0.51750444616495994</v>
      </c>
      <c r="U232" s="10">
        <v>-75</v>
      </c>
      <c r="V232" s="33">
        <v>-0.17327635876638914</v>
      </c>
      <c r="W232" s="11">
        <v>6.9329771490342085E-3</v>
      </c>
      <c r="X232" s="10">
        <v>33</v>
      </c>
      <c r="Y232" s="33">
        <v>0.10886487795437971</v>
      </c>
      <c r="Z232" s="13">
        <v>18388</v>
      </c>
      <c r="AA232" s="10">
        <v>-134</v>
      </c>
      <c r="AB232" s="33">
        <v>-0.43305194118149293</v>
      </c>
      <c r="AC232" s="11">
        <v>7.4113020681619568E-3</v>
      </c>
      <c r="AD232" s="10">
        <v>-62</v>
      </c>
      <c r="AE232" s="33">
        <v>-0.2005371643670667</v>
      </c>
      <c r="AF232" s="11">
        <v>-6.9288813256006554E-3</v>
      </c>
      <c r="AG232" s="10">
        <v>-8</v>
      </c>
      <c r="AH232" s="33">
        <v>-7.2824298409288807E-2</v>
      </c>
      <c r="AI232" s="14">
        <v>-4.2666666666666853E-2</v>
      </c>
      <c r="AJ232" s="10">
        <v>-23</v>
      </c>
      <c r="AK232" s="33">
        <v>-8.6454223181134382E-4</v>
      </c>
      <c r="AL232" s="13">
        <v>10887.330730693589</v>
      </c>
      <c r="AM232" s="38"/>
    </row>
    <row r="233" spans="1:39" x14ac:dyDescent="0.25">
      <c r="A233" t="s">
        <v>709</v>
      </c>
      <c r="B233" s="5" t="s">
        <v>394</v>
      </c>
      <c r="C233" s="6" t="s">
        <v>93</v>
      </c>
      <c r="D233" s="7" t="s">
        <v>34</v>
      </c>
      <c r="E233" s="8">
        <v>22.514682935490612</v>
      </c>
      <c r="F233" s="36">
        <v>-0.16351732003769226</v>
      </c>
      <c r="G233" s="8">
        <v>4.1498661582672796</v>
      </c>
      <c r="H233" s="9">
        <v>-20</v>
      </c>
      <c r="I233" s="10">
        <v>-9</v>
      </c>
      <c r="J233" s="33">
        <v>-1.1140352369357093E-2</v>
      </c>
      <c r="K233" s="11">
        <v>2.944019140837173E-2</v>
      </c>
      <c r="L233" s="10">
        <v>-121</v>
      </c>
      <c r="M233" s="33">
        <v>-0.22760720962393732</v>
      </c>
      <c r="N233" s="11">
        <v>2.2813975288229343E-3</v>
      </c>
      <c r="O233" s="10">
        <v>26</v>
      </c>
      <c r="P233" s="33">
        <v>4.9037042781110707E-2</v>
      </c>
      <c r="Q233" s="11">
        <v>-6.0954473144891608E-3</v>
      </c>
      <c r="R233" s="10">
        <v>-77</v>
      </c>
      <c r="S233" s="33">
        <v>9.8983943992854262E-2</v>
      </c>
      <c r="T233" s="12">
        <v>0.27499725002749975</v>
      </c>
      <c r="U233" s="10">
        <v>-115</v>
      </c>
      <c r="V233" s="33">
        <v>-0.31908484054630903</v>
      </c>
      <c r="W233" s="11">
        <v>1.6315868623372788E-2</v>
      </c>
      <c r="X233" s="10">
        <v>7</v>
      </c>
      <c r="Y233" s="33">
        <v>-4.1336061130910831E-2</v>
      </c>
      <c r="Z233" s="13">
        <v>16489</v>
      </c>
      <c r="AA233" s="10">
        <v>-49</v>
      </c>
      <c r="AB233" s="33">
        <v>-0.15219823426152757</v>
      </c>
      <c r="AC233" s="11">
        <v>4.4424432263116646E-3</v>
      </c>
      <c r="AD233" s="10">
        <v>55</v>
      </c>
      <c r="AE233" s="33">
        <v>0.23988102795840871</v>
      </c>
      <c r="AF233" s="11">
        <v>2.0433152337903437E-2</v>
      </c>
      <c r="AG233" s="10">
        <v>9</v>
      </c>
      <c r="AH233" s="33">
        <v>6.7739970263714172E-2</v>
      </c>
      <c r="AI233" s="14">
        <v>-0.19366666666666621</v>
      </c>
      <c r="AJ233" s="10">
        <v>-11</v>
      </c>
      <c r="AK233" s="33">
        <v>1.5806796404306184E-2</v>
      </c>
      <c r="AL233" s="13">
        <v>18454.298016761779</v>
      </c>
      <c r="AM233" s="38"/>
    </row>
    <row r="234" spans="1:39" x14ac:dyDescent="0.25">
      <c r="A234" t="s">
        <v>967</v>
      </c>
      <c r="B234" s="5" t="s">
        <v>520</v>
      </c>
      <c r="C234" s="6" t="s">
        <v>93</v>
      </c>
      <c r="D234" s="7" t="s">
        <v>34</v>
      </c>
      <c r="E234" s="8">
        <v>12.027456437942796</v>
      </c>
      <c r="F234" s="36">
        <v>0.697776580949796</v>
      </c>
      <c r="G234" s="8">
        <v>4.1389789652440534</v>
      </c>
      <c r="H234" s="9">
        <v>15</v>
      </c>
      <c r="I234" s="10">
        <v>-267</v>
      </c>
      <c r="J234" s="33">
        <v>-0.90197000397592786</v>
      </c>
      <c r="K234" s="11">
        <v>-3.2909921597721548E-2</v>
      </c>
      <c r="L234" s="10">
        <v>-221</v>
      </c>
      <c r="M234" s="33">
        <v>-0.73958772367113512</v>
      </c>
      <c r="N234" s="11">
        <v>2.7405582922824301E-2</v>
      </c>
      <c r="O234" s="10">
        <v>-45</v>
      </c>
      <c r="P234" s="33">
        <v>-0.14172080778468066</v>
      </c>
      <c r="Q234" s="11">
        <v>7.2538860103626944E-3</v>
      </c>
      <c r="R234" s="10">
        <v>19</v>
      </c>
      <c r="S234" s="33">
        <v>0.23888270298591624</v>
      </c>
      <c r="T234" s="12">
        <v>0</v>
      </c>
      <c r="U234" s="10">
        <v>151</v>
      </c>
      <c r="V234" s="33">
        <v>0.39779845797151747</v>
      </c>
      <c r="W234" s="11">
        <v>-2.7382464332784795E-2</v>
      </c>
      <c r="X234" s="10">
        <v>26</v>
      </c>
      <c r="Y234" s="33">
        <v>0.56399988284536384</v>
      </c>
      <c r="Z234" s="13">
        <v>51757</v>
      </c>
      <c r="AA234" s="10">
        <v>-41</v>
      </c>
      <c r="AB234" s="33">
        <v>-0.19366887120691145</v>
      </c>
      <c r="AC234" s="11">
        <v>5.5709156193895874E-3</v>
      </c>
      <c r="AD234" s="10">
        <v>99</v>
      </c>
      <c r="AE234" s="33">
        <v>0.27654389661184953</v>
      </c>
      <c r="AF234" s="11">
        <v>2.1010625591843302E-2</v>
      </c>
      <c r="AG234" s="10">
        <v>-24</v>
      </c>
      <c r="AH234" s="33">
        <v>-0.11221578161978912</v>
      </c>
      <c r="AI234" s="14">
        <v>-2.0000000000006679E-3</v>
      </c>
      <c r="AJ234" s="10">
        <v>8</v>
      </c>
      <c r="AK234" s="33">
        <v>-2.2461212626183214E-2</v>
      </c>
      <c r="AL234" s="13">
        <v>36360.67485818977</v>
      </c>
      <c r="AM234" s="38"/>
    </row>
    <row r="235" spans="1:39" x14ac:dyDescent="0.25">
      <c r="A235" t="s">
        <v>1029</v>
      </c>
      <c r="B235" s="5" t="s">
        <v>506</v>
      </c>
      <c r="C235" s="6" t="s">
        <v>172</v>
      </c>
      <c r="D235" s="7" t="s">
        <v>39</v>
      </c>
      <c r="E235" s="8">
        <v>17.325681109335804</v>
      </c>
      <c r="F235" s="36">
        <v>0.26739795271201405</v>
      </c>
      <c r="G235" s="8">
        <v>4.1326705463841584</v>
      </c>
      <c r="H235" s="9">
        <v>4</v>
      </c>
      <c r="I235" s="10">
        <v>227</v>
      </c>
      <c r="J235" s="33">
        <v>0.91045100928067013</v>
      </c>
      <c r="K235" s="11">
        <v>9.5123839009288003E-2</v>
      </c>
      <c r="L235" s="10">
        <v>311</v>
      </c>
      <c r="M235" s="33">
        <v>2.0085355095764643</v>
      </c>
      <c r="N235" s="11">
        <v>-0.11711351207149527</v>
      </c>
      <c r="O235" s="10">
        <v>25</v>
      </c>
      <c r="P235" s="33">
        <v>0.10402847029469564</v>
      </c>
      <c r="Q235" s="11">
        <v>-8.23045267489712E-3</v>
      </c>
      <c r="R235" s="10">
        <v>19</v>
      </c>
      <c r="S235" s="33">
        <v>0.23888270298591624</v>
      </c>
      <c r="T235" s="12">
        <v>0</v>
      </c>
      <c r="U235" s="10">
        <v>-19</v>
      </c>
      <c r="V235" s="33">
        <v>-6.2949891892742027E-2</v>
      </c>
      <c r="W235" s="11">
        <v>3.6040745845412892E-4</v>
      </c>
      <c r="X235" s="10">
        <v>-19</v>
      </c>
      <c r="Y235" s="33">
        <v>-0.13826415417997878</v>
      </c>
      <c r="Z235" s="13">
        <v>14562</v>
      </c>
      <c r="AA235" s="10">
        <v>-260</v>
      </c>
      <c r="AB235" s="33">
        <v>-0.76107545291549139</v>
      </c>
      <c r="AC235" s="11">
        <v>1.2210526315789474E-2</v>
      </c>
      <c r="AD235" s="10">
        <v>72</v>
      </c>
      <c r="AE235" s="33">
        <v>0.22791054242918085</v>
      </c>
      <c r="AF235" s="11">
        <v>1.7604722626556657E-2</v>
      </c>
      <c r="AG235" s="10">
        <v>-70</v>
      </c>
      <c r="AH235" s="33">
        <v>-0.23696015310828517</v>
      </c>
      <c r="AI235" s="14">
        <v>0.14400000000000013</v>
      </c>
      <c r="AJ235" s="10">
        <v>-61</v>
      </c>
      <c r="AK235" s="33">
        <v>-4.6563421787115644E-2</v>
      </c>
      <c r="AL235" s="13">
        <v>-13839.981837957399</v>
      </c>
      <c r="AM235" s="38"/>
    </row>
    <row r="236" spans="1:39" x14ac:dyDescent="0.25">
      <c r="A236" t="s">
        <v>1150</v>
      </c>
      <c r="B236" s="5" t="s">
        <v>232</v>
      </c>
      <c r="C236" s="6" t="s">
        <v>19</v>
      </c>
      <c r="D236" s="7" t="s">
        <v>20</v>
      </c>
      <c r="E236" s="8">
        <v>38.334074733291828</v>
      </c>
      <c r="F236" s="36">
        <v>-1.440136295020527</v>
      </c>
      <c r="G236" s="8">
        <v>4.1101587207965196</v>
      </c>
      <c r="H236" s="9">
        <v>-23</v>
      </c>
      <c r="I236" s="10">
        <v>-32</v>
      </c>
      <c r="J236" s="33">
        <v>-4.8601162057403086E-2</v>
      </c>
      <c r="K236" s="11">
        <v>2.2933131748718583E-2</v>
      </c>
      <c r="L236" s="10">
        <v>74</v>
      </c>
      <c r="M236" s="33">
        <v>0.27666745454328101</v>
      </c>
      <c r="N236" s="11">
        <v>-3.4133377703929775E-2</v>
      </c>
      <c r="O236" s="10">
        <v>-29</v>
      </c>
      <c r="P236" s="33">
        <v>-0.38238347083958779</v>
      </c>
      <c r="Q236" s="11">
        <v>1.8835440239431622E-2</v>
      </c>
      <c r="R236" s="10">
        <v>4</v>
      </c>
      <c r="S236" s="33">
        <v>-0.5469822552446103</v>
      </c>
      <c r="T236" s="12">
        <v>-0.1785732339197863</v>
      </c>
      <c r="U236" s="10">
        <v>-68</v>
      </c>
      <c r="V236" s="33">
        <v>-0.41902378611408692</v>
      </c>
      <c r="W236" s="11">
        <v>2.3877906539949659E-2</v>
      </c>
      <c r="X236" s="10">
        <v>-43</v>
      </c>
      <c r="Y236" s="33">
        <v>-0.11857841898255805</v>
      </c>
      <c r="Z236" s="13">
        <v>8734</v>
      </c>
      <c r="AA236" s="10">
        <v>12</v>
      </c>
      <c r="AB236" s="33">
        <v>-1.1881852292460193E-2</v>
      </c>
      <c r="AC236" s="11">
        <v>1.066475370636033E-4</v>
      </c>
      <c r="AD236" s="10">
        <v>-19</v>
      </c>
      <c r="AE236" s="33">
        <v>-7.52825745719026E-2</v>
      </c>
      <c r="AF236" s="11">
        <v>3.0212867625165618E-3</v>
      </c>
      <c r="AG236" s="10">
        <v>35</v>
      </c>
      <c r="AH236" s="33">
        <v>0.19654453934854393</v>
      </c>
      <c r="AI236" s="14">
        <v>-0.33500000000000041</v>
      </c>
      <c r="AJ236" s="10">
        <v>12</v>
      </c>
      <c r="AK236" s="33">
        <v>3.1373420264291796E-2</v>
      </c>
      <c r="AL236" s="13">
        <v>16747.148631893229</v>
      </c>
      <c r="AM236" s="38"/>
    </row>
    <row r="237" spans="1:39" x14ac:dyDescent="0.25">
      <c r="A237" t="s">
        <v>860</v>
      </c>
      <c r="B237" s="5" t="s">
        <v>353</v>
      </c>
      <c r="C237" s="6" t="s">
        <v>24</v>
      </c>
      <c r="D237" s="7" t="s">
        <v>20</v>
      </c>
      <c r="E237" s="8">
        <v>21.93037156973897</v>
      </c>
      <c r="F237" s="36">
        <v>-9.8585952253119835E-2</v>
      </c>
      <c r="G237" s="8">
        <v>4.1071687797653347</v>
      </c>
      <c r="H237" s="9">
        <v>-13</v>
      </c>
      <c r="I237" s="10">
        <v>93</v>
      </c>
      <c r="J237" s="33">
        <v>0.50214264982616041</v>
      </c>
      <c r="K237" s="11">
        <v>5.4024684266779865E-2</v>
      </c>
      <c r="L237" s="10">
        <v>-71</v>
      </c>
      <c r="M237" s="33">
        <v>-0.54033083215139455</v>
      </c>
      <c r="N237" s="11">
        <v>-2.3295626059991331E-3</v>
      </c>
      <c r="O237" s="10">
        <v>-94</v>
      </c>
      <c r="P237" s="33">
        <v>-0.19597646243238109</v>
      </c>
      <c r="Q237" s="11">
        <v>1.0111845942178779E-2</v>
      </c>
      <c r="R237" s="10">
        <v>-16</v>
      </c>
      <c r="S237" s="33">
        <v>0.16581061921654389</v>
      </c>
      <c r="T237" s="12">
        <v>0.14363688595231255</v>
      </c>
      <c r="U237" s="10">
        <v>11</v>
      </c>
      <c r="V237" s="33">
        <v>2.7437461385076078E-2</v>
      </c>
      <c r="W237" s="11">
        <v>-5.2064642411648564E-3</v>
      </c>
      <c r="X237" s="10">
        <v>16</v>
      </c>
      <c r="Y237" s="33">
        <v>0.10094743747781137</v>
      </c>
      <c r="Z237" s="13">
        <v>24474</v>
      </c>
      <c r="AA237" s="10">
        <v>-67</v>
      </c>
      <c r="AB237" s="33">
        <v>-0.25889371747074136</v>
      </c>
      <c r="AC237" s="11">
        <v>5.0808709175738723E-3</v>
      </c>
      <c r="AD237" s="10">
        <v>20</v>
      </c>
      <c r="AE237" s="33">
        <v>5.9313749326623588E-2</v>
      </c>
      <c r="AF237" s="11">
        <v>9.4743535659082001E-3</v>
      </c>
      <c r="AG237" s="10">
        <v>-12</v>
      </c>
      <c r="AH237" s="33">
        <v>4.3652335499647865E-2</v>
      </c>
      <c r="AI237" s="14">
        <v>-0.15600000000000014</v>
      </c>
      <c r="AJ237" s="10">
        <v>-16</v>
      </c>
      <c r="AK237" s="33">
        <v>5.635687801374939E-3</v>
      </c>
      <c r="AL237" s="13">
        <v>13956.08694130581</v>
      </c>
      <c r="AM237" s="38"/>
    </row>
    <row r="238" spans="1:39" x14ac:dyDescent="0.25">
      <c r="A238" t="s">
        <v>891</v>
      </c>
      <c r="B238" s="5" t="s">
        <v>443</v>
      </c>
      <c r="C238" s="6" t="s">
        <v>41</v>
      </c>
      <c r="D238" s="7" t="s">
        <v>34</v>
      </c>
      <c r="E238" s="8">
        <v>17.067013484775629</v>
      </c>
      <c r="F238" s="36">
        <v>0.29900286791954533</v>
      </c>
      <c r="G238" s="8">
        <v>4.1066625575696349</v>
      </c>
      <c r="H238" s="9">
        <v>9</v>
      </c>
      <c r="I238" s="10">
        <v>-89</v>
      </c>
      <c r="J238" s="33">
        <v>-0.7001916023143715</v>
      </c>
      <c r="K238" s="11">
        <v>-1.0503323746725801E-2</v>
      </c>
      <c r="L238" s="10">
        <v>-63</v>
      </c>
      <c r="M238" s="33">
        <v>-6.0091465088597196E-2</v>
      </c>
      <c r="N238" s="11">
        <v>-8.6591131619901188E-3</v>
      </c>
      <c r="O238" s="10">
        <v>20</v>
      </c>
      <c r="P238" s="33">
        <v>3.7953417726983685E-2</v>
      </c>
      <c r="Q238" s="11">
        <v>-4.8202938165466183E-3</v>
      </c>
      <c r="R238" s="10">
        <v>101</v>
      </c>
      <c r="S238" s="33">
        <v>0.2490252257382031</v>
      </c>
      <c r="T238" s="12">
        <v>-0.3137090217590327</v>
      </c>
      <c r="U238" s="10">
        <v>132</v>
      </c>
      <c r="V238" s="33">
        <v>0.32656493377094342</v>
      </c>
      <c r="W238" s="11">
        <v>-2.2598378964247989E-2</v>
      </c>
      <c r="X238" s="10">
        <v>0</v>
      </c>
      <c r="Y238" s="33">
        <v>1.1142070029907858E-2</v>
      </c>
      <c r="Z238" s="13">
        <v>26600</v>
      </c>
      <c r="AA238" s="10">
        <v>57</v>
      </c>
      <c r="AB238" s="33">
        <v>0.1053385954493149</v>
      </c>
      <c r="AC238" s="11">
        <v>1.1177114500474372E-3</v>
      </c>
      <c r="AD238" s="10">
        <v>-80</v>
      </c>
      <c r="AE238" s="33">
        <v>-0.220329076459716</v>
      </c>
      <c r="AF238" s="11">
        <v>-7.5293817713512068E-3</v>
      </c>
      <c r="AG238" s="10">
        <v>-33</v>
      </c>
      <c r="AH238" s="33">
        <v>-9.1574857517001396E-2</v>
      </c>
      <c r="AI238" s="14">
        <v>-1.1666666666666714E-2</v>
      </c>
      <c r="AJ238" s="10">
        <v>2</v>
      </c>
      <c r="AK238" s="33">
        <v>9.0887315756005282E-3</v>
      </c>
      <c r="AL238" s="13">
        <v>26901.532688480074</v>
      </c>
      <c r="AM238" s="38"/>
    </row>
    <row r="239" spans="1:39" x14ac:dyDescent="0.25">
      <c r="A239" t="s">
        <v>614</v>
      </c>
      <c r="B239" s="5" t="s">
        <v>294</v>
      </c>
      <c r="C239" s="6" t="s">
        <v>19</v>
      </c>
      <c r="D239" s="7" t="s">
        <v>20</v>
      </c>
      <c r="E239" s="8">
        <v>23.341865849441323</v>
      </c>
      <c r="F239" s="36">
        <v>-0.20400707075614766</v>
      </c>
      <c r="G239" s="8">
        <v>4.0825447246185966</v>
      </c>
      <c r="H239" s="9">
        <v>-13</v>
      </c>
      <c r="I239" s="10">
        <v>-48</v>
      </c>
      <c r="J239" s="33">
        <v>-0.10667782031712764</v>
      </c>
      <c r="K239" s="11">
        <v>1.6063075691680306E-2</v>
      </c>
      <c r="L239" s="10">
        <v>59</v>
      </c>
      <c r="M239" s="33">
        <v>0.27035318774357259</v>
      </c>
      <c r="N239" s="11">
        <v>-2.3152766500405989E-2</v>
      </c>
      <c r="O239" s="10">
        <v>-53</v>
      </c>
      <c r="P239" s="33">
        <v>-0.23121027035325786</v>
      </c>
      <c r="Q239" s="11">
        <v>1.0945124676463573E-2</v>
      </c>
      <c r="R239" s="10">
        <v>-3</v>
      </c>
      <c r="S239" s="33">
        <v>-0.10214734796397403</v>
      </c>
      <c r="T239" s="12">
        <v>-7.9132297571489207E-3</v>
      </c>
      <c r="U239" s="10">
        <v>81</v>
      </c>
      <c r="V239" s="33">
        <v>0.15761509694863063</v>
      </c>
      <c r="W239" s="11">
        <v>-1.3029334761049716E-2</v>
      </c>
      <c r="X239" s="10">
        <v>16</v>
      </c>
      <c r="Y239" s="33">
        <v>2.2357116702298896E-2</v>
      </c>
      <c r="Z239" s="13">
        <v>16573</v>
      </c>
      <c r="AA239" s="10">
        <v>63</v>
      </c>
      <c r="AB239" s="33">
        <v>0.12459457634892845</v>
      </c>
      <c r="AC239" s="11">
        <v>8.8808139534883937E-4</v>
      </c>
      <c r="AD239" s="10">
        <v>-70</v>
      </c>
      <c r="AE239" s="33">
        <v>-0.23323745850457112</v>
      </c>
      <c r="AF239" s="11">
        <v>-8.892565581563705E-3</v>
      </c>
      <c r="AG239" s="10">
        <v>-8</v>
      </c>
      <c r="AH239" s="33">
        <v>4.3334604620603234E-2</v>
      </c>
      <c r="AI239" s="14">
        <v>-0.15766666666666618</v>
      </c>
      <c r="AJ239" s="10">
        <v>0</v>
      </c>
      <c r="AK239" s="33">
        <v>2.5074892216139844E-2</v>
      </c>
      <c r="AL239" s="13">
        <v>15498.908007864797</v>
      </c>
      <c r="AM239" s="38"/>
    </row>
    <row r="240" spans="1:39" x14ac:dyDescent="0.25">
      <c r="A240" t="s">
        <v>626</v>
      </c>
      <c r="B240" s="5" t="s">
        <v>496</v>
      </c>
      <c r="C240" s="6" t="s">
        <v>172</v>
      </c>
      <c r="D240" s="7" t="s">
        <v>39</v>
      </c>
      <c r="E240" s="8">
        <v>17.078970231801009</v>
      </c>
      <c r="F240" s="36">
        <v>0.33462682640522745</v>
      </c>
      <c r="G240" s="8">
        <v>4.0157369162883079</v>
      </c>
      <c r="H240" s="9">
        <v>12</v>
      </c>
      <c r="I240" s="10">
        <v>4</v>
      </c>
      <c r="J240" s="33">
        <v>5.7653453166345126E-2</v>
      </c>
      <c r="K240" s="11">
        <v>2.8369857829060985E-2</v>
      </c>
      <c r="L240" s="10">
        <v>278</v>
      </c>
      <c r="M240" s="33">
        <v>1.0785117658001715</v>
      </c>
      <c r="N240" s="11">
        <v>-5.4661490840408888E-2</v>
      </c>
      <c r="O240" s="10">
        <v>51</v>
      </c>
      <c r="P240" s="33">
        <v>0.12345948413117047</v>
      </c>
      <c r="Q240" s="11">
        <v>-9.593847797073108E-3</v>
      </c>
      <c r="R240" s="10">
        <v>-65</v>
      </c>
      <c r="S240" s="33">
        <v>0.1149085718290086</v>
      </c>
      <c r="T240" s="12">
        <v>0.24369440721335442</v>
      </c>
      <c r="U240" s="10">
        <v>-30</v>
      </c>
      <c r="V240" s="33">
        <v>-8.9552985181577116E-2</v>
      </c>
      <c r="W240" s="11">
        <v>3.0184115697092229E-3</v>
      </c>
      <c r="X240" s="10">
        <v>-32</v>
      </c>
      <c r="Y240" s="33">
        <v>-0.27835466634495237</v>
      </c>
      <c r="Z240" s="13">
        <v>9457</v>
      </c>
      <c r="AA240" s="10">
        <v>46</v>
      </c>
      <c r="AB240" s="33">
        <v>0.17299046355154402</v>
      </c>
      <c r="AC240" s="11">
        <v>6.9131202196508895E-4</v>
      </c>
      <c r="AD240" s="10">
        <v>24</v>
      </c>
      <c r="AE240" s="33">
        <v>5.4907558168326709E-2</v>
      </c>
      <c r="AF240" s="11">
        <v>7.4298503290979312E-3</v>
      </c>
      <c r="AG240" s="10">
        <v>-8</v>
      </c>
      <c r="AH240" s="33">
        <v>-0.13459636767867988</v>
      </c>
      <c r="AI240" s="14">
        <v>1.3000000000000345E-2</v>
      </c>
      <c r="AJ240" s="10">
        <v>-11</v>
      </c>
      <c r="AK240" s="33">
        <v>-5.6495250281008075E-2</v>
      </c>
      <c r="AL240" s="13">
        <v>10006.691285536333</v>
      </c>
      <c r="AM240" s="38"/>
    </row>
    <row r="241" spans="1:39" x14ac:dyDescent="0.25">
      <c r="A241" t="s">
        <v>676</v>
      </c>
      <c r="B241" s="5" t="s">
        <v>378</v>
      </c>
      <c r="C241" s="6" t="s">
        <v>19</v>
      </c>
      <c r="D241" s="7" t="s">
        <v>20</v>
      </c>
      <c r="E241" s="8">
        <v>22.442592572688376</v>
      </c>
      <c r="F241" s="36">
        <v>-9.7956517778213126E-2</v>
      </c>
      <c r="G241" s="8">
        <v>4.0016306363962855</v>
      </c>
      <c r="H241" s="9">
        <v>-17</v>
      </c>
      <c r="I241" s="10">
        <v>156</v>
      </c>
      <c r="J241" s="33">
        <v>0.7406122379678528</v>
      </c>
      <c r="K241" s="11">
        <v>8.6118461654285383E-2</v>
      </c>
      <c r="L241" s="10">
        <v>-20</v>
      </c>
      <c r="M241" s="33">
        <v>-3.1301628223965636E-2</v>
      </c>
      <c r="N241" s="11">
        <v>-1.4842712192955528E-2</v>
      </c>
      <c r="O241" s="10">
        <v>30</v>
      </c>
      <c r="P241" s="33">
        <v>9.9075180112841277E-2</v>
      </c>
      <c r="Q241" s="11">
        <v>-9.0124638416373415E-3</v>
      </c>
      <c r="R241" s="10">
        <v>-80</v>
      </c>
      <c r="S241" s="33">
        <v>-4.2273597486707337E-2</v>
      </c>
      <c r="T241" s="12">
        <v>0.33588625858795079</v>
      </c>
      <c r="U241" s="10">
        <v>-61</v>
      </c>
      <c r="V241" s="33">
        <v>-0.17633295287382217</v>
      </c>
      <c r="W241" s="11">
        <v>7.8853487494327246E-3</v>
      </c>
      <c r="X241" s="10">
        <v>-27</v>
      </c>
      <c r="Y241" s="33">
        <v>-0.18184577647334518</v>
      </c>
      <c r="Z241" s="13">
        <v>11317</v>
      </c>
      <c r="AA241" s="10">
        <v>52</v>
      </c>
      <c r="AB241" s="33">
        <v>0.14738441720713313</v>
      </c>
      <c r="AC241" s="11">
        <v>8.6988148551351771E-4</v>
      </c>
      <c r="AD241" s="10">
        <v>-52</v>
      </c>
      <c r="AE241" s="33">
        <v>-0.16439639310148682</v>
      </c>
      <c r="AF241" s="11">
        <v>-3.3414104632405461E-3</v>
      </c>
      <c r="AG241" s="10">
        <v>12</v>
      </c>
      <c r="AH241" s="33">
        <v>0.15860213640141263</v>
      </c>
      <c r="AI241" s="14">
        <v>-0.29066666666666663</v>
      </c>
      <c r="AJ241" s="10">
        <v>-18</v>
      </c>
      <c r="AK241" s="33">
        <v>1.3817673203396719E-2</v>
      </c>
      <c r="AL241" s="13">
        <v>16570.909210735437</v>
      </c>
      <c r="AM241" s="38"/>
    </row>
    <row r="242" spans="1:39" x14ac:dyDescent="0.25">
      <c r="A242" t="s">
        <v>712</v>
      </c>
      <c r="B242" s="5" t="s">
        <v>447</v>
      </c>
      <c r="C242" s="6" t="s">
        <v>91</v>
      </c>
      <c r="D242" s="7" t="s">
        <v>39</v>
      </c>
      <c r="E242" s="8">
        <v>17.463782263251126</v>
      </c>
      <c r="F242" s="36">
        <v>0.31216214836389655</v>
      </c>
      <c r="G242" s="8">
        <v>3.9934325932603798</v>
      </c>
      <c r="H242" s="9">
        <v>11</v>
      </c>
      <c r="I242" s="10">
        <v>81</v>
      </c>
      <c r="J242" s="33">
        <v>0.33363571926878521</v>
      </c>
      <c r="K242" s="11">
        <v>4.4839616629387624E-2</v>
      </c>
      <c r="L242" s="10">
        <v>314</v>
      </c>
      <c r="M242" s="33">
        <v>1.0461434428347216</v>
      </c>
      <c r="N242" s="11">
        <v>-5.7403841688428138E-2</v>
      </c>
      <c r="O242" s="10">
        <v>70</v>
      </c>
      <c r="P242" s="33">
        <v>0.14821517874364398</v>
      </c>
      <c r="Q242" s="11">
        <v>-1.1423725353163354E-2</v>
      </c>
      <c r="R242" s="10">
        <v>19</v>
      </c>
      <c r="S242" s="33">
        <v>0.23888270298591624</v>
      </c>
      <c r="T242" s="12">
        <v>0</v>
      </c>
      <c r="U242" s="10">
        <v>30</v>
      </c>
      <c r="V242" s="33">
        <v>3.9252694500173768E-2</v>
      </c>
      <c r="W242" s="11">
        <v>-6.2835677462233473E-3</v>
      </c>
      <c r="X242" s="10">
        <v>-29</v>
      </c>
      <c r="Y242" s="33">
        <v>-0.197405590199626</v>
      </c>
      <c r="Z242" s="13">
        <v>11273</v>
      </c>
      <c r="AA242" s="10">
        <v>-71</v>
      </c>
      <c r="AB242" s="33">
        <v>-0.2308775429925638</v>
      </c>
      <c r="AC242" s="11">
        <v>5.7610619469026549E-3</v>
      </c>
      <c r="AD242" s="10">
        <v>1</v>
      </c>
      <c r="AE242" s="33">
        <v>-8.9740294416851274E-4</v>
      </c>
      <c r="AF242" s="11">
        <v>5.0023609963405491E-3</v>
      </c>
      <c r="AG242" s="10">
        <v>-16</v>
      </c>
      <c r="AH242" s="33">
        <v>-0.11263607248692392</v>
      </c>
      <c r="AI242" s="14">
        <v>3.3333333333285253E-4</v>
      </c>
      <c r="AJ242" s="10">
        <v>-12</v>
      </c>
      <c r="AK242" s="33">
        <v>-7.1746565345004731E-3</v>
      </c>
      <c r="AL242" s="13">
        <v>20414.233025582391</v>
      </c>
      <c r="AM242" s="38"/>
    </row>
    <row r="243" spans="1:39" x14ac:dyDescent="0.25">
      <c r="A243" t="s">
        <v>1115</v>
      </c>
      <c r="B243" s="5" t="s">
        <v>336</v>
      </c>
      <c r="C243" s="6" t="s">
        <v>33</v>
      </c>
      <c r="D243" s="7" t="s">
        <v>34</v>
      </c>
      <c r="E243" s="8">
        <v>25.157324550418021</v>
      </c>
      <c r="F243" s="36">
        <v>-0.30972517173265934</v>
      </c>
      <c r="G243" s="8">
        <v>3.976658706854451</v>
      </c>
      <c r="H243" s="9">
        <v>-25</v>
      </c>
      <c r="I243" s="10">
        <v>-432</v>
      </c>
      <c r="J243" s="33">
        <v>-1.8485564985329206</v>
      </c>
      <c r="K243" s="11">
        <v>-9.7690965698738252E-2</v>
      </c>
      <c r="L243" s="10">
        <v>182</v>
      </c>
      <c r="M243" s="33">
        <v>0.62462636262599069</v>
      </c>
      <c r="N243" s="11">
        <v>-3.7535288388265628E-2</v>
      </c>
      <c r="O243" s="10">
        <v>2</v>
      </c>
      <c r="P243" s="33">
        <v>8.7538743427812427E-3</v>
      </c>
      <c r="Q243" s="11">
        <v>-3.2263489304642998E-3</v>
      </c>
      <c r="R243" s="10">
        <v>-26</v>
      </c>
      <c r="S243" s="33">
        <v>-6.5782611566004318E-2</v>
      </c>
      <c r="T243" s="12">
        <v>0.14609102327028556</v>
      </c>
      <c r="U243" s="10">
        <v>-61</v>
      </c>
      <c r="V243" s="33">
        <v>-0.1797188085514933</v>
      </c>
      <c r="W243" s="11">
        <v>8.1169197544949667E-3</v>
      </c>
      <c r="X243" s="10">
        <v>-10</v>
      </c>
      <c r="Y243" s="33">
        <v>-8.2920282160300715E-2</v>
      </c>
      <c r="Z243" s="13">
        <v>13627</v>
      </c>
      <c r="AA243" s="10">
        <v>-15</v>
      </c>
      <c r="AB243" s="33">
        <v>-7.1387077175530611E-2</v>
      </c>
      <c r="AC243" s="11">
        <v>2.8448300587982228E-3</v>
      </c>
      <c r="AD243" s="10">
        <v>84</v>
      </c>
      <c r="AE243" s="33">
        <v>0.35473239423921288</v>
      </c>
      <c r="AF243" s="11">
        <v>2.7574262729254784E-2</v>
      </c>
      <c r="AG243" s="10">
        <v>13</v>
      </c>
      <c r="AH243" s="33">
        <v>9.7654398168059264E-2</v>
      </c>
      <c r="AI243" s="14">
        <v>-0.22300000000000031</v>
      </c>
      <c r="AJ243" s="10">
        <v>36</v>
      </c>
      <c r="AK243" s="33">
        <v>3.2665094293572311E-2</v>
      </c>
      <c r="AL243" s="13">
        <v>31521.328716884207</v>
      </c>
      <c r="AM243" s="38"/>
    </row>
    <row r="244" spans="1:39" x14ac:dyDescent="0.25">
      <c r="A244" t="s">
        <v>905</v>
      </c>
      <c r="B244" s="5" t="s">
        <v>437</v>
      </c>
      <c r="C244" s="6" t="s">
        <v>54</v>
      </c>
      <c r="D244" s="7" t="s">
        <v>39</v>
      </c>
      <c r="E244" s="8">
        <v>18.900093045210049</v>
      </c>
      <c r="F244" s="36">
        <v>0.20159975078295567</v>
      </c>
      <c r="G244" s="8">
        <v>3.9765432844101092</v>
      </c>
      <c r="H244" s="9">
        <v>-3</v>
      </c>
      <c r="I244" s="10">
        <v>-15</v>
      </c>
      <c r="J244" s="33">
        <v>1.2783798510287464E-2</v>
      </c>
      <c r="K244" s="11">
        <v>2.6446287149275216E-2</v>
      </c>
      <c r="L244" s="10">
        <v>-42</v>
      </c>
      <c r="M244" s="33">
        <v>-4.2464545858030167E-2</v>
      </c>
      <c r="N244" s="11">
        <v>-6.3327228876239212E-3</v>
      </c>
      <c r="O244" s="10">
        <v>32</v>
      </c>
      <c r="P244" s="33">
        <v>0.10585618267700403</v>
      </c>
      <c r="Q244" s="11">
        <v>-9.199561107827027E-3</v>
      </c>
      <c r="R244" s="10">
        <v>31</v>
      </c>
      <c r="S244" s="33">
        <v>0.2024560826038081</v>
      </c>
      <c r="T244" s="12">
        <v>-3.4412516862172782E-2</v>
      </c>
      <c r="U244" s="10">
        <v>-43</v>
      </c>
      <c r="V244" s="33">
        <v>-0.10678132403761864</v>
      </c>
      <c r="W244" s="11">
        <v>3.0103091913208854E-3</v>
      </c>
      <c r="X244" s="10">
        <v>-5</v>
      </c>
      <c r="Y244" s="33">
        <v>-5.8982130334533256E-2</v>
      </c>
      <c r="Z244" s="13">
        <v>19366</v>
      </c>
      <c r="AA244" s="10">
        <v>11</v>
      </c>
      <c r="AB244" s="33">
        <v>-7.9820623960887849E-3</v>
      </c>
      <c r="AC244" s="11">
        <v>2.2155030236393619E-3</v>
      </c>
      <c r="AD244" s="10">
        <v>25</v>
      </c>
      <c r="AE244" s="33">
        <v>7.4146970311961158E-2</v>
      </c>
      <c r="AF244" s="11">
        <v>9.5086336983269959E-3</v>
      </c>
      <c r="AG244" s="10">
        <v>6</v>
      </c>
      <c r="AH244" s="33">
        <v>-9.5086549552631516E-3</v>
      </c>
      <c r="AI244" s="14">
        <v>-0.11833333333333318</v>
      </c>
      <c r="AJ244" s="10">
        <v>10</v>
      </c>
      <c r="AK244" s="33">
        <v>1.0733530136697172E-2</v>
      </c>
      <c r="AL244" s="13">
        <v>29945.441466516233</v>
      </c>
      <c r="AM244" s="38"/>
    </row>
    <row r="245" spans="1:39" x14ac:dyDescent="0.25">
      <c r="A245" t="s">
        <v>1131</v>
      </c>
      <c r="B245" s="5" t="s">
        <v>140</v>
      </c>
      <c r="C245" s="6" t="s">
        <v>28</v>
      </c>
      <c r="D245" s="7" t="s">
        <v>20</v>
      </c>
      <c r="E245" s="8">
        <v>28.97016160634313</v>
      </c>
      <c r="F245" s="36">
        <v>-0.61493467224930853</v>
      </c>
      <c r="G245" s="8">
        <v>3.9609149143387548</v>
      </c>
      <c r="H245" s="9">
        <v>-29</v>
      </c>
      <c r="I245" s="10">
        <v>-14</v>
      </c>
      <c r="J245" s="33">
        <v>-9.1310636132759249E-3</v>
      </c>
      <c r="K245" s="11">
        <v>2.334017111122233E-2</v>
      </c>
      <c r="L245" s="10">
        <v>-5</v>
      </c>
      <c r="M245" s="33">
        <v>-0.29447293464922231</v>
      </c>
      <c r="N245" s="11">
        <v>-2.5294587854770803E-2</v>
      </c>
      <c r="O245" s="10">
        <v>15</v>
      </c>
      <c r="P245" s="33">
        <v>8.414755203137235E-2</v>
      </c>
      <c r="Q245" s="11">
        <v>-8.7046234314642895E-3</v>
      </c>
      <c r="R245" s="10">
        <v>19</v>
      </c>
      <c r="S245" s="33">
        <v>0.23888270298591624</v>
      </c>
      <c r="T245" s="12">
        <v>0</v>
      </c>
      <c r="U245" s="10">
        <v>-62</v>
      </c>
      <c r="V245" s="33">
        <v>-0.18315820857430876</v>
      </c>
      <c r="W245" s="11">
        <v>7.1682995940628366E-3</v>
      </c>
      <c r="X245" s="10">
        <v>-96</v>
      </c>
      <c r="Y245" s="33">
        <v>-0.35822012228220912</v>
      </c>
      <c r="Z245" s="13">
        <v>24</v>
      </c>
      <c r="AA245" s="10">
        <v>0</v>
      </c>
      <c r="AB245" s="33">
        <v>-0.15907331371844124</v>
      </c>
      <c r="AC245" s="11">
        <v>-2.9343629343629718E-4</v>
      </c>
      <c r="AD245" s="10">
        <v>-71</v>
      </c>
      <c r="AE245" s="33">
        <v>-0.22997107435577369</v>
      </c>
      <c r="AF245" s="11">
        <v>-8.6522811467143468E-3</v>
      </c>
      <c r="AG245" s="10">
        <v>3</v>
      </c>
      <c r="AH245" s="33">
        <v>5.518204047461106E-2</v>
      </c>
      <c r="AI245" s="14">
        <v>-0.20766666666666678</v>
      </c>
      <c r="AJ245" s="10">
        <v>7</v>
      </c>
      <c r="AK245" s="33">
        <v>0.21825312444443068</v>
      </c>
      <c r="AL245" s="13">
        <v>331430.18318711</v>
      </c>
      <c r="AM245" s="38"/>
    </row>
    <row r="246" spans="1:39" x14ac:dyDescent="0.25">
      <c r="A246" t="s">
        <v>897</v>
      </c>
      <c r="B246" s="5" t="s">
        <v>454</v>
      </c>
      <c r="C246" s="6" t="s">
        <v>44</v>
      </c>
      <c r="D246" s="7" t="s">
        <v>20</v>
      </c>
      <c r="E246" s="8">
        <v>15.210086407444628</v>
      </c>
      <c r="F246" s="36">
        <v>0.5103471956132184</v>
      </c>
      <c r="G246" s="8">
        <v>3.9585649204645215</v>
      </c>
      <c r="H246" s="9">
        <v>25</v>
      </c>
      <c r="I246" s="10">
        <v>274</v>
      </c>
      <c r="J246" s="33">
        <v>0.99639196133997798</v>
      </c>
      <c r="K246" s="11">
        <v>9.332950584413835E-2</v>
      </c>
      <c r="L246" s="10">
        <v>-139</v>
      </c>
      <c r="M246" s="33">
        <v>-0.66985414643763186</v>
      </c>
      <c r="N246" s="11">
        <v>2.7833001988071572E-2</v>
      </c>
      <c r="O246" s="10">
        <v>-55</v>
      </c>
      <c r="P246" s="33">
        <v>-0.10554555302145119</v>
      </c>
      <c r="Q246" s="11">
        <v>4.761406227098558E-3</v>
      </c>
      <c r="R246" s="10">
        <v>-77</v>
      </c>
      <c r="S246" s="33">
        <v>-0.11427689377825044</v>
      </c>
      <c r="T246" s="12">
        <v>0.42206721393563207</v>
      </c>
      <c r="U246" s="10">
        <v>18</v>
      </c>
      <c r="V246" s="33">
        <v>0.13376641120109589</v>
      </c>
      <c r="W246" s="11">
        <v>-1.2294604173202309E-2</v>
      </c>
      <c r="X246" s="10">
        <v>19</v>
      </c>
      <c r="Y246" s="33">
        <v>0.19834943209313161</v>
      </c>
      <c r="Z246" s="13">
        <v>29087</v>
      </c>
      <c r="AA246" s="10">
        <v>51</v>
      </c>
      <c r="AB246" s="33">
        <v>0.19575164665311384</v>
      </c>
      <c r="AC246" s="11">
        <v>4.1988197911937974E-4</v>
      </c>
      <c r="AD246" s="10">
        <v>11</v>
      </c>
      <c r="AE246" s="33">
        <v>9.8169341264678023E-2</v>
      </c>
      <c r="AF246" s="11">
        <v>9.2981207956052137E-3</v>
      </c>
      <c r="AG246" s="10">
        <v>14</v>
      </c>
      <c r="AH246" s="33">
        <v>7.7715976036405399E-2</v>
      </c>
      <c r="AI246" s="14">
        <v>-0.20399999999999974</v>
      </c>
      <c r="AJ246" s="10">
        <v>-18</v>
      </c>
      <c r="AK246" s="33">
        <v>1.2277453864851601E-2</v>
      </c>
      <c r="AL246" s="13">
        <v>16429.110830309073</v>
      </c>
      <c r="AM246" s="38"/>
    </row>
    <row r="247" spans="1:39" x14ac:dyDescent="0.25">
      <c r="A247" t="s">
        <v>930</v>
      </c>
      <c r="B247" s="5" t="s">
        <v>397</v>
      </c>
      <c r="C247" s="6" t="s">
        <v>44</v>
      </c>
      <c r="D247" s="7" t="s">
        <v>20</v>
      </c>
      <c r="E247" s="8">
        <v>20.110140903799621</v>
      </c>
      <c r="F247" s="36">
        <v>0.11732649645691495</v>
      </c>
      <c r="G247" s="8">
        <v>3.9402739060071816</v>
      </c>
      <c r="H247" s="9">
        <v>1</v>
      </c>
      <c r="I247" s="10">
        <v>241</v>
      </c>
      <c r="J247" s="33">
        <v>1.1025919877639794</v>
      </c>
      <c r="K247" s="11">
        <v>0.11035185973114747</v>
      </c>
      <c r="L247" s="10">
        <v>-57</v>
      </c>
      <c r="M247" s="33">
        <v>-7.0279471357375944E-2</v>
      </c>
      <c r="N247" s="11">
        <v>-6.460489519210813E-3</v>
      </c>
      <c r="O247" s="10">
        <v>-57</v>
      </c>
      <c r="P247" s="33">
        <v>-0.14339967391108438</v>
      </c>
      <c r="Q247" s="11">
        <v>6.6574597013557141E-3</v>
      </c>
      <c r="R247" s="10">
        <v>0</v>
      </c>
      <c r="S247" s="33">
        <v>0.13738685719498497</v>
      </c>
      <c r="T247" s="12">
        <v>-1.9972892912480278E-2</v>
      </c>
      <c r="U247" s="10">
        <v>4</v>
      </c>
      <c r="V247" s="33">
        <v>1.6151750336668158E-2</v>
      </c>
      <c r="W247" s="11">
        <v>-4.2291240061627863E-3</v>
      </c>
      <c r="X247" s="10">
        <v>10</v>
      </c>
      <c r="Y247" s="33">
        <v>-1.7649166314653957E-2</v>
      </c>
      <c r="Z247" s="13">
        <v>16440</v>
      </c>
      <c r="AA247" s="10">
        <v>-3</v>
      </c>
      <c r="AB247" s="33">
        <v>-4.9335120053322967E-2</v>
      </c>
      <c r="AC247" s="11">
        <v>3.0890013880950397E-3</v>
      </c>
      <c r="AD247" s="10">
        <v>-27</v>
      </c>
      <c r="AE247" s="33">
        <v>-7.561310102939689E-2</v>
      </c>
      <c r="AF247" s="11">
        <v>7.7951829206368561E-4</v>
      </c>
      <c r="AG247" s="10">
        <v>-1</v>
      </c>
      <c r="AH247" s="33">
        <v>-2.3622900769423694E-2</v>
      </c>
      <c r="AI247" s="14">
        <v>-9.6999999999999975E-2</v>
      </c>
      <c r="AJ247" s="10">
        <v>-38</v>
      </c>
      <c r="AK247" s="33">
        <v>-9.5498147022970992E-3</v>
      </c>
      <c r="AL247" s="13">
        <v>5413.1877920319967</v>
      </c>
      <c r="AM247" s="38"/>
    </row>
    <row r="248" spans="1:39" x14ac:dyDescent="0.25">
      <c r="A248" t="s">
        <v>1050</v>
      </c>
      <c r="B248" s="5" t="s">
        <v>381</v>
      </c>
      <c r="C248" s="6" t="s">
        <v>44</v>
      </c>
      <c r="D248" s="7" t="s">
        <v>20</v>
      </c>
      <c r="E248" s="8">
        <v>19.35033733638419</v>
      </c>
      <c r="F248" s="36">
        <v>0.17973961470896693</v>
      </c>
      <c r="G248" s="8">
        <v>3.9394551995599301</v>
      </c>
      <c r="H248" s="9">
        <v>2</v>
      </c>
      <c r="I248" s="10">
        <v>-62</v>
      </c>
      <c r="J248" s="33">
        <v>-0.16182073986106615</v>
      </c>
      <c r="K248" s="11">
        <v>1.2650183393276282E-2</v>
      </c>
      <c r="L248" s="10">
        <v>18</v>
      </c>
      <c r="M248" s="33">
        <v>0.4504449862397838</v>
      </c>
      <c r="N248" s="11">
        <v>-1.7939282428702852E-2</v>
      </c>
      <c r="O248" s="10">
        <v>77</v>
      </c>
      <c r="P248" s="33">
        <v>0.2049471144993289</v>
      </c>
      <c r="Q248" s="11">
        <v>-1.5305934999375419E-2</v>
      </c>
      <c r="R248" s="10">
        <v>20</v>
      </c>
      <c r="S248" s="33">
        <v>0.15656445197452051</v>
      </c>
      <c r="T248" s="12">
        <v>-5.477704289284846E-3</v>
      </c>
      <c r="U248" s="10">
        <v>100</v>
      </c>
      <c r="V248" s="33">
        <v>0.24908415366526204</v>
      </c>
      <c r="W248" s="11">
        <v>-1.8318522555588055E-2</v>
      </c>
      <c r="X248" s="10">
        <v>-70</v>
      </c>
      <c r="Y248" s="33">
        <v>-0.49461120206366299</v>
      </c>
      <c r="Z248" s="13">
        <v>376</v>
      </c>
      <c r="AA248" s="10">
        <v>99</v>
      </c>
      <c r="AB248" s="33">
        <v>0.22237494714740974</v>
      </c>
      <c r="AC248" s="11">
        <v>-5.3153401266868572E-4</v>
      </c>
      <c r="AD248" s="10">
        <v>-88</v>
      </c>
      <c r="AE248" s="33">
        <v>-0.25319825072868202</v>
      </c>
      <c r="AF248" s="11">
        <v>-9.2736258981076514E-3</v>
      </c>
      <c r="AG248" s="10">
        <v>30</v>
      </c>
      <c r="AH248" s="33">
        <v>6.7892055816945629E-2</v>
      </c>
      <c r="AI248" s="14">
        <v>-0.19900000000000073</v>
      </c>
      <c r="AJ248" s="10">
        <v>3</v>
      </c>
      <c r="AK248" s="33">
        <v>2.1797298663499054E-2</v>
      </c>
      <c r="AL248" s="13">
        <v>20869.248949347239</v>
      </c>
      <c r="AM248" s="38"/>
    </row>
    <row r="249" spans="1:39" x14ac:dyDescent="0.25">
      <c r="A249" t="s">
        <v>705</v>
      </c>
      <c r="B249" s="5" t="s">
        <v>508</v>
      </c>
      <c r="C249" s="6" t="s">
        <v>81</v>
      </c>
      <c r="D249" s="7" t="s">
        <v>34</v>
      </c>
      <c r="E249" s="8">
        <v>17.110716401489007</v>
      </c>
      <c r="F249" s="36">
        <v>0.36387866866310237</v>
      </c>
      <c r="G249" s="8">
        <v>3.9366241543803788</v>
      </c>
      <c r="H249" s="9">
        <v>17</v>
      </c>
      <c r="I249" s="10">
        <v>1</v>
      </c>
      <c r="J249" s="33">
        <v>3.2290195438316356E-2</v>
      </c>
      <c r="K249" s="11">
        <v>2.9979401239668246E-2</v>
      </c>
      <c r="L249" s="10">
        <v>-185</v>
      </c>
      <c r="M249" s="33">
        <v>-0.69943721709951401</v>
      </c>
      <c r="N249" s="11">
        <v>1.2055374825157353E-2</v>
      </c>
      <c r="O249" s="10">
        <v>-49</v>
      </c>
      <c r="P249" s="33">
        <v>-9.986216547578064E-2</v>
      </c>
      <c r="Q249" s="11">
        <v>4.2493107561152061E-3</v>
      </c>
      <c r="R249" s="10">
        <v>-8</v>
      </c>
      <c r="S249" s="33">
        <v>0.17947616976908076</v>
      </c>
      <c r="T249" s="12">
        <v>0.1167746832486717</v>
      </c>
      <c r="U249" s="10">
        <v>24</v>
      </c>
      <c r="V249" s="33">
        <v>5.0218506940889807E-2</v>
      </c>
      <c r="W249" s="11">
        <v>-6.3028756542939379E-3</v>
      </c>
      <c r="X249" s="10">
        <v>15</v>
      </c>
      <c r="Y249" s="33">
        <v>0.16799155263795396</v>
      </c>
      <c r="Z249" s="13">
        <v>30751</v>
      </c>
      <c r="AA249" s="10">
        <v>53</v>
      </c>
      <c r="AB249" s="33">
        <v>0.10523949125005744</v>
      </c>
      <c r="AC249" s="11">
        <v>9.9210734017364174E-4</v>
      </c>
      <c r="AD249" s="10">
        <v>47</v>
      </c>
      <c r="AE249" s="33">
        <v>0.14288032024172781</v>
      </c>
      <c r="AF249" s="11">
        <v>1.3132546280576141E-2</v>
      </c>
      <c r="AG249" s="10">
        <v>0</v>
      </c>
      <c r="AH249" s="33">
        <v>-5.0706423958545188E-2</v>
      </c>
      <c r="AI249" s="14">
        <v>-6.7999999999999616E-2</v>
      </c>
      <c r="AJ249" s="10">
        <v>-15</v>
      </c>
      <c r="AK249" s="33">
        <v>-1.0407381183564268E-2</v>
      </c>
      <c r="AL249" s="13">
        <v>18449.704872948758</v>
      </c>
      <c r="AM249" s="38"/>
    </row>
    <row r="250" spans="1:39" x14ac:dyDescent="0.25">
      <c r="A250" t="s">
        <v>1065</v>
      </c>
      <c r="B250" s="5" t="s">
        <v>153</v>
      </c>
      <c r="C250" s="6" t="s">
        <v>49</v>
      </c>
      <c r="D250" s="7" t="s">
        <v>39</v>
      </c>
      <c r="E250" s="8">
        <v>37.333625015981006</v>
      </c>
      <c r="F250" s="36">
        <v>-1.2866807361581962</v>
      </c>
      <c r="G250" s="8">
        <v>3.9320166324212238</v>
      </c>
      <c r="H250" s="9">
        <v>-31</v>
      </c>
      <c r="I250" s="10">
        <v>-119</v>
      </c>
      <c r="J250" s="33">
        <v>-0.32937769070431616</v>
      </c>
      <c r="K250" s="11">
        <v>1.9783492267539948E-3</v>
      </c>
      <c r="L250" s="10">
        <v>79</v>
      </c>
      <c r="M250" s="33">
        <v>0.30552308984959559</v>
      </c>
      <c r="N250" s="11">
        <v>-2.432347023844229E-2</v>
      </c>
      <c r="O250" s="10">
        <v>73</v>
      </c>
      <c r="P250" s="33">
        <v>0.38074016082673956</v>
      </c>
      <c r="Q250" s="11">
        <v>-2.8240987010312815E-2</v>
      </c>
      <c r="R250" s="10">
        <v>-38</v>
      </c>
      <c r="S250" s="33">
        <v>-0.1713683046996051</v>
      </c>
      <c r="T250" s="12">
        <v>0.30015115363193001</v>
      </c>
      <c r="U250" s="10">
        <v>-150</v>
      </c>
      <c r="V250" s="33">
        <v>-0.8654168097562781</v>
      </c>
      <c r="W250" s="11">
        <v>5.0347605025123546E-2</v>
      </c>
      <c r="X250" s="10">
        <v>26</v>
      </c>
      <c r="Y250" s="33">
        <v>9.0686788757472658E-2</v>
      </c>
      <c r="Z250" s="13">
        <v>17819</v>
      </c>
      <c r="AA250" s="10">
        <v>-44</v>
      </c>
      <c r="AB250" s="33">
        <v>-0.58391211152325939</v>
      </c>
      <c r="AC250" s="11">
        <v>7.3085399449035748E-3</v>
      </c>
      <c r="AD250" s="10">
        <v>-5</v>
      </c>
      <c r="AE250" s="33">
        <v>-0.15708572576344126</v>
      </c>
      <c r="AF250" s="11">
        <v>1.8325534042546998E-3</v>
      </c>
      <c r="AG250" s="10">
        <v>39</v>
      </c>
      <c r="AH250" s="33">
        <v>6.9791683435777851E-2</v>
      </c>
      <c r="AI250" s="14">
        <v>-0.20566666666666666</v>
      </c>
      <c r="AJ250" s="10">
        <v>33</v>
      </c>
      <c r="AK250" s="33">
        <v>3.2763981419643956E-2</v>
      </c>
      <c r="AL250" s="13">
        <v>24247.076662671127</v>
      </c>
      <c r="AM250" s="38"/>
    </row>
    <row r="251" spans="1:39" x14ac:dyDescent="0.25">
      <c r="A251" t="s">
        <v>873</v>
      </c>
      <c r="B251" s="5" t="s">
        <v>275</v>
      </c>
      <c r="C251" s="6" t="s">
        <v>63</v>
      </c>
      <c r="D251" s="7" t="s">
        <v>34</v>
      </c>
      <c r="E251" s="8">
        <v>26.066116350117273</v>
      </c>
      <c r="F251" s="36">
        <v>-0.36086240410816489</v>
      </c>
      <c r="G251" s="8">
        <v>3.9192226193787079</v>
      </c>
      <c r="H251" s="9">
        <v>-25</v>
      </c>
      <c r="I251" s="10">
        <v>32</v>
      </c>
      <c r="J251" s="33">
        <v>0.57850201514746269</v>
      </c>
      <c r="K251" s="11">
        <v>8.6262479886036525E-2</v>
      </c>
      <c r="L251" s="10">
        <v>1</v>
      </c>
      <c r="M251" s="33">
        <v>9.7033962470049584E-2</v>
      </c>
      <c r="N251" s="11">
        <v>-1.1076115141831898E-2</v>
      </c>
      <c r="O251" s="10">
        <v>22</v>
      </c>
      <c r="P251" s="33">
        <v>6.3565745240930158E-2</v>
      </c>
      <c r="Q251" s="11">
        <v>-7.8532705400722602E-3</v>
      </c>
      <c r="R251" s="10">
        <v>58</v>
      </c>
      <c r="S251" s="33">
        <v>0.19570972973843082</v>
      </c>
      <c r="T251" s="12">
        <v>-0.42312793793934578</v>
      </c>
      <c r="U251" s="10">
        <v>-145</v>
      </c>
      <c r="V251" s="33">
        <v>-0.69850697002194351</v>
      </c>
      <c r="W251" s="11">
        <v>3.9978885552266086E-2</v>
      </c>
      <c r="X251" s="10">
        <v>-77</v>
      </c>
      <c r="Y251" s="33">
        <v>-0.29801035126827824</v>
      </c>
      <c r="Z251" s="13">
        <v>3008</v>
      </c>
      <c r="AA251" s="10">
        <v>11</v>
      </c>
      <c r="AB251" s="33">
        <v>-3.1521806310631506E-2</v>
      </c>
      <c r="AC251" s="11">
        <v>2.749789385004215E-3</v>
      </c>
      <c r="AD251" s="10">
        <v>59</v>
      </c>
      <c r="AE251" s="33">
        <v>0.22711224763405691</v>
      </c>
      <c r="AF251" s="11">
        <v>1.9595861677057069E-2</v>
      </c>
      <c r="AG251" s="10">
        <v>-1</v>
      </c>
      <c r="AH251" s="33">
        <v>4.0360401317249356E-2</v>
      </c>
      <c r="AI251" s="14">
        <v>-0.16233333333333411</v>
      </c>
      <c r="AJ251" s="10">
        <v>-21</v>
      </c>
      <c r="AK251" s="33">
        <v>7.2596245823199623E-3</v>
      </c>
      <c r="AL251" s="13">
        <v>6854.4188803196739</v>
      </c>
      <c r="AM251" s="38"/>
    </row>
    <row r="252" spans="1:39" x14ac:dyDescent="0.25">
      <c r="A252" t="s">
        <v>1099</v>
      </c>
      <c r="B252" s="5" t="s">
        <v>269</v>
      </c>
      <c r="C252" s="6" t="s">
        <v>91</v>
      </c>
      <c r="D252" s="7" t="s">
        <v>39</v>
      </c>
      <c r="E252" s="8">
        <v>22.479069314599776</v>
      </c>
      <c r="F252" s="36">
        <v>-6.5378362313951222E-2</v>
      </c>
      <c r="G252" s="8">
        <v>3.9132942569104756</v>
      </c>
      <c r="H252" s="9">
        <v>-13</v>
      </c>
      <c r="I252" s="10">
        <v>483</v>
      </c>
      <c r="J252" s="33">
        <v>2.1726837212687178</v>
      </c>
      <c r="K252" s="11">
        <v>0.17834685671595352</v>
      </c>
      <c r="L252" s="10">
        <v>-245</v>
      </c>
      <c r="M252" s="33">
        <v>-0.70213601944887694</v>
      </c>
      <c r="N252" s="11">
        <v>2.2483959800136271E-2</v>
      </c>
      <c r="O252" s="10">
        <v>-110</v>
      </c>
      <c r="P252" s="33">
        <v>-0.31759476427881922</v>
      </c>
      <c r="Q252" s="11">
        <v>1.7304005650287564E-2</v>
      </c>
      <c r="R252" s="10">
        <v>75</v>
      </c>
      <c r="S252" s="33">
        <v>0.28242717482900026</v>
      </c>
      <c r="T252" s="12">
        <v>-0.18311664530305805</v>
      </c>
      <c r="U252" s="10">
        <v>-54</v>
      </c>
      <c r="V252" s="33">
        <v>-0.15811160737494301</v>
      </c>
      <c r="W252" s="11">
        <v>6.8612915785149012E-3</v>
      </c>
      <c r="X252" s="10">
        <v>0</v>
      </c>
      <c r="Y252" s="33">
        <v>-0.18963179148343831</v>
      </c>
      <c r="Z252" s="13">
        <v>11374</v>
      </c>
      <c r="AA252" s="10">
        <v>20</v>
      </c>
      <c r="AB252" s="33">
        <v>1.0577068632164344E-2</v>
      </c>
      <c r="AC252" s="11">
        <v>1.8673970532678483E-3</v>
      </c>
      <c r="AD252" s="10">
        <v>0</v>
      </c>
      <c r="AE252" s="33">
        <v>-1.4989481887829198E-2</v>
      </c>
      <c r="AF252" s="11">
        <v>5.4038622972019112E-3</v>
      </c>
      <c r="AG252" s="10">
        <v>-43</v>
      </c>
      <c r="AH252" s="33">
        <v>-0.16411531196017773</v>
      </c>
      <c r="AI252" s="14">
        <v>6.1666666666666536E-2</v>
      </c>
      <c r="AJ252" s="10">
        <v>0</v>
      </c>
      <c r="AK252" s="33">
        <v>-1.865223286000664E-2</v>
      </c>
      <c r="AL252" s="13">
        <v>-2052.1242239044223</v>
      </c>
      <c r="AM252" s="38"/>
    </row>
    <row r="253" spans="1:39" x14ac:dyDescent="0.25">
      <c r="A253" t="s">
        <v>610</v>
      </c>
      <c r="B253" s="5" t="s">
        <v>410</v>
      </c>
      <c r="C253" s="6" t="s">
        <v>71</v>
      </c>
      <c r="D253" s="7" t="s">
        <v>34</v>
      </c>
      <c r="E253" s="8">
        <v>24.644942477808112</v>
      </c>
      <c r="F253" s="36">
        <v>-0.23250924626842828</v>
      </c>
      <c r="G253" s="8">
        <v>3.8888427520914384</v>
      </c>
      <c r="H253" s="9">
        <v>-18</v>
      </c>
      <c r="I253" s="10">
        <v>74</v>
      </c>
      <c r="J253" s="33">
        <v>0.47437863836025296</v>
      </c>
      <c r="K253" s="11">
        <v>5.0701789969669564E-2</v>
      </c>
      <c r="L253" s="10">
        <v>46</v>
      </c>
      <c r="M253" s="33">
        <v>0.24062392255601195</v>
      </c>
      <c r="N253" s="11">
        <v>-2.1182867854034702E-2</v>
      </c>
      <c r="O253" s="10">
        <v>-25</v>
      </c>
      <c r="P253" s="33">
        <v>-5.9632458586813764E-2</v>
      </c>
      <c r="Q253" s="11">
        <v>1.6562715306233464E-3</v>
      </c>
      <c r="R253" s="10">
        <v>19</v>
      </c>
      <c r="S253" s="33">
        <v>0.23888270298591624</v>
      </c>
      <c r="T253" s="12">
        <v>0</v>
      </c>
      <c r="U253" s="10">
        <v>-137</v>
      </c>
      <c r="V253" s="33">
        <v>-0.63551845813458263</v>
      </c>
      <c r="W253" s="11">
        <v>3.6112910438659496E-2</v>
      </c>
      <c r="X253" s="10">
        <v>25</v>
      </c>
      <c r="Y253" s="33">
        <v>4.1435427523280513E-2</v>
      </c>
      <c r="Z253" s="13">
        <v>18620</v>
      </c>
      <c r="AA253" s="10">
        <v>32</v>
      </c>
      <c r="AB253" s="33">
        <v>3.6550308865646863E-2</v>
      </c>
      <c r="AC253" s="11">
        <v>1.6844487552538021E-3</v>
      </c>
      <c r="AD253" s="10">
        <v>-28</v>
      </c>
      <c r="AE253" s="33">
        <v>-6.3491737633143572E-2</v>
      </c>
      <c r="AF253" s="11">
        <v>2.8682300530964433E-3</v>
      </c>
      <c r="AG253" s="10">
        <v>7</v>
      </c>
      <c r="AH253" s="33">
        <v>0.10435269114691703</v>
      </c>
      <c r="AI253" s="14">
        <v>-0.22933333333333339</v>
      </c>
      <c r="AJ253" s="10">
        <v>-7</v>
      </c>
      <c r="AK253" s="33">
        <v>1.7704622781889751E-2</v>
      </c>
      <c r="AL253" s="13">
        <v>20241.439340958386</v>
      </c>
      <c r="AM253" s="38"/>
    </row>
    <row r="254" spans="1:39" x14ac:dyDescent="0.25">
      <c r="A254" t="s">
        <v>898</v>
      </c>
      <c r="B254" s="5" t="s">
        <v>491</v>
      </c>
      <c r="C254" s="6" t="s">
        <v>44</v>
      </c>
      <c r="D254" s="7" t="s">
        <v>20</v>
      </c>
      <c r="E254" s="8">
        <v>14.943063467989802</v>
      </c>
      <c r="F254" s="36">
        <v>0.57355721262598891</v>
      </c>
      <c r="G254" s="8">
        <v>3.8557382023241331</v>
      </c>
      <c r="H254" s="9">
        <v>35</v>
      </c>
      <c r="I254" s="10">
        <v>39</v>
      </c>
      <c r="J254" s="33">
        <v>0.15411958241297224</v>
      </c>
      <c r="K254" s="11">
        <v>4.4295067300236912E-2</v>
      </c>
      <c r="L254" s="10">
        <v>-75</v>
      </c>
      <c r="M254" s="33">
        <v>-0.12634565559311223</v>
      </c>
      <c r="N254" s="11">
        <v>-3.9897140944425286E-3</v>
      </c>
      <c r="O254" s="10">
        <v>75</v>
      </c>
      <c r="P254" s="33">
        <v>0.15542148258822186</v>
      </c>
      <c r="Q254" s="11">
        <v>-1.1873387524714309E-2</v>
      </c>
      <c r="R254" s="10">
        <v>19</v>
      </c>
      <c r="S254" s="33">
        <v>0.23888270298591624</v>
      </c>
      <c r="T254" s="12">
        <v>0</v>
      </c>
      <c r="U254" s="10">
        <v>-18</v>
      </c>
      <c r="V254" s="33">
        <v>-7.6743592761943424E-2</v>
      </c>
      <c r="W254" s="11">
        <v>8.2512614372471857E-4</v>
      </c>
      <c r="X254" s="10">
        <v>17</v>
      </c>
      <c r="Y254" s="33">
        <v>0.15568100566904519</v>
      </c>
      <c r="Z254" s="13">
        <v>29975</v>
      </c>
      <c r="AA254" s="10">
        <v>39</v>
      </c>
      <c r="AB254" s="33">
        <v>0.13533785009749344</v>
      </c>
      <c r="AC254" s="11">
        <v>1.1403242915593269E-3</v>
      </c>
      <c r="AD254" s="10">
        <v>1</v>
      </c>
      <c r="AE254" s="33">
        <v>-5.5360519969902655E-2</v>
      </c>
      <c r="AF254" s="11">
        <v>1.0836223289777402E-3</v>
      </c>
      <c r="AG254" s="10">
        <v>1</v>
      </c>
      <c r="AH254" s="33">
        <v>4.1610747345221022E-2</v>
      </c>
      <c r="AI254" s="14">
        <v>-0.16533333333333289</v>
      </c>
      <c r="AJ254" s="10">
        <v>4</v>
      </c>
      <c r="AK254" s="33">
        <v>1.1968461903554689E-2</v>
      </c>
      <c r="AL254" s="13">
        <v>21746.010151115071</v>
      </c>
      <c r="AM254" s="38"/>
    </row>
    <row r="255" spans="1:39" x14ac:dyDescent="0.25">
      <c r="A255" t="s">
        <v>925</v>
      </c>
      <c r="B255" s="5" t="s">
        <v>528</v>
      </c>
      <c r="C255" s="6" t="s">
        <v>81</v>
      </c>
      <c r="D255" s="7" t="s">
        <v>34</v>
      </c>
      <c r="E255" s="8">
        <v>14.252467621765275</v>
      </c>
      <c r="F255" s="36">
        <v>0.63533957466952184</v>
      </c>
      <c r="G255" s="8">
        <v>3.8424381433545367</v>
      </c>
      <c r="H255" s="9">
        <v>27</v>
      </c>
      <c r="I255" s="10">
        <v>43</v>
      </c>
      <c r="J255" s="33">
        <v>0.15590830008595788</v>
      </c>
      <c r="K255" s="11">
        <v>4.0152295360537216E-2</v>
      </c>
      <c r="L255" s="10">
        <v>31</v>
      </c>
      <c r="M255" s="33">
        <v>0.25553552656478784</v>
      </c>
      <c r="N255" s="11">
        <v>-1.5130228649937263E-2</v>
      </c>
      <c r="O255" s="10">
        <v>-16</v>
      </c>
      <c r="P255" s="33">
        <v>-4.6102537359524187E-2</v>
      </c>
      <c r="Q255" s="11">
        <v>6.9411594240707461E-4</v>
      </c>
      <c r="R255" s="10">
        <v>19</v>
      </c>
      <c r="S255" s="33">
        <v>0.23888270298591624</v>
      </c>
      <c r="T255" s="12">
        <v>0</v>
      </c>
      <c r="U255" s="10">
        <v>0</v>
      </c>
      <c r="V255" s="33">
        <v>8.2581115996469001E-3</v>
      </c>
      <c r="W255" s="11">
        <v>-3.3299625596977245E-3</v>
      </c>
      <c r="X255" s="10">
        <v>2</v>
      </c>
      <c r="Y255" s="33">
        <v>0.14512031839662276</v>
      </c>
      <c r="Z255" s="13">
        <v>35007</v>
      </c>
      <c r="AA255" s="10">
        <v>25</v>
      </c>
      <c r="AB255" s="33">
        <v>8.2219982253933233E-2</v>
      </c>
      <c r="AC255" s="11">
        <v>1.7737617135207481E-3</v>
      </c>
      <c r="AD255" s="10">
        <v>52</v>
      </c>
      <c r="AE255" s="33">
        <v>0.14531921088120581</v>
      </c>
      <c r="AF255" s="11">
        <v>1.3374572549532782E-2</v>
      </c>
      <c r="AG255" s="10">
        <v>-14</v>
      </c>
      <c r="AH255" s="33">
        <v>-0.12242865822570714</v>
      </c>
      <c r="AI255" s="14">
        <v>5.6666666666669308E-3</v>
      </c>
      <c r="AJ255" s="10">
        <v>-20</v>
      </c>
      <c r="AK255" s="33">
        <v>-4.2448024778153383E-2</v>
      </c>
      <c r="AL255" s="13">
        <v>5863.6458672657027</v>
      </c>
      <c r="AM255" s="38"/>
    </row>
    <row r="256" spans="1:39" x14ac:dyDescent="0.25">
      <c r="A256" t="s">
        <v>852</v>
      </c>
      <c r="B256" s="5" t="s">
        <v>85</v>
      </c>
      <c r="C256" s="6" t="s">
        <v>38</v>
      </c>
      <c r="D256" s="7" t="s">
        <v>39</v>
      </c>
      <c r="E256" s="8">
        <v>21.011196607995984</v>
      </c>
      <c r="F256" s="36">
        <v>9.3880435382919458E-2</v>
      </c>
      <c r="G256" s="8">
        <v>3.815616549986764</v>
      </c>
      <c r="H256" s="9">
        <v>-1</v>
      </c>
      <c r="I256" s="10">
        <v>-161</v>
      </c>
      <c r="J256" s="33">
        <v>-0.61880763864531807</v>
      </c>
      <c r="K256" s="11">
        <v>-2.2158700783510898E-2</v>
      </c>
      <c r="L256" s="10">
        <v>59</v>
      </c>
      <c r="M256" s="33">
        <v>0.23634433522786508</v>
      </c>
      <c r="N256" s="11">
        <v>-2.5888704959076643E-2</v>
      </c>
      <c r="O256" s="10">
        <v>18</v>
      </c>
      <c r="P256" s="33">
        <v>2.109131160224198E-2</v>
      </c>
      <c r="Q256" s="11">
        <v>-3.5017057412196594E-3</v>
      </c>
      <c r="R256" s="10">
        <v>57</v>
      </c>
      <c r="S256" s="33">
        <v>0.19491845367454091</v>
      </c>
      <c r="T256" s="12">
        <v>-0.20913111627992087</v>
      </c>
      <c r="U256" s="10">
        <v>60</v>
      </c>
      <c r="V256" s="33">
        <v>0.21050855167624632</v>
      </c>
      <c r="W256" s="11">
        <v>-1.5423081488499822E-2</v>
      </c>
      <c r="X256" s="10">
        <v>5</v>
      </c>
      <c r="Y256" s="33">
        <v>-2.0398237496656313E-2</v>
      </c>
      <c r="Z256" s="13">
        <v>18102</v>
      </c>
      <c r="AA256" s="10">
        <v>12</v>
      </c>
      <c r="AB256" s="33">
        <v>5.5305084996519316E-2</v>
      </c>
      <c r="AC256" s="11">
        <v>2.3482972136222927E-3</v>
      </c>
      <c r="AD256" s="10">
        <v>-78</v>
      </c>
      <c r="AE256" s="33">
        <v>-0.25307142094332191</v>
      </c>
      <c r="AF256" s="11">
        <v>-8.4564038349089765E-3</v>
      </c>
      <c r="AG256" s="10">
        <v>-33</v>
      </c>
      <c r="AH256" s="33">
        <v>-8.5032790924021287E-2</v>
      </c>
      <c r="AI256" s="14">
        <v>-2.3333333333333428E-2</v>
      </c>
      <c r="AJ256" s="10">
        <v>-1</v>
      </c>
      <c r="AK256" s="33">
        <v>9.6028618348713568E-3</v>
      </c>
      <c r="AL256" s="13">
        <v>21483.026755907922</v>
      </c>
      <c r="AM256" s="38"/>
    </row>
    <row r="257" spans="1:39" x14ac:dyDescent="0.25">
      <c r="A257" t="s">
        <v>1064</v>
      </c>
      <c r="B257" s="5" t="s">
        <v>367</v>
      </c>
      <c r="C257" s="6" t="s">
        <v>49</v>
      </c>
      <c r="D257" s="7" t="s">
        <v>39</v>
      </c>
      <c r="E257" s="8">
        <v>21.697023801388362</v>
      </c>
      <c r="F257" s="36">
        <v>4.5218328750417758E-2</v>
      </c>
      <c r="G257" s="8">
        <v>3.7972906828794031</v>
      </c>
      <c r="H257" s="9">
        <v>-7</v>
      </c>
      <c r="I257" s="10">
        <v>-155</v>
      </c>
      <c r="J257" s="33">
        <v>-0.54471633124791508</v>
      </c>
      <c r="K257" s="11">
        <v>-5.3895378115136339E-3</v>
      </c>
      <c r="L257" s="10">
        <v>-61</v>
      </c>
      <c r="M257" s="33">
        <v>-6.7036516593550033E-2</v>
      </c>
      <c r="N257" s="11">
        <v>-4.8384851016429961E-3</v>
      </c>
      <c r="O257" s="10">
        <v>2</v>
      </c>
      <c r="P257" s="33">
        <v>2.41157313540179E-2</v>
      </c>
      <c r="Q257" s="11">
        <v>-4.0195662474489247E-3</v>
      </c>
      <c r="R257" s="10">
        <v>97</v>
      </c>
      <c r="S257" s="33">
        <v>0.2426494811011462</v>
      </c>
      <c r="T257" s="12">
        <v>-0.25096963293525526</v>
      </c>
      <c r="U257" s="10">
        <v>-74</v>
      </c>
      <c r="V257" s="33">
        <v>-0.20372004034541524</v>
      </c>
      <c r="W257" s="11">
        <v>8.617612335170742E-3</v>
      </c>
      <c r="X257" s="10">
        <v>26</v>
      </c>
      <c r="Y257" s="33">
        <v>7.5228028835259961E-2</v>
      </c>
      <c r="Z257" s="13">
        <v>21852</v>
      </c>
      <c r="AA257" s="10">
        <v>-6</v>
      </c>
      <c r="AB257" s="33">
        <v>-5.7715592156647622E-2</v>
      </c>
      <c r="AC257" s="11">
        <v>2.8085817776539457E-3</v>
      </c>
      <c r="AD257" s="10">
        <v>31</v>
      </c>
      <c r="AE257" s="33">
        <v>0.14589653475910924</v>
      </c>
      <c r="AF257" s="11">
        <v>1.5814956314989526E-2</v>
      </c>
      <c r="AG257" s="10">
        <v>-17</v>
      </c>
      <c r="AH257" s="33">
        <v>-9.6309961880645223E-2</v>
      </c>
      <c r="AI257" s="14">
        <v>-1.8666666666666387E-2</v>
      </c>
      <c r="AJ257" s="10">
        <v>-29</v>
      </c>
      <c r="AK257" s="33">
        <v>-1.6880449466101871E-2</v>
      </c>
      <c r="AL257" s="13">
        <v>6115.2839355121832</v>
      </c>
      <c r="AM257" s="38"/>
    </row>
    <row r="258" spans="1:39" x14ac:dyDescent="0.25">
      <c r="A258" t="s">
        <v>763</v>
      </c>
      <c r="B258" s="5" t="s">
        <v>461</v>
      </c>
      <c r="C258" s="6" t="s">
        <v>54</v>
      </c>
      <c r="D258" s="7" t="s">
        <v>39</v>
      </c>
      <c r="E258" s="8">
        <v>21.229528054751178</v>
      </c>
      <c r="F258" s="36">
        <v>9.6729082617182716E-2</v>
      </c>
      <c r="G258" s="8">
        <v>3.7642212572817897</v>
      </c>
      <c r="H258" s="9">
        <v>-2</v>
      </c>
      <c r="I258" s="10">
        <v>27</v>
      </c>
      <c r="J258" s="33">
        <v>0.11798166135374105</v>
      </c>
      <c r="K258" s="11">
        <v>3.1334366088616172E-2</v>
      </c>
      <c r="L258" s="10">
        <v>-62</v>
      </c>
      <c r="M258" s="33">
        <v>-9.5470128041367674E-2</v>
      </c>
      <c r="N258" s="11">
        <v>-8.9021188809025528E-3</v>
      </c>
      <c r="O258" s="10">
        <v>-37</v>
      </c>
      <c r="P258" s="33">
        <v>-0.11114936124204738</v>
      </c>
      <c r="Q258" s="11">
        <v>4.2038126445374455E-3</v>
      </c>
      <c r="R258" s="10">
        <v>36</v>
      </c>
      <c r="S258" s="33">
        <v>0.19372817082470578</v>
      </c>
      <c r="T258" s="12">
        <v>-3.4291742506838585E-2</v>
      </c>
      <c r="U258" s="10">
        <v>-6</v>
      </c>
      <c r="V258" s="33">
        <v>9.9089844514793635E-3</v>
      </c>
      <c r="W258" s="11">
        <v>-3.7808384361509226E-3</v>
      </c>
      <c r="X258" s="10">
        <v>3</v>
      </c>
      <c r="Y258" s="33">
        <v>2.9642660406400956E-3</v>
      </c>
      <c r="Z258" s="13">
        <v>20479</v>
      </c>
      <c r="AA258" s="10">
        <v>23</v>
      </c>
      <c r="AB258" s="33">
        <v>2.9492563737848643E-2</v>
      </c>
      <c r="AC258" s="11">
        <v>1.8953992160099034E-3</v>
      </c>
      <c r="AD258" s="10">
        <v>-9</v>
      </c>
      <c r="AE258" s="33">
        <v>-4.8592691885989053E-2</v>
      </c>
      <c r="AF258" s="11">
        <v>3.4346875455522063E-3</v>
      </c>
      <c r="AG258" s="10">
        <v>25</v>
      </c>
      <c r="AH258" s="33">
        <v>4.1557742563416988E-2</v>
      </c>
      <c r="AI258" s="14">
        <v>-0.17666666666666719</v>
      </c>
      <c r="AJ258" s="10">
        <v>16</v>
      </c>
      <c r="AK258" s="33">
        <v>1.7439326886390688E-2</v>
      </c>
      <c r="AL258" s="13">
        <v>41214.536197752866</v>
      </c>
      <c r="AM258" s="38"/>
    </row>
    <row r="259" spans="1:39" x14ac:dyDescent="0.25">
      <c r="A259" t="s">
        <v>700</v>
      </c>
      <c r="B259" s="5" t="s">
        <v>309</v>
      </c>
      <c r="C259" s="6" t="s">
        <v>44</v>
      </c>
      <c r="D259" s="7" t="s">
        <v>20</v>
      </c>
      <c r="E259" s="8">
        <v>26.380706071872495</v>
      </c>
      <c r="F259" s="36">
        <v>-0.32294765056254143</v>
      </c>
      <c r="G259" s="8">
        <v>3.7611753670042916</v>
      </c>
      <c r="H259" s="9">
        <v>-25</v>
      </c>
      <c r="I259" s="10">
        <v>-21</v>
      </c>
      <c r="J259" s="33">
        <v>-0.21441391831192591</v>
      </c>
      <c r="K259" s="11">
        <v>2.3281930498765702E-2</v>
      </c>
      <c r="L259" s="10">
        <v>-103</v>
      </c>
      <c r="M259" s="33">
        <v>-0.2358556102308747</v>
      </c>
      <c r="N259" s="11">
        <v>-3.9534204008799048E-3</v>
      </c>
      <c r="O259" s="10">
        <v>199</v>
      </c>
      <c r="P259" s="33">
        <v>0.49147756497757994</v>
      </c>
      <c r="Q259" s="11">
        <v>-3.3455295068409344E-2</v>
      </c>
      <c r="R259" s="10">
        <v>80</v>
      </c>
      <c r="S259" s="33">
        <v>0.25044932306719081</v>
      </c>
      <c r="T259" s="12">
        <v>-1.224918420339985</v>
      </c>
      <c r="U259" s="10">
        <v>-25</v>
      </c>
      <c r="V259" s="33">
        <v>-7.9774764532396431E-2</v>
      </c>
      <c r="W259" s="11">
        <v>2.3667746829092728E-3</v>
      </c>
      <c r="X259" s="10">
        <v>-151</v>
      </c>
      <c r="Y259" s="33">
        <v>-0.5558103573137394</v>
      </c>
      <c r="Z259" s="13">
        <v>-9643</v>
      </c>
      <c r="AA259" s="10">
        <v>-41</v>
      </c>
      <c r="AB259" s="33">
        <v>-0.17173121784925571</v>
      </c>
      <c r="AC259" s="11">
        <v>4.0414468726450645E-3</v>
      </c>
      <c r="AD259" s="10">
        <v>-56</v>
      </c>
      <c r="AE259" s="33">
        <v>-0.15325265100194457</v>
      </c>
      <c r="AF259" s="11">
        <v>-2.9620560919252359E-3</v>
      </c>
      <c r="AG259" s="10">
        <v>-7</v>
      </c>
      <c r="AH259" s="33">
        <v>1.4798276711832203E-2</v>
      </c>
      <c r="AI259" s="14">
        <v>-0.13266666666666671</v>
      </c>
      <c r="AJ259" s="10">
        <v>0</v>
      </c>
      <c r="AK259" s="33">
        <v>1.8249060191064786E-2</v>
      </c>
      <c r="AL259" s="13">
        <v>12737.499425854447</v>
      </c>
      <c r="AM259" s="38"/>
    </row>
    <row r="260" spans="1:39" x14ac:dyDescent="0.25">
      <c r="A260" t="s">
        <v>707</v>
      </c>
      <c r="B260" s="5" t="s">
        <v>125</v>
      </c>
      <c r="C260" s="6" t="s">
        <v>81</v>
      </c>
      <c r="D260" s="7" t="s">
        <v>34</v>
      </c>
      <c r="E260" s="8">
        <v>40.912344812373838</v>
      </c>
      <c r="F260" s="36">
        <v>-1.5096099326086669</v>
      </c>
      <c r="G260" s="8">
        <v>3.7593914513469358</v>
      </c>
      <c r="H260" s="9">
        <v>-26</v>
      </c>
      <c r="I260" s="10">
        <v>18</v>
      </c>
      <c r="J260" s="33">
        <v>0.11184576463866311</v>
      </c>
      <c r="K260" s="11">
        <v>3.2827098934734011E-2</v>
      </c>
      <c r="L260" s="10">
        <v>139</v>
      </c>
      <c r="M260" s="33">
        <v>0.50050687858707832</v>
      </c>
      <c r="N260" s="11">
        <v>-3.7728335783668916E-2</v>
      </c>
      <c r="O260" s="10">
        <v>-1</v>
      </c>
      <c r="P260" s="33">
        <v>-4.5124585736813216E-2</v>
      </c>
      <c r="Q260" s="11">
        <v>-3.3715958141714852E-3</v>
      </c>
      <c r="R260" s="10">
        <v>149</v>
      </c>
      <c r="S260" s="33">
        <v>0.30282812324630498</v>
      </c>
      <c r="T260" s="12">
        <v>-0.51629567211215999</v>
      </c>
      <c r="U260" s="10">
        <v>-73</v>
      </c>
      <c r="V260" s="33">
        <v>-0.57994703980022488</v>
      </c>
      <c r="W260" s="11">
        <v>3.3902601268797544E-2</v>
      </c>
      <c r="X260" s="10">
        <v>-88</v>
      </c>
      <c r="Y260" s="33">
        <v>-0.37801803339956652</v>
      </c>
      <c r="Z260" s="13">
        <v>-3916</v>
      </c>
      <c r="AA260" s="10">
        <v>4</v>
      </c>
      <c r="AB260" s="33">
        <v>-3.4086208815340413E-3</v>
      </c>
      <c r="AC260" s="11">
        <v>2.6681079048782759E-3</v>
      </c>
      <c r="AD260" s="10">
        <v>-15</v>
      </c>
      <c r="AE260" s="33">
        <v>-0.92526760619152126</v>
      </c>
      <c r="AF260" s="11">
        <v>-3.8820095088486939E-2</v>
      </c>
      <c r="AG260" s="10">
        <v>-51</v>
      </c>
      <c r="AH260" s="33">
        <v>-0.15455324095498316</v>
      </c>
      <c r="AI260" s="14">
        <v>5.2999999999999936E-2</v>
      </c>
      <c r="AJ260" s="10">
        <v>-8</v>
      </c>
      <c r="AK260" s="33">
        <v>1.9511918347990098E-2</v>
      </c>
      <c r="AL260" s="13">
        <v>9249.5852469337115</v>
      </c>
      <c r="AM260" s="38"/>
    </row>
    <row r="261" spans="1:39" x14ac:dyDescent="0.25">
      <c r="A261" t="s">
        <v>1120</v>
      </c>
      <c r="B261" s="5" t="s">
        <v>152</v>
      </c>
      <c r="C261" s="6" t="s">
        <v>47</v>
      </c>
      <c r="D261" s="7" t="s">
        <v>20</v>
      </c>
      <c r="E261" s="8">
        <v>23.079947766848452</v>
      </c>
      <c r="F261" s="36">
        <v>-5.0287657530037944E-2</v>
      </c>
      <c r="G261" s="8">
        <v>3.7538344470251346</v>
      </c>
      <c r="H261" s="9">
        <v>-9</v>
      </c>
      <c r="I261" s="10">
        <v>29</v>
      </c>
      <c r="J261" s="33">
        <v>0.11331677668526058</v>
      </c>
      <c r="K261" s="11">
        <v>3.341368837079739E-2</v>
      </c>
      <c r="L261" s="10">
        <v>6</v>
      </c>
      <c r="M261" s="33">
        <v>0.11543392790561813</v>
      </c>
      <c r="N261" s="11">
        <v>-1.7178310230052007E-2</v>
      </c>
      <c r="O261" s="10">
        <v>19</v>
      </c>
      <c r="P261" s="33">
        <v>4.3321041138673744E-2</v>
      </c>
      <c r="Q261" s="11">
        <v>-5.5959220304621013E-3</v>
      </c>
      <c r="R261" s="10">
        <v>-14</v>
      </c>
      <c r="S261" s="33">
        <v>8.9368189334843445E-2</v>
      </c>
      <c r="T261" s="12">
        <v>3.9331007891779679E-3</v>
      </c>
      <c r="U261" s="10">
        <v>-100</v>
      </c>
      <c r="V261" s="33">
        <v>-0.29297138190563832</v>
      </c>
      <c r="W261" s="11">
        <v>1.4400136057329996E-2</v>
      </c>
      <c r="X261" s="10">
        <v>0</v>
      </c>
      <c r="Y261" s="33">
        <v>-0.19008156326625228</v>
      </c>
      <c r="Z261" s="13">
        <v>9393</v>
      </c>
      <c r="AA261" s="10">
        <v>61</v>
      </c>
      <c r="AB261" s="33">
        <v>0.12478076433018304</v>
      </c>
      <c r="AC261" s="11">
        <v>3.7871731876352316E-4</v>
      </c>
      <c r="AD261" s="10">
        <v>0</v>
      </c>
      <c r="AE261" s="33">
        <v>8.1672332957043792E-2</v>
      </c>
      <c r="AF261" s="11">
        <v>9.9971028414976848E-3</v>
      </c>
      <c r="AG261" s="10">
        <v>17</v>
      </c>
      <c r="AH261" s="33">
        <v>0.12034902029085875</v>
      </c>
      <c r="AI261" s="14">
        <v>-0.25066666666666704</v>
      </c>
      <c r="AJ261" s="10">
        <v>0</v>
      </c>
      <c r="AK261" s="33">
        <v>2.5392114642695807E-2</v>
      </c>
      <c r="AL261" s="13">
        <v>20703.665501846845</v>
      </c>
      <c r="AM261" s="38"/>
    </row>
    <row r="262" spans="1:39" x14ac:dyDescent="0.25">
      <c r="A262" t="s">
        <v>1090</v>
      </c>
      <c r="B262" s="5" t="s">
        <v>575</v>
      </c>
      <c r="C262" s="6" t="s">
        <v>91</v>
      </c>
      <c r="D262" s="7" t="s">
        <v>39</v>
      </c>
      <c r="E262" s="8">
        <v>13.503278849433016</v>
      </c>
      <c r="F262" s="36">
        <v>0.73345350597894221</v>
      </c>
      <c r="G262" s="8">
        <v>3.7507752696989058</v>
      </c>
      <c r="H262" s="9">
        <v>22</v>
      </c>
      <c r="I262" s="10">
        <v>42</v>
      </c>
      <c r="J262" s="33">
        <v>0.15600220152518213</v>
      </c>
      <c r="K262" s="11">
        <v>3.3888701180869507E-2</v>
      </c>
      <c r="L262" s="10">
        <v>80</v>
      </c>
      <c r="M262" s="33">
        <v>0.28677683999405551</v>
      </c>
      <c r="N262" s="11">
        <v>-2.9349753205616703E-2</v>
      </c>
      <c r="O262" s="10">
        <v>89</v>
      </c>
      <c r="P262" s="33">
        <v>0.25067140090195711</v>
      </c>
      <c r="Q262" s="11">
        <v>-1.8524020245105008E-2</v>
      </c>
      <c r="R262" s="10">
        <v>19</v>
      </c>
      <c r="S262" s="33">
        <v>0.23888270298591624</v>
      </c>
      <c r="T262" s="12">
        <v>0</v>
      </c>
      <c r="U262" s="10">
        <v>3</v>
      </c>
      <c r="V262" s="33">
        <v>2.2094218222428186E-2</v>
      </c>
      <c r="W262" s="11">
        <v>-5.8518685589571302E-3</v>
      </c>
      <c r="X262" s="10">
        <v>-4</v>
      </c>
      <c r="Y262" s="33">
        <v>-3.9014888793187374E-4</v>
      </c>
      <c r="Z262" s="13">
        <v>28065</v>
      </c>
      <c r="AA262" s="10">
        <v>30</v>
      </c>
      <c r="AB262" s="33">
        <v>7.8599480912679542E-2</v>
      </c>
      <c r="AC262" s="11">
        <v>1.6901507185418836E-3</v>
      </c>
      <c r="AD262" s="10">
        <v>19</v>
      </c>
      <c r="AE262" s="33">
        <v>7.3631296183155115E-2</v>
      </c>
      <c r="AF262" s="11">
        <v>8.313193448353795E-3</v>
      </c>
      <c r="AG262" s="10">
        <v>-26</v>
      </c>
      <c r="AH262" s="33">
        <v>-0.12890981028623566</v>
      </c>
      <c r="AI262" s="14">
        <v>1.8666666666666387E-2</v>
      </c>
      <c r="AJ262" s="10">
        <v>-9</v>
      </c>
      <c r="AK262" s="33">
        <v>-3.4011008590045973E-2</v>
      </c>
      <c r="AL262" s="13">
        <v>21529.388277521532</v>
      </c>
      <c r="AM262" s="38"/>
    </row>
    <row r="263" spans="1:39" x14ac:dyDescent="0.25">
      <c r="A263" t="s">
        <v>750</v>
      </c>
      <c r="B263" s="5" t="s">
        <v>263</v>
      </c>
      <c r="C263" s="6" t="s">
        <v>44</v>
      </c>
      <c r="D263" s="7" t="s">
        <v>20</v>
      </c>
      <c r="E263" s="8">
        <v>26.597823868002894</v>
      </c>
      <c r="F263" s="36">
        <v>-0.32315656456349617</v>
      </c>
      <c r="G263" s="8">
        <v>3.7176221554432445</v>
      </c>
      <c r="H263" s="9">
        <v>-24</v>
      </c>
      <c r="I263" s="10">
        <v>-194</v>
      </c>
      <c r="J263" s="33">
        <v>-0.71855992095899868</v>
      </c>
      <c r="K263" s="11">
        <v>-1.7759208117583025E-2</v>
      </c>
      <c r="L263" s="10">
        <v>110</v>
      </c>
      <c r="M263" s="33">
        <v>0.398810505375645</v>
      </c>
      <c r="N263" s="11">
        <v>-3.3695269162966363E-2</v>
      </c>
      <c r="O263" s="10">
        <v>3</v>
      </c>
      <c r="P263" s="33">
        <v>3.4988012588649003E-2</v>
      </c>
      <c r="Q263" s="11">
        <v>-5.4746828907640752E-3</v>
      </c>
      <c r="R263" s="10">
        <v>87</v>
      </c>
      <c r="S263" s="33">
        <v>0.28257653450606102</v>
      </c>
      <c r="T263" s="12">
        <v>-0.98160359771010763</v>
      </c>
      <c r="U263" s="10">
        <v>-111</v>
      </c>
      <c r="V263" s="33">
        <v>-0.37536933617169749</v>
      </c>
      <c r="W263" s="11">
        <v>2.0096595959979743E-2</v>
      </c>
      <c r="X263" s="10">
        <v>21</v>
      </c>
      <c r="Y263" s="33">
        <v>5.3238074995692997E-2</v>
      </c>
      <c r="Z263" s="13">
        <v>17538</v>
      </c>
      <c r="AA263" s="10">
        <v>56</v>
      </c>
      <c r="AB263" s="33">
        <v>0.10906078545406528</v>
      </c>
      <c r="AC263" s="11">
        <v>6.9296603369885246E-4</v>
      </c>
      <c r="AD263" s="10">
        <v>-93</v>
      </c>
      <c r="AE263" s="33">
        <v>-0.33644397145999577</v>
      </c>
      <c r="AF263" s="11">
        <v>-1.2662302887248345E-2</v>
      </c>
      <c r="AG263" s="10">
        <v>-10</v>
      </c>
      <c r="AH263" s="33">
        <v>-5.5306355083172581E-2</v>
      </c>
      <c r="AI263" s="14">
        <v>-6.166666666666698E-2</v>
      </c>
      <c r="AJ263" s="10">
        <v>-19</v>
      </c>
      <c r="AK263" s="33">
        <v>1.0229112761441089E-2</v>
      </c>
      <c r="AL263" s="13">
        <v>7236.551453743974</v>
      </c>
      <c r="AM263" s="38"/>
    </row>
    <row r="264" spans="1:39" x14ac:dyDescent="0.25">
      <c r="A264" t="s">
        <v>738</v>
      </c>
      <c r="B264" s="5" t="s">
        <v>421</v>
      </c>
      <c r="C264" s="6" t="s">
        <v>44</v>
      </c>
      <c r="D264" s="7" t="s">
        <v>20</v>
      </c>
      <c r="E264" s="8">
        <v>19.12912488276336</v>
      </c>
      <c r="F264" s="36">
        <v>0.29088090231697405</v>
      </c>
      <c r="G264" s="8">
        <v>3.7082565989929854</v>
      </c>
      <c r="H264" s="9">
        <v>4</v>
      </c>
      <c r="I264" s="10">
        <v>117</v>
      </c>
      <c r="J264" s="33">
        <v>0.40477830709291684</v>
      </c>
      <c r="K264" s="11">
        <v>5.9197517489478324E-2</v>
      </c>
      <c r="L264" s="10">
        <v>63</v>
      </c>
      <c r="M264" s="33">
        <v>0.25281914847778325</v>
      </c>
      <c r="N264" s="11">
        <v>-2.6533564314936933E-2</v>
      </c>
      <c r="O264" s="10">
        <v>-69</v>
      </c>
      <c r="P264" s="33">
        <v>-0.16082467004596412</v>
      </c>
      <c r="Q264" s="11">
        <v>7.907824119171231E-3</v>
      </c>
      <c r="R264" s="10">
        <v>68</v>
      </c>
      <c r="S264" s="33">
        <v>0.22295370508022666</v>
      </c>
      <c r="T264" s="12">
        <v>-0.12190106762847308</v>
      </c>
      <c r="U264" s="10">
        <v>-9</v>
      </c>
      <c r="V264" s="33">
        <v>-5.6710095448432418E-2</v>
      </c>
      <c r="W264" s="11">
        <v>-7.3811629174344584E-5</v>
      </c>
      <c r="X264" s="10">
        <v>-26</v>
      </c>
      <c r="Y264" s="33">
        <v>-0.16533020491664413</v>
      </c>
      <c r="Z264" s="13">
        <v>11173</v>
      </c>
      <c r="AA264" s="10">
        <v>62</v>
      </c>
      <c r="AB264" s="33">
        <v>0.18051289273949134</v>
      </c>
      <c r="AC264" s="11">
        <v>4.7482014388489091E-4</v>
      </c>
      <c r="AD264" s="10">
        <v>36</v>
      </c>
      <c r="AE264" s="33">
        <v>0.10594457303706706</v>
      </c>
      <c r="AF264" s="11">
        <v>1.1159817554295293E-2</v>
      </c>
      <c r="AG264" s="10">
        <v>6</v>
      </c>
      <c r="AH264" s="33">
        <v>-6.2896858886087263E-3</v>
      </c>
      <c r="AI264" s="14">
        <v>-0.11399999999999988</v>
      </c>
      <c r="AJ264" s="10">
        <v>-40</v>
      </c>
      <c r="AK264" s="33">
        <v>6.0310378028254896E-3</v>
      </c>
      <c r="AL264" s="13">
        <v>10326.538151646935</v>
      </c>
      <c r="AM264" s="38"/>
    </row>
    <row r="265" spans="1:39" x14ac:dyDescent="0.25">
      <c r="A265" t="s">
        <v>941</v>
      </c>
      <c r="B265" s="5" t="s">
        <v>343</v>
      </c>
      <c r="C265" s="6" t="s">
        <v>93</v>
      </c>
      <c r="D265" s="7" t="s">
        <v>34</v>
      </c>
      <c r="E265" s="8">
        <v>22.784278442473855</v>
      </c>
      <c r="F265" s="36">
        <v>-6.3583175224906086E-3</v>
      </c>
      <c r="G265" s="8">
        <v>3.7047204753119871</v>
      </c>
      <c r="H265" s="9">
        <v>-9</v>
      </c>
      <c r="I265" s="10">
        <v>-81</v>
      </c>
      <c r="J265" s="33">
        <v>-0.22162677996433416</v>
      </c>
      <c r="K265" s="11">
        <v>1.4070650020845177E-2</v>
      </c>
      <c r="L265" s="10">
        <v>12</v>
      </c>
      <c r="M265" s="33">
        <v>0.12211558912783027</v>
      </c>
      <c r="N265" s="11">
        <v>-1.403288392077754E-2</v>
      </c>
      <c r="O265" s="10">
        <v>-23</v>
      </c>
      <c r="P265" s="33">
        <v>-6.041278512275805E-2</v>
      </c>
      <c r="Q265" s="11">
        <v>1.4661951871132624E-3</v>
      </c>
      <c r="R265" s="10">
        <v>66</v>
      </c>
      <c r="S265" s="33">
        <v>0.25215841809862627</v>
      </c>
      <c r="T265" s="12">
        <v>-0.12334467281207803</v>
      </c>
      <c r="U265" s="10">
        <v>102</v>
      </c>
      <c r="V265" s="33">
        <v>0.36862842095004589</v>
      </c>
      <c r="W265" s="11">
        <v>-2.4691819346535561E-2</v>
      </c>
      <c r="X265" s="10">
        <v>-9</v>
      </c>
      <c r="Y265" s="33">
        <v>-7.9678856790946509E-2</v>
      </c>
      <c r="Z265" s="13">
        <v>13632</v>
      </c>
      <c r="AA265" s="10">
        <v>-134</v>
      </c>
      <c r="AB265" s="33">
        <v>-0.39634707803038732</v>
      </c>
      <c r="AC265" s="11">
        <v>7.2271637235665973E-3</v>
      </c>
      <c r="AD265" s="10">
        <v>-29</v>
      </c>
      <c r="AE265" s="33">
        <v>-9.6290956616947421E-2</v>
      </c>
      <c r="AF265" s="11">
        <v>6.6970025273660472E-4</v>
      </c>
      <c r="AG265" s="10">
        <v>24</v>
      </c>
      <c r="AH265" s="33">
        <v>9.6220877345793834E-2</v>
      </c>
      <c r="AI265" s="14">
        <v>-0.22733333333333405</v>
      </c>
      <c r="AJ265" s="10">
        <v>18</v>
      </c>
      <c r="AK265" s="33">
        <v>2.5628393450216447E-2</v>
      </c>
      <c r="AL265" s="13">
        <v>26513.306619487208</v>
      </c>
      <c r="AM265" s="38"/>
    </row>
    <row r="266" spans="1:39" x14ac:dyDescent="0.25">
      <c r="A266" t="s">
        <v>995</v>
      </c>
      <c r="B266" s="5" t="s">
        <v>220</v>
      </c>
      <c r="C266" s="6" t="s">
        <v>22</v>
      </c>
      <c r="D266" s="7" t="s">
        <v>20</v>
      </c>
      <c r="E266" s="8">
        <v>31.779059906619501</v>
      </c>
      <c r="F266" s="36">
        <v>-0.72781455408099327</v>
      </c>
      <c r="G266" s="8">
        <v>3.6711646523441956</v>
      </c>
      <c r="H266" s="9">
        <v>-33</v>
      </c>
      <c r="I266" s="10">
        <v>-5</v>
      </c>
      <c r="J266" s="33">
        <v>1.0027967791181869E-3</v>
      </c>
      <c r="K266" s="11">
        <v>1.6514133136317555E-2</v>
      </c>
      <c r="L266" s="10">
        <v>275</v>
      </c>
      <c r="M266" s="33">
        <v>0.88643332157299959</v>
      </c>
      <c r="N266" s="11">
        <v>-4.9712072205997396E-2</v>
      </c>
      <c r="O266" s="10">
        <v>-54</v>
      </c>
      <c r="P266" s="33">
        <v>-0.25442753564172282</v>
      </c>
      <c r="Q266" s="11">
        <v>1.2082984429637386E-2</v>
      </c>
      <c r="R266" s="10">
        <v>65</v>
      </c>
      <c r="S266" s="33">
        <v>0.23519566218494764</v>
      </c>
      <c r="T266" s="12">
        <v>-0.11380406113719783</v>
      </c>
      <c r="U266" s="10">
        <v>-286</v>
      </c>
      <c r="V266" s="33">
        <v>-1.0834532213240184</v>
      </c>
      <c r="W266" s="11">
        <v>6.2402731594087671E-2</v>
      </c>
      <c r="X266" s="10">
        <v>-83</v>
      </c>
      <c r="Y266" s="33">
        <v>-0.28662415199328639</v>
      </c>
      <c r="Z266" s="13">
        <v>752</v>
      </c>
      <c r="AA266" s="10">
        <v>40</v>
      </c>
      <c r="AB266" s="33">
        <v>0.24672650409812108</v>
      </c>
      <c r="AC266" s="11">
        <v>-2.2165748111859507E-3</v>
      </c>
      <c r="AD266" s="10">
        <v>27</v>
      </c>
      <c r="AE266" s="33">
        <v>0.22082740071705304</v>
      </c>
      <c r="AF266" s="11">
        <v>2.0774763727341883E-2</v>
      </c>
      <c r="AG266" s="10">
        <v>-34</v>
      </c>
      <c r="AH266" s="33">
        <v>-0.13171972113688768</v>
      </c>
      <c r="AI266" s="14">
        <v>3.8999999999999702E-2</v>
      </c>
      <c r="AJ266" s="10">
        <v>-18</v>
      </c>
      <c r="AK266" s="33">
        <v>2.0046754296420444E-2</v>
      </c>
      <c r="AL266" s="13">
        <v>7846.7497494743438</v>
      </c>
      <c r="AM266" s="38"/>
    </row>
    <row r="267" spans="1:39" x14ac:dyDescent="0.25">
      <c r="A267" t="s">
        <v>1152</v>
      </c>
      <c r="B267" s="5" t="s">
        <v>302</v>
      </c>
      <c r="C267" s="6" t="s">
        <v>49</v>
      </c>
      <c r="D267" s="7" t="s">
        <v>39</v>
      </c>
      <c r="E267" s="8">
        <v>26.983773170943497</v>
      </c>
      <c r="F267" s="36">
        <v>-0.33322071274816645</v>
      </c>
      <c r="G267" s="8">
        <v>3.6642810505556014</v>
      </c>
      <c r="H267" s="9">
        <v>-34</v>
      </c>
      <c r="I267" s="10">
        <v>-34</v>
      </c>
      <c r="J267" s="33">
        <v>-7.3420184205486252E-2</v>
      </c>
      <c r="K267" s="11">
        <v>2.5128762788382053E-2</v>
      </c>
      <c r="L267" s="10">
        <v>-57</v>
      </c>
      <c r="M267" s="33">
        <v>-9.6853975133250447E-2</v>
      </c>
      <c r="N267" s="11">
        <v>-9.2089152892699255E-3</v>
      </c>
      <c r="O267" s="10">
        <v>11</v>
      </c>
      <c r="P267" s="33">
        <v>6.9522104064513604E-2</v>
      </c>
      <c r="Q267" s="11">
        <v>-7.9197100337843607E-3</v>
      </c>
      <c r="R267" s="10">
        <v>66</v>
      </c>
      <c r="S267" s="33">
        <v>0.20613600125499187</v>
      </c>
      <c r="T267" s="12">
        <v>-0.27066141147424311</v>
      </c>
      <c r="U267" s="10">
        <v>-69</v>
      </c>
      <c r="V267" s="33">
        <v>-0.19287621226090887</v>
      </c>
      <c r="W267" s="11">
        <v>8.9081723719813405E-3</v>
      </c>
      <c r="X267" s="10">
        <v>11</v>
      </c>
      <c r="Y267" s="33">
        <v>3.7389864954755464E-2</v>
      </c>
      <c r="Z267" s="13">
        <v>17651</v>
      </c>
      <c r="AA267" s="10">
        <v>-34</v>
      </c>
      <c r="AB267" s="33">
        <v>-0.15061226550192638</v>
      </c>
      <c r="AC267" s="11">
        <v>3.7896006432591792E-3</v>
      </c>
      <c r="AD267" s="10">
        <v>-58</v>
      </c>
      <c r="AE267" s="33">
        <v>-0.274543670165175</v>
      </c>
      <c r="AF267" s="11">
        <v>-8.3437787951745612E-3</v>
      </c>
      <c r="AG267" s="10">
        <v>7</v>
      </c>
      <c r="AH267" s="33">
        <v>3.9174924697050306E-2</v>
      </c>
      <c r="AI267" s="14">
        <v>-0.16300000000000026</v>
      </c>
      <c r="AJ267" s="10">
        <v>-10</v>
      </c>
      <c r="AK267" s="33">
        <v>1.8153094264017872E-2</v>
      </c>
      <c r="AL267" s="13">
        <v>19436.636843715896</v>
      </c>
      <c r="AM267" s="38"/>
    </row>
    <row r="268" spans="1:39" x14ac:dyDescent="0.25">
      <c r="A268" t="s">
        <v>1043</v>
      </c>
      <c r="B268" s="5" t="s">
        <v>495</v>
      </c>
      <c r="C268" s="6" t="s">
        <v>61</v>
      </c>
      <c r="D268" s="7" t="s">
        <v>39</v>
      </c>
      <c r="E268" s="8">
        <v>14.229633852735761</v>
      </c>
      <c r="F268" s="36">
        <v>0.72016928390593193</v>
      </c>
      <c r="G268" s="8">
        <v>3.6363354993212891</v>
      </c>
      <c r="H268" s="9">
        <v>31</v>
      </c>
      <c r="I268" s="10">
        <v>-180</v>
      </c>
      <c r="J268" s="33">
        <v>-0.6930536642299</v>
      </c>
      <c r="K268" s="11">
        <v>-1.524567993431436E-2</v>
      </c>
      <c r="L268" s="10">
        <v>62</v>
      </c>
      <c r="M268" s="33">
        <v>0.31112885176799199</v>
      </c>
      <c r="N268" s="11">
        <v>-1.8645585865551543E-2</v>
      </c>
      <c r="O268" s="10">
        <v>-6</v>
      </c>
      <c r="P268" s="33">
        <v>-1.5939910713744676E-2</v>
      </c>
      <c r="Q268" s="11">
        <v>-8.8037807375985003E-4</v>
      </c>
      <c r="R268" s="10">
        <v>48</v>
      </c>
      <c r="S268" s="33">
        <v>0.2475039308411156</v>
      </c>
      <c r="T268" s="12">
        <v>-8.2766033785736076E-2</v>
      </c>
      <c r="U268" s="10">
        <v>52</v>
      </c>
      <c r="V268" s="33">
        <v>0.10066090876217104</v>
      </c>
      <c r="W268" s="11">
        <v>-9.6284613034253071E-3</v>
      </c>
      <c r="X268" s="10">
        <v>43</v>
      </c>
      <c r="Y268" s="33">
        <v>0.52360756789378859</v>
      </c>
      <c r="Z268" s="13">
        <v>47509</v>
      </c>
      <c r="AA268" s="10">
        <v>14</v>
      </c>
      <c r="AB268" s="33">
        <v>4.4599005397793601E-2</v>
      </c>
      <c r="AC268" s="11">
        <v>2.3491826528327237E-3</v>
      </c>
      <c r="AD268" s="10">
        <v>-24</v>
      </c>
      <c r="AE268" s="33">
        <v>-7.7067325016124566E-2</v>
      </c>
      <c r="AF268" s="11">
        <v>5.1753695679468414E-4</v>
      </c>
      <c r="AG268" s="10">
        <v>-7</v>
      </c>
      <c r="AH268" s="33">
        <v>-3.250634055102733E-2</v>
      </c>
      <c r="AI268" s="14">
        <v>-8.5666666666667446E-2</v>
      </c>
      <c r="AJ268" s="10">
        <v>0</v>
      </c>
      <c r="AK268" s="33">
        <v>1.6515799766662065E-3</v>
      </c>
      <c r="AL268" s="13">
        <v>23853.730844262813</v>
      </c>
      <c r="AM268" s="38"/>
    </row>
    <row r="269" spans="1:39" x14ac:dyDescent="0.25">
      <c r="A269" t="s">
        <v>617</v>
      </c>
      <c r="B269" s="5" t="s">
        <v>450</v>
      </c>
      <c r="C269" s="6" t="s">
        <v>54</v>
      </c>
      <c r="D269" s="7" t="s">
        <v>39</v>
      </c>
      <c r="E269" s="8">
        <v>21.246288998748526</v>
      </c>
      <c r="F269" s="36">
        <v>0.15125739691506013</v>
      </c>
      <c r="G269" s="8">
        <v>3.6253574096687764</v>
      </c>
      <c r="H269" s="9">
        <v>0</v>
      </c>
      <c r="I269" s="10">
        <v>219</v>
      </c>
      <c r="J269" s="33">
        <v>0.95458747226998941</v>
      </c>
      <c r="K269" s="11">
        <v>8.6821064053440034E-2</v>
      </c>
      <c r="L269" s="10">
        <v>-93</v>
      </c>
      <c r="M269" s="33">
        <v>-1.0157670498660285</v>
      </c>
      <c r="N269" s="11">
        <v>1.3234065556046989E-2</v>
      </c>
      <c r="O269" s="10">
        <v>-68</v>
      </c>
      <c r="P269" s="33">
        <v>-0.1471084706180239</v>
      </c>
      <c r="Q269" s="11">
        <v>7.2476611747298997E-3</v>
      </c>
      <c r="R269" s="10">
        <v>19</v>
      </c>
      <c r="S269" s="33">
        <v>0.23888270298591624</v>
      </c>
      <c r="T269" s="12">
        <v>0</v>
      </c>
      <c r="U269" s="10">
        <v>-24</v>
      </c>
      <c r="V269" s="33">
        <v>-0.14687798490996101</v>
      </c>
      <c r="W269" s="11">
        <v>7.1140975604886969E-3</v>
      </c>
      <c r="X269" s="10">
        <v>-11</v>
      </c>
      <c r="Y269" s="33">
        <v>-6.9927101451448634E-2</v>
      </c>
      <c r="Z269" s="13">
        <v>13750</v>
      </c>
      <c r="AA269" s="10">
        <v>136</v>
      </c>
      <c r="AB269" s="33">
        <v>0.35840911210165111</v>
      </c>
      <c r="AC269" s="11">
        <v>-2.0269730269730259E-3</v>
      </c>
      <c r="AD269" s="10">
        <v>-7</v>
      </c>
      <c r="AE269" s="33">
        <v>-6.0631572379623688E-2</v>
      </c>
      <c r="AF269" s="11">
        <v>9.3373930694506946E-4</v>
      </c>
      <c r="AG269" s="10">
        <v>2</v>
      </c>
      <c r="AH269" s="33">
        <v>2.4782349535690251E-4</v>
      </c>
      <c r="AI269" s="14">
        <v>-0.14666666666666672</v>
      </c>
      <c r="AJ269" s="10">
        <v>0</v>
      </c>
      <c r="AK269" s="33">
        <v>-2.5025401153117632E-2</v>
      </c>
      <c r="AL269" s="13">
        <v>130776.36179698294</v>
      </c>
      <c r="AM269" s="38"/>
    </row>
    <row r="270" spans="1:39" ht="22.5" x14ac:dyDescent="0.25">
      <c r="A270" t="s">
        <v>975</v>
      </c>
      <c r="B270" s="5" t="s">
        <v>411</v>
      </c>
      <c r="C270" s="6" t="s">
        <v>81</v>
      </c>
      <c r="D270" s="7" t="s">
        <v>34</v>
      </c>
      <c r="E270" s="43">
        <v>22.079125140645868</v>
      </c>
      <c r="F270" s="36">
        <v>8.8125963726802592E-2</v>
      </c>
      <c r="G270" s="8">
        <v>3.6131358832387619</v>
      </c>
      <c r="H270" s="9">
        <v>-6</v>
      </c>
      <c r="I270" s="10">
        <v>216</v>
      </c>
      <c r="J270" s="33">
        <v>0.7309593584789873</v>
      </c>
      <c r="K270" s="11">
        <v>7.9151573110127327E-2</v>
      </c>
      <c r="L270" s="10">
        <v>11</v>
      </c>
      <c r="M270" s="33">
        <v>0.15033022334625001</v>
      </c>
      <c r="N270" s="11">
        <v>-1.2524698353874202E-2</v>
      </c>
      <c r="O270" s="10">
        <v>-29</v>
      </c>
      <c r="P270" s="33">
        <v>-6.6307458018018683E-2</v>
      </c>
      <c r="Q270" s="11">
        <v>1.24444542344819E-3</v>
      </c>
      <c r="R270" s="10">
        <v>43</v>
      </c>
      <c r="S270" s="33">
        <v>0.19475317121448951</v>
      </c>
      <c r="T270" s="12">
        <v>-5.785925035684264E-2</v>
      </c>
      <c r="U270" s="10">
        <v>-15</v>
      </c>
      <c r="V270" s="33">
        <v>-1.9039698400921679E-2</v>
      </c>
      <c r="W270" s="11">
        <v>-2.0423367821714514E-3</v>
      </c>
      <c r="X270" s="10">
        <v>-59</v>
      </c>
      <c r="Y270" s="33">
        <v>-0.27091580327479892</v>
      </c>
      <c r="Z270" s="13">
        <v>6900</v>
      </c>
      <c r="AA270" s="10">
        <v>48</v>
      </c>
      <c r="AB270" s="33">
        <v>7.7910468870271088E-2</v>
      </c>
      <c r="AC270" s="11">
        <v>1.4447953955218674E-3</v>
      </c>
      <c r="AD270" s="10">
        <v>-2</v>
      </c>
      <c r="AE270" s="33">
        <v>2.6479027157693957E-3</v>
      </c>
      <c r="AF270" s="11">
        <v>6.5312944855322463E-3</v>
      </c>
      <c r="AG270" s="10">
        <v>-60</v>
      </c>
      <c r="AH270" s="33">
        <v>-0.18496487971753023</v>
      </c>
      <c r="AI270" s="14">
        <v>8.7666666666666782E-2</v>
      </c>
      <c r="AJ270" s="10">
        <v>-47</v>
      </c>
      <c r="AK270" s="33">
        <v>-2.0015179627659696E-2</v>
      </c>
      <c r="AL270" s="13">
        <v>380.98511256833444</v>
      </c>
      <c r="AM270" s="38"/>
    </row>
    <row r="271" spans="1:39" x14ac:dyDescent="0.25">
      <c r="A271" t="s">
        <v>1098</v>
      </c>
      <c r="B271" s="5" t="s">
        <v>269</v>
      </c>
      <c r="C271" s="6" t="s">
        <v>61</v>
      </c>
      <c r="D271" s="7" t="s">
        <v>39</v>
      </c>
      <c r="E271" s="8">
        <v>27.201507753000303</v>
      </c>
      <c r="F271" s="36">
        <v>-0.32821736657375417</v>
      </c>
      <c r="G271" s="8">
        <v>3.6076541181049038</v>
      </c>
      <c r="H271" s="9">
        <v>-32</v>
      </c>
      <c r="I271" s="10">
        <v>-42</v>
      </c>
      <c r="J271" s="33">
        <v>-0.23940573054905928</v>
      </c>
      <c r="K271" s="11">
        <v>1.9394620615470481E-2</v>
      </c>
      <c r="L271" s="10">
        <v>-87</v>
      </c>
      <c r="M271" s="33">
        <v>-0.15046907382060432</v>
      </c>
      <c r="N271" s="11">
        <v>-4.3095080372999237E-3</v>
      </c>
      <c r="O271" s="10">
        <v>-47</v>
      </c>
      <c r="P271" s="33">
        <v>-0.10856467571283396</v>
      </c>
      <c r="Q271" s="11">
        <v>3.8868709671865606E-3</v>
      </c>
      <c r="R271" s="10">
        <v>-82</v>
      </c>
      <c r="S271" s="33">
        <v>-2.7943696369619908E-2</v>
      </c>
      <c r="T271" s="12">
        <v>0.35149147948741594</v>
      </c>
      <c r="U271" s="10">
        <v>-92</v>
      </c>
      <c r="V271" s="33">
        <v>-0.25532283048834126</v>
      </c>
      <c r="W271" s="11">
        <v>1.2400011886368231E-2</v>
      </c>
      <c r="X271" s="10">
        <v>0</v>
      </c>
      <c r="Y271" s="33">
        <v>0.20820657339633195</v>
      </c>
      <c r="Z271" s="13">
        <v>25032</v>
      </c>
      <c r="AA271" s="10">
        <v>-26</v>
      </c>
      <c r="AB271" s="33">
        <v>-0.14939218070578686</v>
      </c>
      <c r="AC271" s="11">
        <v>3.2679072138669385E-3</v>
      </c>
      <c r="AD271" s="10">
        <v>0</v>
      </c>
      <c r="AE271" s="33">
        <v>1.2554595019461101E-2</v>
      </c>
      <c r="AF271" s="11">
        <v>9.3291932888655005E-3</v>
      </c>
      <c r="AG271" s="10">
        <v>91</v>
      </c>
      <c r="AH271" s="33">
        <v>0.31388568502158548</v>
      </c>
      <c r="AI271" s="14">
        <v>-0.4743333333333335</v>
      </c>
      <c r="AJ271" s="10">
        <v>0</v>
      </c>
      <c r="AK271" s="33">
        <v>4.4968512496217361E-2</v>
      </c>
      <c r="AL271" s="13">
        <v>43050.634916161318</v>
      </c>
      <c r="AM271" s="38">
        <v>1</v>
      </c>
    </row>
    <row r="272" spans="1:39" x14ac:dyDescent="0.25">
      <c r="A272" t="s">
        <v>956</v>
      </c>
      <c r="B272" s="5" t="s">
        <v>451</v>
      </c>
      <c r="C272" s="6" t="s">
        <v>93</v>
      </c>
      <c r="D272" s="7" t="s">
        <v>34</v>
      </c>
      <c r="E272" s="8">
        <v>17.784755974934569</v>
      </c>
      <c r="F272" s="36">
        <v>0.45168351167374654</v>
      </c>
      <c r="G272" s="8">
        <v>3.5816739578980865</v>
      </c>
      <c r="H272" s="9">
        <v>18</v>
      </c>
      <c r="I272" s="10">
        <v>-271</v>
      </c>
      <c r="J272" s="33">
        <v>-0.85214161566408686</v>
      </c>
      <c r="K272" s="11">
        <v>-3.2088252808100126E-2</v>
      </c>
      <c r="L272" s="10">
        <v>-159</v>
      </c>
      <c r="M272" s="33">
        <v>-0.45709968120768141</v>
      </c>
      <c r="N272" s="11">
        <v>1.4853896465287335E-2</v>
      </c>
      <c r="O272" s="10">
        <v>88</v>
      </c>
      <c r="P272" s="33">
        <v>0.21821636642044062</v>
      </c>
      <c r="Q272" s="11">
        <v>-1.6114128385004148E-2</v>
      </c>
      <c r="R272" s="10">
        <v>-109</v>
      </c>
      <c r="S272" s="33">
        <v>6.0381703967540612E-2</v>
      </c>
      <c r="T272" s="12">
        <v>0.35087719298245612</v>
      </c>
      <c r="U272" s="10">
        <v>83</v>
      </c>
      <c r="V272" s="33">
        <v>0.21074229831163382</v>
      </c>
      <c r="W272" s="11">
        <v>-1.5897370282237356E-2</v>
      </c>
      <c r="X272" s="10">
        <v>33</v>
      </c>
      <c r="Y272" s="33">
        <v>0.26811757651980472</v>
      </c>
      <c r="Z272" s="13">
        <v>34430</v>
      </c>
      <c r="AA272" s="10">
        <v>-36</v>
      </c>
      <c r="AB272" s="33">
        <v>-0.11894990667110661</v>
      </c>
      <c r="AC272" s="11">
        <v>4.0459526334393758E-3</v>
      </c>
      <c r="AD272" s="10">
        <v>59</v>
      </c>
      <c r="AE272" s="33">
        <v>0.17637463385250679</v>
      </c>
      <c r="AF272" s="11">
        <v>1.5704461129052993E-2</v>
      </c>
      <c r="AG272" s="10">
        <v>-34</v>
      </c>
      <c r="AH272" s="33">
        <v>-0.13308441767605664</v>
      </c>
      <c r="AI272" s="14">
        <v>2.6000000000000245E-2</v>
      </c>
      <c r="AJ272" s="10">
        <v>-5</v>
      </c>
      <c r="AK272" s="33">
        <v>-1.0470928360468604E-2</v>
      </c>
      <c r="AL272" s="13">
        <v>25601.30090653876</v>
      </c>
      <c r="AM272" s="38"/>
    </row>
    <row r="273" spans="1:39" x14ac:dyDescent="0.25">
      <c r="A273" t="s">
        <v>915</v>
      </c>
      <c r="B273" s="5" t="s">
        <v>211</v>
      </c>
      <c r="C273" s="6" t="s">
        <v>47</v>
      </c>
      <c r="D273" s="7" t="s">
        <v>20</v>
      </c>
      <c r="E273" s="8">
        <v>30.417821030401168</v>
      </c>
      <c r="F273" s="36">
        <v>-0.56841910231824144</v>
      </c>
      <c r="G273" s="8">
        <v>3.5515021258820774</v>
      </c>
      <c r="H273" s="9">
        <v>-27</v>
      </c>
      <c r="I273" s="10">
        <v>-128</v>
      </c>
      <c r="J273" s="33">
        <v>-0.43366546003073736</v>
      </c>
      <c r="K273" s="11">
        <v>2.2961666732852493E-3</v>
      </c>
      <c r="L273" s="10">
        <v>-10</v>
      </c>
      <c r="M273" s="33">
        <v>4.2449902754850916E-2</v>
      </c>
      <c r="N273" s="11">
        <v>-1.5639349218098772E-2</v>
      </c>
      <c r="O273" s="10">
        <v>-66</v>
      </c>
      <c r="P273" s="33">
        <v>-0.2982234697188223</v>
      </c>
      <c r="Q273" s="11">
        <v>1.4917980254702007E-2</v>
      </c>
      <c r="R273" s="10">
        <v>11</v>
      </c>
      <c r="S273" s="33">
        <v>-4.7570843827833678E-2</v>
      </c>
      <c r="T273" s="12">
        <v>-0.27481320971230416</v>
      </c>
      <c r="U273" s="10">
        <v>-92</v>
      </c>
      <c r="V273" s="33">
        <v>-0.27241605443616068</v>
      </c>
      <c r="W273" s="11">
        <v>1.3716630005060688E-2</v>
      </c>
      <c r="X273" s="10">
        <v>0</v>
      </c>
      <c r="Y273" s="33">
        <v>-4.0453400439299958E-2</v>
      </c>
      <c r="Z273" s="13">
        <v>13546</v>
      </c>
      <c r="AA273" s="10">
        <v>23</v>
      </c>
      <c r="AB273" s="33">
        <v>0.14014582369659656</v>
      </c>
      <c r="AC273" s="11">
        <v>-9.4558645707375211E-4</v>
      </c>
      <c r="AD273" s="10">
        <v>0</v>
      </c>
      <c r="AE273" s="33">
        <v>-1.5082740642459846E-2</v>
      </c>
      <c r="AF273" s="11">
        <v>6.3378318218234586E-3</v>
      </c>
      <c r="AG273" s="10">
        <v>20</v>
      </c>
      <c r="AH273" s="33">
        <v>0.21730929218475448</v>
      </c>
      <c r="AI273" s="14">
        <v>-0.35499999999999998</v>
      </c>
      <c r="AJ273" s="10">
        <v>0</v>
      </c>
      <c r="AK273" s="33">
        <v>3.4632597290085554E-2</v>
      </c>
      <c r="AL273" s="13">
        <v>20519.902370896249</v>
      </c>
      <c r="AM273" s="38">
        <v>1</v>
      </c>
    </row>
    <row r="274" spans="1:39" ht="22.5" x14ac:dyDescent="0.25">
      <c r="A274" t="s">
        <v>613</v>
      </c>
      <c r="B274" s="5" t="s">
        <v>393</v>
      </c>
      <c r="C274" s="6" t="s">
        <v>54</v>
      </c>
      <c r="D274" s="7" t="s">
        <v>39</v>
      </c>
      <c r="E274" s="8">
        <v>20.038080962559526</v>
      </c>
      <c r="F274" s="36">
        <v>0.28548755597050768</v>
      </c>
      <c r="G274" s="8">
        <v>3.5371482344283081</v>
      </c>
      <c r="H274" s="9">
        <v>7</v>
      </c>
      <c r="I274" s="10">
        <v>-28</v>
      </c>
      <c r="J274" s="33">
        <v>-4.4052738764691457E-2</v>
      </c>
      <c r="K274" s="11">
        <v>2.3282610110544444E-2</v>
      </c>
      <c r="L274" s="10">
        <v>185</v>
      </c>
      <c r="M274" s="33">
        <v>0.59302054020372696</v>
      </c>
      <c r="N274" s="11">
        <v>-3.8549094640573142E-2</v>
      </c>
      <c r="O274" s="10">
        <v>44</v>
      </c>
      <c r="P274" s="33">
        <v>0.14702706252774073</v>
      </c>
      <c r="Q274" s="11">
        <v>-1.1957797968987806E-2</v>
      </c>
      <c r="R274" s="10">
        <v>43</v>
      </c>
      <c r="S274" s="33">
        <v>0.17155000421726868</v>
      </c>
      <c r="T274" s="12">
        <v>-0.23484788361827075</v>
      </c>
      <c r="U274" s="10">
        <v>-131</v>
      </c>
      <c r="V274" s="33">
        <v>-0.36505352083044501</v>
      </c>
      <c r="W274" s="11">
        <v>1.8694961428555416E-2</v>
      </c>
      <c r="X274" s="10">
        <v>18</v>
      </c>
      <c r="Y274" s="33">
        <v>6.4689157641600603E-3</v>
      </c>
      <c r="Z274" s="13">
        <v>18543</v>
      </c>
      <c r="AA274" s="10">
        <v>9</v>
      </c>
      <c r="AB274" s="33">
        <v>-3.6425273527584845E-2</v>
      </c>
      <c r="AC274" s="11">
        <v>2.8082638637187407E-3</v>
      </c>
      <c r="AD274" s="10">
        <v>66</v>
      </c>
      <c r="AE274" s="33">
        <v>0.21921718749394092</v>
      </c>
      <c r="AF274" s="11">
        <v>1.6945336600241556E-2</v>
      </c>
      <c r="AG274" s="10">
        <v>14</v>
      </c>
      <c r="AH274" s="33">
        <v>2.3557501024792149E-2</v>
      </c>
      <c r="AI274" s="14">
        <v>-0.15799999999999992</v>
      </c>
      <c r="AJ274" s="10">
        <v>-2</v>
      </c>
      <c r="AK274" s="33">
        <v>-1.7125811621177961E-3</v>
      </c>
      <c r="AL274" s="13">
        <v>30741.841493613756</v>
      </c>
      <c r="AM274" s="38"/>
    </row>
    <row r="275" spans="1:39" x14ac:dyDescent="0.25">
      <c r="A275" t="s">
        <v>1132</v>
      </c>
      <c r="B275" s="5" t="s">
        <v>270</v>
      </c>
      <c r="C275" s="6" t="s">
        <v>47</v>
      </c>
      <c r="D275" s="7" t="s">
        <v>20</v>
      </c>
      <c r="E275" s="8">
        <v>28.960648976718318</v>
      </c>
      <c r="F275" s="36">
        <v>-0.43509302883290341</v>
      </c>
      <c r="G275" s="8">
        <v>3.5160755093849119</v>
      </c>
      <c r="H275" s="9">
        <v>-22</v>
      </c>
      <c r="I275" s="10">
        <v>184</v>
      </c>
      <c r="J275" s="33">
        <v>0.63968072239729112</v>
      </c>
      <c r="K275" s="11">
        <v>7.1832119658492233E-2</v>
      </c>
      <c r="L275" s="10">
        <v>-4</v>
      </c>
      <c r="M275" s="33">
        <v>-7.3961650631116205E-2</v>
      </c>
      <c r="N275" s="11">
        <v>-1.8840439028943751E-2</v>
      </c>
      <c r="O275" s="10">
        <v>4</v>
      </c>
      <c r="P275" s="33">
        <v>2.3132244185402551E-2</v>
      </c>
      <c r="Q275" s="11">
        <v>-5.4833271505871362E-3</v>
      </c>
      <c r="R275" s="10">
        <v>12</v>
      </c>
      <c r="S275" s="33">
        <v>1.1555427183718195E-2</v>
      </c>
      <c r="T275" s="12">
        <v>-0.16237342169618718</v>
      </c>
      <c r="U275" s="10">
        <v>-152</v>
      </c>
      <c r="V275" s="33">
        <v>-0.49054206169205838</v>
      </c>
      <c r="W275" s="11">
        <v>2.6638760770923475E-2</v>
      </c>
      <c r="X275" s="10">
        <v>-47</v>
      </c>
      <c r="Y275" s="33">
        <v>-0.13492760483706134</v>
      </c>
      <c r="Z275" s="13">
        <v>7719</v>
      </c>
      <c r="AA275" s="10">
        <v>12</v>
      </c>
      <c r="AB275" s="33">
        <v>-9.8490249699319243E-3</v>
      </c>
      <c r="AC275" s="11">
        <v>1.6038370918882508E-3</v>
      </c>
      <c r="AD275" s="10">
        <v>2</v>
      </c>
      <c r="AE275" s="33">
        <v>1.9092397368155378E-2</v>
      </c>
      <c r="AF275" s="11">
        <v>6.9694232154641211E-3</v>
      </c>
      <c r="AG275" s="10">
        <v>-2</v>
      </c>
      <c r="AH275" s="33">
        <v>1.0033778253740133E-2</v>
      </c>
      <c r="AI275" s="14">
        <v>-0.125</v>
      </c>
      <c r="AJ275" s="10">
        <v>-22</v>
      </c>
      <c r="AK275" s="33">
        <v>1.002952569557361E-2</v>
      </c>
      <c r="AL275" s="13">
        <v>10873.010532504093</v>
      </c>
      <c r="AM275" s="38"/>
    </row>
    <row r="276" spans="1:39" x14ac:dyDescent="0.25">
      <c r="A276" t="s">
        <v>991</v>
      </c>
      <c r="B276" s="5" t="s">
        <v>95</v>
      </c>
      <c r="C276" s="6" t="s">
        <v>19</v>
      </c>
      <c r="D276" s="7" t="s">
        <v>20</v>
      </c>
      <c r="E276" s="8">
        <v>43.338827456062411</v>
      </c>
      <c r="F276" s="36">
        <v>-1.5973879803708533</v>
      </c>
      <c r="G276" s="8">
        <v>3.4849077416747889</v>
      </c>
      <c r="H276" s="9">
        <v>-30</v>
      </c>
      <c r="I276" s="10">
        <v>-39</v>
      </c>
      <c r="J276" s="33">
        <v>-0.10049009863710204</v>
      </c>
      <c r="K276" s="11">
        <v>2.4156072137547335E-2</v>
      </c>
      <c r="L276" s="10">
        <v>134</v>
      </c>
      <c r="M276" s="33">
        <v>0.50047321618326324</v>
      </c>
      <c r="N276" s="11">
        <v>-3.8174608717519994E-2</v>
      </c>
      <c r="O276" s="10">
        <v>-16</v>
      </c>
      <c r="P276" s="33">
        <v>-0.4628586222912392</v>
      </c>
      <c r="Q276" s="11">
        <v>2.1958480760064514E-2</v>
      </c>
      <c r="R276" s="10">
        <v>-98</v>
      </c>
      <c r="S276" s="33">
        <v>-0.71725024458790931</v>
      </c>
      <c r="T276" s="12">
        <v>1.3682110132989806</v>
      </c>
      <c r="U276" s="10">
        <v>-65</v>
      </c>
      <c r="V276" s="33">
        <v>-0.80690869420101485</v>
      </c>
      <c r="W276" s="11">
        <v>4.8011005268659243E-2</v>
      </c>
      <c r="X276" s="10">
        <v>7</v>
      </c>
      <c r="Y276" s="33">
        <v>8.4872334268428773E-2</v>
      </c>
      <c r="Z276" s="13">
        <v>13118</v>
      </c>
      <c r="AA276" s="10">
        <v>-11</v>
      </c>
      <c r="AB276" s="33">
        <v>-0.2467378021089528</v>
      </c>
      <c r="AC276" s="11">
        <v>2.7805490759016671E-3</v>
      </c>
      <c r="AD276" s="10">
        <v>67</v>
      </c>
      <c r="AE276" s="33">
        <v>0.32640976492746926</v>
      </c>
      <c r="AF276" s="11">
        <v>2.6290472219463568E-2</v>
      </c>
      <c r="AG276" s="10">
        <v>9</v>
      </c>
      <c r="AH276" s="33">
        <v>0.46206219507925517</v>
      </c>
      <c r="AI276" s="14">
        <v>-0.61699999999999999</v>
      </c>
      <c r="AJ276" s="10">
        <v>3</v>
      </c>
      <c r="AK276" s="33">
        <v>3.8295821864041291E-2</v>
      </c>
      <c r="AL276" s="13">
        <v>14610.751200207451</v>
      </c>
      <c r="AM276" s="38"/>
    </row>
    <row r="277" spans="1:39" x14ac:dyDescent="0.25">
      <c r="A277" t="s">
        <v>631</v>
      </c>
      <c r="B277" s="5" t="s">
        <v>295</v>
      </c>
      <c r="C277" s="6" t="s">
        <v>93</v>
      </c>
      <c r="D277" s="7" t="s">
        <v>34</v>
      </c>
      <c r="E277" s="8">
        <v>25.272680435304597</v>
      </c>
      <c r="F277" s="36">
        <v>-0.12018289965083739</v>
      </c>
      <c r="G277" s="8">
        <v>3.4823738316190216</v>
      </c>
      <c r="H277" s="9">
        <v>-16</v>
      </c>
      <c r="I277" s="10">
        <v>-107</v>
      </c>
      <c r="J277" s="33">
        <v>-0.32984021335176589</v>
      </c>
      <c r="K277" s="11">
        <v>9.3827539673367877E-3</v>
      </c>
      <c r="L277" s="10">
        <v>-59</v>
      </c>
      <c r="M277" s="33">
        <v>-7.4159059351439627E-2</v>
      </c>
      <c r="N277" s="11">
        <v>-3.9111690797464099E-3</v>
      </c>
      <c r="O277" s="10">
        <v>28</v>
      </c>
      <c r="P277" s="33">
        <v>0.10939578029543531</v>
      </c>
      <c r="Q277" s="11">
        <v>-1.0606947076830207E-2</v>
      </c>
      <c r="R277" s="10">
        <v>-129</v>
      </c>
      <c r="S277" s="33">
        <v>3.9522127182986644E-2</v>
      </c>
      <c r="T277" s="12">
        <v>0.35290328059161463</v>
      </c>
      <c r="U277" s="10">
        <v>-11</v>
      </c>
      <c r="V277" s="33">
        <v>-1.2831516660403441E-2</v>
      </c>
      <c r="W277" s="11">
        <v>-1.6076467016632734E-3</v>
      </c>
      <c r="X277" s="10">
        <v>57</v>
      </c>
      <c r="Y277" s="33">
        <v>0.18059838188332936</v>
      </c>
      <c r="Z277" s="13">
        <v>25403</v>
      </c>
      <c r="AA277" s="10">
        <v>-75</v>
      </c>
      <c r="AB277" s="33">
        <v>-0.24622712680024295</v>
      </c>
      <c r="AC277" s="11">
        <v>5.4369639517637194E-3</v>
      </c>
      <c r="AD277" s="10">
        <v>-39</v>
      </c>
      <c r="AE277" s="33">
        <v>-0.13329122126330445</v>
      </c>
      <c r="AF277" s="11">
        <v>-5.4175343024598366E-4</v>
      </c>
      <c r="AG277" s="10">
        <v>49</v>
      </c>
      <c r="AH277" s="33">
        <v>0.15812073022392945</v>
      </c>
      <c r="AI277" s="14">
        <v>-0.2983333333333329</v>
      </c>
      <c r="AJ277" s="10">
        <v>-14</v>
      </c>
      <c r="AK277" s="33">
        <v>1.6481245324724975E-2</v>
      </c>
      <c r="AL277" s="13">
        <v>17348.37466731359</v>
      </c>
      <c r="AM277" s="38">
        <v>1</v>
      </c>
    </row>
    <row r="278" spans="1:39" ht="22.5" x14ac:dyDescent="0.25">
      <c r="A278" t="s">
        <v>1103</v>
      </c>
      <c r="B278" s="5" t="s">
        <v>583</v>
      </c>
      <c r="C278" s="6" t="s">
        <v>93</v>
      </c>
      <c r="D278" s="7" t="s">
        <v>34</v>
      </c>
      <c r="E278" s="8">
        <v>10.67052604679818</v>
      </c>
      <c r="F278" s="36">
        <v>1.0730522354894925</v>
      </c>
      <c r="G278" s="8">
        <v>3.4821429798257633</v>
      </c>
      <c r="H278" s="9">
        <v>16</v>
      </c>
      <c r="I278" s="10">
        <v>-152</v>
      </c>
      <c r="J278" s="33">
        <v>-0.45717566590554526</v>
      </c>
      <c r="K278" s="11">
        <v>-4.0912935932053696E-3</v>
      </c>
      <c r="L278" s="10">
        <v>48</v>
      </c>
      <c r="M278" s="33">
        <v>0.4886452966365854</v>
      </c>
      <c r="N278" s="11">
        <v>-2.249734699114618E-2</v>
      </c>
      <c r="O278" s="10">
        <v>179</v>
      </c>
      <c r="P278" s="33">
        <v>0.46514838873980413</v>
      </c>
      <c r="Q278" s="11">
        <v>-3.1357552581261952E-2</v>
      </c>
      <c r="R278" s="10">
        <v>99</v>
      </c>
      <c r="S278" s="33">
        <v>0.29684647159897704</v>
      </c>
      <c r="T278" s="12">
        <v>-0.24375380865326021</v>
      </c>
      <c r="U278" s="10">
        <v>-188</v>
      </c>
      <c r="V278" s="33">
        <v>-0.49769894572513457</v>
      </c>
      <c r="W278" s="11">
        <v>2.6132090553179999E-2</v>
      </c>
      <c r="X278" s="10">
        <v>22</v>
      </c>
      <c r="Y278" s="33">
        <v>1.0509733723777299</v>
      </c>
      <c r="Z278" s="13">
        <v>75940</v>
      </c>
      <c r="AA278" s="10">
        <v>10</v>
      </c>
      <c r="AB278" s="33">
        <v>7.4939497402263799E-2</v>
      </c>
      <c r="AC278" s="11">
        <v>2.2409402546522995E-3</v>
      </c>
      <c r="AD278" s="10">
        <v>-86</v>
      </c>
      <c r="AE278" s="33">
        <v>-0.27860143155643935</v>
      </c>
      <c r="AF278" s="11">
        <v>-1.1627953708492456E-2</v>
      </c>
      <c r="AG278" s="10">
        <v>-31</v>
      </c>
      <c r="AH278" s="33">
        <v>-0.14796010996642761</v>
      </c>
      <c r="AI278" s="14">
        <v>3.7666666666666293E-2</v>
      </c>
      <c r="AJ278" s="10">
        <v>0</v>
      </c>
      <c r="AK278" s="33">
        <v>-3.7729990155446938E-2</v>
      </c>
      <c r="AL278" s="13">
        <v>33529.998355679156</v>
      </c>
      <c r="AM278" s="38"/>
    </row>
    <row r="279" spans="1:39" x14ac:dyDescent="0.25">
      <c r="A279" t="s">
        <v>857</v>
      </c>
      <c r="B279" s="5" t="s">
        <v>396</v>
      </c>
      <c r="C279" s="6" t="s">
        <v>81</v>
      </c>
      <c r="D279" s="7" t="s">
        <v>34</v>
      </c>
      <c r="E279" s="8">
        <v>22.711861756936329</v>
      </c>
      <c r="F279" s="36">
        <v>9.192180124202487E-2</v>
      </c>
      <c r="G279" s="8">
        <v>3.4752684587368101</v>
      </c>
      <c r="H279" s="9">
        <v>-1</v>
      </c>
      <c r="I279" s="10">
        <v>230</v>
      </c>
      <c r="J279" s="33">
        <v>0.79840165161565024</v>
      </c>
      <c r="K279" s="11">
        <v>8.1361280520097501E-2</v>
      </c>
      <c r="L279" s="10">
        <v>88</v>
      </c>
      <c r="M279" s="33">
        <v>0.35287762189638716</v>
      </c>
      <c r="N279" s="11">
        <v>-2.71438982080363E-2</v>
      </c>
      <c r="O279" s="10">
        <v>-57</v>
      </c>
      <c r="P279" s="33">
        <v>-0.13909485239334896</v>
      </c>
      <c r="Q279" s="11">
        <v>6.4548982332196178E-3</v>
      </c>
      <c r="R279" s="10">
        <v>43</v>
      </c>
      <c r="S279" s="33">
        <v>0.26240128282323028</v>
      </c>
      <c r="T279" s="12">
        <v>-9.890218573830481E-2</v>
      </c>
      <c r="U279" s="10">
        <v>53</v>
      </c>
      <c r="V279" s="33">
        <v>0.10559591123581391</v>
      </c>
      <c r="W279" s="11">
        <v>-1.0063529430487637E-2</v>
      </c>
      <c r="X279" s="10">
        <v>-4</v>
      </c>
      <c r="Y279" s="33">
        <v>-5.9396574070702035E-2</v>
      </c>
      <c r="Z279" s="13">
        <v>15053</v>
      </c>
      <c r="AA279" s="10">
        <v>-65</v>
      </c>
      <c r="AB279" s="33">
        <v>-0.28750052264373904</v>
      </c>
      <c r="AC279" s="11">
        <v>5.2952248170094127E-3</v>
      </c>
      <c r="AD279" s="10">
        <v>-29</v>
      </c>
      <c r="AE279" s="33">
        <v>-6.5296953887545431E-2</v>
      </c>
      <c r="AF279" s="11">
        <v>3.0533128363835482E-3</v>
      </c>
      <c r="AG279" s="10">
        <v>-16</v>
      </c>
      <c r="AH279" s="33">
        <v>-4.8715439361608333E-2</v>
      </c>
      <c r="AI279" s="14">
        <v>-6.566666666666654E-2</v>
      </c>
      <c r="AJ279" s="10">
        <v>-30</v>
      </c>
      <c r="AK279" s="33">
        <v>-1.7097934371663737E-3</v>
      </c>
      <c r="AL279" s="13">
        <v>8686.3820114444534</v>
      </c>
      <c r="AM279" s="38"/>
    </row>
    <row r="280" spans="1:39" x14ac:dyDescent="0.25">
      <c r="A280" t="s">
        <v>672</v>
      </c>
      <c r="B280" s="5" t="s">
        <v>141</v>
      </c>
      <c r="C280" s="6" t="s">
        <v>49</v>
      </c>
      <c r="D280" s="7" t="s">
        <v>39</v>
      </c>
      <c r="E280" s="8">
        <v>39.260256519599544</v>
      </c>
      <c r="F280" s="36">
        <v>-1.2402377466347994</v>
      </c>
      <c r="G280" s="8">
        <v>3.4255587929443436</v>
      </c>
      <c r="H280" s="9">
        <v>-21</v>
      </c>
      <c r="I280" s="10">
        <v>-17</v>
      </c>
      <c r="J280" s="33">
        <v>-8.4608359373095743E-2</v>
      </c>
      <c r="K280" s="11">
        <v>2.9279465510946068E-2</v>
      </c>
      <c r="L280" s="10">
        <v>-159</v>
      </c>
      <c r="M280" s="33">
        <v>-0.63672626260544152</v>
      </c>
      <c r="N280" s="11">
        <v>8.4580831641027851E-3</v>
      </c>
      <c r="O280" s="10">
        <v>-41</v>
      </c>
      <c r="P280" s="33">
        <v>-0.46332474339020219</v>
      </c>
      <c r="Q280" s="11">
        <v>2.4061170802410214E-2</v>
      </c>
      <c r="R280" s="10">
        <v>-20</v>
      </c>
      <c r="S280" s="33">
        <v>-0.14360886208547546</v>
      </c>
      <c r="T280" s="12">
        <v>0.16032042147139247</v>
      </c>
      <c r="U280" s="10">
        <v>52</v>
      </c>
      <c r="V280" s="33">
        <v>0.47692676934184797</v>
      </c>
      <c r="W280" s="11">
        <v>-2.9151867570966744E-2</v>
      </c>
      <c r="X280" s="10">
        <v>-49</v>
      </c>
      <c r="Y280" s="33">
        <v>-0.16450537285325884</v>
      </c>
      <c r="Z280" s="13">
        <v>5702</v>
      </c>
      <c r="AA280" s="10">
        <v>-23</v>
      </c>
      <c r="AB280" s="33">
        <v>-0.27205473284221671</v>
      </c>
      <c r="AC280" s="11">
        <v>3.8431723800993398E-3</v>
      </c>
      <c r="AD280" s="10">
        <v>-26</v>
      </c>
      <c r="AE280" s="33">
        <v>-0.50401342159190587</v>
      </c>
      <c r="AF280" s="11">
        <v>-1.8555767226196007E-2</v>
      </c>
      <c r="AG280" s="10">
        <v>27</v>
      </c>
      <c r="AH280" s="33">
        <v>4.7771752481818752E-2</v>
      </c>
      <c r="AI280" s="14">
        <v>-0.17733333333333379</v>
      </c>
      <c r="AJ280" s="10">
        <v>-51</v>
      </c>
      <c r="AK280" s="33">
        <v>-5.0666633576321451E-3</v>
      </c>
      <c r="AL280" s="13">
        <v>4541.6625524455449</v>
      </c>
      <c r="AM280" s="38">
        <v>1</v>
      </c>
    </row>
    <row r="281" spans="1:39" x14ac:dyDescent="0.25">
      <c r="A281" t="s">
        <v>877</v>
      </c>
      <c r="B281" s="5" t="s">
        <v>243</v>
      </c>
      <c r="C281" s="6" t="s">
        <v>93</v>
      </c>
      <c r="D281" s="7" t="s">
        <v>34</v>
      </c>
      <c r="E281" s="8">
        <v>28.788296038929037</v>
      </c>
      <c r="F281" s="36">
        <v>-0.3696297154705791</v>
      </c>
      <c r="G281" s="8">
        <v>3.3884342258713538</v>
      </c>
      <c r="H281" s="9">
        <v>-21</v>
      </c>
      <c r="I281" s="10">
        <v>-84</v>
      </c>
      <c r="J281" s="33">
        <v>-1.3807262320999611</v>
      </c>
      <c r="K281" s="11">
        <v>-5.0775443714504709E-2</v>
      </c>
      <c r="L281" s="10">
        <v>-63</v>
      </c>
      <c r="M281" s="33">
        <v>-0.14479547949941982</v>
      </c>
      <c r="N281" s="11">
        <v>-8.4555363903551506E-3</v>
      </c>
      <c r="O281" s="10">
        <v>-21</v>
      </c>
      <c r="P281" s="33">
        <v>-7.5289446180666561E-2</v>
      </c>
      <c r="Q281" s="11">
        <v>1.4197841602505701E-3</v>
      </c>
      <c r="R281" s="10">
        <v>-73</v>
      </c>
      <c r="S281" s="33">
        <v>2.3090759169174802E-3</v>
      </c>
      <c r="T281" s="12">
        <v>0.2791264748677274</v>
      </c>
      <c r="U281" s="10">
        <v>86</v>
      </c>
      <c r="V281" s="33">
        <v>0.34423863806102595</v>
      </c>
      <c r="W281" s="11">
        <v>-2.2773476466304406E-2</v>
      </c>
      <c r="X281" s="10">
        <v>63</v>
      </c>
      <c r="Y281" s="33">
        <v>0.23185916747265256</v>
      </c>
      <c r="Z281" s="13">
        <v>24353</v>
      </c>
      <c r="AA281" s="10">
        <v>-63</v>
      </c>
      <c r="AB281" s="33">
        <v>-0.34561355897127366</v>
      </c>
      <c r="AC281" s="11">
        <v>5.6078724464374632E-3</v>
      </c>
      <c r="AD281" s="10">
        <v>-29</v>
      </c>
      <c r="AE281" s="33">
        <v>-0.18658782607522517</v>
      </c>
      <c r="AF281" s="11">
        <v>-2.3445473290293339E-3</v>
      </c>
      <c r="AG281" s="10">
        <v>54</v>
      </c>
      <c r="AH281" s="33">
        <v>0.11943199422417974</v>
      </c>
      <c r="AI281" s="14">
        <v>-0.26066666666666682</v>
      </c>
      <c r="AJ281" s="10">
        <v>62</v>
      </c>
      <c r="AK281" s="33">
        <v>4.3906654599162043E-2</v>
      </c>
      <c r="AL281" s="13">
        <v>47844.09884415046</v>
      </c>
      <c r="AM281" s="38"/>
    </row>
    <row r="282" spans="1:39" x14ac:dyDescent="0.25">
      <c r="A282" t="s">
        <v>1019</v>
      </c>
      <c r="B282" s="5" t="s">
        <v>476</v>
      </c>
      <c r="C282" s="6" t="s">
        <v>93</v>
      </c>
      <c r="D282" s="7" t="s">
        <v>34</v>
      </c>
      <c r="E282" s="8">
        <v>17.567073603738237</v>
      </c>
      <c r="F282" s="36">
        <v>0.54872582790567881</v>
      </c>
      <c r="G282" s="8">
        <v>3.3847840660731165</v>
      </c>
      <c r="H282" s="9">
        <v>33</v>
      </c>
      <c r="I282" s="10">
        <v>-5</v>
      </c>
      <c r="J282" s="33">
        <v>1.8270999531839749E-3</v>
      </c>
      <c r="K282" s="11">
        <v>3.226302084403021E-2</v>
      </c>
      <c r="L282" s="10">
        <v>70</v>
      </c>
      <c r="M282" s="33">
        <v>0.31319893969182666</v>
      </c>
      <c r="N282" s="11">
        <v>-1.8907913680623306E-2</v>
      </c>
      <c r="O282" s="10">
        <v>-106</v>
      </c>
      <c r="P282" s="33">
        <v>-0.31915745767477582</v>
      </c>
      <c r="Q282" s="11">
        <v>1.7340061271661312E-2</v>
      </c>
      <c r="R282" s="10">
        <v>-44</v>
      </c>
      <c r="S282" s="33">
        <v>0.11069965243893246</v>
      </c>
      <c r="T282" s="12">
        <v>0.15882105861590015</v>
      </c>
      <c r="U282" s="10">
        <v>84</v>
      </c>
      <c r="V282" s="33">
        <v>0.21606544218642632</v>
      </c>
      <c r="W282" s="11">
        <v>-1.6308333273057363E-2</v>
      </c>
      <c r="X282" s="10">
        <v>5</v>
      </c>
      <c r="Y282" s="33">
        <v>5.2088032403773465E-2</v>
      </c>
      <c r="Z282" s="13">
        <v>25475</v>
      </c>
      <c r="AA282" s="10">
        <v>10</v>
      </c>
      <c r="AB282" s="33">
        <v>3.8654839794287299E-2</v>
      </c>
      <c r="AC282" s="11">
        <v>2.2932816537467697E-3</v>
      </c>
      <c r="AD282" s="10">
        <v>139</v>
      </c>
      <c r="AE282" s="33">
        <v>0.39472984987069953</v>
      </c>
      <c r="AF282" s="11">
        <v>2.7954981417096292E-2</v>
      </c>
      <c r="AG282" s="10">
        <v>-35</v>
      </c>
      <c r="AH282" s="33">
        <v>-8.1186225388205815E-2</v>
      </c>
      <c r="AI282" s="14">
        <v>-2.6666666666667282E-2</v>
      </c>
      <c r="AJ282" s="10">
        <v>-28</v>
      </c>
      <c r="AK282" s="33">
        <v>-1.1257938711464133E-2</v>
      </c>
      <c r="AL282" s="13">
        <v>8100.1812414074957</v>
      </c>
      <c r="AM282" s="38"/>
    </row>
    <row r="283" spans="1:39" x14ac:dyDescent="0.25">
      <c r="A283" t="s">
        <v>683</v>
      </c>
      <c r="B283" s="5" t="s">
        <v>434</v>
      </c>
      <c r="C283" s="6" t="s">
        <v>61</v>
      </c>
      <c r="D283" s="7" t="s">
        <v>39</v>
      </c>
      <c r="E283" s="8">
        <v>19.324994422289834</v>
      </c>
      <c r="F283" s="36">
        <v>0.41658045863001369</v>
      </c>
      <c r="G283" s="8">
        <v>3.3562292780424592</v>
      </c>
      <c r="H283" s="9">
        <v>10</v>
      </c>
      <c r="I283" s="10">
        <v>-240</v>
      </c>
      <c r="J283" s="33">
        <v>-1.4110412851783436</v>
      </c>
      <c r="K283" s="11">
        <v>-6.0871877246255757E-2</v>
      </c>
      <c r="L283" s="10">
        <v>-42</v>
      </c>
      <c r="M283" s="33">
        <v>-5.0668940499053128E-2</v>
      </c>
      <c r="N283" s="11">
        <v>-1.5302792186728496E-3</v>
      </c>
      <c r="O283" s="10">
        <v>-67</v>
      </c>
      <c r="P283" s="33">
        <v>-0.13977913487193117</v>
      </c>
      <c r="Q283" s="11">
        <v>6.7010683895268371E-3</v>
      </c>
      <c r="R283" s="10">
        <v>42</v>
      </c>
      <c r="S283" s="33">
        <v>0.23540118253011211</v>
      </c>
      <c r="T283" s="12">
        <v>-6.0099621647381557E-2</v>
      </c>
      <c r="U283" s="10">
        <v>127</v>
      </c>
      <c r="V283" s="33">
        <v>0.35476279146382211</v>
      </c>
      <c r="W283" s="11">
        <v>-2.4430296591379169E-2</v>
      </c>
      <c r="X283" s="10">
        <v>-29</v>
      </c>
      <c r="Y283" s="33">
        <v>-0.205874517607681</v>
      </c>
      <c r="Z283" s="13">
        <v>11204</v>
      </c>
      <c r="AA283" s="10">
        <v>64</v>
      </c>
      <c r="AB283" s="33">
        <v>0.1290517698497502</v>
      </c>
      <c r="AC283" s="11">
        <v>8.3492878823255082E-4</v>
      </c>
      <c r="AD283" s="10">
        <v>108</v>
      </c>
      <c r="AE283" s="33">
        <v>0.39447946148094154</v>
      </c>
      <c r="AF283" s="11">
        <v>2.9166635872155955E-2</v>
      </c>
      <c r="AG283" s="10">
        <v>25</v>
      </c>
      <c r="AH283" s="33">
        <v>3.232500700304744E-2</v>
      </c>
      <c r="AI283" s="14">
        <v>-0.16200000000000037</v>
      </c>
      <c r="AJ283" s="10">
        <v>24</v>
      </c>
      <c r="AK283" s="33">
        <v>2.3540841814348387E-2</v>
      </c>
      <c r="AL283" s="13">
        <v>41933.716709348926</v>
      </c>
      <c r="AM283" s="38"/>
    </row>
    <row r="284" spans="1:39" x14ac:dyDescent="0.25">
      <c r="A284" t="s">
        <v>670</v>
      </c>
      <c r="B284" s="5" t="s">
        <v>292</v>
      </c>
      <c r="C284" s="6" t="s">
        <v>93</v>
      </c>
      <c r="D284" s="7" t="s">
        <v>34</v>
      </c>
      <c r="E284" s="8">
        <v>29.08895645494496</v>
      </c>
      <c r="F284" s="36">
        <v>-0.37324249757633016</v>
      </c>
      <c r="G284" s="8">
        <v>3.3363789400529775</v>
      </c>
      <c r="H284" s="9">
        <v>-17</v>
      </c>
      <c r="I284" s="10">
        <v>-63</v>
      </c>
      <c r="J284" s="33">
        <v>-0.17886689603887249</v>
      </c>
      <c r="K284" s="11">
        <v>1.6920142246716896E-2</v>
      </c>
      <c r="L284" s="10">
        <v>-79</v>
      </c>
      <c r="M284" s="33">
        <v>-0.40044834525875772</v>
      </c>
      <c r="N284" s="11">
        <v>-3.4307838592275569E-3</v>
      </c>
      <c r="O284" s="10">
        <v>-71</v>
      </c>
      <c r="P284" s="33">
        <v>-0.20479215934144862</v>
      </c>
      <c r="Q284" s="11">
        <v>9.8945888606741667E-3</v>
      </c>
      <c r="R284" s="10">
        <v>-35</v>
      </c>
      <c r="S284" s="33">
        <v>-0.17250104900139632</v>
      </c>
      <c r="T284" s="12">
        <v>0.28754952370835751</v>
      </c>
      <c r="U284" s="10">
        <v>-172</v>
      </c>
      <c r="V284" s="33">
        <v>-0.69407945211814637</v>
      </c>
      <c r="W284" s="11">
        <v>3.9383323172907679E-2</v>
      </c>
      <c r="X284" s="10">
        <v>-95</v>
      </c>
      <c r="Y284" s="33">
        <v>-0.34704355988574975</v>
      </c>
      <c r="Z284" s="13">
        <v>842</v>
      </c>
      <c r="AA284" s="10">
        <v>48</v>
      </c>
      <c r="AB284" s="33">
        <v>0.1832762867378375</v>
      </c>
      <c r="AC284" s="11">
        <v>-1.0795649685174588E-3</v>
      </c>
      <c r="AD284" s="10">
        <v>192</v>
      </c>
      <c r="AE284" s="33">
        <v>1.0995620004998639</v>
      </c>
      <c r="AF284" s="11">
        <v>7.1886968194244116E-2</v>
      </c>
      <c r="AG284" s="10">
        <v>-39</v>
      </c>
      <c r="AH284" s="33">
        <v>-0.34182084685526448</v>
      </c>
      <c r="AI284" s="14">
        <v>0.25333333333333341</v>
      </c>
      <c r="AJ284" s="10">
        <v>0</v>
      </c>
      <c r="AK284" s="33">
        <v>-2.9522169716267532E-2</v>
      </c>
      <c r="AL284" s="13">
        <v>57515.730234518822</v>
      </c>
      <c r="AM284" s="38"/>
    </row>
    <row r="285" spans="1:39" x14ac:dyDescent="0.25">
      <c r="A285" t="s">
        <v>899</v>
      </c>
      <c r="B285" s="5" t="s">
        <v>558</v>
      </c>
      <c r="C285" s="6" t="s">
        <v>81</v>
      </c>
      <c r="D285" s="7" t="s">
        <v>34</v>
      </c>
      <c r="E285" s="8">
        <v>12.267952734146384</v>
      </c>
      <c r="F285" s="36">
        <v>1.0075200252322265</v>
      </c>
      <c r="G285" s="8">
        <v>3.3206832223852611</v>
      </c>
      <c r="H285" s="9">
        <v>24</v>
      </c>
      <c r="I285" s="10">
        <v>-37</v>
      </c>
      <c r="J285" s="33">
        <v>-7.3621645349931986E-2</v>
      </c>
      <c r="K285" s="11">
        <v>1.7680572065853717E-2</v>
      </c>
      <c r="L285" s="10">
        <v>-77</v>
      </c>
      <c r="M285" s="33">
        <v>-0.15523860068049422</v>
      </c>
      <c r="N285" s="11">
        <v>1.2518031639113733E-3</v>
      </c>
      <c r="O285" s="10">
        <v>-31</v>
      </c>
      <c r="P285" s="33">
        <v>-0.12671621339637151</v>
      </c>
      <c r="Q285" s="11">
        <v>6.3254744105807935E-3</v>
      </c>
      <c r="R285" s="10">
        <v>19</v>
      </c>
      <c r="S285" s="33">
        <v>0.23888270298591624</v>
      </c>
      <c r="T285" s="12">
        <v>0</v>
      </c>
      <c r="U285" s="10">
        <v>20</v>
      </c>
      <c r="V285" s="33">
        <v>-2.2701221155495555E-3</v>
      </c>
      <c r="W285" s="11">
        <v>-3.7472181475033013E-3</v>
      </c>
      <c r="X285" s="10">
        <v>18</v>
      </c>
      <c r="Y285" s="33">
        <v>0.73222262951585337</v>
      </c>
      <c r="Z285" s="13">
        <v>60675</v>
      </c>
      <c r="AA285" s="10">
        <v>75</v>
      </c>
      <c r="AB285" s="33">
        <v>0.15479534961847724</v>
      </c>
      <c r="AC285" s="11">
        <v>2.7436140018921584E-4</v>
      </c>
      <c r="AD285" s="10">
        <v>39</v>
      </c>
      <c r="AE285" s="33">
        <v>0.13094604961232481</v>
      </c>
      <c r="AF285" s="11">
        <v>1.1655469173877275E-2</v>
      </c>
      <c r="AG285" s="10">
        <v>-49</v>
      </c>
      <c r="AH285" s="33">
        <v>-0.19923139704224535</v>
      </c>
      <c r="AI285" s="14">
        <v>9.8666666666666458E-2</v>
      </c>
      <c r="AJ285" s="10">
        <v>-23</v>
      </c>
      <c r="AK285" s="33">
        <v>-5.3269840881025307E-2</v>
      </c>
      <c r="AL285" s="13">
        <v>4654.3185398569331</v>
      </c>
      <c r="AM285" s="38"/>
    </row>
    <row r="286" spans="1:39" x14ac:dyDescent="0.25">
      <c r="A286" t="s">
        <v>969</v>
      </c>
      <c r="B286" s="5" t="s">
        <v>556</v>
      </c>
      <c r="C286" s="6" t="s">
        <v>93</v>
      </c>
      <c r="D286" s="7" t="s">
        <v>34</v>
      </c>
      <c r="E286" s="8">
        <v>12.85545841617679</v>
      </c>
      <c r="F286" s="36">
        <v>0.95964197581501232</v>
      </c>
      <c r="G286" s="8">
        <v>3.3203676071382784</v>
      </c>
      <c r="H286" s="9">
        <v>27</v>
      </c>
      <c r="I286" s="10">
        <v>-181</v>
      </c>
      <c r="J286" s="33">
        <v>-0.55037973673182583</v>
      </c>
      <c r="K286" s="11">
        <v>-8.216589606740321E-3</v>
      </c>
      <c r="L286" s="10">
        <v>-50</v>
      </c>
      <c r="M286" s="33">
        <v>-0.36374855393720329</v>
      </c>
      <c r="N286" s="11">
        <v>1.6906474820143885E-2</v>
      </c>
      <c r="O286" s="10">
        <v>148</v>
      </c>
      <c r="P286" s="33">
        <v>0.32272222329427597</v>
      </c>
      <c r="Q286" s="11">
        <v>-2.2466915603488055E-2</v>
      </c>
      <c r="R286" s="10">
        <v>19</v>
      </c>
      <c r="S286" s="33">
        <v>0.23888270298591624</v>
      </c>
      <c r="T286" s="12">
        <v>0</v>
      </c>
      <c r="U286" s="10">
        <v>-129</v>
      </c>
      <c r="V286" s="33">
        <v>-0.3616256127315185</v>
      </c>
      <c r="W286" s="11">
        <v>1.7954123896183595E-2</v>
      </c>
      <c r="X286" s="10">
        <v>54</v>
      </c>
      <c r="Y286" s="33">
        <v>0.89054666305019226</v>
      </c>
      <c r="Z286" s="13">
        <v>63665</v>
      </c>
      <c r="AA286" s="10">
        <v>-6</v>
      </c>
      <c r="AB286" s="33">
        <v>-4.8680876087609293E-2</v>
      </c>
      <c r="AC286" s="11">
        <v>3.8419150858175245E-3</v>
      </c>
      <c r="AD286" s="10">
        <v>60</v>
      </c>
      <c r="AE286" s="33">
        <v>0.17919128253137606</v>
      </c>
      <c r="AF286" s="11">
        <v>1.4759539821353584E-2</v>
      </c>
      <c r="AG286" s="10">
        <v>-40</v>
      </c>
      <c r="AH286" s="33">
        <v>-0.12516383471113576</v>
      </c>
      <c r="AI286" s="14">
        <v>2.033333333333287E-2</v>
      </c>
      <c r="AJ286" s="10">
        <v>-5</v>
      </c>
      <c r="AK286" s="33">
        <v>-6.2855035303169965E-3</v>
      </c>
      <c r="AL286" s="13">
        <v>28026.752658243291</v>
      </c>
      <c r="AM286" s="38"/>
    </row>
    <row r="287" spans="1:39" x14ac:dyDescent="0.25">
      <c r="A287" t="s">
        <v>959</v>
      </c>
      <c r="B287" s="5" t="s">
        <v>233</v>
      </c>
      <c r="C287" s="6" t="s">
        <v>19</v>
      </c>
      <c r="D287" s="7" t="s">
        <v>20</v>
      </c>
      <c r="E287" s="8">
        <v>31.967959826658777</v>
      </c>
      <c r="F287" s="36">
        <v>-0.59957916920999077</v>
      </c>
      <c r="G287" s="8">
        <v>3.3142524627902077</v>
      </c>
      <c r="H287" s="9">
        <v>-30</v>
      </c>
      <c r="I287" s="10">
        <v>-103</v>
      </c>
      <c r="J287" s="33">
        <v>-0.30623399167020865</v>
      </c>
      <c r="K287" s="11">
        <v>1.0247234273251804E-3</v>
      </c>
      <c r="L287" s="10">
        <v>97</v>
      </c>
      <c r="M287" s="33">
        <v>0.36622891629487464</v>
      </c>
      <c r="N287" s="11">
        <v>-2.8517145729843069E-2</v>
      </c>
      <c r="O287" s="10">
        <v>28</v>
      </c>
      <c r="P287" s="33">
        <v>0.17828644036795319</v>
      </c>
      <c r="Q287" s="11">
        <v>-1.5498492578288836E-2</v>
      </c>
      <c r="R287" s="10">
        <v>5</v>
      </c>
      <c r="S287" s="33">
        <v>-0.43422851601296442</v>
      </c>
      <c r="T287" s="12">
        <v>-1.2353480865703994</v>
      </c>
      <c r="U287" s="10">
        <v>-90</v>
      </c>
      <c r="V287" s="33">
        <v>-0.29815530750440244</v>
      </c>
      <c r="W287" s="11">
        <v>1.5469310609065562E-2</v>
      </c>
      <c r="X287" s="10">
        <v>-31</v>
      </c>
      <c r="Y287" s="33">
        <v>-0.10670284342773317</v>
      </c>
      <c r="Z287" s="13">
        <v>8133</v>
      </c>
      <c r="AA287" s="10">
        <v>72</v>
      </c>
      <c r="AB287" s="33">
        <v>0.16257992712478969</v>
      </c>
      <c r="AC287" s="11">
        <v>-7.2042570609907874E-5</v>
      </c>
      <c r="AD287" s="10">
        <v>-50</v>
      </c>
      <c r="AE287" s="33">
        <v>-0.13172349768512892</v>
      </c>
      <c r="AF287" s="11">
        <v>-2.6044993750868883E-3</v>
      </c>
      <c r="AG287" s="10">
        <v>-7</v>
      </c>
      <c r="AH287" s="33">
        <v>3.1568303693175537E-2</v>
      </c>
      <c r="AI287" s="14">
        <v>-0.13500000000000023</v>
      </c>
      <c r="AJ287" s="10">
        <v>6</v>
      </c>
      <c r="AK287" s="33">
        <v>2.9895283392139427E-2</v>
      </c>
      <c r="AL287" s="13">
        <v>15833.521946264576</v>
      </c>
      <c r="AM287" s="38"/>
    </row>
    <row r="288" spans="1:39" x14ac:dyDescent="0.25">
      <c r="A288" t="s">
        <v>757</v>
      </c>
      <c r="B288" s="5" t="s">
        <v>186</v>
      </c>
      <c r="C288" s="6" t="s">
        <v>47</v>
      </c>
      <c r="D288" s="7" t="s">
        <v>20</v>
      </c>
      <c r="E288" s="8">
        <v>34.456475158778204</v>
      </c>
      <c r="F288" s="36">
        <v>-0.76927270681002424</v>
      </c>
      <c r="G288" s="8">
        <v>3.2306748761588651</v>
      </c>
      <c r="H288" s="9">
        <v>-31</v>
      </c>
      <c r="I288" s="10">
        <v>-26</v>
      </c>
      <c r="J288" s="33">
        <v>-3.5661155440482595E-2</v>
      </c>
      <c r="K288" s="11">
        <v>2.0317411276486341E-2</v>
      </c>
      <c r="L288" s="10">
        <v>-223</v>
      </c>
      <c r="M288" s="33">
        <v>-0.79278961269434101</v>
      </c>
      <c r="N288" s="11">
        <v>1.6371825874326701E-2</v>
      </c>
      <c r="O288" s="10">
        <v>-38</v>
      </c>
      <c r="P288" s="33">
        <v>-0.16975542608323763</v>
      </c>
      <c r="Q288" s="11">
        <v>6.7725945060164855E-3</v>
      </c>
      <c r="R288" s="10">
        <v>9</v>
      </c>
      <c r="S288" s="33">
        <v>7.3006498598220879E-2</v>
      </c>
      <c r="T288" s="12">
        <v>-0.13135841923555014</v>
      </c>
      <c r="U288" s="10">
        <v>-48</v>
      </c>
      <c r="V288" s="33">
        <v>-0.19437332000902235</v>
      </c>
      <c r="W288" s="11">
        <v>9.5983121668048593E-3</v>
      </c>
      <c r="X288" s="10">
        <v>0</v>
      </c>
      <c r="Y288" s="33">
        <v>-8.4470649912980977E-2</v>
      </c>
      <c r="Z288" s="13">
        <v>11272</v>
      </c>
      <c r="AA288" s="10">
        <v>16</v>
      </c>
      <c r="AB288" s="33">
        <v>7.6686610546091494E-2</v>
      </c>
      <c r="AC288" s="11">
        <v>-9.4954280048473866E-4</v>
      </c>
      <c r="AD288" s="10">
        <v>0</v>
      </c>
      <c r="AE288" s="33">
        <v>-0.29228812832207562</v>
      </c>
      <c r="AF288" s="11">
        <v>-8.0148327024356369E-3</v>
      </c>
      <c r="AG288" s="10">
        <v>8</v>
      </c>
      <c r="AH288" s="33">
        <v>8.7050595148310095E-2</v>
      </c>
      <c r="AI288" s="14">
        <v>-0.21366666666666667</v>
      </c>
      <c r="AJ288" s="10">
        <v>0</v>
      </c>
      <c r="AK288" s="33">
        <v>2.9087006478433042E-2</v>
      </c>
      <c r="AL288" s="13">
        <v>18115.786131063825</v>
      </c>
      <c r="AM288" s="38"/>
    </row>
    <row r="289" spans="1:39" x14ac:dyDescent="0.25">
      <c r="A289" t="s">
        <v>619</v>
      </c>
      <c r="B289" s="5" t="s">
        <v>215</v>
      </c>
      <c r="C289" s="6" t="s">
        <v>30</v>
      </c>
      <c r="D289" s="7" t="s">
        <v>20</v>
      </c>
      <c r="E289" s="8">
        <v>30.58801668400033</v>
      </c>
      <c r="F289" s="36">
        <v>-0.43182961599012093</v>
      </c>
      <c r="G289" s="8">
        <v>3.1776330507735224</v>
      </c>
      <c r="H289" s="9">
        <v>-19</v>
      </c>
      <c r="I289" s="10">
        <v>-6</v>
      </c>
      <c r="J289" s="33">
        <v>-0.43372003295383887</v>
      </c>
      <c r="K289" s="11">
        <v>2.6618569467338205E-2</v>
      </c>
      <c r="L289" s="10">
        <v>-56</v>
      </c>
      <c r="M289" s="33">
        <v>-0.12027359428768275</v>
      </c>
      <c r="N289" s="11">
        <v>-9.3025284649921949E-3</v>
      </c>
      <c r="O289" s="10">
        <v>86</v>
      </c>
      <c r="P289" s="33">
        <v>0.43030750912587096</v>
      </c>
      <c r="Q289" s="11">
        <v>-3.0966407545545256E-2</v>
      </c>
      <c r="R289" s="10">
        <v>-4</v>
      </c>
      <c r="S289" s="33">
        <v>-0.21398625842203881</v>
      </c>
      <c r="T289" s="12">
        <v>-5.5385534203547859E-2</v>
      </c>
      <c r="U289" s="10">
        <v>1</v>
      </c>
      <c r="V289" s="33">
        <v>3.1330001633751839E-2</v>
      </c>
      <c r="W289" s="11">
        <v>-3.8007261327633046E-3</v>
      </c>
      <c r="X289" s="10">
        <v>-25</v>
      </c>
      <c r="Y289" s="33">
        <v>-7.9887165423175199E-2</v>
      </c>
      <c r="Z289" s="13">
        <v>9429</v>
      </c>
      <c r="AA289" s="10">
        <v>-40</v>
      </c>
      <c r="AB289" s="33">
        <v>-0.34245565831831604</v>
      </c>
      <c r="AC289" s="11">
        <v>4.9362843729040887E-3</v>
      </c>
      <c r="AD289" s="10">
        <v>-42</v>
      </c>
      <c r="AE289" s="33">
        <v>-0.15701424880617498</v>
      </c>
      <c r="AF289" s="11">
        <v>-2.7842899908303576E-3</v>
      </c>
      <c r="AG289" s="10">
        <v>43</v>
      </c>
      <c r="AH289" s="33">
        <v>0.11873209425525662</v>
      </c>
      <c r="AI289" s="14">
        <v>-0.25699999999999967</v>
      </c>
      <c r="AJ289" s="10">
        <v>42</v>
      </c>
      <c r="AK289" s="33">
        <v>3.4766349866111101E-2</v>
      </c>
      <c r="AL289" s="13">
        <v>31035.903257046855</v>
      </c>
      <c r="AM289" s="38"/>
    </row>
    <row r="290" spans="1:39" x14ac:dyDescent="0.25">
      <c r="A290" t="s">
        <v>830</v>
      </c>
      <c r="B290" s="5" t="s">
        <v>341</v>
      </c>
      <c r="C290" s="6" t="s">
        <v>30</v>
      </c>
      <c r="D290" s="7" t="s">
        <v>20</v>
      </c>
      <c r="E290" s="8">
        <v>19.119749461513269</v>
      </c>
      <c r="F290" s="36">
        <v>0.52184596922243864</v>
      </c>
      <c r="G290" s="8">
        <v>3.1363863337036371</v>
      </c>
      <c r="H290" s="9">
        <v>11</v>
      </c>
      <c r="I290" s="10">
        <v>66</v>
      </c>
      <c r="J290" s="33">
        <v>0.22615766327215814</v>
      </c>
      <c r="K290" s="11">
        <v>4.5160393341123539E-2</v>
      </c>
      <c r="L290" s="10">
        <v>-4</v>
      </c>
      <c r="M290" s="33">
        <v>5.7985647673172741E-2</v>
      </c>
      <c r="N290" s="11">
        <v>-1.7158349416413934E-2</v>
      </c>
      <c r="O290" s="10">
        <v>137</v>
      </c>
      <c r="P290" s="33">
        <v>0.33392815194044162</v>
      </c>
      <c r="Q290" s="11">
        <v>-2.3242968081534511E-2</v>
      </c>
      <c r="R290" s="10">
        <v>19</v>
      </c>
      <c r="S290" s="33">
        <v>0.23888270298591624</v>
      </c>
      <c r="T290" s="12">
        <v>0</v>
      </c>
      <c r="U290" s="10">
        <v>-4</v>
      </c>
      <c r="V290" s="33">
        <v>-0.10683508022289545</v>
      </c>
      <c r="W290" s="11">
        <v>1.9091437312494814E-3</v>
      </c>
      <c r="X290" s="10">
        <v>-30</v>
      </c>
      <c r="Y290" s="33">
        <v>-0.14906379300446271</v>
      </c>
      <c r="Z290" s="13">
        <v>10625</v>
      </c>
      <c r="AA290" s="10">
        <v>46</v>
      </c>
      <c r="AB290" s="33">
        <v>9.9803913072808476E-2</v>
      </c>
      <c r="AC290" s="11">
        <v>5.4978354978355015E-4</v>
      </c>
      <c r="AD290" s="10">
        <v>15</v>
      </c>
      <c r="AE290" s="33">
        <v>3.9751047845399179E-2</v>
      </c>
      <c r="AF290" s="11">
        <v>7.0577345828994886E-3</v>
      </c>
      <c r="AG290" s="10">
        <v>-3</v>
      </c>
      <c r="AH290" s="33">
        <v>-5.2594632968920974E-2</v>
      </c>
      <c r="AI290" s="14">
        <v>-7.2666666666666879E-2</v>
      </c>
      <c r="AJ290" s="10">
        <v>19</v>
      </c>
      <c r="AK290" s="33">
        <v>2.9967428444513146E-2</v>
      </c>
      <c r="AL290" s="13">
        <v>60986.543671696709</v>
      </c>
      <c r="AM290" s="38"/>
    </row>
    <row r="291" spans="1:39" x14ac:dyDescent="0.25">
      <c r="A291" t="s">
        <v>761</v>
      </c>
      <c r="B291" s="5" t="s">
        <v>453</v>
      </c>
      <c r="C291" s="6" t="s">
        <v>71</v>
      </c>
      <c r="D291" s="7" t="s">
        <v>34</v>
      </c>
      <c r="E291" s="8">
        <v>21.360332230853771</v>
      </c>
      <c r="F291" s="36">
        <v>0.34068649616115998</v>
      </c>
      <c r="G291" s="8">
        <v>3.1316201354054343</v>
      </c>
      <c r="H291" s="9">
        <v>18</v>
      </c>
      <c r="I291" s="10">
        <v>99</v>
      </c>
      <c r="J291" s="33">
        <v>0.57815305984995935</v>
      </c>
      <c r="K291" s="11">
        <v>5.8285228738121586E-2</v>
      </c>
      <c r="L291" s="10">
        <v>25</v>
      </c>
      <c r="M291" s="33">
        <v>0.13007827179324194</v>
      </c>
      <c r="N291" s="11">
        <v>-3.8329336530775387E-2</v>
      </c>
      <c r="O291" s="10">
        <v>-61</v>
      </c>
      <c r="P291" s="33">
        <v>-0.13368002120634592</v>
      </c>
      <c r="Q291" s="11">
        <v>6.5942656225885894E-3</v>
      </c>
      <c r="R291" s="10">
        <v>19</v>
      </c>
      <c r="S291" s="33">
        <v>0.23888270298591624</v>
      </c>
      <c r="T291" s="12">
        <v>0</v>
      </c>
      <c r="U291" s="10">
        <v>60</v>
      </c>
      <c r="V291" s="33">
        <v>0.24044344076245572</v>
      </c>
      <c r="W291" s="11">
        <v>-1.6654129891269159E-2</v>
      </c>
      <c r="X291" s="10">
        <v>-19</v>
      </c>
      <c r="Y291" s="33">
        <v>-0.15824324392511258</v>
      </c>
      <c r="Z291" s="13">
        <v>16916</v>
      </c>
      <c r="AA291" s="10">
        <v>33</v>
      </c>
      <c r="AB291" s="33">
        <v>5.9723520571741406E-2</v>
      </c>
      <c r="AC291" s="11">
        <v>7.7417551704862808E-4</v>
      </c>
      <c r="AD291" s="10">
        <v>-20</v>
      </c>
      <c r="AE291" s="33">
        <v>-8.6483988198210904E-2</v>
      </c>
      <c r="AF291" s="11">
        <v>-5.3249498268481688E-4</v>
      </c>
      <c r="AG291" s="10">
        <v>-11</v>
      </c>
      <c r="AH291" s="33">
        <v>6.1401031976727749E-3</v>
      </c>
      <c r="AI291" s="14">
        <v>-0.12299999999999978</v>
      </c>
      <c r="AJ291" s="10">
        <v>-16</v>
      </c>
      <c r="AK291" s="33">
        <v>5.8049058419904487E-3</v>
      </c>
      <c r="AL291" s="13">
        <v>13675.583571632771</v>
      </c>
      <c r="AM291" s="38"/>
    </row>
    <row r="292" spans="1:39" x14ac:dyDescent="0.25">
      <c r="A292" t="s">
        <v>664</v>
      </c>
      <c r="B292" s="5" t="s">
        <v>459</v>
      </c>
      <c r="C292" s="6" t="s">
        <v>71</v>
      </c>
      <c r="D292" s="7" t="s">
        <v>34</v>
      </c>
      <c r="E292" s="8">
        <v>19.889391031137528</v>
      </c>
      <c r="F292" s="36">
        <v>0.46524018400491851</v>
      </c>
      <c r="G292" s="8">
        <v>3.1207812217573583</v>
      </c>
      <c r="H292" s="9">
        <v>13</v>
      </c>
      <c r="I292" s="10">
        <v>27</v>
      </c>
      <c r="J292" s="33">
        <v>0.18210946768959335</v>
      </c>
      <c r="K292" s="11">
        <v>3.2094470249619089E-2</v>
      </c>
      <c r="L292" s="10">
        <v>132</v>
      </c>
      <c r="M292" s="33">
        <v>0.6325396717971602</v>
      </c>
      <c r="N292" s="11">
        <v>-3.2220920798179634E-2</v>
      </c>
      <c r="O292" s="10">
        <v>-30</v>
      </c>
      <c r="P292" s="33">
        <v>-8.465936753874348E-2</v>
      </c>
      <c r="Q292" s="11">
        <v>3.1794971920090925E-3</v>
      </c>
      <c r="R292" s="10">
        <v>19</v>
      </c>
      <c r="S292" s="33">
        <v>0.23888270298591624</v>
      </c>
      <c r="T292" s="12">
        <v>0</v>
      </c>
      <c r="U292" s="10">
        <v>91</v>
      </c>
      <c r="V292" s="33">
        <v>0.18497867459451056</v>
      </c>
      <c r="W292" s="11">
        <v>-1.4608652118184115E-2</v>
      </c>
      <c r="X292" s="10">
        <v>15</v>
      </c>
      <c r="Y292" s="33">
        <v>8.2384737501644489E-2</v>
      </c>
      <c r="Z292" s="13">
        <v>23515</v>
      </c>
      <c r="AA292" s="10">
        <v>-19</v>
      </c>
      <c r="AB292" s="33">
        <v>-0.107623392640496</v>
      </c>
      <c r="AC292" s="11">
        <v>3.1501668520578438E-3</v>
      </c>
      <c r="AD292" s="10">
        <v>-26</v>
      </c>
      <c r="AE292" s="33">
        <v>-8.2741640747633349E-2</v>
      </c>
      <c r="AF292" s="11">
        <v>-2.2248743808173099E-4</v>
      </c>
      <c r="AG292" s="10">
        <v>9</v>
      </c>
      <c r="AH292" s="33">
        <v>0.104377453929487</v>
      </c>
      <c r="AI292" s="14">
        <v>-0.22999999999999998</v>
      </c>
      <c r="AJ292" s="10">
        <v>-2</v>
      </c>
      <c r="AK292" s="33">
        <v>1.704728598263841E-2</v>
      </c>
      <c r="AL292" s="13">
        <v>20433.070090174995</v>
      </c>
      <c r="AM292" s="38"/>
    </row>
    <row r="293" spans="1:39" x14ac:dyDescent="0.25">
      <c r="A293" t="s">
        <v>774</v>
      </c>
      <c r="B293" s="5" t="s">
        <v>89</v>
      </c>
      <c r="C293" s="6" t="s">
        <v>19</v>
      </c>
      <c r="D293" s="7" t="s">
        <v>20</v>
      </c>
      <c r="E293" s="8">
        <v>47.349150550815203</v>
      </c>
      <c r="F293" s="36">
        <v>-1.7688404111588429</v>
      </c>
      <c r="G293" s="8">
        <v>3.0967916774263458</v>
      </c>
      <c r="H293" s="9">
        <v>-8</v>
      </c>
      <c r="I293" s="10">
        <v>7</v>
      </c>
      <c r="J293" s="33">
        <v>5.6879534246950386E-2</v>
      </c>
      <c r="K293" s="11">
        <v>2.8986256096406038E-2</v>
      </c>
      <c r="L293" s="10">
        <v>-62</v>
      </c>
      <c r="M293" s="33">
        <v>-0.81552975287427132</v>
      </c>
      <c r="N293" s="11">
        <v>3.7748495907806018E-3</v>
      </c>
      <c r="O293" s="10">
        <v>-26</v>
      </c>
      <c r="P293" s="33">
        <v>-0.75155819347197705</v>
      </c>
      <c r="Q293" s="11">
        <v>3.9654017055709923E-2</v>
      </c>
      <c r="R293" s="10">
        <v>-3</v>
      </c>
      <c r="S293" s="33">
        <v>-0.78303313622066206</v>
      </c>
      <c r="T293" s="12">
        <v>-0.17485571002288047</v>
      </c>
      <c r="U293" s="10">
        <v>-28</v>
      </c>
      <c r="V293" s="33">
        <v>-0.1724718977898313</v>
      </c>
      <c r="W293" s="11">
        <v>9.4622884091045412E-3</v>
      </c>
      <c r="X293" s="10">
        <v>4</v>
      </c>
      <c r="Y293" s="33">
        <v>5.2203823376281266E-2</v>
      </c>
      <c r="Z293" s="13">
        <v>12362</v>
      </c>
      <c r="AA293" s="10">
        <v>34</v>
      </c>
      <c r="AB293" s="33">
        <v>0.28191205002281339</v>
      </c>
      <c r="AC293" s="11">
        <v>-4.0308123249299735E-3</v>
      </c>
      <c r="AD293" s="10">
        <v>-33</v>
      </c>
      <c r="AE293" s="33">
        <v>-0.22334690501553173</v>
      </c>
      <c r="AF293" s="11">
        <v>-4.4343604091405808E-3</v>
      </c>
      <c r="AG293" s="10">
        <v>1</v>
      </c>
      <c r="AH293" s="33">
        <v>3.8276892826421438E-2</v>
      </c>
      <c r="AI293" s="14">
        <v>-0.13999999999999968</v>
      </c>
      <c r="AJ293" s="10">
        <v>-2</v>
      </c>
      <c r="AK293" s="33">
        <v>3.0188717561159872E-2</v>
      </c>
      <c r="AL293" s="13">
        <v>8997.8981864316302</v>
      </c>
      <c r="AM293" s="38">
        <v>1</v>
      </c>
    </row>
    <row r="294" spans="1:39" x14ac:dyDescent="0.25">
      <c r="A294" t="s">
        <v>718</v>
      </c>
      <c r="B294" s="5" t="s">
        <v>284</v>
      </c>
      <c r="C294" s="6" t="s">
        <v>93</v>
      </c>
      <c r="D294" s="7" t="s">
        <v>34</v>
      </c>
      <c r="E294" s="8">
        <v>29.602497951387665</v>
      </c>
      <c r="F294" s="36">
        <v>-0.31762595660325477</v>
      </c>
      <c r="G294" s="8">
        <v>3.0939714166210841</v>
      </c>
      <c r="H294" s="9">
        <v>-11</v>
      </c>
      <c r="I294" s="10">
        <v>5</v>
      </c>
      <c r="J294" s="33">
        <v>0.22078601297767153</v>
      </c>
      <c r="K294" s="11">
        <v>6.4673080499126456E-2</v>
      </c>
      <c r="L294" s="10">
        <v>-99</v>
      </c>
      <c r="M294" s="33">
        <v>-0.35393867194686179</v>
      </c>
      <c r="N294" s="11">
        <v>-2.6072692012466606E-3</v>
      </c>
      <c r="O294" s="10">
        <v>7</v>
      </c>
      <c r="P294" s="33">
        <v>0.10087083385237539</v>
      </c>
      <c r="Q294" s="11">
        <v>-1.1195679954104948E-2</v>
      </c>
      <c r="R294" s="10">
        <v>116</v>
      </c>
      <c r="S294" s="33">
        <v>0.26392785874246016</v>
      </c>
      <c r="T294" s="12">
        <v>-0.43407316904064019</v>
      </c>
      <c r="U294" s="10">
        <v>155</v>
      </c>
      <c r="V294" s="33">
        <v>0.73758695802542662</v>
      </c>
      <c r="W294" s="11">
        <v>-4.5939104336530416E-2</v>
      </c>
      <c r="X294" s="10">
        <v>-17</v>
      </c>
      <c r="Y294" s="33">
        <v>-6.3345567358627564E-2</v>
      </c>
      <c r="Z294" s="13">
        <v>11640</v>
      </c>
      <c r="AA294" s="10">
        <v>-126</v>
      </c>
      <c r="AB294" s="33">
        <v>-0.49359688167930299</v>
      </c>
      <c r="AC294" s="11">
        <v>7.8797364085667204E-3</v>
      </c>
      <c r="AD294" s="10">
        <v>-161</v>
      </c>
      <c r="AE294" s="33">
        <v>-0.81387634431603295</v>
      </c>
      <c r="AF294" s="11">
        <v>-3.9714762954310645E-2</v>
      </c>
      <c r="AG294" s="10">
        <v>3</v>
      </c>
      <c r="AH294" s="33">
        <v>-2.0990715469024757E-2</v>
      </c>
      <c r="AI294" s="14">
        <v>-0.11099999999999999</v>
      </c>
      <c r="AJ294" s="10">
        <v>-22</v>
      </c>
      <c r="AK294" s="33">
        <v>-4.2627881039998997E-2</v>
      </c>
      <c r="AL294" s="13">
        <v>3869.8899542801373</v>
      </c>
      <c r="AM294" s="38"/>
    </row>
    <row r="295" spans="1:39" ht="22.5" x14ac:dyDescent="0.25">
      <c r="A295" t="s">
        <v>1071</v>
      </c>
      <c r="B295" s="5" t="s">
        <v>419</v>
      </c>
      <c r="C295" s="6" t="s">
        <v>54</v>
      </c>
      <c r="D295" s="7" t="s">
        <v>39</v>
      </c>
      <c r="E295" s="8">
        <v>19.323742998345473</v>
      </c>
      <c r="F295" s="36">
        <v>0.53071722869341409</v>
      </c>
      <c r="G295" s="8">
        <v>3.0729398253863032</v>
      </c>
      <c r="H295" s="9">
        <v>13</v>
      </c>
      <c r="I295" s="10">
        <v>275</v>
      </c>
      <c r="J295" s="33">
        <v>0.94213831794317482</v>
      </c>
      <c r="K295" s="11">
        <v>9.1129355276919788E-2</v>
      </c>
      <c r="L295" s="10">
        <v>17</v>
      </c>
      <c r="M295" s="33">
        <v>0.22455326734964631</v>
      </c>
      <c r="N295" s="11">
        <v>-1.2475979541632352E-2</v>
      </c>
      <c r="O295" s="10">
        <v>137</v>
      </c>
      <c r="P295" s="33">
        <v>0.30154679021186337</v>
      </c>
      <c r="Q295" s="11">
        <v>-2.1126760563380281E-2</v>
      </c>
      <c r="R295" s="10">
        <v>19</v>
      </c>
      <c r="S295" s="33">
        <v>0.23888270298591624</v>
      </c>
      <c r="T295" s="12">
        <v>0</v>
      </c>
      <c r="U295" s="10">
        <v>-76</v>
      </c>
      <c r="V295" s="33">
        <v>-0.19764667545506354</v>
      </c>
      <c r="W295" s="11">
        <v>8.2901728054799589E-3</v>
      </c>
      <c r="X295" s="10">
        <v>14</v>
      </c>
      <c r="Y295" s="33">
        <v>2.0763414177474432E-2</v>
      </c>
      <c r="Z295" s="13">
        <v>16643</v>
      </c>
      <c r="AA295" s="10">
        <v>81</v>
      </c>
      <c r="AB295" s="33">
        <v>0.18092388197245368</v>
      </c>
      <c r="AC295" s="11">
        <v>-2.9079659706109789E-4</v>
      </c>
      <c r="AD295" s="10">
        <v>-84</v>
      </c>
      <c r="AE295" s="33">
        <v>-0.29595011592052156</v>
      </c>
      <c r="AF295" s="11">
        <v>-1.287577293860942E-2</v>
      </c>
      <c r="AG295" s="10">
        <v>-1</v>
      </c>
      <c r="AH295" s="33">
        <v>-3.5224143884157177E-2</v>
      </c>
      <c r="AI295" s="14">
        <v>-0.10033333333333316</v>
      </c>
      <c r="AJ295" s="10">
        <v>12</v>
      </c>
      <c r="AK295" s="33">
        <v>-2.6785185234970473E-3</v>
      </c>
      <c r="AL295" s="13">
        <v>51993.339119872893</v>
      </c>
      <c r="AM295" s="38"/>
    </row>
    <row r="296" spans="1:39" x14ac:dyDescent="0.25">
      <c r="A296" t="s">
        <v>867</v>
      </c>
      <c r="B296" s="5" t="s">
        <v>117</v>
      </c>
      <c r="C296" s="6" t="s">
        <v>93</v>
      </c>
      <c r="D296" s="7" t="s">
        <v>34</v>
      </c>
      <c r="E296" s="8">
        <v>40.079682239393357</v>
      </c>
      <c r="F296" s="36">
        <v>-1.1636686521622717</v>
      </c>
      <c r="G296" s="8">
        <v>3.0690093520679298</v>
      </c>
      <c r="H296" s="9">
        <v>-19</v>
      </c>
      <c r="I296" s="10">
        <v>53</v>
      </c>
      <c r="J296" s="33">
        <v>0.20870971267195959</v>
      </c>
      <c r="K296" s="11">
        <v>4.7591997222100835E-2</v>
      </c>
      <c r="L296" s="10">
        <v>-195</v>
      </c>
      <c r="M296" s="33">
        <v>-0.5774614871015169</v>
      </c>
      <c r="N296" s="11">
        <v>1.1322170253841725E-2</v>
      </c>
      <c r="O296" s="10">
        <v>-50</v>
      </c>
      <c r="P296" s="33">
        <v>-0.80591861291314426</v>
      </c>
      <c r="Q296" s="11">
        <v>4.4891718454211332E-2</v>
      </c>
      <c r="R296" s="10">
        <v>60</v>
      </c>
      <c r="S296" s="33">
        <v>0.1980606970609019</v>
      </c>
      <c r="T296" s="12">
        <v>-0.22599290600716421</v>
      </c>
      <c r="U296" s="10">
        <v>-41</v>
      </c>
      <c r="V296" s="33">
        <v>-0.28774402912332292</v>
      </c>
      <c r="W296" s="11">
        <v>1.6365146831220437E-2</v>
      </c>
      <c r="X296" s="10">
        <v>2</v>
      </c>
      <c r="Y296" s="33">
        <v>4.39235221672859E-2</v>
      </c>
      <c r="Z296" s="13">
        <v>13449</v>
      </c>
      <c r="AA296" s="10">
        <v>-30</v>
      </c>
      <c r="AB296" s="33">
        <v>-0.37747624696082938</v>
      </c>
      <c r="AC296" s="11">
        <v>5.1003375268487208E-3</v>
      </c>
      <c r="AD296" s="10">
        <v>8</v>
      </c>
      <c r="AE296" s="33">
        <v>0.1342912510861205</v>
      </c>
      <c r="AF296" s="11">
        <v>1.9030802996806373E-2</v>
      </c>
      <c r="AG296" s="10">
        <v>36</v>
      </c>
      <c r="AH296" s="33">
        <v>8.9268184065229683E-2</v>
      </c>
      <c r="AI296" s="14">
        <v>-0.22399999999999975</v>
      </c>
      <c r="AJ296" s="10">
        <v>-32</v>
      </c>
      <c r="AK296" s="33">
        <v>4.2626564471933415E-3</v>
      </c>
      <c r="AL296" s="13">
        <v>4190.9125880875945</v>
      </c>
      <c r="AM296" s="38">
        <v>1</v>
      </c>
    </row>
    <row r="297" spans="1:39" x14ac:dyDescent="0.25">
      <c r="A297" t="s">
        <v>1080</v>
      </c>
      <c r="B297" s="5" t="s">
        <v>219</v>
      </c>
      <c r="C297" s="6" t="s">
        <v>19</v>
      </c>
      <c r="D297" s="7" t="s">
        <v>20</v>
      </c>
      <c r="E297" s="8">
        <v>32.177800345781776</v>
      </c>
      <c r="F297" s="36">
        <v>-0.51156304784136308</v>
      </c>
      <c r="G297" s="8">
        <v>3.0530040180374698</v>
      </c>
      <c r="H297" s="9">
        <v>-26</v>
      </c>
      <c r="I297" s="10">
        <v>-107</v>
      </c>
      <c r="J297" s="33">
        <v>-0.27214943664548941</v>
      </c>
      <c r="K297" s="11">
        <v>5.3393903027110223E-3</v>
      </c>
      <c r="L297" s="10">
        <v>333</v>
      </c>
      <c r="M297" s="33">
        <v>1.1701567629875207</v>
      </c>
      <c r="N297" s="11">
        <v>-6.1608091435150857E-2</v>
      </c>
      <c r="O297" s="10">
        <v>-4</v>
      </c>
      <c r="P297" s="33">
        <v>-6.0456829998699335E-3</v>
      </c>
      <c r="Q297" s="11">
        <v>-3.6353338299906918E-3</v>
      </c>
      <c r="R297" s="10">
        <v>10</v>
      </c>
      <c r="S297" s="33">
        <v>-7.6575724417279167E-2</v>
      </c>
      <c r="T297" s="12">
        <v>-0.1456393604047761</v>
      </c>
      <c r="U297" s="10">
        <v>-17</v>
      </c>
      <c r="V297" s="33">
        <v>-6.7729918905284292E-2</v>
      </c>
      <c r="W297" s="11">
        <v>2.5691145589104847E-3</v>
      </c>
      <c r="X297" s="10">
        <v>-37</v>
      </c>
      <c r="Y297" s="33">
        <v>-0.10619134554994936</v>
      </c>
      <c r="Z297" s="13">
        <v>9523</v>
      </c>
      <c r="AA297" s="10">
        <v>28</v>
      </c>
      <c r="AB297" s="33">
        <v>0.14637427946207307</v>
      </c>
      <c r="AC297" s="11">
        <v>-7.6628971459342943E-4</v>
      </c>
      <c r="AD297" s="10">
        <v>-198</v>
      </c>
      <c r="AE297" s="33">
        <v>-0.66487572174562359</v>
      </c>
      <c r="AF297" s="11">
        <v>-3.2414204407934633E-2</v>
      </c>
      <c r="AG297" s="10">
        <v>0</v>
      </c>
      <c r="AH297" s="33">
        <v>0.12855817045941631</v>
      </c>
      <c r="AI297" s="14">
        <v>-0.24533333333333252</v>
      </c>
      <c r="AJ297" s="10">
        <v>-2</v>
      </c>
      <c r="AK297" s="33">
        <v>2.7358768456832494E-2</v>
      </c>
      <c r="AL297" s="13">
        <v>11180.102458373825</v>
      </c>
      <c r="AM297" s="38"/>
    </row>
    <row r="298" spans="1:39" x14ac:dyDescent="0.25">
      <c r="A298" t="s">
        <v>1134</v>
      </c>
      <c r="B298" s="5" t="s">
        <v>373</v>
      </c>
      <c r="C298" s="6" t="s">
        <v>33</v>
      </c>
      <c r="D298" s="7" t="s">
        <v>34</v>
      </c>
      <c r="E298" s="8">
        <v>22.711718594076942</v>
      </c>
      <c r="F298" s="36">
        <v>0.26439579642735889</v>
      </c>
      <c r="G298" s="8">
        <v>3.0468301976909942</v>
      </c>
      <c r="H298" s="9">
        <v>8</v>
      </c>
      <c r="I298" s="10">
        <v>-406</v>
      </c>
      <c r="J298" s="33">
        <v>-1.718155737586081</v>
      </c>
      <c r="K298" s="11">
        <v>-9.7224927697223462E-2</v>
      </c>
      <c r="L298" s="10">
        <v>70</v>
      </c>
      <c r="M298" s="33">
        <v>0.25161533474534054</v>
      </c>
      <c r="N298" s="11">
        <v>-3.2401125091169075E-2</v>
      </c>
      <c r="O298" s="10">
        <v>39</v>
      </c>
      <c r="P298" s="33">
        <v>0.12771530912384699</v>
      </c>
      <c r="Q298" s="11">
        <v>-1.0782311466057206E-2</v>
      </c>
      <c r="R298" s="10">
        <v>8</v>
      </c>
      <c r="S298" s="33">
        <v>0.16787958916371504</v>
      </c>
      <c r="T298" s="12">
        <v>1.8214883986375857E-2</v>
      </c>
      <c r="U298" s="10">
        <v>64</v>
      </c>
      <c r="V298" s="33">
        <v>0.15951658110585321</v>
      </c>
      <c r="W298" s="11">
        <v>-1.2896586038767668E-2</v>
      </c>
      <c r="X298" s="10">
        <v>23</v>
      </c>
      <c r="Y298" s="33">
        <v>3.8010241300143494E-2</v>
      </c>
      <c r="Z298" s="13">
        <v>20004</v>
      </c>
      <c r="AA298" s="10">
        <v>7</v>
      </c>
      <c r="AB298" s="33">
        <v>-2.7607644578157398E-2</v>
      </c>
      <c r="AC298" s="11">
        <v>2.3227546810536334E-3</v>
      </c>
      <c r="AD298" s="10">
        <v>41</v>
      </c>
      <c r="AE298" s="33">
        <v>0.11004649155303392</v>
      </c>
      <c r="AF298" s="11">
        <v>1.1682928087319411E-2</v>
      </c>
      <c r="AG298" s="10">
        <v>31</v>
      </c>
      <c r="AH298" s="33">
        <v>0.18276732313138422</v>
      </c>
      <c r="AI298" s="14">
        <v>-0.31933333333333325</v>
      </c>
      <c r="AJ298" s="10">
        <v>51</v>
      </c>
      <c r="AK298" s="33">
        <v>3.9113994745052366E-2</v>
      </c>
      <c r="AL298" s="13">
        <v>38228.130645177531</v>
      </c>
      <c r="AM298" s="38"/>
    </row>
    <row r="299" spans="1:39" x14ac:dyDescent="0.25">
      <c r="A299" t="s">
        <v>945</v>
      </c>
      <c r="B299" s="5" t="s">
        <v>96</v>
      </c>
      <c r="C299" s="6" t="s">
        <v>71</v>
      </c>
      <c r="D299" s="7" t="s">
        <v>34</v>
      </c>
      <c r="E299" s="8">
        <v>38.168717592754341</v>
      </c>
      <c r="F299" s="36">
        <v>-0.97850060563073882</v>
      </c>
      <c r="G299" s="8">
        <v>2.9969089117424872</v>
      </c>
      <c r="H299" s="9">
        <v>-16</v>
      </c>
      <c r="I299" s="10">
        <v>79</v>
      </c>
      <c r="J299" s="33">
        <v>0.26953014639258954</v>
      </c>
      <c r="K299" s="11">
        <v>4.9078472473296775E-2</v>
      </c>
      <c r="L299" s="10">
        <v>-2</v>
      </c>
      <c r="M299" s="33">
        <v>-0.49507850892874994</v>
      </c>
      <c r="N299" s="11">
        <v>-2.2851974050483087E-2</v>
      </c>
      <c r="O299" s="10">
        <v>-118</v>
      </c>
      <c r="P299" s="33">
        <v>-0.80341359833997394</v>
      </c>
      <c r="Q299" s="11">
        <v>4.6108486269175179E-2</v>
      </c>
      <c r="R299" s="10">
        <v>24</v>
      </c>
      <c r="S299" s="33">
        <v>-6.7830502801506432E-2</v>
      </c>
      <c r="T299" s="12">
        <v>-0.45970727389211774</v>
      </c>
      <c r="U299" s="10">
        <v>-30</v>
      </c>
      <c r="V299" s="33">
        <v>-0.251881789084208</v>
      </c>
      <c r="W299" s="11">
        <v>1.4522960935531196E-2</v>
      </c>
      <c r="X299" s="10">
        <v>-50</v>
      </c>
      <c r="Y299" s="33">
        <v>-0.18338325545204714</v>
      </c>
      <c r="Z299" s="13">
        <v>3875</v>
      </c>
      <c r="AA299" s="10">
        <v>-19</v>
      </c>
      <c r="AB299" s="33">
        <v>-0.10201585866834609</v>
      </c>
      <c r="AC299" s="11">
        <v>2.3225806451612901E-3</v>
      </c>
      <c r="AD299" s="10">
        <v>72</v>
      </c>
      <c r="AE299" s="33">
        <v>0.46391798726699685</v>
      </c>
      <c r="AF299" s="11">
        <v>3.499878429049641E-2</v>
      </c>
      <c r="AG299" s="10">
        <v>-6</v>
      </c>
      <c r="AH299" s="33">
        <v>6.9392817630154591E-2</v>
      </c>
      <c r="AI299" s="14">
        <v>-0.18000000000000016</v>
      </c>
      <c r="AJ299" s="10">
        <v>-5</v>
      </c>
      <c r="AK299" s="33">
        <v>2.0581190699387353E-2</v>
      </c>
      <c r="AL299" s="13">
        <v>10674.585808872245</v>
      </c>
      <c r="AM299" s="38"/>
    </row>
    <row r="300" spans="1:39" x14ac:dyDescent="0.25">
      <c r="A300" t="s">
        <v>794</v>
      </c>
      <c r="B300" s="5" t="s">
        <v>376</v>
      </c>
      <c r="C300" s="6" t="s">
        <v>71</v>
      </c>
      <c r="D300" s="7" t="s">
        <v>34</v>
      </c>
      <c r="E300" s="8">
        <v>25.005976167453483</v>
      </c>
      <c r="F300" s="36">
        <v>0.10075477376393183</v>
      </c>
      <c r="G300" s="8">
        <v>2.9876485952164664</v>
      </c>
      <c r="H300" s="9">
        <v>-3</v>
      </c>
      <c r="I300" s="10">
        <v>23</v>
      </c>
      <c r="J300" s="33">
        <v>0.19466338195877786</v>
      </c>
      <c r="K300" s="11">
        <v>3.0316210793082443E-2</v>
      </c>
      <c r="L300" s="10">
        <v>227</v>
      </c>
      <c r="M300" s="33">
        <v>0.74108192329242684</v>
      </c>
      <c r="N300" s="11">
        <v>-4.5300665181313093E-2</v>
      </c>
      <c r="O300" s="10">
        <v>-22</v>
      </c>
      <c r="P300" s="33">
        <v>-4.61825353393292E-2</v>
      </c>
      <c r="Q300" s="11">
        <v>2.3054151057085026E-4</v>
      </c>
      <c r="R300" s="10">
        <v>19</v>
      </c>
      <c r="S300" s="33">
        <v>0.23888270298591624</v>
      </c>
      <c r="T300" s="12">
        <v>0</v>
      </c>
      <c r="U300" s="10">
        <v>-45</v>
      </c>
      <c r="V300" s="33">
        <v>-0.13662322199519542</v>
      </c>
      <c r="W300" s="11">
        <v>5.5697443962001505E-3</v>
      </c>
      <c r="X300" s="10">
        <v>57</v>
      </c>
      <c r="Y300" s="33">
        <v>0.23085825988203162</v>
      </c>
      <c r="Z300" s="13">
        <v>23991</v>
      </c>
      <c r="AA300" s="10">
        <v>-122</v>
      </c>
      <c r="AB300" s="33">
        <v>-0.38965219389675027</v>
      </c>
      <c r="AC300" s="11">
        <v>6.8937544867193126E-3</v>
      </c>
      <c r="AD300" s="10">
        <v>-16</v>
      </c>
      <c r="AE300" s="33">
        <v>-4.1227878365668547E-2</v>
      </c>
      <c r="AF300" s="11">
        <v>3.331482509716821E-3</v>
      </c>
      <c r="AG300" s="10">
        <v>15</v>
      </c>
      <c r="AH300" s="33">
        <v>2.8671481218973689E-2</v>
      </c>
      <c r="AI300" s="14">
        <v>-0.15333333333333332</v>
      </c>
      <c r="AJ300" s="10">
        <v>4</v>
      </c>
      <c r="AK300" s="33">
        <v>1.4381775501530331E-2</v>
      </c>
      <c r="AL300" s="13">
        <v>22392.674499340181</v>
      </c>
      <c r="AM300" s="38"/>
    </row>
    <row r="301" spans="1:39" x14ac:dyDescent="0.25">
      <c r="A301" t="s">
        <v>744</v>
      </c>
      <c r="B301" s="5" t="s">
        <v>115</v>
      </c>
      <c r="C301" s="6" t="s">
        <v>93</v>
      </c>
      <c r="D301" s="7" t="s">
        <v>34</v>
      </c>
      <c r="E301" s="8">
        <v>43.063772578761274</v>
      </c>
      <c r="F301" s="36">
        <v>-1.3664867872609046</v>
      </c>
      <c r="G301" s="8">
        <v>2.9671257704309895</v>
      </c>
      <c r="H301" s="9">
        <v>-28</v>
      </c>
      <c r="I301" s="10">
        <v>-14</v>
      </c>
      <c r="J301" s="33">
        <v>-8.3753332374387757E-2</v>
      </c>
      <c r="K301" s="11">
        <v>2.9360889313791771E-2</v>
      </c>
      <c r="L301" s="10">
        <v>92</v>
      </c>
      <c r="M301" s="33">
        <v>0.38832049480477127</v>
      </c>
      <c r="N301" s="11">
        <v>-2.5913422082686721E-2</v>
      </c>
      <c r="O301" s="10">
        <v>-11</v>
      </c>
      <c r="P301" s="33">
        <v>-0.14391968951965728</v>
      </c>
      <c r="Q301" s="11">
        <v>3.660210747218659E-3</v>
      </c>
      <c r="R301" s="10">
        <v>-53</v>
      </c>
      <c r="S301" s="33">
        <v>3.2008226507295318E-2</v>
      </c>
      <c r="T301" s="12">
        <v>0.18144796898922982</v>
      </c>
      <c r="U301" s="10">
        <v>-61</v>
      </c>
      <c r="V301" s="33">
        <v>-0.91562682242598292</v>
      </c>
      <c r="W301" s="11">
        <v>5.4819121678664401E-2</v>
      </c>
      <c r="X301" s="10">
        <v>-25</v>
      </c>
      <c r="Y301" s="33">
        <v>-0.18493892882126817</v>
      </c>
      <c r="Z301" s="13">
        <v>1661</v>
      </c>
      <c r="AA301" s="10">
        <v>-127</v>
      </c>
      <c r="AB301" s="33">
        <v>-0.37378688197165083</v>
      </c>
      <c r="AC301" s="11">
        <v>6.9581304771178173E-3</v>
      </c>
      <c r="AD301" s="10">
        <v>3</v>
      </c>
      <c r="AE301" s="33">
        <v>0.11296707198357758</v>
      </c>
      <c r="AF301" s="11">
        <v>2.2414843215830427E-2</v>
      </c>
      <c r="AG301" s="10">
        <v>49</v>
      </c>
      <c r="AH301" s="33">
        <v>9.985862809029232E-2</v>
      </c>
      <c r="AI301" s="14">
        <v>-0.23699999999999966</v>
      </c>
      <c r="AJ301" s="10">
        <v>18</v>
      </c>
      <c r="AK301" s="33">
        <v>2.2815157426445909E-2</v>
      </c>
      <c r="AL301" s="13">
        <v>17576.922141700081</v>
      </c>
      <c r="AM301" s="38"/>
    </row>
    <row r="302" spans="1:39" x14ac:dyDescent="0.25">
      <c r="A302" t="s">
        <v>784</v>
      </c>
      <c r="B302" s="5" t="s">
        <v>409</v>
      </c>
      <c r="C302" s="6" t="s">
        <v>19</v>
      </c>
      <c r="D302" s="7" t="s">
        <v>20</v>
      </c>
      <c r="E302" s="8">
        <v>20.230621468881559</v>
      </c>
      <c r="F302" s="36">
        <v>0.50205204537769044</v>
      </c>
      <c r="G302" s="8">
        <v>2.9600660885004224</v>
      </c>
      <c r="H302" s="9">
        <v>18</v>
      </c>
      <c r="I302" s="10">
        <v>-151</v>
      </c>
      <c r="J302" s="33">
        <v>-0.47037884204533476</v>
      </c>
      <c r="K302" s="11">
        <v>-5.4760872786203674E-3</v>
      </c>
      <c r="L302" s="10">
        <v>-141</v>
      </c>
      <c r="M302" s="33">
        <v>-0.34329932748095726</v>
      </c>
      <c r="N302" s="11">
        <v>2.9060115373436488E-3</v>
      </c>
      <c r="O302" s="10">
        <v>0</v>
      </c>
      <c r="P302" s="33">
        <v>-1.2854458550689452E-2</v>
      </c>
      <c r="Q302" s="11">
        <v>-1.617376736090758E-3</v>
      </c>
      <c r="R302" s="10">
        <v>19</v>
      </c>
      <c r="S302" s="33">
        <v>0.23888270298591624</v>
      </c>
      <c r="T302" s="12">
        <v>0</v>
      </c>
      <c r="U302" s="10">
        <v>117</v>
      </c>
      <c r="V302" s="33">
        <v>0.30470785445506643</v>
      </c>
      <c r="W302" s="11">
        <v>-2.1504799016314767E-2</v>
      </c>
      <c r="X302" s="10">
        <v>-11</v>
      </c>
      <c r="Y302" s="33">
        <v>-8.5275426153900893E-2</v>
      </c>
      <c r="Z302" s="13">
        <v>15033</v>
      </c>
      <c r="AA302" s="10">
        <v>55</v>
      </c>
      <c r="AB302" s="33">
        <v>0.20588939354519942</v>
      </c>
      <c r="AC302" s="11">
        <v>2.989880404783811E-4</v>
      </c>
      <c r="AD302" s="10">
        <v>21</v>
      </c>
      <c r="AE302" s="33">
        <v>7.5533529573333147E-2</v>
      </c>
      <c r="AF302" s="11">
        <v>9.8209685928043466E-3</v>
      </c>
      <c r="AG302" s="10">
        <v>-22</v>
      </c>
      <c r="AH302" s="33">
        <v>-9.5922142768829044E-2</v>
      </c>
      <c r="AI302" s="14">
        <v>-1.6666666666669272E-3</v>
      </c>
      <c r="AJ302" s="10">
        <v>-20</v>
      </c>
      <c r="AK302" s="33">
        <v>1.0274110386182728E-2</v>
      </c>
      <c r="AL302" s="13">
        <v>10233.025372727672</v>
      </c>
      <c r="AM302" s="38"/>
    </row>
    <row r="303" spans="1:39" x14ac:dyDescent="0.25">
      <c r="A303" t="s">
        <v>669</v>
      </c>
      <c r="B303" s="5" t="s">
        <v>262</v>
      </c>
      <c r="C303" s="6" t="s">
        <v>28</v>
      </c>
      <c r="D303" s="7" t="s">
        <v>20</v>
      </c>
      <c r="E303" s="8">
        <v>32.1053001286826</v>
      </c>
      <c r="F303" s="36">
        <v>-0.4646939621159607</v>
      </c>
      <c r="G303" s="8">
        <v>2.9512864580958293</v>
      </c>
      <c r="H303" s="9">
        <v>-23</v>
      </c>
      <c r="I303" s="10">
        <v>258</v>
      </c>
      <c r="J303" s="33">
        <v>0.86613611145366587</v>
      </c>
      <c r="K303" s="11">
        <v>8.7242026266416528E-2</v>
      </c>
      <c r="L303" s="10">
        <v>-9</v>
      </c>
      <c r="M303" s="33">
        <v>-2.1714063963716126</v>
      </c>
      <c r="N303" s="11">
        <v>1.9538461538461532E-2</v>
      </c>
      <c r="O303" s="10">
        <v>-10</v>
      </c>
      <c r="P303" s="33">
        <v>-2.4486579614661941E-2</v>
      </c>
      <c r="Q303" s="11">
        <v>0</v>
      </c>
      <c r="R303" s="10">
        <v>19</v>
      </c>
      <c r="S303" s="33">
        <v>0.23888270298591624</v>
      </c>
      <c r="T303" s="12">
        <v>0</v>
      </c>
      <c r="U303" s="10">
        <v>24</v>
      </c>
      <c r="V303" s="33">
        <v>1.0323791131160234</v>
      </c>
      <c r="W303" s="11">
        <v>-5.9530791788856285E-2</v>
      </c>
      <c r="X303" s="10">
        <v>50</v>
      </c>
      <c r="Y303" s="33">
        <v>0.21683640811473104</v>
      </c>
      <c r="Z303" s="13">
        <v>20179</v>
      </c>
      <c r="AA303" s="10">
        <v>-88</v>
      </c>
      <c r="AB303" s="33">
        <v>-1.5100193976826541</v>
      </c>
      <c r="AC303" s="11">
        <v>1.8606060606060605E-2</v>
      </c>
      <c r="AD303" s="10">
        <v>-1</v>
      </c>
      <c r="AE303" s="33">
        <v>-5.6227282792485456E-2</v>
      </c>
      <c r="AF303" s="11">
        <v>0</v>
      </c>
      <c r="AG303" s="10">
        <v>-1</v>
      </c>
      <c r="AH303" s="33">
        <v>-9.5603661350365687E-2</v>
      </c>
      <c r="AI303" s="14">
        <v>-4.4000000000000039E-2</v>
      </c>
      <c r="AJ303" s="10">
        <v>0</v>
      </c>
      <c r="AK303" s="33">
        <v>-4.7361758703006185E-2</v>
      </c>
      <c r="AL303" s="13">
        <v>477323.62585321651</v>
      </c>
      <c r="AM303" s="38"/>
    </row>
    <row r="304" spans="1:39" x14ac:dyDescent="0.25">
      <c r="A304" t="s">
        <v>826</v>
      </c>
      <c r="B304" s="5" t="s">
        <v>406</v>
      </c>
      <c r="C304" s="6" t="s">
        <v>54</v>
      </c>
      <c r="D304" s="7" t="s">
        <v>39</v>
      </c>
      <c r="E304" s="8">
        <v>21.454697033167761</v>
      </c>
      <c r="F304" s="36">
        <v>0.4130320132862848</v>
      </c>
      <c r="G304" s="8">
        <v>2.9327414103991991</v>
      </c>
      <c r="H304" s="9">
        <v>21</v>
      </c>
      <c r="I304" s="10">
        <v>-21</v>
      </c>
      <c r="J304" s="33">
        <v>-3.1716615905356904E-2</v>
      </c>
      <c r="K304" s="11">
        <v>3.0997294172956158E-2</v>
      </c>
      <c r="L304" s="10">
        <v>50</v>
      </c>
      <c r="M304" s="33">
        <v>0.22212244967335182</v>
      </c>
      <c r="N304" s="11">
        <v>-1.8847890726193375E-2</v>
      </c>
      <c r="O304" s="10">
        <v>113</v>
      </c>
      <c r="P304" s="33">
        <v>0.28767649937664136</v>
      </c>
      <c r="Q304" s="11">
        <v>-2.0768361399051076E-2</v>
      </c>
      <c r="R304" s="10">
        <v>61</v>
      </c>
      <c r="S304" s="33">
        <v>0.25655564291712463</v>
      </c>
      <c r="T304" s="12">
        <v>-0.11674850990101798</v>
      </c>
      <c r="U304" s="10">
        <v>-63</v>
      </c>
      <c r="V304" s="33">
        <v>-0.17245844539169897</v>
      </c>
      <c r="W304" s="11">
        <v>7.4536406845791617E-3</v>
      </c>
      <c r="X304" s="10">
        <v>23</v>
      </c>
      <c r="Y304" s="33">
        <v>8.7484455169491854E-2</v>
      </c>
      <c r="Z304" s="13">
        <v>23095</v>
      </c>
      <c r="AA304" s="10">
        <v>27</v>
      </c>
      <c r="AB304" s="33">
        <v>2.9379300122230001E-2</v>
      </c>
      <c r="AC304" s="11">
        <v>1.5163920785488394E-3</v>
      </c>
      <c r="AD304" s="10">
        <v>-46</v>
      </c>
      <c r="AE304" s="33">
        <v>-0.13757458078201407</v>
      </c>
      <c r="AF304" s="11">
        <v>-2.4108383536441957E-3</v>
      </c>
      <c r="AG304" s="10">
        <v>27</v>
      </c>
      <c r="AH304" s="33">
        <v>3.8482503281833558E-2</v>
      </c>
      <c r="AI304" s="14">
        <v>-0.17266666666666652</v>
      </c>
      <c r="AJ304" s="10">
        <v>16</v>
      </c>
      <c r="AK304" s="33">
        <v>1.8988230448211768E-2</v>
      </c>
      <c r="AL304" s="13">
        <v>28652.428948688466</v>
      </c>
      <c r="AM304" s="38"/>
    </row>
    <row r="305" spans="1:39" x14ac:dyDescent="0.25">
      <c r="A305" t="s">
        <v>1055</v>
      </c>
      <c r="B305" s="5" t="s">
        <v>161</v>
      </c>
      <c r="C305" s="6" t="s">
        <v>19</v>
      </c>
      <c r="D305" s="7" t="s">
        <v>20</v>
      </c>
      <c r="E305" s="8">
        <v>34.919540120401741</v>
      </c>
      <c r="F305" s="36">
        <v>-0.68039072160215452</v>
      </c>
      <c r="G305" s="8">
        <v>2.915874011591356</v>
      </c>
      <c r="H305" s="9">
        <v>-26</v>
      </c>
      <c r="I305" s="10">
        <v>-49</v>
      </c>
      <c r="J305" s="33">
        <v>-0.44254829802670492</v>
      </c>
      <c r="K305" s="11">
        <v>7.568133958856027E-3</v>
      </c>
      <c r="L305" s="10">
        <v>360</v>
      </c>
      <c r="M305" s="33">
        <v>1.2874086447486037</v>
      </c>
      <c r="N305" s="11">
        <v>-7.2689403982751644E-2</v>
      </c>
      <c r="O305" s="10">
        <v>41</v>
      </c>
      <c r="P305" s="33">
        <v>0.1979593930128743</v>
      </c>
      <c r="Q305" s="11">
        <v>-1.6624704609200736E-2</v>
      </c>
      <c r="R305" s="10">
        <v>-35</v>
      </c>
      <c r="S305" s="33">
        <v>-0.61114765052847009</v>
      </c>
      <c r="T305" s="12">
        <v>0.69852481488170604</v>
      </c>
      <c r="U305" s="10">
        <v>-76</v>
      </c>
      <c r="V305" s="33">
        <v>-0.81166773571612416</v>
      </c>
      <c r="W305" s="11">
        <v>4.8109029580674215E-2</v>
      </c>
      <c r="X305" s="10">
        <v>-14</v>
      </c>
      <c r="Y305" s="33">
        <v>-4.0610103770251094E-2</v>
      </c>
      <c r="Z305" s="13">
        <v>11000</v>
      </c>
      <c r="AA305" s="10">
        <v>52</v>
      </c>
      <c r="AB305" s="33">
        <v>0.26394167197094071</v>
      </c>
      <c r="AC305" s="11">
        <v>-2.2950819672131126E-3</v>
      </c>
      <c r="AD305" s="10">
        <v>-3</v>
      </c>
      <c r="AE305" s="33">
        <v>2.337663865360301E-2</v>
      </c>
      <c r="AF305" s="11">
        <v>7.8441132732677277E-3</v>
      </c>
      <c r="AG305" s="10">
        <v>14</v>
      </c>
      <c r="AH305" s="33">
        <v>0.31566080747044023</v>
      </c>
      <c r="AI305" s="14">
        <v>-0.46166666666666689</v>
      </c>
      <c r="AJ305" s="10">
        <v>5</v>
      </c>
      <c r="AK305" s="33">
        <v>3.0507104908751637E-2</v>
      </c>
      <c r="AL305" s="13">
        <v>15230.098042589801</v>
      </c>
      <c r="AM305" s="38"/>
    </row>
    <row r="306" spans="1:39" x14ac:dyDescent="0.25">
      <c r="A306" t="s">
        <v>1085</v>
      </c>
      <c r="B306" s="5" t="s">
        <v>400</v>
      </c>
      <c r="C306" s="6" t="s">
        <v>44</v>
      </c>
      <c r="D306" s="7" t="s">
        <v>20</v>
      </c>
      <c r="E306" s="8">
        <v>23.035492051005551</v>
      </c>
      <c r="F306" s="36">
        <v>0.29533086618046611</v>
      </c>
      <c r="G306" s="8">
        <v>2.9042579924668921</v>
      </c>
      <c r="H306" s="9">
        <v>14</v>
      </c>
      <c r="I306" s="10">
        <v>-82</v>
      </c>
      <c r="J306" s="33">
        <v>-0.24308372640339831</v>
      </c>
      <c r="K306" s="11">
        <v>5.5049468158921977E-3</v>
      </c>
      <c r="L306" s="10">
        <v>-18</v>
      </c>
      <c r="M306" s="33">
        <v>1.7874853688420456E-2</v>
      </c>
      <c r="N306" s="11">
        <v>-8.2240754542060625E-3</v>
      </c>
      <c r="O306" s="10">
        <v>80</v>
      </c>
      <c r="P306" s="33">
        <v>0.20876092673593344</v>
      </c>
      <c r="Q306" s="11">
        <v>-1.5571852083008268E-2</v>
      </c>
      <c r="R306" s="10">
        <v>106</v>
      </c>
      <c r="S306" s="33">
        <v>0.29612219666474388</v>
      </c>
      <c r="T306" s="12">
        <v>-0.73961728876574484</v>
      </c>
      <c r="U306" s="10">
        <v>-13</v>
      </c>
      <c r="V306" s="33">
        <v>-5.142180862260326E-2</v>
      </c>
      <c r="W306" s="11">
        <v>-4.804982458646509E-4</v>
      </c>
      <c r="X306" s="10">
        <v>-93</v>
      </c>
      <c r="Y306" s="33">
        <v>-0.38981968698763442</v>
      </c>
      <c r="Z306" s="13">
        <v>1845</v>
      </c>
      <c r="AA306" s="10">
        <v>106</v>
      </c>
      <c r="AB306" s="33">
        <v>0.41488964778005066</v>
      </c>
      <c r="AC306" s="11">
        <v>-3.8415841584158381E-3</v>
      </c>
      <c r="AD306" s="10">
        <v>-54</v>
      </c>
      <c r="AE306" s="33">
        <v>-0.13816541066051274</v>
      </c>
      <c r="AF306" s="11">
        <v>-2.6067076072361361E-3</v>
      </c>
      <c r="AG306" s="10">
        <v>15</v>
      </c>
      <c r="AH306" s="33">
        <v>1.8794957773502388E-2</v>
      </c>
      <c r="AI306" s="14">
        <v>-0.1423333333333332</v>
      </c>
      <c r="AJ306" s="10">
        <v>22</v>
      </c>
      <c r="AK306" s="33">
        <v>2.6273920023429403E-2</v>
      </c>
      <c r="AL306" s="13">
        <v>23803.992966331105</v>
      </c>
      <c r="AM306" s="38"/>
    </row>
    <row r="307" spans="1:39" x14ac:dyDescent="0.25">
      <c r="A307" t="s">
        <v>800</v>
      </c>
      <c r="B307" s="5" t="s">
        <v>533</v>
      </c>
      <c r="C307" s="6" t="s">
        <v>93</v>
      </c>
      <c r="D307" s="7" t="s">
        <v>34</v>
      </c>
      <c r="E307" s="8">
        <v>15.71229240979558</v>
      </c>
      <c r="F307" s="36">
        <v>0.89414541243278656</v>
      </c>
      <c r="G307" s="8">
        <v>2.9031753184004785</v>
      </c>
      <c r="H307" s="9">
        <v>48</v>
      </c>
      <c r="I307" s="10">
        <v>-5</v>
      </c>
      <c r="J307" s="33">
        <v>-1.9617824226386693E-3</v>
      </c>
      <c r="K307" s="11">
        <v>3.2361128004448902E-2</v>
      </c>
      <c r="L307" s="10">
        <v>-280</v>
      </c>
      <c r="M307" s="33">
        <v>-0.87688741677432125</v>
      </c>
      <c r="N307" s="11">
        <v>3.0534259583187565E-2</v>
      </c>
      <c r="O307" s="10">
        <v>71</v>
      </c>
      <c r="P307" s="33">
        <v>0.20598690472462866</v>
      </c>
      <c r="Q307" s="11">
        <v>-1.4760147601476014E-2</v>
      </c>
      <c r="R307" s="10">
        <v>19</v>
      </c>
      <c r="S307" s="33">
        <v>0.23888270298591624</v>
      </c>
      <c r="T307" s="12">
        <v>0</v>
      </c>
      <c r="U307" s="10">
        <v>113</v>
      </c>
      <c r="V307" s="33">
        <v>0.46049249087709998</v>
      </c>
      <c r="W307" s="11">
        <v>-2.9692721825786049E-2</v>
      </c>
      <c r="X307" s="10">
        <v>42</v>
      </c>
      <c r="Y307" s="33">
        <v>0.53153455700958752</v>
      </c>
      <c r="Z307" s="13">
        <v>48450</v>
      </c>
      <c r="AA307" s="10">
        <v>-77</v>
      </c>
      <c r="AB307" s="33">
        <v>-0.25385011331125595</v>
      </c>
      <c r="AC307" s="11">
        <v>6.0350128095644738E-3</v>
      </c>
      <c r="AD307" s="10">
        <v>-7</v>
      </c>
      <c r="AE307" s="33">
        <v>-5.2962843077649757E-2</v>
      </c>
      <c r="AF307" s="11">
        <v>1.0796023626788998E-3</v>
      </c>
      <c r="AG307" s="10">
        <v>-10</v>
      </c>
      <c r="AH307" s="33">
        <v>-5.6841789098119648E-2</v>
      </c>
      <c r="AI307" s="14">
        <v>-5.6999999999999496E-2</v>
      </c>
      <c r="AJ307" s="10">
        <v>-6</v>
      </c>
      <c r="AK307" s="33">
        <v>-8.0621588070812489E-3</v>
      </c>
      <c r="AL307" s="13">
        <v>24787.474567970377</v>
      </c>
      <c r="AM307" s="38"/>
    </row>
    <row r="308" spans="1:39" x14ac:dyDescent="0.25">
      <c r="A308" t="s">
        <v>819</v>
      </c>
      <c r="B308" s="5" t="s">
        <v>439</v>
      </c>
      <c r="C308" s="6" t="s">
        <v>91</v>
      </c>
      <c r="D308" s="7" t="s">
        <v>39</v>
      </c>
      <c r="E308" s="8">
        <v>20.136922504771711</v>
      </c>
      <c r="F308" s="36">
        <v>0.54028414949589365</v>
      </c>
      <c r="G308" s="8">
        <v>2.8841079712146183</v>
      </c>
      <c r="H308" s="9">
        <v>17</v>
      </c>
      <c r="I308" s="10">
        <v>39</v>
      </c>
      <c r="J308" s="33">
        <v>0.17630457522933463</v>
      </c>
      <c r="K308" s="11">
        <v>3.4629888873346282E-2</v>
      </c>
      <c r="L308" s="10">
        <v>399</v>
      </c>
      <c r="M308" s="33">
        <v>1.5707570231407533</v>
      </c>
      <c r="N308" s="11">
        <v>-8.6995852701310994E-2</v>
      </c>
      <c r="O308" s="10">
        <v>-74</v>
      </c>
      <c r="P308" s="33">
        <v>-0.16162971519072789</v>
      </c>
      <c r="Q308" s="11">
        <v>7.9906247440576002E-3</v>
      </c>
      <c r="R308" s="10">
        <v>19</v>
      </c>
      <c r="S308" s="33">
        <v>0.23888270298591624</v>
      </c>
      <c r="T308" s="12">
        <v>0</v>
      </c>
      <c r="U308" s="10">
        <v>-36</v>
      </c>
      <c r="V308" s="33">
        <v>-9.2070106836312671E-2</v>
      </c>
      <c r="W308" s="11">
        <v>2.0910473735936408E-3</v>
      </c>
      <c r="X308" s="10">
        <v>27</v>
      </c>
      <c r="Y308" s="33">
        <v>0.10790698934192403</v>
      </c>
      <c r="Z308" s="13">
        <v>23312</v>
      </c>
      <c r="AA308" s="10">
        <v>-22</v>
      </c>
      <c r="AB308" s="33">
        <v>-0.11007468713640173</v>
      </c>
      <c r="AC308" s="11">
        <v>3.8133285560730881E-3</v>
      </c>
      <c r="AD308" s="10">
        <v>46</v>
      </c>
      <c r="AE308" s="33">
        <v>0.15377643534794416</v>
      </c>
      <c r="AF308" s="11">
        <v>1.4017441940062159E-2</v>
      </c>
      <c r="AG308" s="10">
        <v>-46</v>
      </c>
      <c r="AH308" s="33">
        <v>-0.14512571121396711</v>
      </c>
      <c r="AI308" s="14">
        <v>4.3000000000000149E-2</v>
      </c>
      <c r="AJ308" s="10">
        <v>3</v>
      </c>
      <c r="AK308" s="33">
        <v>1.2034236778087293E-2</v>
      </c>
      <c r="AL308" s="13">
        <v>18894.696289003681</v>
      </c>
      <c r="AM308" s="38"/>
    </row>
    <row r="309" spans="1:39" x14ac:dyDescent="0.25">
      <c r="A309" t="s">
        <v>971</v>
      </c>
      <c r="B309" s="5" t="s">
        <v>287</v>
      </c>
      <c r="C309" s="6" t="s">
        <v>93</v>
      </c>
      <c r="D309" s="7" t="s">
        <v>34</v>
      </c>
      <c r="E309" s="8">
        <v>28.457014162257209</v>
      </c>
      <c r="F309" s="36">
        <v>-0.13636884955165809</v>
      </c>
      <c r="G309" s="8">
        <v>2.8762036334930627</v>
      </c>
      <c r="H309" s="9">
        <v>-15</v>
      </c>
      <c r="I309" s="10">
        <v>-319</v>
      </c>
      <c r="J309" s="33">
        <v>-1.4448158834564147</v>
      </c>
      <c r="K309" s="11">
        <v>-6.6580539795809912E-2</v>
      </c>
      <c r="L309" s="10">
        <v>-66</v>
      </c>
      <c r="M309" s="33">
        <v>-8.2391019606866789E-2</v>
      </c>
      <c r="N309" s="11">
        <v>-7.9682315112339502E-3</v>
      </c>
      <c r="O309" s="10">
        <v>-117</v>
      </c>
      <c r="P309" s="33">
        <v>-0.47896946448030886</v>
      </c>
      <c r="Q309" s="11">
        <v>2.6690204312526764E-2</v>
      </c>
      <c r="R309" s="10">
        <v>76</v>
      </c>
      <c r="S309" s="33">
        <v>0.24567526488697072</v>
      </c>
      <c r="T309" s="12">
        <v>-0.14189819301654888</v>
      </c>
      <c r="U309" s="10">
        <v>-5</v>
      </c>
      <c r="V309" s="33">
        <v>-4.6937214794772197E-3</v>
      </c>
      <c r="W309" s="11">
        <v>-2.3365847088190062E-4</v>
      </c>
      <c r="X309" s="10">
        <v>85</v>
      </c>
      <c r="Y309" s="33">
        <v>0.30084965633364946</v>
      </c>
      <c r="Z309" s="13">
        <v>25005</v>
      </c>
      <c r="AA309" s="10">
        <v>-40</v>
      </c>
      <c r="AB309" s="33">
        <v>-0.20809101426625143</v>
      </c>
      <c r="AC309" s="11">
        <v>5.8696874748935465E-3</v>
      </c>
      <c r="AD309" s="10">
        <v>44</v>
      </c>
      <c r="AE309" s="33">
        <v>0.37557493257879965</v>
      </c>
      <c r="AF309" s="11">
        <v>3.0154314811672078E-2</v>
      </c>
      <c r="AG309" s="10">
        <v>5</v>
      </c>
      <c r="AH309" s="33">
        <v>2.2139539643630357E-2</v>
      </c>
      <c r="AI309" s="14">
        <v>-0.16299999999999981</v>
      </c>
      <c r="AJ309" s="10">
        <v>46</v>
      </c>
      <c r="AK309" s="33">
        <v>3.8209350919490431E-2</v>
      </c>
      <c r="AL309" s="13">
        <v>46889.274602931779</v>
      </c>
      <c r="AM309" s="38"/>
    </row>
    <row r="310" spans="1:39" x14ac:dyDescent="0.25">
      <c r="A310" t="s">
        <v>647</v>
      </c>
      <c r="B310" s="5" t="s">
        <v>305</v>
      </c>
      <c r="C310" s="6" t="s">
        <v>44</v>
      </c>
      <c r="D310" s="7" t="s">
        <v>20</v>
      </c>
      <c r="E310" s="8">
        <v>27.646765453996647</v>
      </c>
      <c r="F310" s="36">
        <v>-6.8953241883966676E-2</v>
      </c>
      <c r="G310" s="8">
        <v>2.8731972619933366</v>
      </c>
      <c r="H310" s="9">
        <v>-15</v>
      </c>
      <c r="I310" s="10">
        <v>161</v>
      </c>
      <c r="J310" s="33">
        <v>0.53444044459018336</v>
      </c>
      <c r="K310" s="11">
        <v>6.2396763758079787E-2</v>
      </c>
      <c r="L310" s="10">
        <v>0</v>
      </c>
      <c r="M310" s="33">
        <v>-0.44716109622496014</v>
      </c>
      <c r="N310" s="11">
        <v>-2.2673315381219278E-2</v>
      </c>
      <c r="O310" s="10">
        <v>110</v>
      </c>
      <c r="P310" s="33">
        <v>0.26172823535297834</v>
      </c>
      <c r="Q310" s="11">
        <v>-1.8879408207796423E-2</v>
      </c>
      <c r="R310" s="10">
        <v>-16</v>
      </c>
      <c r="S310" s="33">
        <v>-0.27202587491574332</v>
      </c>
      <c r="T310" s="12">
        <v>0.16161788171778513</v>
      </c>
      <c r="U310" s="10">
        <v>-28</v>
      </c>
      <c r="V310" s="33">
        <v>-7.5746879394082811E-2</v>
      </c>
      <c r="W310" s="11">
        <v>1.6684785643201749E-3</v>
      </c>
      <c r="X310" s="10">
        <v>-50</v>
      </c>
      <c r="Y310" s="33">
        <v>-0.16367546179844811</v>
      </c>
      <c r="Z310" s="13">
        <v>7257</v>
      </c>
      <c r="AA310" s="10">
        <v>193</v>
      </c>
      <c r="AB310" s="33">
        <v>0.492903647546167</v>
      </c>
      <c r="AC310" s="11">
        <v>-4.0111955217912824E-3</v>
      </c>
      <c r="AD310" s="10">
        <v>-102</v>
      </c>
      <c r="AE310" s="33">
        <v>-0.3405166466106383</v>
      </c>
      <c r="AF310" s="11">
        <v>-1.3407222653130768E-2</v>
      </c>
      <c r="AG310" s="10">
        <v>-6</v>
      </c>
      <c r="AH310" s="33">
        <v>1.0750761673629039E-2</v>
      </c>
      <c r="AI310" s="14">
        <v>-0.12466666666666626</v>
      </c>
      <c r="AJ310" s="10">
        <v>-11</v>
      </c>
      <c r="AK310" s="33">
        <v>1.5488841704349499E-2</v>
      </c>
      <c r="AL310" s="13">
        <v>10166.238647723483</v>
      </c>
      <c r="AM310" s="38"/>
    </row>
    <row r="311" spans="1:39" x14ac:dyDescent="0.25">
      <c r="A311" t="s">
        <v>993</v>
      </c>
      <c r="B311" s="5" t="s">
        <v>366</v>
      </c>
      <c r="C311" s="6" t="s">
        <v>49</v>
      </c>
      <c r="D311" s="7" t="s">
        <v>39</v>
      </c>
      <c r="E311" s="8">
        <v>25.86926497434095</v>
      </c>
      <c r="F311" s="36">
        <v>8.0271919911175771E-2</v>
      </c>
      <c r="G311" s="8">
        <v>2.863296121417843</v>
      </c>
      <c r="H311" s="9">
        <v>-9</v>
      </c>
      <c r="I311" s="10">
        <v>16</v>
      </c>
      <c r="J311" s="33">
        <v>0.12919144184874615</v>
      </c>
      <c r="K311" s="11">
        <v>4.3477962289223182E-2</v>
      </c>
      <c r="L311" s="10">
        <v>-9</v>
      </c>
      <c r="M311" s="33">
        <v>8.5261196068918077E-2</v>
      </c>
      <c r="N311" s="11">
        <v>-1.4623058684994687E-2</v>
      </c>
      <c r="O311" s="10">
        <v>-73</v>
      </c>
      <c r="P311" s="33">
        <v>-0.33719351481607873</v>
      </c>
      <c r="Q311" s="11">
        <v>1.7736100533130239E-2</v>
      </c>
      <c r="R311" s="10">
        <v>-43</v>
      </c>
      <c r="S311" s="33">
        <v>1.8934335503704408E-2</v>
      </c>
      <c r="T311" s="12">
        <v>0.1699878175844301</v>
      </c>
      <c r="U311" s="10">
        <v>76</v>
      </c>
      <c r="V311" s="33">
        <v>0.2895180994119147</v>
      </c>
      <c r="W311" s="11">
        <v>-1.9695007153339335E-2</v>
      </c>
      <c r="X311" s="10">
        <v>38</v>
      </c>
      <c r="Y311" s="33">
        <v>0.10997479591708195</v>
      </c>
      <c r="Z311" s="13">
        <v>23040</v>
      </c>
      <c r="AA311" s="10">
        <v>30</v>
      </c>
      <c r="AB311" s="33">
        <v>6.523550760340481E-2</v>
      </c>
      <c r="AC311" s="11">
        <v>8.3523030132003767E-4</v>
      </c>
      <c r="AD311" s="10">
        <v>-53</v>
      </c>
      <c r="AE311" s="33">
        <v>-0.17473196331389212</v>
      </c>
      <c r="AF311" s="11">
        <v>-3.103449306472772E-3</v>
      </c>
      <c r="AG311" s="10">
        <v>74</v>
      </c>
      <c r="AH311" s="33">
        <v>0.1928283890648323</v>
      </c>
      <c r="AI311" s="14">
        <v>-0.34800000000000009</v>
      </c>
      <c r="AJ311" s="10">
        <v>28</v>
      </c>
      <c r="AK311" s="33">
        <v>2.6857611437666046E-2</v>
      </c>
      <c r="AL311" s="13">
        <v>34140.361202116299</v>
      </c>
      <c r="AM311" s="38"/>
    </row>
    <row r="312" spans="1:39" x14ac:dyDescent="0.25">
      <c r="A312" t="s">
        <v>782</v>
      </c>
      <c r="B312" s="5" t="s">
        <v>149</v>
      </c>
      <c r="C312" s="6" t="s">
        <v>93</v>
      </c>
      <c r="D312" s="7" t="s">
        <v>34</v>
      </c>
      <c r="E312" s="8">
        <v>37.601249421363406</v>
      </c>
      <c r="F312" s="36">
        <v>-0.87694844888839585</v>
      </c>
      <c r="G312" s="8">
        <v>2.859817634936384</v>
      </c>
      <c r="H312" s="9">
        <v>-17</v>
      </c>
      <c r="I312" s="10">
        <v>-55</v>
      </c>
      <c r="J312" s="33">
        <v>-0.21044184954077993</v>
      </c>
      <c r="K312" s="11">
        <v>1.9575303675233746E-2</v>
      </c>
      <c r="L312" s="10">
        <v>-56</v>
      </c>
      <c r="M312" s="33">
        <v>-0.19759838023760667</v>
      </c>
      <c r="N312" s="11">
        <v>-8.7695653718091876E-3</v>
      </c>
      <c r="O312" s="10">
        <v>-37</v>
      </c>
      <c r="P312" s="33">
        <v>-0.27893397911893286</v>
      </c>
      <c r="Q312" s="11">
        <v>1.2919963224884923E-2</v>
      </c>
      <c r="R312" s="10">
        <v>-31</v>
      </c>
      <c r="S312" s="33">
        <v>-0.17131614727190259</v>
      </c>
      <c r="T312" s="12">
        <v>0.2519173723238386</v>
      </c>
      <c r="U312" s="10">
        <v>9</v>
      </c>
      <c r="V312" s="33">
        <v>0.1653083282608705</v>
      </c>
      <c r="W312" s="11">
        <v>-1.0111089473747795E-2</v>
      </c>
      <c r="X312" s="10">
        <v>-23</v>
      </c>
      <c r="Y312" s="33">
        <v>-7.3028243795069114E-2</v>
      </c>
      <c r="Z312" s="13">
        <v>9043</v>
      </c>
      <c r="AA312" s="10">
        <v>-13</v>
      </c>
      <c r="AB312" s="33">
        <v>-5.9979913939132712E-2</v>
      </c>
      <c r="AC312" s="11">
        <v>1.9480825252404244E-3</v>
      </c>
      <c r="AD312" s="10">
        <v>-28</v>
      </c>
      <c r="AE312" s="33">
        <v>-0.37846729628323905</v>
      </c>
      <c r="AF312" s="11">
        <v>-1.2380526371640554E-2</v>
      </c>
      <c r="AG312" s="10">
        <v>10</v>
      </c>
      <c r="AH312" s="33">
        <v>7.0934406966842056E-2</v>
      </c>
      <c r="AI312" s="14">
        <v>-0.19400000000000039</v>
      </c>
      <c r="AJ312" s="10">
        <v>8</v>
      </c>
      <c r="AK312" s="33">
        <v>1.4981035847585533E-2</v>
      </c>
      <c r="AL312" s="13">
        <v>21356.172565042565</v>
      </c>
      <c r="AM312" s="38">
        <v>1</v>
      </c>
    </row>
    <row r="313" spans="1:39" x14ac:dyDescent="0.25">
      <c r="A313" t="s">
        <v>740</v>
      </c>
      <c r="B313" s="5" t="s">
        <v>581</v>
      </c>
      <c r="C313" s="6" t="s">
        <v>54</v>
      </c>
      <c r="D313" s="7" t="s">
        <v>39</v>
      </c>
      <c r="E313" s="8">
        <v>9.7515766053308077</v>
      </c>
      <c r="F313" s="36">
        <v>1.4039414818910609</v>
      </c>
      <c r="G313" s="8">
        <v>2.8466689494203692</v>
      </c>
      <c r="H313" s="9">
        <v>15</v>
      </c>
      <c r="I313" s="10">
        <v>201</v>
      </c>
      <c r="J313" s="33">
        <v>0.77071134553177334</v>
      </c>
      <c r="K313" s="11">
        <v>7.5628497716386911E-2</v>
      </c>
      <c r="L313" s="10">
        <v>83</v>
      </c>
      <c r="M313" s="33">
        <v>0.61830105246975353</v>
      </c>
      <c r="N313" s="11">
        <v>-2.9029376340998458E-2</v>
      </c>
      <c r="O313" s="10">
        <v>3</v>
      </c>
      <c r="P313" s="33">
        <v>5.2643610877040947E-2</v>
      </c>
      <c r="Q313" s="11">
        <v>-4.9396267837541162E-3</v>
      </c>
      <c r="R313" s="10">
        <v>-27</v>
      </c>
      <c r="S313" s="33">
        <v>0.15637737583665079</v>
      </c>
      <c r="T313" s="12">
        <v>0.1621796951021732</v>
      </c>
      <c r="U313" s="10">
        <v>104</v>
      </c>
      <c r="V313" s="33">
        <v>0.32964188686188611</v>
      </c>
      <c r="W313" s="11">
        <v>-2.3586246092639956E-2</v>
      </c>
      <c r="X313" s="10">
        <v>6</v>
      </c>
      <c r="Y313" s="33">
        <v>0.37387109321787859</v>
      </c>
      <c r="Z313" s="13">
        <v>50505</v>
      </c>
      <c r="AA313" s="10">
        <v>41</v>
      </c>
      <c r="AB313" s="33">
        <v>0.2215279260238685</v>
      </c>
      <c r="AC313" s="11">
        <v>3.6606840501185109E-4</v>
      </c>
      <c r="AD313" s="10">
        <v>-31</v>
      </c>
      <c r="AE313" s="33">
        <v>-9.0538425576852988E-2</v>
      </c>
      <c r="AF313" s="11">
        <v>-5.8249737605287066E-4</v>
      </c>
      <c r="AG313" s="10">
        <v>15</v>
      </c>
      <c r="AH313" s="33">
        <v>3.6524607594480396E-2</v>
      </c>
      <c r="AI313" s="14">
        <v>-0.17533333333333334</v>
      </c>
      <c r="AJ313" s="10">
        <v>9</v>
      </c>
      <c r="AK313" s="33">
        <v>1.6135053006347676E-2</v>
      </c>
      <c r="AL313" s="13">
        <v>75154.741768758453</v>
      </c>
      <c r="AM313" s="38"/>
    </row>
    <row r="314" spans="1:39" x14ac:dyDescent="0.25">
      <c r="A314" t="s">
        <v>775</v>
      </c>
      <c r="B314" s="5" t="s">
        <v>235</v>
      </c>
      <c r="C314" s="6" t="s">
        <v>19</v>
      </c>
      <c r="D314" s="7" t="s">
        <v>20</v>
      </c>
      <c r="E314" s="8">
        <v>30.499437720114226</v>
      </c>
      <c r="F314" s="36">
        <v>-0.28854316609799635</v>
      </c>
      <c r="G314" s="8">
        <v>2.8396551104754515</v>
      </c>
      <c r="H314" s="9">
        <v>-16</v>
      </c>
      <c r="I314" s="10">
        <v>28</v>
      </c>
      <c r="J314" s="33">
        <v>0.12528442823165209</v>
      </c>
      <c r="K314" s="11">
        <v>3.6537486272893882E-2</v>
      </c>
      <c r="L314" s="10">
        <v>-82</v>
      </c>
      <c r="M314" s="33">
        <v>-0.36219384475066696</v>
      </c>
      <c r="N314" s="11">
        <v>-4.4091353065807623E-3</v>
      </c>
      <c r="O314" s="10">
        <v>-87</v>
      </c>
      <c r="P314" s="33">
        <v>-0.39948385930406877</v>
      </c>
      <c r="Q314" s="11">
        <v>2.1332251102416391E-2</v>
      </c>
      <c r="R314" s="10">
        <v>15</v>
      </c>
      <c r="S314" s="33">
        <v>8.0946001123490888E-2</v>
      </c>
      <c r="T314" s="12">
        <v>-0.16458294289351372</v>
      </c>
      <c r="U314" s="10">
        <v>-78</v>
      </c>
      <c r="V314" s="33">
        <v>-0.25349947559784775</v>
      </c>
      <c r="W314" s="11">
        <v>1.2885133793272691E-2</v>
      </c>
      <c r="X314" s="10">
        <v>4</v>
      </c>
      <c r="Y314" s="33">
        <v>1.8158997213497341E-2</v>
      </c>
      <c r="Z314" s="13">
        <v>15031</v>
      </c>
      <c r="AA314" s="10">
        <v>28</v>
      </c>
      <c r="AB314" s="33">
        <v>0.11877292011960909</v>
      </c>
      <c r="AC314" s="11">
        <v>-3.103540058557383E-4</v>
      </c>
      <c r="AD314" s="10">
        <v>37</v>
      </c>
      <c r="AE314" s="33">
        <v>0.16711509491654317</v>
      </c>
      <c r="AF314" s="11">
        <v>1.6508928982826854E-2</v>
      </c>
      <c r="AG314" s="10">
        <v>5</v>
      </c>
      <c r="AH314" s="33">
        <v>0.12570755064986927</v>
      </c>
      <c r="AI314" s="14">
        <v>-0.24799999999999978</v>
      </c>
      <c r="AJ314" s="10">
        <v>2</v>
      </c>
      <c r="AK314" s="33">
        <v>2.8990487592264524E-2</v>
      </c>
      <c r="AL314" s="13">
        <v>14764.250242419424</v>
      </c>
      <c r="AM314" s="38">
        <v>1</v>
      </c>
    </row>
    <row r="315" spans="1:39" x14ac:dyDescent="0.25">
      <c r="A315" t="s">
        <v>894</v>
      </c>
      <c r="B315" s="5" t="s">
        <v>303</v>
      </c>
      <c r="C315" s="6" t="s">
        <v>54</v>
      </c>
      <c r="D315" s="7" t="s">
        <v>39</v>
      </c>
      <c r="E315" s="8">
        <v>24.619043873803864</v>
      </c>
      <c r="F315" s="36">
        <v>0.19757039020570955</v>
      </c>
      <c r="G315" s="8">
        <v>2.825677504132738</v>
      </c>
      <c r="H315" s="9">
        <v>5</v>
      </c>
      <c r="I315" s="10">
        <v>227</v>
      </c>
      <c r="J315" s="33">
        <v>0.87546187632729611</v>
      </c>
      <c r="K315" s="11">
        <v>9.2351038205182645E-2</v>
      </c>
      <c r="L315" s="10">
        <v>-87</v>
      </c>
      <c r="M315" s="33">
        <v>-0.13485955571397434</v>
      </c>
      <c r="N315" s="11">
        <v>-1.171224027869424E-3</v>
      </c>
      <c r="O315" s="10">
        <v>-160</v>
      </c>
      <c r="P315" s="33">
        <v>-0.59129650385239141</v>
      </c>
      <c r="Q315" s="11">
        <v>3.3859463103822006E-2</v>
      </c>
      <c r="R315" s="10">
        <v>-19</v>
      </c>
      <c r="S315" s="33">
        <v>5.8574550021968513E-2</v>
      </c>
      <c r="T315" s="12">
        <v>4.623119891060723E-2</v>
      </c>
      <c r="U315" s="10">
        <v>-56</v>
      </c>
      <c r="V315" s="33">
        <v>-0.18482893049700641</v>
      </c>
      <c r="W315" s="11">
        <v>8.6514755026867105E-3</v>
      </c>
      <c r="X315" s="10">
        <v>44</v>
      </c>
      <c r="Y315" s="33">
        <v>0.15191879572685296</v>
      </c>
      <c r="Z315" s="13">
        <v>24913</v>
      </c>
      <c r="AA315" s="10">
        <v>23</v>
      </c>
      <c r="AB315" s="33">
        <v>3.4541334012066924E-2</v>
      </c>
      <c r="AC315" s="11">
        <v>1.0744763382466993E-3</v>
      </c>
      <c r="AD315" s="10">
        <v>186</v>
      </c>
      <c r="AE315" s="33">
        <v>0.53516255227197151</v>
      </c>
      <c r="AF315" s="11">
        <v>3.6533835533226977E-2</v>
      </c>
      <c r="AG315" s="10">
        <v>16</v>
      </c>
      <c r="AH315" s="33">
        <v>3.3032341063957665E-2</v>
      </c>
      <c r="AI315" s="14">
        <v>-0.15799999999999992</v>
      </c>
      <c r="AJ315" s="10">
        <v>-29</v>
      </c>
      <c r="AK315" s="33">
        <v>3.5970841170945844E-4</v>
      </c>
      <c r="AL315" s="13">
        <v>8835.8836839309661</v>
      </c>
      <c r="AM315" s="38"/>
    </row>
    <row r="316" spans="1:39" x14ac:dyDescent="0.25">
      <c r="A316" t="s">
        <v>928</v>
      </c>
      <c r="B316" s="5" t="s">
        <v>156</v>
      </c>
      <c r="C316" s="6" t="s">
        <v>19</v>
      </c>
      <c r="D316" s="7" t="s">
        <v>20</v>
      </c>
      <c r="E316" s="8">
        <v>34.525972315908106</v>
      </c>
      <c r="F316" s="36">
        <v>-0.59240470974499826</v>
      </c>
      <c r="G316" s="8">
        <v>2.7771847301449881</v>
      </c>
      <c r="H316" s="9">
        <v>-26</v>
      </c>
      <c r="I316" s="10">
        <v>-67</v>
      </c>
      <c r="J316" s="33">
        <v>-0.15938065093137685</v>
      </c>
      <c r="K316" s="11">
        <v>1.3483643383485178E-2</v>
      </c>
      <c r="L316" s="10">
        <v>47</v>
      </c>
      <c r="M316" s="33">
        <v>0.16263844301384839</v>
      </c>
      <c r="N316" s="11">
        <v>-2.4022162897926302E-2</v>
      </c>
      <c r="O316" s="10">
        <v>-93</v>
      </c>
      <c r="P316" s="33">
        <v>-0.57625234080681365</v>
      </c>
      <c r="Q316" s="11">
        <v>3.1988008150449276E-2</v>
      </c>
      <c r="R316" s="10">
        <v>75</v>
      </c>
      <c r="S316" s="33">
        <v>0.30668233305459353</v>
      </c>
      <c r="T316" s="12">
        <v>-1.7587215770897757</v>
      </c>
      <c r="U316" s="10">
        <v>-37</v>
      </c>
      <c r="V316" s="33">
        <v>-0.23309258163989549</v>
      </c>
      <c r="W316" s="11">
        <v>1.2647720600845E-2</v>
      </c>
      <c r="X316" s="10">
        <v>-35</v>
      </c>
      <c r="Y316" s="33">
        <v>-0.11261395264732432</v>
      </c>
      <c r="Z316" s="13">
        <v>8050</v>
      </c>
      <c r="AA316" s="10">
        <v>11</v>
      </c>
      <c r="AB316" s="33">
        <v>6.1547294337373881E-2</v>
      </c>
      <c r="AC316" s="11">
        <v>2.4528301886792697E-4</v>
      </c>
      <c r="AD316" s="10">
        <v>-28</v>
      </c>
      <c r="AE316" s="33">
        <v>-9.8129925505770765E-2</v>
      </c>
      <c r="AF316" s="11">
        <v>5.8508053386852055E-4</v>
      </c>
      <c r="AG316" s="10">
        <v>7</v>
      </c>
      <c r="AH316" s="33">
        <v>0.19971045917167518</v>
      </c>
      <c r="AI316" s="14">
        <v>-0.32100000000000062</v>
      </c>
      <c r="AJ316" s="10">
        <v>15</v>
      </c>
      <c r="AK316" s="33">
        <v>3.4849602597207707E-2</v>
      </c>
      <c r="AL316" s="13">
        <v>17375.324288727905</v>
      </c>
      <c r="AM316" s="38"/>
    </row>
    <row r="317" spans="1:39" x14ac:dyDescent="0.25">
      <c r="A317" t="s">
        <v>1038</v>
      </c>
      <c r="B317" s="5" t="s">
        <v>333</v>
      </c>
      <c r="C317" s="6" t="s">
        <v>93</v>
      </c>
      <c r="D317" s="7" t="s">
        <v>34</v>
      </c>
      <c r="E317" s="8">
        <v>24.34931888092699</v>
      </c>
      <c r="F317" s="36">
        <v>0.2418025991654742</v>
      </c>
      <c r="G317" s="8">
        <v>2.7705447566190848</v>
      </c>
      <c r="H317" s="9">
        <v>10</v>
      </c>
      <c r="I317" s="10">
        <v>34</v>
      </c>
      <c r="J317" s="33">
        <v>0.11885591823169003</v>
      </c>
      <c r="K317" s="11">
        <v>3.8064611232509593E-2</v>
      </c>
      <c r="L317" s="10">
        <v>21</v>
      </c>
      <c r="M317" s="33">
        <v>0.16276690047578013</v>
      </c>
      <c r="N317" s="11">
        <v>-1.4726226342467036E-2</v>
      </c>
      <c r="O317" s="10">
        <v>197</v>
      </c>
      <c r="P317" s="33">
        <v>0.48752170227536468</v>
      </c>
      <c r="Q317" s="11">
        <v>-3.3205165323188249E-2</v>
      </c>
      <c r="R317" s="10">
        <v>-46</v>
      </c>
      <c r="S317" s="33">
        <v>0.13245428306910229</v>
      </c>
      <c r="T317" s="12">
        <v>0.20920502092050208</v>
      </c>
      <c r="U317" s="10">
        <v>-83</v>
      </c>
      <c r="V317" s="33">
        <v>-0.23109847252752119</v>
      </c>
      <c r="W317" s="11">
        <v>1.0659566913009351E-2</v>
      </c>
      <c r="X317" s="10">
        <v>-7</v>
      </c>
      <c r="Y317" s="33">
        <v>-7.2150803243452188E-2</v>
      </c>
      <c r="Z317" s="13">
        <v>16462</v>
      </c>
      <c r="AA317" s="10">
        <v>-116</v>
      </c>
      <c r="AB317" s="33">
        <v>-0.56556778030686417</v>
      </c>
      <c r="AC317" s="11">
        <v>8.4844267726971456E-3</v>
      </c>
      <c r="AD317" s="10">
        <v>69</v>
      </c>
      <c r="AE317" s="33">
        <v>0.4081970640359851</v>
      </c>
      <c r="AF317" s="11">
        <v>3.1427365826788956E-2</v>
      </c>
      <c r="AG317" s="10">
        <v>34</v>
      </c>
      <c r="AH317" s="33">
        <v>4.8064950997335459E-2</v>
      </c>
      <c r="AI317" s="14">
        <v>-0.18033333333333346</v>
      </c>
      <c r="AJ317" s="10">
        <v>0</v>
      </c>
      <c r="AK317" s="33">
        <v>9.865374663275972E-5</v>
      </c>
      <c r="AL317" s="13">
        <v>23610.872504353669</v>
      </c>
      <c r="AM317" s="38"/>
    </row>
    <row r="318" spans="1:39" x14ac:dyDescent="0.25">
      <c r="A318" t="s">
        <v>808</v>
      </c>
      <c r="B318" s="5" t="s">
        <v>322</v>
      </c>
      <c r="C318" s="6" t="s">
        <v>49</v>
      </c>
      <c r="D318" s="7" t="s">
        <v>39</v>
      </c>
      <c r="E318" s="8">
        <v>23.93433068921145</v>
      </c>
      <c r="F318" s="36">
        <v>0.28013140710133078</v>
      </c>
      <c r="G318" s="8">
        <v>2.7595641096200509</v>
      </c>
      <c r="H318" s="9">
        <v>14</v>
      </c>
      <c r="I318" s="10">
        <v>199</v>
      </c>
      <c r="J318" s="33">
        <v>1.1567689538789996</v>
      </c>
      <c r="K318" s="11">
        <v>0.11741328740493162</v>
      </c>
      <c r="L318" s="10">
        <v>-28</v>
      </c>
      <c r="M318" s="33">
        <v>3.042287785254405E-2</v>
      </c>
      <c r="N318" s="11">
        <v>-7.7907993315848301E-3</v>
      </c>
      <c r="O318" s="10">
        <v>-123</v>
      </c>
      <c r="P318" s="33">
        <v>-0.43787785819001734</v>
      </c>
      <c r="Q318" s="11">
        <v>2.433953456205263E-2</v>
      </c>
      <c r="R318" s="10">
        <v>-21</v>
      </c>
      <c r="S318" s="33">
        <v>-0.26440029238148288</v>
      </c>
      <c r="T318" s="12">
        <v>0.24790503125448882</v>
      </c>
      <c r="U318" s="10">
        <v>7</v>
      </c>
      <c r="V318" s="33">
        <v>1.7297579036705812E-3</v>
      </c>
      <c r="W318" s="11">
        <v>-3.7436045950381309E-3</v>
      </c>
      <c r="X318" s="10">
        <v>-22</v>
      </c>
      <c r="Y318" s="33">
        <v>-0.1238321109964889</v>
      </c>
      <c r="Z318" s="13">
        <v>11444</v>
      </c>
      <c r="AA318" s="10">
        <v>133</v>
      </c>
      <c r="AB318" s="33">
        <v>0.31514524302687852</v>
      </c>
      <c r="AC318" s="11">
        <v>-1.7646176911544215E-3</v>
      </c>
      <c r="AD318" s="10">
        <v>131</v>
      </c>
      <c r="AE318" s="33">
        <v>0.45861538347306963</v>
      </c>
      <c r="AF318" s="11">
        <v>3.2879456063520607E-2</v>
      </c>
      <c r="AG318" s="10">
        <v>50</v>
      </c>
      <c r="AH318" s="33">
        <v>0.12220132279096896</v>
      </c>
      <c r="AI318" s="14">
        <v>-0.26033333333333308</v>
      </c>
      <c r="AJ318" s="10">
        <v>-10</v>
      </c>
      <c r="AK318" s="33">
        <v>1.3611982540292861E-2</v>
      </c>
      <c r="AL318" s="13">
        <v>9656.2364760956116</v>
      </c>
      <c r="AM318" s="38"/>
    </row>
    <row r="319" spans="1:39" x14ac:dyDescent="0.25">
      <c r="A319" t="s">
        <v>764</v>
      </c>
      <c r="B319" s="5" t="s">
        <v>416</v>
      </c>
      <c r="C319" s="6" t="s">
        <v>63</v>
      </c>
      <c r="D319" s="7" t="s">
        <v>34</v>
      </c>
      <c r="E319" s="8">
        <v>21.71631086328707</v>
      </c>
      <c r="F319" s="36">
        <v>0.46257493014496243</v>
      </c>
      <c r="G319" s="8">
        <v>2.7565604195849644</v>
      </c>
      <c r="H319" s="9">
        <v>25</v>
      </c>
      <c r="I319" s="10">
        <v>-17</v>
      </c>
      <c r="J319" s="33">
        <v>-2.5543457093254174E-2</v>
      </c>
      <c r="K319" s="11">
        <v>2.1954183938402871E-2</v>
      </c>
      <c r="L319" s="10">
        <v>56</v>
      </c>
      <c r="M319" s="33">
        <v>0.25282110508218769</v>
      </c>
      <c r="N319" s="11">
        <v>-2.3767078060020833E-2</v>
      </c>
      <c r="O319" s="10">
        <v>-117</v>
      </c>
      <c r="P319" s="33">
        <v>-0.34163151624452692</v>
      </c>
      <c r="Q319" s="11">
        <v>1.8781683703149671E-2</v>
      </c>
      <c r="R319" s="10">
        <v>19</v>
      </c>
      <c r="S319" s="33">
        <v>0.23888270298591624</v>
      </c>
      <c r="T319" s="12">
        <v>0</v>
      </c>
      <c r="U319" s="10">
        <v>180</v>
      </c>
      <c r="V319" s="33">
        <v>0.4968905140379235</v>
      </c>
      <c r="W319" s="11">
        <v>-3.2767625024997311E-2</v>
      </c>
      <c r="X319" s="10">
        <v>-90</v>
      </c>
      <c r="Y319" s="33">
        <v>-0.67975549100316823</v>
      </c>
      <c r="Z319" s="13">
        <v>-6559</v>
      </c>
      <c r="AA319" s="10">
        <v>29</v>
      </c>
      <c r="AB319" s="33">
        <v>4.006349845243018E-2</v>
      </c>
      <c r="AC319" s="11">
        <v>1.3889816360600979E-3</v>
      </c>
      <c r="AD319" s="10">
        <v>206</v>
      </c>
      <c r="AE319" s="33">
        <v>0.64306001122776213</v>
      </c>
      <c r="AF319" s="11">
        <v>4.3041580770088461E-2</v>
      </c>
      <c r="AG319" s="10">
        <v>14</v>
      </c>
      <c r="AH319" s="33">
        <v>1.9371705445558246E-2</v>
      </c>
      <c r="AI319" s="14">
        <v>-0.14466666666666717</v>
      </c>
      <c r="AJ319" s="10">
        <v>-3</v>
      </c>
      <c r="AK319" s="33">
        <v>1.3611489320009884E-2</v>
      </c>
      <c r="AL319" s="13">
        <v>19011.79334519415</v>
      </c>
      <c r="AM319" s="38"/>
    </row>
    <row r="320" spans="1:39" x14ac:dyDescent="0.25">
      <c r="A320" t="s">
        <v>602</v>
      </c>
      <c r="B320" s="5" t="s">
        <v>482</v>
      </c>
      <c r="C320" s="6" t="s">
        <v>63</v>
      </c>
      <c r="D320" s="7" t="s">
        <v>34</v>
      </c>
      <c r="E320" s="8">
        <v>18.130983377476564</v>
      </c>
      <c r="F320" s="36">
        <v>0.76696615561060177</v>
      </c>
      <c r="G320" s="8">
        <v>2.7281554009720459</v>
      </c>
      <c r="H320" s="9">
        <v>45</v>
      </c>
      <c r="I320" s="10">
        <v>23</v>
      </c>
      <c r="J320" s="33">
        <v>1.1988593371226131</v>
      </c>
      <c r="K320" s="11">
        <v>0.13710530779773689</v>
      </c>
      <c r="L320" s="10">
        <v>104</v>
      </c>
      <c r="M320" s="33">
        <v>0.78520675041095733</v>
      </c>
      <c r="N320" s="11">
        <v>-3.5573122529644272E-2</v>
      </c>
      <c r="O320" s="10">
        <v>-223</v>
      </c>
      <c r="P320" s="33">
        <v>-0.54459856646409899</v>
      </c>
      <c r="Q320" s="11">
        <v>3.1904587257541049E-2</v>
      </c>
      <c r="R320" s="10">
        <v>19</v>
      </c>
      <c r="S320" s="33">
        <v>0.23888270298591624</v>
      </c>
      <c r="T320" s="12">
        <v>0</v>
      </c>
      <c r="U320" s="10">
        <v>-58</v>
      </c>
      <c r="V320" s="33">
        <v>-0.1491161818023381</v>
      </c>
      <c r="W320" s="11">
        <v>5.637499594604703E-3</v>
      </c>
      <c r="X320" s="10">
        <v>119</v>
      </c>
      <c r="Y320" s="33">
        <v>0.45014884306448044</v>
      </c>
      <c r="Z320" s="13">
        <v>35591</v>
      </c>
      <c r="AA320" s="10">
        <v>80</v>
      </c>
      <c r="AB320" s="33">
        <v>0.17059404798683758</v>
      </c>
      <c r="AC320" s="11">
        <v>8.5959885386819451E-5</v>
      </c>
      <c r="AD320" s="10">
        <v>32</v>
      </c>
      <c r="AE320" s="33">
        <v>7.805103614796205E-2</v>
      </c>
      <c r="AF320" s="11">
        <v>8.6812707948793477E-3</v>
      </c>
      <c r="AG320" s="10">
        <v>50</v>
      </c>
      <c r="AH320" s="33">
        <v>0.10646116319821088</v>
      </c>
      <c r="AI320" s="14">
        <v>-0.24366666666666648</v>
      </c>
      <c r="AJ320" s="10">
        <v>-20</v>
      </c>
      <c r="AK320" s="33">
        <v>1.4898440355917419E-3</v>
      </c>
      <c r="AL320" s="13">
        <v>11886.662239747064</v>
      </c>
      <c r="AM320" s="38"/>
    </row>
    <row r="321" spans="1:39" x14ac:dyDescent="0.25">
      <c r="A321" t="s">
        <v>1078</v>
      </c>
      <c r="B321" s="5" t="s">
        <v>417</v>
      </c>
      <c r="C321" s="6" t="s">
        <v>28</v>
      </c>
      <c r="D321" s="7" t="s">
        <v>20</v>
      </c>
      <c r="E321" s="8">
        <v>13.727208267262421</v>
      </c>
      <c r="F321" s="36">
        <v>1.1311282980840618</v>
      </c>
      <c r="G321" s="8">
        <v>2.7173995581085517</v>
      </c>
      <c r="H321" s="9">
        <v>37</v>
      </c>
      <c r="I321" s="10">
        <v>11</v>
      </c>
      <c r="J321" s="33">
        <v>-1.6565163836812058E-2</v>
      </c>
      <c r="K321" s="11">
        <v>1.1584390412277323E-2</v>
      </c>
      <c r="L321" s="10">
        <v>1</v>
      </c>
      <c r="M321" s="33">
        <v>-0.15338737702918592</v>
      </c>
      <c r="N321" s="11">
        <v>-2.0319071783698545E-2</v>
      </c>
      <c r="O321" s="10">
        <v>-20</v>
      </c>
      <c r="P321" s="33">
        <v>-5.8233055881617757E-2</v>
      </c>
      <c r="Q321" s="11">
        <v>1.9458603113376499E-3</v>
      </c>
      <c r="R321" s="10">
        <v>19</v>
      </c>
      <c r="S321" s="33">
        <v>0.23888270298591624</v>
      </c>
      <c r="T321" s="12">
        <v>0</v>
      </c>
      <c r="U321" s="10">
        <v>-88</v>
      </c>
      <c r="V321" s="33">
        <v>-0.23097100656540859</v>
      </c>
      <c r="W321" s="11">
        <v>1.1154211173319571E-2</v>
      </c>
      <c r="X321" s="10">
        <v>65</v>
      </c>
      <c r="Y321" s="33">
        <v>0.28613357316809029</v>
      </c>
      <c r="Z321" s="13">
        <v>30625</v>
      </c>
      <c r="AA321" s="10">
        <v>162</v>
      </c>
      <c r="AB321" s="33">
        <v>0.43121194302570381</v>
      </c>
      <c r="AC321" s="11">
        <v>-3.5290858725761792E-3</v>
      </c>
      <c r="AD321" s="10">
        <v>61</v>
      </c>
      <c r="AE321" s="33">
        <v>0.18546389422295351</v>
      </c>
      <c r="AF321" s="11">
        <v>1.525979789479226E-2</v>
      </c>
      <c r="AG321" s="10">
        <v>-1</v>
      </c>
      <c r="AH321" s="33">
        <v>-0.10183894001409999</v>
      </c>
      <c r="AI321" s="14">
        <v>-3.7000000000000144E-2</v>
      </c>
      <c r="AJ321" s="10">
        <v>0</v>
      </c>
      <c r="AK321" s="33">
        <v>1.3863524693937954</v>
      </c>
      <c r="AL321" s="13">
        <v>3085394.1641447991</v>
      </c>
      <c r="AM321" s="38"/>
    </row>
    <row r="322" spans="1:39" x14ac:dyDescent="0.25">
      <c r="A322" t="s">
        <v>1118</v>
      </c>
      <c r="B322" s="5" t="s">
        <v>178</v>
      </c>
      <c r="C322" s="6" t="s">
        <v>63</v>
      </c>
      <c r="D322" s="7" t="s">
        <v>34</v>
      </c>
      <c r="E322" s="8">
        <v>37.656357854803261</v>
      </c>
      <c r="F322" s="36">
        <v>-0.81630189924511143</v>
      </c>
      <c r="G322" s="8">
        <v>2.6979705416923636</v>
      </c>
      <c r="H322" s="9">
        <v>-11</v>
      </c>
      <c r="I322" s="10">
        <v>256</v>
      </c>
      <c r="J322" s="33">
        <v>1.4671465980707303</v>
      </c>
      <c r="K322" s="11">
        <v>0.13886900450339978</v>
      </c>
      <c r="L322" s="10">
        <v>90</v>
      </c>
      <c r="M322" s="33">
        <v>0.32321176388634015</v>
      </c>
      <c r="N322" s="11">
        <v>-3.0759617665088529E-2</v>
      </c>
      <c r="O322" s="10">
        <v>-60</v>
      </c>
      <c r="P322" s="33">
        <v>-0.58792933353672627</v>
      </c>
      <c r="Q322" s="11">
        <v>3.2043695235949576E-2</v>
      </c>
      <c r="R322" s="10">
        <v>-38</v>
      </c>
      <c r="S322" s="33">
        <v>-0.60228533506357795</v>
      </c>
      <c r="T322" s="12">
        <v>0.74522034184516173</v>
      </c>
      <c r="U322" s="10">
        <v>-69</v>
      </c>
      <c r="V322" s="33">
        <v>-0.40140851084812246</v>
      </c>
      <c r="W322" s="11">
        <v>2.2432579259730009E-2</v>
      </c>
      <c r="X322" s="10">
        <v>-48</v>
      </c>
      <c r="Y322" s="33">
        <v>-0.19080216302002673</v>
      </c>
      <c r="Z322" s="13">
        <v>2855</v>
      </c>
      <c r="AA322" s="10">
        <v>31</v>
      </c>
      <c r="AB322" s="33">
        <v>0.19542163927164885</v>
      </c>
      <c r="AC322" s="11">
        <v>-1.731543624161079E-3</v>
      </c>
      <c r="AD322" s="10">
        <v>29</v>
      </c>
      <c r="AE322" s="33">
        <v>0.26240677358312348</v>
      </c>
      <c r="AF322" s="11">
        <v>2.351991217164473E-2</v>
      </c>
      <c r="AG322" s="10">
        <v>5</v>
      </c>
      <c r="AH322" s="33">
        <v>0.22241845510973302</v>
      </c>
      <c r="AI322" s="14">
        <v>-0.35199999999999987</v>
      </c>
      <c r="AJ322" s="10">
        <v>-19</v>
      </c>
      <c r="AK322" s="33">
        <v>2.0403304407473011E-2</v>
      </c>
      <c r="AL322" s="13">
        <v>6572.4201815293927</v>
      </c>
      <c r="AM322" s="38"/>
    </row>
    <row r="323" spans="1:39" x14ac:dyDescent="0.25">
      <c r="A323" t="s">
        <v>946</v>
      </c>
      <c r="B323" s="5" t="s">
        <v>267</v>
      </c>
      <c r="C323" s="6" t="s">
        <v>93</v>
      </c>
      <c r="D323" s="7" t="s">
        <v>34</v>
      </c>
      <c r="E323" s="8">
        <v>29.959430127757649</v>
      </c>
      <c r="F323" s="36">
        <v>-0.17746651266630398</v>
      </c>
      <c r="G323" s="8">
        <v>2.6733285140489045</v>
      </c>
      <c r="H323" s="9">
        <v>-6</v>
      </c>
      <c r="I323" s="10">
        <v>-59</v>
      </c>
      <c r="J323" s="33">
        <v>-0.15482215104930358</v>
      </c>
      <c r="K323" s="11">
        <v>2.2155957640646928E-2</v>
      </c>
      <c r="L323" s="10">
        <v>-159</v>
      </c>
      <c r="M323" s="33">
        <v>-0.40784427008285917</v>
      </c>
      <c r="N323" s="11">
        <v>5.4465890657611413E-3</v>
      </c>
      <c r="O323" s="10">
        <v>3</v>
      </c>
      <c r="P323" s="33">
        <v>2.9802590807593454E-2</v>
      </c>
      <c r="Q323" s="11">
        <v>-5.0662721017194767E-3</v>
      </c>
      <c r="R323" s="10">
        <v>-81</v>
      </c>
      <c r="S323" s="33">
        <v>8.2049624172443908E-2</v>
      </c>
      <c r="T323" s="12">
        <v>0.24036840610337606</v>
      </c>
      <c r="U323" s="10">
        <v>-23</v>
      </c>
      <c r="V323" s="33">
        <v>-0.10738941217312109</v>
      </c>
      <c r="W323" s="11">
        <v>4.8076752036931431E-3</v>
      </c>
      <c r="X323" s="10">
        <v>-8</v>
      </c>
      <c r="Y323" s="33">
        <v>-6.3998004039015621E-2</v>
      </c>
      <c r="Z323" s="13">
        <v>12342</v>
      </c>
      <c r="AA323" s="10">
        <v>-33</v>
      </c>
      <c r="AB323" s="33">
        <v>-0.2924787092131923</v>
      </c>
      <c r="AC323" s="11">
        <v>4.3403028118240775E-3</v>
      </c>
      <c r="AD323" s="10">
        <v>60</v>
      </c>
      <c r="AE323" s="33">
        <v>0.2454772685047466</v>
      </c>
      <c r="AF323" s="11">
        <v>2.1375836243521573E-2</v>
      </c>
      <c r="AG323" s="10">
        <v>91</v>
      </c>
      <c r="AH323" s="33">
        <v>0.24098343819883755</v>
      </c>
      <c r="AI323" s="14">
        <v>-0.39466666666666672</v>
      </c>
      <c r="AJ323" s="10">
        <v>54</v>
      </c>
      <c r="AK323" s="33">
        <v>3.7963500030290198E-2</v>
      </c>
      <c r="AL323" s="13">
        <v>36067.416891358793</v>
      </c>
      <c r="AM323" s="38"/>
    </row>
    <row r="324" spans="1:39" x14ac:dyDescent="0.25">
      <c r="A324" t="s">
        <v>858</v>
      </c>
      <c r="B324" s="5" t="s">
        <v>166</v>
      </c>
      <c r="C324" s="6" t="s">
        <v>61</v>
      </c>
      <c r="D324" s="7" t="s">
        <v>39</v>
      </c>
      <c r="E324" s="8">
        <v>37.098363421939304</v>
      </c>
      <c r="F324" s="36">
        <v>-0.73684879365720324</v>
      </c>
      <c r="G324" s="8">
        <v>2.613855628040703</v>
      </c>
      <c r="H324" s="9">
        <v>-16</v>
      </c>
      <c r="I324" s="10">
        <v>-51</v>
      </c>
      <c r="J324" s="33">
        <v>-0.42794820895889396</v>
      </c>
      <c r="K324" s="11">
        <v>7.5672032825324642E-3</v>
      </c>
      <c r="L324" s="10">
        <v>36</v>
      </c>
      <c r="M324" s="33">
        <v>0.10194800934288395</v>
      </c>
      <c r="N324" s="11">
        <v>-2.4352476017388443E-2</v>
      </c>
      <c r="O324" s="10">
        <v>-32</v>
      </c>
      <c r="P324" s="33">
        <v>-0.39211947422050952</v>
      </c>
      <c r="Q324" s="11">
        <v>1.9292773067884475E-2</v>
      </c>
      <c r="R324" s="10">
        <v>-39</v>
      </c>
      <c r="S324" s="33">
        <v>-4.9860487728780017E-2</v>
      </c>
      <c r="T324" s="12">
        <v>0.2155601478080178</v>
      </c>
      <c r="U324" s="10">
        <v>-3</v>
      </c>
      <c r="V324" s="33">
        <v>6.7797969643043354E-3</v>
      </c>
      <c r="W324" s="11">
        <v>-2.2614084336777113E-3</v>
      </c>
      <c r="X324" s="10">
        <v>1</v>
      </c>
      <c r="Y324" s="33">
        <v>1.1870914253805265E-2</v>
      </c>
      <c r="Z324" s="13">
        <v>13415</v>
      </c>
      <c r="AA324" s="10">
        <v>-27</v>
      </c>
      <c r="AB324" s="33">
        <v>-0.23894550987489194</v>
      </c>
      <c r="AC324" s="11">
        <v>3.7019125082435669E-3</v>
      </c>
      <c r="AD324" s="10">
        <v>-5</v>
      </c>
      <c r="AE324" s="33">
        <v>-8.9514254428648021E-2</v>
      </c>
      <c r="AF324" s="11">
        <v>5.2044603724511473E-3</v>
      </c>
      <c r="AG324" s="10">
        <v>101</v>
      </c>
      <c r="AH324" s="33">
        <v>0.35376999301802525</v>
      </c>
      <c r="AI324" s="14">
        <v>-0.51866666666666639</v>
      </c>
      <c r="AJ324" s="10">
        <v>39</v>
      </c>
      <c r="AK324" s="33">
        <v>3.199109210805115E-2</v>
      </c>
      <c r="AL324" s="13">
        <v>40523.620891023194</v>
      </c>
      <c r="AM324" s="38"/>
    </row>
    <row r="325" spans="1:39" x14ac:dyDescent="0.25">
      <c r="A325" t="s">
        <v>888</v>
      </c>
      <c r="B325" s="5" t="s">
        <v>326</v>
      </c>
      <c r="C325" s="6" t="s">
        <v>47</v>
      </c>
      <c r="D325" s="7" t="s">
        <v>20</v>
      </c>
      <c r="E325" s="8">
        <v>25.36040277971339</v>
      </c>
      <c r="F325" s="36">
        <v>0.2224470848687069</v>
      </c>
      <c r="G325" s="8">
        <v>2.6133911370306322</v>
      </c>
      <c r="H325" s="9">
        <v>5</v>
      </c>
      <c r="I325" s="10">
        <v>48</v>
      </c>
      <c r="J325" s="33">
        <v>0.18683056335268802</v>
      </c>
      <c r="K325" s="11">
        <v>3.8248735359933783E-2</v>
      </c>
      <c r="L325" s="10">
        <v>-101</v>
      </c>
      <c r="M325" s="33">
        <v>-0.19004695815623818</v>
      </c>
      <c r="N325" s="11">
        <v>-2.7989653696232908E-3</v>
      </c>
      <c r="O325" s="10">
        <v>5</v>
      </c>
      <c r="P325" s="33">
        <v>5.0322991072926371E-4</v>
      </c>
      <c r="Q325" s="11">
        <v>-3.0504943294612508E-3</v>
      </c>
      <c r="R325" s="10">
        <v>50</v>
      </c>
      <c r="S325" s="33">
        <v>0.12881098362999663</v>
      </c>
      <c r="T325" s="12">
        <v>-0.57315268641905814</v>
      </c>
      <c r="U325" s="10">
        <v>2</v>
      </c>
      <c r="V325" s="33">
        <v>3.358057744321169E-2</v>
      </c>
      <c r="W325" s="11">
        <v>-5.0757302043581282E-3</v>
      </c>
      <c r="X325" s="10">
        <v>16</v>
      </c>
      <c r="Y325" s="33">
        <v>2.592005948230211E-2</v>
      </c>
      <c r="Z325" s="13">
        <v>17637</v>
      </c>
      <c r="AA325" s="10">
        <v>41</v>
      </c>
      <c r="AB325" s="33">
        <v>9.2462344486501535E-2</v>
      </c>
      <c r="AC325" s="11">
        <v>6.3733270164633565E-4</v>
      </c>
      <c r="AD325" s="10">
        <v>-33</v>
      </c>
      <c r="AE325" s="33">
        <v>-9.7672516635605833E-2</v>
      </c>
      <c r="AF325" s="11">
        <v>8.4498926780196548E-5</v>
      </c>
      <c r="AG325" s="10">
        <v>18</v>
      </c>
      <c r="AH325" s="33">
        <v>0.12442260652302356</v>
      </c>
      <c r="AI325" s="14">
        <v>-0.25633333333333308</v>
      </c>
      <c r="AJ325" s="10">
        <v>39</v>
      </c>
      <c r="AK325" s="33">
        <v>3.4163414486812038E-2</v>
      </c>
      <c r="AL325" s="13">
        <v>27291.678214893225</v>
      </c>
      <c r="AM325" s="38"/>
    </row>
    <row r="326" spans="1:39" x14ac:dyDescent="0.25">
      <c r="A326" t="s">
        <v>645</v>
      </c>
      <c r="B326" s="5" t="s">
        <v>338</v>
      </c>
      <c r="C326" s="6" t="s">
        <v>81</v>
      </c>
      <c r="D326" s="7" t="s">
        <v>34</v>
      </c>
      <c r="E326" s="8">
        <v>25.968592811505257</v>
      </c>
      <c r="F326" s="36">
        <v>0.17504559960072363</v>
      </c>
      <c r="G326" s="8">
        <v>2.607692955589453</v>
      </c>
      <c r="H326" s="9">
        <v>3</v>
      </c>
      <c r="I326" s="10">
        <v>-112</v>
      </c>
      <c r="J326" s="33">
        <v>-0.77587916336262297</v>
      </c>
      <c r="K326" s="11">
        <v>-1.6333280657882199E-2</v>
      </c>
      <c r="L326" s="10">
        <v>104</v>
      </c>
      <c r="M326" s="33">
        <v>0.45047620273854216</v>
      </c>
      <c r="N326" s="11">
        <v>-4.4085861824251484E-2</v>
      </c>
      <c r="O326" s="10">
        <v>-3</v>
      </c>
      <c r="P326" s="33">
        <v>-4.8256535767834223E-3</v>
      </c>
      <c r="Q326" s="11">
        <v>-3.3318687756297566E-3</v>
      </c>
      <c r="R326" s="10">
        <v>-129</v>
      </c>
      <c r="S326" s="33">
        <v>-5.4063412805283428E-2</v>
      </c>
      <c r="T326" s="12">
        <v>0.45641758367692808</v>
      </c>
      <c r="U326" s="10">
        <v>-77</v>
      </c>
      <c r="V326" s="33">
        <v>-0.21932483341217171</v>
      </c>
      <c r="W326" s="11">
        <v>1.0324915278026432E-2</v>
      </c>
      <c r="X326" s="10">
        <v>-28</v>
      </c>
      <c r="Y326" s="33">
        <v>-0.1411845451562011</v>
      </c>
      <c r="Z326" s="13">
        <v>9473</v>
      </c>
      <c r="AA326" s="10">
        <v>131</v>
      </c>
      <c r="AB326" s="33">
        <v>0.30880410963937555</v>
      </c>
      <c r="AC326" s="11">
        <v>-1.6889988580129425E-3</v>
      </c>
      <c r="AD326" s="10">
        <v>98</v>
      </c>
      <c r="AE326" s="33">
        <v>0.35750685713248292</v>
      </c>
      <c r="AF326" s="11">
        <v>2.7081297040537633E-2</v>
      </c>
      <c r="AG326" s="10">
        <v>4</v>
      </c>
      <c r="AH326" s="33">
        <v>1.5355524888033573E-2</v>
      </c>
      <c r="AI326" s="14">
        <v>-0.13633333333333386</v>
      </c>
      <c r="AJ326" s="10">
        <v>22</v>
      </c>
      <c r="AK326" s="33">
        <v>2.2579746853266081E-2</v>
      </c>
      <c r="AL326" s="13">
        <v>27927.980940966343</v>
      </c>
      <c r="AM326" s="38"/>
    </row>
    <row r="327" spans="1:39" x14ac:dyDescent="0.25">
      <c r="A327" t="s">
        <v>1003</v>
      </c>
      <c r="B327" s="5" t="s">
        <v>329</v>
      </c>
      <c r="C327" s="6" t="s">
        <v>33</v>
      </c>
      <c r="D327" s="7" t="s">
        <v>34</v>
      </c>
      <c r="E327" s="8">
        <v>26.014972303627623</v>
      </c>
      <c r="F327" s="36">
        <v>0.17949319431617061</v>
      </c>
      <c r="G327" s="8">
        <v>2.5872295909394545</v>
      </c>
      <c r="H327" s="9">
        <v>4</v>
      </c>
      <c r="I327" s="10">
        <v>-184</v>
      </c>
      <c r="J327" s="33">
        <v>-0.58347603708595619</v>
      </c>
      <c r="K327" s="11">
        <v>-1.5965477575909381E-2</v>
      </c>
      <c r="L327" s="10">
        <v>-58</v>
      </c>
      <c r="M327" s="33">
        <v>-0.24738821276510969</v>
      </c>
      <c r="N327" s="11">
        <v>9.550461099479152E-3</v>
      </c>
      <c r="O327" s="10">
        <v>43</v>
      </c>
      <c r="P327" s="33">
        <v>0.19035333189020076</v>
      </c>
      <c r="Q327" s="11">
        <v>-1.5491014781291571E-2</v>
      </c>
      <c r="R327" s="10">
        <v>53</v>
      </c>
      <c r="S327" s="33">
        <v>0.21053425043980523</v>
      </c>
      <c r="T327" s="12">
        <v>-8.9706343542898304E-2</v>
      </c>
      <c r="U327" s="10">
        <v>-70</v>
      </c>
      <c r="V327" s="33">
        <v>-0.31842710724582074</v>
      </c>
      <c r="W327" s="11">
        <v>1.7071186731629162E-2</v>
      </c>
      <c r="X327" s="10">
        <v>-22</v>
      </c>
      <c r="Y327" s="33">
        <v>-0.16750839655939662</v>
      </c>
      <c r="Z327" s="13">
        <v>11410</v>
      </c>
      <c r="AA327" s="10">
        <v>53</v>
      </c>
      <c r="AB327" s="33">
        <v>8.2603194828561044E-2</v>
      </c>
      <c r="AC327" s="11">
        <v>1.1352621530327511E-3</v>
      </c>
      <c r="AD327" s="10">
        <v>88</v>
      </c>
      <c r="AE327" s="33">
        <v>0.33784866649096029</v>
      </c>
      <c r="AF327" s="11">
        <v>2.6141134866242366E-2</v>
      </c>
      <c r="AG327" s="10">
        <v>9</v>
      </c>
      <c r="AH327" s="33">
        <v>0.18122925747308027</v>
      </c>
      <c r="AI327" s="14">
        <v>-0.31366666666666676</v>
      </c>
      <c r="AJ327" s="10">
        <v>18</v>
      </c>
      <c r="AK327" s="33">
        <v>2.5992010265427912E-2</v>
      </c>
      <c r="AL327" s="13">
        <v>25415.734160813212</v>
      </c>
      <c r="AM327" s="38"/>
    </row>
    <row r="328" spans="1:39" x14ac:dyDescent="0.25">
      <c r="A328" t="s">
        <v>931</v>
      </c>
      <c r="B328" s="5" t="s">
        <v>402</v>
      </c>
      <c r="C328" s="6" t="s">
        <v>81</v>
      </c>
      <c r="D328" s="7" t="s">
        <v>34</v>
      </c>
      <c r="E328" s="8">
        <v>24.953044867531236</v>
      </c>
      <c r="F328" s="36">
        <v>0.26764517341549188</v>
      </c>
      <c r="G328" s="8">
        <v>2.583796675935794</v>
      </c>
      <c r="H328" s="9">
        <v>9</v>
      </c>
      <c r="I328" s="10">
        <v>-209</v>
      </c>
      <c r="J328" s="33">
        <v>-0.76819911752197401</v>
      </c>
      <c r="K328" s="11">
        <v>-2.1287660738111835E-2</v>
      </c>
      <c r="L328" s="10">
        <v>46</v>
      </c>
      <c r="M328" s="33">
        <v>0.23482276515844458</v>
      </c>
      <c r="N328" s="11">
        <v>-1.8187867935118736E-2</v>
      </c>
      <c r="O328" s="10">
        <v>38</v>
      </c>
      <c r="P328" s="33">
        <v>0.17364931213343532</v>
      </c>
      <c r="Q328" s="11">
        <v>-1.4463888780764315E-2</v>
      </c>
      <c r="R328" s="10">
        <v>17</v>
      </c>
      <c r="S328" s="33">
        <v>0.18287023316031861</v>
      </c>
      <c r="T328" s="12">
        <v>-3.6507292363863186E-4</v>
      </c>
      <c r="U328" s="10">
        <v>69</v>
      </c>
      <c r="V328" s="33">
        <v>0.22415183033527888</v>
      </c>
      <c r="W328" s="11">
        <v>-1.6013095833312271E-2</v>
      </c>
      <c r="X328" s="10">
        <v>29</v>
      </c>
      <c r="Y328" s="33">
        <v>8.4873852030486585E-2</v>
      </c>
      <c r="Z328" s="13">
        <v>19559</v>
      </c>
      <c r="AA328" s="10">
        <v>33</v>
      </c>
      <c r="AB328" s="33">
        <v>4.3251340634211377E-2</v>
      </c>
      <c r="AC328" s="11">
        <v>1.6045380875202575E-3</v>
      </c>
      <c r="AD328" s="10">
        <v>-104</v>
      </c>
      <c r="AE328" s="33">
        <v>-0.31992109744783936</v>
      </c>
      <c r="AF328" s="11">
        <v>-1.2702058539539429E-2</v>
      </c>
      <c r="AG328" s="10">
        <v>0</v>
      </c>
      <c r="AH328" s="33">
        <v>2.8818504263385392E-2</v>
      </c>
      <c r="AI328" s="14">
        <v>-0.14799999999999969</v>
      </c>
      <c r="AJ328" s="10">
        <v>-8</v>
      </c>
      <c r="AK328" s="33">
        <v>1.9636658378546862E-2</v>
      </c>
      <c r="AL328" s="13">
        <v>20330.513504859919</v>
      </c>
      <c r="AM328" s="38"/>
    </row>
    <row r="329" spans="1:39" x14ac:dyDescent="0.25">
      <c r="A329" t="s">
        <v>892</v>
      </c>
      <c r="B329" s="5" t="s">
        <v>260</v>
      </c>
      <c r="C329" s="6" t="s">
        <v>24</v>
      </c>
      <c r="D329" s="7" t="s">
        <v>20</v>
      </c>
      <c r="E329" s="8">
        <v>23.05980710364388</v>
      </c>
      <c r="F329" s="36">
        <v>0.45108176198702221</v>
      </c>
      <c r="G329" s="8">
        <v>2.5123992618803008</v>
      </c>
      <c r="H329" s="9">
        <v>21</v>
      </c>
      <c r="I329" s="10">
        <v>-3</v>
      </c>
      <c r="J329" s="33">
        <v>-1.0921306254232734</v>
      </c>
      <c r="K329" s="11">
        <v>-7.4122168125527632E-2</v>
      </c>
      <c r="L329" s="10">
        <v>-148</v>
      </c>
      <c r="M329" s="33">
        <v>-0.38078677913624415</v>
      </c>
      <c r="N329" s="11">
        <v>3.0548143161768584E-3</v>
      </c>
      <c r="O329" s="10">
        <v>91</v>
      </c>
      <c r="P329" s="33">
        <v>0.20566364173898455</v>
      </c>
      <c r="Q329" s="11">
        <v>-1.5186824635644988E-2</v>
      </c>
      <c r="R329" s="10">
        <v>232</v>
      </c>
      <c r="S329" s="33">
        <v>0.44160764819911474</v>
      </c>
      <c r="T329" s="12">
        <v>-0.85251491901108267</v>
      </c>
      <c r="U329" s="10">
        <v>-50</v>
      </c>
      <c r="V329" s="33">
        <v>-0.13480866139314418</v>
      </c>
      <c r="W329" s="11">
        <v>5.1658731260208965E-3</v>
      </c>
      <c r="X329" s="10">
        <v>99</v>
      </c>
      <c r="Y329" s="33">
        <v>0.3382407718378338</v>
      </c>
      <c r="Z329" s="13">
        <v>29616</v>
      </c>
      <c r="AA329" s="10">
        <v>-33</v>
      </c>
      <c r="AB329" s="33">
        <v>-0.14252001429637379</v>
      </c>
      <c r="AC329" s="11">
        <v>3.6930995043842896E-3</v>
      </c>
      <c r="AD329" s="10">
        <v>17</v>
      </c>
      <c r="AE329" s="33">
        <v>5.626249966604735E-2</v>
      </c>
      <c r="AF329" s="11">
        <v>8.4766082451718239E-3</v>
      </c>
      <c r="AG329" s="10">
        <v>3</v>
      </c>
      <c r="AH329" s="33">
        <v>2.4002569495069848E-2</v>
      </c>
      <c r="AI329" s="14">
        <v>-0.16800000000000015</v>
      </c>
      <c r="AJ329" s="10">
        <v>6</v>
      </c>
      <c r="AK329" s="33">
        <v>0.19545834000268736</v>
      </c>
      <c r="AL329" s="13">
        <v>358450.0011334396</v>
      </c>
      <c r="AM329" s="38"/>
    </row>
    <row r="330" spans="1:39" ht="22.5" x14ac:dyDescent="0.25">
      <c r="A330" t="s">
        <v>979</v>
      </c>
      <c r="B330" s="5" t="s">
        <v>524</v>
      </c>
      <c r="C330" s="6" t="s">
        <v>172</v>
      </c>
      <c r="D330" s="7" t="s">
        <v>39</v>
      </c>
      <c r="E330" s="8">
        <v>14.512602629912415</v>
      </c>
      <c r="F330" s="36">
        <v>1.1681614742584658</v>
      </c>
      <c r="G330" s="8">
        <v>2.4659748879707983</v>
      </c>
      <c r="H330" s="9">
        <v>48</v>
      </c>
      <c r="I330" s="10">
        <v>-211</v>
      </c>
      <c r="J330" s="33">
        <v>-0.64014952197384634</v>
      </c>
      <c r="K330" s="11">
        <v>-1.787223612144162E-2</v>
      </c>
      <c r="L330" s="10">
        <v>80</v>
      </c>
      <c r="M330" s="33">
        <v>0.7244763491664733</v>
      </c>
      <c r="N330" s="11">
        <v>-3.237410071942446E-2</v>
      </c>
      <c r="O330" s="10">
        <v>-10</v>
      </c>
      <c r="P330" s="33">
        <v>-2.4486579614661941E-2</v>
      </c>
      <c r="Q330" s="11">
        <v>0</v>
      </c>
      <c r="R330" s="10">
        <v>19</v>
      </c>
      <c r="S330" s="33">
        <v>0.23888270298591624</v>
      </c>
      <c r="T330" s="12">
        <v>0</v>
      </c>
      <c r="U330" s="10">
        <v>-90</v>
      </c>
      <c r="V330" s="33">
        <v>-0.22834321189862372</v>
      </c>
      <c r="W330" s="11">
        <v>1.0404186251318441E-2</v>
      </c>
      <c r="X330" s="10">
        <v>78</v>
      </c>
      <c r="Y330" s="33">
        <v>0.82483873851550904</v>
      </c>
      <c r="Z330" s="13">
        <v>59115</v>
      </c>
      <c r="AA330" s="10">
        <v>96</v>
      </c>
      <c r="AB330" s="33">
        <v>0.24698154553876861</v>
      </c>
      <c r="AC330" s="11">
        <v>-4.4461305007587743E-4</v>
      </c>
      <c r="AD330" s="10">
        <v>44</v>
      </c>
      <c r="AE330" s="33">
        <v>0.11775783287679864</v>
      </c>
      <c r="AF330" s="11">
        <v>1.1268849712245954E-2</v>
      </c>
      <c r="AG330" s="10">
        <v>-6</v>
      </c>
      <c r="AH330" s="33">
        <v>-8.0639474144291068E-2</v>
      </c>
      <c r="AI330" s="14">
        <v>-4.0333333333333332E-2</v>
      </c>
      <c r="AJ330" s="10">
        <v>2</v>
      </c>
      <c r="AK330" s="33">
        <v>-3.3565569629298873E-2</v>
      </c>
      <c r="AL330" s="13">
        <v>24402.61035119649</v>
      </c>
      <c r="AM330" s="38"/>
    </row>
    <row r="331" spans="1:39" x14ac:dyDescent="0.25">
      <c r="A331" t="s">
        <v>926</v>
      </c>
      <c r="B331" s="5" t="s">
        <v>256</v>
      </c>
      <c r="C331" s="6" t="s">
        <v>81</v>
      </c>
      <c r="D331" s="7" t="s">
        <v>34</v>
      </c>
      <c r="E331" s="8">
        <v>26.721078584997365</v>
      </c>
      <c r="F331" s="36">
        <v>0.17938508848090962</v>
      </c>
      <c r="G331" s="8">
        <v>2.4441673835746123</v>
      </c>
      <c r="H331" s="9">
        <v>1</v>
      </c>
      <c r="I331" s="10">
        <v>20</v>
      </c>
      <c r="J331" s="33">
        <v>0.19225102954913276</v>
      </c>
      <c r="K331" s="11">
        <v>5.3115920548328033E-2</v>
      </c>
      <c r="L331" s="10">
        <v>144</v>
      </c>
      <c r="M331" s="33">
        <v>0.51667488533769002</v>
      </c>
      <c r="N331" s="11">
        <v>-3.7886325344212615E-2</v>
      </c>
      <c r="O331" s="10">
        <v>-144</v>
      </c>
      <c r="P331" s="33">
        <v>-0.5820693473431422</v>
      </c>
      <c r="Q331" s="11">
        <v>3.3090289417812051E-2</v>
      </c>
      <c r="R331" s="10">
        <v>100</v>
      </c>
      <c r="S331" s="33">
        <v>0.28538288071075885</v>
      </c>
      <c r="T331" s="12">
        <v>-0.69970482334706574</v>
      </c>
      <c r="U331" s="10">
        <v>-48</v>
      </c>
      <c r="V331" s="33">
        <v>-0.24786342317877275</v>
      </c>
      <c r="W331" s="11">
        <v>1.3730373644237237E-2</v>
      </c>
      <c r="X331" s="10">
        <v>20</v>
      </c>
      <c r="Y331" s="33">
        <v>-3.9978383247512277E-3</v>
      </c>
      <c r="Z331" s="13">
        <v>17381</v>
      </c>
      <c r="AA331" s="10">
        <v>38</v>
      </c>
      <c r="AB331" s="33">
        <v>0.13509207392808054</v>
      </c>
      <c r="AC331" s="11">
        <v>1.1432552040649066E-3</v>
      </c>
      <c r="AD331" s="10">
        <v>103</v>
      </c>
      <c r="AE331" s="33">
        <v>0.48991533231753776</v>
      </c>
      <c r="AF331" s="11">
        <v>3.5848577538983628E-2</v>
      </c>
      <c r="AG331" s="10">
        <v>-74</v>
      </c>
      <c r="AH331" s="33">
        <v>-0.26376209716824273</v>
      </c>
      <c r="AI331" s="14">
        <v>0.1726666666666663</v>
      </c>
      <c r="AJ331" s="10">
        <v>-87</v>
      </c>
      <c r="AK331" s="33">
        <v>-3.3462176233785168E-2</v>
      </c>
      <c r="AL331" s="13">
        <v>-14509.51002562535</v>
      </c>
      <c r="AM331" s="38"/>
    </row>
    <row r="332" spans="1:39" x14ac:dyDescent="0.25">
      <c r="A332" t="s">
        <v>890</v>
      </c>
      <c r="B332" s="5" t="s">
        <v>223</v>
      </c>
      <c r="C332" s="6" t="s">
        <v>44</v>
      </c>
      <c r="D332" s="7" t="s">
        <v>20</v>
      </c>
      <c r="E332" s="8">
        <v>32.738211395032344</v>
      </c>
      <c r="F332" s="36">
        <v>-0.30250361399320758</v>
      </c>
      <c r="G332" s="8">
        <v>2.4198931219932831</v>
      </c>
      <c r="H332" s="9">
        <v>-17</v>
      </c>
      <c r="I332" s="10">
        <v>238</v>
      </c>
      <c r="J332" s="33">
        <v>0.78874521756269944</v>
      </c>
      <c r="K332" s="11">
        <v>8.2017690097520246E-2</v>
      </c>
      <c r="L332" s="10">
        <v>-13</v>
      </c>
      <c r="M332" s="33">
        <v>-0.15688767134555454</v>
      </c>
      <c r="N332" s="11">
        <v>-1.7661361626878869E-2</v>
      </c>
      <c r="O332" s="10">
        <v>-49</v>
      </c>
      <c r="P332" s="33">
        <v>-0.34312289235876042</v>
      </c>
      <c r="Q332" s="11">
        <v>1.708482933734555E-2</v>
      </c>
      <c r="R332" s="10">
        <v>-2</v>
      </c>
      <c r="S332" s="33">
        <v>-1.2497249989931857E-2</v>
      </c>
      <c r="T332" s="12">
        <v>-2.4711610421245478E-2</v>
      </c>
      <c r="U332" s="10">
        <v>-51</v>
      </c>
      <c r="V332" s="33">
        <v>-0.29535357403963475</v>
      </c>
      <c r="W332" s="11">
        <v>1.6394629212530751E-2</v>
      </c>
      <c r="X332" s="10">
        <v>-6</v>
      </c>
      <c r="Y332" s="33">
        <v>-1.3489422531073325E-3</v>
      </c>
      <c r="Z332" s="13">
        <v>10413</v>
      </c>
      <c r="AA332" s="10">
        <v>-11</v>
      </c>
      <c r="AB332" s="33">
        <v>-9.1995322926065159E-2</v>
      </c>
      <c r="AC332" s="11">
        <v>2.9638001059509103E-3</v>
      </c>
      <c r="AD332" s="10">
        <v>93</v>
      </c>
      <c r="AE332" s="33">
        <v>0.27817316025955957</v>
      </c>
      <c r="AF332" s="11">
        <v>2.2046656477856863E-2</v>
      </c>
      <c r="AG332" s="10">
        <v>-12</v>
      </c>
      <c r="AH332" s="33">
        <v>2.8987577521901731E-3</v>
      </c>
      <c r="AI332" s="14">
        <v>-0.11533333333333262</v>
      </c>
      <c r="AJ332" s="10">
        <v>-20</v>
      </c>
      <c r="AK332" s="33">
        <v>1.9808525289592482E-2</v>
      </c>
      <c r="AL332" s="13">
        <v>7722.9626337729569</v>
      </c>
      <c r="AM332" s="38"/>
    </row>
    <row r="333" spans="1:39" x14ac:dyDescent="0.25">
      <c r="A333" t="s">
        <v>1106</v>
      </c>
      <c r="B333" s="5" t="s">
        <v>318</v>
      </c>
      <c r="C333" s="6" t="s">
        <v>71</v>
      </c>
      <c r="D333" s="7" t="s">
        <v>34</v>
      </c>
      <c r="E333" s="8">
        <v>24.305653135123759</v>
      </c>
      <c r="F333" s="36">
        <v>0.3891398343105692</v>
      </c>
      <c r="G333" s="8">
        <v>2.4133868581571356</v>
      </c>
      <c r="H333" s="9">
        <v>16</v>
      </c>
      <c r="I333" s="10">
        <v>73</v>
      </c>
      <c r="J333" s="33">
        <v>0.65169780777303021</v>
      </c>
      <c r="K333" s="11">
        <v>6.0941286688080298E-2</v>
      </c>
      <c r="L333" s="10">
        <v>147</v>
      </c>
      <c r="M333" s="33">
        <v>0.64338208988801837</v>
      </c>
      <c r="N333" s="11">
        <v>-5.1206872798758525E-2</v>
      </c>
      <c r="O333" s="10">
        <v>45</v>
      </c>
      <c r="P333" s="33">
        <v>7.9759581215459896E-2</v>
      </c>
      <c r="Q333" s="11">
        <v>-7.279855155648246E-3</v>
      </c>
      <c r="R333" s="10">
        <v>5</v>
      </c>
      <c r="S333" s="33">
        <v>0.20465893664481671</v>
      </c>
      <c r="T333" s="12">
        <v>4.3053546765253893E-2</v>
      </c>
      <c r="U333" s="10">
        <v>-64</v>
      </c>
      <c r="V333" s="33">
        <v>-0.1587253719503311</v>
      </c>
      <c r="W333" s="11">
        <v>6.1120461805983239E-3</v>
      </c>
      <c r="X333" s="10">
        <v>-2</v>
      </c>
      <c r="Y333" s="33">
        <v>-5.5932593308149835E-2</v>
      </c>
      <c r="Z333" s="13">
        <v>14979</v>
      </c>
      <c r="AA333" s="10">
        <v>-26</v>
      </c>
      <c r="AB333" s="33">
        <v>-0.17010930252099601</v>
      </c>
      <c r="AC333" s="11">
        <v>3.3881756221271139E-3</v>
      </c>
      <c r="AD333" s="10">
        <v>56</v>
      </c>
      <c r="AE333" s="33">
        <v>0.16540149268797455</v>
      </c>
      <c r="AF333" s="11">
        <v>1.5017688548856989E-2</v>
      </c>
      <c r="AG333" s="10">
        <v>-19</v>
      </c>
      <c r="AH333" s="33">
        <v>-2.2833398251302289E-2</v>
      </c>
      <c r="AI333" s="14">
        <v>-9.1000000000000192E-2</v>
      </c>
      <c r="AJ333" s="10">
        <v>7</v>
      </c>
      <c r="AK333" s="33">
        <v>2.4101866757431895E-2</v>
      </c>
      <c r="AL333" s="13">
        <v>23340.603950666889</v>
      </c>
      <c r="AM333" s="38"/>
    </row>
    <row r="334" spans="1:39" x14ac:dyDescent="0.25">
      <c r="A334" t="s">
        <v>1092</v>
      </c>
      <c r="B334" s="5" t="s">
        <v>268</v>
      </c>
      <c r="C334" s="6" t="s">
        <v>30</v>
      </c>
      <c r="D334" s="7" t="s">
        <v>20</v>
      </c>
      <c r="E334" s="8">
        <v>28.215857037085435</v>
      </c>
      <c r="F334" s="36">
        <v>0.10273509266767866</v>
      </c>
      <c r="G334" s="8">
        <v>2.3311632189952363</v>
      </c>
      <c r="H334" s="9">
        <v>-4</v>
      </c>
      <c r="I334" s="10">
        <v>14</v>
      </c>
      <c r="J334" s="33">
        <v>9.9767776133285024E-2</v>
      </c>
      <c r="K334" s="11">
        <v>4.2861944066380886E-2</v>
      </c>
      <c r="L334" s="10">
        <v>-43</v>
      </c>
      <c r="M334" s="33">
        <v>-8.9866975381652836E-2</v>
      </c>
      <c r="N334" s="11">
        <v>-1.1922270276013919E-2</v>
      </c>
      <c r="O334" s="10">
        <v>15</v>
      </c>
      <c r="P334" s="33">
        <v>7.2968450744647931E-2</v>
      </c>
      <c r="Q334" s="11">
        <v>-7.8931463133277008E-3</v>
      </c>
      <c r="R334" s="10">
        <v>-12</v>
      </c>
      <c r="S334" s="33">
        <v>-0.13302832164607764</v>
      </c>
      <c r="T334" s="12">
        <v>5.7627886294099984E-2</v>
      </c>
      <c r="U334" s="10">
        <v>14</v>
      </c>
      <c r="V334" s="33">
        <v>8.1396509575116391E-2</v>
      </c>
      <c r="W334" s="11">
        <v>-7.0092741831003086E-3</v>
      </c>
      <c r="X334" s="10">
        <v>-17</v>
      </c>
      <c r="Y334" s="33">
        <v>-5.3838438852792658E-2</v>
      </c>
      <c r="Z334" s="13">
        <v>11796</v>
      </c>
      <c r="AA334" s="10">
        <v>38</v>
      </c>
      <c r="AB334" s="33">
        <v>9.2323169419944465E-2</v>
      </c>
      <c r="AC334" s="11">
        <v>5.1220644203100324E-4</v>
      </c>
      <c r="AD334" s="10">
        <v>2</v>
      </c>
      <c r="AE334" s="33">
        <v>3.206397527302686E-2</v>
      </c>
      <c r="AF334" s="11">
        <v>8.4955371163010218E-3</v>
      </c>
      <c r="AG334" s="10">
        <v>9</v>
      </c>
      <c r="AH334" s="33">
        <v>3.5908072527582879E-3</v>
      </c>
      <c r="AI334" s="14">
        <v>-0.13699999999999979</v>
      </c>
      <c r="AJ334" s="10">
        <v>31</v>
      </c>
      <c r="AK334" s="33">
        <v>2.990738461086262E-2</v>
      </c>
      <c r="AL334" s="13">
        <v>46155.858255050087</v>
      </c>
      <c r="AM334" s="38"/>
    </row>
    <row r="335" spans="1:39" x14ac:dyDescent="0.25">
      <c r="A335" t="s">
        <v>1045</v>
      </c>
      <c r="B335" s="5" t="s">
        <v>554</v>
      </c>
      <c r="C335" s="6" t="s">
        <v>54</v>
      </c>
      <c r="D335" s="7" t="s">
        <v>39</v>
      </c>
      <c r="E335" s="8">
        <v>9.6597568120658828</v>
      </c>
      <c r="F335" s="36">
        <v>1.6289360972087001</v>
      </c>
      <c r="G335" s="8">
        <v>2.3063659161756682</v>
      </c>
      <c r="H335" s="9">
        <v>18</v>
      </c>
      <c r="I335" s="10">
        <v>215</v>
      </c>
      <c r="J335" s="33">
        <v>0.76073904868150588</v>
      </c>
      <c r="K335" s="11">
        <v>7.7607089695075127E-2</v>
      </c>
      <c r="L335" s="10">
        <v>127</v>
      </c>
      <c r="M335" s="33">
        <v>0.5371364217886414</v>
      </c>
      <c r="N335" s="11">
        <v>-4.6788778423865814E-2</v>
      </c>
      <c r="O335" s="10">
        <v>-10</v>
      </c>
      <c r="P335" s="33">
        <v>-2.4486579614661941E-2</v>
      </c>
      <c r="Q335" s="11">
        <v>0</v>
      </c>
      <c r="R335" s="10">
        <v>19</v>
      </c>
      <c r="S335" s="33">
        <v>0.23888270298591624</v>
      </c>
      <c r="T335" s="12">
        <v>0</v>
      </c>
      <c r="U335" s="10">
        <v>100</v>
      </c>
      <c r="V335" s="33">
        <v>0.31595061505911493</v>
      </c>
      <c r="W335" s="11">
        <v>-2.2776182042772312E-2</v>
      </c>
      <c r="X335" s="10">
        <v>41</v>
      </c>
      <c r="Y335" s="33">
        <v>1.0279093153585386</v>
      </c>
      <c r="Z335" s="13">
        <v>72415</v>
      </c>
      <c r="AA335" s="10">
        <v>-36</v>
      </c>
      <c r="AB335" s="33">
        <v>-0.12705257175343054</v>
      </c>
      <c r="AC335" s="11">
        <v>4.5229357798165157E-3</v>
      </c>
      <c r="AD335" s="10">
        <v>-3</v>
      </c>
      <c r="AE335" s="33">
        <v>-2.7245740608215829E-2</v>
      </c>
      <c r="AF335" s="11">
        <v>1.858843531726273E-3</v>
      </c>
      <c r="AG335" s="10">
        <v>-3</v>
      </c>
      <c r="AH335" s="33">
        <v>-0.10789453792077874</v>
      </c>
      <c r="AI335" s="14">
        <v>-2.8333333333333321E-2</v>
      </c>
      <c r="AJ335" s="10">
        <v>-3</v>
      </c>
      <c r="AK335" s="33">
        <v>-0.29006750942361248</v>
      </c>
      <c r="AL335" s="13">
        <v>161406.45258609368</v>
      </c>
      <c r="AM335" s="38"/>
    </row>
    <row r="336" spans="1:39" x14ac:dyDescent="0.25">
      <c r="A336" t="s">
        <v>680</v>
      </c>
      <c r="B336" s="5" t="s">
        <v>505</v>
      </c>
      <c r="C336" s="6" t="s">
        <v>44</v>
      </c>
      <c r="D336" s="7" t="s">
        <v>20</v>
      </c>
      <c r="E336" s="8">
        <v>17.754301316666677</v>
      </c>
      <c r="F336" s="36">
        <v>0.9754318654662244</v>
      </c>
      <c r="G336" s="8">
        <v>2.2867376735019604</v>
      </c>
      <c r="H336" s="9">
        <v>60</v>
      </c>
      <c r="I336" s="10">
        <v>223</v>
      </c>
      <c r="J336" s="33">
        <v>1.9740276610762697</v>
      </c>
      <c r="K336" s="11">
        <v>0.17952359906557724</v>
      </c>
      <c r="L336" s="10">
        <v>42</v>
      </c>
      <c r="M336" s="33">
        <v>0.22310179617528103</v>
      </c>
      <c r="N336" s="11">
        <v>-1.9408556234983318E-2</v>
      </c>
      <c r="O336" s="10">
        <v>-10</v>
      </c>
      <c r="P336" s="33">
        <v>-2.4486579614661941E-2</v>
      </c>
      <c r="Q336" s="11">
        <v>0</v>
      </c>
      <c r="R336" s="10">
        <v>-13</v>
      </c>
      <c r="S336" s="33">
        <v>0.15768302061843495</v>
      </c>
      <c r="T336" s="12">
        <v>8.9288809227488442E-2</v>
      </c>
      <c r="U336" s="10">
        <v>-181</v>
      </c>
      <c r="V336" s="33">
        <v>-0.48898462348669569</v>
      </c>
      <c r="W336" s="11">
        <v>2.5620198258561131E-2</v>
      </c>
      <c r="X336" s="10">
        <v>16</v>
      </c>
      <c r="Y336" s="33">
        <v>0.32315194309515971</v>
      </c>
      <c r="Z336" s="13">
        <v>41788</v>
      </c>
      <c r="AA336" s="10">
        <v>74</v>
      </c>
      <c r="AB336" s="33">
        <v>0.17240098203103391</v>
      </c>
      <c r="AC336" s="11">
        <v>-3.1594585671838871E-4</v>
      </c>
      <c r="AD336" s="10">
        <v>56</v>
      </c>
      <c r="AE336" s="33">
        <v>0.30217524731962297</v>
      </c>
      <c r="AF336" s="11">
        <v>2.4995441646850969E-2</v>
      </c>
      <c r="AG336" s="10">
        <v>-33</v>
      </c>
      <c r="AH336" s="33">
        <v>-6.3085839906380031E-2</v>
      </c>
      <c r="AI336" s="14">
        <v>-4.6666666666665968E-2</v>
      </c>
      <c r="AJ336" s="10">
        <v>-45</v>
      </c>
      <c r="AK336" s="33">
        <v>-7.6115331847148582E-5</v>
      </c>
      <c r="AL336" s="13">
        <v>739.66028234144324</v>
      </c>
      <c r="AM336" s="38"/>
    </row>
    <row r="337" spans="1:39" x14ac:dyDescent="0.25">
      <c r="A337" t="s">
        <v>895</v>
      </c>
      <c r="B337" s="5" t="s">
        <v>102</v>
      </c>
      <c r="C337" s="6" t="s">
        <v>26</v>
      </c>
      <c r="D337" s="7" t="s">
        <v>20</v>
      </c>
      <c r="E337" s="8">
        <v>49.795786685146723</v>
      </c>
      <c r="F337" s="36">
        <v>-1.6409378142542952</v>
      </c>
      <c r="G337" s="8">
        <v>2.2824139211324308</v>
      </c>
      <c r="H337" s="9">
        <v>-11</v>
      </c>
      <c r="I337" s="10">
        <v>-2</v>
      </c>
      <c r="J337" s="33">
        <v>-0.73033241474483557</v>
      </c>
      <c r="K337" s="11">
        <v>-7.9461581691055438E-2</v>
      </c>
      <c r="L337" s="10">
        <v>53</v>
      </c>
      <c r="M337" s="33">
        <v>1.1515901314211185</v>
      </c>
      <c r="N337" s="11">
        <v>-9.678193647693227E-2</v>
      </c>
      <c r="O337" s="10">
        <v>-87</v>
      </c>
      <c r="P337" s="33">
        <v>-0.43448262336043392</v>
      </c>
      <c r="Q337" s="11">
        <v>2.3470688190314358E-2</v>
      </c>
      <c r="R337" s="10">
        <v>108</v>
      </c>
      <c r="S337" s="33">
        <v>0.25683027869685976</v>
      </c>
      <c r="T337" s="12">
        <v>-0.30384546456061129</v>
      </c>
      <c r="U337" s="10">
        <v>-193</v>
      </c>
      <c r="V337" s="33">
        <v>-1.4092944207449989</v>
      </c>
      <c r="W337" s="11">
        <v>8.3226107937417831E-2</v>
      </c>
      <c r="X337" s="10">
        <v>-103</v>
      </c>
      <c r="Y337" s="33">
        <v>-0.39122739012915719</v>
      </c>
      <c r="Z337" s="13">
        <v>-4041</v>
      </c>
      <c r="AA337" s="10">
        <v>-6</v>
      </c>
      <c r="AB337" s="33">
        <v>-0.55246999583053391</v>
      </c>
      <c r="AC337" s="11">
        <v>3.8907260963335633E-3</v>
      </c>
      <c r="AD337" s="10">
        <v>15</v>
      </c>
      <c r="AE337" s="33">
        <v>0.77971674726199569</v>
      </c>
      <c r="AF337" s="11">
        <v>5.8397450986727217E-2</v>
      </c>
      <c r="AG337" s="10">
        <v>-17</v>
      </c>
      <c r="AH337" s="33">
        <v>-2.2261252249980143E-2</v>
      </c>
      <c r="AI337" s="14">
        <v>-9.3333333333333268E-2</v>
      </c>
      <c r="AJ337" s="10">
        <v>14</v>
      </c>
      <c r="AK337" s="33">
        <v>4.0961894981593194E-2</v>
      </c>
      <c r="AL337" s="13">
        <v>18259.188179501711</v>
      </c>
      <c r="AM337" s="38"/>
    </row>
    <row r="338" spans="1:39" x14ac:dyDescent="0.25">
      <c r="A338" t="s">
        <v>965</v>
      </c>
      <c r="B338" s="5" t="s">
        <v>315</v>
      </c>
      <c r="C338" s="6" t="s">
        <v>71</v>
      </c>
      <c r="D338" s="7" t="s">
        <v>34</v>
      </c>
      <c r="E338" s="8">
        <v>27.1559701432714</v>
      </c>
      <c r="F338" s="36">
        <v>0.21567485391028862</v>
      </c>
      <c r="G338" s="8">
        <v>2.2657372242063722</v>
      </c>
      <c r="H338" s="9">
        <v>3</v>
      </c>
      <c r="I338" s="10">
        <v>22</v>
      </c>
      <c r="J338" s="33">
        <v>0.19219683445269353</v>
      </c>
      <c r="K338" s="11">
        <v>2.8733572774052529E-2</v>
      </c>
      <c r="L338" s="10">
        <v>-27</v>
      </c>
      <c r="M338" s="33">
        <v>-1.0976023272722797</v>
      </c>
      <c r="N338" s="11">
        <v>1.1437908496731986E-3</v>
      </c>
      <c r="O338" s="10">
        <v>26</v>
      </c>
      <c r="P338" s="33">
        <v>9.7006197305654185E-2</v>
      </c>
      <c r="Q338" s="11">
        <v>-8.6702736417208735E-3</v>
      </c>
      <c r="R338" s="10">
        <v>19</v>
      </c>
      <c r="S338" s="33">
        <v>0.23888270298591624</v>
      </c>
      <c r="T338" s="12">
        <v>0</v>
      </c>
      <c r="U338" s="10">
        <v>-84</v>
      </c>
      <c r="V338" s="33">
        <v>-0.23234444645778696</v>
      </c>
      <c r="W338" s="11">
        <v>1.103269471603413E-2</v>
      </c>
      <c r="X338" s="10">
        <v>17</v>
      </c>
      <c r="Y338" s="33">
        <v>5.5440860850141466E-2</v>
      </c>
      <c r="Z338" s="13">
        <v>18478</v>
      </c>
      <c r="AA338" s="10">
        <v>85</v>
      </c>
      <c r="AB338" s="33">
        <v>0.24256645097311197</v>
      </c>
      <c r="AC338" s="11">
        <v>-1.4062500000000047E-3</v>
      </c>
      <c r="AD338" s="10">
        <v>3</v>
      </c>
      <c r="AE338" s="33">
        <v>5.2180071493544422E-3</v>
      </c>
      <c r="AF338" s="11">
        <v>6.4139643415062064E-3</v>
      </c>
      <c r="AG338" s="10">
        <v>7</v>
      </c>
      <c r="AH338" s="33">
        <v>0.11524289056503156</v>
      </c>
      <c r="AI338" s="14">
        <v>-0.23733333333333295</v>
      </c>
      <c r="AJ338" s="10">
        <v>2</v>
      </c>
      <c r="AK338" s="33">
        <v>2.5782926670144202E-2</v>
      </c>
      <c r="AL338" s="13">
        <v>17062.16812592448</v>
      </c>
      <c r="AM338" s="38"/>
    </row>
    <row r="339" spans="1:39" x14ac:dyDescent="0.25">
      <c r="A339" t="s">
        <v>641</v>
      </c>
      <c r="B339" s="5" t="s">
        <v>236</v>
      </c>
      <c r="C339" s="6" t="s">
        <v>41</v>
      </c>
      <c r="D339" s="7" t="s">
        <v>34</v>
      </c>
      <c r="E339" s="8">
        <v>30.113226328863387</v>
      </c>
      <c r="F339" s="36">
        <v>-2.1182124694733018E-3</v>
      </c>
      <c r="G339" s="8">
        <v>2.2065020098495545</v>
      </c>
      <c r="H339" s="9">
        <v>-1</v>
      </c>
      <c r="I339" s="10">
        <v>20</v>
      </c>
      <c r="J339" s="33">
        <v>0.22272816765670966</v>
      </c>
      <c r="K339" s="11">
        <v>5.8083313974639283E-2</v>
      </c>
      <c r="L339" s="10">
        <v>-48</v>
      </c>
      <c r="M339" s="33">
        <v>-7.1458666852215524E-2</v>
      </c>
      <c r="N339" s="11">
        <v>-1.0242891739089315E-2</v>
      </c>
      <c r="O339" s="10">
        <v>6</v>
      </c>
      <c r="P339" s="33">
        <v>-1.2299950216091843E-2</v>
      </c>
      <c r="Q339" s="11">
        <v>-3.1334579153283609E-3</v>
      </c>
      <c r="R339" s="10">
        <v>118</v>
      </c>
      <c r="S339" s="33">
        <v>0.27531138497976659</v>
      </c>
      <c r="T339" s="12">
        <v>-0.54051927332139571</v>
      </c>
      <c r="U339" s="10">
        <v>-42</v>
      </c>
      <c r="V339" s="33">
        <v>-0.18753936191065806</v>
      </c>
      <c r="W339" s="11">
        <v>9.3168239386450247E-3</v>
      </c>
      <c r="X339" s="10">
        <v>2</v>
      </c>
      <c r="Y339" s="33">
        <v>8.4119641686912772E-3</v>
      </c>
      <c r="Z339" s="13">
        <v>14199</v>
      </c>
      <c r="AA339" s="10">
        <v>-28</v>
      </c>
      <c r="AB339" s="33">
        <v>-0.15449560011580549</v>
      </c>
      <c r="AC339" s="11">
        <v>3.3287661482614972E-3</v>
      </c>
      <c r="AD339" s="10">
        <v>-12</v>
      </c>
      <c r="AE339" s="33">
        <v>-3.4503607531025701E-2</v>
      </c>
      <c r="AF339" s="11">
        <v>5.1193048969442323E-3</v>
      </c>
      <c r="AG339" s="10">
        <v>41</v>
      </c>
      <c r="AH339" s="33">
        <v>0.23900250451667382</v>
      </c>
      <c r="AI339" s="14">
        <v>-0.3833333333333333</v>
      </c>
      <c r="AJ339" s="10">
        <v>15</v>
      </c>
      <c r="AK339" s="33">
        <v>2.1715827301432317E-2</v>
      </c>
      <c r="AL339" s="13">
        <v>16932.208877987126</v>
      </c>
      <c r="AM339" s="38">
        <v>1</v>
      </c>
    </row>
    <row r="340" spans="1:39" x14ac:dyDescent="0.25">
      <c r="A340" t="s">
        <v>616</v>
      </c>
      <c r="B340" s="5" t="s">
        <v>430</v>
      </c>
      <c r="C340" s="6" t="s">
        <v>28</v>
      </c>
      <c r="D340" s="7" t="s">
        <v>20</v>
      </c>
      <c r="E340" s="8">
        <v>14.841711217871582</v>
      </c>
      <c r="F340" s="36">
        <v>1.2468150431945837</v>
      </c>
      <c r="G340" s="8">
        <v>2.2037753684339894</v>
      </c>
      <c r="H340" s="9">
        <v>54</v>
      </c>
      <c r="I340" s="10">
        <v>18</v>
      </c>
      <c r="J340" s="33">
        <v>0.36887828908717624</v>
      </c>
      <c r="K340" s="11">
        <v>3.5042001348948415E-2</v>
      </c>
      <c r="L340" s="10">
        <v>-7</v>
      </c>
      <c r="M340" s="33">
        <v>-0.25488916956091978</v>
      </c>
      <c r="N340" s="11">
        <v>-1.7648809736142676E-2</v>
      </c>
      <c r="O340" s="10">
        <v>-20</v>
      </c>
      <c r="P340" s="33">
        <v>-9.0542066292786605E-2</v>
      </c>
      <c r="Q340" s="11">
        <v>4.0871934604904629E-3</v>
      </c>
      <c r="R340" s="10">
        <v>19</v>
      </c>
      <c r="S340" s="33">
        <v>0.23888270298591624</v>
      </c>
      <c r="T340" s="12">
        <v>0</v>
      </c>
      <c r="U340" s="10">
        <v>9</v>
      </c>
      <c r="V340" s="33">
        <v>4.1520279403738869E-2</v>
      </c>
      <c r="W340" s="11">
        <v>-5.3622590170901568E-3</v>
      </c>
      <c r="X340" s="10">
        <v>147</v>
      </c>
      <c r="Y340" s="33">
        <v>0.92437923295119762</v>
      </c>
      <c r="Z340" s="13">
        <v>57739</v>
      </c>
      <c r="AA340" s="10">
        <v>1</v>
      </c>
      <c r="AB340" s="33">
        <v>-9.1994484081618921E-2</v>
      </c>
      <c r="AC340" s="11">
        <v>8.0842911877394147E-4</v>
      </c>
      <c r="AD340" s="10">
        <v>-30</v>
      </c>
      <c r="AE340" s="33">
        <v>-0.15920725471317165</v>
      </c>
      <c r="AF340" s="11">
        <v>-5.3208137715180515E-3</v>
      </c>
      <c r="AG340" s="10">
        <v>-1</v>
      </c>
      <c r="AH340" s="33">
        <v>-9.3158850959198514E-2</v>
      </c>
      <c r="AI340" s="14">
        <v>-4.8000000000000043E-2</v>
      </c>
      <c r="AJ340" s="10">
        <v>-1</v>
      </c>
      <c r="AK340" s="33">
        <v>1.5142762631981785</v>
      </c>
      <c r="AL340" s="13">
        <v>3659646.7984360801</v>
      </c>
      <c r="AM340" s="38"/>
    </row>
    <row r="341" spans="1:39" x14ac:dyDescent="0.25">
      <c r="A341" t="s">
        <v>963</v>
      </c>
      <c r="B341" s="5" t="s">
        <v>277</v>
      </c>
      <c r="C341" s="6" t="s">
        <v>54</v>
      </c>
      <c r="D341" s="7" t="s">
        <v>39</v>
      </c>
      <c r="E341" s="8">
        <v>24.636887558649548</v>
      </c>
      <c r="F341" s="36">
        <v>0.46016668226162194</v>
      </c>
      <c r="G341" s="8">
        <v>2.1697024490036263</v>
      </c>
      <c r="H341" s="9">
        <v>20</v>
      </c>
      <c r="I341" s="10">
        <v>109</v>
      </c>
      <c r="J341" s="33">
        <v>0.37036077838832265</v>
      </c>
      <c r="K341" s="11">
        <v>5.2116117982305976E-2</v>
      </c>
      <c r="L341" s="10">
        <v>-94</v>
      </c>
      <c r="M341" s="33">
        <v>-0.17884786924572754</v>
      </c>
      <c r="N341" s="11">
        <v>-1.2015511383892674E-3</v>
      </c>
      <c r="O341" s="10">
        <v>21</v>
      </c>
      <c r="P341" s="33">
        <v>9.8929912611140453E-2</v>
      </c>
      <c r="Q341" s="11">
        <v>-9.7117746977734842E-3</v>
      </c>
      <c r="R341" s="10">
        <v>2</v>
      </c>
      <c r="S341" s="33">
        <v>0.1646057278950141</v>
      </c>
      <c r="T341" s="12">
        <v>2.561500433379868E-2</v>
      </c>
      <c r="U341" s="10">
        <v>-5</v>
      </c>
      <c r="V341" s="33">
        <v>1.1054853521743624E-3</v>
      </c>
      <c r="W341" s="11">
        <v>-2.6059326057987636E-3</v>
      </c>
      <c r="X341" s="10">
        <v>26</v>
      </c>
      <c r="Y341" s="33">
        <v>2.8137920644583335E-2</v>
      </c>
      <c r="Z341" s="13">
        <v>18330</v>
      </c>
      <c r="AA341" s="10">
        <v>90</v>
      </c>
      <c r="AB341" s="33">
        <v>0.19737649596408274</v>
      </c>
      <c r="AC341" s="11">
        <v>-4.8699613997342517E-4</v>
      </c>
      <c r="AD341" s="10">
        <v>-43</v>
      </c>
      <c r="AE341" s="33">
        <v>-0.12600526739045886</v>
      </c>
      <c r="AF341" s="11">
        <v>-1.4435900578869676E-3</v>
      </c>
      <c r="AG341" s="10">
        <v>34</v>
      </c>
      <c r="AH341" s="33">
        <v>0.13688071171140437</v>
      </c>
      <c r="AI341" s="14">
        <v>-0.28833333333333355</v>
      </c>
      <c r="AJ341" s="10">
        <v>38</v>
      </c>
      <c r="AK341" s="33">
        <v>5.5672007886345007E-2</v>
      </c>
      <c r="AL341" s="13">
        <v>78525.262948010815</v>
      </c>
      <c r="AM341" s="38"/>
    </row>
    <row r="342" spans="1:39" x14ac:dyDescent="0.25">
      <c r="A342" t="s">
        <v>827</v>
      </c>
      <c r="B342" s="5" t="s">
        <v>386</v>
      </c>
      <c r="C342" s="6" t="s">
        <v>63</v>
      </c>
      <c r="D342" s="7" t="s">
        <v>34</v>
      </c>
      <c r="E342" s="8">
        <v>23.900197599401398</v>
      </c>
      <c r="F342" s="36">
        <v>0.52153937742641965</v>
      </c>
      <c r="G342" s="8">
        <v>2.1667766321805786</v>
      </c>
      <c r="H342" s="9">
        <v>31</v>
      </c>
      <c r="I342" s="10">
        <v>52</v>
      </c>
      <c r="J342" s="33">
        <v>0.23431518239767568</v>
      </c>
      <c r="K342" s="11">
        <v>3.7255629553819669E-2</v>
      </c>
      <c r="L342" s="10">
        <v>231</v>
      </c>
      <c r="M342" s="33">
        <v>0.90818705579370373</v>
      </c>
      <c r="N342" s="11">
        <v>-4.6644516627161264E-2</v>
      </c>
      <c r="O342" s="10">
        <v>55</v>
      </c>
      <c r="P342" s="33">
        <v>0.11746609080811066</v>
      </c>
      <c r="Q342" s="11">
        <v>-9.5365348054517202E-3</v>
      </c>
      <c r="R342" s="10">
        <v>-37</v>
      </c>
      <c r="S342" s="33">
        <v>0.14653784054221125</v>
      </c>
      <c r="T342" s="12">
        <v>0.18152114721365037</v>
      </c>
      <c r="U342" s="10">
        <v>114</v>
      </c>
      <c r="V342" s="33">
        <v>0.39380022451023472</v>
      </c>
      <c r="W342" s="11">
        <v>-2.619220993281144E-2</v>
      </c>
      <c r="X342" s="10">
        <v>-102</v>
      </c>
      <c r="Y342" s="33">
        <v>-0.43052649163304069</v>
      </c>
      <c r="Z342" s="13">
        <v>-1714</v>
      </c>
      <c r="AA342" s="10">
        <v>-11</v>
      </c>
      <c r="AB342" s="33">
        <v>-5.1818335696380557E-2</v>
      </c>
      <c r="AC342" s="11">
        <v>2.8650421743205284E-3</v>
      </c>
      <c r="AD342" s="10">
        <v>19</v>
      </c>
      <c r="AE342" s="33">
        <v>6.4153175313366839E-2</v>
      </c>
      <c r="AF342" s="11">
        <v>9.653631003980423E-3</v>
      </c>
      <c r="AG342" s="10">
        <v>-21</v>
      </c>
      <c r="AH342" s="33">
        <v>-3.3434138430753879E-2</v>
      </c>
      <c r="AI342" s="14">
        <v>-7.9333333333333034E-2</v>
      </c>
      <c r="AJ342" s="10">
        <v>5</v>
      </c>
      <c r="AK342" s="33">
        <v>1.8639394567045053E-2</v>
      </c>
      <c r="AL342" s="13">
        <v>16954.850034413874</v>
      </c>
      <c r="AM342" s="38"/>
    </row>
    <row r="343" spans="1:39" x14ac:dyDescent="0.25">
      <c r="A343" t="s">
        <v>824</v>
      </c>
      <c r="B343" s="5" t="s">
        <v>238</v>
      </c>
      <c r="C343" s="6" t="s">
        <v>26</v>
      </c>
      <c r="D343" s="7" t="s">
        <v>20</v>
      </c>
      <c r="E343" s="8">
        <v>29.428276746582601</v>
      </c>
      <c r="F343" s="36">
        <v>7.2772826583414996E-2</v>
      </c>
      <c r="G343" s="8">
        <v>2.1594906901564563</v>
      </c>
      <c r="H343" s="9">
        <v>-2</v>
      </c>
      <c r="I343" s="10">
        <v>-41</v>
      </c>
      <c r="J343" s="33">
        <v>-0.21208289840618555</v>
      </c>
      <c r="K343" s="11">
        <v>3.2851624971854676E-3</v>
      </c>
      <c r="L343" s="10">
        <v>-266</v>
      </c>
      <c r="M343" s="33">
        <v>-1.2252572853640276</v>
      </c>
      <c r="N343" s="11">
        <v>3.1187391771333374E-2</v>
      </c>
      <c r="O343" s="10">
        <v>106</v>
      </c>
      <c r="P343" s="33">
        <v>0.28637598590515667</v>
      </c>
      <c r="Q343" s="11">
        <v>-2.066504612316131E-2</v>
      </c>
      <c r="R343" s="10">
        <v>19</v>
      </c>
      <c r="S343" s="33">
        <v>0.23888270298591624</v>
      </c>
      <c r="T343" s="12">
        <v>0</v>
      </c>
      <c r="U343" s="10">
        <v>15</v>
      </c>
      <c r="V343" s="33">
        <v>9.0252775848083291E-2</v>
      </c>
      <c r="W343" s="11">
        <v>-7.7973285046974219E-3</v>
      </c>
      <c r="X343" s="10">
        <v>-35</v>
      </c>
      <c r="Y343" s="33">
        <v>-0.10214174432355294</v>
      </c>
      <c r="Z343" s="13">
        <v>9817</v>
      </c>
      <c r="AA343" s="10">
        <v>76</v>
      </c>
      <c r="AB343" s="33">
        <v>0.27056209590607116</v>
      </c>
      <c r="AC343" s="11">
        <v>-1.9936735554618376E-3</v>
      </c>
      <c r="AD343" s="10">
        <v>-54</v>
      </c>
      <c r="AE343" s="33">
        <v>-0.32171856301742496</v>
      </c>
      <c r="AF343" s="11">
        <v>-1.0860061152665579E-2</v>
      </c>
      <c r="AG343" s="10">
        <v>-39</v>
      </c>
      <c r="AH343" s="33">
        <v>-0.14364135641516868</v>
      </c>
      <c r="AI343" s="14">
        <v>4.8999999999999932E-2</v>
      </c>
      <c r="AJ343" s="10">
        <v>-8</v>
      </c>
      <c r="AK343" s="33">
        <v>2.3219833302044468E-2</v>
      </c>
      <c r="AL343" s="13">
        <v>11118.160825871601</v>
      </c>
      <c r="AM343" s="38"/>
    </row>
    <row r="344" spans="1:39" x14ac:dyDescent="0.25">
      <c r="A344" t="s">
        <v>1062</v>
      </c>
      <c r="B344" s="5" t="s">
        <v>446</v>
      </c>
      <c r="C344" s="6" t="s">
        <v>47</v>
      </c>
      <c r="D344" s="7" t="s">
        <v>20</v>
      </c>
      <c r="E344" s="8">
        <v>22.8842519912676</v>
      </c>
      <c r="F344" s="36">
        <v>0.61148088582478266</v>
      </c>
      <c r="G344" s="8">
        <v>2.1495643538899287</v>
      </c>
      <c r="H344" s="9">
        <v>30</v>
      </c>
      <c r="I344" s="10">
        <v>142</v>
      </c>
      <c r="J344" s="33">
        <v>0.56000014622555128</v>
      </c>
      <c r="K344" s="11">
        <v>7.1942091075382741E-2</v>
      </c>
      <c r="L344" s="10">
        <v>299</v>
      </c>
      <c r="M344" s="33">
        <v>0.99650401336926131</v>
      </c>
      <c r="N344" s="11">
        <v>-5.3723355743172815E-2</v>
      </c>
      <c r="O344" s="10">
        <v>-33</v>
      </c>
      <c r="P344" s="33">
        <v>-8.985176409468254E-2</v>
      </c>
      <c r="Q344" s="11">
        <v>2.9128672745694015E-3</v>
      </c>
      <c r="R344" s="10">
        <v>245</v>
      </c>
      <c r="S344" s="33">
        <v>0.46731340494084594</v>
      </c>
      <c r="T344" s="12">
        <v>-0.96061479346781931</v>
      </c>
      <c r="U344" s="10">
        <v>37</v>
      </c>
      <c r="V344" s="33">
        <v>0.16873318150611355</v>
      </c>
      <c r="W344" s="11">
        <v>-1.2386007129122578E-2</v>
      </c>
      <c r="X344" s="10">
        <v>-83</v>
      </c>
      <c r="Y344" s="33">
        <v>-0.71141292148873903</v>
      </c>
      <c r="Z344" s="13">
        <v>-6213</v>
      </c>
      <c r="AA344" s="10">
        <v>187</v>
      </c>
      <c r="AB344" s="33">
        <v>0.49705887082664785</v>
      </c>
      <c r="AC344" s="11">
        <v>-4.3143189755529693E-3</v>
      </c>
      <c r="AD344" s="10">
        <v>-40</v>
      </c>
      <c r="AE344" s="33">
        <v>-0.15015770311708626</v>
      </c>
      <c r="AF344" s="11">
        <v>-2.3540520146150268E-3</v>
      </c>
      <c r="AG344" s="10">
        <v>59</v>
      </c>
      <c r="AH344" s="33">
        <v>0.14354457772814061</v>
      </c>
      <c r="AI344" s="14">
        <v>-0.28333333333333321</v>
      </c>
      <c r="AJ344" s="10">
        <v>16</v>
      </c>
      <c r="AK344" s="33">
        <v>1.9142531683780384E-2</v>
      </c>
      <c r="AL344" s="13">
        <v>23619.941742872936</v>
      </c>
      <c r="AM344" s="38"/>
    </row>
    <row r="345" spans="1:39" x14ac:dyDescent="0.25">
      <c r="A345" t="s">
        <v>787</v>
      </c>
      <c r="B345" s="5" t="s">
        <v>441</v>
      </c>
      <c r="C345" s="6" t="s">
        <v>44</v>
      </c>
      <c r="D345" s="7" t="s">
        <v>20</v>
      </c>
      <c r="E345" s="8">
        <v>20.168267989767845</v>
      </c>
      <c r="F345" s="36">
        <v>0.83551818034361736</v>
      </c>
      <c r="G345" s="8">
        <v>2.1443121437663244</v>
      </c>
      <c r="H345" s="9">
        <v>32</v>
      </c>
      <c r="I345" s="10">
        <v>-186</v>
      </c>
      <c r="J345" s="33">
        <v>-0.5729112221302759</v>
      </c>
      <c r="K345" s="11">
        <v>-1.4205807394207071E-2</v>
      </c>
      <c r="L345" s="10">
        <v>-108</v>
      </c>
      <c r="M345" s="33">
        <v>-0.2396175918222522</v>
      </c>
      <c r="N345" s="11">
        <v>-2.843116479480115E-3</v>
      </c>
      <c r="O345" s="10">
        <v>-139</v>
      </c>
      <c r="P345" s="33">
        <v>-0.35310747714579582</v>
      </c>
      <c r="Q345" s="11">
        <v>2.0333468889792598E-2</v>
      </c>
      <c r="R345" s="10">
        <v>227</v>
      </c>
      <c r="S345" s="33">
        <v>0.43784217481915072</v>
      </c>
      <c r="T345" s="12">
        <v>-0.83668005354752339</v>
      </c>
      <c r="U345" s="10">
        <v>200</v>
      </c>
      <c r="V345" s="33">
        <v>0.53209064471440159</v>
      </c>
      <c r="W345" s="11">
        <v>-3.4969048538646276E-2</v>
      </c>
      <c r="X345" s="10">
        <v>-16</v>
      </c>
      <c r="Y345" s="33">
        <v>-0.12082282864966179</v>
      </c>
      <c r="Z345" s="13">
        <v>14655</v>
      </c>
      <c r="AA345" s="10">
        <v>62</v>
      </c>
      <c r="AB345" s="33">
        <v>0.13617156072588127</v>
      </c>
      <c r="AC345" s="11">
        <v>6.2323842392867507E-4</v>
      </c>
      <c r="AD345" s="10">
        <v>145</v>
      </c>
      <c r="AE345" s="33">
        <v>0.41344888190344492</v>
      </c>
      <c r="AF345" s="11">
        <v>2.9254176224356221E-2</v>
      </c>
      <c r="AG345" s="10">
        <v>2</v>
      </c>
      <c r="AH345" s="33">
        <v>-3.5844521859799305E-2</v>
      </c>
      <c r="AI345" s="14">
        <v>-8.6666666666666892E-2</v>
      </c>
      <c r="AJ345" s="10">
        <v>-8</v>
      </c>
      <c r="AK345" s="33">
        <v>7.9542317171157895E-3</v>
      </c>
      <c r="AL345" s="13">
        <v>17455.037052835629</v>
      </c>
      <c r="AM345" s="38"/>
    </row>
    <row r="346" spans="1:39" x14ac:dyDescent="0.25">
      <c r="A346" t="s">
        <v>759</v>
      </c>
      <c r="B346" s="5" t="s">
        <v>186</v>
      </c>
      <c r="C346" s="6" t="s">
        <v>63</v>
      </c>
      <c r="D346" s="7" t="s">
        <v>34</v>
      </c>
      <c r="E346" s="8">
        <v>23.1434283155928</v>
      </c>
      <c r="F346" s="36">
        <v>0.59423626811584551</v>
      </c>
      <c r="G346" s="8">
        <v>2.1397946139500235</v>
      </c>
      <c r="H346" s="9">
        <v>28</v>
      </c>
      <c r="I346" s="10">
        <v>-60</v>
      </c>
      <c r="J346" s="33">
        <v>-0.2351268607741811</v>
      </c>
      <c r="K346" s="11">
        <v>2.6883291924457708E-3</v>
      </c>
      <c r="L346" s="10">
        <v>-311</v>
      </c>
      <c r="M346" s="33">
        <v>-1.5815519719747484</v>
      </c>
      <c r="N346" s="11">
        <v>4.513149331704807E-2</v>
      </c>
      <c r="O346" s="10">
        <v>31</v>
      </c>
      <c r="P346" s="33">
        <v>0.10391968943179397</v>
      </c>
      <c r="Q346" s="11">
        <v>-8.2559523961495476E-3</v>
      </c>
      <c r="R346" s="10">
        <v>19</v>
      </c>
      <c r="S346" s="33">
        <v>0.23888270298591624</v>
      </c>
      <c r="T346" s="12">
        <v>0</v>
      </c>
      <c r="U346" s="10">
        <v>-149</v>
      </c>
      <c r="V346" s="33">
        <v>-0.39144508106213544</v>
      </c>
      <c r="W346" s="11">
        <v>2.0058763764176073E-2</v>
      </c>
      <c r="X346" s="10">
        <v>0</v>
      </c>
      <c r="Y346" s="33">
        <v>-2.8638066661030775E-2</v>
      </c>
      <c r="Z346" s="13">
        <v>17702</v>
      </c>
      <c r="AA346" s="10">
        <v>48</v>
      </c>
      <c r="AB346" s="33">
        <v>0.10756353393531873</v>
      </c>
      <c r="AC346" s="11">
        <v>4.572490706319654E-4</v>
      </c>
      <c r="AD346" s="10">
        <v>0</v>
      </c>
      <c r="AE346" s="33">
        <v>0.98358028251894947</v>
      </c>
      <c r="AF346" s="11">
        <v>6.3751079714274406E-2</v>
      </c>
      <c r="AG346" s="10">
        <v>16</v>
      </c>
      <c r="AH346" s="33">
        <v>0.11091316442282939</v>
      </c>
      <c r="AI346" s="14">
        <v>-0.24100000000000055</v>
      </c>
      <c r="AJ346" s="10">
        <v>0</v>
      </c>
      <c r="AK346" s="33">
        <v>2.725849619423179E-2</v>
      </c>
      <c r="AL346" s="13">
        <v>31740.860357019235</v>
      </c>
      <c r="AM346" s="38"/>
    </row>
    <row r="347" spans="1:39" x14ac:dyDescent="0.25">
      <c r="A347" t="s">
        <v>1119</v>
      </c>
      <c r="B347" s="5" t="s">
        <v>152</v>
      </c>
      <c r="C347" s="6" t="s">
        <v>44</v>
      </c>
      <c r="D347" s="7" t="s">
        <v>20</v>
      </c>
      <c r="E347" s="8">
        <v>31.513744538953631</v>
      </c>
      <c r="F347" s="36">
        <v>-8.5835667306512597E-2</v>
      </c>
      <c r="G347" s="8">
        <v>2.1301887846359762</v>
      </c>
      <c r="H347" s="9">
        <v>-8</v>
      </c>
      <c r="I347" s="10">
        <v>-188</v>
      </c>
      <c r="J347" s="33">
        <v>-0.77648820446752598</v>
      </c>
      <c r="K347" s="11">
        <v>-2.0661549077108932E-2</v>
      </c>
      <c r="L347" s="10">
        <v>-542</v>
      </c>
      <c r="M347" s="33">
        <v>-3.8986227754251899</v>
      </c>
      <c r="N347" s="11">
        <v>0.14133762498034536</v>
      </c>
      <c r="O347" s="10">
        <v>86</v>
      </c>
      <c r="P347" s="33">
        <v>0.26020364648163824</v>
      </c>
      <c r="Q347" s="11">
        <v>-1.9241463685908129E-2</v>
      </c>
      <c r="R347" s="10">
        <v>19</v>
      </c>
      <c r="S347" s="33">
        <v>0.23888270298591624</v>
      </c>
      <c r="T347" s="12">
        <v>0</v>
      </c>
      <c r="U347" s="10">
        <v>38</v>
      </c>
      <c r="V347" s="33">
        <v>5.6036078646385268E-2</v>
      </c>
      <c r="W347" s="11">
        <v>-6.7050159381526336E-3</v>
      </c>
      <c r="X347" s="10">
        <v>0</v>
      </c>
      <c r="Y347" s="33">
        <v>-4.0919952911061874E-2</v>
      </c>
      <c r="Z347" s="13">
        <v>9821</v>
      </c>
      <c r="AA347" s="10">
        <v>-17</v>
      </c>
      <c r="AB347" s="33">
        <v>-0.22113578144365387</v>
      </c>
      <c r="AC347" s="11">
        <v>2.7288135593220367E-3</v>
      </c>
      <c r="AD347" s="10">
        <v>0</v>
      </c>
      <c r="AE347" s="33">
        <v>0.73050981947532434</v>
      </c>
      <c r="AF347" s="11">
        <v>5.1699539687972251E-2</v>
      </c>
      <c r="AG347" s="10">
        <v>15</v>
      </c>
      <c r="AH347" s="33">
        <v>0.22296702006484481</v>
      </c>
      <c r="AI347" s="14">
        <v>-0.39433333333333342</v>
      </c>
      <c r="AJ347" s="10">
        <v>0</v>
      </c>
      <c r="AK347" s="33">
        <v>1.4495237663627314E-2</v>
      </c>
      <c r="AL347" s="13">
        <v>22814.860240367474</v>
      </c>
      <c r="AM347" s="38"/>
    </row>
    <row r="348" spans="1:39" x14ac:dyDescent="0.25">
      <c r="A348" t="s">
        <v>644</v>
      </c>
      <c r="B348" s="5" t="s">
        <v>222</v>
      </c>
      <c r="C348" s="6" t="s">
        <v>93</v>
      </c>
      <c r="D348" s="7" t="s">
        <v>34</v>
      </c>
      <c r="E348" s="8">
        <v>27.749930598136622</v>
      </c>
      <c r="F348" s="36">
        <v>0.22195507631479533</v>
      </c>
      <c r="G348" s="8">
        <v>2.1295690609975857</v>
      </c>
      <c r="H348" s="9">
        <v>4</v>
      </c>
      <c r="I348" s="10">
        <v>101</v>
      </c>
      <c r="J348" s="33">
        <v>0.96905065655038403</v>
      </c>
      <c r="K348" s="11">
        <v>0.10714646064257605</v>
      </c>
      <c r="L348" s="10">
        <v>-67</v>
      </c>
      <c r="M348" s="33">
        <v>-9.6268497086010485E-2</v>
      </c>
      <c r="N348" s="11">
        <v>-5.9253171436524851E-3</v>
      </c>
      <c r="O348" s="10">
        <v>31</v>
      </c>
      <c r="P348" s="33">
        <v>0.15075438326436191</v>
      </c>
      <c r="Q348" s="11">
        <v>-1.3073569731228682E-2</v>
      </c>
      <c r="R348" s="10">
        <v>2</v>
      </c>
      <c r="S348" s="33">
        <v>0.13381736396235042</v>
      </c>
      <c r="T348" s="12">
        <v>-4.9055247115161182E-2</v>
      </c>
      <c r="U348" s="10">
        <v>82</v>
      </c>
      <c r="V348" s="33">
        <v>0.23439257243372924</v>
      </c>
      <c r="W348" s="11">
        <v>-1.7038448159739067E-2</v>
      </c>
      <c r="X348" s="10">
        <v>50</v>
      </c>
      <c r="Y348" s="33">
        <v>0.12684294763213105</v>
      </c>
      <c r="Z348" s="13">
        <v>22028</v>
      </c>
      <c r="AA348" s="10">
        <v>-154</v>
      </c>
      <c r="AB348" s="33">
        <v>-0.57037872160853664</v>
      </c>
      <c r="AC348" s="11">
        <v>8.9221556886227571E-3</v>
      </c>
      <c r="AD348" s="10">
        <v>-25</v>
      </c>
      <c r="AE348" s="33">
        <v>-0.15180633324825954</v>
      </c>
      <c r="AF348" s="11">
        <v>-3.5888923175486642E-4</v>
      </c>
      <c r="AG348" s="10">
        <v>62</v>
      </c>
      <c r="AH348" s="33">
        <v>0.30399951221713473</v>
      </c>
      <c r="AI348" s="14">
        <v>-0.45966666666666578</v>
      </c>
      <c r="AJ348" s="10">
        <v>-9</v>
      </c>
      <c r="AK348" s="33">
        <v>1.65497838345669E-2</v>
      </c>
      <c r="AL348" s="13">
        <v>11483.7392381627</v>
      </c>
      <c r="AM348" s="38"/>
    </row>
    <row r="349" spans="1:39" x14ac:dyDescent="0.25">
      <c r="A349" t="s">
        <v>725</v>
      </c>
      <c r="B349" s="5" t="s">
        <v>50</v>
      </c>
      <c r="C349" s="6" t="s">
        <v>24</v>
      </c>
      <c r="D349" s="7" t="s">
        <v>20</v>
      </c>
      <c r="E349" s="8">
        <v>65.839031926124491</v>
      </c>
      <c r="F349" s="36">
        <v>-2.8900610193709309</v>
      </c>
      <c r="G349" s="8">
        <v>2.1289608518135452</v>
      </c>
      <c r="H349" s="9">
        <v>-1</v>
      </c>
      <c r="I349" s="10">
        <v>286</v>
      </c>
      <c r="J349" s="33">
        <v>1.0084369869577809</v>
      </c>
      <c r="K349" s="11">
        <v>9.5155215701023033E-2</v>
      </c>
      <c r="L349" s="10">
        <v>135</v>
      </c>
      <c r="M349" s="33">
        <v>0.99443111413923913</v>
      </c>
      <c r="N349" s="11">
        <v>-7.3939088229826436E-2</v>
      </c>
      <c r="O349" s="10">
        <v>-18</v>
      </c>
      <c r="P349" s="33">
        <v>-1.0805735308879272</v>
      </c>
      <c r="Q349" s="11">
        <v>5.9060609266936653E-2</v>
      </c>
      <c r="R349" s="10">
        <v>1</v>
      </c>
      <c r="S349" s="33">
        <v>-2.331355340037454</v>
      </c>
      <c r="T349" s="12">
        <v>1.5035930364427585</v>
      </c>
      <c r="U349" s="10">
        <v>14</v>
      </c>
      <c r="V349" s="33">
        <v>0.49220095171035849</v>
      </c>
      <c r="W349" s="11">
        <v>-2.774200032570906E-2</v>
      </c>
      <c r="X349" s="10">
        <v>1</v>
      </c>
      <c r="Y349" s="33">
        <v>6.3129071178552154E-2</v>
      </c>
      <c r="Z349" s="13">
        <v>9396</v>
      </c>
      <c r="AA349" s="10">
        <v>2</v>
      </c>
      <c r="AB349" s="33">
        <v>6.4409830019253711E-2</v>
      </c>
      <c r="AC349" s="11">
        <v>-3.9727891156462608E-3</v>
      </c>
      <c r="AD349" s="10">
        <v>-15</v>
      </c>
      <c r="AE349" s="33">
        <v>-0.62451080535955583</v>
      </c>
      <c r="AF349" s="11">
        <v>-2.4499538258390352E-2</v>
      </c>
      <c r="AG349" s="10">
        <v>-3</v>
      </c>
      <c r="AH349" s="33">
        <v>7.9516708841136818E-2</v>
      </c>
      <c r="AI349" s="14">
        <v>-0.17833333333333279</v>
      </c>
      <c r="AJ349" s="10">
        <v>-8</v>
      </c>
      <c r="AK349" s="33">
        <v>2.417040608520149E-2</v>
      </c>
      <c r="AL349" s="13">
        <v>5071.4156583739896</v>
      </c>
      <c r="AM349" s="38"/>
    </row>
    <row r="350" spans="1:39" x14ac:dyDescent="0.25">
      <c r="A350" t="s">
        <v>832</v>
      </c>
      <c r="B350" s="5" t="s">
        <v>205</v>
      </c>
      <c r="C350" s="6" t="s">
        <v>49</v>
      </c>
      <c r="D350" s="7" t="s">
        <v>39</v>
      </c>
      <c r="E350" s="8">
        <v>30.995224105380835</v>
      </c>
      <c r="F350" s="36">
        <v>-3.4410110856051279E-2</v>
      </c>
      <c r="G350" s="8">
        <v>2.1076883851924961</v>
      </c>
      <c r="H350" s="9">
        <v>-3</v>
      </c>
      <c r="I350" s="10">
        <v>-223</v>
      </c>
      <c r="J350" s="33">
        <v>-0.73066132622346425</v>
      </c>
      <c r="K350" s="11">
        <v>-2.7023350439012939E-2</v>
      </c>
      <c r="L350" s="10">
        <v>127</v>
      </c>
      <c r="M350" s="33">
        <v>0.54448627216159529</v>
      </c>
      <c r="N350" s="11">
        <v>-4.741620287196753E-2</v>
      </c>
      <c r="O350" s="10">
        <v>-14</v>
      </c>
      <c r="P350" s="33">
        <v>-0.10491529865733956</v>
      </c>
      <c r="Q350" s="11">
        <v>2.3032207332548543E-3</v>
      </c>
      <c r="R350" s="10">
        <v>197</v>
      </c>
      <c r="S350" s="33">
        <v>0.3927127845156092</v>
      </c>
      <c r="T350" s="12">
        <v>-0.84535552452014961</v>
      </c>
      <c r="U350" s="10">
        <v>24</v>
      </c>
      <c r="V350" s="33">
        <v>8.755517460359219E-2</v>
      </c>
      <c r="W350" s="11">
        <v>-7.8021928181544603E-3</v>
      </c>
      <c r="X350" s="10">
        <v>87</v>
      </c>
      <c r="Y350" s="33">
        <v>0.27256784097187731</v>
      </c>
      <c r="Z350" s="13">
        <v>27253</v>
      </c>
      <c r="AA350" s="10">
        <v>4</v>
      </c>
      <c r="AB350" s="33">
        <v>-5.0289310907342025E-2</v>
      </c>
      <c r="AC350" s="11">
        <v>2.0860927152317882E-3</v>
      </c>
      <c r="AD350" s="10">
        <v>-99</v>
      </c>
      <c r="AE350" s="33">
        <v>-0.61227472839337671</v>
      </c>
      <c r="AF350" s="11">
        <v>-2.7541676997179465E-2</v>
      </c>
      <c r="AG350" s="10">
        <v>3</v>
      </c>
      <c r="AH350" s="33">
        <v>7.6065715851605264E-2</v>
      </c>
      <c r="AI350" s="14">
        <v>-0.19766666666666666</v>
      </c>
      <c r="AJ350" s="10">
        <v>14</v>
      </c>
      <c r="AK350" s="33">
        <v>3.104304625397647E-2</v>
      </c>
      <c r="AL350" s="13">
        <v>17665.699383512911</v>
      </c>
      <c r="AM350" s="38"/>
    </row>
    <row r="351" spans="1:39" x14ac:dyDescent="0.25">
      <c r="A351" t="s">
        <v>711</v>
      </c>
      <c r="B351" s="5" t="s">
        <v>360</v>
      </c>
      <c r="C351" s="6" t="s">
        <v>30</v>
      </c>
      <c r="D351" s="7" t="s">
        <v>20</v>
      </c>
      <c r="E351" s="8">
        <v>30.807957247596597</v>
      </c>
      <c r="F351" s="36">
        <v>-2.0019408678892958E-3</v>
      </c>
      <c r="G351" s="8">
        <v>2.0651914511411817</v>
      </c>
      <c r="H351" s="9">
        <v>1</v>
      </c>
      <c r="I351" s="10">
        <v>165</v>
      </c>
      <c r="J351" s="33">
        <v>0.87985586286052297</v>
      </c>
      <c r="K351" s="11">
        <v>9.7343010502408678E-2</v>
      </c>
      <c r="L351" s="10">
        <v>-361</v>
      </c>
      <c r="M351" s="33">
        <v>-2.4926639602560479</v>
      </c>
      <c r="N351" s="11">
        <v>7.8282960638078131E-2</v>
      </c>
      <c r="O351" s="10">
        <v>36</v>
      </c>
      <c r="P351" s="33">
        <v>0.14236239744811091</v>
      </c>
      <c r="Q351" s="11">
        <v>-1.2200953592751571E-2</v>
      </c>
      <c r="R351" s="10">
        <v>78</v>
      </c>
      <c r="S351" s="33">
        <v>0.24782986670815407</v>
      </c>
      <c r="T351" s="12">
        <v>-0.6820497765784177</v>
      </c>
      <c r="U351" s="10">
        <v>-165</v>
      </c>
      <c r="V351" s="33">
        <v>-0.51878251298120781</v>
      </c>
      <c r="W351" s="11">
        <v>2.8348694290019606E-2</v>
      </c>
      <c r="X351" s="10">
        <v>30</v>
      </c>
      <c r="Y351" s="33">
        <v>0.10140811213601209</v>
      </c>
      <c r="Z351" s="13">
        <v>17783</v>
      </c>
      <c r="AA351" s="10">
        <v>35</v>
      </c>
      <c r="AB351" s="33">
        <v>0.2978466861405023</v>
      </c>
      <c r="AC351" s="11">
        <v>-3.333333333333334E-3</v>
      </c>
      <c r="AD351" s="10">
        <v>26</v>
      </c>
      <c r="AE351" s="33">
        <v>0.13242162170394495</v>
      </c>
      <c r="AF351" s="11">
        <v>1.4942393142228005E-2</v>
      </c>
      <c r="AG351" s="10">
        <v>3</v>
      </c>
      <c r="AH351" s="33">
        <v>-9.2417728733243595E-3</v>
      </c>
      <c r="AI351" s="14">
        <v>-0.11133333333333306</v>
      </c>
      <c r="AJ351" s="10">
        <v>-14</v>
      </c>
      <c r="AK351" s="33">
        <v>1.6974221752261709E-3</v>
      </c>
      <c r="AL351" s="13">
        <v>13871.742430764716</v>
      </c>
      <c r="AM351" s="38"/>
    </row>
    <row r="352" spans="1:39" x14ac:dyDescent="0.25">
      <c r="A352" t="s">
        <v>1160</v>
      </c>
      <c r="B352" s="5" t="s">
        <v>200</v>
      </c>
      <c r="C352" s="6" t="s">
        <v>22</v>
      </c>
      <c r="D352" s="7" t="s">
        <v>20</v>
      </c>
      <c r="E352" s="8">
        <v>33.581991604957246</v>
      </c>
      <c r="F352" s="36">
        <v>-0.22822079398817641</v>
      </c>
      <c r="G352" s="8">
        <v>2.0640796847932066</v>
      </c>
      <c r="H352" s="9">
        <v>-21</v>
      </c>
      <c r="I352" s="10">
        <v>57</v>
      </c>
      <c r="J352" s="33">
        <v>0.24586014170241727</v>
      </c>
      <c r="K352" s="11">
        <v>4.4667781093557513E-2</v>
      </c>
      <c r="L352" s="10">
        <v>3</v>
      </c>
      <c r="M352" s="33">
        <v>-0.22475372631192925</v>
      </c>
      <c r="N352" s="11">
        <v>-4.2416008239933856E-2</v>
      </c>
      <c r="O352" s="10">
        <v>84</v>
      </c>
      <c r="P352" s="33">
        <v>0.59583235256423661</v>
      </c>
      <c r="Q352" s="11">
        <v>-4.2050053234206963E-2</v>
      </c>
      <c r="R352" s="10">
        <v>3</v>
      </c>
      <c r="S352" s="33">
        <v>0.10238362384158792</v>
      </c>
      <c r="T352" s="12">
        <v>-4.1677688973719262E-2</v>
      </c>
      <c r="U352" s="10">
        <v>-42</v>
      </c>
      <c r="V352" s="33">
        <v>-0.26540033777776495</v>
      </c>
      <c r="W352" s="11">
        <v>1.4335358085358088E-2</v>
      </c>
      <c r="X352" s="10">
        <v>-38</v>
      </c>
      <c r="Y352" s="33">
        <v>-9.6030773484455545E-2</v>
      </c>
      <c r="Z352" s="13">
        <v>9445</v>
      </c>
      <c r="AA352" s="10">
        <v>11</v>
      </c>
      <c r="AB352" s="33">
        <v>3.6928138069991304E-2</v>
      </c>
      <c r="AC352" s="11">
        <v>7.9244151169765437E-4</v>
      </c>
      <c r="AD352" s="10">
        <v>-183</v>
      </c>
      <c r="AE352" s="33">
        <v>-0.58155599209953823</v>
      </c>
      <c r="AF352" s="11">
        <v>-2.7794528287057862E-2</v>
      </c>
      <c r="AG352" s="10">
        <v>-20</v>
      </c>
      <c r="AH352" s="33">
        <v>-0.11699566838223419</v>
      </c>
      <c r="AI352" s="14">
        <v>2.8999999999999915E-2</v>
      </c>
      <c r="AJ352" s="10">
        <v>-22</v>
      </c>
      <c r="AK352" s="33">
        <v>1.4378032582812394E-2</v>
      </c>
      <c r="AL352" s="13">
        <v>4507.9186867501703</v>
      </c>
      <c r="AM352" s="38"/>
    </row>
    <row r="353" spans="1:39" x14ac:dyDescent="0.25">
      <c r="A353" t="s">
        <v>608</v>
      </c>
      <c r="B353" s="5" t="s">
        <v>455</v>
      </c>
      <c r="C353" s="6" t="s">
        <v>93</v>
      </c>
      <c r="D353" s="7" t="s">
        <v>34</v>
      </c>
      <c r="E353" s="8">
        <v>15.177418148478598</v>
      </c>
      <c r="F353" s="36">
        <v>1.2780569431408075</v>
      </c>
      <c r="G353" s="8">
        <v>2.0580185761176288</v>
      </c>
      <c r="H353" s="9">
        <v>57</v>
      </c>
      <c r="I353" s="10">
        <v>-227</v>
      </c>
      <c r="J353" s="33">
        <v>-0.95422403530820699</v>
      </c>
      <c r="K353" s="11">
        <v>-4.5901795549601054E-2</v>
      </c>
      <c r="L353" s="10">
        <v>-294</v>
      </c>
      <c r="M353" s="33">
        <v>-2.55787543522157</v>
      </c>
      <c r="N353" s="11">
        <v>7.7258928078600214E-2</v>
      </c>
      <c r="O353" s="10">
        <v>6</v>
      </c>
      <c r="P353" s="33">
        <v>5.8569689342715447E-2</v>
      </c>
      <c r="Q353" s="11">
        <v>-5.3191489361702126E-3</v>
      </c>
      <c r="R353" s="10">
        <v>19</v>
      </c>
      <c r="S353" s="33">
        <v>0.23888270298591624</v>
      </c>
      <c r="T353" s="12">
        <v>0</v>
      </c>
      <c r="U353" s="10">
        <v>114</v>
      </c>
      <c r="V353" s="33">
        <v>0.39474293479203082</v>
      </c>
      <c r="W353" s="11">
        <v>-2.6203123389824154E-2</v>
      </c>
      <c r="X353" s="10">
        <v>81</v>
      </c>
      <c r="Y353" s="33">
        <v>1.6653473993202952</v>
      </c>
      <c r="Z353" s="13">
        <v>97232</v>
      </c>
      <c r="AA353" s="10">
        <v>-154</v>
      </c>
      <c r="AB353" s="33">
        <v>-0.70369245355773535</v>
      </c>
      <c r="AC353" s="11">
        <v>1.2033370411568406E-2</v>
      </c>
      <c r="AD353" s="10">
        <v>190</v>
      </c>
      <c r="AE353" s="33">
        <v>0.62429930510742027</v>
      </c>
      <c r="AF353" s="11">
        <v>4.2085222184425897E-2</v>
      </c>
      <c r="AG353" s="10">
        <v>-8</v>
      </c>
      <c r="AH353" s="33">
        <v>-0.19237221672448546</v>
      </c>
      <c r="AI353" s="14">
        <v>6.9666666666666544E-2</v>
      </c>
      <c r="AJ353" s="10">
        <v>-2</v>
      </c>
      <c r="AK353" s="33">
        <v>-0.29589885214507727</v>
      </c>
      <c r="AL353" s="13">
        <v>19692.403638651595</v>
      </c>
      <c r="AM353" s="38"/>
    </row>
    <row r="354" spans="1:39" x14ac:dyDescent="0.25">
      <c r="A354" t="s">
        <v>768</v>
      </c>
      <c r="B354" s="5" t="s">
        <v>344</v>
      </c>
      <c r="C354" s="6" t="s">
        <v>61</v>
      </c>
      <c r="D354" s="7" t="s">
        <v>39</v>
      </c>
      <c r="E354" s="8">
        <v>23.165355674360306</v>
      </c>
      <c r="F354" s="36">
        <v>0.63298042648515196</v>
      </c>
      <c r="G354" s="8">
        <v>2.0390937280090604</v>
      </c>
      <c r="H354" s="9">
        <v>32</v>
      </c>
      <c r="I354" s="10">
        <v>75</v>
      </c>
      <c r="J354" s="33">
        <v>1.2836471854763658</v>
      </c>
      <c r="K354" s="11">
        <v>0.13425688490130483</v>
      </c>
      <c r="L354" s="10">
        <v>69</v>
      </c>
      <c r="M354" s="33">
        <v>0.70546283809798238</v>
      </c>
      <c r="N354" s="11">
        <v>-3.1372549019607843E-2</v>
      </c>
      <c r="O354" s="10">
        <v>-201</v>
      </c>
      <c r="P354" s="33">
        <v>-0.58586895364942304</v>
      </c>
      <c r="Q354" s="11">
        <v>3.4107762069885306E-2</v>
      </c>
      <c r="R354" s="10">
        <v>208</v>
      </c>
      <c r="S354" s="33">
        <v>0.41050320585144778</v>
      </c>
      <c r="T354" s="12">
        <v>-0.94921654764142083</v>
      </c>
      <c r="U354" s="10">
        <v>69</v>
      </c>
      <c r="V354" s="33">
        <v>0.17679621295864906</v>
      </c>
      <c r="W354" s="11">
        <v>-1.3741382908212751E-2</v>
      </c>
      <c r="X354" s="10">
        <v>23</v>
      </c>
      <c r="Y354" s="33">
        <v>6.6726790288816673E-2</v>
      </c>
      <c r="Z354" s="13">
        <v>18931</v>
      </c>
      <c r="AA354" s="10">
        <v>-29</v>
      </c>
      <c r="AB354" s="33">
        <v>-0.14907771270773512</v>
      </c>
      <c r="AC354" s="11">
        <v>3.3909430826755266E-3</v>
      </c>
      <c r="AD354" s="10">
        <v>73</v>
      </c>
      <c r="AE354" s="33">
        <v>0.22116652231509071</v>
      </c>
      <c r="AF354" s="11">
        <v>1.8392961082414838E-2</v>
      </c>
      <c r="AG354" s="10">
        <v>5</v>
      </c>
      <c r="AH354" s="33">
        <v>-6.2815753600654889E-3</v>
      </c>
      <c r="AI354" s="14">
        <v>-0.11533333333333307</v>
      </c>
      <c r="AJ354" s="10">
        <v>-32</v>
      </c>
      <c r="AK354" s="33">
        <v>-1.1891002501057929E-2</v>
      </c>
      <c r="AL354" s="13">
        <v>6405.5729641397484</v>
      </c>
      <c r="AM354" s="38"/>
    </row>
    <row r="355" spans="1:39" x14ac:dyDescent="0.25">
      <c r="A355" t="s">
        <v>859</v>
      </c>
      <c r="B355" s="5" t="s">
        <v>68</v>
      </c>
      <c r="C355" s="6" t="s">
        <v>19</v>
      </c>
      <c r="D355" s="7" t="s">
        <v>20</v>
      </c>
      <c r="E355" s="8">
        <v>52.231173432637618</v>
      </c>
      <c r="F355" s="36">
        <v>-1.7216382083777662</v>
      </c>
      <c r="G355" s="8">
        <v>1.9885401776820402</v>
      </c>
      <c r="H355" s="9">
        <v>-16</v>
      </c>
      <c r="I355" s="10">
        <v>330</v>
      </c>
      <c r="J355" s="33">
        <v>3.0000384307586945</v>
      </c>
      <c r="K355" s="11">
        <v>0.25321904914345383</v>
      </c>
      <c r="L355" s="10">
        <v>104</v>
      </c>
      <c r="M355" s="33">
        <v>0.72645066617214848</v>
      </c>
      <c r="N355" s="11">
        <v>-6.1151262750397853E-2</v>
      </c>
      <c r="O355" s="10">
        <v>2</v>
      </c>
      <c r="P355" s="33">
        <v>6.8969638361684238E-2</v>
      </c>
      <c r="Q355" s="11">
        <v>-1.0843840897159202E-2</v>
      </c>
      <c r="R355" s="10">
        <v>-1</v>
      </c>
      <c r="S355" s="33">
        <v>-0.70245533080721312</v>
      </c>
      <c r="T355" s="12">
        <v>-0.89528953197899241</v>
      </c>
      <c r="U355" s="10">
        <v>-39</v>
      </c>
      <c r="V355" s="33">
        <v>-1.4227110527434255</v>
      </c>
      <c r="W355" s="11">
        <v>8.662208754003381E-2</v>
      </c>
      <c r="X355" s="10">
        <v>-2</v>
      </c>
      <c r="Y355" s="33">
        <v>1.1712943958864797E-2</v>
      </c>
      <c r="Z355" s="13">
        <v>7856</v>
      </c>
      <c r="AA355" s="10">
        <v>15</v>
      </c>
      <c r="AB355" s="33">
        <v>0.11167494690451019</v>
      </c>
      <c r="AC355" s="11">
        <v>-1.8739269831419963E-3</v>
      </c>
      <c r="AD355" s="10">
        <v>-52</v>
      </c>
      <c r="AE355" s="33">
        <v>-0.78938452424018701</v>
      </c>
      <c r="AF355" s="11">
        <v>-3.5879094789254773E-2</v>
      </c>
      <c r="AG355" s="10">
        <v>0</v>
      </c>
      <c r="AH355" s="33">
        <v>0.25209445852984302</v>
      </c>
      <c r="AI355" s="14">
        <v>-0.37466666666666626</v>
      </c>
      <c r="AJ355" s="10">
        <v>0</v>
      </c>
      <c r="AK355" s="33">
        <v>2.3637125291322558E-2</v>
      </c>
      <c r="AL355" s="13">
        <v>-888.11715870206535</v>
      </c>
      <c r="AM355" s="38">
        <v>1</v>
      </c>
    </row>
    <row r="356" spans="1:39" x14ac:dyDescent="0.25">
      <c r="A356" t="s">
        <v>1112</v>
      </c>
      <c r="B356" s="5" t="s">
        <v>425</v>
      </c>
      <c r="C356" s="6" t="s">
        <v>54</v>
      </c>
      <c r="D356" s="7" t="s">
        <v>39</v>
      </c>
      <c r="E356" s="8">
        <v>19.335294645153702</v>
      </c>
      <c r="F356" s="36">
        <v>0.96654276776438453</v>
      </c>
      <c r="G356" s="8">
        <v>1.9878984250855822</v>
      </c>
      <c r="H356" s="9">
        <v>43</v>
      </c>
      <c r="I356" s="10">
        <v>24</v>
      </c>
      <c r="J356" s="33">
        <v>0.10918709707887747</v>
      </c>
      <c r="K356" s="11">
        <v>3.3479255734265245E-2</v>
      </c>
      <c r="L356" s="10">
        <v>4</v>
      </c>
      <c r="M356" s="33">
        <v>0.12097466702105031</v>
      </c>
      <c r="N356" s="11">
        <v>-1.1712088130239988E-2</v>
      </c>
      <c r="O356" s="10">
        <v>-10</v>
      </c>
      <c r="P356" s="33">
        <v>-3.3529697779964063E-2</v>
      </c>
      <c r="Q356" s="11">
        <v>-2.6179718062612975E-4</v>
      </c>
      <c r="R356" s="10">
        <v>97</v>
      </c>
      <c r="S356" s="33">
        <v>0.26544567367620908</v>
      </c>
      <c r="T356" s="12">
        <v>-0.19810033357480694</v>
      </c>
      <c r="U356" s="10">
        <v>66</v>
      </c>
      <c r="V356" s="33">
        <v>0.15447741927181158</v>
      </c>
      <c r="W356" s="11">
        <v>-1.2558820434542171E-2</v>
      </c>
      <c r="X356" s="10">
        <v>30</v>
      </c>
      <c r="Y356" s="33">
        <v>0.22165401783333882</v>
      </c>
      <c r="Z356" s="13">
        <v>29480</v>
      </c>
      <c r="AA356" s="10">
        <v>50</v>
      </c>
      <c r="AB356" s="33">
        <v>7.4456362301411561E-2</v>
      </c>
      <c r="AC356" s="11">
        <v>1.2324141812042784E-3</v>
      </c>
      <c r="AD356" s="10">
        <v>82</v>
      </c>
      <c r="AE356" s="33">
        <v>0.22242141236938751</v>
      </c>
      <c r="AF356" s="11">
        <v>1.7736879424488983E-2</v>
      </c>
      <c r="AG356" s="10">
        <v>12</v>
      </c>
      <c r="AH356" s="33">
        <v>1.2050893326930545E-2</v>
      </c>
      <c r="AI356" s="14">
        <v>-0.14833333333333343</v>
      </c>
      <c r="AJ356" s="10">
        <v>11</v>
      </c>
      <c r="AK356" s="33">
        <v>4.2576629419010803E-3</v>
      </c>
      <c r="AL356" s="13">
        <v>48624.069018414681</v>
      </c>
      <c r="AM356" s="38"/>
    </row>
    <row r="357" spans="1:39" x14ac:dyDescent="0.25">
      <c r="A357" t="s">
        <v>1058</v>
      </c>
      <c r="B357" s="5" t="s">
        <v>214</v>
      </c>
      <c r="C357" s="6" t="s">
        <v>49</v>
      </c>
      <c r="D357" s="7" t="s">
        <v>39</v>
      </c>
      <c r="E357" s="8">
        <v>30.320505878443797</v>
      </c>
      <c r="F357" s="36">
        <v>7.1583047428527502E-2</v>
      </c>
      <c r="G357" s="8">
        <v>1.9813350048840661</v>
      </c>
      <c r="H357" s="9">
        <v>2</v>
      </c>
      <c r="I357" s="10">
        <v>-42</v>
      </c>
      <c r="J357" s="33">
        <v>-0.43217660866739227</v>
      </c>
      <c r="K357" s="11">
        <v>1.0407192315384783E-2</v>
      </c>
      <c r="L357" s="10">
        <v>23</v>
      </c>
      <c r="M357" s="33">
        <v>5.3028966931831303E-2</v>
      </c>
      <c r="N357" s="11">
        <v>-2.2154068704324702E-2</v>
      </c>
      <c r="O357" s="10">
        <v>115</v>
      </c>
      <c r="P357" s="33">
        <v>0.37759224775140549</v>
      </c>
      <c r="Q357" s="11">
        <v>-2.6662716357865102E-2</v>
      </c>
      <c r="R357" s="10">
        <v>-17</v>
      </c>
      <c r="S357" s="33">
        <v>-0.4111991713453591</v>
      </c>
      <c r="T357" s="12">
        <v>0.29119339222417029</v>
      </c>
      <c r="U357" s="10">
        <v>-58</v>
      </c>
      <c r="V357" s="33">
        <v>-0.19495030701640995</v>
      </c>
      <c r="W357" s="11">
        <v>9.3391051711044781E-3</v>
      </c>
      <c r="X357" s="10">
        <v>62</v>
      </c>
      <c r="Y357" s="33">
        <v>0.20349783100986008</v>
      </c>
      <c r="Z357" s="13">
        <v>21720</v>
      </c>
      <c r="AA357" s="10">
        <v>76</v>
      </c>
      <c r="AB357" s="33">
        <v>0.22611343489046551</v>
      </c>
      <c r="AC357" s="11">
        <v>-1.2100456621004577E-3</v>
      </c>
      <c r="AD357" s="10">
        <v>-21</v>
      </c>
      <c r="AE357" s="33">
        <v>-7.1943826258580756E-2</v>
      </c>
      <c r="AF357" s="11">
        <v>3.7559658088178738E-3</v>
      </c>
      <c r="AG357" s="10">
        <v>49</v>
      </c>
      <c r="AH357" s="33">
        <v>0.12192894700327211</v>
      </c>
      <c r="AI357" s="14">
        <v>-0.26000000000000023</v>
      </c>
      <c r="AJ357" s="10">
        <v>23</v>
      </c>
      <c r="AK357" s="33">
        <v>2.711004832087327E-2</v>
      </c>
      <c r="AL357" s="13">
        <v>22829.631909052987</v>
      </c>
      <c r="AM357" s="38"/>
    </row>
    <row r="358" spans="1:39" x14ac:dyDescent="0.25">
      <c r="A358" t="s">
        <v>841</v>
      </c>
      <c r="B358" s="5" t="s">
        <v>320</v>
      </c>
      <c r="C358" s="6" t="s">
        <v>63</v>
      </c>
      <c r="D358" s="7" t="s">
        <v>34</v>
      </c>
      <c r="E358" s="8">
        <v>28.848174899926104</v>
      </c>
      <c r="F358" s="36">
        <v>0.20014806684623065</v>
      </c>
      <c r="G358" s="8">
        <v>1.9608130764741958</v>
      </c>
      <c r="H358" s="9">
        <v>-3</v>
      </c>
      <c r="I358" s="10">
        <v>-40</v>
      </c>
      <c r="J358" s="33">
        <v>-0.11659699818711411</v>
      </c>
      <c r="K358" s="11">
        <v>1.130670084616725E-2</v>
      </c>
      <c r="L358" s="10">
        <v>64</v>
      </c>
      <c r="M358" s="33">
        <v>0.4376156297396821</v>
      </c>
      <c r="N358" s="11">
        <v>-4.9293639350754634E-2</v>
      </c>
      <c r="O358" s="10">
        <v>-9</v>
      </c>
      <c r="P358" s="33">
        <v>-2.4438400702229107E-2</v>
      </c>
      <c r="Q358" s="11">
        <v>-1.4801106865382982E-3</v>
      </c>
      <c r="R358" s="10">
        <v>130</v>
      </c>
      <c r="S358" s="33">
        <v>0.30848346109119573</v>
      </c>
      <c r="T358" s="12">
        <v>-0.68247589776952711</v>
      </c>
      <c r="U358" s="10">
        <v>-76</v>
      </c>
      <c r="V358" s="33">
        <v>-0.23900769242654352</v>
      </c>
      <c r="W358" s="11">
        <v>1.0433066345652959E-2</v>
      </c>
      <c r="X358" s="10">
        <v>-103</v>
      </c>
      <c r="Y358" s="33">
        <v>-0.42210702572270253</v>
      </c>
      <c r="Z358" s="13">
        <v>146</v>
      </c>
      <c r="AA358" s="10">
        <v>56</v>
      </c>
      <c r="AB358" s="33">
        <v>0.37330378112820478</v>
      </c>
      <c r="AC358" s="11">
        <v>-4.1063829787234066E-3</v>
      </c>
      <c r="AD358" s="10">
        <v>7</v>
      </c>
      <c r="AE358" s="33">
        <v>0.11589161350836857</v>
      </c>
      <c r="AF358" s="11">
        <v>1.4680179269368376E-2</v>
      </c>
      <c r="AG358" s="10">
        <v>-10</v>
      </c>
      <c r="AH358" s="33">
        <v>9.3338931053899565E-3</v>
      </c>
      <c r="AI358" s="14">
        <v>-0.12833333333333297</v>
      </c>
      <c r="AJ358" s="10">
        <v>4</v>
      </c>
      <c r="AK358" s="33">
        <v>2.1736795221789756E-2</v>
      </c>
      <c r="AL358" s="13">
        <v>20646.376819468365</v>
      </c>
      <c r="AM358" s="38"/>
    </row>
    <row r="359" spans="1:39" x14ac:dyDescent="0.25">
      <c r="A359" t="s">
        <v>702</v>
      </c>
      <c r="B359" s="5" t="s">
        <v>349</v>
      </c>
      <c r="C359" s="6" t="s">
        <v>44</v>
      </c>
      <c r="D359" s="7" t="s">
        <v>20</v>
      </c>
      <c r="E359" s="8">
        <v>25.195502220630054</v>
      </c>
      <c r="F359" s="36">
        <v>0.50314067310375377</v>
      </c>
      <c r="G359" s="8">
        <v>1.9495528022338782</v>
      </c>
      <c r="H359" s="9">
        <v>23</v>
      </c>
      <c r="I359" s="10">
        <v>200</v>
      </c>
      <c r="J359" s="33">
        <v>0.70719126108978714</v>
      </c>
      <c r="K359" s="11">
        <v>7.9111256252050732E-2</v>
      </c>
      <c r="L359" s="10">
        <v>96</v>
      </c>
      <c r="M359" s="33">
        <v>0.35810364452218335</v>
      </c>
      <c r="N359" s="11">
        <v>-3.073369896471255E-2</v>
      </c>
      <c r="O359" s="10">
        <v>-28</v>
      </c>
      <c r="P359" s="33">
        <v>-6.3976729496799445E-2</v>
      </c>
      <c r="Q359" s="11">
        <v>1.4096195597999781E-3</v>
      </c>
      <c r="R359" s="10">
        <v>80</v>
      </c>
      <c r="S359" s="33">
        <v>0.22678773957589121</v>
      </c>
      <c r="T359" s="12">
        <v>-0.26685689449862887</v>
      </c>
      <c r="U359" s="10">
        <v>23</v>
      </c>
      <c r="V359" s="33">
        <v>7.428871042925822E-2</v>
      </c>
      <c r="W359" s="11">
        <v>-7.284071384491525E-3</v>
      </c>
      <c r="X359" s="10">
        <v>-21</v>
      </c>
      <c r="Y359" s="33">
        <v>-8.4931766717863066E-2</v>
      </c>
      <c r="Z359" s="13">
        <v>12397</v>
      </c>
      <c r="AA359" s="10">
        <v>98</v>
      </c>
      <c r="AB359" s="33">
        <v>0.22106984622956799</v>
      </c>
      <c r="AC359" s="11">
        <v>-5.1597051597051385E-4</v>
      </c>
      <c r="AD359" s="10">
        <v>-51</v>
      </c>
      <c r="AE359" s="33">
        <v>-0.15509471992804794</v>
      </c>
      <c r="AF359" s="11">
        <v>-2.3328208976188813E-3</v>
      </c>
      <c r="AG359" s="10">
        <v>6</v>
      </c>
      <c r="AH359" s="33">
        <v>6.0482013063767437E-2</v>
      </c>
      <c r="AI359" s="14">
        <v>-0.18099999999999961</v>
      </c>
      <c r="AJ359" s="10">
        <v>-8</v>
      </c>
      <c r="AK359" s="33">
        <v>1.4213453371248547E-2</v>
      </c>
      <c r="AL359" s="13">
        <v>9987.361646032572</v>
      </c>
      <c r="AM359" s="38"/>
    </row>
    <row r="360" spans="1:39" x14ac:dyDescent="0.25">
      <c r="A360" t="s">
        <v>618</v>
      </c>
      <c r="B360" s="5" t="s">
        <v>444</v>
      </c>
      <c r="C360" s="6" t="s">
        <v>30</v>
      </c>
      <c r="D360" s="7" t="s">
        <v>20</v>
      </c>
      <c r="E360" s="8">
        <v>16.053422209777974</v>
      </c>
      <c r="F360" s="36">
        <v>1.2535511145580047</v>
      </c>
      <c r="G360" s="8">
        <v>1.9410791112131029</v>
      </c>
      <c r="H360" s="9">
        <v>65</v>
      </c>
      <c r="I360" s="10">
        <v>237</v>
      </c>
      <c r="J360" s="33">
        <v>1.3236938466216381</v>
      </c>
      <c r="K360" s="11">
        <v>0.12879608596889747</v>
      </c>
      <c r="L360" s="10">
        <v>-34</v>
      </c>
      <c r="M360" s="33">
        <v>-9.5921916924431083E-2</v>
      </c>
      <c r="N360" s="11">
        <v>2.5613132911392403E-3</v>
      </c>
      <c r="O360" s="10">
        <v>-10</v>
      </c>
      <c r="P360" s="33">
        <v>-2.4486579614661941E-2</v>
      </c>
      <c r="Q360" s="11">
        <v>0</v>
      </c>
      <c r="R360" s="10">
        <v>19</v>
      </c>
      <c r="S360" s="33">
        <v>0.23888270298591624</v>
      </c>
      <c r="T360" s="12">
        <v>0</v>
      </c>
      <c r="U360" s="10">
        <v>100</v>
      </c>
      <c r="V360" s="33">
        <v>0.20766184638168994</v>
      </c>
      <c r="W360" s="11">
        <v>-1.5962441314553995E-2</v>
      </c>
      <c r="X360" s="10">
        <v>51</v>
      </c>
      <c r="Y360" s="33">
        <v>0.16569105684374058</v>
      </c>
      <c r="Z360" s="13">
        <v>20208</v>
      </c>
      <c r="AA360" s="10">
        <v>124</v>
      </c>
      <c r="AB360" s="33">
        <v>0.35979398768478854</v>
      </c>
      <c r="AC360" s="11">
        <v>-1.7899159663865571E-3</v>
      </c>
      <c r="AD360" s="10">
        <v>21</v>
      </c>
      <c r="AE360" s="33">
        <v>8.423286315551648E-2</v>
      </c>
      <c r="AF360" s="11">
        <v>8.9528258132909322E-3</v>
      </c>
      <c r="AG360" s="10">
        <v>-2</v>
      </c>
      <c r="AH360" s="33">
        <v>-6.0362238345585739E-2</v>
      </c>
      <c r="AI360" s="14">
        <v>-7.9666666666666552E-2</v>
      </c>
      <c r="AJ360" s="10">
        <v>-4</v>
      </c>
      <c r="AK360" s="33">
        <v>-0.28030874286756213</v>
      </c>
      <c r="AL360" s="13">
        <v>250614.76604723139</v>
      </c>
      <c r="AM360" s="38"/>
    </row>
    <row r="361" spans="1:39" x14ac:dyDescent="0.25">
      <c r="A361" t="s">
        <v>653</v>
      </c>
      <c r="B361" s="5" t="s">
        <v>281</v>
      </c>
      <c r="C361" s="6" t="s">
        <v>30</v>
      </c>
      <c r="D361" s="7" t="s">
        <v>20</v>
      </c>
      <c r="E361" s="8">
        <v>27.113882786183339</v>
      </c>
      <c r="F361" s="36">
        <v>0.36406216788695289</v>
      </c>
      <c r="G361" s="8">
        <v>1.90565028149706</v>
      </c>
      <c r="H361" s="9">
        <v>8</v>
      </c>
      <c r="I361" s="10">
        <v>-133</v>
      </c>
      <c r="J361" s="33">
        <v>-0.39103997105020361</v>
      </c>
      <c r="K361" s="11">
        <v>1.4369765117827615E-3</v>
      </c>
      <c r="L361" s="10">
        <v>-27</v>
      </c>
      <c r="M361" s="33">
        <v>-1.5489545265510024E-2</v>
      </c>
      <c r="N361" s="11">
        <v>-1.4021503183468884E-2</v>
      </c>
      <c r="O361" s="10">
        <v>18</v>
      </c>
      <c r="P361" s="33">
        <v>4.3233781755050882E-2</v>
      </c>
      <c r="Q361" s="11">
        <v>-5.6340532819543487E-3</v>
      </c>
      <c r="R361" s="10">
        <v>-71</v>
      </c>
      <c r="S361" s="33">
        <v>-3.0980815083199637E-2</v>
      </c>
      <c r="T361" s="12">
        <v>0.3065234326709948</v>
      </c>
      <c r="U361" s="10">
        <v>71</v>
      </c>
      <c r="V361" s="33">
        <v>0.24283321634932359</v>
      </c>
      <c r="W361" s="11">
        <v>-1.7090460101057518E-2</v>
      </c>
      <c r="X361" s="10">
        <v>-6</v>
      </c>
      <c r="Y361" s="33">
        <v>-5.0042911838734661E-3</v>
      </c>
      <c r="Z361" s="13">
        <v>13664</v>
      </c>
      <c r="AA361" s="10">
        <v>1</v>
      </c>
      <c r="AB361" s="33">
        <v>-3.5565016850093722E-2</v>
      </c>
      <c r="AC361" s="11">
        <v>2.0372895505774286E-3</v>
      </c>
      <c r="AD361" s="10">
        <v>61</v>
      </c>
      <c r="AE361" s="33">
        <v>0.23689517840455698</v>
      </c>
      <c r="AF361" s="11">
        <v>2.0187637683904747E-2</v>
      </c>
      <c r="AG361" s="10">
        <v>15</v>
      </c>
      <c r="AH361" s="33">
        <v>2.5008781734579877E-2</v>
      </c>
      <c r="AI361" s="14">
        <v>-0.15866666666666651</v>
      </c>
      <c r="AJ361" s="10">
        <v>40</v>
      </c>
      <c r="AK361" s="33">
        <v>3.2121192561886419E-2</v>
      </c>
      <c r="AL361" s="13">
        <v>41082.216638156708</v>
      </c>
      <c r="AM361" s="38">
        <v>1</v>
      </c>
    </row>
    <row r="362" spans="1:39" x14ac:dyDescent="0.25">
      <c r="A362" t="s">
        <v>771</v>
      </c>
      <c r="B362" s="5" t="s">
        <v>248</v>
      </c>
      <c r="C362" s="6" t="s">
        <v>91</v>
      </c>
      <c r="D362" s="7" t="s">
        <v>39</v>
      </c>
      <c r="E362" s="8">
        <v>27.053284292989275</v>
      </c>
      <c r="F362" s="36">
        <v>0.37120265919589723</v>
      </c>
      <c r="G362" s="8">
        <v>1.90021230402537</v>
      </c>
      <c r="H362" s="9">
        <v>8</v>
      </c>
      <c r="I362" s="10">
        <v>-533</v>
      </c>
      <c r="J362" s="33">
        <v>-3.8792140925018779</v>
      </c>
      <c r="K362" s="11">
        <v>-0.24427995354644216</v>
      </c>
      <c r="L362" s="10">
        <v>300</v>
      </c>
      <c r="M362" s="33">
        <v>1.2408870925022404</v>
      </c>
      <c r="N362" s="11">
        <v>-7.410667407887829E-2</v>
      </c>
      <c r="O362" s="10">
        <v>-25</v>
      </c>
      <c r="P362" s="33">
        <v>-9.9295070506487657E-2</v>
      </c>
      <c r="Q362" s="11">
        <v>2.7754460538300801E-3</v>
      </c>
      <c r="R362" s="10">
        <v>-31</v>
      </c>
      <c r="S362" s="33">
        <v>6.1223344761729581E-2</v>
      </c>
      <c r="T362" s="12">
        <v>7.0537990456551736E-2</v>
      </c>
      <c r="U362" s="10">
        <v>120</v>
      </c>
      <c r="V362" s="33">
        <v>0.40454965380647656</v>
      </c>
      <c r="W362" s="11">
        <v>-2.6833619269539692E-2</v>
      </c>
      <c r="X362" s="10">
        <v>-29</v>
      </c>
      <c r="Y362" s="33">
        <v>-8.0472057665767038E-2</v>
      </c>
      <c r="Z362" s="13">
        <v>8750</v>
      </c>
      <c r="AA362" s="10">
        <v>256</v>
      </c>
      <c r="AB362" s="33">
        <v>0.69758752517461431</v>
      </c>
      <c r="AC362" s="11">
        <v>-6.5788630904723804E-3</v>
      </c>
      <c r="AD362" s="10">
        <v>19</v>
      </c>
      <c r="AE362" s="33">
        <v>6.4823031624823668E-2</v>
      </c>
      <c r="AF362" s="11">
        <v>9.1785867759072159E-3</v>
      </c>
      <c r="AG362" s="10">
        <v>-41</v>
      </c>
      <c r="AH362" s="33">
        <v>-0.10620359841822806</v>
      </c>
      <c r="AI362" s="14">
        <v>2.3333333333330764E-3</v>
      </c>
      <c r="AJ362" s="10">
        <v>38</v>
      </c>
      <c r="AK362" s="33">
        <v>3.5675526419897213E-2</v>
      </c>
      <c r="AL362" s="13">
        <v>26163.231344410597</v>
      </c>
      <c r="AM362" s="38"/>
    </row>
    <row r="363" spans="1:39" x14ac:dyDescent="0.25">
      <c r="A363" t="s">
        <v>627</v>
      </c>
      <c r="B363" s="5" t="s">
        <v>160</v>
      </c>
      <c r="C363" s="6" t="s">
        <v>41</v>
      </c>
      <c r="D363" s="7" t="s">
        <v>34</v>
      </c>
      <c r="E363" s="8">
        <v>37.865866276084965</v>
      </c>
      <c r="F363" s="36">
        <v>-0.50381435488420534</v>
      </c>
      <c r="G363" s="8">
        <v>1.8791479394524444</v>
      </c>
      <c r="H363" s="9">
        <v>-6</v>
      </c>
      <c r="I363" s="10">
        <v>-39</v>
      </c>
      <c r="J363" s="33">
        <v>-8.6724889450448428E-2</v>
      </c>
      <c r="K363" s="11">
        <v>2.6425633172309615E-2</v>
      </c>
      <c r="L363" s="10">
        <v>22</v>
      </c>
      <c r="M363" s="33">
        <v>2.0326769274422174E-2</v>
      </c>
      <c r="N363" s="11">
        <v>-2.5091194861447855E-2</v>
      </c>
      <c r="O363" s="10">
        <v>-29</v>
      </c>
      <c r="P363" s="33">
        <v>-0.23063737959933339</v>
      </c>
      <c r="Q363" s="11">
        <v>9.9142113734689841E-3</v>
      </c>
      <c r="R363" s="10">
        <v>18</v>
      </c>
      <c r="S363" s="33">
        <v>0.12324619943656759</v>
      </c>
      <c r="T363" s="12">
        <v>-0.15208849346515774</v>
      </c>
      <c r="U363" s="10">
        <v>-15</v>
      </c>
      <c r="V363" s="33">
        <v>-5.2727115431365545E-2</v>
      </c>
      <c r="W363" s="11">
        <v>2.2388460120545683E-3</v>
      </c>
      <c r="X363" s="10">
        <v>13</v>
      </c>
      <c r="Y363" s="33">
        <v>7.3782069891739077E-2</v>
      </c>
      <c r="Z363" s="13">
        <v>15501</v>
      </c>
      <c r="AA363" s="10">
        <v>-31</v>
      </c>
      <c r="AB363" s="33">
        <v>-0.21920032803403111</v>
      </c>
      <c r="AC363" s="11">
        <v>3.5932346094794745E-3</v>
      </c>
      <c r="AD363" s="10">
        <v>-15</v>
      </c>
      <c r="AE363" s="33">
        <v>-0.23351265453267511</v>
      </c>
      <c r="AF363" s="11">
        <v>-3.7506030420426661E-3</v>
      </c>
      <c r="AG363" s="10">
        <v>13</v>
      </c>
      <c r="AH363" s="33">
        <v>0.18200890985432627</v>
      </c>
      <c r="AI363" s="14">
        <v>-0.31266666666666731</v>
      </c>
      <c r="AJ363" s="10">
        <v>5</v>
      </c>
      <c r="AK363" s="33">
        <v>2.5328623861275656E-2</v>
      </c>
      <c r="AL363" s="13">
        <v>16054.394715491595</v>
      </c>
      <c r="AM363" s="38">
        <v>1</v>
      </c>
    </row>
    <row r="364" spans="1:39" x14ac:dyDescent="0.25">
      <c r="A364" t="s">
        <v>1042</v>
      </c>
      <c r="B364" s="5" t="s">
        <v>330</v>
      </c>
      <c r="C364" s="6" t="s">
        <v>49</v>
      </c>
      <c r="D364" s="7" t="s">
        <v>39</v>
      </c>
      <c r="E364" s="8">
        <v>27.655420748319731</v>
      </c>
      <c r="F364" s="36">
        <v>0.33920254473930589</v>
      </c>
      <c r="G364" s="8">
        <v>1.8574821749321409</v>
      </c>
      <c r="H364" s="9">
        <v>7</v>
      </c>
      <c r="I364" s="10">
        <v>-106</v>
      </c>
      <c r="J364" s="33">
        <v>-0.43716948352792184</v>
      </c>
      <c r="K364" s="11">
        <v>3.7348668337093827E-3</v>
      </c>
      <c r="L364" s="10">
        <v>-78</v>
      </c>
      <c r="M364" s="33">
        <v>-0.11671876011081617</v>
      </c>
      <c r="N364" s="11">
        <v>-2.0967069892266939E-3</v>
      </c>
      <c r="O364" s="10">
        <v>8</v>
      </c>
      <c r="P364" s="33">
        <v>5.6038373998181706E-2</v>
      </c>
      <c r="Q364" s="11">
        <v>-7.0134752634997896E-3</v>
      </c>
      <c r="R364" s="10">
        <v>-34</v>
      </c>
      <c r="S364" s="33">
        <v>0.12410961784555483</v>
      </c>
      <c r="T364" s="12">
        <v>0.12915695321094334</v>
      </c>
      <c r="U364" s="10">
        <v>66</v>
      </c>
      <c r="V364" s="33">
        <v>0.22937362949892179</v>
      </c>
      <c r="W364" s="11">
        <v>-1.6231861321199394E-2</v>
      </c>
      <c r="X364" s="10">
        <v>-5</v>
      </c>
      <c r="Y364" s="33">
        <v>-2.8358737832865299E-2</v>
      </c>
      <c r="Z364" s="13">
        <v>13367</v>
      </c>
      <c r="AA364" s="10">
        <v>-31</v>
      </c>
      <c r="AB364" s="33">
        <v>-0.14096070232355568</v>
      </c>
      <c r="AC364" s="11">
        <v>3.6745045080827723E-3</v>
      </c>
      <c r="AD364" s="10">
        <v>39</v>
      </c>
      <c r="AE364" s="33">
        <v>0.22179747565005775</v>
      </c>
      <c r="AF364" s="11">
        <v>2.044511909691582E-2</v>
      </c>
      <c r="AG364" s="10">
        <v>24</v>
      </c>
      <c r="AH364" s="33">
        <v>4.3938991958202556E-2</v>
      </c>
      <c r="AI364" s="14">
        <v>-0.17400000000000038</v>
      </c>
      <c r="AJ364" s="10">
        <v>-5</v>
      </c>
      <c r="AK364" s="33">
        <v>1.8760803292578704E-2</v>
      </c>
      <c r="AL364" s="13">
        <v>18227.626583900084</v>
      </c>
      <c r="AM364" s="38"/>
    </row>
    <row r="365" spans="1:39" x14ac:dyDescent="0.25">
      <c r="A365" t="s">
        <v>806</v>
      </c>
      <c r="B365" s="5" t="s">
        <v>342</v>
      </c>
      <c r="C365" s="6" t="s">
        <v>33</v>
      </c>
      <c r="D365" s="7" t="s">
        <v>34</v>
      </c>
      <c r="E365" s="8">
        <v>25.977183510968882</v>
      </c>
      <c r="F365" s="36">
        <v>0.48242067425231261</v>
      </c>
      <c r="G365" s="8">
        <v>1.8423547622938763</v>
      </c>
      <c r="H365" s="9">
        <v>19</v>
      </c>
      <c r="I365" s="10">
        <v>-64</v>
      </c>
      <c r="J365" s="33">
        <v>-0.17733609861060234</v>
      </c>
      <c r="K365" s="11">
        <v>1.6410576591612491E-2</v>
      </c>
      <c r="L365" s="10">
        <v>-84</v>
      </c>
      <c r="M365" s="33">
        <v>-0.14277730112357034</v>
      </c>
      <c r="N365" s="11">
        <v>-2.6178199320830292E-4</v>
      </c>
      <c r="O365" s="10">
        <v>103</v>
      </c>
      <c r="P365" s="33">
        <v>0.32624339670719338</v>
      </c>
      <c r="Q365" s="11">
        <v>-2.3408488567241023E-2</v>
      </c>
      <c r="R365" s="10">
        <v>-88</v>
      </c>
      <c r="S365" s="33">
        <v>5.152270228269476E-2</v>
      </c>
      <c r="T365" s="12">
        <v>0.25469517860693147</v>
      </c>
      <c r="U365" s="10">
        <v>13</v>
      </c>
      <c r="V365" s="33">
        <v>4.8733056014475529E-2</v>
      </c>
      <c r="W365" s="11">
        <v>-5.7792397784124094E-3</v>
      </c>
      <c r="X365" s="10">
        <v>-56</v>
      </c>
      <c r="Y365" s="33">
        <v>-0.23601235701901946</v>
      </c>
      <c r="Z365" s="13">
        <v>7476</v>
      </c>
      <c r="AA365" s="10">
        <v>-38</v>
      </c>
      <c r="AB365" s="33">
        <v>-0.19495654488248526</v>
      </c>
      <c r="AC365" s="11">
        <v>4.0648400112602012E-3</v>
      </c>
      <c r="AD365" s="10">
        <v>134</v>
      </c>
      <c r="AE365" s="33">
        <v>0.5517186440755425</v>
      </c>
      <c r="AF365" s="11">
        <v>3.9035697272832737E-2</v>
      </c>
      <c r="AG365" s="10">
        <v>4</v>
      </c>
      <c r="AH365" s="33">
        <v>4.9558509137599432E-2</v>
      </c>
      <c r="AI365" s="14">
        <v>-0.17433333333333323</v>
      </c>
      <c r="AJ365" s="10">
        <v>-7</v>
      </c>
      <c r="AK365" s="33">
        <v>1.1241998892218663E-2</v>
      </c>
      <c r="AL365" s="13">
        <v>19342.157920069643</v>
      </c>
      <c r="AM365" s="38"/>
    </row>
    <row r="366" spans="1:39" x14ac:dyDescent="0.25">
      <c r="A366" t="s">
        <v>1113</v>
      </c>
      <c r="B366" s="5" t="s">
        <v>207</v>
      </c>
      <c r="C366" s="6" t="s">
        <v>93</v>
      </c>
      <c r="D366" s="7" t="s">
        <v>34</v>
      </c>
      <c r="E366" s="8">
        <v>34.150228305356862</v>
      </c>
      <c r="F366" s="36">
        <v>-0.17339197466230072</v>
      </c>
      <c r="G366" s="8">
        <v>1.8125266091346219</v>
      </c>
      <c r="H366" s="9">
        <v>-16</v>
      </c>
      <c r="I366" s="10">
        <v>-89</v>
      </c>
      <c r="J366" s="33">
        <v>-0.27460470476932852</v>
      </c>
      <c r="K366" s="11">
        <v>1.1551823190191879E-2</v>
      </c>
      <c r="L366" s="10">
        <v>113</v>
      </c>
      <c r="M366" s="33">
        <v>0.4467911224842297</v>
      </c>
      <c r="N366" s="11">
        <v>-3.8441568468061363E-2</v>
      </c>
      <c r="O366" s="10">
        <v>9</v>
      </c>
      <c r="P366" s="33">
        <v>7.4676372722796369E-2</v>
      </c>
      <c r="Q366" s="11">
        <v>-8.9110135237236571E-3</v>
      </c>
      <c r="R366" s="10">
        <v>-145</v>
      </c>
      <c r="S366" s="33">
        <v>-6.505334468133589E-2</v>
      </c>
      <c r="T366" s="12">
        <v>0.50478273298795906</v>
      </c>
      <c r="U366" s="10">
        <v>-52</v>
      </c>
      <c r="V366" s="33">
        <v>-0.31660967226744485</v>
      </c>
      <c r="W366" s="11">
        <v>1.7639275350539677E-2</v>
      </c>
      <c r="X366" s="10">
        <v>-16</v>
      </c>
      <c r="Y366" s="33">
        <v>-3.5659760766302506E-2</v>
      </c>
      <c r="Z366" s="13">
        <v>10425</v>
      </c>
      <c r="AA366" s="10">
        <v>11</v>
      </c>
      <c r="AB366" s="33">
        <v>6.1086884242849082E-2</v>
      </c>
      <c r="AC366" s="11">
        <v>-1.2958435207824359E-4</v>
      </c>
      <c r="AD366" s="10">
        <v>1</v>
      </c>
      <c r="AE366" s="33">
        <v>3.2540876318885775E-2</v>
      </c>
      <c r="AF366" s="11">
        <v>9.3276592639982558E-3</v>
      </c>
      <c r="AG366" s="10">
        <v>49</v>
      </c>
      <c r="AH366" s="33">
        <v>0.10717705380517745</v>
      </c>
      <c r="AI366" s="14">
        <v>-0.24466666666666637</v>
      </c>
      <c r="AJ366" s="10">
        <v>16</v>
      </c>
      <c r="AK366" s="33">
        <v>2.3143207552927869E-2</v>
      </c>
      <c r="AL366" s="13">
        <v>18306.129487850136</v>
      </c>
      <c r="AM366" s="38"/>
    </row>
    <row r="367" spans="1:39" x14ac:dyDescent="0.25">
      <c r="A367" t="s">
        <v>791</v>
      </c>
      <c r="B367" s="5" t="s">
        <v>121</v>
      </c>
      <c r="C367" s="6" t="s">
        <v>38</v>
      </c>
      <c r="D367" s="7" t="s">
        <v>39</v>
      </c>
      <c r="E367" s="8">
        <v>28.796750720689584</v>
      </c>
      <c r="F367" s="36">
        <v>0.27134772337161944</v>
      </c>
      <c r="G367" s="8">
        <v>1.7943742926512769</v>
      </c>
      <c r="H367" s="9">
        <v>1</v>
      </c>
      <c r="I367" s="10">
        <v>76</v>
      </c>
      <c r="J367" s="33">
        <v>0.3145466480580566</v>
      </c>
      <c r="K367" s="11">
        <v>4.9915305953866507E-2</v>
      </c>
      <c r="L367" s="10">
        <v>48</v>
      </c>
      <c r="M367" s="33">
        <v>0.22458763304255389</v>
      </c>
      <c r="N367" s="11">
        <v>-2.2284657642542095E-2</v>
      </c>
      <c r="O367" s="10">
        <v>-24</v>
      </c>
      <c r="P367" s="33">
        <v>-6.8825986912951498E-2</v>
      </c>
      <c r="Q367" s="11">
        <v>1.040749265411825E-3</v>
      </c>
      <c r="R367" s="10">
        <v>-39</v>
      </c>
      <c r="S367" s="33">
        <v>6.7728217286289721E-2</v>
      </c>
      <c r="T367" s="12">
        <v>0.12234524416142012</v>
      </c>
      <c r="U367" s="10">
        <v>47</v>
      </c>
      <c r="V367" s="33">
        <v>0.19462885269141766</v>
      </c>
      <c r="W367" s="11">
        <v>-1.3781537479366543E-2</v>
      </c>
      <c r="X367" s="10">
        <v>-13</v>
      </c>
      <c r="Y367" s="33">
        <v>-2.0859950639592895E-2</v>
      </c>
      <c r="Z367" s="13">
        <v>12949</v>
      </c>
      <c r="AA367" s="10">
        <v>57</v>
      </c>
      <c r="AB367" s="33">
        <v>0.10356798181727522</v>
      </c>
      <c r="AC367" s="11">
        <v>8.8525436542326655E-4</v>
      </c>
      <c r="AD367" s="10">
        <v>-27</v>
      </c>
      <c r="AE367" s="33">
        <v>-8.9963373169231697E-2</v>
      </c>
      <c r="AF367" s="11">
        <v>2.3987314159910067E-3</v>
      </c>
      <c r="AG367" s="10">
        <v>-75</v>
      </c>
      <c r="AH367" s="33">
        <v>-0.21111449416690298</v>
      </c>
      <c r="AI367" s="14">
        <v>0.12199999999999989</v>
      </c>
      <c r="AJ367" s="10">
        <v>-12</v>
      </c>
      <c r="AK367" s="33">
        <v>1.2268142259944326E-2</v>
      </c>
      <c r="AL367" s="13">
        <v>9996.3430516373919</v>
      </c>
      <c r="AM367" s="38"/>
    </row>
    <row r="368" spans="1:39" x14ac:dyDescent="0.25">
      <c r="A368" t="s">
        <v>896</v>
      </c>
      <c r="B368" s="5" t="s">
        <v>332</v>
      </c>
      <c r="C368" s="6" t="s">
        <v>93</v>
      </c>
      <c r="D368" s="7" t="s">
        <v>34</v>
      </c>
      <c r="E368" s="8">
        <v>25.862225105944447</v>
      </c>
      <c r="F368" s="36">
        <v>0.51456748736242708</v>
      </c>
      <c r="G368" s="8">
        <v>1.7858293881701783</v>
      </c>
      <c r="H368" s="9">
        <v>18</v>
      </c>
      <c r="I368" s="10">
        <v>-13</v>
      </c>
      <c r="J368" s="33">
        <v>6.6551106459593889E-3</v>
      </c>
      <c r="K368" s="11">
        <v>3.1686626746507018E-2</v>
      </c>
      <c r="L368" s="10">
        <v>-35</v>
      </c>
      <c r="M368" s="33">
        <v>-5.1787005799274199E-3</v>
      </c>
      <c r="N368" s="11">
        <v>-8.403012195031874E-3</v>
      </c>
      <c r="O368" s="10">
        <v>65</v>
      </c>
      <c r="P368" s="33">
        <v>0.32728170737138734</v>
      </c>
      <c r="Q368" s="11">
        <v>-2.4638394327867602E-2</v>
      </c>
      <c r="R368" s="10">
        <v>-133</v>
      </c>
      <c r="S368" s="33">
        <v>9.2531626523700283E-3</v>
      </c>
      <c r="T368" s="12">
        <v>0.39598502184314543</v>
      </c>
      <c r="U368" s="10">
        <v>56</v>
      </c>
      <c r="V368" s="33">
        <v>0.17991428671731524</v>
      </c>
      <c r="W368" s="11">
        <v>-1.3748298990127167E-2</v>
      </c>
      <c r="X368" s="10">
        <v>59</v>
      </c>
      <c r="Y368" s="33">
        <v>0.17471527019451291</v>
      </c>
      <c r="Z368" s="13">
        <v>24740</v>
      </c>
      <c r="AA368" s="10">
        <v>-70</v>
      </c>
      <c r="AB368" s="33">
        <v>-0.20703795393763644</v>
      </c>
      <c r="AC368" s="11">
        <v>4.7160561326772404E-3</v>
      </c>
      <c r="AD368" s="10">
        <v>-7</v>
      </c>
      <c r="AE368" s="33">
        <v>6.7335019067543697E-3</v>
      </c>
      <c r="AF368" s="11">
        <v>7.2666778343221106E-3</v>
      </c>
      <c r="AG368" s="10">
        <v>37</v>
      </c>
      <c r="AH368" s="33">
        <v>7.2292145072680086E-2</v>
      </c>
      <c r="AI368" s="14">
        <v>-0.20633333333333281</v>
      </c>
      <c r="AJ368" s="10">
        <v>17</v>
      </c>
      <c r="AK368" s="33">
        <v>2.1061494692181548E-2</v>
      </c>
      <c r="AL368" s="13">
        <v>32728.109931350133</v>
      </c>
      <c r="AM368" s="38"/>
    </row>
    <row r="369" spans="1:39" x14ac:dyDescent="0.25">
      <c r="A369" t="s">
        <v>807</v>
      </c>
      <c r="B369" s="5" t="s">
        <v>310</v>
      </c>
      <c r="C369" s="6" t="s">
        <v>54</v>
      </c>
      <c r="D369" s="7" t="s">
        <v>39</v>
      </c>
      <c r="E369" s="8">
        <v>24.963335934508599</v>
      </c>
      <c r="F369" s="36">
        <v>0.59606719933617214</v>
      </c>
      <c r="G369" s="8">
        <v>1.7658275871360765</v>
      </c>
      <c r="H369" s="9">
        <v>27</v>
      </c>
      <c r="I369" s="10">
        <v>138</v>
      </c>
      <c r="J369" s="33">
        <v>0.4618414726015313</v>
      </c>
      <c r="K369" s="11">
        <v>5.7054879978444273E-2</v>
      </c>
      <c r="L369" s="10">
        <v>85</v>
      </c>
      <c r="M369" s="33">
        <v>0.3808482327262126</v>
      </c>
      <c r="N369" s="11">
        <v>-2.1659197066484288E-2</v>
      </c>
      <c r="O369" s="10">
        <v>13</v>
      </c>
      <c r="P369" s="33">
        <v>6.8342987303217057E-2</v>
      </c>
      <c r="Q369" s="11">
        <v>-7.7410462400774316E-3</v>
      </c>
      <c r="R369" s="10">
        <v>-23</v>
      </c>
      <c r="S369" s="33">
        <v>0.1140105468481282</v>
      </c>
      <c r="T369" s="12">
        <v>8.2959648158728028E-2</v>
      </c>
      <c r="U369" s="10">
        <v>9</v>
      </c>
      <c r="V369" s="33">
        <v>4.0405118515594918E-2</v>
      </c>
      <c r="W369" s="11">
        <v>-5.6303173684621177E-3</v>
      </c>
      <c r="X369" s="10">
        <v>13</v>
      </c>
      <c r="Y369" s="33">
        <v>-4.2905278036240169E-3</v>
      </c>
      <c r="Z369" s="13">
        <v>18113</v>
      </c>
      <c r="AA369" s="10">
        <v>24</v>
      </c>
      <c r="AB369" s="33">
        <v>4.6041626337356506E-2</v>
      </c>
      <c r="AC369" s="11">
        <v>1.0641198098825175E-3</v>
      </c>
      <c r="AD369" s="10">
        <v>23</v>
      </c>
      <c r="AE369" s="33">
        <v>0.11540639769820943</v>
      </c>
      <c r="AF369" s="11">
        <v>1.3075631821382494E-2</v>
      </c>
      <c r="AG369" s="10">
        <v>9</v>
      </c>
      <c r="AH369" s="33">
        <v>-1.5639708237555616E-3</v>
      </c>
      <c r="AI369" s="14">
        <v>-0.12266666666666648</v>
      </c>
      <c r="AJ369" s="10">
        <v>20</v>
      </c>
      <c r="AK369" s="33">
        <v>2.3478467245171164E-2</v>
      </c>
      <c r="AL369" s="13">
        <v>27874.068839811429</v>
      </c>
      <c r="AM369" s="38"/>
    </row>
    <row r="370" spans="1:39" x14ac:dyDescent="0.25">
      <c r="A370" t="s">
        <v>981</v>
      </c>
      <c r="B370" s="5" t="s">
        <v>131</v>
      </c>
      <c r="C370" s="6" t="s">
        <v>44</v>
      </c>
      <c r="D370" s="7" t="s">
        <v>20</v>
      </c>
      <c r="E370" s="8">
        <v>39.488203986546736</v>
      </c>
      <c r="F370" s="36">
        <v>-0.5885213083856411</v>
      </c>
      <c r="G370" s="8">
        <v>1.7602662773703699</v>
      </c>
      <c r="H370" s="9">
        <v>-9</v>
      </c>
      <c r="I370" s="10">
        <v>-67</v>
      </c>
      <c r="J370" s="33">
        <v>-0.26044586729458685</v>
      </c>
      <c r="K370" s="11">
        <v>1.9779869530618388E-3</v>
      </c>
      <c r="L370" s="10">
        <v>6</v>
      </c>
      <c r="M370" s="33">
        <v>-0.1661180086008458</v>
      </c>
      <c r="N370" s="11">
        <v>-2.1668299064112731E-2</v>
      </c>
      <c r="O370" s="10">
        <v>27</v>
      </c>
      <c r="P370" s="33">
        <v>0.11452240963060736</v>
      </c>
      <c r="Q370" s="11">
        <v>-1.1243532544636309E-2</v>
      </c>
      <c r="R370" s="10">
        <v>43</v>
      </c>
      <c r="S370" s="33">
        <v>2.8116004491393398E-2</v>
      </c>
      <c r="T370" s="12">
        <v>-0.88854143952894105</v>
      </c>
      <c r="U370" s="10">
        <v>13</v>
      </c>
      <c r="V370" s="33">
        <v>0.11432737378379387</v>
      </c>
      <c r="W370" s="11">
        <v>-7.8730967599187907E-3</v>
      </c>
      <c r="X370" s="10">
        <v>0</v>
      </c>
      <c r="Y370" s="33">
        <v>2.2308957445073885E-2</v>
      </c>
      <c r="Z370" s="13">
        <v>12072</v>
      </c>
      <c r="AA370" s="10">
        <v>-1</v>
      </c>
      <c r="AB370" s="33">
        <v>-0.12011860669308905</v>
      </c>
      <c r="AC370" s="11">
        <v>1.3973847871152911E-3</v>
      </c>
      <c r="AD370" s="10">
        <v>-66</v>
      </c>
      <c r="AE370" s="33">
        <v>-0.60687162127977112</v>
      </c>
      <c r="AF370" s="11">
        <v>-2.6469566601443395E-2</v>
      </c>
      <c r="AG370" s="10">
        <v>-43</v>
      </c>
      <c r="AH370" s="33">
        <v>-0.16584160010102073</v>
      </c>
      <c r="AI370" s="14">
        <v>6.366666666666676E-2</v>
      </c>
      <c r="AJ370" s="10">
        <v>0</v>
      </c>
      <c r="AK370" s="33">
        <v>2.9182172941856599E-2</v>
      </c>
      <c r="AL370" s="13">
        <v>10734.608211267674</v>
      </c>
      <c r="AM370" s="38">
        <v>1</v>
      </c>
    </row>
    <row r="371" spans="1:39" x14ac:dyDescent="0.25">
      <c r="A371" t="s">
        <v>801</v>
      </c>
      <c r="B371" s="5" t="s">
        <v>127</v>
      </c>
      <c r="C371" s="6" t="s">
        <v>52</v>
      </c>
      <c r="D371" s="7" t="s">
        <v>34</v>
      </c>
      <c r="E371" s="8">
        <v>34.124470227336154</v>
      </c>
      <c r="F371" s="36">
        <v>-0.14796763032207538</v>
      </c>
      <c r="G371" s="8">
        <v>1.7545949273611612</v>
      </c>
      <c r="H371" s="9">
        <v>-17</v>
      </c>
      <c r="I371" s="10">
        <v>-2</v>
      </c>
      <c r="J371" s="33">
        <v>-2.1705531868065941</v>
      </c>
      <c r="K371" s="11">
        <v>-3.9529723824184293E-2</v>
      </c>
      <c r="L371" s="10">
        <v>-198</v>
      </c>
      <c r="M371" s="33">
        <v>-0.59591987819436132</v>
      </c>
      <c r="N371" s="11">
        <v>1.0899556477804981E-2</v>
      </c>
      <c r="O371" s="10">
        <v>-1</v>
      </c>
      <c r="P371" s="33">
        <v>-4.9508895890133409E-2</v>
      </c>
      <c r="Q371" s="11">
        <v>-1.6250859546677876E-3</v>
      </c>
      <c r="R371" s="10">
        <v>-13</v>
      </c>
      <c r="S371" s="33">
        <v>-0.13078371770131694</v>
      </c>
      <c r="T371" s="12">
        <v>0.11605933149789815</v>
      </c>
      <c r="U371" s="10">
        <v>16</v>
      </c>
      <c r="V371" s="33">
        <v>0.37970508454384566</v>
      </c>
      <c r="W371" s="11">
        <v>-2.21019164146673E-2</v>
      </c>
      <c r="X371" s="10">
        <v>-50</v>
      </c>
      <c r="Y371" s="33">
        <v>-0.2052500004512714</v>
      </c>
      <c r="Z371" s="13">
        <v>3169</v>
      </c>
      <c r="AA371" s="10">
        <v>-19</v>
      </c>
      <c r="AB371" s="33">
        <v>-8.1319317971607241E-2</v>
      </c>
      <c r="AC371" s="11">
        <v>2.9632733107505804E-3</v>
      </c>
      <c r="AD371" s="10">
        <v>34</v>
      </c>
      <c r="AE371" s="33">
        <v>0.58642078621945859</v>
      </c>
      <c r="AF371" s="11">
        <v>4.4077256943999776E-2</v>
      </c>
      <c r="AG371" s="10">
        <v>64</v>
      </c>
      <c r="AH371" s="33">
        <v>0.14913519129232061</v>
      </c>
      <c r="AI371" s="14">
        <v>-0.29366666666666674</v>
      </c>
      <c r="AJ371" s="10">
        <v>3</v>
      </c>
      <c r="AK371" s="33">
        <v>2.841159742443583E-2</v>
      </c>
      <c r="AL371" s="13">
        <v>14686.56900728069</v>
      </c>
      <c r="AM371" s="38">
        <v>1</v>
      </c>
    </row>
    <row r="372" spans="1:39" x14ac:dyDescent="0.25">
      <c r="A372" t="s">
        <v>918</v>
      </c>
      <c r="B372" s="5" t="s">
        <v>401</v>
      </c>
      <c r="C372" s="6" t="s">
        <v>41</v>
      </c>
      <c r="D372" s="7" t="s">
        <v>34</v>
      </c>
      <c r="E372" s="8">
        <v>20.276408157219244</v>
      </c>
      <c r="F372" s="36">
        <v>0.98888223938883213</v>
      </c>
      <c r="G372" s="8">
        <v>1.7413674429436696</v>
      </c>
      <c r="H372" s="9">
        <v>38</v>
      </c>
      <c r="I372" s="10">
        <v>-21</v>
      </c>
      <c r="J372" s="33">
        <v>-5.7401801321856072E-2</v>
      </c>
      <c r="K372" s="11">
        <v>2.988037737699667E-2</v>
      </c>
      <c r="L372" s="10">
        <v>-155</v>
      </c>
      <c r="M372" s="33">
        <v>-0.61855945802697843</v>
      </c>
      <c r="N372" s="11">
        <v>7.0299758750757141E-3</v>
      </c>
      <c r="O372" s="10">
        <v>93</v>
      </c>
      <c r="P372" s="33">
        <v>0.3188217416504342</v>
      </c>
      <c r="Q372" s="11">
        <v>-2.3255407314493069E-2</v>
      </c>
      <c r="R372" s="10">
        <v>124</v>
      </c>
      <c r="S372" s="33">
        <v>0.26572881301067447</v>
      </c>
      <c r="T372" s="12">
        <v>-0.37039975964841798</v>
      </c>
      <c r="U372" s="10">
        <v>27</v>
      </c>
      <c r="V372" s="33">
        <v>9.5728770373025962E-2</v>
      </c>
      <c r="W372" s="11">
        <v>-8.3235152958612418E-3</v>
      </c>
      <c r="X372" s="10">
        <v>20</v>
      </c>
      <c r="Y372" s="33">
        <v>0.18929800517933615</v>
      </c>
      <c r="Z372" s="13">
        <v>31921</v>
      </c>
      <c r="AA372" s="10">
        <v>68</v>
      </c>
      <c r="AB372" s="33">
        <v>0.15687462902208305</v>
      </c>
      <c r="AC372" s="11">
        <v>6.2992354592083383E-4</v>
      </c>
      <c r="AD372" s="10">
        <v>40</v>
      </c>
      <c r="AE372" s="33">
        <v>0.10334267906386463</v>
      </c>
      <c r="AF372" s="11">
        <v>1.0685711250477126E-2</v>
      </c>
      <c r="AG372" s="10">
        <v>29</v>
      </c>
      <c r="AH372" s="33">
        <v>9.7061890277002918E-2</v>
      </c>
      <c r="AI372" s="14">
        <v>-0.22866666666666724</v>
      </c>
      <c r="AJ372" s="10">
        <v>15</v>
      </c>
      <c r="AK372" s="33">
        <v>1.5249773429488134E-2</v>
      </c>
      <c r="AL372" s="13">
        <v>42455.617641529854</v>
      </c>
      <c r="AM372" s="38">
        <v>1</v>
      </c>
    </row>
    <row r="373" spans="1:39" x14ac:dyDescent="0.25">
      <c r="A373" t="s">
        <v>863</v>
      </c>
      <c r="B373" s="5" t="s">
        <v>242</v>
      </c>
      <c r="C373" s="6" t="s">
        <v>93</v>
      </c>
      <c r="D373" s="7" t="s">
        <v>34</v>
      </c>
      <c r="E373" s="8">
        <v>34.02748110118501</v>
      </c>
      <c r="F373" s="36">
        <v>-0.12157065450366167</v>
      </c>
      <c r="G373" s="8">
        <v>1.7087060069861124</v>
      </c>
      <c r="H373" s="9">
        <v>-18</v>
      </c>
      <c r="I373" s="10">
        <v>-136</v>
      </c>
      <c r="J373" s="33">
        <v>-0.42025536608923797</v>
      </c>
      <c r="K373" s="11">
        <v>-1.8382889783974399E-4</v>
      </c>
      <c r="L373" s="10">
        <v>135</v>
      </c>
      <c r="M373" s="33">
        <v>0.46401519444572814</v>
      </c>
      <c r="N373" s="11">
        <v>-3.2714412024756855E-2</v>
      </c>
      <c r="O373" s="10">
        <v>-20</v>
      </c>
      <c r="P373" s="33">
        <v>-0.15167662797959769</v>
      </c>
      <c r="Q373" s="11">
        <v>4.9447771256345141E-3</v>
      </c>
      <c r="R373" s="10">
        <v>-57</v>
      </c>
      <c r="S373" s="33">
        <v>7.177965468441172E-2</v>
      </c>
      <c r="T373" s="12">
        <v>0.17969689590390253</v>
      </c>
      <c r="U373" s="10">
        <v>29</v>
      </c>
      <c r="V373" s="33">
        <v>0.20341002721940166</v>
      </c>
      <c r="W373" s="11">
        <v>-1.348869339675024E-2</v>
      </c>
      <c r="X373" s="10">
        <v>-30</v>
      </c>
      <c r="Y373" s="33">
        <v>-0.11001662284962066</v>
      </c>
      <c r="Z373" s="13">
        <v>6624</v>
      </c>
      <c r="AA373" s="10">
        <v>-88</v>
      </c>
      <c r="AB373" s="33">
        <v>-0.31382385792194389</v>
      </c>
      <c r="AC373" s="11">
        <v>5.8627058642450394E-3</v>
      </c>
      <c r="AD373" s="10">
        <v>7</v>
      </c>
      <c r="AE373" s="33">
        <v>8.0333258661846263E-2</v>
      </c>
      <c r="AF373" s="11">
        <v>1.3201724768195477E-2</v>
      </c>
      <c r="AG373" s="10">
        <v>80</v>
      </c>
      <c r="AH373" s="33">
        <v>0.31516034781461599</v>
      </c>
      <c r="AI373" s="14">
        <v>-0.47433333333333394</v>
      </c>
      <c r="AJ373" s="10">
        <v>47</v>
      </c>
      <c r="AK373" s="33">
        <v>3.4773878556257493E-2</v>
      </c>
      <c r="AL373" s="13">
        <v>31307.663075775141</v>
      </c>
      <c r="AM373" s="38"/>
    </row>
    <row r="374" spans="1:39" x14ac:dyDescent="0.25">
      <c r="A374" t="s">
        <v>990</v>
      </c>
      <c r="B374" s="5" t="s">
        <v>426</v>
      </c>
      <c r="C374" s="6" t="s">
        <v>30</v>
      </c>
      <c r="D374" s="7" t="s">
        <v>20</v>
      </c>
      <c r="E374" s="8">
        <v>23.06613026005801</v>
      </c>
      <c r="F374" s="36">
        <v>0.77622092192076786</v>
      </c>
      <c r="G374" s="8">
        <v>1.7033910464010624</v>
      </c>
      <c r="H374" s="9">
        <v>43</v>
      </c>
      <c r="I374" s="10">
        <v>-142</v>
      </c>
      <c r="J374" s="33">
        <v>-0.48534246565702766</v>
      </c>
      <c r="K374" s="11">
        <v>-1.5395082799023463E-3</v>
      </c>
      <c r="L374" s="10">
        <v>90</v>
      </c>
      <c r="M374" s="33">
        <v>0.34642833210201951</v>
      </c>
      <c r="N374" s="11">
        <v>-2.970904440270173E-2</v>
      </c>
      <c r="O374" s="10">
        <v>130</v>
      </c>
      <c r="P374" s="33">
        <v>0.39534376831839002</v>
      </c>
      <c r="Q374" s="11">
        <v>-2.7725688957072846E-2</v>
      </c>
      <c r="R374" s="10">
        <v>-83</v>
      </c>
      <c r="S374" s="33">
        <v>-0.47253834447010512</v>
      </c>
      <c r="T374" s="12">
        <v>0.91073310251392459</v>
      </c>
      <c r="U374" s="10">
        <v>240</v>
      </c>
      <c r="V374" s="33">
        <v>0.68270725268963306</v>
      </c>
      <c r="W374" s="11">
        <v>-4.3725578618639155E-2</v>
      </c>
      <c r="X374" s="10">
        <v>56</v>
      </c>
      <c r="Y374" s="33">
        <v>0.1590770518587438</v>
      </c>
      <c r="Z374" s="13">
        <v>23746</v>
      </c>
      <c r="AA374" s="10">
        <v>134</v>
      </c>
      <c r="AB374" s="33">
        <v>0.31881526979758146</v>
      </c>
      <c r="AC374" s="11">
        <v>-1.8083832335329328E-3</v>
      </c>
      <c r="AD374" s="10">
        <v>-85</v>
      </c>
      <c r="AE374" s="33">
        <v>-0.27754762599253502</v>
      </c>
      <c r="AF374" s="11">
        <v>-1.171259777111755E-2</v>
      </c>
      <c r="AG374" s="10">
        <v>4</v>
      </c>
      <c r="AH374" s="33">
        <v>-1.2316335718351556E-2</v>
      </c>
      <c r="AI374" s="14">
        <v>-0.1163333333333334</v>
      </c>
      <c r="AJ374" s="10">
        <v>40</v>
      </c>
      <c r="AK374" s="33">
        <v>3.2684668149598223E-2</v>
      </c>
      <c r="AL374" s="13">
        <v>37635.709057152912</v>
      </c>
      <c r="AM374" s="38"/>
    </row>
    <row r="375" spans="1:39" x14ac:dyDescent="0.25">
      <c r="A375" t="s">
        <v>836</v>
      </c>
      <c r="B375" s="5" t="s">
        <v>146</v>
      </c>
      <c r="C375" s="6" t="s">
        <v>52</v>
      </c>
      <c r="D375" s="7" t="s">
        <v>34</v>
      </c>
      <c r="E375" s="8">
        <v>40.539457711766588</v>
      </c>
      <c r="F375" s="36">
        <v>-0.63932009560316239</v>
      </c>
      <c r="G375" s="8">
        <v>1.6730714157780255</v>
      </c>
      <c r="H375" s="9">
        <v>-4</v>
      </c>
      <c r="I375" s="10">
        <v>-327</v>
      </c>
      <c r="J375" s="33">
        <v>-1.1205360868577192</v>
      </c>
      <c r="K375" s="11">
        <v>-5.298200689733179E-2</v>
      </c>
      <c r="L375" s="10">
        <v>26</v>
      </c>
      <c r="M375" s="33">
        <v>0.12329710479355332</v>
      </c>
      <c r="N375" s="11">
        <v>-2.0370225538256306E-2</v>
      </c>
      <c r="O375" s="10">
        <v>5</v>
      </c>
      <c r="P375" s="33">
        <v>8.097949997369891E-2</v>
      </c>
      <c r="Q375" s="11">
        <v>-1.038539740559577E-2</v>
      </c>
      <c r="R375" s="10">
        <v>-45</v>
      </c>
      <c r="S375" s="33">
        <v>-0.11758752276972384</v>
      </c>
      <c r="T375" s="12">
        <v>0.29860557038593516</v>
      </c>
      <c r="U375" s="10">
        <v>-20</v>
      </c>
      <c r="V375" s="33">
        <v>-0.10839469445922761</v>
      </c>
      <c r="W375" s="11">
        <v>5.4522821535648858E-3</v>
      </c>
      <c r="X375" s="10">
        <v>-15</v>
      </c>
      <c r="Y375" s="33">
        <v>-4.0091405416295967E-2</v>
      </c>
      <c r="Z375" s="13">
        <v>10605</v>
      </c>
      <c r="AA375" s="10">
        <v>-64</v>
      </c>
      <c r="AB375" s="33">
        <v>-0.46872787913165415</v>
      </c>
      <c r="AC375" s="11">
        <v>6.6956687655027672E-3</v>
      </c>
      <c r="AD375" s="10">
        <v>9</v>
      </c>
      <c r="AE375" s="33">
        <v>0.16555544638052799</v>
      </c>
      <c r="AF375" s="11">
        <v>2.1322041629919908E-2</v>
      </c>
      <c r="AG375" s="10">
        <v>128</v>
      </c>
      <c r="AH375" s="33">
        <v>0.35035095166343566</v>
      </c>
      <c r="AI375" s="14">
        <v>-0.51866666666666639</v>
      </c>
      <c r="AJ375" s="10">
        <v>66</v>
      </c>
      <c r="AK375" s="33">
        <v>4.2673869678777065E-2</v>
      </c>
      <c r="AL375" s="13">
        <v>36933.018589673869</v>
      </c>
      <c r="AM375" s="38">
        <v>1</v>
      </c>
    </row>
    <row r="376" spans="1:39" x14ac:dyDescent="0.25">
      <c r="A376" t="s">
        <v>842</v>
      </c>
      <c r="B376" s="5" t="s">
        <v>276</v>
      </c>
      <c r="C376" s="6" t="s">
        <v>30</v>
      </c>
      <c r="D376" s="7" t="s">
        <v>20</v>
      </c>
      <c r="E376" s="8">
        <v>25.508573785177372</v>
      </c>
      <c r="F376" s="36">
        <v>0.60442742184384635</v>
      </c>
      <c r="G376" s="8">
        <v>1.6343822791391069</v>
      </c>
      <c r="H376" s="9">
        <v>28</v>
      </c>
      <c r="I376" s="10">
        <v>-61</v>
      </c>
      <c r="J376" s="33">
        <v>-0.56908454968197653</v>
      </c>
      <c r="K376" s="11">
        <v>-1.3339859142931232E-3</v>
      </c>
      <c r="L376" s="10">
        <v>37</v>
      </c>
      <c r="M376" s="33">
        <v>0.20009370114874037</v>
      </c>
      <c r="N376" s="11">
        <v>-2.1978420552676632E-2</v>
      </c>
      <c r="O376" s="10">
        <v>47</v>
      </c>
      <c r="P376" s="33">
        <v>8.3985756920917476E-2</v>
      </c>
      <c r="Q376" s="11">
        <v>-7.5554944589415335E-3</v>
      </c>
      <c r="R376" s="10">
        <v>54</v>
      </c>
      <c r="S376" s="33">
        <v>0.19521044540767174</v>
      </c>
      <c r="T376" s="12">
        <v>-0.27774275753792232</v>
      </c>
      <c r="U376" s="10">
        <v>225</v>
      </c>
      <c r="V376" s="33">
        <v>0.6695180185300672</v>
      </c>
      <c r="W376" s="11">
        <v>-4.2682832240715875E-2</v>
      </c>
      <c r="X376" s="10">
        <v>-12</v>
      </c>
      <c r="Y376" s="33">
        <v>-7.2972239436230157E-2</v>
      </c>
      <c r="Z376" s="13">
        <v>11958</v>
      </c>
      <c r="AA376" s="10">
        <v>42</v>
      </c>
      <c r="AB376" s="33">
        <v>0.11259007057196393</v>
      </c>
      <c r="AC376" s="11">
        <v>1.6949152542369839E-5</v>
      </c>
      <c r="AD376" s="10">
        <v>-88</v>
      </c>
      <c r="AE376" s="33">
        <v>-0.30611885001649741</v>
      </c>
      <c r="AF376" s="11">
        <v>-1.1354903301853514E-2</v>
      </c>
      <c r="AG376" s="10">
        <v>14</v>
      </c>
      <c r="AH376" s="33">
        <v>2.2085397587184419E-2</v>
      </c>
      <c r="AI376" s="14">
        <v>-0.15466666666666629</v>
      </c>
      <c r="AJ376" s="10">
        <v>45</v>
      </c>
      <c r="AK376" s="33">
        <v>3.5762330409865456E-2</v>
      </c>
      <c r="AL376" s="13">
        <v>39722.182848402095</v>
      </c>
      <c r="AM376" s="38"/>
    </row>
    <row r="377" spans="1:39" x14ac:dyDescent="0.25">
      <c r="A377" t="s">
        <v>1054</v>
      </c>
      <c r="B377" s="5" t="s">
        <v>138</v>
      </c>
      <c r="C377" s="6" t="s">
        <v>54</v>
      </c>
      <c r="D377" s="7" t="s">
        <v>39</v>
      </c>
      <c r="E377" s="8">
        <v>32.50658197853577</v>
      </c>
      <c r="F377" s="36">
        <v>5.9879024171134887E-2</v>
      </c>
      <c r="G377" s="8">
        <v>1.5666644596540849</v>
      </c>
      <c r="H377" s="9">
        <v>-4</v>
      </c>
      <c r="I377" s="10">
        <v>405</v>
      </c>
      <c r="J377" s="33">
        <v>2.3138695608390143</v>
      </c>
      <c r="K377" s="11">
        <v>0.17948664990266905</v>
      </c>
      <c r="L377" s="10">
        <v>-64</v>
      </c>
      <c r="M377" s="33">
        <v>-8.4955536553915301E-2</v>
      </c>
      <c r="N377" s="11">
        <v>-3.0991961802133289E-3</v>
      </c>
      <c r="O377" s="10">
        <v>-53</v>
      </c>
      <c r="P377" s="33">
        <v>-0.33873555793186416</v>
      </c>
      <c r="Q377" s="11">
        <v>1.7155469218863503E-2</v>
      </c>
      <c r="R377" s="10">
        <v>19</v>
      </c>
      <c r="S377" s="33">
        <v>0.23888270298591624</v>
      </c>
      <c r="T377" s="12">
        <v>0</v>
      </c>
      <c r="U377" s="10">
        <v>-11</v>
      </c>
      <c r="V377" s="33">
        <v>-7.25923539072032E-2</v>
      </c>
      <c r="W377" s="11">
        <v>3.8002247494882541E-3</v>
      </c>
      <c r="X377" s="10">
        <v>-4</v>
      </c>
      <c r="Y377" s="33">
        <v>3.7708419306950125E-2</v>
      </c>
      <c r="Z377" s="13">
        <v>12823</v>
      </c>
      <c r="AA377" s="10">
        <v>-99</v>
      </c>
      <c r="AB377" s="33">
        <v>-0.34578294315376029</v>
      </c>
      <c r="AC377" s="11">
        <v>6.2438220757825361E-3</v>
      </c>
      <c r="AD377" s="10">
        <v>-18</v>
      </c>
      <c r="AE377" s="33">
        <v>-5.0000610947747409E-2</v>
      </c>
      <c r="AF377" s="11">
        <v>3.5294478353977699E-3</v>
      </c>
      <c r="AG377" s="10">
        <v>22</v>
      </c>
      <c r="AH377" s="33">
        <v>0.10534929848916669</v>
      </c>
      <c r="AI377" s="14">
        <v>-0.23733333333333295</v>
      </c>
      <c r="AJ377" s="10">
        <v>-1</v>
      </c>
      <c r="AK377" s="33">
        <v>2.7334148501108324E-2</v>
      </c>
      <c r="AL377" s="13">
        <v>8105.0100761089707</v>
      </c>
      <c r="AM377" s="38"/>
    </row>
    <row r="378" spans="1:39" x14ac:dyDescent="0.25">
      <c r="A378" t="s">
        <v>869</v>
      </c>
      <c r="B378" s="5" t="s">
        <v>431</v>
      </c>
      <c r="C378" s="6" t="s">
        <v>30</v>
      </c>
      <c r="D378" s="7" t="s">
        <v>20</v>
      </c>
      <c r="E378" s="8">
        <v>20.546440913194481</v>
      </c>
      <c r="F378" s="36">
        <v>1.0449999559571737</v>
      </c>
      <c r="G378" s="8">
        <v>1.5471441147942002</v>
      </c>
      <c r="H378" s="9">
        <v>43</v>
      </c>
      <c r="I378" s="10">
        <v>1</v>
      </c>
      <c r="J378" s="33">
        <v>2.756671987231786E-2</v>
      </c>
      <c r="K378" s="11">
        <v>3.0730401892036463E-2</v>
      </c>
      <c r="L378" s="10">
        <v>-33</v>
      </c>
      <c r="M378" s="33">
        <v>1.6050564167635395E-2</v>
      </c>
      <c r="N378" s="11">
        <v>-5.9605639245384479E-3</v>
      </c>
      <c r="O378" s="10">
        <v>-9</v>
      </c>
      <c r="P378" s="33">
        <v>-3.3427164145943378E-2</v>
      </c>
      <c r="Q378" s="11">
        <v>-5.8748587935704422E-6</v>
      </c>
      <c r="R378" s="10">
        <v>19</v>
      </c>
      <c r="S378" s="33">
        <v>0.23888270298591624</v>
      </c>
      <c r="T378" s="12">
        <v>0</v>
      </c>
      <c r="U378" s="10">
        <v>301</v>
      </c>
      <c r="V378" s="33">
        <v>1.1232268250544071</v>
      </c>
      <c r="W378" s="11">
        <v>-6.930534332022345E-2</v>
      </c>
      <c r="X378" s="10">
        <v>68</v>
      </c>
      <c r="Y378" s="33">
        <v>0.20655119864761939</v>
      </c>
      <c r="Z378" s="13">
        <v>24538</v>
      </c>
      <c r="AA378" s="10">
        <v>-37</v>
      </c>
      <c r="AB378" s="33">
        <v>-0.30121166575594327</v>
      </c>
      <c r="AC378" s="11">
        <v>4.4444444444444453E-3</v>
      </c>
      <c r="AD378" s="10">
        <v>-61</v>
      </c>
      <c r="AE378" s="33">
        <v>-0.28533244873373398</v>
      </c>
      <c r="AF378" s="11">
        <v>-1.2544485099317049E-2</v>
      </c>
      <c r="AG378" s="10">
        <v>2</v>
      </c>
      <c r="AH378" s="33">
        <v>-2.9674499339060745E-2</v>
      </c>
      <c r="AI378" s="14">
        <v>-0.1143333333333334</v>
      </c>
      <c r="AJ378" s="10">
        <v>1</v>
      </c>
      <c r="AK378" s="33">
        <v>0.37129924691851501</v>
      </c>
      <c r="AL378" s="13">
        <v>1177331.0108599602</v>
      </c>
      <c r="AM378" s="38"/>
    </row>
    <row r="379" spans="1:39" x14ac:dyDescent="0.25">
      <c r="A379" t="s">
        <v>668</v>
      </c>
      <c r="B379" s="5" t="s">
        <v>126</v>
      </c>
      <c r="C379" s="6" t="s">
        <v>28</v>
      </c>
      <c r="D379" s="7" t="s">
        <v>20</v>
      </c>
      <c r="E379" s="8">
        <v>41.459632132754031</v>
      </c>
      <c r="F379" s="36">
        <v>-0.64989154769373769</v>
      </c>
      <c r="G379" s="8">
        <v>1.5125495409982861</v>
      </c>
      <c r="H379" s="9">
        <v>-6</v>
      </c>
      <c r="I379" s="10">
        <v>-59</v>
      </c>
      <c r="J379" s="33">
        <v>-2.3884210688449201</v>
      </c>
      <c r="K379" s="11">
        <v>-0.16434008907186348</v>
      </c>
      <c r="L379" s="10">
        <v>-9</v>
      </c>
      <c r="M379" s="33">
        <v>-0.81181031696779149</v>
      </c>
      <c r="N379" s="11">
        <v>-1.7584176057444584E-2</v>
      </c>
      <c r="O379" s="10">
        <v>-194</v>
      </c>
      <c r="P379" s="33">
        <v>-0.86821581405799408</v>
      </c>
      <c r="Q379" s="11">
        <v>5.0881051727422043E-2</v>
      </c>
      <c r="R379" s="10">
        <v>-35</v>
      </c>
      <c r="S379" s="33">
        <v>-0.10202803562337941</v>
      </c>
      <c r="T379" s="12">
        <v>0.20323330299560838</v>
      </c>
      <c r="U379" s="10">
        <v>30</v>
      </c>
      <c r="V379" s="33">
        <v>9.9059799939110627E-2</v>
      </c>
      <c r="W379" s="11">
        <v>-8.5635870870355707E-3</v>
      </c>
      <c r="X379" s="10">
        <v>11</v>
      </c>
      <c r="Y379" s="33">
        <v>0.11119718141010715</v>
      </c>
      <c r="Z379" s="13">
        <v>14196</v>
      </c>
      <c r="AA379" s="10">
        <v>0</v>
      </c>
      <c r="AB379" s="33">
        <v>0.25192449201204159</v>
      </c>
      <c r="AC379" s="11">
        <v>-7.8571428571428681E-3</v>
      </c>
      <c r="AD379" s="10">
        <v>155</v>
      </c>
      <c r="AE379" s="33">
        <v>0.54521796230914688</v>
      </c>
      <c r="AF379" s="11">
        <v>3.794041943944737E-2</v>
      </c>
      <c r="AG379" s="10">
        <v>1</v>
      </c>
      <c r="AH379" s="33">
        <v>-3.8315143384740846E-2</v>
      </c>
      <c r="AI379" s="14">
        <v>-0.10433333333333328</v>
      </c>
      <c r="AJ379" s="10">
        <v>1</v>
      </c>
      <c r="AK379" s="33">
        <v>0.4903579944663744</v>
      </c>
      <c r="AL379" s="13">
        <v>674321.03861537948</v>
      </c>
      <c r="AM379" s="38"/>
    </row>
    <row r="380" spans="1:39" x14ac:dyDescent="0.25">
      <c r="A380" t="s">
        <v>777</v>
      </c>
      <c r="B380" s="5" t="s">
        <v>516</v>
      </c>
      <c r="C380" s="6" t="s">
        <v>71</v>
      </c>
      <c r="D380" s="7" t="s">
        <v>34</v>
      </c>
      <c r="E380" s="8">
        <v>18.558981851062953</v>
      </c>
      <c r="F380" s="36">
        <v>1.2300540487569962</v>
      </c>
      <c r="G380" s="8">
        <v>1.4908541755367786</v>
      </c>
      <c r="H380" s="9">
        <v>65</v>
      </c>
      <c r="I380" s="10">
        <v>134</v>
      </c>
      <c r="J380" s="33">
        <v>0.46161836792446032</v>
      </c>
      <c r="K380" s="11">
        <v>5.7827710619043127E-2</v>
      </c>
      <c r="L380" s="10">
        <v>137</v>
      </c>
      <c r="M380" s="33">
        <v>0.50771696205458317</v>
      </c>
      <c r="N380" s="11">
        <v>-4.0824116289541822E-2</v>
      </c>
      <c r="O380" s="10">
        <v>45</v>
      </c>
      <c r="P380" s="33">
        <v>8.1965913470461338E-2</v>
      </c>
      <c r="Q380" s="11">
        <v>-7.1632091176847233E-3</v>
      </c>
      <c r="R380" s="10">
        <v>19</v>
      </c>
      <c r="S380" s="33">
        <v>0.23888270298591624</v>
      </c>
      <c r="T380" s="12">
        <v>0</v>
      </c>
      <c r="U380" s="10">
        <v>229</v>
      </c>
      <c r="V380" s="33">
        <v>0.62395196032862876</v>
      </c>
      <c r="W380" s="11">
        <v>-4.0722862525451792E-2</v>
      </c>
      <c r="X380" s="10">
        <v>-11</v>
      </c>
      <c r="Y380" s="33">
        <v>-9.431130960737022E-2</v>
      </c>
      <c r="Z380" s="13">
        <v>22201</v>
      </c>
      <c r="AA380" s="10">
        <v>65</v>
      </c>
      <c r="AB380" s="33">
        <v>0.17272910154639404</v>
      </c>
      <c r="AC380" s="11">
        <v>-4.4664466446645013E-4</v>
      </c>
      <c r="AD380" s="10">
        <v>-4</v>
      </c>
      <c r="AE380" s="33">
        <v>-5.9816889979237509E-2</v>
      </c>
      <c r="AF380" s="11">
        <v>8.6939690733911501E-4</v>
      </c>
      <c r="AG380" s="10">
        <v>8</v>
      </c>
      <c r="AH380" s="33">
        <v>8.1079797342199944E-2</v>
      </c>
      <c r="AI380" s="14">
        <v>-0.20400000000000018</v>
      </c>
      <c r="AJ380" s="10">
        <v>11</v>
      </c>
      <c r="AK380" s="33">
        <v>1.6195152727573436E-2</v>
      </c>
      <c r="AL380" s="13">
        <v>22105.657542433648</v>
      </c>
      <c r="AM380" s="38"/>
    </row>
    <row r="381" spans="1:39" x14ac:dyDescent="0.25">
      <c r="A381" t="s">
        <v>623</v>
      </c>
      <c r="B381" s="5" t="s">
        <v>122</v>
      </c>
      <c r="C381" s="6" t="s">
        <v>52</v>
      </c>
      <c r="D381" s="7" t="s">
        <v>34</v>
      </c>
      <c r="E381" s="8">
        <v>42.202753016948066</v>
      </c>
      <c r="F381" s="36">
        <v>-0.70178706260311152</v>
      </c>
      <c r="G381" s="8">
        <v>1.4906263412196239</v>
      </c>
      <c r="H381" s="9">
        <v>-13</v>
      </c>
      <c r="I381" s="10">
        <v>14</v>
      </c>
      <c r="J381" s="33">
        <v>0.10230564234467809</v>
      </c>
      <c r="K381" s="11">
        <v>4.4543454077433653E-2</v>
      </c>
      <c r="L381" s="10">
        <v>6</v>
      </c>
      <c r="M381" s="33">
        <v>-1.830368759751097E-2</v>
      </c>
      <c r="N381" s="11">
        <v>-2.0570574345330189E-2</v>
      </c>
      <c r="O381" s="10">
        <v>-6</v>
      </c>
      <c r="P381" s="33">
        <v>-8.6578287908462004E-2</v>
      </c>
      <c r="Q381" s="11">
        <v>-1.310742607626425E-3</v>
      </c>
      <c r="R381" s="10">
        <v>-34</v>
      </c>
      <c r="S381" s="33">
        <v>-0.79938514005177641</v>
      </c>
      <c r="T381" s="12">
        <v>0.97408637180836033</v>
      </c>
      <c r="U381" s="10">
        <v>21</v>
      </c>
      <c r="V381" s="33">
        <v>0.25894809909835748</v>
      </c>
      <c r="W381" s="11">
        <v>-1.5748175377762283E-2</v>
      </c>
      <c r="X381" s="10">
        <v>22</v>
      </c>
      <c r="Y381" s="33">
        <v>0.11673279934855341</v>
      </c>
      <c r="Z381" s="13">
        <v>16097</v>
      </c>
      <c r="AA381" s="10">
        <v>-45</v>
      </c>
      <c r="AB381" s="33">
        <v>-0.36528069314977618</v>
      </c>
      <c r="AC381" s="11">
        <v>5.3352617960868709E-3</v>
      </c>
      <c r="AD381" s="10">
        <v>5</v>
      </c>
      <c r="AE381" s="33">
        <v>5.9645616146066449E-2</v>
      </c>
      <c r="AF381" s="11">
        <v>1.2029554760987216E-2</v>
      </c>
      <c r="AG381" s="10">
        <v>129</v>
      </c>
      <c r="AH381" s="33">
        <v>0.34966814996605239</v>
      </c>
      <c r="AI381" s="14">
        <v>-0.51799999999999979</v>
      </c>
      <c r="AJ381" s="10">
        <v>9</v>
      </c>
      <c r="AK381" s="33">
        <v>2.2852070942478153E-2</v>
      </c>
      <c r="AL381" s="13">
        <v>20847.163106861874</v>
      </c>
      <c r="AM381" s="38">
        <v>1</v>
      </c>
    </row>
    <row r="382" spans="1:39" x14ac:dyDescent="0.25">
      <c r="A382" t="s">
        <v>916</v>
      </c>
      <c r="B382" s="5" t="s">
        <v>211</v>
      </c>
      <c r="C382" s="6" t="s">
        <v>49</v>
      </c>
      <c r="D382" s="7" t="s">
        <v>39</v>
      </c>
      <c r="E382" s="8">
        <v>23.181954758776229</v>
      </c>
      <c r="F382" s="36">
        <v>0.86657914737597497</v>
      </c>
      <c r="G382" s="8">
        <v>1.4554083254538597</v>
      </c>
      <c r="H382" s="9">
        <v>54</v>
      </c>
      <c r="I382" s="10">
        <v>-9</v>
      </c>
      <c r="J382" s="33">
        <v>-0.7242059051704306</v>
      </c>
      <c r="K382" s="11">
        <v>9.585266930497216E-3</v>
      </c>
      <c r="L382" s="10">
        <v>-140</v>
      </c>
      <c r="M382" s="33">
        <v>-0.29486684930978707</v>
      </c>
      <c r="N382" s="11">
        <v>4.1219656050164519E-3</v>
      </c>
      <c r="O382" s="10">
        <v>-1</v>
      </c>
      <c r="P382" s="33">
        <v>-2.6351398079218713E-2</v>
      </c>
      <c r="Q382" s="11">
        <v>-6.9315527654469425E-4</v>
      </c>
      <c r="R382" s="10">
        <v>340</v>
      </c>
      <c r="S382" s="33">
        <v>1.2215053543139047</v>
      </c>
      <c r="T382" s="12">
        <v>-4.2969150952923858</v>
      </c>
      <c r="U382" s="10">
        <v>-2</v>
      </c>
      <c r="V382" s="33">
        <v>9.6976831542908704E-3</v>
      </c>
      <c r="W382" s="11">
        <v>-3.8479661697837092E-3</v>
      </c>
      <c r="X382" s="10">
        <v>0</v>
      </c>
      <c r="Y382" s="33">
        <v>1.740542871692527E-2</v>
      </c>
      <c r="Z382" s="13">
        <v>17090</v>
      </c>
      <c r="AA382" s="10">
        <v>-53</v>
      </c>
      <c r="AB382" s="33">
        <v>-0.24394447556320703</v>
      </c>
      <c r="AC382" s="11">
        <v>4.6490274001254953E-3</v>
      </c>
      <c r="AD382" s="10">
        <v>0</v>
      </c>
      <c r="AE382" s="33">
        <v>0.14461142181272529</v>
      </c>
      <c r="AF382" s="11">
        <v>1.4185844490813504E-2</v>
      </c>
      <c r="AG382" s="10">
        <v>5</v>
      </c>
      <c r="AH382" s="33">
        <v>-8.1119326782883583E-3</v>
      </c>
      <c r="AI382" s="14">
        <v>-0.12099999999999977</v>
      </c>
      <c r="AJ382" s="10">
        <v>0</v>
      </c>
      <c r="AK382" s="33">
        <v>1.8052192407246453E-3</v>
      </c>
      <c r="AL382" s="13">
        <v>32382.239051894634</v>
      </c>
      <c r="AM382" s="38"/>
    </row>
    <row r="383" spans="1:39" x14ac:dyDescent="0.25">
      <c r="A383" t="s">
        <v>884</v>
      </c>
      <c r="B383" s="5" t="s">
        <v>163</v>
      </c>
      <c r="C383" s="6" t="s">
        <v>22</v>
      </c>
      <c r="D383" s="7" t="s">
        <v>20</v>
      </c>
      <c r="E383" s="8">
        <v>35.198776029812102</v>
      </c>
      <c r="F383" s="36">
        <v>-0.10974042112680538</v>
      </c>
      <c r="G383" s="8">
        <v>1.4415585700373157</v>
      </c>
      <c r="H383" s="9">
        <v>-10</v>
      </c>
      <c r="I383" s="10">
        <v>-115</v>
      </c>
      <c r="J383" s="33">
        <v>-1.9365480046486967</v>
      </c>
      <c r="K383" s="11">
        <v>-0.12669864309872769</v>
      </c>
      <c r="L383" s="10">
        <v>-22</v>
      </c>
      <c r="M383" s="33">
        <v>-1.1724606740547701</v>
      </c>
      <c r="N383" s="11">
        <v>1.5283680011928535E-3</v>
      </c>
      <c r="O383" s="10">
        <v>107</v>
      </c>
      <c r="P383" s="33">
        <v>0.36831564812050871</v>
      </c>
      <c r="Q383" s="11">
        <v>-2.6265706018293748E-2</v>
      </c>
      <c r="R383" s="10">
        <v>19</v>
      </c>
      <c r="S383" s="33">
        <v>0.23888270298591624</v>
      </c>
      <c r="T383" s="12">
        <v>0</v>
      </c>
      <c r="U383" s="10">
        <v>176</v>
      </c>
      <c r="V383" s="33">
        <v>1.058148579636645</v>
      </c>
      <c r="W383" s="11">
        <v>-6.4558979365357511E-2</v>
      </c>
      <c r="X383" s="10">
        <v>6</v>
      </c>
      <c r="Y383" s="33">
        <v>1.1011114527505417E-2</v>
      </c>
      <c r="Z383" s="13">
        <v>15714</v>
      </c>
      <c r="AA383" s="10">
        <v>-47</v>
      </c>
      <c r="AB383" s="33">
        <v>-0.37192832527740782</v>
      </c>
      <c r="AC383" s="11">
        <v>5.4145356662180372E-3</v>
      </c>
      <c r="AD383" s="10">
        <v>-62</v>
      </c>
      <c r="AE383" s="33">
        <v>-0.57293407937257856</v>
      </c>
      <c r="AF383" s="11">
        <v>-2.4486861603016497E-2</v>
      </c>
      <c r="AG383" s="10">
        <v>-76</v>
      </c>
      <c r="AH383" s="33">
        <v>-0.27248012204307565</v>
      </c>
      <c r="AI383" s="14">
        <v>0.19633333333333258</v>
      </c>
      <c r="AJ383" s="10">
        <v>-4</v>
      </c>
      <c r="AK383" s="33">
        <v>1.654455375696362E-2</v>
      </c>
      <c r="AL383" s="13">
        <v>15187.004540235881</v>
      </c>
      <c r="AM383" s="38"/>
    </row>
    <row r="384" spans="1:39" x14ac:dyDescent="0.25">
      <c r="A384" t="s">
        <v>799</v>
      </c>
      <c r="B384" s="5" t="s">
        <v>352</v>
      </c>
      <c r="C384" s="6" t="s">
        <v>63</v>
      </c>
      <c r="D384" s="7" t="s">
        <v>34</v>
      </c>
      <c r="E384" s="8">
        <v>26.130474453403323</v>
      </c>
      <c r="F384" s="36">
        <v>0.63274916010239279</v>
      </c>
      <c r="G384" s="8">
        <v>1.4377861188402328</v>
      </c>
      <c r="H384" s="9">
        <v>31</v>
      </c>
      <c r="I384" s="10">
        <v>77</v>
      </c>
      <c r="J384" s="33">
        <v>0.54479104314482396</v>
      </c>
      <c r="K384" s="11">
        <v>5.4355160718043694E-2</v>
      </c>
      <c r="L384" s="10">
        <v>-311</v>
      </c>
      <c r="M384" s="33">
        <v>-1.2477696648657903</v>
      </c>
      <c r="N384" s="11">
        <v>3.5674569074457867E-2</v>
      </c>
      <c r="O384" s="10">
        <v>134</v>
      </c>
      <c r="P384" s="33">
        <v>0.31927019058663986</v>
      </c>
      <c r="Q384" s="11">
        <v>-2.2391391559794499E-2</v>
      </c>
      <c r="R384" s="10">
        <v>19</v>
      </c>
      <c r="S384" s="33">
        <v>0.23888270298591624</v>
      </c>
      <c r="T384" s="12">
        <v>0</v>
      </c>
      <c r="U384" s="10">
        <v>14</v>
      </c>
      <c r="V384" s="33">
        <v>8.6293608680647504E-2</v>
      </c>
      <c r="W384" s="11">
        <v>-7.346390761484467E-3</v>
      </c>
      <c r="X384" s="10">
        <v>-78</v>
      </c>
      <c r="Y384" s="33">
        <v>-0.29879485062403177</v>
      </c>
      <c r="Z384" s="13">
        <v>2884</v>
      </c>
      <c r="AA384" s="10">
        <v>3</v>
      </c>
      <c r="AB384" s="33">
        <v>-3.2579775393840327E-2</v>
      </c>
      <c r="AC384" s="11">
        <v>2.5088339222614844E-3</v>
      </c>
      <c r="AD384" s="10">
        <v>127</v>
      </c>
      <c r="AE384" s="33">
        <v>0.46348706973798004</v>
      </c>
      <c r="AF384" s="11">
        <v>3.3382598071348801E-2</v>
      </c>
      <c r="AG384" s="10">
        <v>45</v>
      </c>
      <c r="AH384" s="33">
        <v>0.11016049009114409</v>
      </c>
      <c r="AI384" s="14">
        <v>-0.254</v>
      </c>
      <c r="AJ384" s="10">
        <v>13</v>
      </c>
      <c r="AK384" s="33">
        <v>1.7578988146146612E-2</v>
      </c>
      <c r="AL384" s="13">
        <v>48857.446891982749</v>
      </c>
      <c r="AM384" s="38"/>
    </row>
    <row r="385" spans="1:39" x14ac:dyDescent="0.25">
      <c r="A385" t="s">
        <v>885</v>
      </c>
      <c r="B385" s="5" t="s">
        <v>283</v>
      </c>
      <c r="C385" s="6" t="s">
        <v>63</v>
      </c>
      <c r="D385" s="7" t="s">
        <v>34</v>
      </c>
      <c r="E385" s="8">
        <v>27.754411964237004</v>
      </c>
      <c r="F385" s="36">
        <v>0.51051801693267773</v>
      </c>
      <c r="G385" s="8">
        <v>1.4117989240765709</v>
      </c>
      <c r="H385" s="9">
        <v>18</v>
      </c>
      <c r="I385" s="10">
        <v>250</v>
      </c>
      <c r="J385" s="33">
        <v>0.92151365575010213</v>
      </c>
      <c r="K385" s="11">
        <v>8.8238310131937281E-2</v>
      </c>
      <c r="L385" s="10">
        <v>340</v>
      </c>
      <c r="M385" s="33">
        <v>1.2060647064567003</v>
      </c>
      <c r="N385" s="11">
        <v>-6.8985557469077571E-2</v>
      </c>
      <c r="O385" s="10">
        <v>-26</v>
      </c>
      <c r="P385" s="33">
        <v>-6.364225023665987E-2</v>
      </c>
      <c r="Q385" s="11">
        <v>1.0504910636236556E-3</v>
      </c>
      <c r="R385" s="10">
        <v>-70</v>
      </c>
      <c r="S385" s="33">
        <v>0.10908863557875442</v>
      </c>
      <c r="T385" s="12">
        <v>0.25513458349279244</v>
      </c>
      <c r="U385" s="10">
        <v>-34</v>
      </c>
      <c r="V385" s="33">
        <v>-9.2292754664705434E-2</v>
      </c>
      <c r="W385" s="11">
        <v>2.9807092475362049E-3</v>
      </c>
      <c r="X385" s="10">
        <v>0</v>
      </c>
      <c r="Y385" s="33">
        <v>-4.0572579903101424E-2</v>
      </c>
      <c r="Z385" s="13">
        <v>12625</v>
      </c>
      <c r="AA385" s="10">
        <v>40</v>
      </c>
      <c r="AB385" s="33">
        <v>6.8501507844796583E-2</v>
      </c>
      <c r="AC385" s="11">
        <v>1.6837844089752467E-3</v>
      </c>
      <c r="AD385" s="10">
        <v>0</v>
      </c>
      <c r="AE385" s="33">
        <v>-5.3764617646300805E-3</v>
      </c>
      <c r="AF385" s="11">
        <v>7.5587580732479065E-3</v>
      </c>
      <c r="AG385" s="10">
        <v>-10</v>
      </c>
      <c r="AH385" s="33">
        <v>-6.4700430822196564E-3</v>
      </c>
      <c r="AI385" s="14">
        <v>-0.10666666666666647</v>
      </c>
      <c r="AJ385" s="10">
        <v>0</v>
      </c>
      <c r="AK385" s="33">
        <v>1.813936118831086E-2</v>
      </c>
      <c r="AL385" s="13">
        <v>14359.530175400781</v>
      </c>
      <c r="AM385" s="38"/>
    </row>
    <row r="386" spans="1:39" x14ac:dyDescent="0.25">
      <c r="A386" t="s">
        <v>1069</v>
      </c>
      <c r="B386" s="5" t="s">
        <v>323</v>
      </c>
      <c r="C386" s="6" t="s">
        <v>49</v>
      </c>
      <c r="D386" s="7" t="s">
        <v>39</v>
      </c>
      <c r="E386" s="8">
        <v>27.906706769736584</v>
      </c>
      <c r="F386" s="36">
        <v>0.5151882660312932</v>
      </c>
      <c r="G386" s="8">
        <v>1.3692829441902141</v>
      </c>
      <c r="H386" s="9">
        <v>19</v>
      </c>
      <c r="I386" s="10">
        <v>-223</v>
      </c>
      <c r="J386" s="33">
        <v>-0.72936007856182672</v>
      </c>
      <c r="K386" s="11">
        <v>-2.625782501844276E-2</v>
      </c>
      <c r="L386" s="10">
        <v>2</v>
      </c>
      <c r="M386" s="33">
        <v>0.35732764134393702</v>
      </c>
      <c r="N386" s="11">
        <v>-1.3034252803879964E-2</v>
      </c>
      <c r="O386" s="10">
        <v>22</v>
      </c>
      <c r="P386" s="33">
        <v>8.9157674238435874E-2</v>
      </c>
      <c r="Q386" s="11">
        <v>-9.2902355194058178E-3</v>
      </c>
      <c r="R386" s="10">
        <v>-119</v>
      </c>
      <c r="S386" s="33">
        <v>5.0162096876467499E-2</v>
      </c>
      <c r="T386" s="12">
        <v>0.37096574749598121</v>
      </c>
      <c r="U386" s="10">
        <v>264</v>
      </c>
      <c r="V386" s="33">
        <v>0.69650926589204309</v>
      </c>
      <c r="W386" s="11">
        <v>-4.4797860129164702E-2</v>
      </c>
      <c r="X386" s="10">
        <v>34</v>
      </c>
      <c r="Y386" s="33">
        <v>0.1479898434016888</v>
      </c>
      <c r="Z386" s="13">
        <v>20707</v>
      </c>
      <c r="AA386" s="10">
        <v>56</v>
      </c>
      <c r="AB386" s="33">
        <v>0.13749361902488436</v>
      </c>
      <c r="AC386" s="11">
        <v>1.0032894736841658E-4</v>
      </c>
      <c r="AD386" s="10">
        <v>-99</v>
      </c>
      <c r="AE386" s="33">
        <v>-0.53603544678557202</v>
      </c>
      <c r="AF386" s="11">
        <v>-2.3361127485680644E-2</v>
      </c>
      <c r="AG386" s="10">
        <v>9</v>
      </c>
      <c r="AH386" s="33">
        <v>6.2804994390032426E-2</v>
      </c>
      <c r="AI386" s="14">
        <v>-0.18766666666666598</v>
      </c>
      <c r="AJ386" s="10">
        <v>27</v>
      </c>
      <c r="AK386" s="33">
        <v>2.8872296361239919E-2</v>
      </c>
      <c r="AL386" s="13">
        <v>24206.507000047306</v>
      </c>
      <c r="AM386" s="38"/>
    </row>
    <row r="387" spans="1:39" x14ac:dyDescent="0.25">
      <c r="A387" t="s">
        <v>1110</v>
      </c>
      <c r="B387" s="5" t="s">
        <v>324</v>
      </c>
      <c r="C387" s="6" t="s">
        <v>19</v>
      </c>
      <c r="D387" s="7" t="s">
        <v>20</v>
      </c>
      <c r="E387" s="8">
        <v>26.015355291018167</v>
      </c>
      <c r="F387" s="36">
        <v>0.67902166268671971</v>
      </c>
      <c r="G387" s="8">
        <v>1.3462017307597449</v>
      </c>
      <c r="H387" s="9">
        <v>36</v>
      </c>
      <c r="I387" s="10">
        <v>95</v>
      </c>
      <c r="J387" s="33">
        <v>0.34099743897232015</v>
      </c>
      <c r="K387" s="11">
        <v>5.5656150066056176E-2</v>
      </c>
      <c r="L387" s="10">
        <v>199</v>
      </c>
      <c r="M387" s="33">
        <v>0.79957708672906791</v>
      </c>
      <c r="N387" s="11">
        <v>-5.4806742264094217E-2</v>
      </c>
      <c r="O387" s="10">
        <v>-26</v>
      </c>
      <c r="P387" s="33">
        <v>-7.8953408245558188E-2</v>
      </c>
      <c r="Q387" s="11">
        <v>2.1163774925594195E-3</v>
      </c>
      <c r="R387" s="10">
        <v>41</v>
      </c>
      <c r="S387" s="33">
        <v>0.16408689790127168</v>
      </c>
      <c r="T387" s="12">
        <v>-0.23631328081466763</v>
      </c>
      <c r="U387" s="10">
        <v>35</v>
      </c>
      <c r="V387" s="33">
        <v>0.15128683847683638</v>
      </c>
      <c r="W387" s="11">
        <v>-1.1213577838388403E-2</v>
      </c>
      <c r="X387" s="10">
        <v>-38</v>
      </c>
      <c r="Y387" s="33">
        <v>-0.19270862941416947</v>
      </c>
      <c r="Z387" s="13">
        <v>9612</v>
      </c>
      <c r="AA387" s="10">
        <v>46</v>
      </c>
      <c r="AB387" s="33">
        <v>8.1257866522934985E-2</v>
      </c>
      <c r="AC387" s="11">
        <v>1.5316631871955429E-3</v>
      </c>
      <c r="AD387" s="10">
        <v>65</v>
      </c>
      <c r="AE387" s="33">
        <v>0.28250215129599693</v>
      </c>
      <c r="AF387" s="11">
        <v>2.2977041540614418E-2</v>
      </c>
      <c r="AG387" s="10">
        <v>-22</v>
      </c>
      <c r="AH387" s="33">
        <v>-5.2425738845484737E-2</v>
      </c>
      <c r="AI387" s="14">
        <v>-4.766666666666719E-2</v>
      </c>
      <c r="AJ387" s="10">
        <v>-51</v>
      </c>
      <c r="AK387" s="33">
        <v>-1.9490022582737965E-3</v>
      </c>
      <c r="AL387" s="13">
        <v>4874.0931991296966</v>
      </c>
      <c r="AM387" s="38">
        <v>1</v>
      </c>
    </row>
    <row r="388" spans="1:39" x14ac:dyDescent="0.25">
      <c r="A388" t="s">
        <v>947</v>
      </c>
      <c r="B388" s="5" t="s">
        <v>120</v>
      </c>
      <c r="C388" s="6" t="s">
        <v>52</v>
      </c>
      <c r="D388" s="7" t="s">
        <v>34</v>
      </c>
      <c r="E388" s="8">
        <v>43.508874108555361</v>
      </c>
      <c r="F388" s="36">
        <v>-0.74738039706007076</v>
      </c>
      <c r="G388" s="8">
        <v>1.338764973199936</v>
      </c>
      <c r="H388" s="9">
        <v>-16</v>
      </c>
      <c r="I388" s="10">
        <v>-267</v>
      </c>
      <c r="J388" s="33">
        <v>-0.85241506213176998</v>
      </c>
      <c r="K388" s="11">
        <v>-3.4115019792624324E-2</v>
      </c>
      <c r="L388" s="10">
        <v>-67</v>
      </c>
      <c r="M388" s="33">
        <v>-7.4715772456687368E-2</v>
      </c>
      <c r="N388" s="11">
        <v>-8.0702253090188733E-3</v>
      </c>
      <c r="O388" s="10">
        <v>6</v>
      </c>
      <c r="P388" s="33">
        <v>0.16262484100072916</v>
      </c>
      <c r="Q388" s="11">
        <v>-1.7061102475377954E-2</v>
      </c>
      <c r="R388" s="10">
        <v>-32</v>
      </c>
      <c r="S388" s="33">
        <v>-0.42061242266148158</v>
      </c>
      <c r="T388" s="12">
        <v>0.54139594481773035</v>
      </c>
      <c r="U388" s="10">
        <v>5</v>
      </c>
      <c r="V388" s="33">
        <v>0.11031472765879757</v>
      </c>
      <c r="W388" s="11">
        <v>-7.0217561231041559E-3</v>
      </c>
      <c r="X388" s="10">
        <v>2</v>
      </c>
      <c r="Y388" s="33">
        <v>2.6448397477210173E-2</v>
      </c>
      <c r="Z388" s="13">
        <v>12145</v>
      </c>
      <c r="AA388" s="10">
        <v>-63</v>
      </c>
      <c r="AB388" s="33">
        <v>-0.28649301760265888</v>
      </c>
      <c r="AC388" s="11">
        <v>5.2832101895075242E-3</v>
      </c>
      <c r="AD388" s="10">
        <v>7</v>
      </c>
      <c r="AE388" s="33">
        <v>-0.17454639388484239</v>
      </c>
      <c r="AF388" s="11">
        <v>2.2404589596237701E-3</v>
      </c>
      <c r="AG388" s="10">
        <v>79</v>
      </c>
      <c r="AH388" s="33">
        <v>0.20759299446220275</v>
      </c>
      <c r="AI388" s="14">
        <v>-0.36466666666666669</v>
      </c>
      <c r="AJ388" s="10">
        <v>107</v>
      </c>
      <c r="AK388" s="33">
        <v>5.9071723934956716E-2</v>
      </c>
      <c r="AL388" s="13">
        <v>53103.45846583978</v>
      </c>
      <c r="AM388" s="38">
        <v>1</v>
      </c>
    </row>
    <row r="389" spans="1:39" x14ac:dyDescent="0.25">
      <c r="A389" t="s">
        <v>1072</v>
      </c>
      <c r="B389" s="5" t="s">
        <v>424</v>
      </c>
      <c r="C389" s="6" t="s">
        <v>44</v>
      </c>
      <c r="D389" s="7" t="s">
        <v>20</v>
      </c>
      <c r="E389" s="8">
        <v>22.568861117173718</v>
      </c>
      <c r="F389" s="36">
        <v>0.97608256340780186</v>
      </c>
      <c r="G389" s="8">
        <v>1.3078255895457929</v>
      </c>
      <c r="H389" s="9">
        <v>48</v>
      </c>
      <c r="I389" s="10">
        <v>-62</v>
      </c>
      <c r="J389" s="33">
        <v>-0.26708902893220188</v>
      </c>
      <c r="K389" s="11">
        <v>2.1916021130785612E-4</v>
      </c>
      <c r="L389" s="10">
        <v>59</v>
      </c>
      <c r="M389" s="33">
        <v>0.22114170763731619</v>
      </c>
      <c r="N389" s="11">
        <v>-3.3276692155196831E-2</v>
      </c>
      <c r="O389" s="10">
        <v>-42</v>
      </c>
      <c r="P389" s="33">
        <v>-9.9653028501280105E-2</v>
      </c>
      <c r="Q389" s="11">
        <v>4.4374953465862559E-3</v>
      </c>
      <c r="R389" s="10">
        <v>19</v>
      </c>
      <c r="S389" s="33">
        <v>0.23888270298591624</v>
      </c>
      <c r="T389" s="12">
        <v>0</v>
      </c>
      <c r="U389" s="10">
        <v>67</v>
      </c>
      <c r="V389" s="33">
        <v>0.23227645829719712</v>
      </c>
      <c r="W389" s="11">
        <v>-1.6354767067691296E-2</v>
      </c>
      <c r="X389" s="10">
        <v>5</v>
      </c>
      <c r="Y389" s="33">
        <v>5.7033650472693154E-3</v>
      </c>
      <c r="Z389" s="13">
        <v>21811</v>
      </c>
      <c r="AA389" s="10">
        <v>64</v>
      </c>
      <c r="AB389" s="33">
        <v>0.1201232475025269</v>
      </c>
      <c r="AC389" s="11">
        <v>6.8783068783068863E-4</v>
      </c>
      <c r="AD389" s="10">
        <v>130</v>
      </c>
      <c r="AE389" s="33">
        <v>0.45493268479404031</v>
      </c>
      <c r="AF389" s="11">
        <v>3.2565363045427786E-2</v>
      </c>
      <c r="AG389" s="10">
        <v>46</v>
      </c>
      <c r="AH389" s="33">
        <v>0.11937172648713852</v>
      </c>
      <c r="AI389" s="14">
        <v>-0.25700000000000012</v>
      </c>
      <c r="AJ389" s="10">
        <v>24</v>
      </c>
      <c r="AK389" s="33">
        <v>2.1844127936276825E-2</v>
      </c>
      <c r="AL389" s="13">
        <v>27941.524408776488</v>
      </c>
      <c r="AM389" s="38"/>
    </row>
    <row r="390" spans="1:39" x14ac:dyDescent="0.25">
      <c r="A390" t="s">
        <v>766</v>
      </c>
      <c r="B390" s="5" t="s">
        <v>167</v>
      </c>
      <c r="C390" s="6" t="s">
        <v>24</v>
      </c>
      <c r="D390" s="7" t="s">
        <v>20</v>
      </c>
      <c r="E390" s="8">
        <v>33.39240842362959</v>
      </c>
      <c r="F390" s="36">
        <v>9.3382148442233248E-2</v>
      </c>
      <c r="G390" s="8">
        <v>1.3036228362283282</v>
      </c>
      <c r="H390" s="9">
        <v>-5</v>
      </c>
      <c r="I390" s="10">
        <v>140</v>
      </c>
      <c r="J390" s="33">
        <v>0.49214940460439993</v>
      </c>
      <c r="K390" s="11">
        <v>5.8699467659855453E-2</v>
      </c>
      <c r="L390" s="10">
        <v>85</v>
      </c>
      <c r="M390" s="33">
        <v>0.31238224532647274</v>
      </c>
      <c r="N390" s="11">
        <v>-2.9215683927923175E-2</v>
      </c>
      <c r="O390" s="10">
        <v>-6</v>
      </c>
      <c r="P390" s="33">
        <v>-2.3357167108487287E-3</v>
      </c>
      <c r="Q390" s="11">
        <v>-3.9459064226796819E-3</v>
      </c>
      <c r="R390" s="10">
        <v>37</v>
      </c>
      <c r="S390" s="33">
        <v>0.10276677265787963</v>
      </c>
      <c r="T390" s="12">
        <v>-0.39033441181454753</v>
      </c>
      <c r="U390" s="10">
        <v>-64</v>
      </c>
      <c r="V390" s="33">
        <v>-0.19152829479873476</v>
      </c>
      <c r="W390" s="11">
        <v>8.9569269878771035E-3</v>
      </c>
      <c r="X390" s="10">
        <v>-11</v>
      </c>
      <c r="Y390" s="33">
        <v>-1.0446587109968042E-2</v>
      </c>
      <c r="Z390" s="13">
        <v>12603</v>
      </c>
      <c r="AA390" s="10">
        <v>-3</v>
      </c>
      <c r="AB390" s="33">
        <v>-8.748553383360691E-2</v>
      </c>
      <c r="AC390" s="11">
        <v>1.3885890069069567E-3</v>
      </c>
      <c r="AD390" s="10">
        <v>2</v>
      </c>
      <c r="AE390" s="33">
        <v>3.4179661752095823E-2</v>
      </c>
      <c r="AF390" s="11">
        <v>9.0734649244716969E-3</v>
      </c>
      <c r="AG390" s="10">
        <v>37</v>
      </c>
      <c r="AH390" s="33">
        <v>0.16290231213298884</v>
      </c>
      <c r="AI390" s="14">
        <v>-0.30200000000000049</v>
      </c>
      <c r="AJ390" s="10">
        <v>10</v>
      </c>
      <c r="AK390" s="33">
        <v>2.5493423877802845E-2</v>
      </c>
      <c r="AL390" s="13">
        <v>14527.883433571289</v>
      </c>
      <c r="AM390" s="38"/>
    </row>
    <row r="391" spans="1:39" x14ac:dyDescent="0.25">
      <c r="A391" t="s">
        <v>1052</v>
      </c>
      <c r="B391" s="5" t="s">
        <v>325</v>
      </c>
      <c r="C391" s="6" t="s">
        <v>30</v>
      </c>
      <c r="D391" s="7" t="s">
        <v>20</v>
      </c>
      <c r="E391" s="8">
        <v>19.598047291521553</v>
      </c>
      <c r="F391" s="36">
        <v>1.2228970894734648</v>
      </c>
      <c r="G391" s="8">
        <v>1.2977164766425915</v>
      </c>
      <c r="H391" s="9">
        <v>67</v>
      </c>
      <c r="I391" s="10">
        <v>-119</v>
      </c>
      <c r="J391" s="33">
        <v>-0.34939076476555081</v>
      </c>
      <c r="K391" s="11">
        <v>-1.539000432261628E-3</v>
      </c>
      <c r="L391" s="10">
        <v>-73</v>
      </c>
      <c r="M391" s="33">
        <v>-0.11169145167266903</v>
      </c>
      <c r="N391" s="11">
        <v>-5.8202652736802363E-4</v>
      </c>
      <c r="O391" s="10">
        <v>23</v>
      </c>
      <c r="P391" s="33">
        <v>0.10169183302361628</v>
      </c>
      <c r="Q391" s="11">
        <v>-8.0808080808080808E-3</v>
      </c>
      <c r="R391" s="10">
        <v>19</v>
      </c>
      <c r="S391" s="33">
        <v>0.23888270298591624</v>
      </c>
      <c r="T391" s="12">
        <v>0</v>
      </c>
      <c r="U391" s="10">
        <v>116</v>
      </c>
      <c r="V391" s="33">
        <v>0.25690669330510074</v>
      </c>
      <c r="W391" s="11">
        <v>-1.8932603915669869E-2</v>
      </c>
      <c r="X391" s="10">
        <v>-18</v>
      </c>
      <c r="Y391" s="33">
        <v>-9.3165744101087467E-2</v>
      </c>
      <c r="Z391" s="13">
        <v>11003</v>
      </c>
      <c r="AA391" s="10">
        <v>220</v>
      </c>
      <c r="AB391" s="33">
        <v>0.79288721386568994</v>
      </c>
      <c r="AC391" s="11">
        <v>-8.6028257456828919E-3</v>
      </c>
      <c r="AD391" s="10">
        <v>1</v>
      </c>
      <c r="AE391" s="33">
        <v>-4.322312548788787E-3</v>
      </c>
      <c r="AF391" s="11">
        <v>3.9452662374065417E-3</v>
      </c>
      <c r="AG391" s="10">
        <v>2</v>
      </c>
      <c r="AH391" s="33">
        <v>-2.79241100316312E-2</v>
      </c>
      <c r="AI391" s="14">
        <v>-0.11499999999999988</v>
      </c>
      <c r="AJ391" s="10">
        <v>1</v>
      </c>
      <c r="AK391" s="33">
        <v>0.20907313824192331</v>
      </c>
      <c r="AL391" s="13">
        <v>533604.56609274307</v>
      </c>
      <c r="AM391" s="38"/>
    </row>
    <row r="392" spans="1:39" x14ac:dyDescent="0.25">
      <c r="A392" t="s">
        <v>803</v>
      </c>
      <c r="B392" s="5" t="s">
        <v>359</v>
      </c>
      <c r="C392" s="6" t="s">
        <v>30</v>
      </c>
      <c r="D392" s="7" t="s">
        <v>20</v>
      </c>
      <c r="E392" s="8">
        <v>14.844956378915818</v>
      </c>
      <c r="F392" s="36">
        <v>1.6298865388874937</v>
      </c>
      <c r="G392" s="8">
        <v>1.2514739459938333</v>
      </c>
      <c r="H392" s="9">
        <v>68</v>
      </c>
      <c r="I392" s="10">
        <v>139</v>
      </c>
      <c r="J392" s="33">
        <v>1.6503937991956179</v>
      </c>
      <c r="K392" s="11">
        <v>0.15825396413463788</v>
      </c>
      <c r="L392" s="10">
        <v>-152</v>
      </c>
      <c r="M392" s="33">
        <v>-0.36531444146199277</v>
      </c>
      <c r="N392" s="11">
        <v>9.4656545221700472E-3</v>
      </c>
      <c r="O392" s="10">
        <v>49</v>
      </c>
      <c r="P392" s="33">
        <v>0.16288836315318123</v>
      </c>
      <c r="Q392" s="11">
        <v>-1.2E-2</v>
      </c>
      <c r="R392" s="10">
        <v>19</v>
      </c>
      <c r="S392" s="33">
        <v>0.23888270298591624</v>
      </c>
      <c r="T392" s="12">
        <v>0</v>
      </c>
      <c r="U392" s="10">
        <v>166</v>
      </c>
      <c r="V392" s="33">
        <v>0.52302311182607253</v>
      </c>
      <c r="W392" s="11">
        <v>-3.4000659268212281E-2</v>
      </c>
      <c r="X392" s="10">
        <v>63</v>
      </c>
      <c r="Y392" s="33">
        <v>0.24568756485817606</v>
      </c>
      <c r="Z392" s="13">
        <v>28369</v>
      </c>
      <c r="AA392" s="10">
        <v>129</v>
      </c>
      <c r="AB392" s="33">
        <v>0.33846321614355129</v>
      </c>
      <c r="AC392" s="11">
        <v>-1.7891156462585024E-3</v>
      </c>
      <c r="AD392" s="10">
        <v>-3</v>
      </c>
      <c r="AE392" s="33">
        <v>-4.4497443651965729E-2</v>
      </c>
      <c r="AF392" s="11">
        <v>1.9083425902191031E-3</v>
      </c>
      <c r="AG392" s="10">
        <v>1</v>
      </c>
      <c r="AH392" s="33">
        <v>-4.7044973603252327E-2</v>
      </c>
      <c r="AI392" s="14">
        <v>-9.3666666666666565E-2</v>
      </c>
      <c r="AJ392" s="10">
        <v>0</v>
      </c>
      <c r="AK392" s="33">
        <v>-0.57627828984012375</v>
      </c>
      <c r="AL392" s="13">
        <v>555803.55310997833</v>
      </c>
      <c r="AM392" s="38"/>
    </row>
    <row r="393" spans="1:39" x14ac:dyDescent="0.25">
      <c r="A393" t="s">
        <v>1067</v>
      </c>
      <c r="B393" s="5" t="s">
        <v>247</v>
      </c>
      <c r="C393" s="6" t="s">
        <v>44</v>
      </c>
      <c r="D393" s="7" t="s">
        <v>20</v>
      </c>
      <c r="E393" s="8">
        <v>29.137518774886313</v>
      </c>
      <c r="F393" s="36">
        <v>0.4651654179400917</v>
      </c>
      <c r="G393" s="8">
        <v>1.243712369859491</v>
      </c>
      <c r="H393" s="9">
        <v>17</v>
      </c>
      <c r="I393" s="10">
        <v>28</v>
      </c>
      <c r="J393" s="33">
        <v>0.12294256450781577</v>
      </c>
      <c r="K393" s="11">
        <v>3.1183876924672616E-2</v>
      </c>
      <c r="L393" s="10">
        <v>-149</v>
      </c>
      <c r="M393" s="33">
        <v>-0.60441107704890229</v>
      </c>
      <c r="N393" s="11">
        <v>6.4338295963150549E-3</v>
      </c>
      <c r="O393" s="10">
        <v>91</v>
      </c>
      <c r="P393" s="33">
        <v>0.25360033611793525</v>
      </c>
      <c r="Q393" s="11">
        <v>-1.8544526771487789E-2</v>
      </c>
      <c r="R393" s="10">
        <v>119</v>
      </c>
      <c r="S393" s="33">
        <v>0.30955026932620805</v>
      </c>
      <c r="T393" s="12">
        <v>-0.29717682020802377</v>
      </c>
      <c r="U393" s="10">
        <v>44</v>
      </c>
      <c r="V393" s="33">
        <v>0.14063816828258963</v>
      </c>
      <c r="W393" s="11">
        <v>-1.1129991503823281E-2</v>
      </c>
      <c r="X393" s="10">
        <v>50</v>
      </c>
      <c r="Y393" s="33">
        <v>0.21221925264540786</v>
      </c>
      <c r="Z393" s="13">
        <v>20029</v>
      </c>
      <c r="AA393" s="10">
        <v>-16</v>
      </c>
      <c r="AB393" s="33">
        <v>-9.0525818058328489E-2</v>
      </c>
      <c r="AC393" s="11">
        <v>2.0587744893705712E-3</v>
      </c>
      <c r="AD393" s="10">
        <v>-74</v>
      </c>
      <c r="AE393" s="33">
        <v>-0.26782728891028418</v>
      </c>
      <c r="AF393" s="11">
        <v>-9.149816066325811E-3</v>
      </c>
      <c r="AG393" s="10">
        <v>41</v>
      </c>
      <c r="AH393" s="33">
        <v>8.9915711227184308E-2</v>
      </c>
      <c r="AI393" s="14">
        <v>-0.22699999999999942</v>
      </c>
      <c r="AJ393" s="10">
        <v>5</v>
      </c>
      <c r="AK393" s="33">
        <v>2.1594795460156357E-2</v>
      </c>
      <c r="AL393" s="13">
        <v>22896.028643554135</v>
      </c>
      <c r="AM393" s="38"/>
    </row>
    <row r="394" spans="1:39" x14ac:dyDescent="0.25">
      <c r="A394" t="s">
        <v>606</v>
      </c>
      <c r="B394" s="5" t="s">
        <v>299</v>
      </c>
      <c r="C394" s="6" t="s">
        <v>22</v>
      </c>
      <c r="D394" s="7" t="s">
        <v>20</v>
      </c>
      <c r="E394" s="8">
        <v>27.571851128902395</v>
      </c>
      <c r="F394" s="36">
        <v>0.59582835912075893</v>
      </c>
      <c r="G394" s="8">
        <v>1.236924873318344</v>
      </c>
      <c r="H394" s="9">
        <v>18</v>
      </c>
      <c r="I394" s="10">
        <v>-180</v>
      </c>
      <c r="J394" s="33">
        <v>-0.68123414531251425</v>
      </c>
      <c r="K394" s="11">
        <v>-2.6606389683587861E-2</v>
      </c>
      <c r="L394" s="10">
        <v>10</v>
      </c>
      <c r="M394" s="33">
        <v>-4.7989314194543775E-2</v>
      </c>
      <c r="N394" s="11">
        <v>-3.03915877649307E-2</v>
      </c>
      <c r="O394" s="10">
        <v>93</v>
      </c>
      <c r="P394" s="33">
        <v>0.23403293303412842</v>
      </c>
      <c r="Q394" s="11">
        <v>-1.6556291390728478E-2</v>
      </c>
      <c r="R394" s="10">
        <v>-49</v>
      </c>
      <c r="S394" s="33">
        <v>-0.40122314245391177</v>
      </c>
      <c r="T394" s="12">
        <v>0.62405142832134475</v>
      </c>
      <c r="U394" s="10">
        <v>131</v>
      </c>
      <c r="V394" s="33">
        <v>0.32383217084206806</v>
      </c>
      <c r="W394" s="11">
        <v>-2.306299305868139E-2</v>
      </c>
      <c r="X394" s="10">
        <v>60</v>
      </c>
      <c r="Y394" s="33">
        <v>0.17003446961359581</v>
      </c>
      <c r="Z394" s="13">
        <v>23667</v>
      </c>
      <c r="AA394" s="10">
        <v>-4</v>
      </c>
      <c r="AB394" s="33">
        <v>-4.7685151070934351E-2</v>
      </c>
      <c r="AC394" s="11">
        <v>1.2943221320973405E-3</v>
      </c>
      <c r="AD394" s="10">
        <v>148</v>
      </c>
      <c r="AE394" s="33">
        <v>0.5203972033150065</v>
      </c>
      <c r="AF394" s="11">
        <v>3.6623511609372161E-2</v>
      </c>
      <c r="AG394" s="10">
        <v>-39</v>
      </c>
      <c r="AH394" s="33">
        <v>-0.10652440695814283</v>
      </c>
      <c r="AI394" s="14">
        <v>5.33333333333319E-3</v>
      </c>
      <c r="AJ394" s="10">
        <v>-7</v>
      </c>
      <c r="AK394" s="33">
        <v>2.1507369828426048E-2</v>
      </c>
      <c r="AL394" s="13">
        <v>13046.76496305129</v>
      </c>
      <c r="AM394" s="38"/>
    </row>
    <row r="395" spans="1:39" x14ac:dyDescent="0.25">
      <c r="A395" t="s">
        <v>781</v>
      </c>
      <c r="B395" s="5" t="s">
        <v>110</v>
      </c>
      <c r="C395" s="6" t="s">
        <v>52</v>
      </c>
      <c r="D395" s="7" t="s">
        <v>34</v>
      </c>
      <c r="E395" s="8">
        <v>42.145747615300465</v>
      </c>
      <c r="F395" s="36">
        <v>-0.58366198134972613</v>
      </c>
      <c r="G395" s="8">
        <v>1.2087463163748708</v>
      </c>
      <c r="H395" s="9">
        <v>-10</v>
      </c>
      <c r="I395" s="10">
        <v>-141</v>
      </c>
      <c r="J395" s="33">
        <v>-0.41571036487689683</v>
      </c>
      <c r="K395" s="11">
        <v>-1.6134270486114488E-3</v>
      </c>
      <c r="L395" s="10">
        <v>-120</v>
      </c>
      <c r="M395" s="33">
        <v>-0.37828310191290199</v>
      </c>
      <c r="N395" s="11">
        <v>9.2734966047357259E-5</v>
      </c>
      <c r="O395" s="10">
        <v>-16</v>
      </c>
      <c r="P395" s="33">
        <v>-0.42379880806364545</v>
      </c>
      <c r="Q395" s="11">
        <v>1.9367032039591697E-2</v>
      </c>
      <c r="R395" s="10">
        <v>-83</v>
      </c>
      <c r="S395" s="33">
        <v>-9.8663153665897591E-2</v>
      </c>
      <c r="T395" s="12">
        <v>0.42406780069529842</v>
      </c>
      <c r="U395" s="10">
        <v>-8</v>
      </c>
      <c r="V395" s="33">
        <v>-0.26561968124889845</v>
      </c>
      <c r="W395" s="11">
        <v>1.6399238592384568E-2</v>
      </c>
      <c r="X395" s="10">
        <v>12</v>
      </c>
      <c r="Y395" s="33">
        <v>6.9604845913054603E-2</v>
      </c>
      <c r="Z395" s="13">
        <v>13737</v>
      </c>
      <c r="AA395" s="10">
        <v>-16</v>
      </c>
      <c r="AB395" s="33">
        <v>-9.5766491421900468E-2</v>
      </c>
      <c r="AC395" s="11">
        <v>3.5159155373463633E-3</v>
      </c>
      <c r="AD395" s="10">
        <v>21</v>
      </c>
      <c r="AE395" s="33">
        <v>0.43107781034914927</v>
      </c>
      <c r="AF395" s="11">
        <v>3.5739607530932305E-2</v>
      </c>
      <c r="AG395" s="10">
        <v>-6</v>
      </c>
      <c r="AH395" s="33">
        <v>-7.2106816511832705E-3</v>
      </c>
      <c r="AI395" s="14">
        <v>-0.1120000000000001</v>
      </c>
      <c r="AJ395" s="10">
        <v>-49</v>
      </c>
      <c r="AK395" s="33">
        <v>-7.8186440536831547E-4</v>
      </c>
      <c r="AL395" s="13">
        <v>-873.49097796146816</v>
      </c>
      <c r="AM395" s="38"/>
    </row>
    <row r="396" spans="1:39" x14ac:dyDescent="0.25">
      <c r="A396" t="s">
        <v>952</v>
      </c>
      <c r="B396" s="5" t="s">
        <v>188</v>
      </c>
      <c r="C396" s="6" t="s">
        <v>172</v>
      </c>
      <c r="D396" s="7" t="s">
        <v>39</v>
      </c>
      <c r="E396" s="8">
        <v>36.665852066298299</v>
      </c>
      <c r="F396" s="36">
        <v>-0.13176050368858716</v>
      </c>
      <c r="G396" s="8">
        <v>1.1984636688020203</v>
      </c>
      <c r="H396" s="9">
        <v>-12</v>
      </c>
      <c r="I396" s="10">
        <v>157</v>
      </c>
      <c r="J396" s="33">
        <v>0.54744435268706837</v>
      </c>
      <c r="K396" s="11">
        <v>6.4937706353347724E-2</v>
      </c>
      <c r="L396" s="10">
        <v>46</v>
      </c>
      <c r="M396" s="33">
        <v>0.24481863695858586</v>
      </c>
      <c r="N396" s="11">
        <v>-1.8377979487612606E-2</v>
      </c>
      <c r="O396" s="10">
        <v>-154</v>
      </c>
      <c r="P396" s="33">
        <v>-0.57912343488658991</v>
      </c>
      <c r="Q396" s="11">
        <v>3.3130678621774198E-2</v>
      </c>
      <c r="R396" s="10">
        <v>95</v>
      </c>
      <c r="S396" s="33">
        <v>0.24898497671465322</v>
      </c>
      <c r="T396" s="12">
        <v>-0.44513073483892862</v>
      </c>
      <c r="U396" s="10">
        <v>4</v>
      </c>
      <c r="V396" s="33">
        <v>0.13044109248110458</v>
      </c>
      <c r="W396" s="11">
        <v>-8.1139368057010219E-3</v>
      </c>
      <c r="X396" s="10">
        <v>-4</v>
      </c>
      <c r="Y396" s="33">
        <v>-1.0870386261337184E-2</v>
      </c>
      <c r="Z396" s="13">
        <v>11653</v>
      </c>
      <c r="AA396" s="10">
        <v>41</v>
      </c>
      <c r="AB396" s="33">
        <v>0.11134611403541164</v>
      </c>
      <c r="AC396" s="11">
        <v>3.1783494610963803E-5</v>
      </c>
      <c r="AD396" s="10">
        <v>-14</v>
      </c>
      <c r="AE396" s="33">
        <v>-0.30968933739152393</v>
      </c>
      <c r="AF396" s="11">
        <v>-7.3445585256244339E-3</v>
      </c>
      <c r="AG396" s="10">
        <v>41</v>
      </c>
      <c r="AH396" s="33">
        <v>0.29443173190771288</v>
      </c>
      <c r="AI396" s="14">
        <v>-0.44533333333333358</v>
      </c>
      <c r="AJ396" s="10">
        <v>-4</v>
      </c>
      <c r="AK396" s="33">
        <v>2.190716492540784E-2</v>
      </c>
      <c r="AL396" s="13">
        <v>12834.423632576436</v>
      </c>
      <c r="AM396" s="38"/>
    </row>
    <row r="397" spans="1:39" x14ac:dyDescent="0.25">
      <c r="A397" t="s">
        <v>706</v>
      </c>
      <c r="B397" s="5" t="s">
        <v>213</v>
      </c>
      <c r="C397" s="6" t="s">
        <v>47</v>
      </c>
      <c r="D397" s="7" t="s">
        <v>20</v>
      </c>
      <c r="E397" s="8">
        <v>33.36449296527568</v>
      </c>
      <c r="F397" s="36">
        <v>0.1414192131566463</v>
      </c>
      <c r="G397" s="8">
        <v>1.1899535826553276</v>
      </c>
      <c r="H397" s="9">
        <v>-2</v>
      </c>
      <c r="I397" s="10">
        <v>119</v>
      </c>
      <c r="J397" s="33">
        <v>0.40794530903509291</v>
      </c>
      <c r="K397" s="11">
        <v>5.9585211043481578E-2</v>
      </c>
      <c r="L397" s="10">
        <v>-12</v>
      </c>
      <c r="M397" s="33">
        <v>-8.4418246341454617E-2</v>
      </c>
      <c r="N397" s="11">
        <v>-1.5167146620256776E-2</v>
      </c>
      <c r="O397" s="10">
        <v>18</v>
      </c>
      <c r="P397" s="33">
        <v>0.1080028698184366</v>
      </c>
      <c r="Q397" s="11">
        <v>-1.1358298183867688E-2</v>
      </c>
      <c r="R397" s="10">
        <v>118</v>
      </c>
      <c r="S397" s="33">
        <v>0.27708001827023154</v>
      </c>
      <c r="T397" s="12">
        <v>-0.54888212277142867</v>
      </c>
      <c r="U397" s="10">
        <v>-107</v>
      </c>
      <c r="V397" s="33">
        <v>-0.46343894122625751</v>
      </c>
      <c r="W397" s="11">
        <v>2.5774414628921813E-2</v>
      </c>
      <c r="X397" s="10">
        <v>40</v>
      </c>
      <c r="Y397" s="33">
        <v>0.13880741269810282</v>
      </c>
      <c r="Z397" s="13">
        <v>18734</v>
      </c>
      <c r="AA397" s="10">
        <v>3</v>
      </c>
      <c r="AB397" s="33">
        <v>2.1603564652893592E-2</v>
      </c>
      <c r="AC397" s="11">
        <v>5.9483120465311096E-4</v>
      </c>
      <c r="AD397" s="10">
        <v>-13</v>
      </c>
      <c r="AE397" s="33">
        <v>-2.8300459623271879E-2</v>
      </c>
      <c r="AF397" s="11">
        <v>5.6467607281524002E-3</v>
      </c>
      <c r="AG397" s="10">
        <v>-5</v>
      </c>
      <c r="AH397" s="33">
        <v>7.7449934705540735E-3</v>
      </c>
      <c r="AI397" s="14">
        <v>-0.12433333333333385</v>
      </c>
      <c r="AJ397" s="10">
        <v>-2</v>
      </c>
      <c r="AK397" s="33">
        <v>1.9386938101852103E-2</v>
      </c>
      <c r="AL397" s="13">
        <v>13327.152953480909</v>
      </c>
      <c r="AM397" s="38"/>
    </row>
    <row r="398" spans="1:39" x14ac:dyDescent="0.25">
      <c r="A398" t="s">
        <v>984</v>
      </c>
      <c r="B398" s="5" t="s">
        <v>111</v>
      </c>
      <c r="C398" s="6" t="s">
        <v>19</v>
      </c>
      <c r="D398" s="7" t="s">
        <v>20</v>
      </c>
      <c r="E398" s="8">
        <v>45.974366994342489</v>
      </c>
      <c r="F398" s="36">
        <v>-0.88463955826811524</v>
      </c>
      <c r="G398" s="8">
        <v>1.1792857823790115</v>
      </c>
      <c r="H398" s="9">
        <v>-8</v>
      </c>
      <c r="I398" s="10">
        <v>45</v>
      </c>
      <c r="J398" s="33">
        <v>0.16522867940265107</v>
      </c>
      <c r="K398" s="11">
        <v>4.0885437127046176E-2</v>
      </c>
      <c r="L398" s="10">
        <v>47</v>
      </c>
      <c r="M398" s="33">
        <v>0.1595002938925342</v>
      </c>
      <c r="N398" s="11">
        <v>-2.9841742891520744E-2</v>
      </c>
      <c r="O398" s="10">
        <v>-4</v>
      </c>
      <c r="P398" s="33">
        <v>-7.0077317245882842E-2</v>
      </c>
      <c r="Q398" s="11">
        <v>-1.6592708676878565E-3</v>
      </c>
      <c r="R398" s="10">
        <v>19</v>
      </c>
      <c r="S398" s="33">
        <v>-0.20289932730037047</v>
      </c>
      <c r="T398" s="12">
        <v>-0.41233984309276317</v>
      </c>
      <c r="U398" s="10">
        <v>-9</v>
      </c>
      <c r="V398" s="33">
        <v>-0.29731671428637618</v>
      </c>
      <c r="W398" s="11">
        <v>1.8365414339571534E-2</v>
      </c>
      <c r="X398" s="10">
        <v>0</v>
      </c>
      <c r="Y398" s="33">
        <v>2.9208577764195387E-2</v>
      </c>
      <c r="Z398" s="13">
        <v>12948</v>
      </c>
      <c r="AA398" s="10">
        <v>-19</v>
      </c>
      <c r="AB398" s="33">
        <v>-0.15239187118544806</v>
      </c>
      <c r="AC398" s="11">
        <v>2.6697492084233818E-3</v>
      </c>
      <c r="AD398" s="10">
        <v>-7</v>
      </c>
      <c r="AE398" s="33">
        <v>-0.35959746475520271</v>
      </c>
      <c r="AF398" s="11">
        <v>-9.1831487564566494E-3</v>
      </c>
      <c r="AG398" s="10">
        <v>37</v>
      </c>
      <c r="AH398" s="33">
        <v>0.31157146101927291</v>
      </c>
      <c r="AI398" s="14">
        <v>-0.46399999999999952</v>
      </c>
      <c r="AJ398" s="10">
        <v>24</v>
      </c>
      <c r="AK398" s="33">
        <v>3.7437800649421038E-2</v>
      </c>
      <c r="AL398" s="13">
        <v>21349.791068995488</v>
      </c>
      <c r="AM398" s="38">
        <v>1</v>
      </c>
    </row>
    <row r="399" spans="1:39" x14ac:dyDescent="0.25">
      <c r="A399" t="s">
        <v>607</v>
      </c>
      <c r="B399" s="5" t="s">
        <v>199</v>
      </c>
      <c r="C399" s="6" t="s">
        <v>63</v>
      </c>
      <c r="D399" s="7" t="s">
        <v>34</v>
      </c>
      <c r="E399" s="8">
        <v>32.838360630263303</v>
      </c>
      <c r="F399" s="36">
        <v>0.22365782101292098</v>
      </c>
      <c r="G399" s="8">
        <v>1.0924511959149328</v>
      </c>
      <c r="H399" s="9">
        <v>4</v>
      </c>
      <c r="I399" s="10">
        <v>144</v>
      </c>
      <c r="J399" s="33">
        <v>0.5818805705382708</v>
      </c>
      <c r="K399" s="11">
        <v>6.2135674795905871E-2</v>
      </c>
      <c r="L399" s="10">
        <v>107</v>
      </c>
      <c r="M399" s="33">
        <v>0.7389043069595177</v>
      </c>
      <c r="N399" s="11">
        <v>-6.1667175261926561E-2</v>
      </c>
      <c r="O399" s="10">
        <v>2</v>
      </c>
      <c r="P399" s="33">
        <v>-2.6819740511587198E-3</v>
      </c>
      <c r="Q399" s="11">
        <v>-2.8255225562709013E-3</v>
      </c>
      <c r="R399" s="10">
        <v>98</v>
      </c>
      <c r="S399" s="33">
        <v>0.33207923192283822</v>
      </c>
      <c r="T399" s="12">
        <v>-1.3640525794026168</v>
      </c>
      <c r="U399" s="10">
        <v>-75</v>
      </c>
      <c r="V399" s="33">
        <v>-0.24414803884340236</v>
      </c>
      <c r="W399" s="11">
        <v>1.2204336518708718E-2</v>
      </c>
      <c r="X399" s="10">
        <v>-49</v>
      </c>
      <c r="Y399" s="33">
        <v>-0.15276594135664467</v>
      </c>
      <c r="Z399" s="13">
        <v>6037</v>
      </c>
      <c r="AA399" s="10">
        <v>65</v>
      </c>
      <c r="AB399" s="33">
        <v>0.18953218354827037</v>
      </c>
      <c r="AC399" s="11">
        <v>-7.7380952380952384E-4</v>
      </c>
      <c r="AD399" s="10">
        <v>-41</v>
      </c>
      <c r="AE399" s="33">
        <v>-0.24145158927177146</v>
      </c>
      <c r="AF399" s="11">
        <v>-5.7100539824215257E-3</v>
      </c>
      <c r="AG399" s="10">
        <v>-4</v>
      </c>
      <c r="AH399" s="33">
        <v>3.6013116065421236E-2</v>
      </c>
      <c r="AI399" s="14">
        <v>-0.15233333333333388</v>
      </c>
      <c r="AJ399" s="10">
        <v>-13</v>
      </c>
      <c r="AK399" s="33">
        <v>1.5577802695949106E-2</v>
      </c>
      <c r="AL399" s="13">
        <v>9742.284033395641</v>
      </c>
      <c r="AM399" s="38"/>
    </row>
    <row r="400" spans="1:39" x14ac:dyDescent="0.25">
      <c r="A400" t="s">
        <v>954</v>
      </c>
      <c r="B400" s="5" t="s">
        <v>193</v>
      </c>
      <c r="C400" s="6" t="s">
        <v>24</v>
      </c>
      <c r="D400" s="7" t="s">
        <v>20</v>
      </c>
      <c r="E400" s="8">
        <v>30.685923072143055</v>
      </c>
      <c r="F400" s="36">
        <v>0.40277390499019233</v>
      </c>
      <c r="G400" s="8">
        <v>1.084401290786392</v>
      </c>
      <c r="H400" s="9">
        <v>16</v>
      </c>
      <c r="I400" s="10">
        <v>122</v>
      </c>
      <c r="J400" s="33">
        <v>0.60538179492223199</v>
      </c>
      <c r="K400" s="11">
        <v>6.180369550446041E-2</v>
      </c>
      <c r="L400" s="10">
        <v>11</v>
      </c>
      <c r="M400" s="33">
        <v>0.1107997590212669</v>
      </c>
      <c r="N400" s="11">
        <v>-1.9128523020457797E-2</v>
      </c>
      <c r="O400" s="10">
        <v>104</v>
      </c>
      <c r="P400" s="33">
        <v>0.28006593792519352</v>
      </c>
      <c r="Q400" s="11">
        <v>-2.0191908265801233E-2</v>
      </c>
      <c r="R400" s="10">
        <v>-76</v>
      </c>
      <c r="S400" s="33">
        <v>-0.30582671461586275</v>
      </c>
      <c r="T400" s="12">
        <v>0.67284533349140019</v>
      </c>
      <c r="U400" s="10">
        <v>16</v>
      </c>
      <c r="V400" s="33">
        <v>6.3127178456065358E-2</v>
      </c>
      <c r="W400" s="11">
        <v>-6.4729392682722139E-3</v>
      </c>
      <c r="X400" s="10">
        <v>15</v>
      </c>
      <c r="Y400" s="33">
        <v>2.6422166636464156E-2</v>
      </c>
      <c r="Z400" s="13">
        <v>16821</v>
      </c>
      <c r="AA400" s="10">
        <v>0</v>
      </c>
      <c r="AB400" s="33">
        <v>-5.4133450934049199E-2</v>
      </c>
      <c r="AC400" s="11">
        <v>1.1176470588235357E-3</v>
      </c>
      <c r="AD400" s="10">
        <v>55</v>
      </c>
      <c r="AE400" s="33">
        <v>0.23424095440910614</v>
      </c>
      <c r="AF400" s="11">
        <v>2.0726380923753229E-2</v>
      </c>
      <c r="AG400" s="10">
        <v>-20</v>
      </c>
      <c r="AH400" s="33">
        <v>-8.7377918210071459E-2</v>
      </c>
      <c r="AI400" s="14">
        <v>-1.0000000000000231E-2</v>
      </c>
      <c r="AJ400" s="10">
        <v>-25</v>
      </c>
      <c r="AK400" s="33">
        <v>6.7076967196736947E-3</v>
      </c>
      <c r="AL400" s="13">
        <v>6849.2839087283646</v>
      </c>
      <c r="AM400" s="38"/>
    </row>
    <row r="401" spans="1:39" x14ac:dyDescent="0.25">
      <c r="A401" t="s">
        <v>620</v>
      </c>
      <c r="B401" s="5" t="s">
        <v>212</v>
      </c>
      <c r="C401" s="6" t="s">
        <v>19</v>
      </c>
      <c r="D401" s="7" t="s">
        <v>20</v>
      </c>
      <c r="E401" s="8">
        <v>29.367138046417956</v>
      </c>
      <c r="F401" s="36">
        <v>0.51336085335158288</v>
      </c>
      <c r="G401" s="8">
        <v>1.0773733468016324</v>
      </c>
      <c r="H401" s="9">
        <v>17</v>
      </c>
      <c r="I401" s="10">
        <v>212</v>
      </c>
      <c r="J401" s="33">
        <v>0.75703627899180692</v>
      </c>
      <c r="K401" s="11">
        <v>7.6322840233141176E-2</v>
      </c>
      <c r="L401" s="10">
        <v>93</v>
      </c>
      <c r="M401" s="33">
        <v>0.39484365229413121</v>
      </c>
      <c r="N401" s="11">
        <v>-2.4941116947114414E-2</v>
      </c>
      <c r="O401" s="10">
        <v>-29</v>
      </c>
      <c r="P401" s="33">
        <v>-0.15617145058790163</v>
      </c>
      <c r="Q401" s="11">
        <v>5.5807543312048485E-3</v>
      </c>
      <c r="R401" s="10">
        <v>185</v>
      </c>
      <c r="S401" s="33">
        <v>0.34558874921587907</v>
      </c>
      <c r="T401" s="12">
        <v>-0.61065909755806536</v>
      </c>
      <c r="U401" s="10">
        <v>-22</v>
      </c>
      <c r="V401" s="33">
        <v>-4.8224658977442353E-2</v>
      </c>
      <c r="W401" s="11">
        <v>3.3028163506881869E-4</v>
      </c>
      <c r="X401" s="10">
        <v>-76</v>
      </c>
      <c r="Y401" s="33">
        <v>-0.24454562618637465</v>
      </c>
      <c r="Z401" s="13">
        <v>3297</v>
      </c>
      <c r="AA401" s="10">
        <v>41</v>
      </c>
      <c r="AB401" s="33">
        <v>7.9731324936535175E-2</v>
      </c>
      <c r="AC401" s="11">
        <v>1.042723631508681E-3</v>
      </c>
      <c r="AD401" s="10">
        <v>71</v>
      </c>
      <c r="AE401" s="33">
        <v>0.21536492154412076</v>
      </c>
      <c r="AF401" s="11">
        <v>1.8472671872024393E-2</v>
      </c>
      <c r="AG401" s="10">
        <v>-3</v>
      </c>
      <c r="AH401" s="33">
        <v>0.10848125218826188</v>
      </c>
      <c r="AI401" s="14">
        <v>-0.22266666666666612</v>
      </c>
      <c r="AJ401" s="10">
        <v>4</v>
      </c>
      <c r="AK401" s="33">
        <v>2.6109190152866113E-2</v>
      </c>
      <c r="AL401" s="13">
        <v>14221.985547463642</v>
      </c>
      <c r="AM401" s="38"/>
    </row>
    <row r="402" spans="1:39" x14ac:dyDescent="0.25">
      <c r="A402" t="s">
        <v>985</v>
      </c>
      <c r="B402" s="5" t="s">
        <v>183</v>
      </c>
      <c r="C402" s="6" t="s">
        <v>22</v>
      </c>
      <c r="D402" s="7" t="s">
        <v>20</v>
      </c>
      <c r="E402" s="8">
        <v>39.77014320363827</v>
      </c>
      <c r="F402" s="36">
        <v>-0.33162152567668235</v>
      </c>
      <c r="G402" s="8">
        <v>1.0648346366761245</v>
      </c>
      <c r="H402" s="9">
        <v>0</v>
      </c>
      <c r="I402" s="10">
        <v>51</v>
      </c>
      <c r="J402" s="33">
        <v>0.39768625501157062</v>
      </c>
      <c r="K402" s="11">
        <v>4.3994731130595377E-2</v>
      </c>
      <c r="L402" s="10">
        <v>-15</v>
      </c>
      <c r="M402" s="33">
        <v>-0.62318542148482936</v>
      </c>
      <c r="N402" s="11">
        <v>-1.3679284906419828E-2</v>
      </c>
      <c r="O402" s="10">
        <v>-19</v>
      </c>
      <c r="P402" s="33">
        <v>-0.18856538728943512</v>
      </c>
      <c r="Q402" s="11">
        <v>7.0184333479752226E-3</v>
      </c>
      <c r="R402" s="10">
        <v>104</v>
      </c>
      <c r="S402" s="33">
        <v>0.44654916301671893</v>
      </c>
      <c r="T402" s="12">
        <v>-2.0379007883158717</v>
      </c>
      <c r="U402" s="10">
        <v>-97</v>
      </c>
      <c r="V402" s="33">
        <v>-0.76095148144992208</v>
      </c>
      <c r="W402" s="11">
        <v>4.4555537798883327E-2</v>
      </c>
      <c r="X402" s="10">
        <v>-37</v>
      </c>
      <c r="Y402" s="33">
        <v>-0.12821628004735708</v>
      </c>
      <c r="Z402" s="13">
        <v>6248</v>
      </c>
      <c r="AA402" s="10">
        <v>16</v>
      </c>
      <c r="AB402" s="33">
        <v>0.10936186659089658</v>
      </c>
      <c r="AC402" s="11">
        <v>-5.7848379993707955E-4</v>
      </c>
      <c r="AD402" s="10">
        <v>50</v>
      </c>
      <c r="AE402" s="33">
        <v>0.27714162431412892</v>
      </c>
      <c r="AF402" s="11">
        <v>2.3529447877574494E-2</v>
      </c>
      <c r="AG402" s="10">
        <v>-6</v>
      </c>
      <c r="AH402" s="33">
        <v>-0.13784152650387949</v>
      </c>
      <c r="AI402" s="14">
        <v>6.2333333333334018E-2</v>
      </c>
      <c r="AJ402" s="10">
        <v>-19</v>
      </c>
      <c r="AK402" s="33">
        <v>1.5576569730291645E-2</v>
      </c>
      <c r="AL402" s="13">
        <v>5865.1897388273064</v>
      </c>
      <c r="AM402" s="38"/>
    </row>
    <row r="403" spans="1:39" x14ac:dyDescent="0.25">
      <c r="A403" t="s">
        <v>1149</v>
      </c>
      <c r="B403" s="5" t="s">
        <v>135</v>
      </c>
      <c r="C403" s="6" t="s">
        <v>61</v>
      </c>
      <c r="D403" s="7" t="s">
        <v>39</v>
      </c>
      <c r="E403" s="8">
        <v>41.652406988577553</v>
      </c>
      <c r="F403" s="36">
        <v>-0.48456961825315492</v>
      </c>
      <c r="G403" s="8">
        <v>1.0627187977557071</v>
      </c>
      <c r="H403" s="9">
        <v>-3</v>
      </c>
      <c r="I403" s="10">
        <v>-403</v>
      </c>
      <c r="J403" s="33">
        <v>-1.553911570173431</v>
      </c>
      <c r="K403" s="11">
        <v>-8.3903613393815579E-2</v>
      </c>
      <c r="L403" s="10">
        <v>-8</v>
      </c>
      <c r="M403" s="33">
        <v>0.18462505674604102</v>
      </c>
      <c r="N403" s="11">
        <v>-3.937007874015748E-3</v>
      </c>
      <c r="O403" s="10">
        <v>67</v>
      </c>
      <c r="P403" s="33">
        <v>0.33531466571318619</v>
      </c>
      <c r="Q403" s="11">
        <v>-2.4893701822080436E-2</v>
      </c>
      <c r="R403" s="10">
        <v>19</v>
      </c>
      <c r="S403" s="33">
        <v>0.23888270298591624</v>
      </c>
      <c r="T403" s="12">
        <v>0</v>
      </c>
      <c r="U403" s="10">
        <v>-19</v>
      </c>
      <c r="V403" s="33">
        <v>-4.1251164294333474E-2</v>
      </c>
      <c r="W403" s="11">
        <v>2.0456919918464267E-4</v>
      </c>
      <c r="X403" s="10">
        <v>-69</v>
      </c>
      <c r="Y403" s="33">
        <v>-0.38609163476671238</v>
      </c>
      <c r="Z403" s="13">
        <v>-5338</v>
      </c>
      <c r="AA403" s="10">
        <v>65</v>
      </c>
      <c r="AB403" s="33">
        <v>0.22891624547564415</v>
      </c>
      <c r="AC403" s="11">
        <v>-1.4970414201183474E-3</v>
      </c>
      <c r="AD403" s="10">
        <v>-60</v>
      </c>
      <c r="AE403" s="33">
        <v>-0.20251105493650884</v>
      </c>
      <c r="AF403" s="11">
        <v>-4.6473699364441012E-3</v>
      </c>
      <c r="AG403" s="10">
        <v>0</v>
      </c>
      <c r="AH403" s="33">
        <v>-1.2954584497657216</v>
      </c>
      <c r="AI403" s="14">
        <v>1.6316666666666642</v>
      </c>
      <c r="AJ403" s="10">
        <v>0</v>
      </c>
      <c r="AK403" s="33">
        <v>3.3427449471725934E-2</v>
      </c>
      <c r="AL403" s="13">
        <v>866.20098484978553</v>
      </c>
      <c r="AM403" s="38">
        <v>1</v>
      </c>
    </row>
    <row r="404" spans="1:39" ht="22.5" x14ac:dyDescent="0.25">
      <c r="A404" t="s">
        <v>1061</v>
      </c>
      <c r="B404" s="5" t="s">
        <v>182</v>
      </c>
      <c r="C404" s="6" t="s">
        <v>93</v>
      </c>
      <c r="D404" s="7" t="s">
        <v>34</v>
      </c>
      <c r="E404" s="8">
        <v>34.493990149110715</v>
      </c>
      <c r="F404" s="36">
        <v>0.10976153891899387</v>
      </c>
      <c r="G404" s="8">
        <v>1.0393250982101705</v>
      </c>
      <c r="H404" s="9">
        <v>-3</v>
      </c>
      <c r="I404" s="10">
        <v>63</v>
      </c>
      <c r="J404" s="33">
        <v>0.56022633210935979</v>
      </c>
      <c r="K404" s="11">
        <v>7.811008489951754E-2</v>
      </c>
      <c r="L404" s="10">
        <v>-77</v>
      </c>
      <c r="M404" s="33">
        <v>-0.17471997474357939</v>
      </c>
      <c r="N404" s="11">
        <v>-6.96393675608456E-3</v>
      </c>
      <c r="O404" s="10">
        <v>48</v>
      </c>
      <c r="P404" s="33">
        <v>0.22336656893505544</v>
      </c>
      <c r="Q404" s="11">
        <v>-1.8010167029774871E-2</v>
      </c>
      <c r="R404" s="10">
        <v>-120</v>
      </c>
      <c r="S404" s="33">
        <v>4.877513676679418E-2</v>
      </c>
      <c r="T404" s="12">
        <v>0.37369207772795215</v>
      </c>
      <c r="U404" s="10">
        <v>-21</v>
      </c>
      <c r="V404" s="33">
        <v>-7.4653673762178352E-2</v>
      </c>
      <c r="W404" s="11">
        <v>3.2949711684889527E-3</v>
      </c>
      <c r="X404" s="10">
        <v>26</v>
      </c>
      <c r="Y404" s="33">
        <v>8.4391523894909559E-2</v>
      </c>
      <c r="Z404" s="13">
        <v>16222</v>
      </c>
      <c r="AA404" s="10">
        <v>-3</v>
      </c>
      <c r="AB404" s="33">
        <v>-1.644158385369876E-2</v>
      </c>
      <c r="AC404" s="11">
        <v>1.175310445580717E-3</v>
      </c>
      <c r="AD404" s="10">
        <v>-23</v>
      </c>
      <c r="AE404" s="33">
        <v>-0.28165849850535751</v>
      </c>
      <c r="AF404" s="11">
        <v>-6.9446296938493468E-3</v>
      </c>
      <c r="AG404" s="10">
        <v>37</v>
      </c>
      <c r="AH404" s="33">
        <v>9.7236322567914812E-2</v>
      </c>
      <c r="AI404" s="14">
        <v>-0.23199999999999976</v>
      </c>
      <c r="AJ404" s="10">
        <v>24</v>
      </c>
      <c r="AK404" s="33">
        <v>2.1185581840181808E-2</v>
      </c>
      <c r="AL404" s="13">
        <v>61552.532950126304</v>
      </c>
      <c r="AM404" s="38"/>
    </row>
    <row r="405" spans="1:39" x14ac:dyDescent="0.25">
      <c r="A405" t="s">
        <v>1004</v>
      </c>
      <c r="B405" s="5" t="s">
        <v>239</v>
      </c>
      <c r="C405" s="6" t="s">
        <v>24</v>
      </c>
      <c r="D405" s="7" t="s">
        <v>20</v>
      </c>
      <c r="E405" s="8">
        <v>26.061483379098913</v>
      </c>
      <c r="F405" s="36">
        <v>0.80315853022462902</v>
      </c>
      <c r="G405" s="8">
        <v>1.028452155577579</v>
      </c>
      <c r="H405" s="9">
        <v>42</v>
      </c>
      <c r="I405" s="10">
        <v>112</v>
      </c>
      <c r="J405" s="33">
        <v>0.45951679515274119</v>
      </c>
      <c r="K405" s="11">
        <v>5.3009883198562369E-2</v>
      </c>
      <c r="L405" s="10">
        <v>-349</v>
      </c>
      <c r="M405" s="33">
        <v>-1.1801224174311704</v>
      </c>
      <c r="N405" s="11">
        <v>3.7195218180383502E-2</v>
      </c>
      <c r="O405" s="10">
        <v>85</v>
      </c>
      <c r="P405" s="33">
        <v>0.16625902929163572</v>
      </c>
      <c r="Q405" s="11">
        <v>-1.2458017652112786E-2</v>
      </c>
      <c r="R405" s="10">
        <v>76</v>
      </c>
      <c r="S405" s="33">
        <v>0.23306618641678029</v>
      </c>
      <c r="T405" s="12">
        <v>-1.0010506754097461</v>
      </c>
      <c r="U405" s="10">
        <v>-44</v>
      </c>
      <c r="V405" s="33">
        <v>-0.17855855402826482</v>
      </c>
      <c r="W405" s="11">
        <v>6.7769302190099946E-3</v>
      </c>
      <c r="X405" s="10">
        <v>-12</v>
      </c>
      <c r="Y405" s="33">
        <v>-0.11801175828240523</v>
      </c>
      <c r="Z405" s="13">
        <v>15694</v>
      </c>
      <c r="AA405" s="10">
        <v>5</v>
      </c>
      <c r="AB405" s="33">
        <v>-5.4403035845186798E-2</v>
      </c>
      <c r="AC405" s="11">
        <v>3.6014625228519143E-4</v>
      </c>
      <c r="AD405" s="10">
        <v>283</v>
      </c>
      <c r="AE405" s="33">
        <v>0.91270380775005888</v>
      </c>
      <c r="AF405" s="11">
        <v>5.9044223298387544E-2</v>
      </c>
      <c r="AG405" s="10">
        <v>37</v>
      </c>
      <c r="AH405" s="33">
        <v>7.1429001002259185E-2</v>
      </c>
      <c r="AI405" s="14">
        <v>-0.20533333333333337</v>
      </c>
      <c r="AJ405" s="10">
        <v>-1</v>
      </c>
      <c r="AK405" s="33">
        <v>1.7588040964213181E-2</v>
      </c>
      <c r="AL405" s="13">
        <v>20642.19645833403</v>
      </c>
      <c r="AM405" s="38"/>
    </row>
    <row r="406" spans="1:39" x14ac:dyDescent="0.25">
      <c r="A406" t="s">
        <v>1011</v>
      </c>
      <c r="B406" s="5" t="s">
        <v>384</v>
      </c>
      <c r="C406" s="6" t="s">
        <v>172</v>
      </c>
      <c r="D406" s="7" t="s">
        <v>39</v>
      </c>
      <c r="E406" s="8">
        <v>26.621704902026774</v>
      </c>
      <c r="F406" s="36">
        <v>0.75749559673289391</v>
      </c>
      <c r="G406" s="8">
        <v>1.0281719980289274</v>
      </c>
      <c r="H406" s="9">
        <v>36</v>
      </c>
      <c r="I406" s="10">
        <v>8</v>
      </c>
      <c r="J406" s="33">
        <v>1.7153288684718313</v>
      </c>
      <c r="K406" s="11">
        <v>0.18678622381990495</v>
      </c>
      <c r="L406" s="10">
        <v>247</v>
      </c>
      <c r="M406" s="33">
        <v>0.81519353461461019</v>
      </c>
      <c r="N406" s="11">
        <v>-5.025719047101801E-2</v>
      </c>
      <c r="O406" s="10">
        <v>109</v>
      </c>
      <c r="P406" s="33">
        <v>0.35985801347172131</v>
      </c>
      <c r="Q406" s="11">
        <v>-2.5634692605394849E-2</v>
      </c>
      <c r="R406" s="10">
        <v>-3</v>
      </c>
      <c r="S406" s="33">
        <v>0.13284130365398536</v>
      </c>
      <c r="T406" s="12">
        <v>7.1273196344527778E-2</v>
      </c>
      <c r="U406" s="10">
        <v>7</v>
      </c>
      <c r="V406" s="33">
        <v>1.7150040782682008E-2</v>
      </c>
      <c r="W406" s="11">
        <v>-3.7864805161924517E-3</v>
      </c>
      <c r="X406" s="10">
        <v>38</v>
      </c>
      <c r="Y406" s="33">
        <v>0.14804120162381373</v>
      </c>
      <c r="Z406" s="13">
        <v>20566</v>
      </c>
      <c r="AA406" s="10">
        <v>-81</v>
      </c>
      <c r="AB406" s="33">
        <v>-0.34940093179052589</v>
      </c>
      <c r="AC406" s="11">
        <v>6.0333951762523153E-3</v>
      </c>
      <c r="AD406" s="10">
        <v>-31</v>
      </c>
      <c r="AE406" s="33">
        <v>-0.18681334533862864</v>
      </c>
      <c r="AF406" s="11">
        <v>-2.7126856596408899E-3</v>
      </c>
      <c r="AG406" s="10">
        <v>24</v>
      </c>
      <c r="AH406" s="33">
        <v>1.9030750614378922E-2</v>
      </c>
      <c r="AI406" s="14">
        <v>-0.14800000000000013</v>
      </c>
      <c r="AJ406" s="10">
        <v>-19</v>
      </c>
      <c r="AK406" s="33">
        <v>-6.2758963814372737E-3</v>
      </c>
      <c r="AL406" s="13">
        <v>11401.478582827986</v>
      </c>
      <c r="AM406" s="38"/>
    </row>
    <row r="407" spans="1:39" x14ac:dyDescent="0.25">
      <c r="A407" t="s">
        <v>1025</v>
      </c>
      <c r="B407" s="5" t="s">
        <v>316</v>
      </c>
      <c r="C407" s="6" t="s">
        <v>93</v>
      </c>
      <c r="D407" s="7" t="s">
        <v>34</v>
      </c>
      <c r="E407" s="8">
        <v>29.757492632846638</v>
      </c>
      <c r="F407" s="36">
        <v>0.52622780609420761</v>
      </c>
      <c r="G407" s="8">
        <v>0.966171596536892</v>
      </c>
      <c r="H407" s="9">
        <v>16</v>
      </c>
      <c r="I407" s="10">
        <v>-7</v>
      </c>
      <c r="J407" s="33">
        <v>1.1071692882426654E-2</v>
      </c>
      <c r="K407" s="11">
        <v>3.2169842221827283E-2</v>
      </c>
      <c r="L407" s="10">
        <v>-30</v>
      </c>
      <c r="M407" s="33">
        <v>-6.009966121193866E-3</v>
      </c>
      <c r="N407" s="11">
        <v>-7.5090155450210118E-3</v>
      </c>
      <c r="O407" s="10">
        <v>-41</v>
      </c>
      <c r="P407" s="33">
        <v>-0.20961797326861409</v>
      </c>
      <c r="Q407" s="11">
        <v>9.5268022554379425E-3</v>
      </c>
      <c r="R407" s="10">
        <v>52</v>
      </c>
      <c r="S407" s="33">
        <v>0.19195165116820412</v>
      </c>
      <c r="T407" s="12">
        <v>-0.19463992956759074</v>
      </c>
      <c r="U407" s="10">
        <v>81</v>
      </c>
      <c r="V407" s="33">
        <v>0.29827478764657428</v>
      </c>
      <c r="W407" s="11">
        <v>-2.0211580412077712E-2</v>
      </c>
      <c r="X407" s="10">
        <v>81</v>
      </c>
      <c r="Y407" s="33">
        <v>0.26728961790398237</v>
      </c>
      <c r="Z407" s="13">
        <v>26748</v>
      </c>
      <c r="AA407" s="10">
        <v>-19</v>
      </c>
      <c r="AB407" s="33">
        <v>-0.11550222364928089</v>
      </c>
      <c r="AC407" s="11">
        <v>2.7369791666666601E-3</v>
      </c>
      <c r="AD407" s="10">
        <v>15</v>
      </c>
      <c r="AE407" s="33">
        <v>0.11976898744413761</v>
      </c>
      <c r="AF407" s="11">
        <v>1.5084707117915652E-2</v>
      </c>
      <c r="AG407" s="10">
        <v>-19</v>
      </c>
      <c r="AH407" s="33">
        <v>-9.5470272181400639E-2</v>
      </c>
      <c r="AI407" s="14">
        <v>-1.6000000000000458E-2</v>
      </c>
      <c r="AJ407" s="10">
        <v>-19</v>
      </c>
      <c r="AK407" s="33">
        <v>-1.3339619183015294E-2</v>
      </c>
      <c r="AL407" s="13">
        <v>11195.327970876126</v>
      </c>
      <c r="AM407" s="38"/>
    </row>
    <row r="408" spans="1:39" x14ac:dyDescent="0.25">
      <c r="A408" t="s">
        <v>904</v>
      </c>
      <c r="B408" s="5" t="s">
        <v>362</v>
      </c>
      <c r="C408" s="6" t="s">
        <v>49</v>
      </c>
      <c r="D408" s="7" t="s">
        <v>39</v>
      </c>
      <c r="E408" s="8">
        <v>29.982668403742476</v>
      </c>
      <c r="F408" s="36">
        <v>0.53096185229746684</v>
      </c>
      <c r="G408" s="8">
        <v>0.90870320213642586</v>
      </c>
      <c r="H408" s="9">
        <v>15</v>
      </c>
      <c r="I408" s="10">
        <v>98</v>
      </c>
      <c r="J408" s="33">
        <v>0.35987735552229266</v>
      </c>
      <c r="K408" s="11">
        <v>5.7107163748859158E-2</v>
      </c>
      <c r="L408" s="10">
        <v>74</v>
      </c>
      <c r="M408" s="33">
        <v>0.32756062458907997</v>
      </c>
      <c r="N408" s="11">
        <v>-2.6651904920448367E-2</v>
      </c>
      <c r="O408" s="10">
        <v>-11</v>
      </c>
      <c r="P408" s="33">
        <v>-3.4955026502501763E-2</v>
      </c>
      <c r="Q408" s="11">
        <v>-7.3584199939330519E-4</v>
      </c>
      <c r="R408" s="10">
        <v>-1</v>
      </c>
      <c r="S408" s="33">
        <v>0.13285297182966369</v>
      </c>
      <c r="T408" s="12">
        <v>-2.5177617563454657E-2</v>
      </c>
      <c r="U408" s="10">
        <v>-18</v>
      </c>
      <c r="V408" s="33">
        <v>-5.6867499995385436E-2</v>
      </c>
      <c r="W408" s="11">
        <v>1.1754381267179148E-3</v>
      </c>
      <c r="X408" s="10">
        <v>81</v>
      </c>
      <c r="Y408" s="33">
        <v>0.29973833952907991</v>
      </c>
      <c r="Z408" s="13">
        <v>26408</v>
      </c>
      <c r="AA408" s="10">
        <v>13</v>
      </c>
      <c r="AB408" s="33">
        <v>-1.5242494329199639E-3</v>
      </c>
      <c r="AC408" s="11">
        <v>1.5045630703837964E-3</v>
      </c>
      <c r="AD408" s="10">
        <v>-10</v>
      </c>
      <c r="AE408" s="33">
        <v>-4.4126664621557676E-2</v>
      </c>
      <c r="AF408" s="11">
        <v>5.7299356171512938E-3</v>
      </c>
      <c r="AG408" s="10">
        <v>80</v>
      </c>
      <c r="AH408" s="33">
        <v>0.22322291473526723</v>
      </c>
      <c r="AI408" s="14">
        <v>-0.37266666666666692</v>
      </c>
      <c r="AJ408" s="10">
        <v>37</v>
      </c>
      <c r="AK408" s="33">
        <v>3.2715031117711874E-2</v>
      </c>
      <c r="AL408" s="13">
        <v>30580.872261830824</v>
      </c>
      <c r="AM408" s="38"/>
    </row>
    <row r="409" spans="1:39" x14ac:dyDescent="0.25">
      <c r="A409" t="s">
        <v>1148</v>
      </c>
      <c r="B409" s="5" t="s">
        <v>128</v>
      </c>
      <c r="C409" s="6" t="s">
        <v>44</v>
      </c>
      <c r="D409" s="7" t="s">
        <v>20</v>
      </c>
      <c r="E409" s="8">
        <v>38.760423862393907</v>
      </c>
      <c r="F409" s="36">
        <v>-0.17572456697776584</v>
      </c>
      <c r="G409" s="8">
        <v>0.88250913580763779</v>
      </c>
      <c r="H409" s="9">
        <v>6</v>
      </c>
      <c r="I409" s="10">
        <v>-100</v>
      </c>
      <c r="J409" s="33">
        <v>-0.30757612308562476</v>
      </c>
      <c r="K409" s="11">
        <v>7.2089506305186291E-3</v>
      </c>
      <c r="L409" s="10">
        <v>35</v>
      </c>
      <c r="M409" s="33">
        <v>0.16757314127184408</v>
      </c>
      <c r="N409" s="11">
        <v>-3.8988385858999941E-2</v>
      </c>
      <c r="O409" s="10">
        <v>2</v>
      </c>
      <c r="P409" s="33">
        <v>3.8463146434505213E-2</v>
      </c>
      <c r="Q409" s="11">
        <v>-7.7505241909814476E-3</v>
      </c>
      <c r="R409" s="10">
        <v>8</v>
      </c>
      <c r="S409" s="33">
        <v>-0.31185097453143812</v>
      </c>
      <c r="T409" s="12">
        <v>-0.28191850684739217</v>
      </c>
      <c r="U409" s="10">
        <v>0</v>
      </c>
      <c r="V409" s="33">
        <v>7.2690159858921355E-3</v>
      </c>
      <c r="W409" s="11">
        <v>-1.9812358412893971E-3</v>
      </c>
      <c r="X409" s="10">
        <v>-5</v>
      </c>
      <c r="Y409" s="33">
        <v>-5.0182834491379058E-3</v>
      </c>
      <c r="Z409" s="13">
        <v>13088</v>
      </c>
      <c r="AA409" s="10">
        <v>18</v>
      </c>
      <c r="AB409" s="33">
        <v>8.1408019329845649E-2</v>
      </c>
      <c r="AC409" s="11">
        <v>-1.0058462089124892E-3</v>
      </c>
      <c r="AD409" s="10">
        <v>-16</v>
      </c>
      <c r="AE409" s="33">
        <v>-1.1244233667697792E-2</v>
      </c>
      <c r="AF409" s="11">
        <v>5.9815410463728291E-3</v>
      </c>
      <c r="AG409" s="10">
        <v>3</v>
      </c>
      <c r="AH409" s="33">
        <v>0.20746847447165173</v>
      </c>
      <c r="AI409" s="14">
        <v>-0.33833333333333337</v>
      </c>
      <c r="AJ409" s="10">
        <v>7</v>
      </c>
      <c r="AK409" s="33">
        <v>3.3529479023191089E-2</v>
      </c>
      <c r="AL409" s="13">
        <v>15355.399858682082</v>
      </c>
      <c r="AM409" s="38"/>
    </row>
    <row r="410" spans="1:39" x14ac:dyDescent="0.25">
      <c r="A410" t="s">
        <v>719</v>
      </c>
      <c r="B410" s="5" t="s">
        <v>313</v>
      </c>
      <c r="C410" s="6" t="s">
        <v>38</v>
      </c>
      <c r="D410" s="7" t="s">
        <v>39</v>
      </c>
      <c r="E410" s="8">
        <v>26.520641480644628</v>
      </c>
      <c r="F410" s="36">
        <v>0.84902895849734461</v>
      </c>
      <c r="G410" s="8">
        <v>0.82129549563572013</v>
      </c>
      <c r="H410" s="9">
        <v>45</v>
      </c>
      <c r="I410" s="10">
        <v>131</v>
      </c>
      <c r="J410" s="33">
        <v>0.73888071751162665</v>
      </c>
      <c r="K410" s="11">
        <v>8.722304415609905E-2</v>
      </c>
      <c r="L410" s="10">
        <v>32</v>
      </c>
      <c r="M410" s="33">
        <v>0.16279441101453107</v>
      </c>
      <c r="N410" s="11">
        <v>-2.1765486531625799E-2</v>
      </c>
      <c r="O410" s="10">
        <v>-5</v>
      </c>
      <c r="P410" s="33">
        <v>9.9368872010430209E-4</v>
      </c>
      <c r="Q410" s="11">
        <v>-3.368028453879103E-3</v>
      </c>
      <c r="R410" s="10">
        <v>66</v>
      </c>
      <c r="S410" s="33">
        <v>0.21529249979211704</v>
      </c>
      <c r="T410" s="12">
        <v>-0.16831069240029684</v>
      </c>
      <c r="U410" s="10">
        <v>-26</v>
      </c>
      <c r="V410" s="33">
        <v>-6.4314329828560307E-2</v>
      </c>
      <c r="W410" s="11">
        <v>1.7725048010436839E-3</v>
      </c>
      <c r="X410" s="10">
        <v>29</v>
      </c>
      <c r="Y410" s="33">
        <v>7.4818991035923377E-2</v>
      </c>
      <c r="Z410" s="13">
        <v>19265</v>
      </c>
      <c r="AA410" s="10">
        <v>55</v>
      </c>
      <c r="AB410" s="33">
        <v>0.25159164098106501</v>
      </c>
      <c r="AC410" s="11">
        <v>-1.1923121187708621E-4</v>
      </c>
      <c r="AD410" s="10">
        <v>26</v>
      </c>
      <c r="AE410" s="33">
        <v>0.12893969469751476</v>
      </c>
      <c r="AF410" s="11">
        <v>1.4929228501736613E-2</v>
      </c>
      <c r="AG410" s="10">
        <v>-1</v>
      </c>
      <c r="AH410" s="33">
        <v>5.6402516749477272E-2</v>
      </c>
      <c r="AI410" s="14">
        <v>-0.17833333333333368</v>
      </c>
      <c r="AJ410" s="10">
        <v>-22</v>
      </c>
      <c r="AK410" s="33">
        <v>8.7494471210868008E-3</v>
      </c>
      <c r="AL410" s="13">
        <v>8773.07754247298</v>
      </c>
      <c r="AM410" s="38"/>
    </row>
    <row r="411" spans="1:39" x14ac:dyDescent="0.25">
      <c r="A411" t="s">
        <v>1056</v>
      </c>
      <c r="B411" s="5" t="s">
        <v>101</v>
      </c>
      <c r="C411" s="6" t="s">
        <v>24</v>
      </c>
      <c r="D411" s="7" t="s">
        <v>20</v>
      </c>
      <c r="E411" s="8">
        <v>43.533417595217827</v>
      </c>
      <c r="F411" s="36">
        <v>-0.51730892070822421</v>
      </c>
      <c r="G411" s="8">
        <v>0.76222948875156504</v>
      </c>
      <c r="H411" s="9">
        <v>-8</v>
      </c>
      <c r="I411" s="10">
        <v>50</v>
      </c>
      <c r="J411" s="33">
        <v>0.32852742342288788</v>
      </c>
      <c r="K411" s="11">
        <v>4.0728958315438102E-2</v>
      </c>
      <c r="L411" s="10">
        <v>81</v>
      </c>
      <c r="M411" s="33">
        <v>0.31251580966720727</v>
      </c>
      <c r="N411" s="11">
        <v>-3.6462086095953375E-2</v>
      </c>
      <c r="O411" s="10">
        <v>9</v>
      </c>
      <c r="P411" s="33">
        <v>4.799020132000531E-2</v>
      </c>
      <c r="Q411" s="11">
        <v>-7.7831159917639003E-3</v>
      </c>
      <c r="R411" s="10">
        <v>-4</v>
      </c>
      <c r="S411" s="33">
        <v>-0.38517254959573077</v>
      </c>
      <c r="T411" s="12">
        <v>0.12743484896858481</v>
      </c>
      <c r="U411" s="10">
        <v>7</v>
      </c>
      <c r="V411" s="33">
        <v>9.3170457186905531E-2</v>
      </c>
      <c r="W411" s="11">
        <v>-6.2319928823611204E-3</v>
      </c>
      <c r="X411" s="10">
        <v>-18</v>
      </c>
      <c r="Y411" s="33">
        <v>-8.1998262196685268E-2</v>
      </c>
      <c r="Z411" s="13">
        <v>6896</v>
      </c>
      <c r="AA411" s="10">
        <v>-12</v>
      </c>
      <c r="AB411" s="33">
        <v>-0.38620732349995457</v>
      </c>
      <c r="AC411" s="11">
        <v>4.1901692183722791E-3</v>
      </c>
      <c r="AD411" s="10">
        <v>-6</v>
      </c>
      <c r="AE411" s="33">
        <v>1.0073758879693084E-2</v>
      </c>
      <c r="AF411" s="11">
        <v>9.6139512085753331E-3</v>
      </c>
      <c r="AG411" s="10">
        <v>6</v>
      </c>
      <c r="AH411" s="33">
        <v>7.0876339676218314E-2</v>
      </c>
      <c r="AI411" s="14">
        <v>-0.19466666666666654</v>
      </c>
      <c r="AJ411" s="10">
        <v>19</v>
      </c>
      <c r="AK411" s="33">
        <v>2.7419616023858395E-2</v>
      </c>
      <c r="AL411" s="13">
        <v>25842.525545185053</v>
      </c>
      <c r="AM411" s="38"/>
    </row>
    <row r="412" spans="1:39" x14ac:dyDescent="0.25">
      <c r="A412" t="s">
        <v>797</v>
      </c>
      <c r="B412" s="5" t="s">
        <v>412</v>
      </c>
      <c r="C412" s="6" t="s">
        <v>63</v>
      </c>
      <c r="D412" s="7" t="s">
        <v>34</v>
      </c>
      <c r="E412" s="8">
        <v>27.870510196792093</v>
      </c>
      <c r="F412" s="36">
        <v>0.7723559047469637</v>
      </c>
      <c r="G412" s="8">
        <v>0.73776348165222672</v>
      </c>
      <c r="H412" s="9">
        <v>33</v>
      </c>
      <c r="I412" s="10">
        <v>-43</v>
      </c>
      <c r="J412" s="33">
        <v>-0.11992156648711227</v>
      </c>
      <c r="K412" s="11">
        <v>1.1994757078444995E-2</v>
      </c>
      <c r="L412" s="10">
        <v>20</v>
      </c>
      <c r="M412" s="33">
        <v>-2.4236103799409547E-2</v>
      </c>
      <c r="N412" s="11">
        <v>-2.5528389594317483E-2</v>
      </c>
      <c r="O412" s="10">
        <v>134</v>
      </c>
      <c r="P412" s="33">
        <v>0.26864827477443376</v>
      </c>
      <c r="Q412" s="11">
        <v>-1.8961829677620792E-2</v>
      </c>
      <c r="R412" s="10">
        <v>19</v>
      </c>
      <c r="S412" s="33">
        <v>0.23888270298591624</v>
      </c>
      <c r="T412" s="12">
        <v>0</v>
      </c>
      <c r="U412" s="10">
        <v>104</v>
      </c>
      <c r="V412" s="33">
        <v>0.67051157650137938</v>
      </c>
      <c r="W412" s="11">
        <v>-4.1381350454132104E-2</v>
      </c>
      <c r="X412" s="10">
        <v>-81</v>
      </c>
      <c r="Y412" s="33">
        <v>-0.3673776949704648</v>
      </c>
      <c r="Z412" s="13">
        <v>3403</v>
      </c>
      <c r="AA412" s="10">
        <v>46</v>
      </c>
      <c r="AB412" s="33">
        <v>0.13170666403149089</v>
      </c>
      <c r="AC412" s="11">
        <v>4.2553191489359821E-5</v>
      </c>
      <c r="AD412" s="10">
        <v>-41</v>
      </c>
      <c r="AE412" s="33">
        <v>-0.12971633510008365</v>
      </c>
      <c r="AF412" s="11">
        <v>-5.0229621125152946E-4</v>
      </c>
      <c r="AG412" s="10">
        <v>-15</v>
      </c>
      <c r="AH412" s="33">
        <v>-3.0366563660201514E-2</v>
      </c>
      <c r="AI412" s="14">
        <v>-8.5666666666666558E-2</v>
      </c>
      <c r="AJ412" s="10">
        <v>-21</v>
      </c>
      <c r="AK412" s="33">
        <v>1.3327100043890316E-2</v>
      </c>
      <c r="AL412" s="13">
        <v>16335.578130819355</v>
      </c>
      <c r="AM412" s="38"/>
    </row>
    <row r="413" spans="1:39" x14ac:dyDescent="0.25">
      <c r="A413" t="s">
        <v>661</v>
      </c>
      <c r="B413" s="5" t="s">
        <v>100</v>
      </c>
      <c r="C413" s="6" t="s">
        <v>44</v>
      </c>
      <c r="D413" s="7" t="s">
        <v>20</v>
      </c>
      <c r="E413" s="8">
        <v>43.826235904223324</v>
      </c>
      <c r="F413" s="36">
        <v>-0.52392984729684677</v>
      </c>
      <c r="G413" s="8">
        <v>0.71923901483017971</v>
      </c>
      <c r="H413" s="9">
        <v>-6</v>
      </c>
      <c r="I413" s="10">
        <v>-57</v>
      </c>
      <c r="J413" s="33">
        <v>-0.15774230447668416</v>
      </c>
      <c r="K413" s="11">
        <v>1.6040602474783339E-2</v>
      </c>
      <c r="L413" s="10">
        <v>-45</v>
      </c>
      <c r="M413" s="33">
        <v>-0.95449812734560302</v>
      </c>
      <c r="N413" s="11">
        <v>5.9691260209682739E-3</v>
      </c>
      <c r="O413" s="10">
        <v>50</v>
      </c>
      <c r="P413" s="33">
        <v>0.57241764543341134</v>
      </c>
      <c r="Q413" s="11">
        <v>-4.1249701689043322E-2</v>
      </c>
      <c r="R413" s="10">
        <v>-3</v>
      </c>
      <c r="S413" s="33">
        <v>-0.50531184746271385</v>
      </c>
      <c r="T413" s="12">
        <v>5.8235085174331847E-2</v>
      </c>
      <c r="U413" s="10">
        <v>7</v>
      </c>
      <c r="V413" s="33">
        <v>0.12026223002002157</v>
      </c>
      <c r="W413" s="11">
        <v>-7.4179902336722059E-3</v>
      </c>
      <c r="X413" s="10">
        <v>0</v>
      </c>
      <c r="Y413" s="33">
        <v>4.4004813650651675E-2</v>
      </c>
      <c r="Z413" s="13">
        <v>11661</v>
      </c>
      <c r="AA413" s="10">
        <v>23</v>
      </c>
      <c r="AB413" s="33">
        <v>0.15882650628607065</v>
      </c>
      <c r="AC413" s="11">
        <v>-1.9290716466151894E-3</v>
      </c>
      <c r="AD413" s="10">
        <v>-85</v>
      </c>
      <c r="AE413" s="33">
        <v>-0.60745509826275779</v>
      </c>
      <c r="AF413" s="11">
        <v>-2.7024891167924281E-2</v>
      </c>
      <c r="AG413" s="10">
        <v>-23</v>
      </c>
      <c r="AH413" s="33">
        <v>-0.13670269856584716</v>
      </c>
      <c r="AI413" s="14">
        <v>5.1000000000000156E-2</v>
      </c>
      <c r="AJ413" s="10">
        <v>-14</v>
      </c>
      <c r="AK413" s="33">
        <v>2.2246742542010089E-2</v>
      </c>
      <c r="AL413" s="13">
        <v>7878.8716692164453</v>
      </c>
      <c r="AM413" s="38"/>
    </row>
    <row r="414" spans="1:39" x14ac:dyDescent="0.25">
      <c r="A414" t="s">
        <v>1156</v>
      </c>
      <c r="B414" s="5" t="s">
        <v>226</v>
      </c>
      <c r="C414" s="6" t="s">
        <v>33</v>
      </c>
      <c r="D414" s="7" t="s">
        <v>34</v>
      </c>
      <c r="E414" s="8">
        <v>34.048499388954234</v>
      </c>
      <c r="F414" s="36">
        <v>0.32123235994045163</v>
      </c>
      <c r="G414" s="8">
        <v>0.60440925203845808</v>
      </c>
      <c r="H414" s="9">
        <v>2</v>
      </c>
      <c r="I414" s="10">
        <v>-23</v>
      </c>
      <c r="J414" s="33">
        <v>-0.27698711538184184</v>
      </c>
      <c r="K414" s="11">
        <v>2.3042781950135538E-2</v>
      </c>
      <c r="L414" s="10">
        <v>12</v>
      </c>
      <c r="M414" s="33">
        <v>0.39677668903196506</v>
      </c>
      <c r="N414" s="11">
        <v>-1.5112262521588947E-2</v>
      </c>
      <c r="O414" s="10">
        <v>28</v>
      </c>
      <c r="P414" s="33">
        <v>0.19643857978616719</v>
      </c>
      <c r="Q414" s="11">
        <v>-1.6716100566629255E-2</v>
      </c>
      <c r="R414" s="10">
        <v>-13</v>
      </c>
      <c r="S414" s="33">
        <v>-5.5329292020929982E-2</v>
      </c>
      <c r="T414" s="12">
        <v>2.8025505632454761E-2</v>
      </c>
      <c r="U414" s="10">
        <v>18</v>
      </c>
      <c r="V414" s="33">
        <v>0.17197942184913401</v>
      </c>
      <c r="W414" s="11">
        <v>-1.1194722919202996E-2</v>
      </c>
      <c r="X414" s="10">
        <v>-10</v>
      </c>
      <c r="Y414" s="33">
        <v>-1.3752428537142314E-2</v>
      </c>
      <c r="Z414" s="13">
        <v>13073</v>
      </c>
      <c r="AA414" s="10">
        <v>-39</v>
      </c>
      <c r="AB414" s="33">
        <v>-0.25031545905711339</v>
      </c>
      <c r="AC414" s="11">
        <v>4.0910724985020949E-3</v>
      </c>
      <c r="AD414" s="10">
        <v>28</v>
      </c>
      <c r="AE414" s="33">
        <v>0.2299347668130097</v>
      </c>
      <c r="AF414" s="11">
        <v>2.1248254118443222E-2</v>
      </c>
      <c r="AG414" s="10">
        <v>3</v>
      </c>
      <c r="AH414" s="33">
        <v>4.5795866487900683E-2</v>
      </c>
      <c r="AI414" s="14">
        <v>-0.16966666666666708</v>
      </c>
      <c r="AJ414" s="10">
        <v>-11</v>
      </c>
      <c r="AK414" s="33">
        <v>3.5216442912818779E-3</v>
      </c>
      <c r="AL414" s="13">
        <v>15699.321091996128</v>
      </c>
      <c r="AM414" s="38"/>
    </row>
    <row r="415" spans="1:39" x14ac:dyDescent="0.25">
      <c r="A415" t="s">
        <v>1023</v>
      </c>
      <c r="B415" s="5" t="s">
        <v>389</v>
      </c>
      <c r="C415" s="6" t="s">
        <v>44</v>
      </c>
      <c r="D415" s="7" t="s">
        <v>20</v>
      </c>
      <c r="E415" s="8">
        <v>20.843821826188382</v>
      </c>
      <c r="F415" s="36">
        <v>1.4033505217512077</v>
      </c>
      <c r="G415" s="8">
        <v>0.59654960110977484</v>
      </c>
      <c r="H415" s="9">
        <v>62</v>
      </c>
      <c r="I415" s="10">
        <v>51</v>
      </c>
      <c r="J415" s="33">
        <v>0.20042328649748886</v>
      </c>
      <c r="K415" s="11">
        <v>3.7413266072477191E-2</v>
      </c>
      <c r="L415" s="10">
        <v>32</v>
      </c>
      <c r="M415" s="33">
        <v>0.20804713579417977</v>
      </c>
      <c r="N415" s="11">
        <v>-2.0050307061961335E-2</v>
      </c>
      <c r="O415" s="10">
        <v>155</v>
      </c>
      <c r="P415" s="33">
        <v>0.37064132190451043</v>
      </c>
      <c r="Q415" s="11">
        <v>-2.5543602655069813E-2</v>
      </c>
      <c r="R415" s="10">
        <v>19</v>
      </c>
      <c r="S415" s="33">
        <v>0.23888270298591624</v>
      </c>
      <c r="T415" s="12">
        <v>0</v>
      </c>
      <c r="U415" s="10">
        <v>167</v>
      </c>
      <c r="V415" s="33">
        <v>0.46872923707359659</v>
      </c>
      <c r="W415" s="11">
        <v>-3.1102953892210572E-2</v>
      </c>
      <c r="X415" s="10">
        <v>-9</v>
      </c>
      <c r="Y415" s="33">
        <v>-7.9167927369987817E-2</v>
      </c>
      <c r="Z415" s="13">
        <v>16011</v>
      </c>
      <c r="AA415" s="10">
        <v>61</v>
      </c>
      <c r="AB415" s="33">
        <v>0.17671992724091978</v>
      </c>
      <c r="AC415" s="11">
        <v>5.2005174644242924E-4</v>
      </c>
      <c r="AD415" s="10">
        <v>46</v>
      </c>
      <c r="AE415" s="33">
        <v>0.11587087921924366</v>
      </c>
      <c r="AF415" s="11">
        <v>1.1491091471676707E-2</v>
      </c>
      <c r="AG415" s="10">
        <v>-5</v>
      </c>
      <c r="AH415" s="33">
        <v>2.6961614913114773E-2</v>
      </c>
      <c r="AI415" s="14">
        <v>-0.14533333333333331</v>
      </c>
      <c r="AJ415" s="10">
        <v>-9</v>
      </c>
      <c r="AK415" s="33">
        <v>1.1265485583252161E-2</v>
      </c>
      <c r="AL415" s="13">
        <v>9821.3186953739205</v>
      </c>
      <c r="AM415" s="38"/>
    </row>
    <row r="416" spans="1:39" x14ac:dyDescent="0.25">
      <c r="A416" t="s">
        <v>1104</v>
      </c>
      <c r="B416" s="5" t="s">
        <v>321</v>
      </c>
      <c r="C416" s="6" t="s">
        <v>28</v>
      </c>
      <c r="D416" s="7" t="s">
        <v>20</v>
      </c>
      <c r="E416" s="8">
        <v>23.37985209234596</v>
      </c>
      <c r="F416" s="36">
        <v>1.2147276299192098</v>
      </c>
      <c r="G416" s="8">
        <v>0.55035219189149842</v>
      </c>
      <c r="H416" s="9">
        <v>68</v>
      </c>
      <c r="I416" s="10">
        <v>158</v>
      </c>
      <c r="J416" s="33">
        <v>0.5547530107213785</v>
      </c>
      <c r="K416" s="11">
        <v>6.507621319693524E-2</v>
      </c>
      <c r="L416" s="10">
        <v>7</v>
      </c>
      <c r="M416" s="33">
        <v>0.1291119963686943</v>
      </c>
      <c r="N416" s="11">
        <v>-1.2114327830797512E-2</v>
      </c>
      <c r="O416" s="10">
        <v>97</v>
      </c>
      <c r="P416" s="33">
        <v>0.26492027783315897</v>
      </c>
      <c r="Q416" s="11">
        <v>-1.9347032174574667E-2</v>
      </c>
      <c r="R416" s="10">
        <v>19</v>
      </c>
      <c r="S416" s="33">
        <v>0.23888270298591624</v>
      </c>
      <c r="T416" s="12">
        <v>0</v>
      </c>
      <c r="U416" s="10">
        <v>175</v>
      </c>
      <c r="V416" s="33">
        <v>0.44532204587527446</v>
      </c>
      <c r="W416" s="11">
        <v>-3.0110440202461515E-2</v>
      </c>
      <c r="X416" s="10">
        <v>3</v>
      </c>
      <c r="Y416" s="33">
        <v>-1.874007804849584E-2</v>
      </c>
      <c r="Z416" s="13">
        <v>15655</v>
      </c>
      <c r="AA416" s="10">
        <v>22</v>
      </c>
      <c r="AB416" s="33">
        <v>0.16335776122910156</v>
      </c>
      <c r="AC416" s="11">
        <v>-1.4759636850721833E-3</v>
      </c>
      <c r="AD416" s="10">
        <v>-7</v>
      </c>
      <c r="AE416" s="33">
        <v>-4.3530214111933141E-2</v>
      </c>
      <c r="AF416" s="11">
        <v>1.343277290470013E-3</v>
      </c>
      <c r="AG416" s="10">
        <v>0</v>
      </c>
      <c r="AH416" s="33">
        <v>-4.8756824757059447E-2</v>
      </c>
      <c r="AI416" s="14">
        <v>-7.9666666666666552E-2</v>
      </c>
      <c r="AJ416" s="10">
        <v>23</v>
      </c>
      <c r="AK416" s="33">
        <v>2.2952354291736421E-2</v>
      </c>
      <c r="AL416" s="13">
        <v>37771.014307368576</v>
      </c>
      <c r="AM416" s="38"/>
    </row>
    <row r="417" spans="1:39" x14ac:dyDescent="0.25">
      <c r="A417" t="s">
        <v>861</v>
      </c>
      <c r="B417" s="5" t="s">
        <v>180</v>
      </c>
      <c r="C417" s="6" t="s">
        <v>30</v>
      </c>
      <c r="D417" s="7" t="s">
        <v>20</v>
      </c>
      <c r="E417" s="8">
        <v>32.375782468051455</v>
      </c>
      <c r="F417" s="36">
        <v>0.4941499719066873</v>
      </c>
      <c r="G417" s="8">
        <v>0.51438055157245799</v>
      </c>
      <c r="H417" s="9">
        <v>16</v>
      </c>
      <c r="I417" s="10">
        <v>-125</v>
      </c>
      <c r="J417" s="33">
        <v>-1.1897991503537186</v>
      </c>
      <c r="K417" s="11">
        <v>-4.1896065934659887E-2</v>
      </c>
      <c r="L417" s="10">
        <v>29</v>
      </c>
      <c r="M417" s="33">
        <v>0.13624494839081322</v>
      </c>
      <c r="N417" s="11">
        <v>-2.1760514116576479E-2</v>
      </c>
      <c r="O417" s="10">
        <v>42</v>
      </c>
      <c r="P417" s="33">
        <v>0.1412487379520973</v>
      </c>
      <c r="Q417" s="11">
        <v>-1.2008058988865367E-2</v>
      </c>
      <c r="R417" s="10">
        <v>43</v>
      </c>
      <c r="S417" s="33">
        <v>0.10894949270603929</v>
      </c>
      <c r="T417" s="12">
        <v>-0.6276243055783266</v>
      </c>
      <c r="U417" s="10">
        <v>-35</v>
      </c>
      <c r="V417" s="33">
        <v>-0.1968228974774725</v>
      </c>
      <c r="W417" s="11">
        <v>9.9976757691266072E-3</v>
      </c>
      <c r="X417" s="10">
        <v>25</v>
      </c>
      <c r="Y417" s="33">
        <v>0.13149760094683249</v>
      </c>
      <c r="Z417" s="13">
        <v>17351</v>
      </c>
      <c r="AA417" s="10">
        <v>27</v>
      </c>
      <c r="AB417" s="33">
        <v>0.17715283195576326</v>
      </c>
      <c r="AC417" s="11">
        <v>-2.1476154428463276E-3</v>
      </c>
      <c r="AD417" s="10">
        <v>107</v>
      </c>
      <c r="AE417" s="33">
        <v>0.39166903784997087</v>
      </c>
      <c r="AF417" s="11">
        <v>2.9092425996381288E-2</v>
      </c>
      <c r="AG417" s="10">
        <v>11</v>
      </c>
      <c r="AH417" s="33">
        <v>-2.6617495603658281E-2</v>
      </c>
      <c r="AI417" s="14">
        <v>-9.5666666666666789E-2</v>
      </c>
      <c r="AJ417" s="10">
        <v>63</v>
      </c>
      <c r="AK417" s="33">
        <v>4.1992369460390949E-2</v>
      </c>
      <c r="AL417" s="13">
        <v>38973.817165059663</v>
      </c>
      <c r="AM417" s="38"/>
    </row>
    <row r="418" spans="1:39" x14ac:dyDescent="0.25">
      <c r="A418" t="s">
        <v>1036</v>
      </c>
      <c r="B418" s="5" t="s">
        <v>162</v>
      </c>
      <c r="C418" s="6" t="s">
        <v>19</v>
      </c>
      <c r="D418" s="7" t="s">
        <v>20</v>
      </c>
      <c r="E418" s="8">
        <v>36.900266953859457</v>
      </c>
      <c r="F418" s="36">
        <v>0.14074215452529959</v>
      </c>
      <c r="G418" s="8">
        <v>0.47391753947237447</v>
      </c>
      <c r="H418" s="9">
        <v>-6</v>
      </c>
      <c r="I418" s="10">
        <v>-80</v>
      </c>
      <c r="J418" s="33">
        <v>-0.22213418866359852</v>
      </c>
      <c r="K418" s="11">
        <v>7.9228333128463779E-3</v>
      </c>
      <c r="L418" s="10">
        <v>-292</v>
      </c>
      <c r="M418" s="33">
        <v>-1.2985133375959739</v>
      </c>
      <c r="N418" s="11">
        <v>3.5006106672545875E-2</v>
      </c>
      <c r="O418" s="10">
        <v>-8</v>
      </c>
      <c r="P418" s="33">
        <v>-8.6494347624366474E-2</v>
      </c>
      <c r="Q418" s="11">
        <v>1.0708661165151345E-4</v>
      </c>
      <c r="R418" s="10">
        <v>-9</v>
      </c>
      <c r="S418" s="33">
        <v>-5.4300918981364701E-2</v>
      </c>
      <c r="T418" s="12">
        <v>-1.1745139179897279E-3</v>
      </c>
      <c r="U418" s="10">
        <v>-54</v>
      </c>
      <c r="V418" s="33">
        <v>-0.32019307292408272</v>
      </c>
      <c r="W418" s="11">
        <v>1.7600824025582038E-2</v>
      </c>
      <c r="X418" s="10">
        <v>31</v>
      </c>
      <c r="Y418" s="33">
        <v>0.15895789096292245</v>
      </c>
      <c r="Z418" s="13">
        <v>18580</v>
      </c>
      <c r="AA418" s="10">
        <v>65</v>
      </c>
      <c r="AB418" s="33">
        <v>0.41216872598375442</v>
      </c>
      <c r="AC418" s="11">
        <v>-4.4430665163472313E-3</v>
      </c>
      <c r="AD418" s="10">
        <v>92</v>
      </c>
      <c r="AE418" s="33">
        <v>0.35724727271775603</v>
      </c>
      <c r="AF418" s="11">
        <v>2.766474587137413E-2</v>
      </c>
      <c r="AG418" s="10">
        <v>6</v>
      </c>
      <c r="AH418" s="33">
        <v>0.18201372712352859</v>
      </c>
      <c r="AI418" s="14">
        <v>-0.31099999999999994</v>
      </c>
      <c r="AJ418" s="10">
        <v>6</v>
      </c>
      <c r="AK418" s="33">
        <v>3.2060216698765909E-2</v>
      </c>
      <c r="AL418" s="13">
        <v>15446.647001393467</v>
      </c>
      <c r="AM418" s="38"/>
    </row>
    <row r="419" spans="1:39" x14ac:dyDescent="0.25">
      <c r="A419" t="s">
        <v>648</v>
      </c>
      <c r="B419" s="5" t="s">
        <v>427</v>
      </c>
      <c r="C419" s="6" t="s">
        <v>44</v>
      </c>
      <c r="D419" s="7" t="s">
        <v>20</v>
      </c>
      <c r="E419" s="8">
        <v>21.001337918415143</v>
      </c>
      <c r="F419" s="36">
        <v>1.4413243593895864</v>
      </c>
      <c r="G419" s="8">
        <v>0.47023955725532218</v>
      </c>
      <c r="H419" s="9">
        <v>62</v>
      </c>
      <c r="I419" s="10">
        <v>-88</v>
      </c>
      <c r="J419" s="33">
        <v>-0.68549533306550314</v>
      </c>
      <c r="K419" s="11">
        <v>-9.3121693272069095E-3</v>
      </c>
      <c r="L419" s="10">
        <v>312</v>
      </c>
      <c r="M419" s="33">
        <v>1.0514082930529047</v>
      </c>
      <c r="N419" s="11">
        <v>-5.6314822176867715E-2</v>
      </c>
      <c r="O419" s="10">
        <v>129</v>
      </c>
      <c r="P419" s="33">
        <v>0.29176598278066501</v>
      </c>
      <c r="Q419" s="11">
        <v>-2.0324252578479592E-2</v>
      </c>
      <c r="R419" s="10">
        <v>-15</v>
      </c>
      <c r="S419" s="33">
        <v>0.17411767757843943</v>
      </c>
      <c r="T419" s="12">
        <v>8.2606893802844666E-2</v>
      </c>
      <c r="U419" s="10">
        <v>154</v>
      </c>
      <c r="V419" s="33">
        <v>0.43087924950725348</v>
      </c>
      <c r="W419" s="11">
        <v>-2.8817479747610654E-2</v>
      </c>
      <c r="X419" s="10">
        <v>35</v>
      </c>
      <c r="Y419" s="33">
        <v>6.5275321395855596E-2</v>
      </c>
      <c r="Z419" s="13">
        <v>19752</v>
      </c>
      <c r="AA419" s="10">
        <v>28</v>
      </c>
      <c r="AB419" s="33">
        <v>3.2518947777731344E-2</v>
      </c>
      <c r="AC419" s="11">
        <v>2.1128810766272987E-3</v>
      </c>
      <c r="AD419" s="10">
        <v>124</v>
      </c>
      <c r="AE419" s="33">
        <v>0.33700068389517646</v>
      </c>
      <c r="AF419" s="11">
        <v>2.4529946534166958E-2</v>
      </c>
      <c r="AG419" s="10">
        <v>27</v>
      </c>
      <c r="AH419" s="33">
        <v>5.1665427537885361E-2</v>
      </c>
      <c r="AI419" s="14">
        <v>-0.17933333333333312</v>
      </c>
      <c r="AJ419" s="10">
        <v>7</v>
      </c>
      <c r="AK419" s="33">
        <v>2.1487598292571936E-2</v>
      </c>
      <c r="AL419" s="13">
        <v>23185.641563718367</v>
      </c>
      <c r="AM419" s="38"/>
    </row>
    <row r="420" spans="1:39" x14ac:dyDescent="0.25">
      <c r="A420" t="s">
        <v>629</v>
      </c>
      <c r="B420" s="5" t="s">
        <v>266</v>
      </c>
      <c r="C420" s="6" t="s">
        <v>54</v>
      </c>
      <c r="D420" s="7" t="s">
        <v>39</v>
      </c>
      <c r="E420" s="8">
        <v>29.525244402557497</v>
      </c>
      <c r="F420" s="36">
        <v>0.75238653505083031</v>
      </c>
      <c r="G420" s="8">
        <v>0.45148184337918451</v>
      </c>
      <c r="H420" s="9">
        <v>33</v>
      </c>
      <c r="I420" s="10">
        <v>160</v>
      </c>
      <c r="J420" s="33">
        <v>0.58656660563422458</v>
      </c>
      <c r="K420" s="11">
        <v>6.4600155432117501E-2</v>
      </c>
      <c r="L420" s="10">
        <v>-85</v>
      </c>
      <c r="M420" s="33">
        <v>-0.71763985121287899</v>
      </c>
      <c r="N420" s="11">
        <v>3.110082075447454E-3</v>
      </c>
      <c r="O420" s="10">
        <v>48</v>
      </c>
      <c r="P420" s="33">
        <v>0.18319173093022462</v>
      </c>
      <c r="Q420" s="11">
        <v>-1.4766945926274984E-2</v>
      </c>
      <c r="R420" s="10">
        <v>-49</v>
      </c>
      <c r="S420" s="33">
        <v>0.10805134428250773</v>
      </c>
      <c r="T420" s="12">
        <v>0.16112909217627883</v>
      </c>
      <c r="U420" s="10">
        <v>114</v>
      </c>
      <c r="V420" s="33">
        <v>0.73602211225407177</v>
      </c>
      <c r="W420" s="11">
        <v>-4.5280147224721054E-2</v>
      </c>
      <c r="X420" s="10">
        <v>-85</v>
      </c>
      <c r="Y420" s="33">
        <v>-0.31284469434373319</v>
      </c>
      <c r="Z420" s="13">
        <v>2097</v>
      </c>
      <c r="AA420" s="10">
        <v>92</v>
      </c>
      <c r="AB420" s="33">
        <v>0.24397881962997675</v>
      </c>
      <c r="AC420" s="11">
        <v>-1.2963067380885249E-3</v>
      </c>
      <c r="AD420" s="10">
        <v>-52</v>
      </c>
      <c r="AE420" s="33">
        <v>-0.16226037886720088</v>
      </c>
      <c r="AF420" s="11">
        <v>-2.7173248954673879E-3</v>
      </c>
      <c r="AG420" s="10">
        <v>-4</v>
      </c>
      <c r="AH420" s="33">
        <v>-5.474556840801581E-2</v>
      </c>
      <c r="AI420" s="14">
        <v>-8.0666666666666886E-2</v>
      </c>
      <c r="AJ420" s="10">
        <v>8</v>
      </c>
      <c r="AK420" s="33">
        <v>1.0809218646603919E-2</v>
      </c>
      <c r="AL420" s="13">
        <v>75305.823308694933</v>
      </c>
      <c r="AM420" s="38"/>
    </row>
    <row r="421" spans="1:39" x14ac:dyDescent="0.25">
      <c r="A421" t="s">
        <v>767</v>
      </c>
      <c r="B421" s="5" t="s">
        <v>92</v>
      </c>
      <c r="C421" s="6" t="s">
        <v>93</v>
      </c>
      <c r="D421" s="7" t="s">
        <v>34</v>
      </c>
      <c r="E421" s="8">
        <v>45.000704795597031</v>
      </c>
      <c r="F421" s="36">
        <v>-0.50945135556542365</v>
      </c>
      <c r="G421" s="8">
        <v>0.44486838565643438</v>
      </c>
      <c r="H421" s="9">
        <v>-7</v>
      </c>
      <c r="I421" s="10">
        <v>-94</v>
      </c>
      <c r="J421" s="33">
        <v>-0.50322464214267559</v>
      </c>
      <c r="K421" s="11">
        <v>7.3699433537299797E-4</v>
      </c>
      <c r="L421" s="10">
        <v>-35</v>
      </c>
      <c r="M421" s="33">
        <v>-9.240475056054967E-2</v>
      </c>
      <c r="N421" s="11">
        <v>-1.2325642061175972E-2</v>
      </c>
      <c r="O421" s="10">
        <v>38</v>
      </c>
      <c r="P421" s="33">
        <v>0.56898887124779374</v>
      </c>
      <c r="Q421" s="11">
        <v>-4.1285124683409946E-2</v>
      </c>
      <c r="R421" s="10">
        <v>-55</v>
      </c>
      <c r="S421" s="33">
        <v>-0.38658362247169409</v>
      </c>
      <c r="T421" s="12">
        <v>0.62660364653088463</v>
      </c>
      <c r="U421" s="10">
        <v>11</v>
      </c>
      <c r="V421" s="33">
        <v>0.21035628504450554</v>
      </c>
      <c r="W421" s="11">
        <v>-1.1929741413045092E-2</v>
      </c>
      <c r="X421" s="10">
        <v>-12</v>
      </c>
      <c r="Y421" s="33">
        <v>-3.9088835180173476E-2</v>
      </c>
      <c r="Z421" s="13">
        <v>9087</v>
      </c>
      <c r="AA421" s="10">
        <v>-23</v>
      </c>
      <c r="AB421" s="33">
        <v>-0.47394679220671132</v>
      </c>
      <c r="AC421" s="11">
        <v>5.4900455744782903E-3</v>
      </c>
      <c r="AD421" s="10">
        <v>-16</v>
      </c>
      <c r="AE421" s="33">
        <v>-0.26473514077469962</v>
      </c>
      <c r="AF421" s="11">
        <v>-5.0264902432181069E-3</v>
      </c>
      <c r="AG421" s="10">
        <v>37</v>
      </c>
      <c r="AH421" s="33">
        <v>6.9714547846240205E-2</v>
      </c>
      <c r="AI421" s="14">
        <v>-0.20433333333333348</v>
      </c>
      <c r="AJ421" s="10">
        <v>8</v>
      </c>
      <c r="AK421" s="33">
        <v>2.8146359959207223E-2</v>
      </c>
      <c r="AL421" s="13">
        <v>17742.226144011453</v>
      </c>
      <c r="AM421" s="38">
        <v>1</v>
      </c>
    </row>
    <row r="422" spans="1:39" x14ac:dyDescent="0.25">
      <c r="A422" t="s">
        <v>839</v>
      </c>
      <c r="B422" s="5" t="s">
        <v>510</v>
      </c>
      <c r="C422" s="6" t="s">
        <v>91</v>
      </c>
      <c r="D422" s="7" t="s">
        <v>39</v>
      </c>
      <c r="E422" s="8">
        <v>20.539260137663764</v>
      </c>
      <c r="F422" s="36">
        <v>1.4916486481843605</v>
      </c>
      <c r="G422" s="8">
        <v>0.43901781974776455</v>
      </c>
      <c r="H422" s="9">
        <v>77</v>
      </c>
      <c r="I422" s="10">
        <v>39</v>
      </c>
      <c r="J422" s="33">
        <v>0.1854309698692817</v>
      </c>
      <c r="K422" s="11">
        <v>3.7172979768032022E-2</v>
      </c>
      <c r="L422" s="10">
        <v>289</v>
      </c>
      <c r="M422" s="33">
        <v>0.9374343380893253</v>
      </c>
      <c r="N422" s="11">
        <v>-5.2907636199677331E-2</v>
      </c>
      <c r="O422" s="10">
        <v>-80</v>
      </c>
      <c r="P422" s="33">
        <v>-0.22234092179961173</v>
      </c>
      <c r="Q422" s="11">
        <v>1.2242268041237113E-2</v>
      </c>
      <c r="R422" s="10">
        <v>19</v>
      </c>
      <c r="S422" s="33">
        <v>0.23888270298591624</v>
      </c>
      <c r="T422" s="12">
        <v>0</v>
      </c>
      <c r="U422" s="10">
        <v>-27</v>
      </c>
      <c r="V422" s="33">
        <v>-0.22977333436683078</v>
      </c>
      <c r="W422" s="11">
        <v>9.5702524768797505E-3</v>
      </c>
      <c r="X422" s="10">
        <v>21</v>
      </c>
      <c r="Y422" s="33">
        <v>0.18732228151781083</v>
      </c>
      <c r="Z422" s="13">
        <v>29850</v>
      </c>
      <c r="AA422" s="10">
        <v>114</v>
      </c>
      <c r="AB422" s="33">
        <v>0.25400823939860617</v>
      </c>
      <c r="AC422" s="11">
        <v>-1.0355510411376341E-3</v>
      </c>
      <c r="AD422" s="10">
        <v>219</v>
      </c>
      <c r="AE422" s="33">
        <v>0.99612244027258345</v>
      </c>
      <c r="AF422" s="11">
        <v>6.5249309239174269E-2</v>
      </c>
      <c r="AG422" s="10">
        <v>-5</v>
      </c>
      <c r="AH422" s="33">
        <v>-6.347608988365544E-2</v>
      </c>
      <c r="AI422" s="14">
        <v>-5.400000000000027E-2</v>
      </c>
      <c r="AJ422" s="10">
        <v>4</v>
      </c>
      <c r="AK422" s="33">
        <v>1.0319742628594281E-2</v>
      </c>
      <c r="AL422" s="13">
        <v>26856.0512298166</v>
      </c>
      <c r="AM422" s="38"/>
    </row>
    <row r="423" spans="1:39" x14ac:dyDescent="0.25">
      <c r="A423" t="s">
        <v>600</v>
      </c>
      <c r="B423" s="5" t="s">
        <v>148</v>
      </c>
      <c r="C423" s="6" t="s">
        <v>24</v>
      </c>
      <c r="D423" s="7" t="s">
        <v>20</v>
      </c>
      <c r="E423" s="8">
        <v>37.777430615044707</v>
      </c>
      <c r="F423" s="36">
        <v>9.5535430480381489E-2</v>
      </c>
      <c r="G423" s="8">
        <v>0.40816874563117267</v>
      </c>
      <c r="H423" s="9">
        <v>2</v>
      </c>
      <c r="I423" s="10">
        <v>-7</v>
      </c>
      <c r="J423" s="33">
        <v>-0.11711872177160243</v>
      </c>
      <c r="K423" s="11">
        <v>3.0631822908935513E-2</v>
      </c>
      <c r="L423" s="10">
        <v>239</v>
      </c>
      <c r="M423" s="33">
        <v>0.87497649779205999</v>
      </c>
      <c r="N423" s="11">
        <v>-5.4997426743891582E-2</v>
      </c>
      <c r="O423" s="10">
        <v>67</v>
      </c>
      <c r="P423" s="33">
        <v>0.34688380590806311</v>
      </c>
      <c r="Q423" s="11">
        <v>-2.6014790651240127E-2</v>
      </c>
      <c r="R423" s="10">
        <v>1</v>
      </c>
      <c r="S423" s="33">
        <v>-0.4475449689563975</v>
      </c>
      <c r="T423" s="12">
        <v>-0.10018730616425664</v>
      </c>
      <c r="U423" s="10">
        <v>-58</v>
      </c>
      <c r="V423" s="33">
        <v>-0.26759649337503094</v>
      </c>
      <c r="W423" s="11">
        <v>1.4225776586938826E-2</v>
      </c>
      <c r="X423" s="10">
        <v>-58</v>
      </c>
      <c r="Y423" s="33">
        <v>-0.21852053153816886</v>
      </c>
      <c r="Z423" s="13">
        <v>2748</v>
      </c>
      <c r="AA423" s="10">
        <v>-15</v>
      </c>
      <c r="AB423" s="33">
        <v>-0.20597286223391964</v>
      </c>
      <c r="AC423" s="11">
        <v>2.5479937929505647E-3</v>
      </c>
      <c r="AD423" s="10">
        <v>131</v>
      </c>
      <c r="AE423" s="33">
        <v>0.69851616543705508</v>
      </c>
      <c r="AF423" s="11">
        <v>4.8284251853637161E-2</v>
      </c>
      <c r="AG423" s="10">
        <v>-9</v>
      </c>
      <c r="AH423" s="33">
        <v>-1.7102779358331155E-2</v>
      </c>
      <c r="AI423" s="14">
        <v>-9.3333333333333712E-2</v>
      </c>
      <c r="AJ423" s="10">
        <v>-9</v>
      </c>
      <c r="AK423" s="33">
        <v>1.8326264292993444E-2</v>
      </c>
      <c r="AL423" s="13">
        <v>9305.3796054418781</v>
      </c>
      <c r="AM423" s="38"/>
    </row>
    <row r="424" spans="1:39" x14ac:dyDescent="0.25">
      <c r="A424" t="s">
        <v>1033</v>
      </c>
      <c r="B424" s="5" t="s">
        <v>253</v>
      </c>
      <c r="C424" s="6" t="s">
        <v>61</v>
      </c>
      <c r="D424" s="7" t="s">
        <v>39</v>
      </c>
      <c r="E424" s="8">
        <v>29.67568429160027</v>
      </c>
      <c r="F424" s="36">
        <v>0.7642714045925878</v>
      </c>
      <c r="G424" s="8">
        <v>0.39141951781028794</v>
      </c>
      <c r="H424" s="9">
        <v>33</v>
      </c>
      <c r="I424" s="10">
        <v>-129</v>
      </c>
      <c r="J424" s="33">
        <v>-0.41949373064892748</v>
      </c>
      <c r="K424" s="11">
        <v>2.8936043638774223E-3</v>
      </c>
      <c r="L424" s="10">
        <v>-28</v>
      </c>
      <c r="M424" s="33">
        <v>-1.3130130889372094E-2</v>
      </c>
      <c r="N424" s="11">
        <v>-7.2877054868592563E-3</v>
      </c>
      <c r="O424" s="10">
        <v>14</v>
      </c>
      <c r="P424" s="33">
        <v>3.3030196288409308E-2</v>
      </c>
      <c r="Q424" s="11">
        <v>-4.9542695008480339E-3</v>
      </c>
      <c r="R424" s="10">
        <v>-41</v>
      </c>
      <c r="S424" s="33">
        <v>0.12662903404673248</v>
      </c>
      <c r="T424" s="12">
        <v>0.14226784942797716</v>
      </c>
      <c r="U424" s="10">
        <v>-21</v>
      </c>
      <c r="V424" s="33">
        <v>-3.2333575908201462E-2</v>
      </c>
      <c r="W424" s="11">
        <v>-1.0719193385286055E-3</v>
      </c>
      <c r="X424" s="10">
        <v>61</v>
      </c>
      <c r="Y424" s="33">
        <v>0.21855753833495456</v>
      </c>
      <c r="Z424" s="13">
        <v>22769</v>
      </c>
      <c r="AA424" s="10">
        <v>14</v>
      </c>
      <c r="AB424" s="33">
        <v>7.1345588515300318E-2</v>
      </c>
      <c r="AC424" s="11">
        <v>2.5522303783173661E-4</v>
      </c>
      <c r="AD424" s="10">
        <v>48</v>
      </c>
      <c r="AE424" s="33">
        <v>0.3670622655690467</v>
      </c>
      <c r="AF424" s="11">
        <v>2.9525705228894528E-2</v>
      </c>
      <c r="AG424" s="10">
        <v>30</v>
      </c>
      <c r="AH424" s="33">
        <v>0.31864051930012649</v>
      </c>
      <c r="AI424" s="14">
        <v>-0.47133333333333383</v>
      </c>
      <c r="AJ424" s="10">
        <v>39</v>
      </c>
      <c r="AK424" s="33">
        <v>3.3904773223556978E-2</v>
      </c>
      <c r="AL424" s="13">
        <v>25257.45945710325</v>
      </c>
      <c r="AM424" s="38">
        <v>1</v>
      </c>
    </row>
    <row r="425" spans="1:39" x14ac:dyDescent="0.25">
      <c r="A425" t="s">
        <v>754</v>
      </c>
      <c r="B425" s="5" t="s">
        <v>365</v>
      </c>
      <c r="C425" s="6" t="s">
        <v>71</v>
      </c>
      <c r="D425" s="7" t="s">
        <v>34</v>
      </c>
      <c r="E425" s="8">
        <v>26.156926055958294</v>
      </c>
      <c r="F425" s="36">
        <v>1.0586510946337429</v>
      </c>
      <c r="G425" s="8">
        <v>0.37437285881901161</v>
      </c>
      <c r="H425" s="9">
        <v>57</v>
      </c>
      <c r="I425" s="10">
        <v>-11</v>
      </c>
      <c r="J425" s="33">
        <v>-9.7621919042636396E-3</v>
      </c>
      <c r="K425" s="11">
        <v>1.8329354421500743E-2</v>
      </c>
      <c r="L425" s="10">
        <v>-94</v>
      </c>
      <c r="M425" s="33">
        <v>-0.72924397073155944</v>
      </c>
      <c r="N425" s="11">
        <v>4.4350410724747213E-3</v>
      </c>
      <c r="O425" s="10">
        <v>185</v>
      </c>
      <c r="P425" s="33">
        <v>0.42801519239769087</v>
      </c>
      <c r="Q425" s="11">
        <v>-2.9157355463439057E-2</v>
      </c>
      <c r="R425" s="10">
        <v>19</v>
      </c>
      <c r="S425" s="33">
        <v>0.23888270298591624</v>
      </c>
      <c r="T425" s="12">
        <v>0</v>
      </c>
      <c r="U425" s="10">
        <v>196</v>
      </c>
      <c r="V425" s="33">
        <v>0.5472822997203749</v>
      </c>
      <c r="W425" s="11">
        <v>-3.5743397859773048E-2</v>
      </c>
      <c r="X425" s="10">
        <v>62</v>
      </c>
      <c r="Y425" s="33">
        <v>0.1948368276450968</v>
      </c>
      <c r="Z425" s="13">
        <v>24188</v>
      </c>
      <c r="AA425" s="10">
        <v>-45</v>
      </c>
      <c r="AB425" s="33">
        <v>-0.25965755004720736</v>
      </c>
      <c r="AC425" s="11">
        <v>4.4560500183891127E-3</v>
      </c>
      <c r="AD425" s="10">
        <v>40</v>
      </c>
      <c r="AE425" s="33">
        <v>0.12687190224071049</v>
      </c>
      <c r="AF425" s="11">
        <v>1.3085774503131087E-2</v>
      </c>
      <c r="AG425" s="10">
        <v>-40</v>
      </c>
      <c r="AH425" s="33">
        <v>-0.13862111960283355</v>
      </c>
      <c r="AI425" s="14">
        <v>3.3333333333333659E-2</v>
      </c>
      <c r="AJ425" s="10">
        <v>-5</v>
      </c>
      <c r="AK425" s="33">
        <v>7.3061610033009206E-3</v>
      </c>
      <c r="AL425" s="13">
        <v>19772.726947091374</v>
      </c>
      <c r="AM425" s="38"/>
    </row>
    <row r="426" spans="1:39" x14ac:dyDescent="0.25">
      <c r="A426" t="s">
        <v>1015</v>
      </c>
      <c r="B426" s="5" t="s">
        <v>319</v>
      </c>
      <c r="C426" s="6" t="s">
        <v>93</v>
      </c>
      <c r="D426" s="7" t="s">
        <v>34</v>
      </c>
      <c r="E426" s="8">
        <v>27.037875497049153</v>
      </c>
      <c r="F426" s="36">
        <v>0.9985030773045227</v>
      </c>
      <c r="G426" s="8">
        <v>0.34497340265423304</v>
      </c>
      <c r="H426" s="9">
        <v>49</v>
      </c>
      <c r="I426" s="10">
        <v>-128</v>
      </c>
      <c r="J426" s="33">
        <v>-0.39673604756239861</v>
      </c>
      <c r="K426" s="11">
        <v>2.5666973938032189E-3</v>
      </c>
      <c r="L426" s="10">
        <v>116</v>
      </c>
      <c r="M426" s="33">
        <v>0.46360751096086072</v>
      </c>
      <c r="N426" s="11">
        <v>-2.8331511285834603E-2</v>
      </c>
      <c r="O426" s="10">
        <v>35</v>
      </c>
      <c r="P426" s="33">
        <v>0.13868175343618133</v>
      </c>
      <c r="Q426" s="11">
        <v>-1.2015188169357482E-2</v>
      </c>
      <c r="R426" s="10">
        <v>20</v>
      </c>
      <c r="S426" s="33">
        <v>0.2155130511567887</v>
      </c>
      <c r="T426" s="12">
        <v>-1.7366017949767554E-3</v>
      </c>
      <c r="U426" s="10">
        <v>167</v>
      </c>
      <c r="V426" s="33">
        <v>0.62371790843382213</v>
      </c>
      <c r="W426" s="11">
        <v>-3.9594615758137559E-2</v>
      </c>
      <c r="X426" s="10">
        <v>138</v>
      </c>
      <c r="Y426" s="33">
        <v>0.4887846811599274</v>
      </c>
      <c r="Z426" s="13">
        <v>33910</v>
      </c>
      <c r="AA426" s="10">
        <v>-91</v>
      </c>
      <c r="AB426" s="33">
        <v>-0.28370729280017626</v>
      </c>
      <c r="AC426" s="11">
        <v>5.8839197632357745E-3</v>
      </c>
      <c r="AD426" s="10">
        <v>-58</v>
      </c>
      <c r="AE426" s="33">
        <v>-0.19346644524510914</v>
      </c>
      <c r="AF426" s="11">
        <v>-4.3643785203670848E-3</v>
      </c>
      <c r="AG426" s="10">
        <v>0</v>
      </c>
      <c r="AH426" s="33">
        <v>-3.6553610349615462E-2</v>
      </c>
      <c r="AI426" s="14">
        <v>-8.9999999999999858E-2</v>
      </c>
      <c r="AJ426" s="10">
        <v>0</v>
      </c>
      <c r="AK426" s="33">
        <v>5.5998316035080209E-3</v>
      </c>
      <c r="AL426" s="13">
        <v>25501.129335469595</v>
      </c>
      <c r="AM426" s="38"/>
    </row>
    <row r="427" spans="1:39" x14ac:dyDescent="0.25">
      <c r="A427" t="s">
        <v>1102</v>
      </c>
      <c r="B427" s="5" t="s">
        <v>285</v>
      </c>
      <c r="C427" s="6" t="s">
        <v>22</v>
      </c>
      <c r="D427" s="7" t="s">
        <v>20</v>
      </c>
      <c r="E427" s="8">
        <v>33.748435564523312</v>
      </c>
      <c r="F427" s="36">
        <v>0.45238936882944492</v>
      </c>
      <c r="G427" s="8">
        <v>0.33949258011851668</v>
      </c>
      <c r="H427" s="9">
        <v>8</v>
      </c>
      <c r="I427" s="10">
        <v>70</v>
      </c>
      <c r="J427" s="33">
        <v>0.28967537560084478</v>
      </c>
      <c r="K427" s="11">
        <v>4.2083959158883855E-2</v>
      </c>
      <c r="L427" s="10">
        <v>-90</v>
      </c>
      <c r="M427" s="33">
        <v>-0.90982650024093492</v>
      </c>
      <c r="N427" s="11">
        <v>9.535655058043116E-3</v>
      </c>
      <c r="O427" s="10">
        <v>85</v>
      </c>
      <c r="P427" s="33">
        <v>0.33971429898441613</v>
      </c>
      <c r="Q427" s="11">
        <v>-2.4797387793408877E-2</v>
      </c>
      <c r="R427" s="10">
        <v>-176</v>
      </c>
      <c r="S427" s="33">
        <v>-0.42795349268813104</v>
      </c>
      <c r="T427" s="12">
        <v>1.1520534161361822</v>
      </c>
      <c r="U427" s="10">
        <v>81</v>
      </c>
      <c r="V427" s="33">
        <v>0.54833990542647904</v>
      </c>
      <c r="W427" s="11">
        <v>-3.4098730401251415E-2</v>
      </c>
      <c r="X427" s="10">
        <v>-133</v>
      </c>
      <c r="Y427" s="33">
        <v>-0.48595313388676442</v>
      </c>
      <c r="Z427" s="13">
        <v>-5670</v>
      </c>
      <c r="AA427" s="10">
        <v>51</v>
      </c>
      <c r="AB427" s="33">
        <v>0.25858985793056066</v>
      </c>
      <c r="AC427" s="11">
        <v>-2.231260894828592E-3</v>
      </c>
      <c r="AD427" s="10">
        <v>93</v>
      </c>
      <c r="AE427" s="33">
        <v>0.40336867801143383</v>
      </c>
      <c r="AF427" s="11">
        <v>3.0516850750495594E-2</v>
      </c>
      <c r="AG427" s="10">
        <v>-47</v>
      </c>
      <c r="AH427" s="33">
        <v>-0.12579186237723744</v>
      </c>
      <c r="AI427" s="14">
        <v>2.4666666666667503E-2</v>
      </c>
      <c r="AJ427" s="10">
        <v>-20</v>
      </c>
      <c r="AK427" s="33">
        <v>1.1076007223130402E-2</v>
      </c>
      <c r="AL427" s="13">
        <v>7146.2305665436725</v>
      </c>
      <c r="AM427" s="38"/>
    </row>
    <row r="428" spans="1:39" x14ac:dyDescent="0.25">
      <c r="A428" t="s">
        <v>726</v>
      </c>
      <c r="B428" s="5" t="s">
        <v>159</v>
      </c>
      <c r="C428" s="6" t="s">
        <v>24</v>
      </c>
      <c r="D428" s="7" t="s">
        <v>20</v>
      </c>
      <c r="E428" s="8">
        <v>36.776110591889612</v>
      </c>
      <c r="F428" s="36">
        <v>0.21136752476394749</v>
      </c>
      <c r="G428" s="8">
        <v>0.32366914833386318</v>
      </c>
      <c r="H428" s="9">
        <v>-3</v>
      </c>
      <c r="I428" s="10">
        <v>217</v>
      </c>
      <c r="J428" s="33">
        <v>0.98604837658807643</v>
      </c>
      <c r="K428" s="11">
        <v>0.10281975817556699</v>
      </c>
      <c r="L428" s="10">
        <v>34</v>
      </c>
      <c r="M428" s="33">
        <v>0.1102716606360031</v>
      </c>
      <c r="N428" s="11">
        <v>-2.6075154763755111E-2</v>
      </c>
      <c r="O428" s="10">
        <v>33</v>
      </c>
      <c r="P428" s="33">
        <v>0.3377970365974105</v>
      </c>
      <c r="Q428" s="11">
        <v>-2.6082459445849887E-2</v>
      </c>
      <c r="R428" s="10">
        <v>-4</v>
      </c>
      <c r="S428" s="33">
        <v>-0.18736154604627808</v>
      </c>
      <c r="T428" s="12">
        <v>8.1537444316327923E-2</v>
      </c>
      <c r="U428" s="10">
        <v>-54</v>
      </c>
      <c r="V428" s="33">
        <v>-0.2559690952084433</v>
      </c>
      <c r="W428" s="11">
        <v>1.349623575657985E-2</v>
      </c>
      <c r="X428" s="10">
        <v>-27</v>
      </c>
      <c r="Y428" s="33">
        <v>-9.753617166880052E-2</v>
      </c>
      <c r="Z428" s="13">
        <v>10392</v>
      </c>
      <c r="AA428" s="10">
        <v>-15</v>
      </c>
      <c r="AB428" s="33">
        <v>-0.23977328805986065</v>
      </c>
      <c r="AC428" s="11">
        <v>3.0778541686840369E-3</v>
      </c>
      <c r="AD428" s="10">
        <v>56</v>
      </c>
      <c r="AE428" s="33">
        <v>0.35320109856725707</v>
      </c>
      <c r="AF428" s="11">
        <v>2.8419053918317561E-2</v>
      </c>
      <c r="AG428" s="10">
        <v>15</v>
      </c>
      <c r="AH428" s="33">
        <v>0.10193024231400455</v>
      </c>
      <c r="AI428" s="14">
        <v>-0.23033333333333328</v>
      </c>
      <c r="AJ428" s="10">
        <v>-32</v>
      </c>
      <c r="AK428" s="33">
        <v>5.7876827925690266E-3</v>
      </c>
      <c r="AL428" s="13">
        <v>3571.1788281343615</v>
      </c>
      <c r="AM428" s="38"/>
    </row>
    <row r="429" spans="1:39" x14ac:dyDescent="0.25">
      <c r="A429" t="s">
        <v>665</v>
      </c>
      <c r="B429" s="5" t="s">
        <v>346</v>
      </c>
      <c r="C429" s="6" t="s">
        <v>41</v>
      </c>
      <c r="D429" s="7" t="s">
        <v>34</v>
      </c>
      <c r="E429" s="8">
        <v>22.833043940093102</v>
      </c>
      <c r="F429" s="36">
        <v>1.3672245259656401</v>
      </c>
      <c r="G429" s="8">
        <v>0.28250807506826092</v>
      </c>
      <c r="H429" s="9">
        <v>64</v>
      </c>
      <c r="I429" s="10">
        <v>100</v>
      </c>
      <c r="J429" s="33">
        <v>0.84557842758693358</v>
      </c>
      <c r="K429" s="11">
        <v>9.760184995636334E-2</v>
      </c>
      <c r="L429" s="10">
        <v>215</v>
      </c>
      <c r="M429" s="33">
        <v>0.70602177839013192</v>
      </c>
      <c r="N429" s="11">
        <v>-4.4805753434078693E-2</v>
      </c>
      <c r="O429" s="10">
        <v>83</v>
      </c>
      <c r="P429" s="33">
        <v>0.20221244684479694</v>
      </c>
      <c r="Q429" s="11">
        <v>-1.5030177620939398E-2</v>
      </c>
      <c r="R429" s="10">
        <v>19</v>
      </c>
      <c r="S429" s="33">
        <v>0.23888270298591624</v>
      </c>
      <c r="T429" s="12">
        <v>0</v>
      </c>
      <c r="U429" s="10">
        <v>135</v>
      </c>
      <c r="V429" s="33">
        <v>0.54063732151276711</v>
      </c>
      <c r="W429" s="11">
        <v>-3.4454636743493368E-2</v>
      </c>
      <c r="X429" s="10">
        <v>32</v>
      </c>
      <c r="Y429" s="33">
        <v>7.9312616292551236E-2</v>
      </c>
      <c r="Z429" s="13">
        <v>21073</v>
      </c>
      <c r="AA429" s="10">
        <v>-52</v>
      </c>
      <c r="AB429" s="33">
        <v>-0.19459646899323579</v>
      </c>
      <c r="AC429" s="11">
        <v>4.6944757609921131E-3</v>
      </c>
      <c r="AD429" s="10">
        <v>43</v>
      </c>
      <c r="AE429" s="33">
        <v>0.12628720605334032</v>
      </c>
      <c r="AF429" s="11">
        <v>1.2206066322040465E-2</v>
      </c>
      <c r="AG429" s="10">
        <v>-19</v>
      </c>
      <c r="AH429" s="33">
        <v>-4.9110521428660472E-2</v>
      </c>
      <c r="AI429" s="14">
        <v>-6.766666666666632E-2</v>
      </c>
      <c r="AJ429" s="10">
        <v>-32</v>
      </c>
      <c r="AK429" s="33">
        <v>-4.5348794703876927E-3</v>
      </c>
      <c r="AL429" s="13">
        <v>7068.7354580827232</v>
      </c>
      <c r="AM429" s="38"/>
    </row>
    <row r="430" spans="1:39" x14ac:dyDescent="0.25">
      <c r="A430" t="s">
        <v>911</v>
      </c>
      <c r="B430" s="5" t="s">
        <v>423</v>
      </c>
      <c r="C430" s="6" t="s">
        <v>49</v>
      </c>
      <c r="D430" s="7" t="s">
        <v>39</v>
      </c>
      <c r="E430" s="8">
        <v>22.665790270062729</v>
      </c>
      <c r="F430" s="36">
        <v>1.3854124377774273</v>
      </c>
      <c r="G430" s="8">
        <v>0.27127529084391711</v>
      </c>
      <c r="H430" s="9">
        <v>65</v>
      </c>
      <c r="I430" s="10">
        <v>-149</v>
      </c>
      <c r="J430" s="33">
        <v>-0.41620367265001645</v>
      </c>
      <c r="K430" s="11">
        <v>-4.6670519953706524E-4</v>
      </c>
      <c r="L430" s="10">
        <v>74</v>
      </c>
      <c r="M430" s="33">
        <v>0.2943931493619466</v>
      </c>
      <c r="N430" s="11">
        <v>-2.6275060088639425E-2</v>
      </c>
      <c r="O430" s="10">
        <v>-31</v>
      </c>
      <c r="P430" s="33">
        <v>-0.10178423472510043</v>
      </c>
      <c r="Q430" s="11">
        <v>3.0416012558869693E-3</v>
      </c>
      <c r="R430" s="10">
        <v>116</v>
      </c>
      <c r="S430" s="33">
        <v>0.30714633460213037</v>
      </c>
      <c r="T430" s="12">
        <v>-0.28706760442084112</v>
      </c>
      <c r="U430" s="10">
        <v>248</v>
      </c>
      <c r="V430" s="33">
        <v>0.70096499186060945</v>
      </c>
      <c r="W430" s="11">
        <v>-4.5329223932259723E-2</v>
      </c>
      <c r="X430" s="10">
        <v>33</v>
      </c>
      <c r="Y430" s="33">
        <v>0.11250328273945408</v>
      </c>
      <c r="Z430" s="13">
        <v>23480</v>
      </c>
      <c r="AA430" s="10">
        <v>63</v>
      </c>
      <c r="AB430" s="33">
        <v>0.18178463162127168</v>
      </c>
      <c r="AC430" s="11">
        <v>4.5965449376776657E-4</v>
      </c>
      <c r="AD430" s="10">
        <v>77</v>
      </c>
      <c r="AE430" s="33">
        <v>0.23399681033609926</v>
      </c>
      <c r="AF430" s="11">
        <v>1.9204242070343547E-2</v>
      </c>
      <c r="AG430" s="10">
        <v>-37</v>
      </c>
      <c r="AH430" s="33">
        <v>-9.1417739096097905E-2</v>
      </c>
      <c r="AI430" s="14">
        <v>-1.3666666666666938E-2</v>
      </c>
      <c r="AJ430" s="10">
        <v>5</v>
      </c>
      <c r="AK430" s="33">
        <v>1.6430747756018965E-2</v>
      </c>
      <c r="AL430" s="13">
        <v>23759.324760090327</v>
      </c>
      <c r="AM430" s="38"/>
    </row>
    <row r="431" spans="1:39" x14ac:dyDescent="0.25">
      <c r="A431" t="s">
        <v>847</v>
      </c>
      <c r="B431" s="5" t="s">
        <v>420</v>
      </c>
      <c r="C431" s="6" t="s">
        <v>91</v>
      </c>
      <c r="D431" s="7" t="s">
        <v>39</v>
      </c>
      <c r="E431" s="8">
        <v>25.874505525912578</v>
      </c>
      <c r="F431" s="36">
        <v>1.129086706633684</v>
      </c>
      <c r="G431" s="8">
        <v>0.25672152550598781</v>
      </c>
      <c r="H431" s="9">
        <v>58</v>
      </c>
      <c r="I431" s="10">
        <v>288</v>
      </c>
      <c r="J431" s="33">
        <v>1.0542376796043629</v>
      </c>
      <c r="K431" s="11">
        <v>0.10318772136953946</v>
      </c>
      <c r="L431" s="10">
        <v>12</v>
      </c>
      <c r="M431" s="33">
        <v>-0.11042178785119161</v>
      </c>
      <c r="N431" s="11">
        <v>-2.4652013288376934E-2</v>
      </c>
      <c r="O431" s="10">
        <v>-70</v>
      </c>
      <c r="P431" s="33">
        <v>-0.31125669804798206</v>
      </c>
      <c r="Q431" s="11">
        <v>1.5945390459177297E-2</v>
      </c>
      <c r="R431" s="10">
        <v>-63</v>
      </c>
      <c r="S431" s="33">
        <v>0.11641572002915873</v>
      </c>
      <c r="T431" s="12">
        <v>0.24073182474723159</v>
      </c>
      <c r="U431" s="10">
        <v>245</v>
      </c>
      <c r="V431" s="33">
        <v>0.82232084995499544</v>
      </c>
      <c r="W431" s="11">
        <v>-5.160775311622557E-2</v>
      </c>
      <c r="X431" s="10">
        <v>88</v>
      </c>
      <c r="Y431" s="33">
        <v>0.31549797214989311</v>
      </c>
      <c r="Z431" s="13">
        <v>27084</v>
      </c>
      <c r="AA431" s="10">
        <v>3</v>
      </c>
      <c r="AB431" s="33">
        <v>1.767330588972027E-2</v>
      </c>
      <c r="AC431" s="11">
        <v>3.0506329113924036E-3</v>
      </c>
      <c r="AD431" s="10">
        <v>-15</v>
      </c>
      <c r="AE431" s="33">
        <v>-3.2521907904357494E-2</v>
      </c>
      <c r="AF431" s="11">
        <v>4.1876111342367128E-3</v>
      </c>
      <c r="AG431" s="10">
        <v>-25</v>
      </c>
      <c r="AH431" s="33">
        <v>-0.12439840371845684</v>
      </c>
      <c r="AI431" s="14">
        <v>1.1000000000000121E-2</v>
      </c>
      <c r="AJ431" s="10">
        <v>-14</v>
      </c>
      <c r="AK431" s="33">
        <v>-1.5587629785690893E-2</v>
      </c>
      <c r="AL431" s="13">
        <v>17359.399895651208</v>
      </c>
      <c r="AM431" s="38"/>
    </row>
    <row r="432" spans="1:39" x14ac:dyDescent="0.25">
      <c r="A432" t="s">
        <v>1032</v>
      </c>
      <c r="B432" s="5" t="s">
        <v>112</v>
      </c>
      <c r="C432" s="6" t="s">
        <v>61</v>
      </c>
      <c r="D432" s="7" t="s">
        <v>39</v>
      </c>
      <c r="E432" s="8">
        <v>40.508199266390434</v>
      </c>
      <c r="F432" s="36">
        <v>-4.8539820343457496E-2</v>
      </c>
      <c r="G432" s="8">
        <v>0.21177470608792248</v>
      </c>
      <c r="H432" s="9">
        <v>11</v>
      </c>
      <c r="I432" s="10">
        <v>-77</v>
      </c>
      <c r="J432" s="33">
        <v>-0.34080908314156566</v>
      </c>
      <c r="K432" s="11">
        <v>1.127092417592146E-2</v>
      </c>
      <c r="L432" s="10">
        <v>208</v>
      </c>
      <c r="M432" s="33">
        <v>0.85029186167079152</v>
      </c>
      <c r="N432" s="11">
        <v>-5.7409183261715076E-2</v>
      </c>
      <c r="O432" s="10">
        <v>29</v>
      </c>
      <c r="P432" s="33">
        <v>0.28738401108703343</v>
      </c>
      <c r="Q432" s="11">
        <v>-2.3019043960463989E-2</v>
      </c>
      <c r="R432" s="10">
        <v>-30</v>
      </c>
      <c r="S432" s="33">
        <v>-0.27611634740568342</v>
      </c>
      <c r="T432" s="12">
        <v>0.32864164258789241</v>
      </c>
      <c r="U432" s="10">
        <v>-13</v>
      </c>
      <c r="V432" s="33">
        <v>-5.5127768531530133E-2</v>
      </c>
      <c r="W432" s="11">
        <v>1.4656879072990625E-3</v>
      </c>
      <c r="X432" s="10">
        <v>-12</v>
      </c>
      <c r="Y432" s="33">
        <v>-1.3884076947055846E-2</v>
      </c>
      <c r="Z432" s="13">
        <v>10546</v>
      </c>
      <c r="AA432" s="10">
        <v>-7</v>
      </c>
      <c r="AB432" s="33">
        <v>-0.16279948664928878</v>
      </c>
      <c r="AC432" s="11">
        <v>1.7795738427626717E-3</v>
      </c>
      <c r="AD432" s="10">
        <v>-18</v>
      </c>
      <c r="AE432" s="33">
        <v>-0.11485444687404245</v>
      </c>
      <c r="AF432" s="11">
        <v>2.4478064374152675E-3</v>
      </c>
      <c r="AG432" s="10">
        <v>22</v>
      </c>
      <c r="AH432" s="33">
        <v>0.60905307220054783</v>
      </c>
      <c r="AI432" s="14">
        <v>-0.79</v>
      </c>
      <c r="AJ432" s="10">
        <v>1</v>
      </c>
      <c r="AK432" s="33">
        <v>2.8897329178666165E-2</v>
      </c>
      <c r="AL432" s="13">
        <v>14839.523390492905</v>
      </c>
      <c r="AM432" s="38"/>
    </row>
    <row r="433" spans="1:39" x14ac:dyDescent="0.25">
      <c r="A433" t="s">
        <v>866</v>
      </c>
      <c r="B433" s="5" t="s">
        <v>460</v>
      </c>
      <c r="C433" s="6" t="s">
        <v>54</v>
      </c>
      <c r="D433" s="7" t="s">
        <v>39</v>
      </c>
      <c r="E433" s="8">
        <v>16.909916575098904</v>
      </c>
      <c r="F433" s="36">
        <v>1.8824355076089425</v>
      </c>
      <c r="G433" s="8">
        <v>0.2049197637973279</v>
      </c>
      <c r="H433" s="9">
        <v>90</v>
      </c>
      <c r="I433" s="10">
        <v>541</v>
      </c>
      <c r="J433" s="33">
        <v>3.8710105895003446</v>
      </c>
      <c r="K433" s="11">
        <v>0.30239427860696522</v>
      </c>
      <c r="L433" s="10">
        <v>-125</v>
      </c>
      <c r="M433" s="33">
        <v>-1.2561393490231385</v>
      </c>
      <c r="N433" s="11">
        <v>2.3362658846529827E-2</v>
      </c>
      <c r="O433" s="10">
        <v>133</v>
      </c>
      <c r="P433" s="33">
        <v>0.33039020593049573</v>
      </c>
      <c r="Q433" s="11">
        <v>-2.2727272727272728E-2</v>
      </c>
      <c r="R433" s="10">
        <v>19</v>
      </c>
      <c r="S433" s="33">
        <v>0.23888270298591624</v>
      </c>
      <c r="T433" s="12">
        <v>0</v>
      </c>
      <c r="U433" s="10">
        <v>52</v>
      </c>
      <c r="V433" s="33">
        <v>0.42466720492424481</v>
      </c>
      <c r="W433" s="11">
        <v>-2.6284584980237155E-2</v>
      </c>
      <c r="X433" s="10">
        <v>-93</v>
      </c>
      <c r="Y433" s="33">
        <v>-0.76198002740682724</v>
      </c>
      <c r="Z433" s="13">
        <v>-8750</v>
      </c>
      <c r="AA433" s="10">
        <v>6</v>
      </c>
      <c r="AB433" s="33">
        <v>1.072708710111993</v>
      </c>
      <c r="AC433" s="11">
        <v>-9.1504424778761084E-3</v>
      </c>
      <c r="AD433" s="10">
        <v>-1</v>
      </c>
      <c r="AE433" s="33">
        <v>-5.6227282792485456E-2</v>
      </c>
      <c r="AF433" s="11">
        <v>0</v>
      </c>
      <c r="AG433" s="10">
        <v>12</v>
      </c>
      <c r="AH433" s="33">
        <v>0.18535244337324941</v>
      </c>
      <c r="AI433" s="14">
        <v>-0.3556666666666668</v>
      </c>
      <c r="AJ433" s="10">
        <v>-5</v>
      </c>
      <c r="AK433" s="33">
        <v>-0.26424770842803547</v>
      </c>
      <c r="AL433" s="13">
        <v>-102.58188405795954</v>
      </c>
      <c r="AM433" s="38"/>
    </row>
    <row r="434" spans="1:39" x14ac:dyDescent="0.25">
      <c r="A434" t="s">
        <v>1142</v>
      </c>
      <c r="B434" s="5" t="s">
        <v>382</v>
      </c>
      <c r="C434" s="6" t="s">
        <v>93</v>
      </c>
      <c r="D434" s="7" t="s">
        <v>34</v>
      </c>
      <c r="E434" s="8">
        <v>22.379852446841884</v>
      </c>
      <c r="F434" s="36">
        <v>1.4490795511779746</v>
      </c>
      <c r="G434" s="8">
        <v>0.17115251968304435</v>
      </c>
      <c r="H434" s="9">
        <v>60</v>
      </c>
      <c r="I434" s="10">
        <v>-165</v>
      </c>
      <c r="J434" s="33">
        <v>-0.50786640722403842</v>
      </c>
      <c r="K434" s="11">
        <v>-5.7972612811321156E-3</v>
      </c>
      <c r="L434" s="10">
        <v>-214</v>
      </c>
      <c r="M434" s="33">
        <v>-0.66273366419285051</v>
      </c>
      <c r="N434" s="11">
        <v>1.302382736326578E-2</v>
      </c>
      <c r="O434" s="10">
        <v>110</v>
      </c>
      <c r="P434" s="33">
        <v>0.29216027761940605</v>
      </c>
      <c r="Q434" s="11">
        <v>-2.0890461874037446E-2</v>
      </c>
      <c r="R434" s="10">
        <v>122</v>
      </c>
      <c r="S434" s="33">
        <v>0.2767185875535389</v>
      </c>
      <c r="T434" s="12">
        <v>-0.36281908752484332</v>
      </c>
      <c r="U434" s="10">
        <v>141</v>
      </c>
      <c r="V434" s="33">
        <v>0.37875678438867533</v>
      </c>
      <c r="W434" s="11">
        <v>-2.5630376978452954E-2</v>
      </c>
      <c r="X434" s="10">
        <v>71</v>
      </c>
      <c r="Y434" s="33">
        <v>0.6783712761612728</v>
      </c>
      <c r="Z434" s="13">
        <v>49993</v>
      </c>
      <c r="AA434" s="10">
        <v>6</v>
      </c>
      <c r="AB434" s="33">
        <v>-3.7663333227919704E-2</v>
      </c>
      <c r="AC434" s="11">
        <v>2.9498138254816231E-3</v>
      </c>
      <c r="AD434" s="10">
        <v>39</v>
      </c>
      <c r="AE434" s="33">
        <v>0.17397859045922609</v>
      </c>
      <c r="AF434" s="11">
        <v>1.6905148402041714E-2</v>
      </c>
      <c r="AG434" s="10">
        <v>-9</v>
      </c>
      <c r="AH434" s="33">
        <v>-6.9598958422423807E-2</v>
      </c>
      <c r="AI434" s="14">
        <v>-4.5999999999999819E-2</v>
      </c>
      <c r="AJ434" s="10">
        <v>-16</v>
      </c>
      <c r="AK434" s="33">
        <v>-1.2771497265588266E-2</v>
      </c>
      <c r="AL434" s="13">
        <v>13169.568967260304</v>
      </c>
      <c r="AM434" s="38"/>
    </row>
    <row r="435" spans="1:39" x14ac:dyDescent="0.25">
      <c r="A435" t="s">
        <v>903</v>
      </c>
      <c r="B435" s="5" t="s">
        <v>130</v>
      </c>
      <c r="C435" s="6" t="s">
        <v>28</v>
      </c>
      <c r="D435" s="7" t="s">
        <v>20</v>
      </c>
      <c r="E435" s="8">
        <v>44.849013663528538</v>
      </c>
      <c r="F435" s="36">
        <v>-0.37413720249921489</v>
      </c>
      <c r="G435" s="8">
        <v>0.13950655122762612</v>
      </c>
      <c r="H435" s="9">
        <v>-5</v>
      </c>
      <c r="I435" s="10">
        <v>291</v>
      </c>
      <c r="J435" s="33">
        <v>1.1657909876057753</v>
      </c>
      <c r="K435" s="11">
        <v>0.11269256592250065</v>
      </c>
      <c r="L435" s="10">
        <v>204</v>
      </c>
      <c r="M435" s="33">
        <v>0.73232510338056112</v>
      </c>
      <c r="N435" s="11">
        <v>-4.7854774815744246E-2</v>
      </c>
      <c r="O435" s="10">
        <v>-123</v>
      </c>
      <c r="P435" s="33">
        <v>-0.801280759960734</v>
      </c>
      <c r="Q435" s="11">
        <v>4.6050249851411006E-2</v>
      </c>
      <c r="R435" s="10">
        <v>-74</v>
      </c>
      <c r="S435" s="33">
        <v>-0.73685732169376184</v>
      </c>
      <c r="T435" s="12">
        <v>1.2733526350811397</v>
      </c>
      <c r="U435" s="10">
        <v>53</v>
      </c>
      <c r="V435" s="33">
        <v>0.38733514195481944</v>
      </c>
      <c r="W435" s="11">
        <v>-2.4265248335589309E-2</v>
      </c>
      <c r="X435" s="10">
        <v>8</v>
      </c>
      <c r="Y435" s="33">
        <v>8.7203368921988211E-2</v>
      </c>
      <c r="Z435" s="13">
        <v>15014</v>
      </c>
      <c r="AA435" s="10">
        <v>1</v>
      </c>
      <c r="AB435" s="33">
        <v>-5.2302975538247587E-2</v>
      </c>
      <c r="AC435" s="11">
        <v>-3.5952613846321063E-3</v>
      </c>
      <c r="AD435" s="10">
        <v>42</v>
      </c>
      <c r="AE435" s="33">
        <v>0.27963279360432902</v>
      </c>
      <c r="AF435" s="11">
        <v>2.4150043456155568E-2</v>
      </c>
      <c r="AG435" s="10">
        <v>0</v>
      </c>
      <c r="AH435" s="33">
        <v>-4.8667422985757769E-2</v>
      </c>
      <c r="AI435" s="14">
        <v>-7.8666666666666885E-2</v>
      </c>
      <c r="AJ435" s="10">
        <v>-18</v>
      </c>
      <c r="AK435" s="33">
        <v>-9.1846715100446508E-4</v>
      </c>
      <c r="AL435" s="13">
        <v>12960.567973774043</v>
      </c>
      <c r="AM435" s="38"/>
    </row>
    <row r="436" spans="1:39" x14ac:dyDescent="0.25">
      <c r="A436" t="s">
        <v>1000</v>
      </c>
      <c r="B436" s="5" t="s">
        <v>240</v>
      </c>
      <c r="C436" s="6" t="s">
        <v>63</v>
      </c>
      <c r="D436" s="7" t="s">
        <v>34</v>
      </c>
      <c r="E436" s="8">
        <v>27.943429299965612</v>
      </c>
      <c r="F436" s="36">
        <v>1.0194386248220959</v>
      </c>
      <c r="G436" s="8">
        <v>0.10914828665220355</v>
      </c>
      <c r="H436" s="9">
        <v>49</v>
      </c>
      <c r="I436" s="10">
        <v>93</v>
      </c>
      <c r="J436" s="33">
        <v>0.41911303063024274</v>
      </c>
      <c r="K436" s="11">
        <v>4.9886060632408857E-2</v>
      </c>
      <c r="L436" s="10">
        <v>142</v>
      </c>
      <c r="M436" s="33">
        <v>0.56732729840456375</v>
      </c>
      <c r="N436" s="11">
        <v>-4.5674616536397698E-2</v>
      </c>
      <c r="O436" s="10">
        <v>46</v>
      </c>
      <c r="P436" s="33">
        <v>0.19841012536828131</v>
      </c>
      <c r="Q436" s="11">
        <v>-1.5939458788251065E-2</v>
      </c>
      <c r="R436" s="10">
        <v>19</v>
      </c>
      <c r="S436" s="33">
        <v>0.23888270298591624</v>
      </c>
      <c r="T436" s="12">
        <v>0</v>
      </c>
      <c r="U436" s="10">
        <v>62</v>
      </c>
      <c r="V436" s="33">
        <v>0.21573536609461652</v>
      </c>
      <c r="W436" s="11">
        <v>-1.5397392128534748E-2</v>
      </c>
      <c r="X436" s="10">
        <v>1</v>
      </c>
      <c r="Y436" s="33">
        <v>6.7587908082173964E-3</v>
      </c>
      <c r="Z436" s="13">
        <v>15149</v>
      </c>
      <c r="AA436" s="10">
        <v>52</v>
      </c>
      <c r="AB436" s="33">
        <v>7.9903273772922612E-2</v>
      </c>
      <c r="AC436" s="11">
        <v>1.1674590596936103E-3</v>
      </c>
      <c r="AD436" s="10">
        <v>1</v>
      </c>
      <c r="AE436" s="33">
        <v>-1.7605928966453743E-3</v>
      </c>
      <c r="AF436" s="11">
        <v>5.6645038581617513E-3</v>
      </c>
      <c r="AG436" s="10">
        <v>5</v>
      </c>
      <c r="AH436" s="33">
        <v>0.11822806645933126</v>
      </c>
      <c r="AI436" s="14">
        <v>-0.24033333333333395</v>
      </c>
      <c r="AJ436" s="10">
        <v>-3</v>
      </c>
      <c r="AK436" s="33">
        <v>2.1367439261011395E-2</v>
      </c>
      <c r="AL436" s="13">
        <v>21446.546451875533</v>
      </c>
      <c r="AM436" s="38"/>
    </row>
    <row r="437" spans="1:39" x14ac:dyDescent="0.25">
      <c r="A437" t="s">
        <v>720</v>
      </c>
      <c r="B437" s="5" t="s">
        <v>334</v>
      </c>
      <c r="C437" s="6" t="s">
        <v>44</v>
      </c>
      <c r="D437" s="7" t="s">
        <v>20</v>
      </c>
      <c r="E437" s="8">
        <v>25.076290746186444</v>
      </c>
      <c r="F437" s="36">
        <v>1.2544791505767674</v>
      </c>
      <c r="G437" s="8">
        <v>0.10724386487175508</v>
      </c>
      <c r="H437" s="9">
        <v>68</v>
      </c>
      <c r="I437" s="10">
        <v>-9</v>
      </c>
      <c r="J437" s="33">
        <v>1.4536190025731893E-2</v>
      </c>
      <c r="K437" s="11">
        <v>3.1993578474420747E-2</v>
      </c>
      <c r="L437" s="10">
        <v>-387</v>
      </c>
      <c r="M437" s="33">
        <v>-1.3879047392513417</v>
      </c>
      <c r="N437" s="11">
        <v>4.8125977058819748E-2</v>
      </c>
      <c r="O437" s="10">
        <v>200</v>
      </c>
      <c r="P437" s="33">
        <v>0.78586599462222007</v>
      </c>
      <c r="Q437" s="11">
        <v>-5.2879361443571152E-2</v>
      </c>
      <c r="R437" s="10">
        <v>167</v>
      </c>
      <c r="S437" s="33">
        <v>0.35499420725109293</v>
      </c>
      <c r="T437" s="12">
        <v>-0.48828125</v>
      </c>
      <c r="U437" s="10">
        <v>-21</v>
      </c>
      <c r="V437" s="33">
        <v>-4.8293245691715864E-2</v>
      </c>
      <c r="W437" s="11">
        <v>2.453727271906625E-4</v>
      </c>
      <c r="X437" s="10">
        <v>-56</v>
      </c>
      <c r="Y437" s="33">
        <v>-0.25933576135307018</v>
      </c>
      <c r="Z437" s="13">
        <v>6203</v>
      </c>
      <c r="AA437" s="10">
        <v>157</v>
      </c>
      <c r="AB437" s="33">
        <v>0.39726889851514707</v>
      </c>
      <c r="AC437" s="11">
        <v>-2.6171669299631384E-3</v>
      </c>
      <c r="AD437" s="10">
        <v>106</v>
      </c>
      <c r="AE437" s="33">
        <v>0.32675451252866949</v>
      </c>
      <c r="AF437" s="11">
        <v>2.4405770904602386E-2</v>
      </c>
      <c r="AG437" s="10">
        <v>42</v>
      </c>
      <c r="AH437" s="33">
        <v>0.12833842753887648</v>
      </c>
      <c r="AI437" s="14">
        <v>-0.26500000000000057</v>
      </c>
      <c r="AJ437" s="10">
        <v>20</v>
      </c>
      <c r="AK437" s="33">
        <v>3.3928300504429798E-2</v>
      </c>
      <c r="AL437" s="13">
        <v>22492.948653616855</v>
      </c>
      <c r="AM437" s="38"/>
    </row>
    <row r="438" spans="1:39" ht="22.5" x14ac:dyDescent="0.25">
      <c r="A438" t="s">
        <v>1063</v>
      </c>
      <c r="B438" s="5" t="s">
        <v>422</v>
      </c>
      <c r="C438" s="6" t="s">
        <v>41</v>
      </c>
      <c r="D438" s="7" t="s">
        <v>34</v>
      </c>
      <c r="E438" s="8">
        <v>19.344897092976552</v>
      </c>
      <c r="F438" s="36">
        <v>1.7318170740595562</v>
      </c>
      <c r="G438" s="8">
        <v>8.4821882382108527E-2</v>
      </c>
      <c r="H438" s="9">
        <v>89</v>
      </c>
      <c r="I438" s="10">
        <v>77</v>
      </c>
      <c r="J438" s="33">
        <v>0.79239971141398147</v>
      </c>
      <c r="K438" s="11">
        <v>9.5570159941194222E-2</v>
      </c>
      <c r="L438" s="10">
        <v>241</v>
      </c>
      <c r="M438" s="33">
        <v>0.84359666729878624</v>
      </c>
      <c r="N438" s="11">
        <v>-5.268923691517656E-2</v>
      </c>
      <c r="O438" s="10">
        <v>5</v>
      </c>
      <c r="P438" s="33">
        <v>1.3098005397133128E-2</v>
      </c>
      <c r="Q438" s="11">
        <v>-3.2743075196674833E-3</v>
      </c>
      <c r="R438" s="10">
        <v>71</v>
      </c>
      <c r="S438" s="33">
        <v>0.28162364614122426</v>
      </c>
      <c r="T438" s="12">
        <v>-0.17973758312863219</v>
      </c>
      <c r="U438" s="10">
        <v>131</v>
      </c>
      <c r="V438" s="33">
        <v>0.622845497496334</v>
      </c>
      <c r="W438" s="11">
        <v>-3.9128110863073905E-2</v>
      </c>
      <c r="X438" s="10">
        <v>15</v>
      </c>
      <c r="Y438" s="33">
        <v>0.22097764086930716</v>
      </c>
      <c r="Z438" s="13">
        <v>35758</v>
      </c>
      <c r="AA438" s="10">
        <v>22</v>
      </c>
      <c r="AB438" s="33">
        <v>5.7303186371935211E-2</v>
      </c>
      <c r="AC438" s="11">
        <v>1.9441117764471029E-3</v>
      </c>
      <c r="AD438" s="10">
        <v>53</v>
      </c>
      <c r="AE438" s="33">
        <v>0.13180312611103584</v>
      </c>
      <c r="AF438" s="11">
        <v>1.2265021640417872E-2</v>
      </c>
      <c r="AG438" s="10">
        <v>-11</v>
      </c>
      <c r="AH438" s="33">
        <v>-8.8379334823194267E-3</v>
      </c>
      <c r="AI438" s="14">
        <v>-0.10566666666666613</v>
      </c>
      <c r="AJ438" s="10">
        <v>-15</v>
      </c>
      <c r="AK438" s="33">
        <v>-1.0494558540104615E-2</v>
      </c>
      <c r="AL438" s="13">
        <v>14407.948257660173</v>
      </c>
      <c r="AM438" s="38"/>
    </row>
    <row r="439" spans="1:39" x14ac:dyDescent="0.25">
      <c r="A439" t="s">
        <v>917</v>
      </c>
      <c r="B439" s="5" t="s">
        <v>176</v>
      </c>
      <c r="C439" s="6" t="s">
        <v>71</v>
      </c>
      <c r="D439" s="7" t="s">
        <v>34</v>
      </c>
      <c r="E439" s="8">
        <v>31.340561345189684</v>
      </c>
      <c r="F439" s="36">
        <v>0.75860587210979646</v>
      </c>
      <c r="G439" s="8">
        <v>6.754479995472451E-2</v>
      </c>
      <c r="H439" s="9">
        <v>27</v>
      </c>
      <c r="I439" s="10">
        <v>93</v>
      </c>
      <c r="J439" s="33">
        <v>0.36398945530524068</v>
      </c>
      <c r="K439" s="11">
        <v>4.7270827892400114E-2</v>
      </c>
      <c r="L439" s="10">
        <v>-9</v>
      </c>
      <c r="M439" s="33">
        <v>-1.2872587187702789</v>
      </c>
      <c r="N439" s="11">
        <v>-9.2967254321818793E-3</v>
      </c>
      <c r="O439" s="10">
        <v>235</v>
      </c>
      <c r="P439" s="33">
        <v>0.60286915755486659</v>
      </c>
      <c r="Q439" s="11">
        <v>-4.046007403490217E-2</v>
      </c>
      <c r="R439" s="10">
        <v>286</v>
      </c>
      <c r="S439" s="33">
        <v>0.56480973250220157</v>
      </c>
      <c r="T439" s="12">
        <v>-1.3706140350877192</v>
      </c>
      <c r="U439" s="10">
        <v>-144</v>
      </c>
      <c r="V439" s="33">
        <v>-0.48723167921849314</v>
      </c>
      <c r="W439" s="11">
        <v>2.675783818983294E-2</v>
      </c>
      <c r="X439" s="10">
        <v>84</v>
      </c>
      <c r="Y439" s="33">
        <v>0.29982432544718746</v>
      </c>
      <c r="Z439" s="13">
        <v>26555</v>
      </c>
      <c r="AA439" s="10">
        <v>-74</v>
      </c>
      <c r="AB439" s="33">
        <v>-0.68212938933764333</v>
      </c>
      <c r="AC439" s="11">
        <v>9.1137233460907574E-3</v>
      </c>
      <c r="AD439" s="10">
        <v>234</v>
      </c>
      <c r="AE439" s="33">
        <v>0.7022579085053966</v>
      </c>
      <c r="AF439" s="11">
        <v>4.6330737820099444E-2</v>
      </c>
      <c r="AG439" s="10">
        <v>-20</v>
      </c>
      <c r="AH439" s="33">
        <v>-5.4993010276391446E-2</v>
      </c>
      <c r="AI439" s="14">
        <v>-5.833333333333357E-2</v>
      </c>
      <c r="AJ439" s="10">
        <v>-15</v>
      </c>
      <c r="AK439" s="33">
        <v>1.1085540366552543E-2</v>
      </c>
      <c r="AL439" s="13">
        <v>9086.475349581815</v>
      </c>
      <c r="AM439" s="38"/>
    </row>
    <row r="440" spans="1:39" x14ac:dyDescent="0.25">
      <c r="A440" t="s">
        <v>1147</v>
      </c>
      <c r="B440" s="5" t="s">
        <v>136</v>
      </c>
      <c r="C440" s="6" t="s">
        <v>28</v>
      </c>
      <c r="D440" s="7" t="s">
        <v>20</v>
      </c>
      <c r="E440" s="8">
        <v>44.69676883931912</v>
      </c>
      <c r="F440" s="36">
        <v>-0.3313063099741731</v>
      </c>
      <c r="G440" s="8">
        <v>6.4008005285003833E-2</v>
      </c>
      <c r="H440" s="9">
        <v>-4</v>
      </c>
      <c r="I440" s="10">
        <v>35</v>
      </c>
      <c r="J440" s="33">
        <v>0.31446803903639742</v>
      </c>
      <c r="K440" s="11">
        <v>3.7162584061875892E-2</v>
      </c>
      <c r="L440" s="10">
        <v>-16</v>
      </c>
      <c r="M440" s="33">
        <v>-0.11609486990289394</v>
      </c>
      <c r="N440" s="11">
        <v>-1.483182459009362E-2</v>
      </c>
      <c r="O440" s="10">
        <v>-37</v>
      </c>
      <c r="P440" s="33">
        <v>-0.23131767829225405</v>
      </c>
      <c r="Q440" s="11">
        <v>1.0294063926940641E-2</v>
      </c>
      <c r="R440" s="10">
        <v>72</v>
      </c>
      <c r="S440" s="33">
        <v>0.21466850381290434</v>
      </c>
      <c r="T440" s="12">
        <v>-1.0007620015240031</v>
      </c>
      <c r="U440" s="10">
        <v>-243</v>
      </c>
      <c r="V440" s="33">
        <v>-1.0179972515484779</v>
      </c>
      <c r="W440" s="11">
        <v>5.8828818029249587E-2</v>
      </c>
      <c r="X440" s="10">
        <v>-24</v>
      </c>
      <c r="Y440" s="33">
        <v>-0.16069061762844539</v>
      </c>
      <c r="Z440" s="13">
        <v>3381</v>
      </c>
      <c r="AA440" s="10">
        <v>0</v>
      </c>
      <c r="AB440" s="33">
        <v>0.42462187909776006</v>
      </c>
      <c r="AC440" s="11">
        <v>-1.2071942446043163E-2</v>
      </c>
      <c r="AD440" s="10">
        <v>131</v>
      </c>
      <c r="AE440" s="33">
        <v>0.37845734355407046</v>
      </c>
      <c r="AF440" s="11">
        <v>2.7167949235579192E-2</v>
      </c>
      <c r="AG440" s="10">
        <v>-2</v>
      </c>
      <c r="AH440" s="33">
        <v>-1.9578203331902966E-2</v>
      </c>
      <c r="AI440" s="14">
        <v>-0.11966666666666659</v>
      </c>
      <c r="AJ440" s="10">
        <v>0</v>
      </c>
      <c r="AK440" s="33">
        <v>6.5011078319479276E-2</v>
      </c>
      <c r="AL440" s="13">
        <v>249791.53097917198</v>
      </c>
      <c r="AM440" s="38"/>
    </row>
    <row r="441" spans="1:39" x14ac:dyDescent="0.25">
      <c r="A441" t="s">
        <v>667</v>
      </c>
      <c r="B441" s="5" t="s">
        <v>18</v>
      </c>
      <c r="C441" s="6" t="s">
        <v>19</v>
      </c>
      <c r="D441" s="7" t="s">
        <v>20</v>
      </c>
      <c r="E441" s="8">
        <v>100</v>
      </c>
      <c r="F441" s="36">
        <v>-4.8243683886016946</v>
      </c>
      <c r="G441" s="8">
        <v>0</v>
      </c>
      <c r="H441" s="9">
        <v>0</v>
      </c>
      <c r="I441" s="10">
        <v>-57</v>
      </c>
      <c r="J441" s="33">
        <v>-0.5426201392170158</v>
      </c>
      <c r="K441" s="11">
        <v>-2.2610930152753617E-2</v>
      </c>
      <c r="L441" s="10">
        <v>7</v>
      </c>
      <c r="M441" s="33">
        <v>-0.27405343686018813</v>
      </c>
      <c r="N441" s="11">
        <v>-3.8266291854203674E-2</v>
      </c>
      <c r="O441" s="10">
        <v>-2</v>
      </c>
      <c r="P441" s="33">
        <v>-0.78717814744460579</v>
      </c>
      <c r="Q441" s="11">
        <v>3.4168019953791595E-2</v>
      </c>
      <c r="R441" s="10">
        <v>-2</v>
      </c>
      <c r="S441" s="33">
        <v>-5.023239223475505</v>
      </c>
      <c r="T441" s="12">
        <v>3.031592788858557</v>
      </c>
      <c r="U441" s="10">
        <v>5</v>
      </c>
      <c r="V441" s="33">
        <v>0.91207688729944492</v>
      </c>
      <c r="W441" s="11">
        <v>-4.7481983550049567E-2</v>
      </c>
      <c r="X441" s="10">
        <v>2</v>
      </c>
      <c r="Y441" s="33">
        <v>0.12992149276619647</v>
      </c>
      <c r="Z441" s="13">
        <v>9243</v>
      </c>
      <c r="AA441" s="10">
        <v>1</v>
      </c>
      <c r="AB441" s="33">
        <v>0.19017521417891192</v>
      </c>
      <c r="AC441" s="11">
        <v>-6.3600591169406945E-3</v>
      </c>
      <c r="AD441" s="10">
        <v>0</v>
      </c>
      <c r="AE441" s="33">
        <v>-2.2709699400604855E-2</v>
      </c>
      <c r="AF441" s="11">
        <v>1.7316410303006902E-2</v>
      </c>
      <c r="AG441" s="10">
        <v>-41</v>
      </c>
      <c r="AH441" s="33">
        <v>-0.11097445297595865</v>
      </c>
      <c r="AI441" s="14">
        <v>1.0666666666666824E-2</v>
      </c>
      <c r="AJ441" s="10">
        <v>0</v>
      </c>
      <c r="AK441" s="33">
        <v>3.3988378951042841E-2</v>
      </c>
      <c r="AL441" s="13">
        <v>5245.5536782054696</v>
      </c>
      <c r="AM441" s="38">
        <v>1</v>
      </c>
    </row>
    <row r="442" spans="1:39" x14ac:dyDescent="0.25">
      <c r="A442" t="s">
        <v>1086</v>
      </c>
      <c r="B442" s="52" t="s">
        <v>588</v>
      </c>
      <c r="C442" s="54" t="s">
        <v>19</v>
      </c>
      <c r="D442" s="56" t="s">
        <v>20</v>
      </c>
      <c r="E442" s="8">
        <v>0</v>
      </c>
      <c r="F442" s="36">
        <v>3.3466328005576784</v>
      </c>
      <c r="G442" s="8">
        <v>0</v>
      </c>
      <c r="H442" s="9">
        <v>-1</v>
      </c>
      <c r="I442" s="10">
        <v>245</v>
      </c>
      <c r="J442" s="33">
        <v>4.8763338135202892</v>
      </c>
      <c r="K442" s="11">
        <v>0.39999999999999991</v>
      </c>
      <c r="L442" s="10">
        <v>548</v>
      </c>
      <c r="M442" s="33">
        <v>12.765920365993139</v>
      </c>
      <c r="N442" s="11">
        <v>-0.66666666666666663</v>
      </c>
      <c r="O442" s="10">
        <v>-10</v>
      </c>
      <c r="P442" s="33">
        <v>-2.4486579614661941E-2</v>
      </c>
      <c r="Q442" s="11">
        <v>0</v>
      </c>
      <c r="R442" s="10">
        <v>19</v>
      </c>
      <c r="S442" s="33">
        <v>0.23888270298591624</v>
      </c>
      <c r="T442" s="12">
        <v>0</v>
      </c>
      <c r="U442" s="10">
        <v>0</v>
      </c>
      <c r="V442" s="33">
        <v>-7.7694655576219906E-2</v>
      </c>
      <c r="W442" s="11">
        <v>0</v>
      </c>
      <c r="X442" s="10">
        <v>-6</v>
      </c>
      <c r="Y442" s="33">
        <v>-1.1085611808790103</v>
      </c>
      <c r="Z442" s="13">
        <v>0</v>
      </c>
      <c r="AA442" s="10">
        <v>0</v>
      </c>
      <c r="AB442" s="33">
        <v>0.49675723820869822</v>
      </c>
      <c r="AC442" s="11">
        <v>0</v>
      </c>
      <c r="AD442" s="10">
        <v>-1</v>
      </c>
      <c r="AE442" s="33">
        <v>-5.6227282792485456E-2</v>
      </c>
      <c r="AF442" s="11">
        <v>0</v>
      </c>
      <c r="AG442" s="10">
        <v>-4</v>
      </c>
      <c r="AH442" s="33">
        <v>-5.7701840687097161E-2</v>
      </c>
      <c r="AI442" s="14">
        <v>-6.7666666666666764E-2</v>
      </c>
      <c r="AJ442" s="10">
        <v>-4</v>
      </c>
      <c r="AK442" s="33">
        <v>-2.0727021059245629</v>
      </c>
      <c r="AL442" s="13">
        <v>-856306.14285714272</v>
      </c>
      <c r="AM442" s="38"/>
    </row>
    <row r="443" spans="1:39" x14ac:dyDescent="0.25">
      <c r="A443" t="s">
        <v>780</v>
      </c>
      <c r="B443" s="5" t="s">
        <v>210</v>
      </c>
      <c r="C443" s="6" t="s">
        <v>63</v>
      </c>
      <c r="D443" s="7" t="s">
        <v>34</v>
      </c>
      <c r="E443" s="8">
        <v>19.086566299523149</v>
      </c>
      <c r="F443" s="36">
        <v>1.7925302994200498</v>
      </c>
      <c r="G443" s="8">
        <v>-1.3566595714856078E-2</v>
      </c>
      <c r="H443" s="9">
        <v>89</v>
      </c>
      <c r="I443" s="10">
        <v>-36</v>
      </c>
      <c r="J443" s="33">
        <v>-0.10123853746310313</v>
      </c>
      <c r="K443" s="11">
        <v>1.4457444455866497E-2</v>
      </c>
      <c r="L443" s="10">
        <v>24</v>
      </c>
      <c r="M443" s="33">
        <v>0.48347041286695547</v>
      </c>
      <c r="N443" s="11">
        <v>-1.9678922837907821E-2</v>
      </c>
      <c r="O443" s="10">
        <v>63</v>
      </c>
      <c r="P443" s="33">
        <v>0.16987837361388197</v>
      </c>
      <c r="Q443" s="11">
        <v>-1.3260033990433913E-2</v>
      </c>
      <c r="R443" s="10">
        <v>19</v>
      </c>
      <c r="S443" s="33">
        <v>0.23888270298591624</v>
      </c>
      <c r="T443" s="12">
        <v>0</v>
      </c>
      <c r="U443" s="10">
        <v>36</v>
      </c>
      <c r="V443" s="33">
        <v>4.798813893868914E-2</v>
      </c>
      <c r="W443" s="11">
        <v>-6.6048117305530334E-3</v>
      </c>
      <c r="X443" s="10">
        <v>0</v>
      </c>
      <c r="Y443" s="33">
        <v>0.67218068391682328</v>
      </c>
      <c r="Z443" s="13">
        <v>51054</v>
      </c>
      <c r="AA443" s="10">
        <v>164</v>
      </c>
      <c r="AB443" s="33">
        <v>0.39839000216383447</v>
      </c>
      <c r="AC443" s="11">
        <v>-2.7573221757322165E-3</v>
      </c>
      <c r="AD443" s="10">
        <v>0</v>
      </c>
      <c r="AE443" s="33">
        <v>0.17312243975479114</v>
      </c>
      <c r="AF443" s="11">
        <v>1.4905101868503356E-2</v>
      </c>
      <c r="AG443" s="10">
        <v>-12</v>
      </c>
      <c r="AH443" s="33">
        <v>-3.1504715161677369E-2</v>
      </c>
      <c r="AI443" s="14">
        <v>-8.3333333333333925E-2</v>
      </c>
      <c r="AJ443" s="10">
        <v>0</v>
      </c>
      <c r="AK443" s="33">
        <v>1.762467194228004E-2</v>
      </c>
      <c r="AL443" s="13">
        <v>22285.719687833407</v>
      </c>
      <c r="AM443" s="38"/>
    </row>
    <row r="444" spans="1:39" x14ac:dyDescent="0.25">
      <c r="A444" t="s">
        <v>633</v>
      </c>
      <c r="B444" s="5" t="s">
        <v>179</v>
      </c>
      <c r="C444" s="6" t="s">
        <v>30</v>
      </c>
      <c r="D444" s="7" t="s">
        <v>20</v>
      </c>
      <c r="E444" s="8">
        <v>36.288307472903341</v>
      </c>
      <c r="F444" s="36">
        <v>0.41038957954323019</v>
      </c>
      <c r="G444" s="8">
        <v>-7.1732055880765699E-2</v>
      </c>
      <c r="H444" s="9">
        <v>0</v>
      </c>
      <c r="I444" s="10">
        <v>74</v>
      </c>
      <c r="J444" s="33">
        <v>0.4055900650623282</v>
      </c>
      <c r="K444" s="11">
        <v>6.3777388764405751E-2</v>
      </c>
      <c r="L444" s="10">
        <v>87</v>
      </c>
      <c r="M444" s="33">
        <v>0.32985920349156261</v>
      </c>
      <c r="N444" s="11">
        <v>-3.2360065505867938E-2</v>
      </c>
      <c r="O444" s="10">
        <v>23</v>
      </c>
      <c r="P444" s="33">
        <v>0.10883639608184981</v>
      </c>
      <c r="Q444" s="11">
        <v>-1.0377801389356907E-2</v>
      </c>
      <c r="R444" s="10">
        <v>42</v>
      </c>
      <c r="S444" s="33">
        <v>0.17566982835574332</v>
      </c>
      <c r="T444" s="12">
        <v>-0.19247571345772879</v>
      </c>
      <c r="U444" s="10">
        <v>-17</v>
      </c>
      <c r="V444" s="33">
        <v>-7.2960469124627725E-2</v>
      </c>
      <c r="W444" s="11">
        <v>2.4620152341821439E-3</v>
      </c>
      <c r="X444" s="10">
        <v>-3</v>
      </c>
      <c r="Y444" s="33">
        <v>-2.123694853668745E-2</v>
      </c>
      <c r="Z444" s="13">
        <v>8258</v>
      </c>
      <c r="AA444" s="10">
        <v>15</v>
      </c>
      <c r="AB444" s="33">
        <v>2.8219537709978204E-2</v>
      </c>
      <c r="AC444" s="11">
        <v>-6.2513858901791508E-4</v>
      </c>
      <c r="AD444" s="10">
        <v>-7</v>
      </c>
      <c r="AE444" s="33">
        <v>-6.9198547001886324E-3</v>
      </c>
      <c r="AF444" s="11">
        <v>8.1128290217916676E-3</v>
      </c>
      <c r="AG444" s="10">
        <v>14</v>
      </c>
      <c r="AH444" s="33">
        <v>3.3689748003933984E-2</v>
      </c>
      <c r="AI444" s="14">
        <v>-0.16999999999999993</v>
      </c>
      <c r="AJ444" s="10">
        <v>26</v>
      </c>
      <c r="AK444" s="33">
        <v>2.5985342470825262E-2</v>
      </c>
      <c r="AL444" s="13">
        <v>32007.101214831753</v>
      </c>
      <c r="AM444" s="38"/>
    </row>
    <row r="445" spans="1:39" x14ac:dyDescent="0.25">
      <c r="A445" t="s">
        <v>1079</v>
      </c>
      <c r="B445" s="5" t="s">
        <v>261</v>
      </c>
      <c r="C445" s="6" t="s">
        <v>26</v>
      </c>
      <c r="D445" s="7" t="s">
        <v>20</v>
      </c>
      <c r="E445" s="8">
        <v>34.390676635592854</v>
      </c>
      <c r="F445" s="36">
        <v>0.56683254050364029</v>
      </c>
      <c r="G445" s="8">
        <v>-7.5178999429788007E-2</v>
      </c>
      <c r="H445" s="9">
        <v>13</v>
      </c>
      <c r="I445" s="10">
        <v>-97</v>
      </c>
      <c r="J445" s="33">
        <v>-0.85183447296530224</v>
      </c>
      <c r="K445" s="11">
        <v>-4.4386582848345513E-2</v>
      </c>
      <c r="L445" s="10">
        <v>-104</v>
      </c>
      <c r="M445" s="33">
        <v>-2.3549707781388363</v>
      </c>
      <c r="N445" s="11">
        <v>5.8482142857142858E-2</v>
      </c>
      <c r="O445" s="10">
        <v>148</v>
      </c>
      <c r="P445" s="33">
        <v>0.51842431830817315</v>
      </c>
      <c r="Q445" s="11">
        <v>-3.5837977014447596E-2</v>
      </c>
      <c r="R445" s="10">
        <v>19</v>
      </c>
      <c r="S445" s="33">
        <v>0.23888270298591624</v>
      </c>
      <c r="T445" s="12">
        <v>0</v>
      </c>
      <c r="U445" s="10">
        <v>64</v>
      </c>
      <c r="V445" s="33">
        <v>0.571994976138265</v>
      </c>
      <c r="W445" s="11">
        <v>-3.4883143789897375E-2</v>
      </c>
      <c r="X445" s="10">
        <v>146</v>
      </c>
      <c r="Y445" s="33">
        <v>0.5498648594196438</v>
      </c>
      <c r="Z445" s="13">
        <v>35162</v>
      </c>
      <c r="AA445" s="10">
        <v>-61</v>
      </c>
      <c r="AB445" s="33">
        <v>-0.27779516530094794</v>
      </c>
      <c r="AC445" s="11">
        <v>5.1794871794871786E-3</v>
      </c>
      <c r="AD445" s="10">
        <v>-54</v>
      </c>
      <c r="AE445" s="33">
        <v>-0.2265093367951406</v>
      </c>
      <c r="AF445" s="11">
        <v>-5.622156691314828E-3</v>
      </c>
      <c r="AG445" s="10">
        <v>-29</v>
      </c>
      <c r="AH445" s="33">
        <v>-6.1327124471936528E-2</v>
      </c>
      <c r="AI445" s="14">
        <v>-4.6999999999999265E-2</v>
      </c>
      <c r="AJ445" s="10">
        <v>26</v>
      </c>
      <c r="AK445" s="33">
        <v>3.601311856699696E-2</v>
      </c>
      <c r="AL445" s="13">
        <v>24713.158841804601</v>
      </c>
      <c r="AM445" s="38"/>
    </row>
    <row r="446" spans="1:39" x14ac:dyDescent="0.25">
      <c r="A446" t="s">
        <v>678</v>
      </c>
      <c r="B446" s="5" t="s">
        <v>452</v>
      </c>
      <c r="C446" s="6" t="s">
        <v>81</v>
      </c>
      <c r="D446" s="7" t="s">
        <v>34</v>
      </c>
      <c r="E446" s="8">
        <v>22.535221345826994</v>
      </c>
      <c r="F446" s="36">
        <v>1.5530319089231055</v>
      </c>
      <c r="G446" s="8">
        <v>-0.11862834978211723</v>
      </c>
      <c r="H446" s="9">
        <v>69</v>
      </c>
      <c r="I446" s="10">
        <v>-32</v>
      </c>
      <c r="J446" s="33">
        <v>-2.4902496696446091E-2</v>
      </c>
      <c r="K446" s="11">
        <v>2.4196848034953478E-2</v>
      </c>
      <c r="L446" s="10">
        <v>169</v>
      </c>
      <c r="M446" s="33">
        <v>0.59803818993581115</v>
      </c>
      <c r="N446" s="11">
        <v>-3.4493699804039026E-2</v>
      </c>
      <c r="O446" s="10">
        <v>264</v>
      </c>
      <c r="P446" s="33">
        <v>0.7437526466634875</v>
      </c>
      <c r="Q446" s="11">
        <v>-4.9561271811296832E-2</v>
      </c>
      <c r="R446" s="10">
        <v>19</v>
      </c>
      <c r="S446" s="33">
        <v>0.23888270298591624</v>
      </c>
      <c r="T446" s="12">
        <v>0</v>
      </c>
      <c r="U446" s="10">
        <v>34</v>
      </c>
      <c r="V446" s="33">
        <v>0.16014358013883767</v>
      </c>
      <c r="W446" s="11">
        <v>-1.1826332026247083E-2</v>
      </c>
      <c r="X446" s="10">
        <v>57</v>
      </c>
      <c r="Y446" s="33">
        <v>0.41202647758866134</v>
      </c>
      <c r="Z446" s="13">
        <v>37357</v>
      </c>
      <c r="AA446" s="10">
        <v>-38</v>
      </c>
      <c r="AB446" s="33">
        <v>-0.20478462046734081</v>
      </c>
      <c r="AC446" s="11">
        <v>5.830258302583026E-3</v>
      </c>
      <c r="AD446" s="10">
        <v>32</v>
      </c>
      <c r="AE446" s="33">
        <v>8.7113650560363243E-2</v>
      </c>
      <c r="AF446" s="11">
        <v>1.1190224834046414E-2</v>
      </c>
      <c r="AG446" s="10">
        <v>-39</v>
      </c>
      <c r="AH446" s="33">
        <v>-8.5575572472040895E-2</v>
      </c>
      <c r="AI446" s="14">
        <v>-2.1666666666666501E-2</v>
      </c>
      <c r="AJ446" s="10">
        <v>-7</v>
      </c>
      <c r="AK446" s="33">
        <v>-2.3970234954602661E-2</v>
      </c>
      <c r="AL446" s="13">
        <v>18648.618808543484</v>
      </c>
      <c r="AM446" s="38"/>
    </row>
    <row r="447" spans="1:39" x14ac:dyDescent="0.25">
      <c r="A447" t="s">
        <v>937</v>
      </c>
      <c r="B447" s="5" t="s">
        <v>184</v>
      </c>
      <c r="C447" s="6" t="s">
        <v>54</v>
      </c>
      <c r="D447" s="7" t="s">
        <v>39</v>
      </c>
      <c r="E447" s="8">
        <v>35.786416427945205</v>
      </c>
      <c r="F447" s="36">
        <v>0.50632498159750039</v>
      </c>
      <c r="G447" s="8">
        <v>-0.20818128775707123</v>
      </c>
      <c r="H447" s="9">
        <v>9</v>
      </c>
      <c r="I447" s="10">
        <v>25</v>
      </c>
      <c r="J447" s="33">
        <v>0.10897243633952317</v>
      </c>
      <c r="K447" s="11">
        <v>3.3702926957052792E-2</v>
      </c>
      <c r="L447" s="10">
        <v>38</v>
      </c>
      <c r="M447" s="33">
        <v>0.11486086914605231</v>
      </c>
      <c r="N447" s="11">
        <v>-2.4540401491706769E-2</v>
      </c>
      <c r="O447" s="10">
        <v>-1</v>
      </c>
      <c r="P447" s="33">
        <v>-3.0167658575323442E-2</v>
      </c>
      <c r="Q447" s="11">
        <v>-2.6673307240609179E-3</v>
      </c>
      <c r="R447" s="10">
        <v>24</v>
      </c>
      <c r="S447" s="33">
        <v>7.535028664178596E-2</v>
      </c>
      <c r="T447" s="12">
        <v>-0.24254113857986936</v>
      </c>
      <c r="U447" s="10">
        <v>16</v>
      </c>
      <c r="V447" s="33">
        <v>0.12990988737276826</v>
      </c>
      <c r="W447" s="11">
        <v>-8.9685607520940819E-3</v>
      </c>
      <c r="X447" s="10">
        <v>-10</v>
      </c>
      <c r="Y447" s="33">
        <v>-1.3561691983485225E-2</v>
      </c>
      <c r="Z447" s="13">
        <v>12923</v>
      </c>
      <c r="AA447" s="10">
        <v>29</v>
      </c>
      <c r="AB447" s="33">
        <v>0.20441733965574355</v>
      </c>
      <c r="AC447" s="11">
        <v>-1.9656044511886656E-3</v>
      </c>
      <c r="AD447" s="10">
        <v>8</v>
      </c>
      <c r="AE447" s="33">
        <v>8.7693321214900866E-2</v>
      </c>
      <c r="AF447" s="11">
        <v>1.2853391161148919E-2</v>
      </c>
      <c r="AG447" s="10">
        <v>-1</v>
      </c>
      <c r="AH447" s="33">
        <v>-3.8691201614596604E-2</v>
      </c>
      <c r="AI447" s="14">
        <v>-8.7333333333333485E-2</v>
      </c>
      <c r="AJ447" s="10">
        <v>28</v>
      </c>
      <c r="AK447" s="33">
        <v>2.5591885213463894E-2</v>
      </c>
      <c r="AL447" s="13">
        <v>36370.226802790887</v>
      </c>
      <c r="AM447" s="38">
        <v>1</v>
      </c>
    </row>
    <row r="448" spans="1:39" x14ac:dyDescent="0.25">
      <c r="A448" t="s">
        <v>1046</v>
      </c>
      <c r="B448" s="5" t="s">
        <v>301</v>
      </c>
      <c r="C448" s="6" t="s">
        <v>28</v>
      </c>
      <c r="D448" s="7" t="s">
        <v>20</v>
      </c>
      <c r="E448" s="8">
        <v>24.884450309240417</v>
      </c>
      <c r="F448" s="36">
        <v>1.4124984661643976</v>
      </c>
      <c r="G448" s="8">
        <v>-0.24637330327126961</v>
      </c>
      <c r="H448" s="9">
        <v>80</v>
      </c>
      <c r="I448" s="10">
        <v>161</v>
      </c>
      <c r="J448" s="33">
        <v>0.67380993811091816</v>
      </c>
      <c r="K448" s="11">
        <v>6.830029909849189E-2</v>
      </c>
      <c r="L448" s="10">
        <v>-229</v>
      </c>
      <c r="M448" s="33">
        <v>-1.3587228369782447</v>
      </c>
      <c r="N448" s="11">
        <v>3.338891509120763E-2</v>
      </c>
      <c r="O448" s="10">
        <v>130</v>
      </c>
      <c r="P448" s="33">
        <v>0.33635790079155797</v>
      </c>
      <c r="Q448" s="11">
        <v>-2.3606797236955284E-2</v>
      </c>
      <c r="R448" s="10">
        <v>19</v>
      </c>
      <c r="S448" s="33">
        <v>0.23888270298591624</v>
      </c>
      <c r="T448" s="12">
        <v>0</v>
      </c>
      <c r="U448" s="10">
        <v>50</v>
      </c>
      <c r="V448" s="33">
        <v>0.1877841296953375</v>
      </c>
      <c r="W448" s="11">
        <v>-1.3730659724695102E-2</v>
      </c>
      <c r="X448" s="10">
        <v>27</v>
      </c>
      <c r="Y448" s="33">
        <v>0.10072295562483768</v>
      </c>
      <c r="Z448" s="13">
        <v>17300</v>
      </c>
      <c r="AA448" s="10">
        <v>67</v>
      </c>
      <c r="AB448" s="33">
        <v>0.53024531050625723</v>
      </c>
      <c r="AC448" s="11">
        <v>-6.358288770053476E-3</v>
      </c>
      <c r="AD448" s="10">
        <v>38</v>
      </c>
      <c r="AE448" s="33">
        <v>9.1290273574592962E-2</v>
      </c>
      <c r="AF448" s="11">
        <v>9.9233960985346537E-3</v>
      </c>
      <c r="AG448" s="10">
        <v>0</v>
      </c>
      <c r="AH448" s="33">
        <v>-5.1726627167578254E-2</v>
      </c>
      <c r="AI448" s="14">
        <v>-9.2999999999999972E-2</v>
      </c>
      <c r="AJ448" s="10">
        <v>1</v>
      </c>
      <c r="AK448" s="33">
        <v>0.44550029797849566</v>
      </c>
      <c r="AL448" s="13">
        <v>1153010.8637685482</v>
      </c>
      <c r="AM448" s="38"/>
    </row>
    <row r="449" spans="1:39" x14ac:dyDescent="0.25">
      <c r="A449" t="s">
        <v>809</v>
      </c>
      <c r="B449" s="5" t="s">
        <v>304</v>
      </c>
      <c r="C449" s="6" t="s">
        <v>91</v>
      </c>
      <c r="D449" s="7" t="s">
        <v>39</v>
      </c>
      <c r="E449" s="8">
        <v>34.87541883074163</v>
      </c>
      <c r="F449" s="36">
        <v>0.60880283169663407</v>
      </c>
      <c r="G449" s="8">
        <v>-0.27784002290999865</v>
      </c>
      <c r="H449" s="9">
        <v>17</v>
      </c>
      <c r="I449" s="10">
        <v>158</v>
      </c>
      <c r="J449" s="33">
        <v>0.74541126950210235</v>
      </c>
      <c r="K449" s="11">
        <v>7.1300113899009587E-2</v>
      </c>
      <c r="L449" s="10">
        <v>153</v>
      </c>
      <c r="M449" s="33">
        <v>0.54650998897017899</v>
      </c>
      <c r="N449" s="11">
        <v>-3.2734379522501592E-2</v>
      </c>
      <c r="O449" s="10">
        <v>85</v>
      </c>
      <c r="P449" s="33">
        <v>0.60959750832635684</v>
      </c>
      <c r="Q449" s="11">
        <v>-4.2901593985522776E-2</v>
      </c>
      <c r="R449" s="10">
        <v>-145</v>
      </c>
      <c r="S449" s="33">
        <v>-0.75404094058400439</v>
      </c>
      <c r="T449" s="12">
        <v>1.6394218451410549</v>
      </c>
      <c r="U449" s="10">
        <v>40</v>
      </c>
      <c r="V449" s="33">
        <v>0.47311888182669337</v>
      </c>
      <c r="W449" s="11">
        <v>-2.8603174603174603E-2</v>
      </c>
      <c r="X449" s="10">
        <v>-38</v>
      </c>
      <c r="Y449" s="33">
        <v>-0.17114781007256008</v>
      </c>
      <c r="Z449" s="13">
        <v>9993</v>
      </c>
      <c r="AA449" s="10">
        <v>6</v>
      </c>
      <c r="AB449" s="33">
        <v>4.0006600937986803E-2</v>
      </c>
      <c r="AC449" s="11">
        <v>6.2894450489663078E-4</v>
      </c>
      <c r="AD449" s="10">
        <v>40</v>
      </c>
      <c r="AE449" s="33">
        <v>0.12496933956558365</v>
      </c>
      <c r="AF449" s="11">
        <v>1.307462010932825E-2</v>
      </c>
      <c r="AG449" s="10">
        <v>-23</v>
      </c>
      <c r="AH449" s="33">
        <v>-0.16357696094613972</v>
      </c>
      <c r="AI449" s="14">
        <v>8.2666666666666444E-2</v>
      </c>
      <c r="AJ449" s="10">
        <v>2</v>
      </c>
      <c r="AK449" s="33">
        <v>1.6852709260171517E-2</v>
      </c>
      <c r="AL449" s="13">
        <v>13493.66836940682</v>
      </c>
      <c r="AM449" s="38"/>
    </row>
    <row r="450" spans="1:39" x14ac:dyDescent="0.25">
      <c r="A450" t="s">
        <v>1129</v>
      </c>
      <c r="B450" s="5" t="s">
        <v>468</v>
      </c>
      <c r="C450" s="6" t="s">
        <v>91</v>
      </c>
      <c r="D450" s="7" t="s">
        <v>39</v>
      </c>
      <c r="E450" s="8">
        <v>21.318643119078871</v>
      </c>
      <c r="F450" s="36">
        <v>1.7222453060209029</v>
      </c>
      <c r="G450" s="8">
        <v>-0.29204534619364608</v>
      </c>
      <c r="H450" s="9">
        <v>86</v>
      </c>
      <c r="I450" s="10">
        <v>477</v>
      </c>
      <c r="J450" s="33">
        <v>4.8577247364166176</v>
      </c>
      <c r="K450" s="11">
        <v>0.34487570956367775</v>
      </c>
      <c r="L450" s="10">
        <v>-187</v>
      </c>
      <c r="M450" s="33">
        <v>-0.63778372803956329</v>
      </c>
      <c r="N450" s="11">
        <v>1.0344876007526614E-2</v>
      </c>
      <c r="O450" s="10">
        <v>-5</v>
      </c>
      <c r="P450" s="33">
        <v>-3.0825111611452183E-3</v>
      </c>
      <c r="Q450" s="11">
        <v>-1.8253315365434428E-3</v>
      </c>
      <c r="R450" s="10">
        <v>19</v>
      </c>
      <c r="S450" s="33">
        <v>0.23888270298591624</v>
      </c>
      <c r="T450" s="12">
        <v>0</v>
      </c>
      <c r="U450" s="10">
        <v>3</v>
      </c>
      <c r="V450" s="33">
        <v>-6.4839945646884334E-2</v>
      </c>
      <c r="W450" s="11">
        <v>-1.257178873618689E-4</v>
      </c>
      <c r="X450" s="10">
        <v>-4</v>
      </c>
      <c r="Y450" s="33">
        <v>-5.4559631188466851E-2</v>
      </c>
      <c r="Z450" s="13">
        <v>17963</v>
      </c>
      <c r="AA450" s="10">
        <v>111</v>
      </c>
      <c r="AB450" s="33">
        <v>0.26960827253358532</v>
      </c>
      <c r="AC450" s="11">
        <v>-8.4122562674094487E-4</v>
      </c>
      <c r="AD450" s="10">
        <v>96</v>
      </c>
      <c r="AE450" s="33">
        <v>0.28849148634977251</v>
      </c>
      <c r="AF450" s="11">
        <v>2.2410286583936734E-2</v>
      </c>
      <c r="AG450" s="10">
        <v>12</v>
      </c>
      <c r="AH450" s="33">
        <v>-3.0032381305027667E-2</v>
      </c>
      <c r="AI450" s="14">
        <v>-9.2000000000000082E-2</v>
      </c>
      <c r="AJ450" s="10">
        <v>0</v>
      </c>
      <c r="AK450" s="33">
        <v>1.0711015204749041E-3</v>
      </c>
      <c r="AL450" s="13">
        <v>24790.734167081566</v>
      </c>
      <c r="AM450" s="38"/>
    </row>
    <row r="451" spans="1:39" x14ac:dyDescent="0.25">
      <c r="A451" t="s">
        <v>834</v>
      </c>
      <c r="B451" s="5" t="s">
        <v>104</v>
      </c>
      <c r="C451" s="6" t="s">
        <v>52</v>
      </c>
      <c r="D451" s="7" t="s">
        <v>34</v>
      </c>
      <c r="E451" s="8">
        <v>43.454696583422148</v>
      </c>
      <c r="F451" s="36">
        <v>-8.5327885686046656E-2</v>
      </c>
      <c r="G451" s="8">
        <v>-0.29493700532901812</v>
      </c>
      <c r="H451" s="9">
        <v>-1</v>
      </c>
      <c r="I451" s="10">
        <v>12</v>
      </c>
      <c r="J451" s="33">
        <v>0.12349255649376789</v>
      </c>
      <c r="K451" s="11">
        <v>5.217888847708374E-2</v>
      </c>
      <c r="L451" s="10">
        <v>2</v>
      </c>
      <c r="M451" s="33">
        <v>-0.10457607840262317</v>
      </c>
      <c r="N451" s="11">
        <v>-2.0757433368134001E-2</v>
      </c>
      <c r="O451" s="10">
        <v>10</v>
      </c>
      <c r="P451" s="33">
        <v>0.25777982178862846</v>
      </c>
      <c r="Q451" s="11">
        <v>-2.2983845432723055E-2</v>
      </c>
      <c r="R451" s="10">
        <v>-12</v>
      </c>
      <c r="S451" s="33">
        <v>-1.0630334948666311</v>
      </c>
      <c r="T451" s="12">
        <v>0.78512369922095404</v>
      </c>
      <c r="U451" s="10">
        <v>13</v>
      </c>
      <c r="V451" s="33">
        <v>0.35361715695828022</v>
      </c>
      <c r="W451" s="11">
        <v>-2.0239694922366519E-2</v>
      </c>
      <c r="X451" s="10">
        <v>49</v>
      </c>
      <c r="Y451" s="33">
        <v>0.1838697497952545</v>
      </c>
      <c r="Z451" s="13">
        <v>20399</v>
      </c>
      <c r="AA451" s="10">
        <v>-3</v>
      </c>
      <c r="AB451" s="33">
        <v>-7.1642953038228319E-2</v>
      </c>
      <c r="AC451" s="11">
        <v>2.3407376505426708E-3</v>
      </c>
      <c r="AD451" s="10">
        <v>25</v>
      </c>
      <c r="AE451" s="33">
        <v>0.26290733774936348</v>
      </c>
      <c r="AF451" s="11">
        <v>2.4039570831639101E-2</v>
      </c>
      <c r="AG451" s="10">
        <v>-3</v>
      </c>
      <c r="AH451" s="33">
        <v>-7.5898415236803962E-2</v>
      </c>
      <c r="AI451" s="14">
        <v>-5.1333333333333009E-2</v>
      </c>
      <c r="AJ451" s="10">
        <v>22</v>
      </c>
      <c r="AK451" s="33">
        <v>2.167992085480222E-2</v>
      </c>
      <c r="AL451" s="13">
        <v>32839.520873249567</v>
      </c>
      <c r="AM451" s="38">
        <v>1</v>
      </c>
    </row>
    <row r="452" spans="1:39" x14ac:dyDescent="0.25">
      <c r="A452" t="s">
        <v>779</v>
      </c>
      <c r="B452" s="5" t="s">
        <v>210</v>
      </c>
      <c r="C452" s="6" t="s">
        <v>26</v>
      </c>
      <c r="D452" s="7" t="s">
        <v>20</v>
      </c>
      <c r="E452" s="8">
        <v>30.267749271636532</v>
      </c>
      <c r="F452" s="36">
        <v>1.0028132406141179</v>
      </c>
      <c r="G452" s="8">
        <v>-0.32135818365937041</v>
      </c>
      <c r="H452" s="9">
        <v>43</v>
      </c>
      <c r="I452" s="10">
        <v>-7</v>
      </c>
      <c r="J452" s="33">
        <v>-1.5842988734655616E-2</v>
      </c>
      <c r="K452" s="11">
        <v>1.5662390875831433E-2</v>
      </c>
      <c r="L452" s="10">
        <v>18</v>
      </c>
      <c r="M452" s="33">
        <v>0.26174674983653357</v>
      </c>
      <c r="N452" s="11">
        <v>-6.57956427968618E-2</v>
      </c>
      <c r="O452" s="10">
        <v>34</v>
      </c>
      <c r="P452" s="33">
        <v>0.13861420676311151</v>
      </c>
      <c r="Q452" s="11">
        <v>-1.1996613472628238E-2</v>
      </c>
      <c r="R452" s="10">
        <v>374</v>
      </c>
      <c r="S452" s="33">
        <v>1.1800292494308309</v>
      </c>
      <c r="T452" s="12">
        <v>-3.9577836411609497</v>
      </c>
      <c r="U452" s="10">
        <v>-158</v>
      </c>
      <c r="V452" s="33">
        <v>-0.44946051949074362</v>
      </c>
      <c r="W452" s="11">
        <v>2.3886573813367375E-2</v>
      </c>
      <c r="X452" s="10">
        <v>0</v>
      </c>
      <c r="Y452" s="33">
        <v>0.1187258888750139</v>
      </c>
      <c r="Z452" s="13">
        <v>18821</v>
      </c>
      <c r="AA452" s="10">
        <v>143</v>
      </c>
      <c r="AB452" s="33">
        <v>0.35232610087572108</v>
      </c>
      <c r="AC452" s="11">
        <v>-2.0812182741116736E-3</v>
      </c>
      <c r="AD452" s="10">
        <v>0</v>
      </c>
      <c r="AE452" s="33">
        <v>-0.36024517984175702</v>
      </c>
      <c r="AF452" s="11">
        <v>-1.5139677492618686E-2</v>
      </c>
      <c r="AG452" s="10">
        <v>-35</v>
      </c>
      <c r="AH452" s="33">
        <v>-0.17151858223734928</v>
      </c>
      <c r="AI452" s="14">
        <v>8.9333333333332821E-2</v>
      </c>
      <c r="AJ452" s="10">
        <v>0</v>
      </c>
      <c r="AK452" s="33">
        <v>1.6908797143234983E-2</v>
      </c>
      <c r="AL452" s="13">
        <v>11776.668785899295</v>
      </c>
      <c r="AM452" s="38"/>
    </row>
    <row r="453" spans="1:39" x14ac:dyDescent="0.25">
      <c r="A453" t="s">
        <v>792</v>
      </c>
      <c r="B453" s="5" t="s">
        <v>133</v>
      </c>
      <c r="C453" s="6" t="s">
        <v>24</v>
      </c>
      <c r="D453" s="7" t="s">
        <v>20</v>
      </c>
      <c r="E453" s="8">
        <v>41.689085487361993</v>
      </c>
      <c r="F453" s="36">
        <v>8.6934188900759324E-2</v>
      </c>
      <c r="G453" s="8">
        <v>-0.36448083264855313</v>
      </c>
      <c r="H453" s="9">
        <v>8</v>
      </c>
      <c r="I453" s="10">
        <v>162</v>
      </c>
      <c r="J453" s="33">
        <v>0.62737074515900604</v>
      </c>
      <c r="K453" s="11">
        <v>6.5787460378914142E-2</v>
      </c>
      <c r="L453" s="10">
        <v>-27</v>
      </c>
      <c r="M453" s="33">
        <v>-0.34503246883662647</v>
      </c>
      <c r="N453" s="11">
        <v>-1.1795330833269058E-2</v>
      </c>
      <c r="O453" s="10">
        <v>40</v>
      </c>
      <c r="P453" s="33">
        <v>0.26089575938297904</v>
      </c>
      <c r="Q453" s="11">
        <v>-2.0749735831895447E-2</v>
      </c>
      <c r="R453" s="10">
        <v>46</v>
      </c>
      <c r="S453" s="33">
        <v>8.0828746461488354E-2</v>
      </c>
      <c r="T453" s="12">
        <v>-1.4092449257878572</v>
      </c>
      <c r="U453" s="10">
        <v>-22</v>
      </c>
      <c r="V453" s="33">
        <v>-9.3919475578847722E-2</v>
      </c>
      <c r="W453" s="11">
        <v>4.5123033783352196E-3</v>
      </c>
      <c r="X453" s="10">
        <v>-43</v>
      </c>
      <c r="Y453" s="33">
        <v>-0.14030638197766521</v>
      </c>
      <c r="Z453" s="13">
        <v>6699</v>
      </c>
      <c r="AA453" s="10">
        <v>-15</v>
      </c>
      <c r="AB453" s="33">
        <v>-0.40384382622411374</v>
      </c>
      <c r="AC453" s="11">
        <v>4.527272727272727E-3</v>
      </c>
      <c r="AD453" s="10">
        <v>25</v>
      </c>
      <c r="AE453" s="33">
        <v>0.30775377410684024</v>
      </c>
      <c r="AF453" s="11">
        <v>2.6806734454125958E-2</v>
      </c>
      <c r="AG453" s="10">
        <v>11</v>
      </c>
      <c r="AH453" s="33">
        <v>1.3544221048151915E-2</v>
      </c>
      <c r="AI453" s="14">
        <v>-0.13700000000000001</v>
      </c>
      <c r="AJ453" s="10">
        <v>-30</v>
      </c>
      <c r="AK453" s="33">
        <v>6.2198735497804303E-3</v>
      </c>
      <c r="AL453" s="13">
        <v>4462.3231734486617</v>
      </c>
      <c r="AM453" s="38"/>
    </row>
    <row r="454" spans="1:39" x14ac:dyDescent="0.25">
      <c r="A454" t="s">
        <v>1074</v>
      </c>
      <c r="B454" s="5" t="s">
        <v>271</v>
      </c>
      <c r="C454" s="6" t="s">
        <v>30</v>
      </c>
      <c r="D454" s="7" t="s">
        <v>20</v>
      </c>
      <c r="E454" s="8">
        <v>26.971665618255095</v>
      </c>
      <c r="F454" s="36">
        <v>1.2962528226305019</v>
      </c>
      <c r="G454" s="8">
        <v>-0.38126954883049891</v>
      </c>
      <c r="H454" s="9">
        <v>63</v>
      </c>
      <c r="I454" s="10">
        <v>26</v>
      </c>
      <c r="J454" s="33">
        <v>0.26347362689515885</v>
      </c>
      <c r="K454" s="11">
        <v>6.1057540828650891E-2</v>
      </c>
      <c r="L454" s="10">
        <v>208</v>
      </c>
      <c r="M454" s="33">
        <v>0.68267391490462814</v>
      </c>
      <c r="N454" s="11">
        <v>-4.1137291063960489E-2</v>
      </c>
      <c r="O454" s="10">
        <v>19</v>
      </c>
      <c r="P454" s="33">
        <v>3.3731567294163933E-2</v>
      </c>
      <c r="Q454" s="11">
        <v>-5.092903961311436E-3</v>
      </c>
      <c r="R454" s="10">
        <v>28</v>
      </c>
      <c r="S454" s="33">
        <v>0.16262632428579171</v>
      </c>
      <c r="T454" s="12">
        <v>-9.8743270795067173E-2</v>
      </c>
      <c r="U454" s="10">
        <v>222</v>
      </c>
      <c r="V454" s="33">
        <v>0.72744077102730753</v>
      </c>
      <c r="W454" s="11">
        <v>-4.6021685520147904E-2</v>
      </c>
      <c r="X454" s="10">
        <v>39</v>
      </c>
      <c r="Y454" s="33">
        <v>0.14680990839808483</v>
      </c>
      <c r="Z454" s="13">
        <v>20952</v>
      </c>
      <c r="AA454" s="10">
        <v>9</v>
      </c>
      <c r="AB454" s="33">
        <v>1.7977259672608492E-2</v>
      </c>
      <c r="AC454" s="11">
        <v>1.0184331797234991E-3</v>
      </c>
      <c r="AD454" s="10">
        <v>-24</v>
      </c>
      <c r="AE454" s="33">
        <v>-6.5824207261722445E-2</v>
      </c>
      <c r="AF454" s="11">
        <v>2.1522746102348167E-3</v>
      </c>
      <c r="AG454" s="10">
        <v>39</v>
      </c>
      <c r="AH454" s="33">
        <v>0.11518268211028176</v>
      </c>
      <c r="AI454" s="14">
        <v>-0.26166666666666649</v>
      </c>
      <c r="AJ454" s="10">
        <v>29</v>
      </c>
      <c r="AK454" s="33">
        <v>3.2634572947003088E-2</v>
      </c>
      <c r="AL454" s="13">
        <v>47621.672468439763</v>
      </c>
      <c r="AM454" s="38"/>
    </row>
    <row r="455" spans="1:39" x14ac:dyDescent="0.25">
      <c r="A455" t="s">
        <v>972</v>
      </c>
      <c r="B455" s="5" t="s">
        <v>221</v>
      </c>
      <c r="C455" s="6" t="s">
        <v>44</v>
      </c>
      <c r="D455" s="7" t="s">
        <v>20</v>
      </c>
      <c r="E455" s="8">
        <v>32.433248632114797</v>
      </c>
      <c r="F455" s="36">
        <v>0.85637427566147495</v>
      </c>
      <c r="G455" s="8">
        <v>-0.39713756685492996</v>
      </c>
      <c r="H455" s="9">
        <v>31</v>
      </c>
      <c r="I455" s="10">
        <v>102</v>
      </c>
      <c r="J455" s="33">
        <v>0.34152770606071492</v>
      </c>
      <c r="K455" s="11">
        <v>4.8389826214555898E-2</v>
      </c>
      <c r="L455" s="10">
        <v>89</v>
      </c>
      <c r="M455" s="33">
        <v>0.58621214958145873</v>
      </c>
      <c r="N455" s="11">
        <v>-5.4779061675944915E-2</v>
      </c>
      <c r="O455" s="10">
        <v>117</v>
      </c>
      <c r="P455" s="33">
        <v>0.51331963859739049</v>
      </c>
      <c r="Q455" s="11">
        <v>-3.5876659292035401E-2</v>
      </c>
      <c r="R455" s="10">
        <v>62</v>
      </c>
      <c r="S455" s="33">
        <v>0.1996052268205212</v>
      </c>
      <c r="T455" s="12">
        <v>-0.44491692259233018</v>
      </c>
      <c r="U455" s="10">
        <v>38</v>
      </c>
      <c r="V455" s="33">
        <v>0.23306894398502209</v>
      </c>
      <c r="W455" s="11">
        <v>-1.5253580401732122E-2</v>
      </c>
      <c r="X455" s="10">
        <v>-7</v>
      </c>
      <c r="Y455" s="33">
        <v>-1.0205842888665106E-2</v>
      </c>
      <c r="Z455" s="13">
        <v>12288</v>
      </c>
      <c r="AA455" s="10">
        <v>19</v>
      </c>
      <c r="AB455" s="33">
        <v>1.9503406805893436E-2</v>
      </c>
      <c r="AC455" s="11">
        <v>1.5073774393146097E-3</v>
      </c>
      <c r="AD455" s="10">
        <v>-115</v>
      </c>
      <c r="AE455" s="33">
        <v>-0.35421091471647614</v>
      </c>
      <c r="AF455" s="11">
        <v>-1.475304615402151E-2</v>
      </c>
      <c r="AG455" s="10">
        <v>-2</v>
      </c>
      <c r="AH455" s="33">
        <v>6.6420799952644494E-2</v>
      </c>
      <c r="AI455" s="14">
        <v>-0.18199999999999994</v>
      </c>
      <c r="AJ455" s="10">
        <v>-5</v>
      </c>
      <c r="AK455" s="33">
        <v>2.7014612636337088E-2</v>
      </c>
      <c r="AL455" s="13">
        <v>13171.756736188443</v>
      </c>
      <c r="AM455" s="38"/>
    </row>
    <row r="456" spans="1:39" x14ac:dyDescent="0.25">
      <c r="A456" t="s">
        <v>1070</v>
      </c>
      <c r="B456" s="5" t="s">
        <v>509</v>
      </c>
      <c r="C456" s="6" t="s">
        <v>54</v>
      </c>
      <c r="D456" s="7" t="s">
        <v>39</v>
      </c>
      <c r="E456" s="8">
        <v>19.238819078486152</v>
      </c>
      <c r="F456" s="36">
        <v>1.9356583177638456</v>
      </c>
      <c r="G456" s="8">
        <v>-0.40003679367795542</v>
      </c>
      <c r="H456" s="9">
        <v>101</v>
      </c>
      <c r="I456" s="10">
        <v>-89</v>
      </c>
      <c r="J456" s="33">
        <v>-0.60698695103821476</v>
      </c>
      <c r="K456" s="11">
        <v>-2.561152598356653E-2</v>
      </c>
      <c r="L456" s="10">
        <v>70</v>
      </c>
      <c r="M456" s="33">
        <v>0.25584987090986588</v>
      </c>
      <c r="N456" s="11">
        <v>-3.1628251396355847E-2</v>
      </c>
      <c r="O456" s="10">
        <v>-143</v>
      </c>
      <c r="P456" s="33">
        <v>-0.31391432537755071</v>
      </c>
      <c r="Q456" s="11">
        <v>1.7706925041309898E-2</v>
      </c>
      <c r="R456" s="10">
        <v>19</v>
      </c>
      <c r="S456" s="33">
        <v>0.23888270298591624</v>
      </c>
      <c r="T456" s="12">
        <v>0</v>
      </c>
      <c r="U456" s="10">
        <v>266</v>
      </c>
      <c r="V456" s="33">
        <v>0.90914397281579284</v>
      </c>
      <c r="W456" s="11">
        <v>-5.6735293382395829E-2</v>
      </c>
      <c r="X456" s="10">
        <v>226</v>
      </c>
      <c r="Y456" s="33">
        <v>1.2721640258414211</v>
      </c>
      <c r="Z456" s="13">
        <v>71050</v>
      </c>
      <c r="AA456" s="10">
        <v>-27</v>
      </c>
      <c r="AB456" s="33">
        <v>-0.11951865749766355</v>
      </c>
      <c r="AC456" s="11">
        <v>3.7991631799163192E-3</v>
      </c>
      <c r="AD456" s="10">
        <v>0</v>
      </c>
      <c r="AE456" s="33">
        <v>-1.879542424616587E-2</v>
      </c>
      <c r="AF456" s="11">
        <v>2.4948845758063776E-3</v>
      </c>
      <c r="AG456" s="10">
        <v>-1</v>
      </c>
      <c r="AH456" s="33">
        <v>-6.7390312786781204E-2</v>
      </c>
      <c r="AI456" s="14">
        <v>-7.5666666666666771E-2</v>
      </c>
      <c r="AJ456" s="10">
        <v>4</v>
      </c>
      <c r="AK456" s="33">
        <v>0.28931148588351796</v>
      </c>
      <c r="AL456" s="13">
        <v>675837.37255380629</v>
      </c>
      <c r="AM456" s="38"/>
    </row>
    <row r="457" spans="1:39" x14ac:dyDescent="0.25">
      <c r="A457" t="s">
        <v>850</v>
      </c>
      <c r="B457" s="5" t="s">
        <v>84</v>
      </c>
      <c r="C457" s="6" t="s">
        <v>19</v>
      </c>
      <c r="D457" s="7" t="s">
        <v>20</v>
      </c>
      <c r="E457" s="8">
        <v>47.177774155210713</v>
      </c>
      <c r="F457" s="36">
        <v>-0.33202874295303797</v>
      </c>
      <c r="G457" s="8">
        <v>-0.4378104315503748</v>
      </c>
      <c r="H457" s="9">
        <v>-3</v>
      </c>
      <c r="I457" s="10">
        <v>283</v>
      </c>
      <c r="J457" s="33">
        <v>1.487003749127604</v>
      </c>
      <c r="K457" s="11">
        <v>0.13886045718184914</v>
      </c>
      <c r="L457" s="10">
        <v>-10</v>
      </c>
      <c r="M457" s="33">
        <v>-5.9305682733396009E-2</v>
      </c>
      <c r="N457" s="11">
        <v>-1.55031939512216E-2</v>
      </c>
      <c r="O457" s="10">
        <v>-16</v>
      </c>
      <c r="P457" s="33">
        <v>-0.28697828972513717</v>
      </c>
      <c r="Q457" s="11">
        <v>1.1919765941331734E-2</v>
      </c>
      <c r="R457" s="10">
        <v>-2</v>
      </c>
      <c r="S457" s="33">
        <v>-0.69925784112945721</v>
      </c>
      <c r="T457" s="12">
        <v>-0.55818724919289098</v>
      </c>
      <c r="U457" s="10">
        <v>84</v>
      </c>
      <c r="V457" s="33">
        <v>0.75610972072488558</v>
      </c>
      <c r="W457" s="11">
        <v>-4.5825620504147346E-2</v>
      </c>
      <c r="X457" s="10">
        <v>-22</v>
      </c>
      <c r="Y457" s="33">
        <v>-5.2355489227764673E-2</v>
      </c>
      <c r="Z457" s="13">
        <v>8977</v>
      </c>
      <c r="AA457" s="10">
        <v>-6</v>
      </c>
      <c r="AB457" s="33">
        <v>-0.34654265401130147</v>
      </c>
      <c r="AC457" s="11">
        <v>2.7028753993610238E-3</v>
      </c>
      <c r="AD457" s="10">
        <v>2</v>
      </c>
      <c r="AE457" s="33">
        <v>8.6607419288716181E-3</v>
      </c>
      <c r="AF457" s="11">
        <v>7.8179336077744965E-3</v>
      </c>
      <c r="AG457" s="10">
        <v>-17</v>
      </c>
      <c r="AH457" s="33">
        <v>-0.27633812100792143</v>
      </c>
      <c r="AI457" s="14">
        <v>0.21800000000000086</v>
      </c>
      <c r="AJ457" s="10">
        <v>-59</v>
      </c>
      <c r="AK457" s="33">
        <v>1.9803285611709187E-3</v>
      </c>
      <c r="AL457" s="13">
        <v>-7735.3001585205348</v>
      </c>
      <c r="AM457" s="38"/>
    </row>
    <row r="458" spans="1:39" x14ac:dyDescent="0.25">
      <c r="A458" t="s">
        <v>844</v>
      </c>
      <c r="B458" s="5" t="s">
        <v>192</v>
      </c>
      <c r="C458" s="6" t="s">
        <v>54</v>
      </c>
      <c r="D458" s="7" t="s">
        <v>39</v>
      </c>
      <c r="E458" s="8">
        <v>31.046462447262162</v>
      </c>
      <c r="F458" s="36">
        <v>0.99944305503571917</v>
      </c>
      <c r="G458" s="8">
        <v>-0.47105488611947166</v>
      </c>
      <c r="H458" s="9">
        <v>37</v>
      </c>
      <c r="I458" s="10">
        <v>-33</v>
      </c>
      <c r="J458" s="33">
        <v>-7.3267908175290053E-2</v>
      </c>
      <c r="K458" s="11">
        <v>1.4505777137716613E-2</v>
      </c>
      <c r="L458" s="10">
        <v>55</v>
      </c>
      <c r="M458" s="33">
        <v>0.41326125215144738</v>
      </c>
      <c r="N458" s="11">
        <v>-4.9838755984055863E-2</v>
      </c>
      <c r="O458" s="10">
        <v>58</v>
      </c>
      <c r="P458" s="33">
        <v>0.29461753403654406</v>
      </c>
      <c r="Q458" s="11">
        <v>-2.266784750337382E-2</v>
      </c>
      <c r="R458" s="10">
        <v>-183</v>
      </c>
      <c r="S458" s="33">
        <v>-6.1606279413593867E-2</v>
      </c>
      <c r="T458" s="12">
        <v>0.59066745422327227</v>
      </c>
      <c r="U458" s="10">
        <v>142</v>
      </c>
      <c r="V458" s="33">
        <v>0.68282499915547268</v>
      </c>
      <c r="W458" s="11">
        <v>-4.265981044565436E-2</v>
      </c>
      <c r="X458" s="10">
        <v>-185</v>
      </c>
      <c r="Y458" s="33">
        <v>-0.69635963999595318</v>
      </c>
      <c r="Z458" s="13">
        <v>-13063</v>
      </c>
      <c r="AA458" s="10">
        <v>34</v>
      </c>
      <c r="AB458" s="33">
        <v>9.5789021983863173E-2</v>
      </c>
      <c r="AC458" s="11">
        <v>2.1730382293762285E-4</v>
      </c>
      <c r="AD458" s="10">
        <v>166</v>
      </c>
      <c r="AE458" s="33">
        <v>0.5818736654715736</v>
      </c>
      <c r="AF458" s="11">
        <v>3.999185154489826E-2</v>
      </c>
      <c r="AG458" s="10">
        <v>4</v>
      </c>
      <c r="AH458" s="33">
        <v>3.1537489332873592E-2</v>
      </c>
      <c r="AI458" s="14">
        <v>-0.17399999999999971</v>
      </c>
      <c r="AJ458" s="10">
        <v>33</v>
      </c>
      <c r="AK458" s="33">
        <v>3.7684181882220454E-2</v>
      </c>
      <c r="AL458" s="13">
        <v>77724.62148084052</v>
      </c>
      <c r="AM458" s="38"/>
    </row>
    <row r="459" spans="1:39" x14ac:dyDescent="0.25">
      <c r="A459" t="s">
        <v>1095</v>
      </c>
      <c r="B459" s="5" t="s">
        <v>201</v>
      </c>
      <c r="C459" s="6" t="s">
        <v>30</v>
      </c>
      <c r="D459" s="7" t="s">
        <v>20</v>
      </c>
      <c r="E459" s="8">
        <v>30.553395214021972</v>
      </c>
      <c r="F459" s="36">
        <v>1.0442377133199487</v>
      </c>
      <c r="G459" s="8">
        <v>-0.48224920518948977</v>
      </c>
      <c r="H459" s="9">
        <v>43</v>
      </c>
      <c r="I459" s="10">
        <v>149</v>
      </c>
      <c r="J459" s="33">
        <v>0.77751142434112452</v>
      </c>
      <c r="K459" s="11">
        <v>8.9612156199197157E-2</v>
      </c>
      <c r="L459" s="10">
        <v>252</v>
      </c>
      <c r="M459" s="33">
        <v>0.81818990056906404</v>
      </c>
      <c r="N459" s="11">
        <v>-5.0066927315464471E-2</v>
      </c>
      <c r="O459" s="10">
        <v>-177</v>
      </c>
      <c r="P459" s="33">
        <v>-0.66607156521203481</v>
      </c>
      <c r="Q459" s="11">
        <v>3.851670395854264E-2</v>
      </c>
      <c r="R459" s="10">
        <v>3</v>
      </c>
      <c r="S459" s="33">
        <v>0.1020979951747098</v>
      </c>
      <c r="T459" s="12">
        <v>-4.5508093847659414E-2</v>
      </c>
      <c r="U459" s="10">
        <v>138</v>
      </c>
      <c r="V459" s="33">
        <v>0.41101470561064291</v>
      </c>
      <c r="W459" s="11">
        <v>-2.7434757426212847E-2</v>
      </c>
      <c r="X459" s="10">
        <v>50</v>
      </c>
      <c r="Y459" s="33">
        <v>0.24478371883104233</v>
      </c>
      <c r="Z459" s="13">
        <v>20907</v>
      </c>
      <c r="AA459" s="10">
        <v>104</v>
      </c>
      <c r="AB459" s="33">
        <v>0.72871516616782317</v>
      </c>
      <c r="AC459" s="11">
        <v>-8.7250673854447416E-3</v>
      </c>
      <c r="AD459" s="10">
        <v>-66</v>
      </c>
      <c r="AE459" s="33">
        <v>-0.19561649935237241</v>
      </c>
      <c r="AF459" s="11">
        <v>-5.584744028937938E-3</v>
      </c>
      <c r="AG459" s="10">
        <v>31</v>
      </c>
      <c r="AH459" s="33">
        <v>5.7054660402737392E-2</v>
      </c>
      <c r="AI459" s="14">
        <v>-0.18833333333333302</v>
      </c>
      <c r="AJ459" s="10">
        <v>17</v>
      </c>
      <c r="AK459" s="33">
        <v>2.4500783087625905E-2</v>
      </c>
      <c r="AL459" s="13">
        <v>26848.018965297102</v>
      </c>
      <c r="AM459" s="38">
        <v>1</v>
      </c>
    </row>
    <row r="460" spans="1:39" x14ac:dyDescent="0.25">
      <c r="A460" t="s">
        <v>778</v>
      </c>
      <c r="B460" s="5" t="s">
        <v>210</v>
      </c>
      <c r="C460" s="6" t="s">
        <v>47</v>
      </c>
      <c r="D460" s="7" t="s">
        <v>20</v>
      </c>
      <c r="E460" s="8">
        <v>35.151217683531762</v>
      </c>
      <c r="F460" s="36">
        <v>0.69461880322996583</v>
      </c>
      <c r="G460" s="8">
        <v>-0.54701147985718279</v>
      </c>
      <c r="H460" s="9">
        <v>19</v>
      </c>
      <c r="I460" s="10">
        <v>77</v>
      </c>
      <c r="J460" s="33">
        <v>0.27638455667754841</v>
      </c>
      <c r="K460" s="11">
        <v>4.4834783585372406E-2</v>
      </c>
      <c r="L460" s="10">
        <v>171</v>
      </c>
      <c r="M460" s="33">
        <v>0.64104818576494393</v>
      </c>
      <c r="N460" s="11">
        <v>-4.5528906440585985E-2</v>
      </c>
      <c r="O460" s="10">
        <v>34</v>
      </c>
      <c r="P460" s="33">
        <v>0.17487611537313413</v>
      </c>
      <c r="Q460" s="11">
        <v>-1.5147272366636017E-2</v>
      </c>
      <c r="R460" s="10">
        <v>52</v>
      </c>
      <c r="S460" s="33">
        <v>0.17982813074488938</v>
      </c>
      <c r="T460" s="12">
        <v>-0.43925256582023497</v>
      </c>
      <c r="U460" s="10">
        <v>91</v>
      </c>
      <c r="V460" s="33">
        <v>0.56688872350185826</v>
      </c>
      <c r="W460" s="11">
        <v>-3.5305612680298901E-2</v>
      </c>
      <c r="X460" s="10">
        <v>0</v>
      </c>
      <c r="Y460" s="33">
        <v>0.1013267927820567</v>
      </c>
      <c r="Z460" s="13">
        <v>17262</v>
      </c>
      <c r="AA460" s="10">
        <v>-51</v>
      </c>
      <c r="AB460" s="33">
        <v>-0.37236162983413179</v>
      </c>
      <c r="AC460" s="11">
        <v>5.5464888191447612E-3</v>
      </c>
      <c r="AD460" s="10">
        <v>0</v>
      </c>
      <c r="AE460" s="33">
        <v>-0.14741112542690737</v>
      </c>
      <c r="AF460" s="11">
        <v>-1.1390231865535672E-3</v>
      </c>
      <c r="AG460" s="10">
        <v>-36</v>
      </c>
      <c r="AH460" s="33">
        <v>-0.12779732842292774</v>
      </c>
      <c r="AI460" s="14">
        <v>3.1333333333333435E-2</v>
      </c>
      <c r="AJ460" s="10">
        <v>0</v>
      </c>
      <c r="AK460" s="33">
        <v>-2.374822966329837E-2</v>
      </c>
      <c r="AL460" s="13">
        <v>-4289.1699524814321</v>
      </c>
      <c r="AM460" s="38"/>
    </row>
    <row r="461" spans="1:39" x14ac:dyDescent="0.25">
      <c r="A461" t="s">
        <v>1075</v>
      </c>
      <c r="B461" s="5" t="s">
        <v>257</v>
      </c>
      <c r="C461" s="6" t="s">
        <v>71</v>
      </c>
      <c r="D461" s="7" t="s">
        <v>34</v>
      </c>
      <c r="E461" s="8">
        <v>24.330834753162065</v>
      </c>
      <c r="F461" s="36">
        <v>1.5807152937825115</v>
      </c>
      <c r="G461" s="8">
        <v>-0.5518877325435021</v>
      </c>
      <c r="H461" s="9">
        <v>86</v>
      </c>
      <c r="I461" s="10">
        <v>191</v>
      </c>
      <c r="J461" s="33">
        <v>1.0439682870618918</v>
      </c>
      <c r="K461" s="11">
        <v>9.0940654043367042E-2</v>
      </c>
      <c r="L461" s="10">
        <v>263</v>
      </c>
      <c r="M461" s="33">
        <v>1.2377847901033587</v>
      </c>
      <c r="N461" s="11">
        <v>-5.9413027916964928E-2</v>
      </c>
      <c r="O461" s="10">
        <v>113</v>
      </c>
      <c r="P461" s="33">
        <v>0.28223905794532661</v>
      </c>
      <c r="Q461" s="11">
        <v>-2.0086274679535731E-2</v>
      </c>
      <c r="R461" s="10">
        <v>273</v>
      </c>
      <c r="S461" s="33">
        <v>0.52659759800718886</v>
      </c>
      <c r="T461" s="12">
        <v>-1.2099213551119177</v>
      </c>
      <c r="U461" s="10">
        <v>-6</v>
      </c>
      <c r="V461" s="33">
        <v>-7.9508055018306933E-2</v>
      </c>
      <c r="W461" s="11">
        <v>6.1196987062063848E-4</v>
      </c>
      <c r="X461" s="10">
        <v>76</v>
      </c>
      <c r="Y461" s="33">
        <v>0.29092719055419164</v>
      </c>
      <c r="Z461" s="13">
        <v>30119</v>
      </c>
      <c r="AA461" s="10">
        <v>43</v>
      </c>
      <c r="AB461" s="33">
        <v>9.6938002758828856E-2</v>
      </c>
      <c r="AC461" s="11">
        <v>5.8395989974937418E-4</v>
      </c>
      <c r="AD461" s="10">
        <v>-40</v>
      </c>
      <c r="AE461" s="33">
        <v>-0.12535774029414246</v>
      </c>
      <c r="AF461" s="11">
        <v>-1.069731013397246E-3</v>
      </c>
      <c r="AG461" s="10">
        <v>-2</v>
      </c>
      <c r="AH461" s="33">
        <v>6.0625742848839037E-2</v>
      </c>
      <c r="AI461" s="14">
        <v>-0.1726666666666663</v>
      </c>
      <c r="AJ461" s="10">
        <v>-11</v>
      </c>
      <c r="AK461" s="33">
        <v>1.3138139303610907E-2</v>
      </c>
      <c r="AL461" s="13">
        <v>9358.9155077251489</v>
      </c>
      <c r="AM461" s="38"/>
    </row>
    <row r="462" spans="1:39" x14ac:dyDescent="0.25">
      <c r="A462" t="s">
        <v>962</v>
      </c>
      <c r="B462" s="5" t="s">
        <v>277</v>
      </c>
      <c r="C462" s="6" t="s">
        <v>30</v>
      </c>
      <c r="D462" s="7" t="s">
        <v>20</v>
      </c>
      <c r="E462" s="8">
        <v>29.207530114522552</v>
      </c>
      <c r="F462" s="36">
        <v>1.1952278434027603</v>
      </c>
      <c r="G462" s="8">
        <v>-0.58415155473981528</v>
      </c>
      <c r="H462" s="9">
        <v>56</v>
      </c>
      <c r="I462" s="10">
        <v>-108</v>
      </c>
      <c r="J462" s="33">
        <v>-1.2791546655085966</v>
      </c>
      <c r="K462" s="11">
        <v>-4.6494593883587454E-2</v>
      </c>
      <c r="L462" s="10">
        <v>122</v>
      </c>
      <c r="M462" s="33">
        <v>0.74728851164437149</v>
      </c>
      <c r="N462" s="11">
        <v>-3.5137639460381544E-2</v>
      </c>
      <c r="O462" s="10">
        <v>31</v>
      </c>
      <c r="P462" s="33">
        <v>7.551792110399097E-2</v>
      </c>
      <c r="Q462" s="11">
        <v>-7.7840461590463136E-3</v>
      </c>
      <c r="R462" s="10">
        <v>9</v>
      </c>
      <c r="S462" s="33">
        <v>0.11328335742443797</v>
      </c>
      <c r="T462" s="12">
        <v>-0.10471743358719143</v>
      </c>
      <c r="U462" s="10">
        <v>-15</v>
      </c>
      <c r="V462" s="33">
        <v>-4.1620678527020852E-2</v>
      </c>
      <c r="W462" s="11">
        <v>3.0989974605687143E-4</v>
      </c>
      <c r="X462" s="10">
        <v>110</v>
      </c>
      <c r="Y462" s="33">
        <v>0.39405289612669531</v>
      </c>
      <c r="Z462" s="13">
        <v>29473</v>
      </c>
      <c r="AA462" s="10">
        <v>42</v>
      </c>
      <c r="AB462" s="33">
        <v>0.25151338630242126</v>
      </c>
      <c r="AC462" s="11">
        <v>-2.4004449388209115E-3</v>
      </c>
      <c r="AD462" s="10">
        <v>147</v>
      </c>
      <c r="AE462" s="33">
        <v>0.53522490833411718</v>
      </c>
      <c r="AF462" s="11">
        <v>3.7709242106947594E-2</v>
      </c>
      <c r="AG462" s="10">
        <v>1</v>
      </c>
      <c r="AH462" s="33">
        <v>-2.8481819045917289E-2</v>
      </c>
      <c r="AI462" s="14">
        <v>-0.10066666666666646</v>
      </c>
      <c r="AJ462" s="10">
        <v>36</v>
      </c>
      <c r="AK462" s="33">
        <v>2.9372183462616136E-2</v>
      </c>
      <c r="AL462" s="13">
        <v>42399.981075960735</v>
      </c>
      <c r="AM462" s="38"/>
    </row>
    <row r="463" spans="1:39" x14ac:dyDescent="0.25">
      <c r="A463" t="s">
        <v>1041</v>
      </c>
      <c r="B463" s="5" t="s">
        <v>348</v>
      </c>
      <c r="C463" s="6" t="s">
        <v>71</v>
      </c>
      <c r="D463" s="7" t="s">
        <v>34</v>
      </c>
      <c r="E463" s="8">
        <v>24.826562651869992</v>
      </c>
      <c r="F463" s="36">
        <v>1.564430535483347</v>
      </c>
      <c r="G463" s="8">
        <v>-0.61205901585636369</v>
      </c>
      <c r="H463" s="9">
        <v>86</v>
      </c>
      <c r="I463" s="10">
        <v>298</v>
      </c>
      <c r="J463" s="33">
        <v>1.3582739356392521</v>
      </c>
      <c r="K463" s="11">
        <v>0.11509335004498833</v>
      </c>
      <c r="L463" s="10">
        <v>324</v>
      </c>
      <c r="M463" s="33">
        <v>1.1822457463256533</v>
      </c>
      <c r="N463" s="11">
        <v>-6.961404037429432E-2</v>
      </c>
      <c r="O463" s="10">
        <v>3</v>
      </c>
      <c r="P463" s="33">
        <v>-8.9820464711941606E-3</v>
      </c>
      <c r="Q463" s="11">
        <v>-1.6291119104052364E-3</v>
      </c>
      <c r="R463" s="10">
        <v>19</v>
      </c>
      <c r="S463" s="33">
        <v>0.23888270298591624</v>
      </c>
      <c r="T463" s="12">
        <v>0</v>
      </c>
      <c r="U463" s="10">
        <v>-2</v>
      </c>
      <c r="V463" s="33">
        <v>-3.8946694091887335E-2</v>
      </c>
      <c r="W463" s="11">
        <v>-1.0851882634230481E-3</v>
      </c>
      <c r="X463" s="10">
        <v>9</v>
      </c>
      <c r="Y463" s="33">
        <v>-1.642746348094748E-3</v>
      </c>
      <c r="Z463" s="13">
        <v>15466</v>
      </c>
      <c r="AA463" s="10">
        <v>199</v>
      </c>
      <c r="AB463" s="33">
        <v>0.6953705256708349</v>
      </c>
      <c r="AC463" s="11">
        <v>-7.3131407269338283E-3</v>
      </c>
      <c r="AD463" s="10">
        <v>11</v>
      </c>
      <c r="AE463" s="33">
        <v>4.4125139971768479E-2</v>
      </c>
      <c r="AF463" s="11">
        <v>7.7840580689230165E-3</v>
      </c>
      <c r="AG463" s="10">
        <v>11</v>
      </c>
      <c r="AH463" s="33">
        <v>-1.2232858849748618E-2</v>
      </c>
      <c r="AI463" s="14">
        <v>-0.11133333333333306</v>
      </c>
      <c r="AJ463" s="10">
        <v>0</v>
      </c>
      <c r="AK463" s="33">
        <v>1.4207791948858572E-2</v>
      </c>
      <c r="AL463" s="13">
        <v>21655.729879594059</v>
      </c>
      <c r="AM463" s="38">
        <v>1</v>
      </c>
    </row>
    <row r="464" spans="1:39" x14ac:dyDescent="0.25">
      <c r="A464" t="s">
        <v>876</v>
      </c>
      <c r="B464" s="5" t="s">
        <v>288</v>
      </c>
      <c r="C464" s="6" t="s">
        <v>44</v>
      </c>
      <c r="D464" s="7" t="s">
        <v>20</v>
      </c>
      <c r="E464" s="8">
        <v>28.891098916173164</v>
      </c>
      <c r="F464" s="36">
        <v>1.245199157186434</v>
      </c>
      <c r="G464" s="8">
        <v>-0.64406085625217457</v>
      </c>
      <c r="H464" s="9">
        <v>60</v>
      </c>
      <c r="I464" s="10">
        <v>66</v>
      </c>
      <c r="J464" s="33">
        <v>0.25590686551768599</v>
      </c>
      <c r="K464" s="11">
        <v>4.4968923889271095E-2</v>
      </c>
      <c r="L464" s="10">
        <v>55</v>
      </c>
      <c r="M464" s="33">
        <v>0.19568361131996365</v>
      </c>
      <c r="N464" s="11">
        <v>-2.48041475388181E-2</v>
      </c>
      <c r="O464" s="10">
        <v>25</v>
      </c>
      <c r="P464" s="33">
        <v>7.83045578253002E-2</v>
      </c>
      <c r="Q464" s="11">
        <v>-8.7087728150441052E-3</v>
      </c>
      <c r="R464" s="10">
        <v>56</v>
      </c>
      <c r="S464" s="33">
        <v>0.19699928606852557</v>
      </c>
      <c r="T464" s="12">
        <v>-0.26712347231105921</v>
      </c>
      <c r="U464" s="10">
        <v>92</v>
      </c>
      <c r="V464" s="33">
        <v>0.30119791430051635</v>
      </c>
      <c r="W464" s="11">
        <v>-2.0504176978241952E-2</v>
      </c>
      <c r="X464" s="10">
        <v>67</v>
      </c>
      <c r="Y464" s="33">
        <v>0.19876113197408904</v>
      </c>
      <c r="Z464" s="13">
        <v>24523</v>
      </c>
      <c r="AA464" s="10">
        <v>98</v>
      </c>
      <c r="AB464" s="33">
        <v>0.30888940863725917</v>
      </c>
      <c r="AC464" s="11">
        <v>-2.3239457606914066E-3</v>
      </c>
      <c r="AD464" s="10">
        <v>12</v>
      </c>
      <c r="AE464" s="33">
        <v>5.7398256169435419E-2</v>
      </c>
      <c r="AF464" s="11">
        <v>9.7495292817176837E-3</v>
      </c>
      <c r="AG464" s="10">
        <v>-1</v>
      </c>
      <c r="AH464" s="33">
        <v>-4.5299230428273635E-2</v>
      </c>
      <c r="AI464" s="14">
        <v>-7.333333333333325E-2</v>
      </c>
      <c r="AJ464" s="10">
        <v>-26</v>
      </c>
      <c r="AK464" s="33">
        <v>8.3031624358579081E-3</v>
      </c>
      <c r="AL464" s="13">
        <v>9576.7711504658655</v>
      </c>
      <c r="AM464" s="38"/>
    </row>
    <row r="465" spans="1:39" x14ac:dyDescent="0.25">
      <c r="A465" t="s">
        <v>883</v>
      </c>
      <c r="B465" s="5" t="s">
        <v>168</v>
      </c>
      <c r="C465" s="6" t="s">
        <v>30</v>
      </c>
      <c r="D465" s="7" t="s">
        <v>20</v>
      </c>
      <c r="E465" s="8">
        <v>38.122829395447908</v>
      </c>
      <c r="F465" s="36">
        <v>0.56269700173764647</v>
      </c>
      <c r="G465" s="8">
        <v>-0.82248577874973705</v>
      </c>
      <c r="H465" s="9">
        <v>14</v>
      </c>
      <c r="I465" s="10">
        <v>48</v>
      </c>
      <c r="J465" s="33">
        <v>0.28174196087523057</v>
      </c>
      <c r="K465" s="11">
        <v>5.4624128828484109E-2</v>
      </c>
      <c r="L465" s="10">
        <v>-53</v>
      </c>
      <c r="M465" s="33">
        <v>-0.4763076353311273</v>
      </c>
      <c r="N465" s="11">
        <v>-6.31728085551507E-3</v>
      </c>
      <c r="O465" s="10">
        <v>-7</v>
      </c>
      <c r="P465" s="33">
        <v>-5.6212617045682284E-2</v>
      </c>
      <c r="Q465" s="11">
        <v>-3.5411762522270795E-4</v>
      </c>
      <c r="R465" s="10">
        <v>-51</v>
      </c>
      <c r="S465" s="33">
        <v>4.9839501843229245E-2</v>
      </c>
      <c r="T465" s="12">
        <v>0.17671236230101645</v>
      </c>
      <c r="U465" s="10">
        <v>-16</v>
      </c>
      <c r="V465" s="33">
        <v>-4.0293855534654463E-2</v>
      </c>
      <c r="W465" s="11">
        <v>4.2875838595733684E-4</v>
      </c>
      <c r="X465" s="10">
        <v>1</v>
      </c>
      <c r="Y465" s="33">
        <v>5.9610895472163694E-2</v>
      </c>
      <c r="Z465" s="13">
        <v>9564</v>
      </c>
      <c r="AA465" s="10">
        <v>5</v>
      </c>
      <c r="AB465" s="33">
        <v>-4.003339474783929E-2</v>
      </c>
      <c r="AC465" s="11">
        <v>-6.4785450779883402E-5</v>
      </c>
      <c r="AD465" s="10">
        <v>99</v>
      </c>
      <c r="AE465" s="33">
        <v>0.589879966871663</v>
      </c>
      <c r="AF465" s="11">
        <v>4.211752753213216E-2</v>
      </c>
      <c r="AG465" s="10">
        <v>61</v>
      </c>
      <c r="AH465" s="33">
        <v>0.15484523269708722</v>
      </c>
      <c r="AI465" s="14">
        <v>-0.30566666666666653</v>
      </c>
      <c r="AJ465" s="10">
        <v>50</v>
      </c>
      <c r="AK465" s="33">
        <v>3.9346461273873229E-2</v>
      </c>
      <c r="AL465" s="13">
        <v>30598.086055378299</v>
      </c>
      <c r="AM465" s="38"/>
    </row>
    <row r="466" spans="1:39" x14ac:dyDescent="0.25">
      <c r="A466" t="s">
        <v>1141</v>
      </c>
      <c r="B466" s="5" t="s">
        <v>98</v>
      </c>
      <c r="C466" s="6" t="s">
        <v>47</v>
      </c>
      <c r="D466" s="7" t="s">
        <v>20</v>
      </c>
      <c r="E466" s="8">
        <v>50.604490538222258</v>
      </c>
      <c r="F466" s="36">
        <v>-0.44490275659454603</v>
      </c>
      <c r="G466" s="8">
        <v>-0.8529846368996985</v>
      </c>
      <c r="H466" s="9">
        <v>2</v>
      </c>
      <c r="I466" s="10">
        <v>120</v>
      </c>
      <c r="J466" s="33">
        <v>0.44295730235760916</v>
      </c>
      <c r="K466" s="11">
        <v>5.4284116852004294E-2</v>
      </c>
      <c r="L466" s="10">
        <v>0</v>
      </c>
      <c r="M466" s="33">
        <v>-0.13357986971346614</v>
      </c>
      <c r="N466" s="11">
        <v>-2.7937193386492781E-2</v>
      </c>
      <c r="O466" s="10">
        <v>31</v>
      </c>
      <c r="P466" s="33">
        <v>0.76064302695782193</v>
      </c>
      <c r="Q466" s="11">
        <v>-5.4995451451400501E-2</v>
      </c>
      <c r="R466" s="10">
        <v>-2</v>
      </c>
      <c r="S466" s="33">
        <v>-0.68364745829439988</v>
      </c>
      <c r="T466" s="12">
        <v>-0.88541143373857167</v>
      </c>
      <c r="U466" s="10">
        <v>-59</v>
      </c>
      <c r="V466" s="33">
        <v>-1.1705997597365654</v>
      </c>
      <c r="W466" s="11">
        <v>7.0480007341819348E-2</v>
      </c>
      <c r="X466" s="10">
        <v>7</v>
      </c>
      <c r="Y466" s="33">
        <v>5.5545431272546297E-2</v>
      </c>
      <c r="Z466" s="13">
        <v>11017</v>
      </c>
      <c r="AA466" s="10">
        <v>17</v>
      </c>
      <c r="AB466" s="33">
        <v>0.12484049446125933</v>
      </c>
      <c r="AC466" s="11">
        <v>-2.0309278350515436E-3</v>
      </c>
      <c r="AD466" s="10">
        <v>90</v>
      </c>
      <c r="AE466" s="33">
        <v>0.39813730213625431</v>
      </c>
      <c r="AF466" s="11">
        <v>3.0308019808129916E-2</v>
      </c>
      <c r="AG466" s="10">
        <v>-2</v>
      </c>
      <c r="AH466" s="33">
        <v>-6.0096768419049651E-2</v>
      </c>
      <c r="AI466" s="14">
        <v>-2.6666666666665506E-2</v>
      </c>
      <c r="AJ466" s="10">
        <v>2</v>
      </c>
      <c r="AK466" s="33">
        <v>3.1432162209052372E-2</v>
      </c>
      <c r="AL466" s="13">
        <v>12910.50086477874</v>
      </c>
      <c r="AM466" s="38"/>
    </row>
    <row r="467" spans="1:39" x14ac:dyDescent="0.25">
      <c r="A467" t="s">
        <v>789</v>
      </c>
      <c r="B467" s="5" t="s">
        <v>245</v>
      </c>
      <c r="C467" s="6" t="s">
        <v>71</v>
      </c>
      <c r="D467" s="7" t="s">
        <v>34</v>
      </c>
      <c r="E467" s="8">
        <v>29.67919408330474</v>
      </c>
      <c r="F467" s="36">
        <v>1.272547197842568</v>
      </c>
      <c r="G467" s="8">
        <v>-0.87197352555732621</v>
      </c>
      <c r="H467" s="9">
        <v>58</v>
      </c>
      <c r="I467" s="10">
        <v>126</v>
      </c>
      <c r="J467" s="33">
        <v>0.4697554967700765</v>
      </c>
      <c r="K467" s="11">
        <v>5.5864470293916502E-2</v>
      </c>
      <c r="L467" s="10">
        <v>182</v>
      </c>
      <c r="M467" s="33">
        <v>0.92714477292439579</v>
      </c>
      <c r="N467" s="11">
        <v>-4.4980971808269689E-2</v>
      </c>
      <c r="O467" s="10">
        <v>169</v>
      </c>
      <c r="P467" s="33">
        <v>0.42331094629190408</v>
      </c>
      <c r="Q467" s="11">
        <v>-2.9086906411468383E-2</v>
      </c>
      <c r="R467" s="10">
        <v>-34</v>
      </c>
      <c r="S467" s="33">
        <v>-0.14841880261450757</v>
      </c>
      <c r="T467" s="12">
        <v>0.251029510643072</v>
      </c>
      <c r="U467" s="10">
        <v>113</v>
      </c>
      <c r="V467" s="33">
        <v>0.41295585659343348</v>
      </c>
      <c r="W467" s="11">
        <v>-2.6965953308148057E-2</v>
      </c>
      <c r="X467" s="10">
        <v>-84</v>
      </c>
      <c r="Y467" s="33">
        <v>-0.26592288716360224</v>
      </c>
      <c r="Z467" s="13">
        <v>1936</v>
      </c>
      <c r="AA467" s="10">
        <v>-26</v>
      </c>
      <c r="AB467" s="33">
        <v>-0.15182022237069853</v>
      </c>
      <c r="AC467" s="11">
        <v>3.0432900432900353E-3</v>
      </c>
      <c r="AD467" s="10">
        <v>211</v>
      </c>
      <c r="AE467" s="33">
        <v>0.65522981091148502</v>
      </c>
      <c r="AF467" s="11">
        <v>4.301552130800157E-2</v>
      </c>
      <c r="AG467" s="10">
        <v>-10</v>
      </c>
      <c r="AH467" s="33">
        <v>-3.0881549226497884E-2</v>
      </c>
      <c r="AI467" s="14">
        <v>-6.8333333333334245E-2</v>
      </c>
      <c r="AJ467" s="10">
        <v>-2</v>
      </c>
      <c r="AK467" s="33">
        <v>2.2831264310239741E-2</v>
      </c>
      <c r="AL467" s="13">
        <v>14001.860363289903</v>
      </c>
      <c r="AM467" s="38"/>
    </row>
    <row r="468" spans="1:39" x14ac:dyDescent="0.25">
      <c r="A468" t="s">
        <v>731</v>
      </c>
      <c r="B468" s="5" t="s">
        <v>197</v>
      </c>
      <c r="C468" s="6" t="s">
        <v>22</v>
      </c>
      <c r="D468" s="7" t="s">
        <v>20</v>
      </c>
      <c r="E468" s="8">
        <v>37.095401155852031</v>
      </c>
      <c r="F468" s="36">
        <v>0.68940752108087855</v>
      </c>
      <c r="G468" s="8">
        <v>-0.92871038542245543</v>
      </c>
      <c r="H468" s="9">
        <v>11</v>
      </c>
      <c r="I468" s="10">
        <v>106</v>
      </c>
      <c r="J468" s="33">
        <v>0.61479248609412518</v>
      </c>
      <c r="K468" s="11">
        <v>6.0817333879274349E-2</v>
      </c>
      <c r="L468" s="10">
        <v>1</v>
      </c>
      <c r="M468" s="33">
        <v>-0.45305317499697972</v>
      </c>
      <c r="N468" s="11">
        <v>-2.8729037952338929E-2</v>
      </c>
      <c r="O468" s="10">
        <v>-119</v>
      </c>
      <c r="P468" s="33">
        <v>-0.91798138974850285</v>
      </c>
      <c r="Q468" s="11">
        <v>5.3129871526097938E-2</v>
      </c>
      <c r="R468" s="10">
        <v>384</v>
      </c>
      <c r="S468" s="33">
        <v>1.4671696902539009</v>
      </c>
      <c r="T468" s="12">
        <v>-5.1652892561983474</v>
      </c>
      <c r="U468" s="10">
        <v>-65</v>
      </c>
      <c r="V468" s="33">
        <v>-0.34493754480267846</v>
      </c>
      <c r="W468" s="11">
        <v>1.8939045087952425E-2</v>
      </c>
      <c r="X468" s="10">
        <v>-102</v>
      </c>
      <c r="Y468" s="33">
        <v>-0.38468125095430922</v>
      </c>
      <c r="Z468" s="13">
        <v>-932</v>
      </c>
      <c r="AA468" s="10">
        <v>120</v>
      </c>
      <c r="AB468" s="33">
        <v>0.69954556509144983</v>
      </c>
      <c r="AC468" s="11">
        <v>-8.1236442516268992E-3</v>
      </c>
      <c r="AD468" s="10">
        <v>33</v>
      </c>
      <c r="AE468" s="33">
        <v>0.15382581488389058</v>
      </c>
      <c r="AF468" s="11">
        <v>1.5561558905212158E-2</v>
      </c>
      <c r="AG468" s="10">
        <v>-35</v>
      </c>
      <c r="AH468" s="33">
        <v>-0.10365120999187077</v>
      </c>
      <c r="AI468" s="14">
        <v>4.6666666666670409E-3</v>
      </c>
      <c r="AJ468" s="10">
        <v>-21</v>
      </c>
      <c r="AK468" s="33">
        <v>7.7784443232346845E-3</v>
      </c>
      <c r="AL468" s="13">
        <v>6678.775542458272</v>
      </c>
      <c r="AM468" s="38"/>
    </row>
    <row r="469" spans="1:39" x14ac:dyDescent="0.25">
      <c r="A469" t="s">
        <v>987</v>
      </c>
      <c r="B469" s="5" t="s">
        <v>59</v>
      </c>
      <c r="C469" s="6" t="s">
        <v>49</v>
      </c>
      <c r="D469" s="7" t="s">
        <v>39</v>
      </c>
      <c r="E469" s="8">
        <v>60.533650401780065</v>
      </c>
      <c r="F469" s="36">
        <v>-1.2127291887598837</v>
      </c>
      <c r="G469" s="8">
        <v>-0.96101278585978633</v>
      </c>
      <c r="H469" s="9">
        <v>-1</v>
      </c>
      <c r="I469" s="10">
        <v>68</v>
      </c>
      <c r="J469" s="33">
        <v>0.32072397890942328</v>
      </c>
      <c r="K469" s="11">
        <v>5.694753241377537E-2</v>
      </c>
      <c r="L469" s="10">
        <v>8</v>
      </c>
      <c r="M469" s="33">
        <v>0.11438226306433835</v>
      </c>
      <c r="N469" s="11">
        <v>-1.8787403916995314E-2</v>
      </c>
      <c r="O469" s="10">
        <v>-12</v>
      </c>
      <c r="P469" s="33">
        <v>-0.33476155648045136</v>
      </c>
      <c r="Q469" s="11">
        <v>1.2984119496972923E-2</v>
      </c>
      <c r="R469" s="10">
        <v>-16</v>
      </c>
      <c r="S469" s="33">
        <v>-0.32348753181511719</v>
      </c>
      <c r="T469" s="12">
        <v>0.20384271951878974</v>
      </c>
      <c r="U469" s="10">
        <v>-5</v>
      </c>
      <c r="V469" s="33">
        <v>-8.1154605543173775E-2</v>
      </c>
      <c r="W469" s="11">
        <v>6.8120443007661791E-3</v>
      </c>
      <c r="X469" s="10">
        <v>-14</v>
      </c>
      <c r="Y469" s="33">
        <v>-0.11516617542576046</v>
      </c>
      <c r="Z469" s="13">
        <v>3676</v>
      </c>
      <c r="AA469" s="10">
        <v>3</v>
      </c>
      <c r="AB469" s="33">
        <v>-0.14464622305345909</v>
      </c>
      <c r="AC469" s="11">
        <v>6.7559225248861599E-4</v>
      </c>
      <c r="AD469" s="10">
        <v>0</v>
      </c>
      <c r="AE469" s="33">
        <v>-0.36869632198493063</v>
      </c>
      <c r="AF469" s="11">
        <v>-3.6809403452240375E-3</v>
      </c>
      <c r="AG469" s="10">
        <v>44</v>
      </c>
      <c r="AH469" s="33">
        <v>0.1620271174792734</v>
      </c>
      <c r="AI469" s="14">
        <v>-0.30166666666666675</v>
      </c>
      <c r="AJ469" s="10">
        <v>-11</v>
      </c>
      <c r="AK469" s="33">
        <v>2.3599542719006161E-2</v>
      </c>
      <c r="AL469" s="13">
        <v>8654.1137361409492</v>
      </c>
      <c r="AM469" s="38">
        <v>1</v>
      </c>
    </row>
    <row r="470" spans="1:39" x14ac:dyDescent="0.25">
      <c r="A470" t="s">
        <v>1057</v>
      </c>
      <c r="B470" s="5" t="s">
        <v>234</v>
      </c>
      <c r="C470" s="6" t="s">
        <v>172</v>
      </c>
      <c r="D470" s="7" t="s">
        <v>39</v>
      </c>
      <c r="E470" s="8">
        <v>34.352320587972386</v>
      </c>
      <c r="F470" s="36">
        <v>0.93537999309190667</v>
      </c>
      <c r="G470" s="8">
        <v>-0.98295464243484787</v>
      </c>
      <c r="H470" s="9">
        <v>26</v>
      </c>
      <c r="I470" s="10">
        <v>97</v>
      </c>
      <c r="J470" s="33">
        <v>0.31697476459226298</v>
      </c>
      <c r="K470" s="11">
        <v>5.2230370760372957E-2</v>
      </c>
      <c r="L470" s="10">
        <v>283</v>
      </c>
      <c r="M470" s="33">
        <v>1.7934220022044449</v>
      </c>
      <c r="N470" s="11">
        <v>-0.10694382022471911</v>
      </c>
      <c r="O470" s="10">
        <v>-23</v>
      </c>
      <c r="P470" s="33">
        <v>-0.12612939580162297</v>
      </c>
      <c r="Q470" s="11">
        <v>4.0262586995342409E-3</v>
      </c>
      <c r="R470" s="10">
        <v>4</v>
      </c>
      <c r="S470" s="33">
        <v>-0.3906227117720002</v>
      </c>
      <c r="T470" s="12">
        <v>-0.13120101009452823</v>
      </c>
      <c r="U470" s="10">
        <v>90</v>
      </c>
      <c r="V470" s="33">
        <v>0.31076404067221497</v>
      </c>
      <c r="W470" s="11">
        <v>-2.1258987565459603E-2</v>
      </c>
      <c r="X470" s="10">
        <v>69</v>
      </c>
      <c r="Y470" s="33">
        <v>0.26723932971886005</v>
      </c>
      <c r="Z470" s="13">
        <v>25319</v>
      </c>
      <c r="AA470" s="10">
        <v>78</v>
      </c>
      <c r="AB470" s="33">
        <v>0.21499293260514085</v>
      </c>
      <c r="AC470" s="11">
        <v>-9.5064629847238513E-4</v>
      </c>
      <c r="AD470" s="10">
        <v>9</v>
      </c>
      <c r="AE470" s="33">
        <v>0.10262282891508212</v>
      </c>
      <c r="AF470" s="11">
        <v>1.4439870629995855E-2</v>
      </c>
      <c r="AG470" s="10">
        <v>13</v>
      </c>
      <c r="AH470" s="33">
        <v>9.9329190716386684E-2</v>
      </c>
      <c r="AI470" s="14">
        <v>-0.22466666666666679</v>
      </c>
      <c r="AJ470" s="10">
        <v>1</v>
      </c>
      <c r="AK470" s="33">
        <v>1.6325917503832055E-2</v>
      </c>
      <c r="AL470" s="13">
        <v>14258.936282329552</v>
      </c>
      <c r="AM470" s="38"/>
    </row>
    <row r="471" spans="1:39" x14ac:dyDescent="0.25">
      <c r="A471" t="s">
        <v>701</v>
      </c>
      <c r="B471" s="5" t="s">
        <v>490</v>
      </c>
      <c r="C471" s="6" t="s">
        <v>91</v>
      </c>
      <c r="D471" s="7" t="s">
        <v>39</v>
      </c>
      <c r="E471" s="8">
        <v>19.245155827025037</v>
      </c>
      <c r="F471" s="36">
        <v>2.1752033709434353</v>
      </c>
      <c r="G471" s="8">
        <v>-0.99641120461670241</v>
      </c>
      <c r="H471" s="9">
        <v>112</v>
      </c>
      <c r="I471" s="10">
        <v>98</v>
      </c>
      <c r="J471" s="33">
        <v>0.331099335173904</v>
      </c>
      <c r="K471" s="11">
        <v>4.7274827480144666E-2</v>
      </c>
      <c r="L471" s="10">
        <v>-362</v>
      </c>
      <c r="M471" s="33">
        <v>-1.2148515196213983</v>
      </c>
      <c r="N471" s="11">
        <v>3.8681427553407033E-2</v>
      </c>
      <c r="O471" s="10">
        <v>200</v>
      </c>
      <c r="P471" s="33">
        <v>0.48426397683447836</v>
      </c>
      <c r="Q471" s="11">
        <v>-3.2804766171701652E-2</v>
      </c>
      <c r="R471" s="10">
        <v>19</v>
      </c>
      <c r="S471" s="33">
        <v>0.23888270298591624</v>
      </c>
      <c r="T471" s="12">
        <v>0</v>
      </c>
      <c r="U471" s="10">
        <v>188</v>
      </c>
      <c r="V471" s="33">
        <v>0.48060369992165441</v>
      </c>
      <c r="W471" s="11">
        <v>-3.2064867693666045E-2</v>
      </c>
      <c r="X471" s="10">
        <v>64</v>
      </c>
      <c r="Y471" s="33">
        <v>0.61946326127956985</v>
      </c>
      <c r="Z471" s="13">
        <v>48922</v>
      </c>
      <c r="AA471" s="10">
        <v>28</v>
      </c>
      <c r="AB471" s="33">
        <v>0.13717788607098647</v>
      </c>
      <c r="AC471" s="11">
        <v>1.3719535058117731E-3</v>
      </c>
      <c r="AD471" s="10">
        <v>151</v>
      </c>
      <c r="AE471" s="33">
        <v>0.4396912801919583</v>
      </c>
      <c r="AF471" s="11">
        <v>3.0888425811954612E-2</v>
      </c>
      <c r="AG471" s="10">
        <v>9</v>
      </c>
      <c r="AH471" s="33">
        <v>-1.6243114504574691E-2</v>
      </c>
      <c r="AI471" s="14">
        <v>-0.10700000000000021</v>
      </c>
      <c r="AJ471" s="10">
        <v>-1</v>
      </c>
      <c r="AK471" s="33">
        <v>4.7755358755754984E-4</v>
      </c>
      <c r="AL471" s="13">
        <v>27136.771278957895</v>
      </c>
      <c r="AM471" s="38"/>
    </row>
    <row r="472" spans="1:39" x14ac:dyDescent="0.25">
      <c r="A472" t="s">
        <v>964</v>
      </c>
      <c r="B472" s="5" t="s">
        <v>280</v>
      </c>
      <c r="C472" s="6" t="s">
        <v>54</v>
      </c>
      <c r="D472" s="7" t="s">
        <v>39</v>
      </c>
      <c r="E472" s="8">
        <v>25.892726037405726</v>
      </c>
      <c r="F472" s="36">
        <v>1.657628017811049</v>
      </c>
      <c r="G472" s="8">
        <v>-1.0600020822752327</v>
      </c>
      <c r="H472" s="9">
        <v>88</v>
      </c>
      <c r="I472" s="10">
        <v>175</v>
      </c>
      <c r="J472" s="33">
        <v>0.60227066401221108</v>
      </c>
      <c r="K472" s="11">
        <v>7.1109411329913219E-2</v>
      </c>
      <c r="L472" s="10">
        <v>-32</v>
      </c>
      <c r="M472" s="33">
        <v>-0.39833381078335522</v>
      </c>
      <c r="N472" s="11">
        <v>-1.0840774802751293E-2</v>
      </c>
      <c r="O472" s="10">
        <v>157</v>
      </c>
      <c r="P472" s="33">
        <v>0.60378547233256286</v>
      </c>
      <c r="Q472" s="11">
        <v>-4.1475659328267432E-2</v>
      </c>
      <c r="R472" s="10">
        <v>-39</v>
      </c>
      <c r="S472" s="33">
        <v>7.2663567375194138E-2</v>
      </c>
      <c r="T472" s="12">
        <v>0.14058785710357835</v>
      </c>
      <c r="U472" s="10">
        <v>128</v>
      </c>
      <c r="V472" s="33">
        <v>0.36704584224934622</v>
      </c>
      <c r="W472" s="11">
        <v>-2.4877427384529971E-2</v>
      </c>
      <c r="X472" s="10">
        <v>127</v>
      </c>
      <c r="Y472" s="33">
        <v>0.57186952074548125</v>
      </c>
      <c r="Z472" s="13">
        <v>41473</v>
      </c>
      <c r="AA472" s="10">
        <v>-53</v>
      </c>
      <c r="AB472" s="33">
        <v>-0.18881745851778856</v>
      </c>
      <c r="AC472" s="11">
        <v>4.3719884355926802E-3</v>
      </c>
      <c r="AD472" s="10">
        <v>60</v>
      </c>
      <c r="AE472" s="33">
        <v>0.18693484811112676</v>
      </c>
      <c r="AF472" s="11">
        <v>1.6420483518472806E-2</v>
      </c>
      <c r="AG472" s="10">
        <v>2</v>
      </c>
      <c r="AH472" s="33">
        <v>-3.4661000446403412E-2</v>
      </c>
      <c r="AI472" s="14">
        <v>-9.3999999999999861E-2</v>
      </c>
      <c r="AJ472" s="10">
        <v>9</v>
      </c>
      <c r="AK472" s="33">
        <v>7.3090492780520724E-3</v>
      </c>
      <c r="AL472" s="13">
        <v>44779.083551357762</v>
      </c>
      <c r="AM472" s="38"/>
    </row>
    <row r="473" spans="1:39" x14ac:dyDescent="0.25">
      <c r="A473" t="s">
        <v>755</v>
      </c>
      <c r="B473" s="5" t="s">
        <v>190</v>
      </c>
      <c r="C473" s="6" t="s">
        <v>71</v>
      </c>
      <c r="D473" s="7" t="s">
        <v>34</v>
      </c>
      <c r="E473" s="8">
        <v>37.159825367781309</v>
      </c>
      <c r="F473" s="36">
        <v>0.76688857082718132</v>
      </c>
      <c r="G473" s="8">
        <v>-1.1342694551478516</v>
      </c>
      <c r="H473" s="9">
        <v>16</v>
      </c>
      <c r="I473" s="10">
        <v>140</v>
      </c>
      <c r="J473" s="33">
        <v>0.67118856404785987</v>
      </c>
      <c r="K473" s="11">
        <v>6.6192631011071978E-2</v>
      </c>
      <c r="L473" s="10">
        <v>126</v>
      </c>
      <c r="M473" s="33">
        <v>0.94604093949306511</v>
      </c>
      <c r="N473" s="11">
        <v>-7.2206726109060315E-2</v>
      </c>
      <c r="O473" s="10">
        <v>90</v>
      </c>
      <c r="P473" s="33">
        <v>0.4087159520835546</v>
      </c>
      <c r="Q473" s="11">
        <v>-2.9313446778376731E-2</v>
      </c>
      <c r="R473" s="10">
        <v>-155</v>
      </c>
      <c r="S473" s="33">
        <v>-0.47974988384726891</v>
      </c>
      <c r="T473" s="12">
        <v>1.1869910995284405</v>
      </c>
      <c r="U473" s="10">
        <v>64</v>
      </c>
      <c r="V473" s="33">
        <v>0.26911525090929989</v>
      </c>
      <c r="W473" s="11">
        <v>-1.8161368222567739E-2</v>
      </c>
      <c r="X473" s="10">
        <v>59</v>
      </c>
      <c r="Y473" s="33">
        <v>0.25073404057441651</v>
      </c>
      <c r="Z473" s="13">
        <v>22229</v>
      </c>
      <c r="AA473" s="10">
        <v>2</v>
      </c>
      <c r="AB473" s="33">
        <v>-7.7984984104539912E-3</v>
      </c>
      <c r="AC473" s="11">
        <v>1.8473895582329231E-4</v>
      </c>
      <c r="AD473" s="10">
        <v>-30</v>
      </c>
      <c r="AE473" s="33">
        <v>-0.12009606698454234</v>
      </c>
      <c r="AF473" s="11">
        <v>5.0154788972900377E-4</v>
      </c>
      <c r="AG473" s="10">
        <v>7</v>
      </c>
      <c r="AH473" s="33">
        <v>0.13907872702960533</v>
      </c>
      <c r="AI473" s="14">
        <v>-0.26499999999999968</v>
      </c>
      <c r="AJ473" s="10">
        <v>12</v>
      </c>
      <c r="AK473" s="33">
        <v>2.7562875438172124E-2</v>
      </c>
      <c r="AL473" s="13">
        <v>19068.957771834248</v>
      </c>
      <c r="AM473" s="38"/>
    </row>
    <row r="474" spans="1:39" x14ac:dyDescent="0.25">
      <c r="A474" t="s">
        <v>790</v>
      </c>
      <c r="B474" s="5" t="s">
        <v>121</v>
      </c>
      <c r="C474" s="6" t="s">
        <v>24</v>
      </c>
      <c r="D474" s="7" t="s">
        <v>20</v>
      </c>
      <c r="E474" s="8">
        <v>39.589020849133064</v>
      </c>
      <c r="F474" s="36">
        <v>0.60527722144921814</v>
      </c>
      <c r="G474" s="8">
        <v>-1.2258839717140191</v>
      </c>
      <c r="H474" s="9">
        <v>17</v>
      </c>
      <c r="I474" s="10">
        <v>148</v>
      </c>
      <c r="J474" s="33">
        <v>0.54026905181037022</v>
      </c>
      <c r="K474" s="11">
        <v>6.7004837265855377E-2</v>
      </c>
      <c r="L474" s="10">
        <v>116</v>
      </c>
      <c r="M474" s="33">
        <v>0.43550405527303815</v>
      </c>
      <c r="N474" s="11">
        <v>-3.5669939865136779E-2</v>
      </c>
      <c r="O474" s="10">
        <v>51</v>
      </c>
      <c r="P474" s="33">
        <v>0.67558640646585144</v>
      </c>
      <c r="Q474" s="11">
        <v>-4.7942496149841626E-2</v>
      </c>
      <c r="R474" s="10">
        <v>14</v>
      </c>
      <c r="S474" s="33">
        <v>-0.31595537415757374</v>
      </c>
      <c r="T474" s="12">
        <v>-0.37802604278732899</v>
      </c>
      <c r="U474" s="10">
        <v>3</v>
      </c>
      <c r="V474" s="33">
        <v>1.9548050007516367E-2</v>
      </c>
      <c r="W474" s="11">
        <v>-3.1789696273870349E-3</v>
      </c>
      <c r="X474" s="10">
        <v>-18</v>
      </c>
      <c r="Y474" s="33">
        <v>-2.5457330798607236E-2</v>
      </c>
      <c r="Z474" s="13">
        <v>11974</v>
      </c>
      <c r="AA474" s="10">
        <v>-3</v>
      </c>
      <c r="AB474" s="33">
        <v>-0.17896266936973326</v>
      </c>
      <c r="AC474" s="11">
        <v>1.7187499999999981E-3</v>
      </c>
      <c r="AD474" s="10">
        <v>43</v>
      </c>
      <c r="AE474" s="33">
        <v>0.17790052104095522</v>
      </c>
      <c r="AF474" s="11">
        <v>1.7199327195780323E-2</v>
      </c>
      <c r="AG474" s="10">
        <v>-5</v>
      </c>
      <c r="AH474" s="33">
        <v>1.8963019144204452E-2</v>
      </c>
      <c r="AI474" s="14">
        <v>-0.13800000000000034</v>
      </c>
      <c r="AJ474" s="10">
        <v>-13</v>
      </c>
      <c r="AK474" s="33">
        <v>1.5734346815628242E-2</v>
      </c>
      <c r="AL474" s="13">
        <v>7962.2926771230559</v>
      </c>
      <c r="AM474" s="38"/>
    </row>
    <row r="475" spans="1:39" x14ac:dyDescent="0.25">
      <c r="A475" t="s">
        <v>938</v>
      </c>
      <c r="B475" s="5" t="s">
        <v>195</v>
      </c>
      <c r="C475" s="6" t="s">
        <v>81</v>
      </c>
      <c r="D475" s="7" t="s">
        <v>34</v>
      </c>
      <c r="E475" s="8">
        <v>38.084618193529074</v>
      </c>
      <c r="F475" s="36">
        <v>0.7295466267659414</v>
      </c>
      <c r="G475" s="8">
        <v>-1.2292244002615931</v>
      </c>
      <c r="H475" s="9">
        <v>16</v>
      </c>
      <c r="I475" s="10">
        <v>366</v>
      </c>
      <c r="J475" s="33">
        <v>1.8241770500907628</v>
      </c>
      <c r="K475" s="11">
        <v>0.1614387361070484</v>
      </c>
      <c r="L475" s="10">
        <v>-79</v>
      </c>
      <c r="M475" s="33">
        <v>-0.36999487379575419</v>
      </c>
      <c r="N475" s="11">
        <v>-4.3045528950247727E-3</v>
      </c>
      <c r="O475" s="10">
        <v>-36</v>
      </c>
      <c r="P475" s="33">
        <v>-0.25176873463564026</v>
      </c>
      <c r="Q475" s="11">
        <v>1.1389846360393113E-2</v>
      </c>
      <c r="R475" s="10">
        <v>107</v>
      </c>
      <c r="S475" s="33">
        <v>0.25182201694308765</v>
      </c>
      <c r="T475" s="12">
        <v>-0.36562414204606969</v>
      </c>
      <c r="U475" s="10">
        <v>26</v>
      </c>
      <c r="V475" s="33">
        <v>0.22057725492329983</v>
      </c>
      <c r="W475" s="11">
        <v>-1.4329768705174148E-2</v>
      </c>
      <c r="X475" s="10">
        <v>9</v>
      </c>
      <c r="Y475" s="33">
        <v>3.8010995516568058E-2</v>
      </c>
      <c r="Z475" s="13">
        <v>13750</v>
      </c>
      <c r="AA475" s="10">
        <v>-45</v>
      </c>
      <c r="AB475" s="33">
        <v>-0.46613118629006128</v>
      </c>
      <c r="AC475" s="11">
        <v>6.2843450479233287E-3</v>
      </c>
      <c r="AD475" s="10">
        <v>65</v>
      </c>
      <c r="AE475" s="33">
        <v>0.63364211557069905</v>
      </c>
      <c r="AF475" s="11">
        <v>4.5563572287017573E-2</v>
      </c>
      <c r="AG475" s="10">
        <v>-57</v>
      </c>
      <c r="AH475" s="33">
        <v>-0.23777270844179016</v>
      </c>
      <c r="AI475" s="14">
        <v>0.1590000000000007</v>
      </c>
      <c r="AJ475" s="10">
        <v>-49</v>
      </c>
      <c r="AK475" s="33">
        <v>-2.8328089012651936E-3</v>
      </c>
      <c r="AL475" s="13">
        <v>-5970.0447732977627</v>
      </c>
      <c r="AM475" s="38"/>
    </row>
    <row r="476" spans="1:39" x14ac:dyDescent="0.25">
      <c r="A476" t="s">
        <v>708</v>
      </c>
      <c r="B476" s="5" t="s">
        <v>103</v>
      </c>
      <c r="C476" s="6" t="s">
        <v>26</v>
      </c>
      <c r="D476" s="7" t="s">
        <v>20</v>
      </c>
      <c r="E476" s="8">
        <v>44.787282866998922</v>
      </c>
      <c r="F476" s="36">
        <v>0.1905982054927442</v>
      </c>
      <c r="G476" s="8">
        <v>-1.2509028711137589</v>
      </c>
      <c r="H476" s="9">
        <v>8</v>
      </c>
      <c r="I476" s="10">
        <v>3</v>
      </c>
      <c r="J476" s="33">
        <v>-0.55571829984042664</v>
      </c>
      <c r="K476" s="11">
        <v>-3.1193995521239026E-2</v>
      </c>
      <c r="L476" s="10">
        <v>3</v>
      </c>
      <c r="M476" s="33">
        <v>1.9497756890446638E-2</v>
      </c>
      <c r="N476" s="11">
        <v>-8.0815734426505526E-2</v>
      </c>
      <c r="O476" s="10">
        <v>53</v>
      </c>
      <c r="P476" s="33">
        <v>0.17047427590429348</v>
      </c>
      <c r="Q476" s="11">
        <v>-1.3785461654404634E-2</v>
      </c>
      <c r="R476" s="10">
        <v>-8</v>
      </c>
      <c r="S476" s="33">
        <v>-0.16653731706153924</v>
      </c>
      <c r="T476" s="12">
        <v>6.083143609059305E-2</v>
      </c>
      <c r="U476" s="10">
        <v>-24</v>
      </c>
      <c r="V476" s="33">
        <v>-0.1189255948668041</v>
      </c>
      <c r="W476" s="11">
        <v>6.0495210370242608E-3</v>
      </c>
      <c r="X476" s="10">
        <v>2</v>
      </c>
      <c r="Y476" s="33">
        <v>5.8387472519960681E-5</v>
      </c>
      <c r="Z476" s="13">
        <v>8661</v>
      </c>
      <c r="AA476" s="10">
        <v>36</v>
      </c>
      <c r="AB476" s="33">
        <v>0.2557022737610517</v>
      </c>
      <c r="AC476" s="11">
        <v>-3.3378995433789999E-3</v>
      </c>
      <c r="AD476" s="10">
        <v>11</v>
      </c>
      <c r="AE476" s="33">
        <v>0.2129800398045365</v>
      </c>
      <c r="AF476" s="11">
        <v>2.2913891546750165E-2</v>
      </c>
      <c r="AG476" s="10">
        <v>-54</v>
      </c>
      <c r="AH476" s="33">
        <v>-0.14164530930941399</v>
      </c>
      <c r="AI476" s="14">
        <v>4.0666666666667073E-2</v>
      </c>
      <c r="AJ476" s="10">
        <v>13</v>
      </c>
      <c r="AK476" s="33">
        <v>2.5250414174133984E-2</v>
      </c>
      <c r="AL476" s="13">
        <v>17946.836439725521</v>
      </c>
      <c r="AM476" s="38"/>
    </row>
    <row r="477" spans="1:39" x14ac:dyDescent="0.25">
      <c r="A477" t="s">
        <v>687</v>
      </c>
      <c r="B477" s="5" t="s">
        <v>189</v>
      </c>
      <c r="C477" s="6" t="s">
        <v>33</v>
      </c>
      <c r="D477" s="7" t="s">
        <v>34</v>
      </c>
      <c r="E477" s="8">
        <v>37.526628963566935</v>
      </c>
      <c r="F477" s="36">
        <v>0.80518581881649132</v>
      </c>
      <c r="G477" s="8">
        <v>-1.3038656818947771</v>
      </c>
      <c r="H477" s="9">
        <v>14</v>
      </c>
      <c r="I477" s="10">
        <v>-23</v>
      </c>
      <c r="J477" s="33">
        <v>-5.6633937067614937E-2</v>
      </c>
      <c r="K477" s="11">
        <v>2.8648155338894865E-2</v>
      </c>
      <c r="L477" s="10">
        <v>169</v>
      </c>
      <c r="M477" s="33">
        <v>0.56044509946825927</v>
      </c>
      <c r="N477" s="11">
        <v>-3.7543432908416718E-2</v>
      </c>
      <c r="O477" s="10">
        <v>12</v>
      </c>
      <c r="P477" s="33">
        <v>0.24496700323839526</v>
      </c>
      <c r="Q477" s="11">
        <v>-2.1412199005935439E-2</v>
      </c>
      <c r="R477" s="10">
        <v>-23</v>
      </c>
      <c r="S477" s="33">
        <v>-7.974134759847995E-2</v>
      </c>
      <c r="T477" s="12">
        <v>9.407428621348235E-2</v>
      </c>
      <c r="U477" s="10">
        <v>70</v>
      </c>
      <c r="V477" s="33">
        <v>0.402244644909803</v>
      </c>
      <c r="W477" s="11">
        <v>-2.5738941958435568E-2</v>
      </c>
      <c r="X477" s="10">
        <v>30</v>
      </c>
      <c r="Y477" s="33">
        <v>9.1121626412941359E-2</v>
      </c>
      <c r="Z477" s="13">
        <v>17533</v>
      </c>
      <c r="AA477" s="10">
        <v>-20</v>
      </c>
      <c r="AB477" s="33">
        <v>-0.13575001417327098</v>
      </c>
      <c r="AC477" s="11">
        <v>3.1052226192259114E-3</v>
      </c>
      <c r="AD477" s="10">
        <v>5</v>
      </c>
      <c r="AE477" s="33">
        <v>0.1216549631403534</v>
      </c>
      <c r="AF477" s="11">
        <v>1.6100822528656411E-2</v>
      </c>
      <c r="AG477" s="10">
        <v>40</v>
      </c>
      <c r="AH477" s="33">
        <v>0.12670329559823929</v>
      </c>
      <c r="AI477" s="14">
        <v>-0.26266666666666616</v>
      </c>
      <c r="AJ477" s="10">
        <v>-13</v>
      </c>
      <c r="AK477" s="33">
        <v>1.2241313548110977E-2</v>
      </c>
      <c r="AL477" s="13">
        <v>16553.043441553964</v>
      </c>
      <c r="AM477" s="38">
        <v>1</v>
      </c>
    </row>
    <row r="478" spans="1:39" x14ac:dyDescent="0.25">
      <c r="A478" t="s">
        <v>1135</v>
      </c>
      <c r="B478" s="5" t="s">
        <v>72</v>
      </c>
      <c r="C478" s="6" t="s">
        <v>52</v>
      </c>
      <c r="D478" s="7" t="s">
        <v>34</v>
      </c>
      <c r="E478" s="8">
        <v>53.60608636846019</v>
      </c>
      <c r="F478" s="36">
        <v>-0.50086206288633939</v>
      </c>
      <c r="G478" s="8">
        <v>-1.323254637499339</v>
      </c>
      <c r="H478" s="9">
        <v>-3</v>
      </c>
      <c r="I478" s="10">
        <v>-240</v>
      </c>
      <c r="J478" s="33">
        <v>-1.2546679605269098</v>
      </c>
      <c r="K478" s="11">
        <v>-5.1366095502138887E-2</v>
      </c>
      <c r="L478" s="10">
        <v>-43</v>
      </c>
      <c r="M478" s="33">
        <v>-0.22020462444963793</v>
      </c>
      <c r="N478" s="11">
        <v>-1.0911836447074309E-2</v>
      </c>
      <c r="O478" s="10">
        <v>2</v>
      </c>
      <c r="P478" s="33">
        <v>0.18253306674930969</v>
      </c>
      <c r="Q478" s="11">
        <v>-1.958676369913448E-2</v>
      </c>
      <c r="R478" s="10">
        <v>-32</v>
      </c>
      <c r="S478" s="33">
        <v>-0.29157196559112325</v>
      </c>
      <c r="T478" s="12">
        <v>0.34572392301618127</v>
      </c>
      <c r="U478" s="10">
        <v>-2</v>
      </c>
      <c r="V478" s="33">
        <v>-8.7059833261522002E-2</v>
      </c>
      <c r="W478" s="11">
        <v>7.4921164915204286E-3</v>
      </c>
      <c r="X478" s="10">
        <v>10</v>
      </c>
      <c r="Y478" s="33">
        <v>9.6568380830093226E-2</v>
      </c>
      <c r="Z478" s="13">
        <v>13705</v>
      </c>
      <c r="AA478" s="10">
        <v>-9</v>
      </c>
      <c r="AB478" s="33">
        <v>-8.5034183858707785E-2</v>
      </c>
      <c r="AC478" s="11">
        <v>2.7540016849199669E-3</v>
      </c>
      <c r="AD478" s="10">
        <v>0</v>
      </c>
      <c r="AE478" s="33">
        <v>2.1380475907689878E-2</v>
      </c>
      <c r="AF478" s="11">
        <v>1.7021210797180442E-2</v>
      </c>
      <c r="AG478" s="10">
        <v>45</v>
      </c>
      <c r="AH478" s="33">
        <v>9.8591860227335959E-2</v>
      </c>
      <c r="AI478" s="14">
        <v>-0.24</v>
      </c>
      <c r="AJ478" s="10">
        <v>-5</v>
      </c>
      <c r="AK478" s="33">
        <v>2.5568710100892678E-2</v>
      </c>
      <c r="AL478" s="13">
        <v>9430.8174759490066</v>
      </c>
      <c r="AM478" s="38"/>
    </row>
    <row r="479" spans="1:39" x14ac:dyDescent="0.25">
      <c r="A479" t="s">
        <v>849</v>
      </c>
      <c r="B479" s="5" t="s">
        <v>300</v>
      </c>
      <c r="C479" s="6" t="s">
        <v>30</v>
      </c>
      <c r="D479" s="7" t="s">
        <v>20</v>
      </c>
      <c r="E479" s="8">
        <v>23.041989618641015</v>
      </c>
      <c r="F479" s="36">
        <v>2.0069965269146008</v>
      </c>
      <c r="G479" s="8">
        <v>-1.3492544292773303</v>
      </c>
      <c r="H479" s="9">
        <v>95</v>
      </c>
      <c r="I479" s="10">
        <v>-26</v>
      </c>
      <c r="J479" s="33">
        <v>-5.544784651632062E-2</v>
      </c>
      <c r="K479" s="11">
        <v>1.8128374834300742E-2</v>
      </c>
      <c r="L479" s="10">
        <v>66</v>
      </c>
      <c r="M479" s="33">
        <v>0.26694277899899654</v>
      </c>
      <c r="N479" s="11">
        <v>-2.4947758678800135E-2</v>
      </c>
      <c r="O479" s="10">
        <v>123</v>
      </c>
      <c r="P479" s="33">
        <v>0.25288486664521803</v>
      </c>
      <c r="Q479" s="11">
        <v>-1.8016162403392062E-2</v>
      </c>
      <c r="R479" s="10">
        <v>19</v>
      </c>
      <c r="S479" s="33">
        <v>0.23888270298591624</v>
      </c>
      <c r="T479" s="12">
        <v>0</v>
      </c>
      <c r="U479" s="10">
        <v>277</v>
      </c>
      <c r="V479" s="33">
        <v>0.79651944154325161</v>
      </c>
      <c r="W479" s="11">
        <v>-5.0475359610919535E-2</v>
      </c>
      <c r="X479" s="10">
        <v>104</v>
      </c>
      <c r="Y479" s="33">
        <v>0.38350043292355684</v>
      </c>
      <c r="Z479" s="13">
        <v>30607</v>
      </c>
      <c r="AA479" s="10">
        <v>57</v>
      </c>
      <c r="AB479" s="33">
        <v>0.15072298137979684</v>
      </c>
      <c r="AC479" s="11">
        <v>-3.1100478468899795E-4</v>
      </c>
      <c r="AD479" s="10">
        <v>38</v>
      </c>
      <c r="AE479" s="33">
        <v>9.9089341335307668E-2</v>
      </c>
      <c r="AF479" s="11">
        <v>1.049461995873946E-2</v>
      </c>
      <c r="AG479" s="10">
        <v>0</v>
      </c>
      <c r="AH479" s="33">
        <v>-3.0300326558743818E-2</v>
      </c>
      <c r="AI479" s="14">
        <v>-0.11433333333333329</v>
      </c>
      <c r="AJ479" s="10">
        <v>1</v>
      </c>
      <c r="AK479" s="33">
        <v>0.16039243448228357</v>
      </c>
      <c r="AL479" s="13">
        <v>480050.82063662563</v>
      </c>
      <c r="AM479" s="38"/>
    </row>
    <row r="480" spans="1:39" x14ac:dyDescent="0.25">
      <c r="A480" t="s">
        <v>693</v>
      </c>
      <c r="B480" s="5" t="s">
        <v>58</v>
      </c>
      <c r="C480" s="6" t="s">
        <v>26</v>
      </c>
      <c r="D480" s="7" t="s">
        <v>20</v>
      </c>
      <c r="E480" s="8">
        <v>56.702760582018229</v>
      </c>
      <c r="F480" s="36">
        <v>-0.72319666255083881</v>
      </c>
      <c r="G480" s="8">
        <v>-1.3995077002737304</v>
      </c>
      <c r="H480" s="9">
        <v>-5</v>
      </c>
      <c r="I480" s="10">
        <v>-64</v>
      </c>
      <c r="J480" s="33">
        <v>-0.87279884417671172</v>
      </c>
      <c r="K480" s="11">
        <v>-4.7792850424429378E-2</v>
      </c>
      <c r="L480" s="10">
        <v>-54</v>
      </c>
      <c r="M480" s="33">
        <v>-1.9175041904461545</v>
      </c>
      <c r="N480" s="11">
        <v>3.348563080060947E-2</v>
      </c>
      <c r="O480" s="10">
        <v>-14</v>
      </c>
      <c r="P480" s="33">
        <v>-0.62465438290793562</v>
      </c>
      <c r="Q480" s="11">
        <v>3.0881409465528309E-2</v>
      </c>
      <c r="R480" s="10">
        <v>39</v>
      </c>
      <c r="S480" s="33">
        <v>2.3368902152013371E-3</v>
      </c>
      <c r="T480" s="12">
        <v>-0.72669147308277848</v>
      </c>
      <c r="U480" s="10">
        <v>-9</v>
      </c>
      <c r="V480" s="33">
        <v>-0.26727648233229018</v>
      </c>
      <c r="W480" s="11">
        <v>1.6924802726668658E-2</v>
      </c>
      <c r="X480" s="10">
        <v>4</v>
      </c>
      <c r="Y480" s="33">
        <v>7.419778613835204E-2</v>
      </c>
      <c r="Z480" s="13">
        <v>10398</v>
      </c>
      <c r="AA480" s="10">
        <v>1</v>
      </c>
      <c r="AB480" s="33">
        <v>3.8327187900594417E-2</v>
      </c>
      <c r="AC480" s="11">
        <v>-3.6617502458210494E-3</v>
      </c>
      <c r="AD480" s="10">
        <v>106</v>
      </c>
      <c r="AE480" s="33">
        <v>0.75894071525849038</v>
      </c>
      <c r="AF480" s="11">
        <v>5.2492929292929369E-2</v>
      </c>
      <c r="AG480" s="10">
        <v>-27</v>
      </c>
      <c r="AH480" s="33">
        <v>-6.1163649951394568E-2</v>
      </c>
      <c r="AI480" s="14">
        <v>-4.9666666666666526E-2</v>
      </c>
      <c r="AJ480" s="10">
        <v>5</v>
      </c>
      <c r="AK480" s="33">
        <v>3.1193177281256979E-2</v>
      </c>
      <c r="AL480" s="13">
        <v>10459.73477895074</v>
      </c>
      <c r="AM480" s="38"/>
    </row>
    <row r="481" spans="1:39" x14ac:dyDescent="0.25">
      <c r="A481" t="s">
        <v>1144</v>
      </c>
      <c r="B481" s="5" t="s">
        <v>175</v>
      </c>
      <c r="C481" s="6" t="s">
        <v>81</v>
      </c>
      <c r="D481" s="7" t="s">
        <v>34</v>
      </c>
      <c r="E481" s="8">
        <v>38.217922201314636</v>
      </c>
      <c r="F481" s="36">
        <v>0.80398119729456674</v>
      </c>
      <c r="G481" s="8">
        <v>-1.4411970146954403</v>
      </c>
      <c r="H481" s="9">
        <v>22</v>
      </c>
      <c r="I481" s="10">
        <v>291</v>
      </c>
      <c r="J481" s="33">
        <v>1.31306538370072</v>
      </c>
      <c r="K481" s="11">
        <v>0.12487597624745861</v>
      </c>
      <c r="L481" s="10">
        <v>56</v>
      </c>
      <c r="M481" s="33">
        <v>0.22158152330035524</v>
      </c>
      <c r="N481" s="11">
        <v>-2.7766571805231399E-2</v>
      </c>
      <c r="O481" s="10">
        <v>195</v>
      </c>
      <c r="P481" s="33">
        <v>1.441642063170069</v>
      </c>
      <c r="Q481" s="11">
        <v>-9.5445356984103474E-2</v>
      </c>
      <c r="R481" s="10">
        <v>-93</v>
      </c>
      <c r="S481" s="33">
        <v>-3.7533158112937587E-2</v>
      </c>
      <c r="T481" s="12">
        <v>0.37611008550409319</v>
      </c>
      <c r="U481" s="10">
        <v>-150</v>
      </c>
      <c r="V481" s="33">
        <v>-1.617104423100572</v>
      </c>
      <c r="W481" s="11">
        <v>9.632526968612716E-2</v>
      </c>
      <c r="X481" s="10">
        <v>-20</v>
      </c>
      <c r="Y481" s="33">
        <v>-6.1119181171507941E-2</v>
      </c>
      <c r="Z481" s="13">
        <v>11557</v>
      </c>
      <c r="AA481" s="10">
        <v>2</v>
      </c>
      <c r="AB481" s="33">
        <v>-3.3568538337356735E-2</v>
      </c>
      <c r="AC481" s="11">
        <v>9.9919376511690278E-4</v>
      </c>
      <c r="AD481" s="10">
        <v>97</v>
      </c>
      <c r="AE481" s="33">
        <v>0.73381426462737243</v>
      </c>
      <c r="AF481" s="11">
        <v>5.1109101701987125E-2</v>
      </c>
      <c r="AG481" s="10">
        <v>-17</v>
      </c>
      <c r="AH481" s="33">
        <v>-2.7113398050468196E-2</v>
      </c>
      <c r="AI481" s="14">
        <v>-8.7333333333333485E-2</v>
      </c>
      <c r="AJ481" s="10">
        <v>-40</v>
      </c>
      <c r="AK481" s="33">
        <v>3.8671719273907224E-3</v>
      </c>
      <c r="AL481" s="13">
        <v>5927.0665699898091</v>
      </c>
      <c r="AM481" s="38"/>
    </row>
    <row r="482" spans="1:39" x14ac:dyDescent="0.25">
      <c r="A482" t="s">
        <v>1097</v>
      </c>
      <c r="B482" s="5" t="s">
        <v>51</v>
      </c>
      <c r="C482" s="6" t="s">
        <v>52</v>
      </c>
      <c r="D482" s="7" t="s">
        <v>34</v>
      </c>
      <c r="E482" s="8">
        <v>58.374272733232942</v>
      </c>
      <c r="F482" s="36">
        <v>-0.79078161727481699</v>
      </c>
      <c r="G482" s="8">
        <v>-1.5709063667375531</v>
      </c>
      <c r="H482" s="9">
        <v>-5</v>
      </c>
      <c r="I482" s="10">
        <v>-381</v>
      </c>
      <c r="J482" s="33">
        <v>-1.3136616311298464</v>
      </c>
      <c r="K482" s="11">
        <v>-6.4981422050373161E-2</v>
      </c>
      <c r="L482" s="10">
        <v>11</v>
      </c>
      <c r="M482" s="33">
        <v>-3.0006491773778288E-3</v>
      </c>
      <c r="N482" s="11">
        <v>-2.0964686740962468E-2</v>
      </c>
      <c r="O482" s="10">
        <v>0</v>
      </c>
      <c r="P482" s="33">
        <v>-0.13200742414145061</v>
      </c>
      <c r="Q482" s="11">
        <v>-7.7825615175838858E-4</v>
      </c>
      <c r="R482" s="10">
        <v>-55</v>
      </c>
      <c r="S482" s="33">
        <v>-0.7970918904521459</v>
      </c>
      <c r="T482" s="12">
        <v>1.1668354488543011</v>
      </c>
      <c r="U482" s="10">
        <v>-3</v>
      </c>
      <c r="V482" s="33">
        <v>-7.5239871943906689E-2</v>
      </c>
      <c r="W482" s="11">
        <v>6.6741005519489749E-3</v>
      </c>
      <c r="X482" s="10">
        <v>7</v>
      </c>
      <c r="Y482" s="33">
        <v>6.8358356621123662E-2</v>
      </c>
      <c r="Z482" s="13">
        <v>10975</v>
      </c>
      <c r="AA482" s="10">
        <v>-17</v>
      </c>
      <c r="AB482" s="33">
        <v>-9.5690633704477918E-2</v>
      </c>
      <c r="AC482" s="11">
        <v>2.2471515220225599E-3</v>
      </c>
      <c r="AD482" s="10">
        <v>9</v>
      </c>
      <c r="AE482" s="33">
        <v>0.53731751229002445</v>
      </c>
      <c r="AF482" s="11">
        <v>4.7322998685365492E-2</v>
      </c>
      <c r="AG482" s="10">
        <v>46</v>
      </c>
      <c r="AH482" s="33">
        <v>9.8702947120336795E-2</v>
      </c>
      <c r="AI482" s="14">
        <v>-0.23499999999999988</v>
      </c>
      <c r="AJ482" s="10">
        <v>8</v>
      </c>
      <c r="AK482" s="33">
        <v>3.2248669410942621E-2</v>
      </c>
      <c r="AL482" s="13">
        <v>15728.054997964849</v>
      </c>
      <c r="AM482" s="38"/>
    </row>
    <row r="483" spans="1:39" ht="22.5" x14ac:dyDescent="0.25">
      <c r="A483" t="s">
        <v>1154</v>
      </c>
      <c r="B483" s="5" t="s">
        <v>278</v>
      </c>
      <c r="C483" s="6" t="s">
        <v>47</v>
      </c>
      <c r="D483" s="7" t="s">
        <v>20</v>
      </c>
      <c r="E483" s="8">
        <v>27.680659239103768</v>
      </c>
      <c r="F483" s="36">
        <v>1.7226033769230575</v>
      </c>
      <c r="G483" s="8">
        <v>-1.5843448063921599</v>
      </c>
      <c r="H483" s="9">
        <v>93</v>
      </c>
      <c r="I483" s="10">
        <v>143</v>
      </c>
      <c r="J483" s="33">
        <v>0.48214981223498804</v>
      </c>
      <c r="K483" s="11">
        <v>5.890039300177552E-2</v>
      </c>
      <c r="L483" s="10">
        <v>128</v>
      </c>
      <c r="M483" s="33">
        <v>0.54689470340017854</v>
      </c>
      <c r="N483" s="11">
        <v>-2.9385241144532497E-2</v>
      </c>
      <c r="O483" s="10">
        <v>108</v>
      </c>
      <c r="P483" s="33">
        <v>0.27812150105175593</v>
      </c>
      <c r="Q483" s="11">
        <v>-2.017168709905871E-2</v>
      </c>
      <c r="R483" s="10">
        <v>118</v>
      </c>
      <c r="S483" s="33">
        <v>0.55090328494746277</v>
      </c>
      <c r="T483" s="12">
        <v>-2.4101185529491276</v>
      </c>
      <c r="U483" s="10">
        <v>-23</v>
      </c>
      <c r="V483" s="33">
        <v>-3.3890757626401924E-2</v>
      </c>
      <c r="W483" s="11">
        <v>-1.1459937790773214E-3</v>
      </c>
      <c r="X483" s="10">
        <v>1</v>
      </c>
      <c r="Y483" s="33">
        <v>-5.2077237847834433E-2</v>
      </c>
      <c r="Z483" s="13">
        <v>15347</v>
      </c>
      <c r="AA483" s="10">
        <v>208</v>
      </c>
      <c r="AB483" s="33">
        <v>0.56930792326940982</v>
      </c>
      <c r="AC483" s="11">
        <v>-5.3026841804683054E-3</v>
      </c>
      <c r="AD483" s="10">
        <v>48</v>
      </c>
      <c r="AE483" s="33">
        <v>0.14815442667014223</v>
      </c>
      <c r="AF483" s="11">
        <v>1.4415706023909292E-2</v>
      </c>
      <c r="AG483" s="10">
        <v>-1</v>
      </c>
      <c r="AH483" s="33">
        <v>2.1471169511375621E-3</v>
      </c>
      <c r="AI483" s="14">
        <v>-9.9000000000000199E-2</v>
      </c>
      <c r="AJ483" s="10">
        <v>-12</v>
      </c>
      <c r="AK483" s="33">
        <v>1.7145313247786897E-2</v>
      </c>
      <c r="AL483" s="13">
        <v>10137.127000610824</v>
      </c>
      <c r="AM483" s="38">
        <v>1</v>
      </c>
    </row>
    <row r="484" spans="1:39" x14ac:dyDescent="0.25">
      <c r="A484" t="s">
        <v>879</v>
      </c>
      <c r="B484" s="5" t="s">
        <v>158</v>
      </c>
      <c r="C484" s="6" t="s">
        <v>19</v>
      </c>
      <c r="D484" s="7" t="s">
        <v>20</v>
      </c>
      <c r="E484" s="8">
        <v>37.629887707827578</v>
      </c>
      <c r="F484" s="36">
        <v>0.91281428403279863</v>
      </c>
      <c r="G484" s="8">
        <v>-1.5922011842532626</v>
      </c>
      <c r="H484" s="9">
        <v>20</v>
      </c>
      <c r="I484" s="10">
        <v>-41</v>
      </c>
      <c r="J484" s="33">
        <v>-7.5701117740968632E-2</v>
      </c>
      <c r="K484" s="11">
        <v>1.9773635421580837E-2</v>
      </c>
      <c r="L484" s="10">
        <v>-25</v>
      </c>
      <c r="M484" s="33">
        <v>-0.358479360118861</v>
      </c>
      <c r="N484" s="11">
        <v>-1.2903765923900162E-2</v>
      </c>
      <c r="O484" s="10">
        <v>66</v>
      </c>
      <c r="P484" s="33">
        <v>0.55328414547410709</v>
      </c>
      <c r="Q484" s="11">
        <v>-3.9456544949818498E-2</v>
      </c>
      <c r="R484" s="10">
        <v>-33</v>
      </c>
      <c r="S484" s="33">
        <v>-0.60531235295590391</v>
      </c>
      <c r="T484" s="12">
        <v>0.66234128991276253</v>
      </c>
      <c r="U484" s="10">
        <v>227</v>
      </c>
      <c r="V484" s="33">
        <v>0.72681225270117678</v>
      </c>
      <c r="W484" s="11">
        <v>-4.6002952807986809E-2</v>
      </c>
      <c r="X484" s="10">
        <v>14</v>
      </c>
      <c r="Y484" s="33">
        <v>9.3660739322779074E-2</v>
      </c>
      <c r="Z484" s="13">
        <v>14295</v>
      </c>
      <c r="AA484" s="10">
        <v>46</v>
      </c>
      <c r="AB484" s="33">
        <v>0.26744155932796521</v>
      </c>
      <c r="AC484" s="11">
        <v>-2.4636045153756253E-3</v>
      </c>
      <c r="AD484" s="10">
        <v>-27</v>
      </c>
      <c r="AE484" s="33">
        <v>-6.0471107914865395E-2</v>
      </c>
      <c r="AF484" s="11">
        <v>3.2304863532013339E-3</v>
      </c>
      <c r="AG484" s="10">
        <v>0</v>
      </c>
      <c r="AH484" s="33">
        <v>0.15239773138027179</v>
      </c>
      <c r="AI484" s="14">
        <v>-0.27266666666666728</v>
      </c>
      <c r="AJ484" s="10">
        <v>6</v>
      </c>
      <c r="AK484" s="33">
        <v>3.1378938789718924E-2</v>
      </c>
      <c r="AL484" s="13">
        <v>15198.322485146797</v>
      </c>
      <c r="AM484" s="38"/>
    </row>
    <row r="485" spans="1:39" x14ac:dyDescent="0.25">
      <c r="A485" t="s">
        <v>788</v>
      </c>
      <c r="B485" s="5" t="s">
        <v>88</v>
      </c>
      <c r="C485" s="6" t="s">
        <v>33</v>
      </c>
      <c r="D485" s="7" t="s">
        <v>34</v>
      </c>
      <c r="E485" s="8">
        <v>44.650589493415573</v>
      </c>
      <c r="F485" s="36">
        <v>0.34361512915482617</v>
      </c>
      <c r="G485" s="8">
        <v>-1.6032870480218833</v>
      </c>
      <c r="H485" s="9">
        <v>14</v>
      </c>
      <c r="I485" s="10">
        <v>121</v>
      </c>
      <c r="J485" s="33">
        <v>0.40464305718023591</v>
      </c>
      <c r="K485" s="11">
        <v>6.0348550524916611E-2</v>
      </c>
      <c r="L485" s="10">
        <v>-79</v>
      </c>
      <c r="M485" s="33">
        <v>-0.20309441351800228</v>
      </c>
      <c r="N485" s="11">
        <v>4.9973168286715844E-3</v>
      </c>
      <c r="O485" s="10">
        <v>2</v>
      </c>
      <c r="P485" s="33">
        <v>0.12796382179740684</v>
      </c>
      <c r="Q485" s="11">
        <v>-1.6578614923454527E-2</v>
      </c>
      <c r="R485" s="10">
        <v>17</v>
      </c>
      <c r="S485" s="33">
        <v>-7.6600964230437857E-2</v>
      </c>
      <c r="T485" s="12">
        <v>-0.34313994049123364</v>
      </c>
      <c r="U485" s="10">
        <v>72</v>
      </c>
      <c r="V485" s="33">
        <v>0.47917572795375996</v>
      </c>
      <c r="W485" s="11">
        <v>-2.9818448708332321E-2</v>
      </c>
      <c r="X485" s="10">
        <v>104</v>
      </c>
      <c r="Y485" s="33">
        <v>0.36730871576785701</v>
      </c>
      <c r="Z485" s="13">
        <v>28295</v>
      </c>
      <c r="AA485" s="10">
        <v>-50</v>
      </c>
      <c r="AB485" s="33">
        <v>-0.67079268321486529</v>
      </c>
      <c r="AC485" s="11">
        <v>8.3446019629225682E-3</v>
      </c>
      <c r="AD485" s="10">
        <v>-12</v>
      </c>
      <c r="AE485" s="33">
        <v>-5.8033232559156489E-2</v>
      </c>
      <c r="AF485" s="11">
        <v>5.1537313438189125E-3</v>
      </c>
      <c r="AG485" s="10">
        <v>31</v>
      </c>
      <c r="AH485" s="33">
        <v>0.46355228882342769</v>
      </c>
      <c r="AI485" s="14">
        <v>-0.63066666666666693</v>
      </c>
      <c r="AJ485" s="10">
        <v>19</v>
      </c>
      <c r="AK485" s="33">
        <v>3.3274042075383703E-2</v>
      </c>
      <c r="AL485" s="13">
        <v>19936.224379575491</v>
      </c>
      <c r="AM485" s="38"/>
    </row>
    <row r="486" spans="1:39" x14ac:dyDescent="0.25">
      <c r="A486" t="s">
        <v>677</v>
      </c>
      <c r="B486" s="5" t="s">
        <v>87</v>
      </c>
      <c r="C486" s="6" t="s">
        <v>19</v>
      </c>
      <c r="D486" s="7" t="s">
        <v>20</v>
      </c>
      <c r="E486" s="8">
        <v>52.659465635805972</v>
      </c>
      <c r="F486" s="36">
        <v>-0.28389978083818246</v>
      </c>
      <c r="G486" s="8">
        <v>-1.6700894731759917</v>
      </c>
      <c r="H486" s="9">
        <v>0</v>
      </c>
      <c r="I486" s="10">
        <v>-255</v>
      </c>
      <c r="J486" s="33">
        <v>-1.0440504461808653</v>
      </c>
      <c r="K486" s="11">
        <v>-5.1111026904130274E-2</v>
      </c>
      <c r="L486" s="10">
        <v>-110</v>
      </c>
      <c r="M486" s="33">
        <v>-1.674540468293046</v>
      </c>
      <c r="N486" s="11">
        <v>3.571117026876626E-2</v>
      </c>
      <c r="O486" s="10">
        <v>-14</v>
      </c>
      <c r="P486" s="33">
        <v>-0.36336616388257093</v>
      </c>
      <c r="Q486" s="11">
        <v>1.5804293996859509E-2</v>
      </c>
      <c r="R486" s="10">
        <v>-30</v>
      </c>
      <c r="S486" s="33">
        <v>-1.163049064938716</v>
      </c>
      <c r="T486" s="12">
        <v>1.4391550081143847</v>
      </c>
      <c r="U486" s="10">
        <v>99</v>
      </c>
      <c r="V486" s="33">
        <v>1.5990437417796068</v>
      </c>
      <c r="W486" s="11">
        <v>-9.5101553977724892E-2</v>
      </c>
      <c r="X486" s="10">
        <v>93</v>
      </c>
      <c r="Y486" s="33">
        <v>0.4632782124053354</v>
      </c>
      <c r="Z486" s="13">
        <v>29548</v>
      </c>
      <c r="AA486" s="10">
        <v>-36</v>
      </c>
      <c r="AB486" s="33">
        <v>-0.49108996059520682</v>
      </c>
      <c r="AC486" s="11">
        <v>5.9480519480519523E-3</v>
      </c>
      <c r="AD486" s="10">
        <v>15</v>
      </c>
      <c r="AE486" s="33">
        <v>0.31575009312994928</v>
      </c>
      <c r="AF486" s="11">
        <v>2.9753453400944263E-2</v>
      </c>
      <c r="AG486" s="10">
        <v>-3</v>
      </c>
      <c r="AH486" s="33">
        <v>0.10616684222862605</v>
      </c>
      <c r="AI486" s="14">
        <v>-0.2280000000000002</v>
      </c>
      <c r="AJ486" s="10">
        <v>8</v>
      </c>
      <c r="AK486" s="33">
        <v>3.4557517298960727E-2</v>
      </c>
      <c r="AL486" s="13">
        <v>14284.644171744534</v>
      </c>
      <c r="AM486" s="38"/>
    </row>
    <row r="487" spans="1:39" x14ac:dyDescent="0.25">
      <c r="A487" t="s">
        <v>998</v>
      </c>
      <c r="B487" s="5" t="s">
        <v>42</v>
      </c>
      <c r="C487" s="6" t="s">
        <v>24</v>
      </c>
      <c r="D487" s="7" t="s">
        <v>20</v>
      </c>
      <c r="E487" s="8">
        <v>71.168719747772172</v>
      </c>
      <c r="F487" s="36">
        <v>-1.7902737934287831</v>
      </c>
      <c r="G487" s="8">
        <v>-1.6850380603381865</v>
      </c>
      <c r="H487" s="9">
        <v>-2</v>
      </c>
      <c r="I487" s="10">
        <v>-78</v>
      </c>
      <c r="J487" s="33">
        <v>-0.21426388634232699</v>
      </c>
      <c r="K487" s="11">
        <v>1.2005024462540703E-2</v>
      </c>
      <c r="L487" s="10">
        <v>17</v>
      </c>
      <c r="M487" s="33">
        <v>-0.10118535408286622</v>
      </c>
      <c r="N487" s="11">
        <v>-2.4995103556056678E-2</v>
      </c>
      <c r="O487" s="10">
        <v>-6</v>
      </c>
      <c r="P487" s="33">
        <v>-0.72565049996123498</v>
      </c>
      <c r="Q487" s="11">
        <v>3.5005682749259803E-2</v>
      </c>
      <c r="R487" s="10">
        <v>3</v>
      </c>
      <c r="S487" s="33">
        <v>-0.73886416262317944</v>
      </c>
      <c r="T487" s="12">
        <v>-0.90621693473161269</v>
      </c>
      <c r="U487" s="10">
        <v>-5</v>
      </c>
      <c r="V487" s="33">
        <v>-0.19072669540659426</v>
      </c>
      <c r="W487" s="11">
        <v>1.4910111355439959E-2</v>
      </c>
      <c r="X487" s="10">
        <v>-1</v>
      </c>
      <c r="Y487" s="33">
        <v>3.0535615442576214E-2</v>
      </c>
      <c r="Z487" s="13">
        <v>7713</v>
      </c>
      <c r="AA487" s="10">
        <v>7</v>
      </c>
      <c r="AB487" s="33">
        <v>0.12603217882806206</v>
      </c>
      <c r="AC487" s="11">
        <v>-3.693356047700172E-3</v>
      </c>
      <c r="AD487" s="10">
        <v>-2</v>
      </c>
      <c r="AE487" s="33">
        <v>-0.26817399793111862</v>
      </c>
      <c r="AF487" s="11">
        <v>-4.0184220402172954E-4</v>
      </c>
      <c r="AG487" s="10">
        <v>0</v>
      </c>
      <c r="AH487" s="33">
        <v>0.19133472718055744</v>
      </c>
      <c r="AI487" s="14">
        <v>-0.30499999999999883</v>
      </c>
      <c r="AJ487" s="10">
        <v>0</v>
      </c>
      <c r="AK487" s="33">
        <v>3.0409586135459243E-2</v>
      </c>
      <c r="AL487" s="13">
        <v>6193.3576530580394</v>
      </c>
      <c r="AM487" s="38"/>
    </row>
    <row r="488" spans="1:39" x14ac:dyDescent="0.25">
      <c r="A488" t="s">
        <v>811</v>
      </c>
      <c r="B488" s="5" t="s">
        <v>227</v>
      </c>
      <c r="C488" s="6" t="s">
        <v>54</v>
      </c>
      <c r="D488" s="7" t="s">
        <v>39</v>
      </c>
      <c r="E488" s="8">
        <v>34.444176356642657</v>
      </c>
      <c r="F488" s="36">
        <v>1.2294299555375003</v>
      </c>
      <c r="G488" s="8">
        <v>-1.7320917891010055</v>
      </c>
      <c r="H488" s="9">
        <v>43</v>
      </c>
      <c r="I488" s="10">
        <v>-30</v>
      </c>
      <c r="J488" s="33">
        <v>-0.33332456288391643</v>
      </c>
      <c r="K488" s="11">
        <v>-8.7189880410860621E-3</v>
      </c>
      <c r="L488" s="10">
        <v>-35</v>
      </c>
      <c r="M488" s="33">
        <v>-0.2028992915744886</v>
      </c>
      <c r="N488" s="11">
        <v>-1.2310234956655779E-2</v>
      </c>
      <c r="O488" s="10">
        <v>76</v>
      </c>
      <c r="P488" s="33">
        <v>0.6096701516993045</v>
      </c>
      <c r="Q488" s="11">
        <v>-4.3050676156152878E-2</v>
      </c>
      <c r="R488" s="10">
        <v>154</v>
      </c>
      <c r="S488" s="33">
        <v>0.33977212205043972</v>
      </c>
      <c r="T488" s="12">
        <v>-0.4242681374628765</v>
      </c>
      <c r="U488" s="10">
        <v>36</v>
      </c>
      <c r="V488" s="33">
        <v>0.14850477409692558</v>
      </c>
      <c r="W488" s="11">
        <v>-1.1240545377852643E-2</v>
      </c>
      <c r="X488" s="10">
        <v>88</v>
      </c>
      <c r="Y488" s="33">
        <v>0.36467836147021693</v>
      </c>
      <c r="Z488" s="13">
        <v>26263</v>
      </c>
      <c r="AA488" s="10">
        <v>32</v>
      </c>
      <c r="AB488" s="33">
        <v>5.7458868364037602E-2</v>
      </c>
      <c r="AC488" s="11">
        <v>8.0118178658324102E-4</v>
      </c>
      <c r="AD488" s="10">
        <v>-53</v>
      </c>
      <c r="AE488" s="33">
        <v>-0.20022697356515864</v>
      </c>
      <c r="AF488" s="11">
        <v>-4.1524921404286763E-3</v>
      </c>
      <c r="AG488" s="10">
        <v>61</v>
      </c>
      <c r="AH488" s="33">
        <v>0.12858079207786044</v>
      </c>
      <c r="AI488" s="14">
        <v>-0.26966666666666672</v>
      </c>
      <c r="AJ488" s="10">
        <v>55</v>
      </c>
      <c r="AK488" s="33">
        <v>4.5933668067482475E-2</v>
      </c>
      <c r="AL488" s="13">
        <v>52976.827313041926</v>
      </c>
      <c r="AM488" s="38"/>
    </row>
    <row r="489" spans="1:39" x14ac:dyDescent="0.25">
      <c r="A489" t="s">
        <v>1076</v>
      </c>
      <c r="B489" s="5" t="s">
        <v>351</v>
      </c>
      <c r="C489" s="6" t="s">
        <v>71</v>
      </c>
      <c r="D489" s="7" t="s">
        <v>34</v>
      </c>
      <c r="E489" s="8">
        <v>27.470110831505981</v>
      </c>
      <c r="F489" s="36">
        <v>1.8185897770723609</v>
      </c>
      <c r="G489" s="8">
        <v>-1.7800596516783607</v>
      </c>
      <c r="H489" s="9">
        <v>97</v>
      </c>
      <c r="I489" s="10">
        <v>104</v>
      </c>
      <c r="J489" s="33">
        <v>0.51125401663676695</v>
      </c>
      <c r="K489" s="11">
        <v>5.5386926661761149E-2</v>
      </c>
      <c r="L489" s="10">
        <v>317</v>
      </c>
      <c r="M489" s="33">
        <v>1.0715270458443911</v>
      </c>
      <c r="N489" s="11">
        <v>-5.7151270258538701E-2</v>
      </c>
      <c r="O489" s="10">
        <v>192</v>
      </c>
      <c r="P489" s="33">
        <v>0.58862276276920988</v>
      </c>
      <c r="Q489" s="11">
        <v>-3.9994082701463263E-2</v>
      </c>
      <c r="R489" s="10">
        <v>19</v>
      </c>
      <c r="S489" s="33">
        <v>0.23888270298591624</v>
      </c>
      <c r="T489" s="12">
        <v>0</v>
      </c>
      <c r="U489" s="10">
        <v>139</v>
      </c>
      <c r="V489" s="33">
        <v>0.57649180723709781</v>
      </c>
      <c r="W489" s="11">
        <v>-3.6519597151184205E-2</v>
      </c>
      <c r="X489" s="10">
        <v>11</v>
      </c>
      <c r="Y489" s="33">
        <v>-1.9446436587755724E-2</v>
      </c>
      <c r="Z489" s="13">
        <v>17264</v>
      </c>
      <c r="AA489" s="10">
        <v>-33</v>
      </c>
      <c r="AB489" s="33">
        <v>-0.16479624283203076</v>
      </c>
      <c r="AC489" s="11">
        <v>3.8319604612850056E-3</v>
      </c>
      <c r="AD489" s="10">
        <v>62</v>
      </c>
      <c r="AE489" s="33">
        <v>0.19956111966105433</v>
      </c>
      <c r="AF489" s="11">
        <v>1.7303251865453229E-2</v>
      </c>
      <c r="AG489" s="10">
        <v>-2</v>
      </c>
      <c r="AH489" s="33">
        <v>-5.0581925610804629E-3</v>
      </c>
      <c r="AI489" s="14">
        <v>-0.11333333333333329</v>
      </c>
      <c r="AJ489" s="10">
        <v>-1</v>
      </c>
      <c r="AK489" s="33">
        <v>1.9373385435397544E-2</v>
      </c>
      <c r="AL489" s="13">
        <v>20872.262529746396</v>
      </c>
      <c r="AM489" s="38"/>
    </row>
    <row r="490" spans="1:39" x14ac:dyDescent="0.25">
      <c r="A490" t="s">
        <v>721</v>
      </c>
      <c r="B490" s="5" t="s">
        <v>229</v>
      </c>
      <c r="C490" s="6" t="s">
        <v>54</v>
      </c>
      <c r="D490" s="7" t="s">
        <v>39</v>
      </c>
      <c r="E490" s="8">
        <v>35.166081031146362</v>
      </c>
      <c r="F490" s="36">
        <v>1.1985369145554381</v>
      </c>
      <c r="G490" s="8">
        <v>-1.8018836125012641</v>
      </c>
      <c r="H490" s="9">
        <v>39</v>
      </c>
      <c r="I490" s="10">
        <v>424</v>
      </c>
      <c r="J490" s="33">
        <v>1.7868612712945793</v>
      </c>
      <c r="K490" s="11">
        <v>0.15508927138322726</v>
      </c>
      <c r="L490" s="10">
        <v>66</v>
      </c>
      <c r="M490" s="33">
        <v>0.27078148926789192</v>
      </c>
      <c r="N490" s="11">
        <v>-2.4927919720212736E-2</v>
      </c>
      <c r="O490" s="10">
        <v>-29</v>
      </c>
      <c r="P490" s="33">
        <v>-0.2931921482368775</v>
      </c>
      <c r="Q490" s="11">
        <v>1.358910881315914E-2</v>
      </c>
      <c r="R490" s="10">
        <v>123</v>
      </c>
      <c r="S490" s="33">
        <v>0.30537677230618654</v>
      </c>
      <c r="T490" s="12">
        <v>-0.70020286146128097</v>
      </c>
      <c r="U490" s="10">
        <v>117</v>
      </c>
      <c r="V490" s="33">
        <v>0.67836483203752396</v>
      </c>
      <c r="W490" s="11">
        <v>-4.202483627648658E-2</v>
      </c>
      <c r="X490" s="10">
        <v>62</v>
      </c>
      <c r="Y490" s="33">
        <v>0.24526638692291192</v>
      </c>
      <c r="Z490" s="13">
        <v>22170</v>
      </c>
      <c r="AA490" s="10">
        <v>11</v>
      </c>
      <c r="AB490" s="33">
        <v>-1.8728538097900621E-3</v>
      </c>
      <c r="AC490" s="11">
        <v>1.3819342822934608E-3</v>
      </c>
      <c r="AD490" s="10">
        <v>-53</v>
      </c>
      <c r="AE490" s="33">
        <v>-0.28369743200005126</v>
      </c>
      <c r="AF490" s="11">
        <v>-8.7771414477391119E-3</v>
      </c>
      <c r="AG490" s="10">
        <v>47</v>
      </c>
      <c r="AH490" s="33">
        <v>0.10810288165752813</v>
      </c>
      <c r="AI490" s="14">
        <v>-0.252</v>
      </c>
      <c r="AJ490" s="10">
        <v>27</v>
      </c>
      <c r="AK490" s="33">
        <v>2.741978712213812E-2</v>
      </c>
      <c r="AL490" s="13">
        <v>50196.188390235737</v>
      </c>
      <c r="AM490" s="38"/>
    </row>
    <row r="491" spans="1:39" x14ac:dyDescent="0.25">
      <c r="A491" t="s">
        <v>621</v>
      </c>
      <c r="B491" s="5" t="s">
        <v>144</v>
      </c>
      <c r="C491" s="6" t="s">
        <v>44</v>
      </c>
      <c r="D491" s="7" t="s">
        <v>20</v>
      </c>
      <c r="E491" s="8">
        <v>46.153552167360324</v>
      </c>
      <c r="F491" s="36">
        <v>0.31085816048604986</v>
      </c>
      <c r="G491" s="8">
        <v>-1.8269934545489335</v>
      </c>
      <c r="H491" s="9">
        <v>12</v>
      </c>
      <c r="I491" s="10">
        <v>-164</v>
      </c>
      <c r="J491" s="33">
        <v>-0.71483687245300964</v>
      </c>
      <c r="K491" s="11">
        <v>-2.9949782390358171E-2</v>
      </c>
      <c r="L491" s="10">
        <v>-102</v>
      </c>
      <c r="M491" s="33">
        <v>-3.3730168536303538</v>
      </c>
      <c r="N491" s="11">
        <v>9.3996739443148042E-2</v>
      </c>
      <c r="O491" s="10">
        <v>20</v>
      </c>
      <c r="P491" s="33">
        <v>5.2130992892948869E-2</v>
      </c>
      <c r="Q491" s="11">
        <v>-7.0838765754019997E-3</v>
      </c>
      <c r="R491" s="10">
        <v>212</v>
      </c>
      <c r="S491" s="33">
        <v>0.40681798599091756</v>
      </c>
      <c r="T491" s="12">
        <v>-0.70621468926553677</v>
      </c>
      <c r="U491" s="10">
        <v>54</v>
      </c>
      <c r="V491" s="33">
        <v>1.1573925978160362</v>
      </c>
      <c r="W491" s="11">
        <v>-6.8645125737125612E-2</v>
      </c>
      <c r="X491" s="10">
        <v>2</v>
      </c>
      <c r="Y491" s="33">
        <v>1.3918867495898879E-2</v>
      </c>
      <c r="Z491" s="13">
        <v>14444</v>
      </c>
      <c r="AA491" s="10">
        <v>8</v>
      </c>
      <c r="AB491" s="33">
        <v>0.12756746072984759</v>
      </c>
      <c r="AC491" s="11">
        <v>-3.7116644823066841E-3</v>
      </c>
      <c r="AD491" s="10">
        <v>-23</v>
      </c>
      <c r="AE491" s="33">
        <v>-0.44194368185914001</v>
      </c>
      <c r="AF491" s="11">
        <v>-1.5229161494721755E-2</v>
      </c>
      <c r="AG491" s="10">
        <v>32</v>
      </c>
      <c r="AH491" s="33">
        <v>4.4063683085505179E-2</v>
      </c>
      <c r="AI491" s="14">
        <v>-0.17766666666666708</v>
      </c>
      <c r="AJ491" s="10">
        <v>14</v>
      </c>
      <c r="AK491" s="33">
        <v>2.3685792676022444E-2</v>
      </c>
      <c r="AL491" s="13">
        <v>25440.022102191593</v>
      </c>
      <c r="AM491" s="38"/>
    </row>
    <row r="492" spans="1:39" x14ac:dyDescent="0.25">
      <c r="A492" t="s">
        <v>762</v>
      </c>
      <c r="B492" s="5" t="s">
        <v>113</v>
      </c>
      <c r="C492" s="6" t="s">
        <v>54</v>
      </c>
      <c r="D492" s="7" t="s">
        <v>39</v>
      </c>
      <c r="E492" s="8">
        <v>47.363930858234596</v>
      </c>
      <c r="F492" s="36">
        <v>0.36183700771785166</v>
      </c>
      <c r="G492" s="8">
        <v>-2.1993290790930473</v>
      </c>
      <c r="H492" s="9">
        <v>8</v>
      </c>
      <c r="I492" s="10">
        <v>176</v>
      </c>
      <c r="J492" s="33">
        <v>0.59439662385672987</v>
      </c>
      <c r="K492" s="11">
        <v>6.9343706049277309E-2</v>
      </c>
      <c r="L492" s="10">
        <v>78</v>
      </c>
      <c r="M492" s="33">
        <v>0.3014809041370814</v>
      </c>
      <c r="N492" s="11">
        <v>-2.6120490052049965E-2</v>
      </c>
      <c r="O492" s="10">
        <v>-29</v>
      </c>
      <c r="P492" s="33">
        <v>-0.46517292033386271</v>
      </c>
      <c r="Q492" s="11">
        <v>2.3304971689072404E-2</v>
      </c>
      <c r="R492" s="10">
        <v>-41</v>
      </c>
      <c r="S492" s="33">
        <v>-8.6766934326570247E-2</v>
      </c>
      <c r="T492" s="12">
        <v>0.27541621117299619</v>
      </c>
      <c r="U492" s="10">
        <v>10</v>
      </c>
      <c r="V492" s="33">
        <v>0.21894365749765776</v>
      </c>
      <c r="W492" s="11">
        <v>-1.2316802476623201E-2</v>
      </c>
      <c r="X492" s="10">
        <v>-8</v>
      </c>
      <c r="Y492" s="33">
        <v>-1.3201171981605753E-2</v>
      </c>
      <c r="Z492" s="13">
        <v>9891</v>
      </c>
      <c r="AA492" s="10">
        <v>-11</v>
      </c>
      <c r="AB492" s="33">
        <v>-8.1721950678870225E-2</v>
      </c>
      <c r="AC492" s="11">
        <v>3.3484325783710855E-3</v>
      </c>
      <c r="AD492" s="10">
        <v>12</v>
      </c>
      <c r="AE492" s="33">
        <v>0.53361070755483064</v>
      </c>
      <c r="AF492" s="11">
        <v>4.649911304330534E-2</v>
      </c>
      <c r="AG492" s="10">
        <v>42</v>
      </c>
      <c r="AH492" s="33">
        <v>0.10632508310359731</v>
      </c>
      <c r="AI492" s="14">
        <v>-0.24266666666666659</v>
      </c>
      <c r="AJ492" s="10">
        <v>10</v>
      </c>
      <c r="AK492" s="33">
        <v>2.2379868847677648E-2</v>
      </c>
      <c r="AL492" s="13">
        <v>16118.805470751773</v>
      </c>
      <c r="AM492" s="38"/>
    </row>
    <row r="493" spans="1:39" x14ac:dyDescent="0.25">
      <c r="A493" t="s">
        <v>649</v>
      </c>
      <c r="B493" s="5" t="s">
        <v>174</v>
      </c>
      <c r="C493" s="6" t="s">
        <v>172</v>
      </c>
      <c r="D493" s="7" t="s">
        <v>39</v>
      </c>
      <c r="E493" s="8">
        <v>37.870203741427446</v>
      </c>
      <c r="F493" s="36">
        <v>1.1551267878252847</v>
      </c>
      <c r="G493" s="8">
        <v>-2.2429454917714864</v>
      </c>
      <c r="H493" s="9">
        <v>32</v>
      </c>
      <c r="I493" s="10">
        <v>315</v>
      </c>
      <c r="J493" s="33">
        <v>1.8171314573590645</v>
      </c>
      <c r="K493" s="11">
        <v>0.16320170377843024</v>
      </c>
      <c r="L493" s="10">
        <v>240</v>
      </c>
      <c r="M493" s="33">
        <v>1.7088824763668935</v>
      </c>
      <c r="N493" s="11">
        <v>-0.10514086082911246</v>
      </c>
      <c r="O493" s="10">
        <v>-27</v>
      </c>
      <c r="P493" s="33">
        <v>-0.10679904368176185</v>
      </c>
      <c r="Q493" s="11">
        <v>3.2771830473328142E-3</v>
      </c>
      <c r="R493" s="10">
        <v>35</v>
      </c>
      <c r="S493" s="33">
        <v>-1.2155911825104421E-2</v>
      </c>
      <c r="T493" s="12">
        <v>-0.65746641482469359</v>
      </c>
      <c r="U493" s="10">
        <v>-49</v>
      </c>
      <c r="V493" s="33">
        <v>-0.25830789965752021</v>
      </c>
      <c r="W493" s="11">
        <v>1.3768392687081257E-2</v>
      </c>
      <c r="X493" s="10">
        <v>-34</v>
      </c>
      <c r="Y493" s="33">
        <v>-9.3573397907621092E-2</v>
      </c>
      <c r="Z493" s="13">
        <v>8236</v>
      </c>
      <c r="AA493" s="10">
        <v>54</v>
      </c>
      <c r="AB493" s="33">
        <v>0.13890074652566212</v>
      </c>
      <c r="AC493" s="11">
        <v>-1.7002310993727981E-4</v>
      </c>
      <c r="AD493" s="10">
        <v>30</v>
      </c>
      <c r="AE493" s="33">
        <v>0.54773973239929175</v>
      </c>
      <c r="AF493" s="11">
        <v>4.2305428204146289E-2</v>
      </c>
      <c r="AG493" s="10">
        <v>47</v>
      </c>
      <c r="AH493" s="33">
        <v>0.21197574020678403</v>
      </c>
      <c r="AI493" s="14">
        <v>-0.35666666666666735</v>
      </c>
      <c r="AJ493" s="10">
        <v>-9</v>
      </c>
      <c r="AK493" s="33">
        <v>1.9300573956609945E-2</v>
      </c>
      <c r="AL493" s="13">
        <v>9014.9240144117066</v>
      </c>
      <c r="AM493" s="38"/>
    </row>
    <row r="494" spans="1:39" x14ac:dyDescent="0.25">
      <c r="A494" t="s">
        <v>961</v>
      </c>
      <c r="B494" s="5" t="s">
        <v>107</v>
      </c>
      <c r="C494" s="6" t="s">
        <v>30</v>
      </c>
      <c r="D494" s="7" t="s">
        <v>20</v>
      </c>
      <c r="E494" s="8">
        <v>40.723524427812237</v>
      </c>
      <c r="F494" s="36">
        <v>0.92693630583752773</v>
      </c>
      <c r="G494" s="8">
        <v>-2.2552533887668602</v>
      </c>
      <c r="H494" s="9">
        <v>28</v>
      </c>
      <c r="I494" s="10">
        <v>-199</v>
      </c>
      <c r="J494" s="33">
        <v>-0.60092405228805934</v>
      </c>
      <c r="K494" s="11">
        <v>-1.4935230979207792E-2</v>
      </c>
      <c r="L494" s="10">
        <v>24</v>
      </c>
      <c r="M494" s="33">
        <v>0.50213167626916966</v>
      </c>
      <c r="N494" s="11">
        <v>-7.1603178374382931E-2</v>
      </c>
      <c r="O494" s="10">
        <v>36</v>
      </c>
      <c r="P494" s="33">
        <v>0.48408936391032342</v>
      </c>
      <c r="Q494" s="11">
        <v>-3.5729519899184478E-2</v>
      </c>
      <c r="R494" s="10">
        <v>-1</v>
      </c>
      <c r="S494" s="33">
        <v>-0.59926511967746987</v>
      </c>
      <c r="T494" s="12">
        <v>7.7315659766491684E-2</v>
      </c>
      <c r="U494" s="10">
        <v>431</v>
      </c>
      <c r="V494" s="33">
        <v>1.6376016770249335</v>
      </c>
      <c r="W494" s="11">
        <v>-9.9954215508511066E-2</v>
      </c>
      <c r="X494" s="10">
        <v>-4</v>
      </c>
      <c r="Y494" s="33">
        <v>1.5485596077741803E-2</v>
      </c>
      <c r="Z494" s="13">
        <v>10362</v>
      </c>
      <c r="AA494" s="10">
        <v>-31</v>
      </c>
      <c r="AB494" s="33">
        <v>-0.27835124546077311</v>
      </c>
      <c r="AC494" s="11">
        <v>4.0450450450450481E-3</v>
      </c>
      <c r="AD494" s="10">
        <v>-87</v>
      </c>
      <c r="AE494" s="33">
        <v>-0.34416984155966474</v>
      </c>
      <c r="AF494" s="11">
        <v>-1.3346475226998167E-2</v>
      </c>
      <c r="AG494" s="10">
        <v>50</v>
      </c>
      <c r="AH494" s="33">
        <v>9.8182527130572406E-2</v>
      </c>
      <c r="AI494" s="14">
        <v>-0.23833333333333329</v>
      </c>
      <c r="AJ494" s="10">
        <v>64</v>
      </c>
      <c r="AK494" s="33">
        <v>4.6793350978065806E-2</v>
      </c>
      <c r="AL494" s="13">
        <v>46395.035077520108</v>
      </c>
      <c r="AM494" s="38"/>
    </row>
    <row r="495" spans="1:39" x14ac:dyDescent="0.25">
      <c r="A495" t="s">
        <v>682</v>
      </c>
      <c r="B495" s="5" t="s">
        <v>56</v>
      </c>
      <c r="C495" s="6" t="s">
        <v>41</v>
      </c>
      <c r="D495" s="7" t="s">
        <v>34</v>
      </c>
      <c r="E495" s="8">
        <v>59.442507801004275</v>
      </c>
      <c r="F495" s="36">
        <v>-0.59059788075056474</v>
      </c>
      <c r="G495" s="8">
        <v>-2.285049815679713</v>
      </c>
      <c r="H495" s="9">
        <v>-2</v>
      </c>
      <c r="I495" s="10">
        <v>141</v>
      </c>
      <c r="J495" s="33">
        <v>0.89354391485268514</v>
      </c>
      <c r="K495" s="11">
        <v>9.938475401713398E-2</v>
      </c>
      <c r="L495" s="10">
        <v>-23</v>
      </c>
      <c r="M495" s="33">
        <v>-0.21908358486441143</v>
      </c>
      <c r="N495" s="11">
        <v>-1.4833024078660273E-2</v>
      </c>
      <c r="O495" s="10">
        <v>2</v>
      </c>
      <c r="P495" s="33">
        <v>0.14950614244049021</v>
      </c>
      <c r="Q495" s="11">
        <v>-1.7551075221267559E-2</v>
      </c>
      <c r="R495" s="10">
        <v>26</v>
      </c>
      <c r="S495" s="33">
        <v>-0.15413824919160329</v>
      </c>
      <c r="T495" s="12">
        <v>-0.91835274818068235</v>
      </c>
      <c r="U495" s="10">
        <v>-1</v>
      </c>
      <c r="V495" s="33">
        <v>-7.7626580301366488E-3</v>
      </c>
      <c r="W495" s="11">
        <v>3.1775494089803513E-3</v>
      </c>
      <c r="X495" s="10">
        <v>-3</v>
      </c>
      <c r="Y495" s="33">
        <v>1.9792096156926453E-2</v>
      </c>
      <c r="Z495" s="13">
        <v>7641</v>
      </c>
      <c r="AA495" s="10">
        <v>-6</v>
      </c>
      <c r="AB495" s="33">
        <v>-0.29768398880116442</v>
      </c>
      <c r="AC495" s="11">
        <v>2.7541592190292868E-3</v>
      </c>
      <c r="AD495" s="10">
        <v>-3</v>
      </c>
      <c r="AE495" s="33">
        <v>-0.38452584221744912</v>
      </c>
      <c r="AF495" s="11">
        <v>-9.9502162522376869E-3</v>
      </c>
      <c r="AG495" s="10">
        <v>-18</v>
      </c>
      <c r="AH495" s="33">
        <v>-0.3567954636008821</v>
      </c>
      <c r="AI495" s="14">
        <v>0.3113333333333328</v>
      </c>
      <c r="AJ495" s="10">
        <v>-16</v>
      </c>
      <c r="AK495" s="33">
        <v>1.9193609182090621E-2</v>
      </c>
      <c r="AL495" s="13">
        <v>2514.4433065759513</v>
      </c>
      <c r="AM495" s="38">
        <v>1</v>
      </c>
    </row>
    <row r="496" spans="1:39" x14ac:dyDescent="0.25">
      <c r="A496" t="s">
        <v>752</v>
      </c>
      <c r="B496" s="5" t="s">
        <v>150</v>
      </c>
      <c r="C496" s="6" t="s">
        <v>24</v>
      </c>
      <c r="D496" s="7" t="s">
        <v>20</v>
      </c>
      <c r="E496" s="8">
        <v>35.844541210846977</v>
      </c>
      <c r="F496" s="36">
        <v>1.3467796189762169</v>
      </c>
      <c r="G496" s="8">
        <v>-2.307873473199848</v>
      </c>
      <c r="H496" s="9">
        <v>41</v>
      </c>
      <c r="I496" s="10">
        <v>29</v>
      </c>
      <c r="J496" s="33">
        <v>0.22320034215501405</v>
      </c>
      <c r="K496" s="11">
        <v>3.3313820144963202E-2</v>
      </c>
      <c r="L496" s="10">
        <v>34</v>
      </c>
      <c r="M496" s="33">
        <v>0.18049079671060719</v>
      </c>
      <c r="N496" s="11">
        <v>-1.4498094089970666E-2</v>
      </c>
      <c r="O496" s="10">
        <v>105</v>
      </c>
      <c r="P496" s="33">
        <v>0.49378089465730429</v>
      </c>
      <c r="Q496" s="11">
        <v>-3.4830780986341486E-2</v>
      </c>
      <c r="R496" s="10">
        <v>-9</v>
      </c>
      <c r="S496" s="33">
        <v>9.1787374730151E-2</v>
      </c>
      <c r="T496" s="12">
        <v>-1.0894093844836972E-2</v>
      </c>
      <c r="U496" s="10">
        <v>79</v>
      </c>
      <c r="V496" s="33">
        <v>0.41023461189575289</v>
      </c>
      <c r="W496" s="11">
        <v>-2.6341038557982019E-2</v>
      </c>
      <c r="X496" s="10">
        <v>151</v>
      </c>
      <c r="Y496" s="33">
        <v>0.52766212732132245</v>
      </c>
      <c r="Z496" s="13">
        <v>36560</v>
      </c>
      <c r="AA496" s="10">
        <v>-1</v>
      </c>
      <c r="AB496" s="33">
        <v>-0.147201304857973</v>
      </c>
      <c r="AC496" s="11">
        <v>1.0864197530864178E-3</v>
      </c>
      <c r="AD496" s="10">
        <v>-36</v>
      </c>
      <c r="AE496" s="33">
        <v>-0.12446244784240135</v>
      </c>
      <c r="AF496" s="11">
        <v>8.8739139694204994E-6</v>
      </c>
      <c r="AG496" s="10">
        <v>-6</v>
      </c>
      <c r="AH496" s="33">
        <v>-4.0810170598176321E-2</v>
      </c>
      <c r="AI496" s="14">
        <v>-8.3000000000000185E-2</v>
      </c>
      <c r="AJ496" s="10">
        <v>0</v>
      </c>
      <c r="AK496" s="33">
        <v>1.7032484020798849E-2</v>
      </c>
      <c r="AL496" s="13">
        <v>12391.360289471646</v>
      </c>
      <c r="AM496" s="38"/>
    </row>
    <row r="497" spans="1:39" x14ac:dyDescent="0.25">
      <c r="A497" t="s">
        <v>870</v>
      </c>
      <c r="B497" s="5" t="s">
        <v>118</v>
      </c>
      <c r="C497" s="6" t="s">
        <v>54</v>
      </c>
      <c r="D497" s="7" t="s">
        <v>39</v>
      </c>
      <c r="E497" s="8">
        <v>45.490808105265508</v>
      </c>
      <c r="F497" s="36">
        <v>0.56477982594222809</v>
      </c>
      <c r="G497" s="8">
        <v>-2.3232678046510742</v>
      </c>
      <c r="H497" s="9">
        <v>18</v>
      </c>
      <c r="I497" s="10">
        <v>183</v>
      </c>
      <c r="J497" s="33">
        <v>0.66128654296512979</v>
      </c>
      <c r="K497" s="11">
        <v>7.6170197443178211E-2</v>
      </c>
      <c r="L497" s="10">
        <v>13</v>
      </c>
      <c r="M497" s="33">
        <v>-1.8377772711652973E-2</v>
      </c>
      <c r="N497" s="11">
        <v>-2.2743907233893267E-2</v>
      </c>
      <c r="O497" s="10">
        <v>-7</v>
      </c>
      <c r="P497" s="33">
        <v>-3.1455645006523092E-2</v>
      </c>
      <c r="Q497" s="11">
        <v>-3.8051057893329771E-3</v>
      </c>
      <c r="R497" s="10">
        <v>23</v>
      </c>
      <c r="S497" s="33">
        <v>0.14514821752968357</v>
      </c>
      <c r="T497" s="12">
        <v>-0.13274076517581473</v>
      </c>
      <c r="U497" s="10">
        <v>-4</v>
      </c>
      <c r="V497" s="33">
        <v>-2.6600857097701436E-2</v>
      </c>
      <c r="W497" s="11">
        <v>3.3994343167310925E-3</v>
      </c>
      <c r="X497" s="10">
        <v>5</v>
      </c>
      <c r="Y497" s="33">
        <v>4.945258981741818E-2</v>
      </c>
      <c r="Z497" s="13">
        <v>12342</v>
      </c>
      <c r="AA497" s="10">
        <v>62</v>
      </c>
      <c r="AB497" s="33">
        <v>0.18913028390905015</v>
      </c>
      <c r="AC497" s="11">
        <v>-8.9580275902553796E-4</v>
      </c>
      <c r="AD497" s="10">
        <v>3</v>
      </c>
      <c r="AE497" s="33">
        <v>5.6529565837265316E-2</v>
      </c>
      <c r="AF497" s="11">
        <v>1.4769852392769622E-2</v>
      </c>
      <c r="AG497" s="10">
        <v>19</v>
      </c>
      <c r="AH497" s="33">
        <v>5.2832527116297934E-2</v>
      </c>
      <c r="AI497" s="14">
        <v>-0.19266666666666676</v>
      </c>
      <c r="AJ497" s="10">
        <v>35</v>
      </c>
      <c r="AK497" s="33">
        <v>3.456138644236427E-2</v>
      </c>
      <c r="AL497" s="13">
        <v>50441.94233820666</v>
      </c>
      <c r="AM497" s="38">
        <v>1</v>
      </c>
    </row>
    <row r="498" spans="1:39" x14ac:dyDescent="0.25">
      <c r="A498" t="s">
        <v>980</v>
      </c>
      <c r="B498" s="5" t="s">
        <v>66</v>
      </c>
      <c r="C498" s="6" t="s">
        <v>44</v>
      </c>
      <c r="D498" s="7" t="s">
        <v>20</v>
      </c>
      <c r="E498" s="8">
        <v>47.033744634658618</v>
      </c>
      <c r="F498" s="36">
        <v>0.44268073306373346</v>
      </c>
      <c r="G498" s="8">
        <v>-2.3331408554459543</v>
      </c>
      <c r="H498" s="9">
        <v>9</v>
      </c>
      <c r="I498" s="10">
        <v>59</v>
      </c>
      <c r="J498" s="33">
        <v>0.27940978935671024</v>
      </c>
      <c r="K498" s="11">
        <v>4.0104690441195356E-2</v>
      </c>
      <c r="L498" s="10">
        <v>3</v>
      </c>
      <c r="M498" s="33">
        <v>-0.12253317168453332</v>
      </c>
      <c r="N498" s="11">
        <v>-2.0621253682820279E-2</v>
      </c>
      <c r="O498" s="10">
        <v>30</v>
      </c>
      <c r="P498" s="33">
        <v>0.80557487614003498</v>
      </c>
      <c r="Q498" s="11">
        <v>-5.7513914656771803E-2</v>
      </c>
      <c r="R498" s="10">
        <v>2</v>
      </c>
      <c r="S498" s="33">
        <v>-2.2252744407840108</v>
      </c>
      <c r="T498" s="12">
        <v>0.41911562757484155</v>
      </c>
      <c r="U498" s="10">
        <v>108</v>
      </c>
      <c r="V498" s="33">
        <v>0.87725965347029411</v>
      </c>
      <c r="W498" s="11">
        <v>-5.313687385793428E-2</v>
      </c>
      <c r="X498" s="10">
        <v>39</v>
      </c>
      <c r="Y498" s="33">
        <v>0.18004267981038236</v>
      </c>
      <c r="Z498" s="13">
        <v>19347</v>
      </c>
      <c r="AA498" s="10">
        <v>123</v>
      </c>
      <c r="AB498" s="33">
        <v>0.41800239738879968</v>
      </c>
      <c r="AC498" s="11">
        <v>-3.7519181585677769E-3</v>
      </c>
      <c r="AD498" s="10">
        <v>109</v>
      </c>
      <c r="AE498" s="33">
        <v>0.42271296266056602</v>
      </c>
      <c r="AF498" s="11">
        <v>3.1339104966188525E-2</v>
      </c>
      <c r="AG498" s="10">
        <v>-68</v>
      </c>
      <c r="AH498" s="33">
        <v>-0.31581083617888828</v>
      </c>
      <c r="AI498" s="14">
        <v>0.22833333333333328</v>
      </c>
      <c r="AJ498" s="10">
        <v>-16</v>
      </c>
      <c r="AK498" s="33">
        <v>1.6384636017378829E-2</v>
      </c>
      <c r="AL498" s="13">
        <v>7504.5721400714101</v>
      </c>
      <c r="AM498" s="38"/>
    </row>
    <row r="499" spans="1:39" x14ac:dyDescent="0.25">
      <c r="A499" t="s">
        <v>889</v>
      </c>
      <c r="B499" s="5" t="s">
        <v>171</v>
      </c>
      <c r="C499" s="6" t="s">
        <v>172</v>
      </c>
      <c r="D499" s="7" t="s">
        <v>39</v>
      </c>
      <c r="E499" s="8">
        <v>36.289132982911248</v>
      </c>
      <c r="F499" s="36">
        <v>1.3381569648956293</v>
      </c>
      <c r="G499" s="8">
        <v>-2.3766992896170365</v>
      </c>
      <c r="H499" s="9">
        <v>41</v>
      </c>
      <c r="I499" s="10">
        <v>168</v>
      </c>
      <c r="J499" s="33">
        <v>0.56082754313408234</v>
      </c>
      <c r="K499" s="11">
        <v>6.7426604530466894E-2</v>
      </c>
      <c r="L499" s="10">
        <v>161</v>
      </c>
      <c r="M499" s="33">
        <v>0.78753143267856884</v>
      </c>
      <c r="N499" s="11">
        <v>-5.8588916405396034E-2</v>
      </c>
      <c r="O499" s="10">
        <v>203</v>
      </c>
      <c r="P499" s="33">
        <v>0.63925510595100987</v>
      </c>
      <c r="Q499" s="11">
        <v>-4.3201901159771156E-2</v>
      </c>
      <c r="R499" s="10">
        <v>-16</v>
      </c>
      <c r="S499" s="33">
        <v>-0.227435229653806</v>
      </c>
      <c r="T499" s="12">
        <v>0.17995586733853708</v>
      </c>
      <c r="U499" s="10">
        <v>6</v>
      </c>
      <c r="V499" s="33">
        <v>7.7578437390617538E-2</v>
      </c>
      <c r="W499" s="11">
        <v>-5.5675576324054621E-3</v>
      </c>
      <c r="X499" s="10">
        <v>22</v>
      </c>
      <c r="Y499" s="33">
        <v>9.5230939975765927E-2</v>
      </c>
      <c r="Z499" s="13">
        <v>16300</v>
      </c>
      <c r="AA499" s="10">
        <v>-6</v>
      </c>
      <c r="AB499" s="33">
        <v>-4.1662963525463059E-2</v>
      </c>
      <c r="AC499" s="11">
        <v>1.3492927094668136E-3</v>
      </c>
      <c r="AD499" s="10">
        <v>89</v>
      </c>
      <c r="AE499" s="33">
        <v>0.41564146207475922</v>
      </c>
      <c r="AF499" s="11">
        <v>3.1420789142929784E-2</v>
      </c>
      <c r="AG499" s="10">
        <v>31</v>
      </c>
      <c r="AH499" s="33">
        <v>0.15290920808875774</v>
      </c>
      <c r="AI499" s="14">
        <v>-0.2886666666666664</v>
      </c>
      <c r="AJ499" s="10">
        <v>-12</v>
      </c>
      <c r="AK499" s="33">
        <v>1.6928666829573613E-2</v>
      </c>
      <c r="AL499" s="13">
        <v>10214.512124098415</v>
      </c>
      <c r="AM499" s="38"/>
    </row>
    <row r="500" spans="1:39" x14ac:dyDescent="0.25">
      <c r="A500" t="s">
        <v>652</v>
      </c>
      <c r="B500" s="5" t="s">
        <v>255</v>
      </c>
      <c r="C500" s="6" t="s">
        <v>71</v>
      </c>
      <c r="D500" s="7" t="s">
        <v>34</v>
      </c>
      <c r="E500" s="8">
        <v>35.688131006216146</v>
      </c>
      <c r="F500" s="36">
        <v>1.4082116661892334</v>
      </c>
      <c r="G500" s="8">
        <v>-2.4287362878510663</v>
      </c>
      <c r="H500" s="9">
        <v>46</v>
      </c>
      <c r="I500" s="10">
        <v>73</v>
      </c>
      <c r="J500" s="33">
        <v>0.49875359828156618</v>
      </c>
      <c r="K500" s="11">
        <v>5.1497814607291637E-2</v>
      </c>
      <c r="L500" s="10">
        <v>-9</v>
      </c>
      <c r="M500" s="33">
        <v>-3.2313880315021213</v>
      </c>
      <c r="N500" s="11">
        <v>5.6178713001668018E-2</v>
      </c>
      <c r="O500" s="10">
        <v>113</v>
      </c>
      <c r="P500" s="33">
        <v>0.46758955586231271</v>
      </c>
      <c r="Q500" s="11">
        <v>-3.2929292929292926E-2</v>
      </c>
      <c r="R500" s="10">
        <v>19</v>
      </c>
      <c r="S500" s="33">
        <v>0.23888270298591624</v>
      </c>
      <c r="T500" s="12">
        <v>0</v>
      </c>
      <c r="U500" s="10">
        <v>105</v>
      </c>
      <c r="V500" s="33">
        <v>0.62198376627309382</v>
      </c>
      <c r="W500" s="11">
        <v>-3.8653124595678615E-2</v>
      </c>
      <c r="X500" s="10">
        <v>263</v>
      </c>
      <c r="Y500" s="33">
        <v>0.97394280074931072</v>
      </c>
      <c r="Z500" s="13">
        <v>53651</v>
      </c>
      <c r="AA500" s="10">
        <v>-152</v>
      </c>
      <c r="AB500" s="33">
        <v>-0.80598850665746224</v>
      </c>
      <c r="AC500" s="11">
        <v>1.1478260869565216E-2</v>
      </c>
      <c r="AD500" s="10">
        <v>158</v>
      </c>
      <c r="AE500" s="33">
        <v>0.64394220789150114</v>
      </c>
      <c r="AF500" s="11">
        <v>4.4457770524894635E-2</v>
      </c>
      <c r="AG500" s="10">
        <v>-46</v>
      </c>
      <c r="AH500" s="33">
        <v>-0.18982402841306673</v>
      </c>
      <c r="AI500" s="14">
        <v>8.9333333333333709E-2</v>
      </c>
      <c r="AJ500" s="10">
        <v>-17</v>
      </c>
      <c r="AK500" s="33">
        <v>-6.1049820281322831E-3</v>
      </c>
      <c r="AL500" s="13">
        <v>11763.159773864463</v>
      </c>
      <c r="AM500" s="38"/>
    </row>
    <row r="501" spans="1:39" x14ac:dyDescent="0.25">
      <c r="A501" t="s">
        <v>875</v>
      </c>
      <c r="B501" s="5" t="s">
        <v>114</v>
      </c>
      <c r="C501" s="6" t="s">
        <v>28</v>
      </c>
      <c r="D501" s="7" t="s">
        <v>20</v>
      </c>
      <c r="E501" s="8">
        <v>42.862024663317527</v>
      </c>
      <c r="F501" s="36">
        <v>0.84492341393059878</v>
      </c>
      <c r="G501" s="8">
        <v>-2.485602309586767</v>
      </c>
      <c r="H501" s="9">
        <v>26</v>
      </c>
      <c r="I501" s="10">
        <v>67</v>
      </c>
      <c r="J501" s="33">
        <v>0.37483605031678713</v>
      </c>
      <c r="K501" s="11">
        <v>4.4967467619851931E-2</v>
      </c>
      <c r="L501" s="10">
        <v>122</v>
      </c>
      <c r="M501" s="33">
        <v>0.43666510892720156</v>
      </c>
      <c r="N501" s="11">
        <v>-2.9215852966994946E-2</v>
      </c>
      <c r="O501" s="10">
        <v>-16</v>
      </c>
      <c r="P501" s="33">
        <v>-6.6785917477188594E-2</v>
      </c>
      <c r="Q501" s="11">
        <v>4.0553010454996707E-5</v>
      </c>
      <c r="R501" s="10">
        <v>68</v>
      </c>
      <c r="S501" s="33">
        <v>0.20466624486806476</v>
      </c>
      <c r="T501" s="12">
        <v>-0.731378974104678</v>
      </c>
      <c r="U501" s="10">
        <v>-11</v>
      </c>
      <c r="V501" s="33">
        <v>-6.3758201615883747E-2</v>
      </c>
      <c r="W501" s="11">
        <v>2.7988910843537718E-3</v>
      </c>
      <c r="X501" s="10">
        <v>-5</v>
      </c>
      <c r="Y501" s="33">
        <v>-8.0110414728196133E-3</v>
      </c>
      <c r="Z501" s="13">
        <v>10706</v>
      </c>
      <c r="AA501" s="10">
        <v>6</v>
      </c>
      <c r="AB501" s="33">
        <v>0.47076302300859796</v>
      </c>
      <c r="AC501" s="11">
        <v>-9.4525330300113675E-3</v>
      </c>
      <c r="AD501" s="10">
        <v>12</v>
      </c>
      <c r="AE501" s="33">
        <v>8.9981235214812078E-2</v>
      </c>
      <c r="AF501" s="11">
        <v>1.176377659643324E-2</v>
      </c>
      <c r="AG501" s="10">
        <v>4</v>
      </c>
      <c r="AH501" s="33">
        <v>2.2606940031017708E-2</v>
      </c>
      <c r="AI501" s="14">
        <v>-0.16400000000000037</v>
      </c>
      <c r="AJ501" s="10">
        <v>38</v>
      </c>
      <c r="AK501" s="33">
        <v>3.8164186345055667E-2</v>
      </c>
      <c r="AL501" s="13">
        <v>60398.756051501085</v>
      </c>
      <c r="AM501" s="38"/>
    </row>
    <row r="502" spans="1:39" x14ac:dyDescent="0.25">
      <c r="A502" t="s">
        <v>1084</v>
      </c>
      <c r="B502" s="5" t="s">
        <v>170</v>
      </c>
      <c r="C502" s="6" t="s">
        <v>47</v>
      </c>
      <c r="D502" s="7" t="s">
        <v>20</v>
      </c>
      <c r="E502" s="8">
        <v>43.737911537244848</v>
      </c>
      <c r="F502" s="36">
        <v>0.77513703831960523</v>
      </c>
      <c r="G502" s="8">
        <v>-2.4900301033240311</v>
      </c>
      <c r="H502" s="9">
        <v>25</v>
      </c>
      <c r="I502" s="10">
        <v>61</v>
      </c>
      <c r="J502" s="33">
        <v>0.22411739275568043</v>
      </c>
      <c r="K502" s="11">
        <v>4.6836568024596348E-2</v>
      </c>
      <c r="L502" s="10">
        <v>43</v>
      </c>
      <c r="M502" s="33">
        <v>0.16705008051399151</v>
      </c>
      <c r="N502" s="11">
        <v>-3.6817827579670157E-2</v>
      </c>
      <c r="O502" s="10">
        <v>56</v>
      </c>
      <c r="P502" s="33">
        <v>1.0872015291242887</v>
      </c>
      <c r="Q502" s="11">
        <v>-7.4625420288507716E-2</v>
      </c>
      <c r="R502" s="10">
        <v>-41</v>
      </c>
      <c r="S502" s="33">
        <v>-1.4400476668290254</v>
      </c>
      <c r="T502" s="12">
        <v>2.0559379318838</v>
      </c>
      <c r="U502" s="10">
        <v>90</v>
      </c>
      <c r="V502" s="33">
        <v>0.42864845791222939</v>
      </c>
      <c r="W502" s="11">
        <v>-2.7576333608166706E-2</v>
      </c>
      <c r="X502" s="10">
        <v>-23</v>
      </c>
      <c r="Y502" s="33">
        <v>-7.5436598145450784E-2</v>
      </c>
      <c r="Z502" s="13">
        <v>11147</v>
      </c>
      <c r="AA502" s="10">
        <v>37</v>
      </c>
      <c r="AB502" s="33">
        <v>8.535520960778796E-2</v>
      </c>
      <c r="AC502" s="11">
        <v>5.9530026109660267E-4</v>
      </c>
      <c r="AD502" s="10">
        <v>27</v>
      </c>
      <c r="AE502" s="33">
        <v>0.52337365312912909</v>
      </c>
      <c r="AF502" s="11">
        <v>4.1670433754580016E-2</v>
      </c>
      <c r="AG502" s="10">
        <v>8</v>
      </c>
      <c r="AH502" s="33">
        <v>0.24695046708694901</v>
      </c>
      <c r="AI502" s="14">
        <v>-0.3836666666666666</v>
      </c>
      <c r="AJ502" s="10">
        <v>-4</v>
      </c>
      <c r="AK502" s="33">
        <v>2.6051873725969343E-2</v>
      </c>
      <c r="AL502" s="13">
        <v>12054.404740402199</v>
      </c>
      <c r="AM502" s="38"/>
    </row>
    <row r="503" spans="1:39" x14ac:dyDescent="0.25">
      <c r="A503" t="s">
        <v>913</v>
      </c>
      <c r="B503" s="5" t="s">
        <v>297</v>
      </c>
      <c r="C503" s="6" t="s">
        <v>81</v>
      </c>
      <c r="D503" s="7" t="s">
        <v>34</v>
      </c>
      <c r="E503" s="8">
        <v>29.045922711778871</v>
      </c>
      <c r="F503" s="36">
        <v>1.9806271880741171</v>
      </c>
      <c r="G503" s="8">
        <v>-2.5024701195366532</v>
      </c>
      <c r="H503" s="9">
        <v>103</v>
      </c>
      <c r="I503" s="10">
        <v>400</v>
      </c>
      <c r="J503" s="33">
        <v>1.5906390684446736</v>
      </c>
      <c r="K503" s="11">
        <v>0.1404276648851156</v>
      </c>
      <c r="L503" s="10">
        <v>109</v>
      </c>
      <c r="M503" s="33">
        <v>0.43080228983720648</v>
      </c>
      <c r="N503" s="11">
        <v>-3.8690216901586548E-2</v>
      </c>
      <c r="O503" s="10">
        <v>129</v>
      </c>
      <c r="P503" s="33">
        <v>0.33034599551780319</v>
      </c>
      <c r="Q503" s="11">
        <v>-2.3301602715338519E-2</v>
      </c>
      <c r="R503" s="10">
        <v>19</v>
      </c>
      <c r="S503" s="33">
        <v>0.23888270298591624</v>
      </c>
      <c r="T503" s="12">
        <v>0</v>
      </c>
      <c r="U503" s="10">
        <v>72</v>
      </c>
      <c r="V503" s="33">
        <v>0.27240401711908224</v>
      </c>
      <c r="W503" s="11">
        <v>-1.8582230704529641E-2</v>
      </c>
      <c r="X503" s="10">
        <v>24</v>
      </c>
      <c r="Y503" s="33">
        <v>5.7338008991643527E-2</v>
      </c>
      <c r="Z503" s="13">
        <v>18989</v>
      </c>
      <c r="AA503" s="10">
        <v>-3</v>
      </c>
      <c r="AB503" s="33">
        <v>-5.999870435744975E-2</v>
      </c>
      <c r="AC503" s="11">
        <v>2.075092543627706E-3</v>
      </c>
      <c r="AD503" s="10">
        <v>154</v>
      </c>
      <c r="AE503" s="33">
        <v>0.62950669330472275</v>
      </c>
      <c r="AF503" s="11">
        <v>4.3516669238342853E-2</v>
      </c>
      <c r="AG503" s="10">
        <v>20</v>
      </c>
      <c r="AH503" s="33">
        <v>3.3564826457588681E-2</v>
      </c>
      <c r="AI503" s="14">
        <v>-0.16100000000000003</v>
      </c>
      <c r="AJ503" s="10">
        <v>-54</v>
      </c>
      <c r="AK503" s="33">
        <v>-6.4122866898747022E-3</v>
      </c>
      <c r="AL503" s="13">
        <v>2990.2318688671803</v>
      </c>
      <c r="AM503" s="38"/>
    </row>
    <row r="504" spans="1:39" x14ac:dyDescent="0.25">
      <c r="A504" t="s">
        <v>838</v>
      </c>
      <c r="B504" s="5" t="s">
        <v>177</v>
      </c>
      <c r="C504" s="6" t="s">
        <v>54</v>
      </c>
      <c r="D504" s="7" t="s">
        <v>39</v>
      </c>
      <c r="E504" s="8">
        <v>37.662032541965459</v>
      </c>
      <c r="F504" s="36">
        <v>1.2967947824240929</v>
      </c>
      <c r="G504" s="8">
        <v>-2.5526270635161765</v>
      </c>
      <c r="H504" s="9">
        <v>40</v>
      </c>
      <c r="I504" s="10">
        <v>57</v>
      </c>
      <c r="J504" s="33">
        <v>0.21614266770331353</v>
      </c>
      <c r="K504" s="11">
        <v>3.7732410467371191E-2</v>
      </c>
      <c r="L504" s="10">
        <v>-203</v>
      </c>
      <c r="M504" s="33">
        <v>-1.0687395564597117</v>
      </c>
      <c r="N504" s="11">
        <v>2.289687106618165E-2</v>
      </c>
      <c r="O504" s="10">
        <v>27</v>
      </c>
      <c r="P504" s="33">
        <v>0.27184216739838651</v>
      </c>
      <c r="Q504" s="11">
        <v>-2.195597286285203E-2</v>
      </c>
      <c r="R504" s="10">
        <v>-9</v>
      </c>
      <c r="S504" s="33">
        <v>9.1048471048419927E-2</v>
      </c>
      <c r="T504" s="12">
        <v>-1.4731108139403593E-2</v>
      </c>
      <c r="U504" s="10">
        <v>53</v>
      </c>
      <c r="V504" s="33">
        <v>0.37436475297250155</v>
      </c>
      <c r="W504" s="11">
        <v>-2.396750063085501E-2</v>
      </c>
      <c r="X504" s="10">
        <v>18</v>
      </c>
      <c r="Y504" s="33">
        <v>9.9934517920864607E-2</v>
      </c>
      <c r="Z504" s="13">
        <v>14760</v>
      </c>
      <c r="AA504" s="10">
        <v>87</v>
      </c>
      <c r="AB504" s="33">
        <v>0.42569400571104271</v>
      </c>
      <c r="AC504" s="11">
        <v>-4.3507853403141339E-3</v>
      </c>
      <c r="AD504" s="10">
        <v>29</v>
      </c>
      <c r="AE504" s="33">
        <v>0.22037872318875576</v>
      </c>
      <c r="AF504" s="11">
        <v>2.0640247150314206E-2</v>
      </c>
      <c r="AG504" s="10">
        <v>37</v>
      </c>
      <c r="AH504" s="33">
        <v>7.1897494202568579E-2</v>
      </c>
      <c r="AI504" s="14">
        <v>-0.20500000000000007</v>
      </c>
      <c r="AJ504" s="10">
        <v>45</v>
      </c>
      <c r="AK504" s="33">
        <v>3.4827971290317256E-2</v>
      </c>
      <c r="AL504" s="13">
        <v>32095.599184981431</v>
      </c>
      <c r="AM504" s="38"/>
    </row>
    <row r="505" spans="1:39" x14ac:dyDescent="0.25">
      <c r="A505" t="s">
        <v>625</v>
      </c>
      <c r="B505" s="5" t="s">
        <v>249</v>
      </c>
      <c r="C505" s="6" t="s">
        <v>30</v>
      </c>
      <c r="D505" s="7" t="s">
        <v>20</v>
      </c>
      <c r="E505" s="8">
        <v>32.059732776080466</v>
      </c>
      <c r="F505" s="36">
        <v>1.7771319762301747</v>
      </c>
      <c r="G505" s="8">
        <v>-2.6087044114806268</v>
      </c>
      <c r="H505" s="9">
        <v>73</v>
      </c>
      <c r="I505" s="10">
        <v>-217</v>
      </c>
      <c r="J505" s="33">
        <v>-0.67031987164233575</v>
      </c>
      <c r="K505" s="11">
        <v>-1.6509170146445706E-2</v>
      </c>
      <c r="L505" s="10">
        <v>-109</v>
      </c>
      <c r="M505" s="33">
        <v>-0.2456977838600059</v>
      </c>
      <c r="N505" s="11">
        <v>-3.37686813092343E-3</v>
      </c>
      <c r="O505" s="10">
        <v>66</v>
      </c>
      <c r="P505" s="33">
        <v>0.46137714194421714</v>
      </c>
      <c r="Q505" s="11">
        <v>-3.3510793713349959E-2</v>
      </c>
      <c r="R505" s="10">
        <v>138</v>
      </c>
      <c r="S505" s="33">
        <v>0.29827469460360134</v>
      </c>
      <c r="T505" s="12">
        <v>-0.35214507894252511</v>
      </c>
      <c r="U505" s="10">
        <v>170</v>
      </c>
      <c r="V505" s="33">
        <v>0.66398311648517172</v>
      </c>
      <c r="W505" s="11">
        <v>-4.185696554080421E-2</v>
      </c>
      <c r="X505" s="10">
        <v>31</v>
      </c>
      <c r="Y505" s="33">
        <v>0.11765400008387444</v>
      </c>
      <c r="Z505" s="13">
        <v>19322</v>
      </c>
      <c r="AA505" s="10">
        <v>29</v>
      </c>
      <c r="AB505" s="33">
        <v>9.309581728588967E-2</v>
      </c>
      <c r="AC505" s="11">
        <v>1.2263469594105819E-4</v>
      </c>
      <c r="AD505" s="10">
        <v>98</v>
      </c>
      <c r="AE505" s="33">
        <v>0.36580367061167041</v>
      </c>
      <c r="AF505" s="11">
        <v>2.789793997706147E-2</v>
      </c>
      <c r="AG505" s="10">
        <v>14</v>
      </c>
      <c r="AH505" s="33">
        <v>-1.1878084185797944E-2</v>
      </c>
      <c r="AI505" s="14">
        <v>-0.11499999999999977</v>
      </c>
      <c r="AJ505" s="10">
        <v>25</v>
      </c>
      <c r="AK505" s="33">
        <v>3.5669880551139566E-2</v>
      </c>
      <c r="AL505" s="13">
        <v>23994.328341635002</v>
      </c>
      <c r="AM505" s="38"/>
    </row>
    <row r="506" spans="1:39" x14ac:dyDescent="0.25">
      <c r="A506" t="s">
        <v>628</v>
      </c>
      <c r="B506" s="5" t="s">
        <v>123</v>
      </c>
      <c r="C506" s="6" t="s">
        <v>19</v>
      </c>
      <c r="D506" s="7" t="s">
        <v>20</v>
      </c>
      <c r="E506" s="8">
        <v>43.663136991460959</v>
      </c>
      <c r="F506" s="36">
        <v>0.88518387652494557</v>
      </c>
      <c r="G506" s="8">
        <v>-2.7482348944964841</v>
      </c>
      <c r="H506" s="9">
        <v>26</v>
      </c>
      <c r="I506" s="10">
        <v>11</v>
      </c>
      <c r="J506" s="33">
        <v>7.8110741556179336E-2</v>
      </c>
      <c r="K506" s="11">
        <v>3.099667629857028E-2</v>
      </c>
      <c r="L506" s="10">
        <v>-7</v>
      </c>
      <c r="M506" s="33">
        <v>-9.9485544261388115E-2</v>
      </c>
      <c r="N506" s="11">
        <v>-1.8506816511565209E-2</v>
      </c>
      <c r="O506" s="10">
        <v>-32</v>
      </c>
      <c r="P506" s="33">
        <v>-0.26427975297557821</v>
      </c>
      <c r="Q506" s="11">
        <v>1.1885773433926203E-2</v>
      </c>
      <c r="R506" s="10">
        <v>18</v>
      </c>
      <c r="S506" s="33">
        <v>-0.12957203235299314</v>
      </c>
      <c r="T506" s="12">
        <v>-0.40097297812717714</v>
      </c>
      <c r="U506" s="10">
        <v>114</v>
      </c>
      <c r="V506" s="33">
        <v>1.0589319025712938</v>
      </c>
      <c r="W506" s="11">
        <v>-6.3771345960312434E-2</v>
      </c>
      <c r="X506" s="10">
        <v>4</v>
      </c>
      <c r="Y506" s="33">
        <v>4.9372277342733417E-2</v>
      </c>
      <c r="Z506" s="13">
        <v>12289</v>
      </c>
      <c r="AA506" s="10">
        <v>-24</v>
      </c>
      <c r="AB506" s="33">
        <v>-0.15041487243469798</v>
      </c>
      <c r="AC506" s="11">
        <v>2.7729591836734707E-3</v>
      </c>
      <c r="AD506" s="10">
        <v>17</v>
      </c>
      <c r="AE506" s="33">
        <v>0.28130837255853325</v>
      </c>
      <c r="AF506" s="11">
        <v>2.628225438432974E-2</v>
      </c>
      <c r="AG506" s="10">
        <v>0</v>
      </c>
      <c r="AH506" s="33">
        <v>0.15834179637643631</v>
      </c>
      <c r="AI506" s="14">
        <v>-0.28266666666666662</v>
      </c>
      <c r="AJ506" s="10">
        <v>-14</v>
      </c>
      <c r="AK506" s="33">
        <v>2.2384933591388934E-2</v>
      </c>
      <c r="AL506" s="13">
        <v>8035.7842930251936</v>
      </c>
      <c r="AM506" s="38"/>
    </row>
    <row r="507" spans="1:39" x14ac:dyDescent="0.25">
      <c r="A507" t="s">
        <v>1051</v>
      </c>
      <c r="B507" s="5" t="s">
        <v>209</v>
      </c>
      <c r="C507" s="6" t="s">
        <v>26</v>
      </c>
      <c r="D507" s="7" t="s">
        <v>20</v>
      </c>
      <c r="E507" s="8">
        <v>43.245541742969976</v>
      </c>
      <c r="F507" s="36">
        <v>0.95368645328016521</v>
      </c>
      <c r="G507" s="8">
        <v>-2.833645316525633</v>
      </c>
      <c r="H507" s="9">
        <v>27</v>
      </c>
      <c r="I507" s="10">
        <v>-56</v>
      </c>
      <c r="J507" s="33">
        <v>-1.3186941171587145</v>
      </c>
      <c r="K507" s="11">
        <v>-8.2873116391041224E-2</v>
      </c>
      <c r="L507" s="10">
        <v>-20</v>
      </c>
      <c r="M507" s="33">
        <v>-0.52793075613091056</v>
      </c>
      <c r="N507" s="11">
        <v>-1.4716569767441859E-2</v>
      </c>
      <c r="O507" s="10">
        <v>-10</v>
      </c>
      <c r="P507" s="33">
        <v>-4.0160436230523455E-2</v>
      </c>
      <c r="Q507" s="11">
        <v>-3.2608695652173864E-3</v>
      </c>
      <c r="R507" s="10">
        <v>330</v>
      </c>
      <c r="S507" s="33">
        <v>0.72717091804768597</v>
      </c>
      <c r="T507" s="12">
        <v>-2.0533880903490762</v>
      </c>
      <c r="U507" s="10">
        <v>4</v>
      </c>
      <c r="V507" s="33">
        <v>5.3442228697789196E-2</v>
      </c>
      <c r="W507" s="11">
        <v>-4.3962364928715192E-3</v>
      </c>
      <c r="X507" s="10">
        <v>82</v>
      </c>
      <c r="Y507" s="33">
        <v>0.3195528734144566</v>
      </c>
      <c r="Z507" s="13">
        <v>24792</v>
      </c>
      <c r="AA507" s="10">
        <v>119</v>
      </c>
      <c r="AB507" s="33">
        <v>0.56756331700965745</v>
      </c>
      <c r="AC507" s="11">
        <v>-6.1693811074918573E-3</v>
      </c>
      <c r="AD507" s="10">
        <v>-12</v>
      </c>
      <c r="AE507" s="33">
        <v>-0.18213925186576518</v>
      </c>
      <c r="AF507" s="11">
        <v>-2.8449502133709448E-4</v>
      </c>
      <c r="AG507" s="10">
        <v>-58</v>
      </c>
      <c r="AH507" s="33">
        <v>-0.15427824834450071</v>
      </c>
      <c r="AI507" s="14">
        <v>5.8666666666666423E-2</v>
      </c>
      <c r="AJ507" s="10">
        <v>9</v>
      </c>
      <c r="AK507" s="33">
        <v>3.3930338461583109E-2</v>
      </c>
      <c r="AL507" s="13">
        <v>18382.211709457275</v>
      </c>
      <c r="AM507" s="38"/>
    </row>
    <row r="508" spans="1:39" x14ac:dyDescent="0.25">
      <c r="A508" t="s">
        <v>1109</v>
      </c>
      <c r="B508" s="5" t="s">
        <v>67</v>
      </c>
      <c r="C508" s="6" t="s">
        <v>26</v>
      </c>
      <c r="D508" s="7" t="s">
        <v>20</v>
      </c>
      <c r="E508" s="8">
        <v>53.144431933483034</v>
      </c>
      <c r="F508" s="36">
        <v>0.16226714276406007</v>
      </c>
      <c r="G508" s="8">
        <v>-2.876918655655075</v>
      </c>
      <c r="H508" s="9">
        <v>4</v>
      </c>
      <c r="I508" s="10">
        <v>-87</v>
      </c>
      <c r="J508" s="33">
        <v>-0.21901303557868951</v>
      </c>
      <c r="K508" s="11">
        <v>9.2105872429727453E-3</v>
      </c>
      <c r="L508" s="10">
        <v>-62</v>
      </c>
      <c r="M508" s="33">
        <v>-0.21513709483712615</v>
      </c>
      <c r="N508" s="11">
        <v>-7.7057908043914117E-3</v>
      </c>
      <c r="O508" s="10">
        <v>-2</v>
      </c>
      <c r="P508" s="33">
        <v>1.164740062536529E-2</v>
      </c>
      <c r="Q508" s="11">
        <v>-7.7233929088452447E-3</v>
      </c>
      <c r="R508" s="10">
        <v>7</v>
      </c>
      <c r="S508" s="33">
        <v>-0.35604924451037873</v>
      </c>
      <c r="T508" s="12">
        <v>-0.21037208610086466</v>
      </c>
      <c r="U508" s="10">
        <v>1</v>
      </c>
      <c r="V508" s="33">
        <v>2.5462451464966174E-2</v>
      </c>
      <c r="W508" s="11">
        <v>-1.5192885720982929E-3</v>
      </c>
      <c r="X508" s="10">
        <v>1</v>
      </c>
      <c r="Y508" s="33">
        <v>-2.2891306280292678E-3</v>
      </c>
      <c r="Z508" s="13">
        <v>8992</v>
      </c>
      <c r="AA508" s="10">
        <v>37</v>
      </c>
      <c r="AB508" s="33">
        <v>0.41168990757793644</v>
      </c>
      <c r="AC508" s="11">
        <v>-5.8320018876192453E-3</v>
      </c>
      <c r="AD508" s="10">
        <v>4</v>
      </c>
      <c r="AE508" s="33">
        <v>0.20099446756873407</v>
      </c>
      <c r="AF508" s="11">
        <v>2.5018437835886753E-2</v>
      </c>
      <c r="AG508" s="10">
        <v>-51</v>
      </c>
      <c r="AH508" s="33">
        <v>-0.11247305880446831</v>
      </c>
      <c r="AI508" s="14">
        <v>8.3333333333333037E-3</v>
      </c>
      <c r="AJ508" s="10">
        <v>3</v>
      </c>
      <c r="AK508" s="33">
        <v>2.9868351882150923E-2</v>
      </c>
      <c r="AL508" s="13">
        <v>14230.331623251841</v>
      </c>
      <c r="AM508" s="38"/>
    </row>
    <row r="509" spans="1:39" x14ac:dyDescent="0.25">
      <c r="A509" t="s">
        <v>1082</v>
      </c>
      <c r="B509" s="5" t="s">
        <v>328</v>
      </c>
      <c r="C509" s="6" t="s">
        <v>30</v>
      </c>
      <c r="D509" s="7" t="s">
        <v>20</v>
      </c>
      <c r="E509" s="8">
        <v>23.969507729064574</v>
      </c>
      <c r="F509" s="36">
        <v>2.5491937536419007</v>
      </c>
      <c r="G509" s="8">
        <v>-2.8844787219430188</v>
      </c>
      <c r="H509" s="9">
        <v>139</v>
      </c>
      <c r="I509" s="10">
        <v>286</v>
      </c>
      <c r="J509" s="33">
        <v>1.1866777466019374</v>
      </c>
      <c r="K509" s="11">
        <v>0.11494696467139232</v>
      </c>
      <c r="L509" s="10">
        <v>-14</v>
      </c>
      <c r="M509" s="33">
        <v>1.7974507837841824E-2</v>
      </c>
      <c r="N509" s="11">
        <v>-8.4506498488086529E-3</v>
      </c>
      <c r="O509" s="10">
        <v>114</v>
      </c>
      <c r="P509" s="33">
        <v>0.2995884082041822</v>
      </c>
      <c r="Q509" s="11">
        <v>-2.1429316640584242E-2</v>
      </c>
      <c r="R509" s="10">
        <v>305</v>
      </c>
      <c r="S509" s="33">
        <v>0.63554051905777909</v>
      </c>
      <c r="T509" s="12">
        <v>-1.6680567139282734</v>
      </c>
      <c r="U509" s="10">
        <v>70</v>
      </c>
      <c r="V509" s="33">
        <v>0.21441443465982263</v>
      </c>
      <c r="W509" s="11">
        <v>-1.582946127696213E-2</v>
      </c>
      <c r="X509" s="10">
        <v>33</v>
      </c>
      <c r="Y509" s="33">
        <v>9.4656094233666235E-2</v>
      </c>
      <c r="Z509" s="13">
        <v>20437</v>
      </c>
      <c r="AA509" s="10">
        <v>147</v>
      </c>
      <c r="AB509" s="33">
        <v>0.85891601862771183</v>
      </c>
      <c r="AC509" s="11">
        <v>-1.0150943396226415E-2</v>
      </c>
      <c r="AD509" s="10">
        <v>43</v>
      </c>
      <c r="AE509" s="33">
        <v>0.13473776301785167</v>
      </c>
      <c r="AF509" s="11">
        <v>1.1942824623253023E-2</v>
      </c>
      <c r="AG509" s="10">
        <v>1</v>
      </c>
      <c r="AH509" s="33">
        <v>-3.3695712764258312E-2</v>
      </c>
      <c r="AI509" s="14">
        <v>-0.1093333333333335</v>
      </c>
      <c r="AJ509" s="10">
        <v>0</v>
      </c>
      <c r="AK509" s="33">
        <v>7.4405521688027276E-2</v>
      </c>
      <c r="AL509" s="13">
        <v>500061.34200432245</v>
      </c>
      <c r="AM509" s="38"/>
    </row>
    <row r="510" spans="1:39" x14ac:dyDescent="0.25">
      <c r="A510" t="s">
        <v>717</v>
      </c>
      <c r="B510" s="5" t="s">
        <v>55</v>
      </c>
      <c r="C510" s="6" t="s">
        <v>41</v>
      </c>
      <c r="D510" s="7" t="s">
        <v>34</v>
      </c>
      <c r="E510" s="8">
        <v>58.423466916674741</v>
      </c>
      <c r="F510" s="36">
        <v>-0.2631340102288533</v>
      </c>
      <c r="G510" s="8">
        <v>-2.8916970653553946</v>
      </c>
      <c r="H510" s="9">
        <v>-3</v>
      </c>
      <c r="I510" s="10">
        <v>145</v>
      </c>
      <c r="J510" s="33">
        <v>0.52176698399598898</v>
      </c>
      <c r="K510" s="11">
        <v>6.846309660516503E-2</v>
      </c>
      <c r="L510" s="10">
        <v>39</v>
      </c>
      <c r="M510" s="33">
        <v>0.48559501687807094</v>
      </c>
      <c r="N510" s="11">
        <v>-6.1796932685246414E-2</v>
      </c>
      <c r="O510" s="10">
        <v>-3</v>
      </c>
      <c r="P510" s="33">
        <v>-0.25559153554626857</v>
      </c>
      <c r="Q510" s="11">
        <v>6.9408663515640734E-3</v>
      </c>
      <c r="R510" s="10">
        <v>21</v>
      </c>
      <c r="S510" s="33">
        <v>-0.22305603775963223</v>
      </c>
      <c r="T510" s="12">
        <v>-0.92050648726754014</v>
      </c>
      <c r="U510" s="10">
        <v>-2</v>
      </c>
      <c r="V510" s="33">
        <v>-4.5679406843781356E-2</v>
      </c>
      <c r="W510" s="11">
        <v>4.3025028291795997E-3</v>
      </c>
      <c r="X510" s="10">
        <v>6</v>
      </c>
      <c r="Y510" s="33">
        <v>6.3713608599827776E-2</v>
      </c>
      <c r="Z510" s="13">
        <v>10587</v>
      </c>
      <c r="AA510" s="10">
        <v>3</v>
      </c>
      <c r="AB510" s="33">
        <v>6.2456936641488436E-2</v>
      </c>
      <c r="AC510" s="11">
        <v>-2.5548552678600414E-3</v>
      </c>
      <c r="AD510" s="10">
        <v>-22</v>
      </c>
      <c r="AE510" s="33">
        <v>-0.30350813012219757</v>
      </c>
      <c r="AF510" s="11">
        <v>-7.9310459597763394E-3</v>
      </c>
      <c r="AG510" s="10">
        <v>55</v>
      </c>
      <c r="AH510" s="33">
        <v>0.70142001430907019</v>
      </c>
      <c r="AI510" s="14">
        <v>-0.90100000000000069</v>
      </c>
      <c r="AJ510" s="10">
        <v>27</v>
      </c>
      <c r="AK510" s="33">
        <v>4.5340204023708253E-2</v>
      </c>
      <c r="AL510" s="13">
        <v>23107.551493954459</v>
      </c>
      <c r="AM510" s="38">
        <v>1</v>
      </c>
    </row>
    <row r="511" spans="1:39" x14ac:dyDescent="0.25">
      <c r="A511" t="s">
        <v>650</v>
      </c>
      <c r="B511" s="5" t="s">
        <v>218</v>
      </c>
      <c r="C511" s="6" t="s">
        <v>54</v>
      </c>
      <c r="D511" s="7" t="s">
        <v>39</v>
      </c>
      <c r="E511" s="8">
        <v>32.768774629951139</v>
      </c>
      <c r="F511" s="36">
        <v>1.8346123287129221</v>
      </c>
      <c r="G511" s="8">
        <v>-2.8954262299445084</v>
      </c>
      <c r="H511" s="9">
        <v>76</v>
      </c>
      <c r="I511" s="10">
        <v>45</v>
      </c>
      <c r="J511" s="33">
        <v>0.2145388783818053</v>
      </c>
      <c r="K511" s="11">
        <v>3.6876287067711622E-2</v>
      </c>
      <c r="L511" s="10">
        <v>-106</v>
      </c>
      <c r="M511" s="33">
        <v>-0.23388376892991186</v>
      </c>
      <c r="N511" s="11">
        <v>-3.8063216434002997E-3</v>
      </c>
      <c r="O511" s="10">
        <v>122</v>
      </c>
      <c r="P511" s="33">
        <v>0.62330982971825744</v>
      </c>
      <c r="Q511" s="11">
        <v>-4.3180816451988936E-2</v>
      </c>
      <c r="R511" s="10">
        <v>194</v>
      </c>
      <c r="S511" s="33">
        <v>0.4061868388218694</v>
      </c>
      <c r="T511" s="12">
        <v>-0.97082360360763875</v>
      </c>
      <c r="U511" s="10">
        <v>203</v>
      </c>
      <c r="V511" s="33">
        <v>0.92650517874598082</v>
      </c>
      <c r="W511" s="11">
        <v>-5.719160135599001E-2</v>
      </c>
      <c r="X511" s="10">
        <v>86</v>
      </c>
      <c r="Y511" s="33">
        <v>0.33565582737447308</v>
      </c>
      <c r="Z511" s="13">
        <v>25721</v>
      </c>
      <c r="AA511" s="10">
        <v>40</v>
      </c>
      <c r="AB511" s="33">
        <v>7.5272054578602143E-2</v>
      </c>
      <c r="AC511" s="11">
        <v>1.0959010054137699E-3</v>
      </c>
      <c r="AD511" s="10">
        <v>-111</v>
      </c>
      <c r="AE511" s="33">
        <v>-0.53889892938195405</v>
      </c>
      <c r="AF511" s="11">
        <v>-2.3680673961778531E-2</v>
      </c>
      <c r="AG511" s="10">
        <v>2</v>
      </c>
      <c r="AH511" s="33">
        <v>7.0043993633082113E-3</v>
      </c>
      <c r="AI511" s="14">
        <v>-0.15066666666666673</v>
      </c>
      <c r="AJ511" s="10">
        <v>6</v>
      </c>
      <c r="AK511" s="33">
        <v>3.8666606607572512E-2</v>
      </c>
      <c r="AL511" s="13">
        <v>104379.75195148721</v>
      </c>
      <c r="AM511" s="38"/>
    </row>
    <row r="512" spans="1:39" x14ac:dyDescent="0.25">
      <c r="A512" t="s">
        <v>1105</v>
      </c>
      <c r="B512" s="5" t="s">
        <v>108</v>
      </c>
      <c r="C512" s="6" t="s">
        <v>24</v>
      </c>
      <c r="D512" s="7" t="s">
        <v>20</v>
      </c>
      <c r="E512" s="8">
        <v>40.268654580442387</v>
      </c>
      <c r="F512" s="36">
        <v>1.2383519034065564</v>
      </c>
      <c r="G512" s="8">
        <v>-2.9365525122700049</v>
      </c>
      <c r="H512" s="9">
        <v>32</v>
      </c>
      <c r="I512" s="10">
        <v>1</v>
      </c>
      <c r="J512" s="33">
        <v>-0.64968149148937027</v>
      </c>
      <c r="K512" s="11">
        <v>-3.8220329463420355E-2</v>
      </c>
      <c r="L512" s="10">
        <v>-58</v>
      </c>
      <c r="M512" s="33">
        <v>-0.2397938639533605</v>
      </c>
      <c r="N512" s="11">
        <v>-8.6147913592092215E-3</v>
      </c>
      <c r="O512" s="10">
        <v>36</v>
      </c>
      <c r="P512" s="33">
        <v>0.24236838065448732</v>
      </c>
      <c r="Q512" s="11">
        <v>-1.9628023857515692E-2</v>
      </c>
      <c r="R512" s="10">
        <v>104</v>
      </c>
      <c r="S512" s="33">
        <v>0.30022331716631212</v>
      </c>
      <c r="T512" s="12">
        <v>-0.87408159894772253</v>
      </c>
      <c r="U512" s="10">
        <v>17</v>
      </c>
      <c r="V512" s="33">
        <v>0.22883767530316901</v>
      </c>
      <c r="W512" s="11">
        <v>-1.4185919311842016E-2</v>
      </c>
      <c r="X512" s="10">
        <v>3</v>
      </c>
      <c r="Y512" s="33">
        <v>4.7058164563929084E-2</v>
      </c>
      <c r="Z512" s="13">
        <v>12102</v>
      </c>
      <c r="AA512" s="10">
        <v>49</v>
      </c>
      <c r="AB512" s="33">
        <v>0.32234678337793704</v>
      </c>
      <c r="AC512" s="11">
        <v>-3.3719282709763071E-3</v>
      </c>
      <c r="AD512" s="10">
        <v>48</v>
      </c>
      <c r="AE512" s="33">
        <v>0.31586865847591294</v>
      </c>
      <c r="AF512" s="11">
        <v>2.6181414674332881E-2</v>
      </c>
      <c r="AG512" s="10">
        <v>0</v>
      </c>
      <c r="AH512" s="33">
        <v>-1.4004948099450742E-2</v>
      </c>
      <c r="AI512" s="14">
        <v>-0.1076666666666668</v>
      </c>
      <c r="AJ512" s="10">
        <v>21</v>
      </c>
      <c r="AK512" s="33">
        <v>3.0075999001416762E-2</v>
      </c>
      <c r="AL512" s="13">
        <v>58789.756619182357</v>
      </c>
      <c r="AM512" s="38"/>
    </row>
    <row r="513" spans="1:39" x14ac:dyDescent="0.25">
      <c r="A513" t="s">
        <v>1158</v>
      </c>
      <c r="B513" s="5" t="s">
        <v>45</v>
      </c>
      <c r="C513" s="6" t="s">
        <v>19</v>
      </c>
      <c r="D513" s="7" t="s">
        <v>20</v>
      </c>
      <c r="E513" s="8">
        <v>70.988372189357108</v>
      </c>
      <c r="F513" s="36">
        <v>-1.2703927299731159</v>
      </c>
      <c r="G513" s="8">
        <v>-2.939940666389532</v>
      </c>
      <c r="H513" s="9">
        <v>-1</v>
      </c>
      <c r="I513" s="10">
        <v>-128</v>
      </c>
      <c r="J513" s="33">
        <v>-0.37295416688378569</v>
      </c>
      <c r="K513" s="11">
        <v>-2.7509999882679992E-3</v>
      </c>
      <c r="L513" s="10">
        <v>-34</v>
      </c>
      <c r="M513" s="33">
        <v>-2.6383998134305062</v>
      </c>
      <c r="N513" s="11">
        <v>5.5370324669759552E-2</v>
      </c>
      <c r="O513" s="10">
        <v>-1</v>
      </c>
      <c r="P513" s="33">
        <v>-0.36501307133713867</v>
      </c>
      <c r="Q513" s="11">
        <v>1.1181275028876669E-2</v>
      </c>
      <c r="R513" s="10">
        <v>-16</v>
      </c>
      <c r="S513" s="33">
        <v>-1.3205472414318633</v>
      </c>
      <c r="T513" s="12">
        <v>1.0556665603623889</v>
      </c>
      <c r="U513" s="10">
        <v>11</v>
      </c>
      <c r="V513" s="33">
        <v>0.51837453086479823</v>
      </c>
      <c r="W513" s="11">
        <v>-2.8788547534630199E-2</v>
      </c>
      <c r="X513" s="10">
        <v>27</v>
      </c>
      <c r="Y513" s="33">
        <v>0.2607647717802215</v>
      </c>
      <c r="Z513" s="13">
        <v>19339</v>
      </c>
      <c r="AA513" s="10">
        <v>52</v>
      </c>
      <c r="AB513" s="33">
        <v>0.61986440493380879</v>
      </c>
      <c r="AC513" s="11">
        <v>-8.4412955465587025E-3</v>
      </c>
      <c r="AD513" s="10">
        <v>-4</v>
      </c>
      <c r="AE513" s="33">
        <v>-0.32360373090845851</v>
      </c>
      <c r="AF513" s="11">
        <v>-3.4027534093967748E-3</v>
      </c>
      <c r="AG513" s="10">
        <v>0</v>
      </c>
      <c r="AH513" s="33">
        <v>0.33798236010081606</v>
      </c>
      <c r="AI513" s="14">
        <v>-0.43499999999999961</v>
      </c>
      <c r="AJ513" s="10">
        <v>0</v>
      </c>
      <c r="AK513" s="33">
        <v>3.2442044715539853E-2</v>
      </c>
      <c r="AL513" s="13">
        <v>4249.5808633366796</v>
      </c>
      <c r="AM513" s="38"/>
    </row>
    <row r="514" spans="1:39" x14ac:dyDescent="0.25">
      <c r="A514" t="s">
        <v>630</v>
      </c>
      <c r="B514" s="5" t="s">
        <v>185</v>
      </c>
      <c r="C514" s="6" t="s">
        <v>63</v>
      </c>
      <c r="D514" s="7" t="s">
        <v>34</v>
      </c>
      <c r="E514" s="8">
        <v>43.719863955250965</v>
      </c>
      <c r="F514" s="36">
        <v>0.96395822027136679</v>
      </c>
      <c r="G514" s="8">
        <v>-2.9554443754624558</v>
      </c>
      <c r="H514" s="9">
        <v>30</v>
      </c>
      <c r="I514" s="10">
        <v>-25</v>
      </c>
      <c r="J514" s="33">
        <v>-0.11251407627268861</v>
      </c>
      <c r="K514" s="11">
        <v>1.0251925531619577E-2</v>
      </c>
      <c r="L514" s="10">
        <v>372</v>
      </c>
      <c r="M514" s="33">
        <v>1.6933533171152686</v>
      </c>
      <c r="N514" s="11">
        <v>-9.6354870279974303E-2</v>
      </c>
      <c r="O514" s="10">
        <v>10</v>
      </c>
      <c r="P514" s="33">
        <v>0.52983670429328833</v>
      </c>
      <c r="Q514" s="11">
        <v>-4.1716565799134603E-2</v>
      </c>
      <c r="R514" s="10">
        <v>-83</v>
      </c>
      <c r="S514" s="33">
        <v>-0.37845459997660341</v>
      </c>
      <c r="T514" s="12">
        <v>0.79758702189080521</v>
      </c>
      <c r="U514" s="10">
        <v>-52</v>
      </c>
      <c r="V514" s="33">
        <v>-0.29986851268435366</v>
      </c>
      <c r="W514" s="11">
        <v>1.6779812988343787E-2</v>
      </c>
      <c r="X514" s="10">
        <v>159</v>
      </c>
      <c r="Y514" s="33">
        <v>0.60794332364622594</v>
      </c>
      <c r="Z514" s="13">
        <v>36611</v>
      </c>
      <c r="AA514" s="10">
        <v>-44</v>
      </c>
      <c r="AB514" s="33">
        <v>-0.2604389754779573</v>
      </c>
      <c r="AC514" s="11">
        <v>4.3385826771653521E-3</v>
      </c>
      <c r="AD514" s="10">
        <v>70</v>
      </c>
      <c r="AE514" s="33">
        <v>0.30138181108286921</v>
      </c>
      <c r="AF514" s="11">
        <v>2.4743431367193147E-2</v>
      </c>
      <c r="AG514" s="10">
        <v>9</v>
      </c>
      <c r="AH514" s="33">
        <v>0.24167672200793333</v>
      </c>
      <c r="AI514" s="14">
        <v>-0.37833333333333297</v>
      </c>
      <c r="AJ514" s="10">
        <v>15</v>
      </c>
      <c r="AK514" s="33">
        <v>3.1717914701075933E-2</v>
      </c>
      <c r="AL514" s="13">
        <v>18329.190757513512</v>
      </c>
      <c r="AM514" s="38"/>
    </row>
    <row r="515" spans="1:39" x14ac:dyDescent="0.25">
      <c r="A515" t="s">
        <v>939</v>
      </c>
      <c r="B515" s="5" t="s">
        <v>48</v>
      </c>
      <c r="C515" s="6" t="s">
        <v>49</v>
      </c>
      <c r="D515" s="7" t="s">
        <v>39</v>
      </c>
      <c r="E515" s="8">
        <v>65.078205633844277</v>
      </c>
      <c r="F515" s="36">
        <v>-0.77866713642071872</v>
      </c>
      <c r="G515" s="8">
        <v>-2.9618164485397926</v>
      </c>
      <c r="H515" s="9">
        <v>0</v>
      </c>
      <c r="I515" s="10">
        <v>-178</v>
      </c>
      <c r="J515" s="33">
        <v>-0.53871670437504648</v>
      </c>
      <c r="K515" s="11">
        <v>-8.0154866824202475E-3</v>
      </c>
      <c r="L515" s="10">
        <v>-19</v>
      </c>
      <c r="M515" s="33">
        <v>-0.27032278279789812</v>
      </c>
      <c r="N515" s="11">
        <v>-1.4649563503291038E-2</v>
      </c>
      <c r="O515" s="10">
        <v>-17</v>
      </c>
      <c r="P515" s="33">
        <v>-0.4563068870810485</v>
      </c>
      <c r="Q515" s="11">
        <v>2.1366549033554949E-2</v>
      </c>
      <c r="R515" s="10">
        <v>-191</v>
      </c>
      <c r="S515" s="33">
        <v>-0.81664586442368314</v>
      </c>
      <c r="T515" s="12">
        <v>1.8548337509647137</v>
      </c>
      <c r="U515" s="10">
        <v>2</v>
      </c>
      <c r="V515" s="33">
        <v>0.53273166554764373</v>
      </c>
      <c r="W515" s="11">
        <v>-2.5132578778198633E-2</v>
      </c>
      <c r="X515" s="10">
        <v>9</v>
      </c>
      <c r="Y515" s="33">
        <v>0.14682700116209579</v>
      </c>
      <c r="Z515" s="13">
        <v>13355</v>
      </c>
      <c r="AA515" s="10">
        <v>-2</v>
      </c>
      <c r="AB515" s="33">
        <v>-4.8217872164638242E-2</v>
      </c>
      <c r="AC515" s="11">
        <v>2.5685343020818777E-3</v>
      </c>
      <c r="AD515" s="10">
        <v>-1</v>
      </c>
      <c r="AE515" s="33">
        <v>7.2734300871999835E-2</v>
      </c>
      <c r="AF515" s="11">
        <v>2.4411641301445575E-2</v>
      </c>
      <c r="AG515" s="10">
        <v>-4</v>
      </c>
      <c r="AH515" s="33">
        <v>-5.5203363898142344E-2</v>
      </c>
      <c r="AI515" s="14">
        <v>-6.2333333333333574E-2</v>
      </c>
      <c r="AJ515" s="10">
        <v>-8</v>
      </c>
      <c r="AK515" s="33">
        <v>2.508492973873705E-2</v>
      </c>
      <c r="AL515" s="13">
        <v>8833.7175403583533</v>
      </c>
      <c r="AM515" s="38">
        <v>1</v>
      </c>
    </row>
    <row r="516" spans="1:39" x14ac:dyDescent="0.25">
      <c r="A516" t="s">
        <v>684</v>
      </c>
      <c r="B516" s="5" t="s">
        <v>129</v>
      </c>
      <c r="C516" s="6" t="s">
        <v>47</v>
      </c>
      <c r="D516" s="7" t="s">
        <v>20</v>
      </c>
      <c r="E516" s="8">
        <v>40.070399677589513</v>
      </c>
      <c r="F516" s="36">
        <v>1.3090878230164487</v>
      </c>
      <c r="G516" s="8">
        <v>-3.0720344552747108</v>
      </c>
      <c r="H516" s="9">
        <v>33</v>
      </c>
      <c r="I516" s="10">
        <v>-34</v>
      </c>
      <c r="J516" s="33">
        <v>-0.3883989465363652</v>
      </c>
      <c r="K516" s="11">
        <v>1.4335800354234873E-2</v>
      </c>
      <c r="L516" s="10">
        <v>-83</v>
      </c>
      <c r="M516" s="33">
        <v>-1.1928071903460218</v>
      </c>
      <c r="N516" s="11">
        <v>1.7837357618948516E-2</v>
      </c>
      <c r="O516" s="10">
        <v>1</v>
      </c>
      <c r="P516" s="33">
        <v>2.151076128361662E-2</v>
      </c>
      <c r="Q516" s="11">
        <v>-6.8686718475895747E-3</v>
      </c>
      <c r="R516" s="10">
        <v>221</v>
      </c>
      <c r="S516" s="33">
        <v>0.58485282563482155</v>
      </c>
      <c r="T516" s="12">
        <v>-1.8380877503240833</v>
      </c>
      <c r="U516" s="10">
        <v>38</v>
      </c>
      <c r="V516" s="33">
        <v>0.28183549500580618</v>
      </c>
      <c r="W516" s="11">
        <v>-1.8320930869515806E-2</v>
      </c>
      <c r="X516" s="10">
        <v>65</v>
      </c>
      <c r="Y516" s="33">
        <v>0.22058251728587996</v>
      </c>
      <c r="Z516" s="13">
        <v>21828</v>
      </c>
      <c r="AA516" s="10">
        <v>50</v>
      </c>
      <c r="AB516" s="33">
        <v>0.37590776093531297</v>
      </c>
      <c r="AC516" s="11">
        <v>-4.5177935943060479E-3</v>
      </c>
      <c r="AD516" s="10">
        <v>14</v>
      </c>
      <c r="AE516" s="33">
        <v>0.16878844592307402</v>
      </c>
      <c r="AF516" s="11">
        <v>1.7763902392517239E-2</v>
      </c>
      <c r="AG516" s="10">
        <v>11</v>
      </c>
      <c r="AH516" s="33">
        <v>0.17017886197319099</v>
      </c>
      <c r="AI516" s="14">
        <v>-0.29899999999999949</v>
      </c>
      <c r="AJ516" s="10">
        <v>8</v>
      </c>
      <c r="AK516" s="33">
        <v>3.346734270094609E-2</v>
      </c>
      <c r="AL516" s="13">
        <v>14203.898921852597</v>
      </c>
      <c r="AM516" s="38"/>
    </row>
    <row r="517" spans="1:39" x14ac:dyDescent="0.25">
      <c r="A517" t="s">
        <v>742</v>
      </c>
      <c r="B517" s="5" t="s">
        <v>82</v>
      </c>
      <c r="C517" s="6" t="s">
        <v>26</v>
      </c>
      <c r="D517" s="7" t="s">
        <v>20</v>
      </c>
      <c r="E517" s="8">
        <v>54.286851513492081</v>
      </c>
      <c r="F517" s="36">
        <v>0.20818305941489612</v>
      </c>
      <c r="G517" s="8">
        <v>-3.2228818782479038</v>
      </c>
      <c r="H517" s="9">
        <v>4</v>
      </c>
      <c r="I517" s="10">
        <v>-40</v>
      </c>
      <c r="J517" s="33">
        <v>-1.8627890519031762</v>
      </c>
      <c r="K517" s="11">
        <v>-0.12614275827385424</v>
      </c>
      <c r="L517" s="10">
        <v>-19</v>
      </c>
      <c r="M517" s="33">
        <v>-0.91377922172095127</v>
      </c>
      <c r="N517" s="11">
        <v>-5.8632025366417151E-3</v>
      </c>
      <c r="O517" s="10">
        <v>7</v>
      </c>
      <c r="P517" s="33">
        <v>0.11834619968622584</v>
      </c>
      <c r="Q517" s="11">
        <v>-1.3658990827284917E-2</v>
      </c>
      <c r="R517" s="10">
        <v>67</v>
      </c>
      <c r="S517" s="33">
        <v>0.27911216682199846</v>
      </c>
      <c r="T517" s="12">
        <v>-0.16917611233293861</v>
      </c>
      <c r="U517" s="10">
        <v>26</v>
      </c>
      <c r="V517" s="33">
        <v>0.33135916251644237</v>
      </c>
      <c r="W517" s="11">
        <v>-2.0333005676046428E-2</v>
      </c>
      <c r="X517" s="10">
        <v>-9</v>
      </c>
      <c r="Y517" s="33">
        <v>-9.3402767344554993E-2</v>
      </c>
      <c r="Z517" s="13">
        <v>5144</v>
      </c>
      <c r="AA517" s="10">
        <v>12</v>
      </c>
      <c r="AB517" s="33">
        <v>0.81702986206597661</v>
      </c>
      <c r="AC517" s="11">
        <v>-1.3201451905626146E-2</v>
      </c>
      <c r="AD517" s="10">
        <v>-11</v>
      </c>
      <c r="AE517" s="33">
        <v>-0.53393763825255358</v>
      </c>
      <c r="AF517" s="11">
        <v>-1.8638094376779879E-2</v>
      </c>
      <c r="AG517" s="10">
        <v>-36</v>
      </c>
      <c r="AH517" s="33">
        <v>-9.8651364710414108E-2</v>
      </c>
      <c r="AI517" s="14">
        <v>-5.0000000000007816E-3</v>
      </c>
      <c r="AJ517" s="10">
        <v>6</v>
      </c>
      <c r="AK517" s="33">
        <v>3.3923934019986557E-2</v>
      </c>
      <c r="AL517" s="13">
        <v>12288.971236214544</v>
      </c>
      <c r="AM517" s="38"/>
    </row>
    <row r="518" spans="1:39" x14ac:dyDescent="0.25">
      <c r="A518" t="s">
        <v>970</v>
      </c>
      <c r="B518" s="5" t="s">
        <v>237</v>
      </c>
      <c r="C518" s="6" t="s">
        <v>63</v>
      </c>
      <c r="D518" s="7" t="s">
        <v>34</v>
      </c>
      <c r="E518" s="8">
        <v>31.4363168548768</v>
      </c>
      <c r="F518" s="36">
        <v>2.0827850196266664</v>
      </c>
      <c r="G518" s="8">
        <v>-3.241475199039634</v>
      </c>
      <c r="H518" s="9">
        <v>98</v>
      </c>
      <c r="I518" s="10">
        <v>8</v>
      </c>
      <c r="J518" s="33">
        <v>6.0341092817420339E-2</v>
      </c>
      <c r="K518" s="11">
        <v>2.6573078454798837E-2</v>
      </c>
      <c r="L518" s="10">
        <v>73</v>
      </c>
      <c r="M518" s="33">
        <v>0.42183836166531175</v>
      </c>
      <c r="N518" s="11">
        <v>-2.2142648019277979E-2</v>
      </c>
      <c r="O518" s="10">
        <v>116</v>
      </c>
      <c r="P518" s="33">
        <v>0.38358548693549793</v>
      </c>
      <c r="Q518" s="11">
        <v>-2.7098814384037752E-2</v>
      </c>
      <c r="R518" s="10">
        <v>-86</v>
      </c>
      <c r="S518" s="33">
        <v>-7.6871889470649213E-2</v>
      </c>
      <c r="T518" s="12">
        <v>0.40078773434996123</v>
      </c>
      <c r="U518" s="10">
        <v>54</v>
      </c>
      <c r="V518" s="33">
        <v>0.19893069232945587</v>
      </c>
      <c r="W518" s="11">
        <v>-1.4344631908626081E-2</v>
      </c>
      <c r="X518" s="10">
        <v>76</v>
      </c>
      <c r="Y518" s="33">
        <v>0.29643994937082552</v>
      </c>
      <c r="Z518" s="13">
        <v>26042</v>
      </c>
      <c r="AA518" s="10">
        <v>97</v>
      </c>
      <c r="AB518" s="33">
        <v>0.2441636269021957</v>
      </c>
      <c r="AC518" s="11">
        <v>-1.1717246484085897E-3</v>
      </c>
      <c r="AD518" s="10">
        <v>176</v>
      </c>
      <c r="AE518" s="33">
        <v>0.86832055838793443</v>
      </c>
      <c r="AF518" s="11">
        <v>5.8035346727734138E-2</v>
      </c>
      <c r="AG518" s="10">
        <v>9</v>
      </c>
      <c r="AH518" s="33">
        <v>0.15930465319312059</v>
      </c>
      <c r="AI518" s="14">
        <v>-0.28833333333333355</v>
      </c>
      <c r="AJ518" s="10">
        <v>16</v>
      </c>
      <c r="AK518" s="33">
        <v>3.1382273009772643E-2</v>
      </c>
      <c r="AL518" s="13">
        <v>17868.381372541771</v>
      </c>
      <c r="AM518" s="38"/>
    </row>
    <row r="519" spans="1:39" x14ac:dyDescent="0.25">
      <c r="A519" t="s">
        <v>770</v>
      </c>
      <c r="B519" s="5" t="s">
        <v>132</v>
      </c>
      <c r="C519" s="6" t="s">
        <v>47</v>
      </c>
      <c r="D519" s="7" t="s">
        <v>20</v>
      </c>
      <c r="E519" s="8">
        <v>44.395041413420429</v>
      </c>
      <c r="F519" s="36">
        <v>1.0559548698525481</v>
      </c>
      <c r="G519" s="8">
        <v>-3.321039014630415</v>
      </c>
      <c r="H519" s="9">
        <v>31</v>
      </c>
      <c r="I519" s="10">
        <v>22</v>
      </c>
      <c r="J519" s="33">
        <v>1.5842996872647372</v>
      </c>
      <c r="K519" s="11">
        <v>0.16695422486170042</v>
      </c>
      <c r="L519" s="10">
        <v>0</v>
      </c>
      <c r="M519" s="33">
        <v>-0.21358017937865936</v>
      </c>
      <c r="N519" s="11">
        <v>-2.0008463941468588E-2</v>
      </c>
      <c r="O519" s="10">
        <v>14</v>
      </c>
      <c r="P519" s="33">
        <v>0.23712566928501255</v>
      </c>
      <c r="Q519" s="11">
        <v>-2.0331535773663673E-2</v>
      </c>
      <c r="R519" s="10">
        <v>-21</v>
      </c>
      <c r="S519" s="33">
        <v>-0.60343642810960874</v>
      </c>
      <c r="T519" s="12">
        <v>0.50072180933540089</v>
      </c>
      <c r="U519" s="10">
        <v>12</v>
      </c>
      <c r="V519" s="33">
        <v>0.9276325137576531</v>
      </c>
      <c r="W519" s="11">
        <v>-5.2591235066107328E-2</v>
      </c>
      <c r="X519" s="10">
        <v>-69</v>
      </c>
      <c r="Y519" s="33">
        <v>-0.20071928603634359</v>
      </c>
      <c r="Z519" s="13">
        <v>4296</v>
      </c>
      <c r="AA519" s="10">
        <v>42</v>
      </c>
      <c r="AB519" s="33">
        <v>0.22590424764465467</v>
      </c>
      <c r="AC519" s="11">
        <v>-1.8414807783578568E-3</v>
      </c>
      <c r="AD519" s="10">
        <v>10</v>
      </c>
      <c r="AE519" s="33">
        <v>6.7051583726495598E-2</v>
      </c>
      <c r="AF519" s="11">
        <v>1.0764160515533416E-2</v>
      </c>
      <c r="AG519" s="10">
        <v>21</v>
      </c>
      <c r="AH519" s="33">
        <v>0.21997695279847962</v>
      </c>
      <c r="AI519" s="14">
        <v>-0.35800000000000054</v>
      </c>
      <c r="AJ519" s="10">
        <v>-18</v>
      </c>
      <c r="AK519" s="33">
        <v>1.8889817654183294E-2</v>
      </c>
      <c r="AL519" s="13">
        <v>3615.3058445837523</v>
      </c>
      <c r="AM519" s="38">
        <v>1</v>
      </c>
    </row>
    <row r="520" spans="1:39" x14ac:dyDescent="0.25">
      <c r="A520" t="s">
        <v>727</v>
      </c>
      <c r="B520" s="5" t="s">
        <v>64</v>
      </c>
      <c r="C520" s="6" t="s">
        <v>61</v>
      </c>
      <c r="D520" s="7" t="s">
        <v>39</v>
      </c>
      <c r="E520" s="8">
        <v>56.45148412915978</v>
      </c>
      <c r="F520" s="36">
        <v>8.0503450232528806E-2</v>
      </c>
      <c r="G520" s="8">
        <v>-3.3450881219772342</v>
      </c>
      <c r="H520" s="9">
        <v>2</v>
      </c>
      <c r="I520" s="10">
        <v>-44</v>
      </c>
      <c r="J520" s="33">
        <v>-0.25716984307613394</v>
      </c>
      <c r="K520" s="11">
        <v>1.8210580597787684E-2</v>
      </c>
      <c r="L520" s="10">
        <v>-23</v>
      </c>
      <c r="M520" s="33">
        <v>-0.19864551986047346</v>
      </c>
      <c r="N520" s="11">
        <v>-1.471267096487025E-2</v>
      </c>
      <c r="O520" s="10">
        <v>0</v>
      </c>
      <c r="P520" s="33">
        <v>0.11600120416952175</v>
      </c>
      <c r="Q520" s="11">
        <v>-1.4410387212336728E-2</v>
      </c>
      <c r="R520" s="10">
        <v>4</v>
      </c>
      <c r="S520" s="33">
        <v>-0.41158528430167879</v>
      </c>
      <c r="T520" s="12">
        <v>-0.22573888495166372</v>
      </c>
      <c r="U520" s="10">
        <v>13</v>
      </c>
      <c r="V520" s="33">
        <v>0.39809660722098661</v>
      </c>
      <c r="W520" s="11">
        <v>-2.2775767804606106E-2</v>
      </c>
      <c r="X520" s="10">
        <v>9</v>
      </c>
      <c r="Y520" s="33">
        <v>8.3802548399374732E-2</v>
      </c>
      <c r="Z520" s="13">
        <v>11532</v>
      </c>
      <c r="AA520" s="10">
        <v>11</v>
      </c>
      <c r="AB520" s="33">
        <v>2.2790523609419355E-2</v>
      </c>
      <c r="AC520" s="11">
        <v>7.3532805168828597E-5</v>
      </c>
      <c r="AD520" s="10">
        <v>-1</v>
      </c>
      <c r="AE520" s="33">
        <v>-0.12036290500498348</v>
      </c>
      <c r="AF520" s="11">
        <v>9.0493450556250465E-3</v>
      </c>
      <c r="AG520" s="10">
        <v>91</v>
      </c>
      <c r="AH520" s="33">
        <v>0.3813908188699805</v>
      </c>
      <c r="AI520" s="14">
        <v>-0.54899999999999993</v>
      </c>
      <c r="AJ520" s="10">
        <v>37</v>
      </c>
      <c r="AK520" s="33">
        <v>4.1467568626187168E-2</v>
      </c>
      <c r="AL520" s="13">
        <v>24471.569451942341</v>
      </c>
      <c r="AM520" s="38">
        <v>1</v>
      </c>
    </row>
    <row r="521" spans="1:39" x14ac:dyDescent="0.25">
      <c r="A521" t="s">
        <v>988</v>
      </c>
      <c r="B521" s="5" t="s">
        <v>62</v>
      </c>
      <c r="C521" s="6" t="s">
        <v>63</v>
      </c>
      <c r="D521" s="7" t="s">
        <v>34</v>
      </c>
      <c r="E521" s="8">
        <v>54.96613389436483</v>
      </c>
      <c r="F521" s="36">
        <v>0.28116861000147253</v>
      </c>
      <c r="G521" s="8">
        <v>-3.5420815752558923</v>
      </c>
      <c r="H521" s="9">
        <v>4</v>
      </c>
      <c r="I521" s="10">
        <v>297</v>
      </c>
      <c r="J521" s="33">
        <v>1.0505520542240276</v>
      </c>
      <c r="K521" s="11">
        <v>9.79966890611772E-2</v>
      </c>
      <c r="L521" s="10">
        <v>37</v>
      </c>
      <c r="M521" s="33">
        <v>0.34530105306331893</v>
      </c>
      <c r="N521" s="11">
        <v>-5.4214654503998372E-2</v>
      </c>
      <c r="O521" s="10">
        <v>-14</v>
      </c>
      <c r="P521" s="33">
        <v>-0.78795864897577483</v>
      </c>
      <c r="Q521" s="11">
        <v>4.0919684602320205E-2</v>
      </c>
      <c r="R521" s="10">
        <v>6</v>
      </c>
      <c r="S521" s="33">
        <v>-0.76349986651860258</v>
      </c>
      <c r="T521" s="12">
        <v>-1.0649441982247199</v>
      </c>
      <c r="U521" s="10">
        <v>10</v>
      </c>
      <c r="V521" s="33">
        <v>0.35105502989058324</v>
      </c>
      <c r="W521" s="11">
        <v>-1.9934341015534263E-2</v>
      </c>
      <c r="X521" s="10">
        <v>4</v>
      </c>
      <c r="Y521" s="33">
        <v>1.3331937337771604E-2</v>
      </c>
      <c r="Z521" s="13">
        <v>9671</v>
      </c>
      <c r="AA521" s="10">
        <v>28</v>
      </c>
      <c r="AB521" s="33">
        <v>0.16409488124759175</v>
      </c>
      <c r="AC521" s="11">
        <v>-1.2311820558689943E-3</v>
      </c>
      <c r="AD521" s="10">
        <v>75</v>
      </c>
      <c r="AE521" s="33">
        <v>0.90030408649509153</v>
      </c>
      <c r="AF521" s="11">
        <v>6.1697097017520464E-2</v>
      </c>
      <c r="AG521" s="10">
        <v>5</v>
      </c>
      <c r="AH521" s="33">
        <v>0.1925528911545461</v>
      </c>
      <c r="AI521" s="14">
        <v>-0.32200000000000006</v>
      </c>
      <c r="AJ521" s="10">
        <v>-2</v>
      </c>
      <c r="AK521" s="33">
        <v>2.6958763657353946E-2</v>
      </c>
      <c r="AL521" s="13">
        <v>7221.2232887810751</v>
      </c>
      <c r="AM521" s="38">
        <v>1</v>
      </c>
    </row>
    <row r="522" spans="1:39" x14ac:dyDescent="0.25">
      <c r="A522" t="s">
        <v>1066</v>
      </c>
      <c r="B522" s="5" t="s">
        <v>83</v>
      </c>
      <c r="C522" s="6" t="s">
        <v>30</v>
      </c>
      <c r="D522" s="7" t="s">
        <v>20</v>
      </c>
      <c r="E522" s="8">
        <v>43.075149304172946</v>
      </c>
      <c r="F522" s="36">
        <v>1.2633015780947989</v>
      </c>
      <c r="G522" s="8">
        <v>-3.5682169940553337</v>
      </c>
      <c r="H522" s="9">
        <v>34</v>
      </c>
      <c r="I522" s="10">
        <v>60</v>
      </c>
      <c r="J522" s="33">
        <v>0.20549687898643695</v>
      </c>
      <c r="K522" s="11">
        <v>4.4458722421264474E-2</v>
      </c>
      <c r="L522" s="10">
        <v>82</v>
      </c>
      <c r="M522" s="33">
        <v>0.32050103767405141</v>
      </c>
      <c r="N522" s="11">
        <v>-3.3786394640392028E-2</v>
      </c>
      <c r="O522" s="10">
        <v>-16</v>
      </c>
      <c r="P522" s="33">
        <v>-0.27759004641245566</v>
      </c>
      <c r="Q522" s="11">
        <v>1.1678988535304829E-2</v>
      </c>
      <c r="R522" s="10">
        <v>225</v>
      </c>
      <c r="S522" s="33">
        <v>0.43247539829263143</v>
      </c>
      <c r="T522" s="12">
        <v>-0.81411126187245586</v>
      </c>
      <c r="U522" s="10">
        <v>98</v>
      </c>
      <c r="V522" s="33">
        <v>0.76493892476775693</v>
      </c>
      <c r="W522" s="11">
        <v>-4.6648485632431694E-2</v>
      </c>
      <c r="X522" s="10">
        <v>-3</v>
      </c>
      <c r="Y522" s="33">
        <v>-2.5989926670589303E-2</v>
      </c>
      <c r="Z522" s="13">
        <v>13694</v>
      </c>
      <c r="AA522" s="10">
        <v>-7</v>
      </c>
      <c r="AB522" s="33">
        <v>-0.35169334911159589</v>
      </c>
      <c r="AC522" s="11">
        <v>3.5250137438152807E-3</v>
      </c>
      <c r="AD522" s="10">
        <v>40</v>
      </c>
      <c r="AE522" s="33">
        <v>0.57046128996390522</v>
      </c>
      <c r="AF522" s="11">
        <v>4.2714684100410127E-2</v>
      </c>
      <c r="AG522" s="10">
        <v>10</v>
      </c>
      <c r="AH522" s="33">
        <v>4.2895275095700194E-2</v>
      </c>
      <c r="AI522" s="14">
        <v>-0.16733333333333356</v>
      </c>
      <c r="AJ522" s="10">
        <v>14</v>
      </c>
      <c r="AK522" s="33">
        <v>3.390395730439566E-2</v>
      </c>
      <c r="AL522" s="13">
        <v>17075.600503401234</v>
      </c>
      <c r="AM522" s="38"/>
    </row>
    <row r="523" spans="1:39" x14ac:dyDescent="0.25">
      <c r="A523" t="s">
        <v>1040</v>
      </c>
      <c r="B523" s="5" t="s">
        <v>21</v>
      </c>
      <c r="C523" s="6" t="s">
        <v>22</v>
      </c>
      <c r="D523" s="7" t="s">
        <v>20</v>
      </c>
      <c r="E523" s="8">
        <v>99.222479381739859</v>
      </c>
      <c r="F523" s="36">
        <v>-3.2745081673818177</v>
      </c>
      <c r="G523" s="8">
        <v>-3.6924024721151341</v>
      </c>
      <c r="H523" s="9">
        <v>0</v>
      </c>
      <c r="I523" s="10">
        <v>414</v>
      </c>
      <c r="J523" s="33">
        <v>1.9255709566346768</v>
      </c>
      <c r="K523" s="11">
        <v>0.15576741141207151</v>
      </c>
      <c r="L523" s="10">
        <v>-1</v>
      </c>
      <c r="M523" s="33">
        <v>-0.96361700049116816</v>
      </c>
      <c r="N523" s="11">
        <v>-5.6620665111313195E-2</v>
      </c>
      <c r="O523" s="10">
        <v>3</v>
      </c>
      <c r="P523" s="33">
        <v>0.97532610912466033</v>
      </c>
      <c r="Q523" s="11">
        <v>-7.5917451133821812E-2</v>
      </c>
      <c r="R523" s="10">
        <v>-176</v>
      </c>
      <c r="S523" s="33">
        <v>-7.2032906681143514</v>
      </c>
      <c r="T523" s="12">
        <v>14.176317267500318</v>
      </c>
      <c r="U523" s="10">
        <v>6</v>
      </c>
      <c r="V523" s="33">
        <v>1.899099512727469</v>
      </c>
      <c r="W523" s="11">
        <v>-0.1054196902526256</v>
      </c>
      <c r="X523" s="10">
        <v>1</v>
      </c>
      <c r="Y523" s="33">
        <v>0.16183741417045305</v>
      </c>
      <c r="Z523" s="13">
        <v>10217</v>
      </c>
      <c r="AA523" s="10">
        <v>2</v>
      </c>
      <c r="AB523" s="33">
        <v>1.1284714731381253</v>
      </c>
      <c r="AC523" s="11">
        <v>-2.1352941176470588E-2</v>
      </c>
      <c r="AD523" s="10">
        <v>-10</v>
      </c>
      <c r="AE523" s="33">
        <v>-0.52769780037093472</v>
      </c>
      <c r="AF523" s="11">
        <v>-1.8421743267739155E-2</v>
      </c>
      <c r="AG523" s="10">
        <v>1</v>
      </c>
      <c r="AH523" s="33">
        <v>0.17602378691563958</v>
      </c>
      <c r="AI523" s="14">
        <v>-0.26433333333333309</v>
      </c>
      <c r="AJ523" s="10">
        <v>-2</v>
      </c>
      <c r="AK523" s="33">
        <v>2.9005424711901373E-2</v>
      </c>
      <c r="AL523" s="13">
        <v>2260.6606856569779</v>
      </c>
      <c r="AM523" s="38"/>
    </row>
    <row r="524" spans="1:39" x14ac:dyDescent="0.25">
      <c r="A524" t="s">
        <v>685</v>
      </c>
      <c r="B524" s="5" t="s">
        <v>79</v>
      </c>
      <c r="C524" s="6" t="s">
        <v>19</v>
      </c>
      <c r="D524" s="7" t="s">
        <v>20</v>
      </c>
      <c r="E524" s="8">
        <v>54.879562037051521</v>
      </c>
      <c r="F524" s="36">
        <v>0.38194254433644481</v>
      </c>
      <c r="G524" s="8">
        <v>-3.7748555124668357</v>
      </c>
      <c r="H524" s="9">
        <v>5</v>
      </c>
      <c r="I524" s="10">
        <v>198</v>
      </c>
      <c r="J524" s="33">
        <v>0.78097687346481937</v>
      </c>
      <c r="K524" s="11">
        <v>8.6450724450629735E-2</v>
      </c>
      <c r="L524" s="10">
        <v>-317</v>
      </c>
      <c r="M524" s="33">
        <v>-0.9885405697442643</v>
      </c>
      <c r="N524" s="11">
        <v>3.2447016658598102E-2</v>
      </c>
      <c r="O524" s="10">
        <v>40</v>
      </c>
      <c r="P524" s="33">
        <v>0.9042717139226979</v>
      </c>
      <c r="Q524" s="11">
        <v>-6.3511568836527879E-2</v>
      </c>
      <c r="R524" s="10">
        <v>2</v>
      </c>
      <c r="S524" s="33">
        <v>-1.9419138313251132</v>
      </c>
      <c r="T524" s="12">
        <v>-0.87022535942993251</v>
      </c>
      <c r="U524" s="10">
        <v>85</v>
      </c>
      <c r="V524" s="33">
        <v>1.0031703825321721</v>
      </c>
      <c r="W524" s="11">
        <v>-6.0172943334491025E-2</v>
      </c>
      <c r="X524" s="10">
        <v>0</v>
      </c>
      <c r="Y524" s="33">
        <v>1.7955760124222619E-2</v>
      </c>
      <c r="Z524" s="13">
        <v>9636</v>
      </c>
      <c r="AA524" s="10">
        <v>53</v>
      </c>
      <c r="AB524" s="33">
        <v>0.41604439413011229</v>
      </c>
      <c r="AC524" s="11">
        <v>-5.2500000000000047E-3</v>
      </c>
      <c r="AD524" s="10">
        <v>-7</v>
      </c>
      <c r="AE524" s="33">
        <v>-1.7084710765714384E-2</v>
      </c>
      <c r="AF524" s="11">
        <v>8.2029594975024933E-3</v>
      </c>
      <c r="AG524" s="10">
        <v>3</v>
      </c>
      <c r="AH524" s="33">
        <v>0.17992476938866186</v>
      </c>
      <c r="AI524" s="14">
        <v>-0.30233333333333334</v>
      </c>
      <c r="AJ524" s="10">
        <v>-5</v>
      </c>
      <c r="AK524" s="33">
        <v>2.5634269763049944E-2</v>
      </c>
      <c r="AL524" s="13">
        <v>6102.261102749726</v>
      </c>
      <c r="AM524" s="38"/>
    </row>
    <row r="525" spans="1:39" x14ac:dyDescent="0.25">
      <c r="A525" t="s">
        <v>660</v>
      </c>
      <c r="B525" s="5" t="s">
        <v>86</v>
      </c>
      <c r="C525" s="6" t="s">
        <v>24</v>
      </c>
      <c r="D525" s="7" t="s">
        <v>20</v>
      </c>
      <c r="E525" s="8">
        <v>47.221496235769997</v>
      </c>
      <c r="F525" s="36">
        <v>1.0314638567371857</v>
      </c>
      <c r="G525" s="8">
        <v>-3.8339324631525287</v>
      </c>
      <c r="H525" s="9">
        <v>22</v>
      </c>
      <c r="I525" s="10">
        <v>-59</v>
      </c>
      <c r="J525" s="33">
        <v>-0.43501950903410713</v>
      </c>
      <c r="K525" s="11">
        <v>-1.3849355419940479E-2</v>
      </c>
      <c r="L525" s="10">
        <v>15</v>
      </c>
      <c r="M525" s="33">
        <v>-0.10783022368010808</v>
      </c>
      <c r="N525" s="11">
        <v>-3.834156372641305E-2</v>
      </c>
      <c r="O525" s="10">
        <v>18</v>
      </c>
      <c r="P525" s="33">
        <v>0.22682580017370857</v>
      </c>
      <c r="Q525" s="11">
        <v>-1.9439979597794685E-2</v>
      </c>
      <c r="R525" s="10">
        <v>101</v>
      </c>
      <c r="S525" s="33">
        <v>0.31396993294437181</v>
      </c>
      <c r="T525" s="12">
        <v>-0.9595499636465874</v>
      </c>
      <c r="U525" s="10">
        <v>69</v>
      </c>
      <c r="V525" s="33">
        <v>0.26853217115688893</v>
      </c>
      <c r="W525" s="11">
        <v>-1.8295661610602185E-2</v>
      </c>
      <c r="X525" s="10">
        <v>9</v>
      </c>
      <c r="Y525" s="33">
        <v>5.7851745393626364E-2</v>
      </c>
      <c r="Z525" s="13">
        <v>13333</v>
      </c>
      <c r="AA525" s="10">
        <v>-6</v>
      </c>
      <c r="AB525" s="33">
        <v>-0.40031294597112876</v>
      </c>
      <c r="AC525" s="11">
        <v>3.0905211825662943E-3</v>
      </c>
      <c r="AD525" s="10">
        <v>36</v>
      </c>
      <c r="AE525" s="33">
        <v>0.7018073904365385</v>
      </c>
      <c r="AF525" s="11">
        <v>5.1584145017305905E-2</v>
      </c>
      <c r="AG525" s="10">
        <v>-15</v>
      </c>
      <c r="AH525" s="33">
        <v>-3.1108094264190589E-2</v>
      </c>
      <c r="AI525" s="14">
        <v>-8.3666666666666778E-2</v>
      </c>
      <c r="AJ525" s="10">
        <v>3</v>
      </c>
      <c r="AK525" s="33">
        <v>2.5116877391128389E-2</v>
      </c>
      <c r="AL525" s="13">
        <v>14794.574718289194</v>
      </c>
      <c r="AM525" s="38"/>
    </row>
    <row r="526" spans="1:39" x14ac:dyDescent="0.25">
      <c r="A526" t="s">
        <v>953</v>
      </c>
      <c r="B526" s="5" t="s">
        <v>78</v>
      </c>
      <c r="C526" s="6" t="s">
        <v>28</v>
      </c>
      <c r="D526" s="7" t="s">
        <v>20</v>
      </c>
      <c r="E526" s="8">
        <v>49.83102551812501</v>
      </c>
      <c r="F526" s="36">
        <v>0.81910221598393118</v>
      </c>
      <c r="G526" s="8">
        <v>-3.836076434300395</v>
      </c>
      <c r="H526" s="9">
        <v>9</v>
      </c>
      <c r="I526" s="10">
        <v>-2</v>
      </c>
      <c r="J526" s="33">
        <v>-0.27554825047581377</v>
      </c>
      <c r="K526" s="11">
        <v>-7.9478984635761307E-3</v>
      </c>
      <c r="L526" s="10">
        <v>51</v>
      </c>
      <c r="M526" s="33">
        <v>0.17515946872502272</v>
      </c>
      <c r="N526" s="11">
        <v>-3.0684953500460729E-2</v>
      </c>
      <c r="O526" s="10">
        <v>-233</v>
      </c>
      <c r="P526" s="33">
        <v>-1.0062905235866713</v>
      </c>
      <c r="Q526" s="11">
        <v>5.9634803000808256E-2</v>
      </c>
      <c r="R526" s="10">
        <v>5</v>
      </c>
      <c r="S526" s="33">
        <v>-0.15951549014009864</v>
      </c>
      <c r="T526" s="12">
        <v>-0.20835409789931014</v>
      </c>
      <c r="U526" s="10">
        <v>75</v>
      </c>
      <c r="V526" s="33">
        <v>0.44828308426120755</v>
      </c>
      <c r="W526" s="11">
        <v>-2.8412035062617386E-2</v>
      </c>
      <c r="X526" s="10">
        <v>90</v>
      </c>
      <c r="Y526" s="33">
        <v>0.51283388123607265</v>
      </c>
      <c r="Z526" s="13">
        <v>30680</v>
      </c>
      <c r="AA526" s="10">
        <v>1</v>
      </c>
      <c r="AB526" s="33">
        <v>0.7275783348140612</v>
      </c>
      <c r="AC526" s="11">
        <v>-1.7079382579933855E-2</v>
      </c>
      <c r="AD526" s="10">
        <v>93</v>
      </c>
      <c r="AE526" s="33">
        <v>0.29935622720941113</v>
      </c>
      <c r="AF526" s="11">
        <v>2.3386191821843649E-2</v>
      </c>
      <c r="AG526" s="10">
        <v>-4</v>
      </c>
      <c r="AH526" s="33">
        <v>-4.27691442778797E-2</v>
      </c>
      <c r="AI526" s="14">
        <v>-9.3999999999999861E-2</v>
      </c>
      <c r="AJ526" s="10">
        <v>3</v>
      </c>
      <c r="AK526" s="33">
        <v>0.13058473478846766</v>
      </c>
      <c r="AL526" s="13">
        <v>305587.52122316975</v>
      </c>
      <c r="AM526" s="38"/>
    </row>
    <row r="527" spans="1:39" x14ac:dyDescent="0.25">
      <c r="A527" t="s">
        <v>1007</v>
      </c>
      <c r="B527" s="5" t="s">
        <v>157</v>
      </c>
      <c r="C527" s="6" t="s">
        <v>22</v>
      </c>
      <c r="D527" s="7" t="s">
        <v>20</v>
      </c>
      <c r="E527" s="8">
        <v>36.905147905761311</v>
      </c>
      <c r="F527" s="36">
        <v>1.8936085578022497</v>
      </c>
      <c r="G527" s="8">
        <v>-3.8816193871542808</v>
      </c>
      <c r="H527" s="9">
        <v>63</v>
      </c>
      <c r="I527" s="10">
        <v>225</v>
      </c>
      <c r="J527" s="33">
        <v>1.155057055042753</v>
      </c>
      <c r="K527" s="11">
        <v>9.9199354989304878E-2</v>
      </c>
      <c r="L527" s="10">
        <v>22</v>
      </c>
      <c r="M527" s="33">
        <v>0.12613435131975692</v>
      </c>
      <c r="N527" s="11">
        <v>-3.8765783565970532E-2</v>
      </c>
      <c r="O527" s="10">
        <v>-177</v>
      </c>
      <c r="P527" s="33">
        <v>-0.42707241830992337</v>
      </c>
      <c r="Q527" s="11">
        <v>2.4477990411664492E-2</v>
      </c>
      <c r="R527" s="10">
        <v>329</v>
      </c>
      <c r="S527" s="33">
        <v>0.72457788422587088</v>
      </c>
      <c r="T527" s="12">
        <v>-2.0424836601307188</v>
      </c>
      <c r="U527" s="10">
        <v>124</v>
      </c>
      <c r="V527" s="33">
        <v>0.41910902030935132</v>
      </c>
      <c r="W527" s="11">
        <v>-2.7655032510181643E-2</v>
      </c>
      <c r="X527" s="10">
        <v>15</v>
      </c>
      <c r="Y527" s="33">
        <v>0.10052034830662171</v>
      </c>
      <c r="Z527" s="13">
        <v>15500</v>
      </c>
      <c r="AA527" s="10">
        <v>35</v>
      </c>
      <c r="AB527" s="33">
        <v>0.39553430652529442</v>
      </c>
      <c r="AC527" s="11">
        <v>-5.639344262295086E-3</v>
      </c>
      <c r="AD527" s="10">
        <v>70</v>
      </c>
      <c r="AE527" s="33">
        <v>0.33838403752803575</v>
      </c>
      <c r="AF527" s="11">
        <v>2.6994727762418291E-2</v>
      </c>
      <c r="AG527" s="10">
        <v>9</v>
      </c>
      <c r="AH527" s="33">
        <v>6.0231552816812362E-2</v>
      </c>
      <c r="AI527" s="14">
        <v>-0.1819999999999995</v>
      </c>
      <c r="AJ527" s="10">
        <v>1</v>
      </c>
      <c r="AK527" s="33">
        <v>2.8798557688674509E-2</v>
      </c>
      <c r="AL527" s="13">
        <v>14702.549391996101</v>
      </c>
      <c r="AM527" s="38"/>
    </row>
    <row r="528" spans="1:39" x14ac:dyDescent="0.25">
      <c r="A528" t="s">
        <v>996</v>
      </c>
      <c r="B528" s="5" t="s">
        <v>60</v>
      </c>
      <c r="C528" s="6" t="s">
        <v>61</v>
      </c>
      <c r="D528" s="7" t="s">
        <v>39</v>
      </c>
      <c r="E528" s="8">
        <v>56.248604349837471</v>
      </c>
      <c r="F528" s="36">
        <v>0.31680093388890285</v>
      </c>
      <c r="G528" s="8">
        <v>-3.8909264351468877</v>
      </c>
      <c r="H528" s="9">
        <v>2</v>
      </c>
      <c r="I528" s="10">
        <v>78</v>
      </c>
      <c r="J528" s="33">
        <v>0.51110694066892814</v>
      </c>
      <c r="K528" s="11">
        <v>7.187495825341994E-2</v>
      </c>
      <c r="L528" s="10">
        <v>64</v>
      </c>
      <c r="M528" s="33">
        <v>0.24553782018058254</v>
      </c>
      <c r="N528" s="11">
        <v>-3.0323365468202121E-2</v>
      </c>
      <c r="O528" s="10">
        <v>-7</v>
      </c>
      <c r="P528" s="33">
        <v>-0.12516987096918974</v>
      </c>
      <c r="Q528" s="11">
        <v>1.6038138498474797E-3</v>
      </c>
      <c r="R528" s="10">
        <v>21</v>
      </c>
      <c r="S528" s="33">
        <v>-2.6365493877174656E-2</v>
      </c>
      <c r="T528" s="12">
        <v>-0.43118553234453105</v>
      </c>
      <c r="U528" s="10">
        <v>9</v>
      </c>
      <c r="V528" s="33">
        <v>0.47658334466817287</v>
      </c>
      <c r="W528" s="11">
        <v>-2.6301667183312005E-2</v>
      </c>
      <c r="X528" s="10">
        <v>12</v>
      </c>
      <c r="Y528" s="33">
        <v>0.11230607205014098</v>
      </c>
      <c r="Z528" s="13">
        <v>14373</v>
      </c>
      <c r="AA528" s="10">
        <v>2</v>
      </c>
      <c r="AB528" s="33">
        <v>-9.7391153302729849E-2</v>
      </c>
      <c r="AC528" s="11">
        <v>6.1921321451858385E-4</v>
      </c>
      <c r="AD528" s="10">
        <v>-4</v>
      </c>
      <c r="AE528" s="33">
        <v>-0.30360609054379628</v>
      </c>
      <c r="AF528" s="11">
        <v>-2.4865164700348386E-3</v>
      </c>
      <c r="AG528" s="10">
        <v>36</v>
      </c>
      <c r="AH528" s="33">
        <v>0.33070065071790777</v>
      </c>
      <c r="AI528" s="14">
        <v>-0.48499999999999943</v>
      </c>
      <c r="AJ528" s="10">
        <v>8</v>
      </c>
      <c r="AK528" s="33">
        <v>3.443109188649135E-2</v>
      </c>
      <c r="AL528" s="13">
        <v>14815.494007760753</v>
      </c>
      <c r="AM528" s="38"/>
    </row>
    <row r="529" spans="1:39" x14ac:dyDescent="0.25">
      <c r="A529" t="s">
        <v>728</v>
      </c>
      <c r="B529" s="5" t="s">
        <v>191</v>
      </c>
      <c r="C529" s="6" t="s">
        <v>47</v>
      </c>
      <c r="D529" s="7" t="s">
        <v>20</v>
      </c>
      <c r="E529" s="8">
        <v>32.35261243273748</v>
      </c>
      <c r="F529" s="36">
        <v>2.3161011027931564</v>
      </c>
      <c r="G529" s="8">
        <v>-4.0070856279164069</v>
      </c>
      <c r="H529" s="9">
        <v>104</v>
      </c>
      <c r="I529" s="10">
        <v>176</v>
      </c>
      <c r="J529" s="33">
        <v>0.71104463091835279</v>
      </c>
      <c r="K529" s="11">
        <v>8.2412781050061557E-2</v>
      </c>
      <c r="L529" s="10">
        <v>-14</v>
      </c>
      <c r="M529" s="33">
        <v>-0.76641400539311899</v>
      </c>
      <c r="N529" s="11">
        <v>-1.2734633787265359E-2</v>
      </c>
      <c r="O529" s="10">
        <v>-20</v>
      </c>
      <c r="P529" s="33">
        <v>-0.10059125168714636</v>
      </c>
      <c r="Q529" s="11">
        <v>2.5808221490672689E-3</v>
      </c>
      <c r="R529" s="10">
        <v>-2</v>
      </c>
      <c r="S529" s="33">
        <v>0.12467148227603841</v>
      </c>
      <c r="T529" s="12">
        <v>-3.0740446532931676E-2</v>
      </c>
      <c r="U529" s="10">
        <v>160</v>
      </c>
      <c r="V529" s="33">
        <v>0.54231632299283816</v>
      </c>
      <c r="W529" s="11">
        <v>-3.4993401433778902E-2</v>
      </c>
      <c r="X529" s="10">
        <v>193</v>
      </c>
      <c r="Y529" s="33">
        <v>0.99086804359000302</v>
      </c>
      <c r="Z529" s="13">
        <v>58840</v>
      </c>
      <c r="AA529" s="10">
        <v>32</v>
      </c>
      <c r="AB529" s="33">
        <v>8.8301878555911192E-2</v>
      </c>
      <c r="AC529" s="11">
        <v>3.065889735544558E-4</v>
      </c>
      <c r="AD529" s="10">
        <v>141</v>
      </c>
      <c r="AE529" s="33">
        <v>0.66813291031053557</v>
      </c>
      <c r="AF529" s="11">
        <v>4.626967517890479E-2</v>
      </c>
      <c r="AG529" s="10">
        <v>0</v>
      </c>
      <c r="AH529" s="33">
        <v>4.6071074696852565E-2</v>
      </c>
      <c r="AI529" s="14">
        <v>-0.16233333333333322</v>
      </c>
      <c r="AJ529" s="10">
        <v>-2</v>
      </c>
      <c r="AK529" s="33">
        <v>1.8905166797820672E-2</v>
      </c>
      <c r="AL529" s="13">
        <v>12686.398945323235</v>
      </c>
      <c r="AM529" s="38"/>
    </row>
    <row r="530" spans="1:39" x14ac:dyDescent="0.25">
      <c r="A530" t="s">
        <v>783</v>
      </c>
      <c r="B530" s="5" t="s">
        <v>202</v>
      </c>
      <c r="C530" s="6" t="s">
        <v>63</v>
      </c>
      <c r="D530" s="7" t="s">
        <v>34</v>
      </c>
      <c r="E530" s="8">
        <v>34.68647541682671</v>
      </c>
      <c r="F530" s="36">
        <v>2.1679880050875124</v>
      </c>
      <c r="G530" s="8">
        <v>-4.1128817742354435</v>
      </c>
      <c r="H530" s="9">
        <v>79</v>
      </c>
      <c r="I530" s="10">
        <v>273</v>
      </c>
      <c r="J530" s="33">
        <v>0.89353826612334908</v>
      </c>
      <c r="K530" s="11">
        <v>8.9872437191025001E-2</v>
      </c>
      <c r="L530" s="10">
        <v>-46</v>
      </c>
      <c r="M530" s="33">
        <v>-4.1030094480998147E-2</v>
      </c>
      <c r="N530" s="11">
        <v>-4.8194245771335034E-3</v>
      </c>
      <c r="O530" s="10">
        <v>92</v>
      </c>
      <c r="P530" s="33">
        <v>0.49973312799885011</v>
      </c>
      <c r="Q530" s="11">
        <v>-3.5599676913186502E-2</v>
      </c>
      <c r="R530" s="10">
        <v>-83</v>
      </c>
      <c r="S530" s="33">
        <v>8.8222925926971341E-2</v>
      </c>
      <c r="T530" s="12">
        <v>0.29615004935834155</v>
      </c>
      <c r="U530" s="10">
        <v>141</v>
      </c>
      <c r="V530" s="33">
        <v>0.80325832387835838</v>
      </c>
      <c r="W530" s="11">
        <v>-4.946274952704624E-2</v>
      </c>
      <c r="X530" s="10">
        <v>85</v>
      </c>
      <c r="Y530" s="33">
        <v>0.29020189823045323</v>
      </c>
      <c r="Z530" s="13">
        <v>24940</v>
      </c>
      <c r="AA530" s="10">
        <v>-32</v>
      </c>
      <c r="AB530" s="33">
        <v>-0.17711149046508159</v>
      </c>
      <c r="AC530" s="11">
        <v>3.5984635563050399E-3</v>
      </c>
      <c r="AD530" s="10">
        <v>112</v>
      </c>
      <c r="AE530" s="33">
        <v>0.46350844487978693</v>
      </c>
      <c r="AF530" s="11">
        <v>3.3991525260130162E-2</v>
      </c>
      <c r="AG530" s="10">
        <v>-22</v>
      </c>
      <c r="AH530" s="33">
        <v>-5.4592679743196759E-2</v>
      </c>
      <c r="AI530" s="14">
        <v>-5.1333333333333453E-2</v>
      </c>
      <c r="AJ530" s="10">
        <v>-38</v>
      </c>
      <c r="AK530" s="33">
        <v>2.783606653541798E-3</v>
      </c>
      <c r="AL530" s="13">
        <v>3086.2676377464813</v>
      </c>
      <c r="AM530" s="38"/>
    </row>
    <row r="531" spans="1:39" x14ac:dyDescent="0.25">
      <c r="A531" t="s">
        <v>935</v>
      </c>
      <c r="B531" s="5" t="s">
        <v>106</v>
      </c>
      <c r="C531" s="6" t="s">
        <v>47</v>
      </c>
      <c r="D531" s="7" t="s">
        <v>20</v>
      </c>
      <c r="E531" s="8">
        <v>38.991147331410815</v>
      </c>
      <c r="F531" s="36">
        <v>1.8199709336378012</v>
      </c>
      <c r="G531" s="8">
        <v>-4.1221174989241618</v>
      </c>
      <c r="H531" s="9">
        <v>55</v>
      </c>
      <c r="I531" s="10">
        <v>122</v>
      </c>
      <c r="J531" s="33">
        <v>0.42044218236906949</v>
      </c>
      <c r="K531" s="11">
        <v>5.3075641568276932E-2</v>
      </c>
      <c r="L531" s="10">
        <v>-29</v>
      </c>
      <c r="M531" s="33">
        <v>-0.12606560843303499</v>
      </c>
      <c r="N531" s="11">
        <v>-1.2902105276216706E-2</v>
      </c>
      <c r="O531" s="10">
        <v>165</v>
      </c>
      <c r="P531" s="33">
        <v>0.62647857750037317</v>
      </c>
      <c r="Q531" s="11">
        <v>-4.292518480385666E-2</v>
      </c>
      <c r="R531" s="10">
        <v>53</v>
      </c>
      <c r="S531" s="33">
        <v>0.14315337483586868</v>
      </c>
      <c r="T531" s="12">
        <v>-0.71662838195525047</v>
      </c>
      <c r="U531" s="10">
        <v>67</v>
      </c>
      <c r="V531" s="33">
        <v>0.35914280365081808</v>
      </c>
      <c r="W531" s="11">
        <v>-2.3229660660950266E-2</v>
      </c>
      <c r="X531" s="10">
        <v>29</v>
      </c>
      <c r="Y531" s="33">
        <v>0.14112081025590084</v>
      </c>
      <c r="Z531" s="13">
        <v>17500</v>
      </c>
      <c r="AA531" s="10">
        <v>29</v>
      </c>
      <c r="AB531" s="33">
        <v>0.21136127661613491</v>
      </c>
      <c r="AC531" s="11">
        <v>-2.555555555555554E-3</v>
      </c>
      <c r="AD531" s="10">
        <v>41</v>
      </c>
      <c r="AE531" s="33">
        <v>0.25334819171947964</v>
      </c>
      <c r="AF531" s="11">
        <v>2.2361162954667946E-2</v>
      </c>
      <c r="AG531" s="10">
        <v>2</v>
      </c>
      <c r="AH531" s="33">
        <v>2.1846913820658731E-2</v>
      </c>
      <c r="AI531" s="14">
        <v>-0.11999999999999922</v>
      </c>
      <c r="AJ531" s="10">
        <v>-2</v>
      </c>
      <c r="AK531" s="33">
        <v>2.5240108480209633E-2</v>
      </c>
      <c r="AL531" s="13">
        <v>6957.8644273948958</v>
      </c>
      <c r="AM531" s="38"/>
    </row>
    <row r="532" spans="1:39" x14ac:dyDescent="0.25">
      <c r="A532" t="s">
        <v>816</v>
      </c>
      <c r="B532" s="5" t="s">
        <v>124</v>
      </c>
      <c r="C532" s="6" t="s">
        <v>19</v>
      </c>
      <c r="D532" s="7" t="s">
        <v>20</v>
      </c>
      <c r="E532" s="8">
        <v>39.918506720968253</v>
      </c>
      <c r="F532" s="36">
        <v>1.8190316902710664</v>
      </c>
      <c r="G532" s="8">
        <v>-4.3080265801497859</v>
      </c>
      <c r="H532" s="9">
        <v>50</v>
      </c>
      <c r="I532" s="10">
        <v>207</v>
      </c>
      <c r="J532" s="33">
        <v>0.78251740547521309</v>
      </c>
      <c r="K532" s="11">
        <v>8.541920772127054E-2</v>
      </c>
      <c r="L532" s="10">
        <v>-309</v>
      </c>
      <c r="M532" s="33">
        <v>-0.94317654462418887</v>
      </c>
      <c r="N532" s="11">
        <v>2.9986522911051208E-2</v>
      </c>
      <c r="O532" s="10">
        <v>-10</v>
      </c>
      <c r="P532" s="33">
        <v>-7.8625526471182816E-2</v>
      </c>
      <c r="Q532" s="11">
        <v>7.9755719624471921E-5</v>
      </c>
      <c r="R532" s="10">
        <v>-66</v>
      </c>
      <c r="S532" s="33">
        <v>-0.58391746348458995</v>
      </c>
      <c r="T532" s="12">
        <v>0.99666099666099628</v>
      </c>
      <c r="U532" s="10">
        <v>308</v>
      </c>
      <c r="V532" s="33">
        <v>1.4940269881510126</v>
      </c>
      <c r="W532" s="11">
        <v>-9.0929202525435474E-2</v>
      </c>
      <c r="X532" s="10">
        <v>17</v>
      </c>
      <c r="Y532" s="33">
        <v>0.12735560469982166</v>
      </c>
      <c r="Z532" s="13">
        <v>13867</v>
      </c>
      <c r="AA532" s="10">
        <v>74</v>
      </c>
      <c r="AB532" s="33">
        <v>0.44607385561516832</v>
      </c>
      <c r="AC532" s="11">
        <v>-4.8473895582329257E-3</v>
      </c>
      <c r="AD532" s="10">
        <v>128</v>
      </c>
      <c r="AE532" s="33">
        <v>0.45320181209607019</v>
      </c>
      <c r="AF532" s="11">
        <v>3.2416769651350097E-2</v>
      </c>
      <c r="AG532" s="10">
        <v>-3</v>
      </c>
      <c r="AH532" s="33">
        <v>-2.2035844486930412E-2</v>
      </c>
      <c r="AI532" s="14">
        <v>-5.8333333333331794E-2</v>
      </c>
      <c r="AJ532" s="10">
        <v>-2</v>
      </c>
      <c r="AK532" s="33">
        <v>2.6360662294970361E-2</v>
      </c>
      <c r="AL532" s="13">
        <v>4381.3038253638297</v>
      </c>
      <c r="AM532" s="38"/>
    </row>
    <row r="533" spans="1:39" x14ac:dyDescent="0.25">
      <c r="A533" t="s">
        <v>912</v>
      </c>
      <c r="B533" s="5" t="s">
        <v>65</v>
      </c>
      <c r="C533" s="6" t="s">
        <v>26</v>
      </c>
      <c r="D533" s="7" t="s">
        <v>20</v>
      </c>
      <c r="E533" s="8">
        <v>55.288311337602366</v>
      </c>
      <c r="F533" s="36">
        <v>0.62146042369867516</v>
      </c>
      <c r="G533" s="8">
        <v>-4.4528471461925534</v>
      </c>
      <c r="H533" s="9">
        <v>10</v>
      </c>
      <c r="I533" s="10">
        <v>-111</v>
      </c>
      <c r="J533" s="33">
        <v>-0.46320425809172727</v>
      </c>
      <c r="K533" s="11">
        <v>-1.2555199086697999E-2</v>
      </c>
      <c r="L533" s="10">
        <v>121</v>
      </c>
      <c r="M533" s="33">
        <v>0.81563035580373011</v>
      </c>
      <c r="N533" s="11">
        <v>-6.4510772763015839E-2</v>
      </c>
      <c r="O533" s="10">
        <v>14</v>
      </c>
      <c r="P533" s="33">
        <v>0.38447105516668412</v>
      </c>
      <c r="Q533" s="11">
        <v>-3.1081767375498476E-2</v>
      </c>
      <c r="R533" s="10">
        <v>-2</v>
      </c>
      <c r="S533" s="33">
        <v>-0.96008865068481508</v>
      </c>
      <c r="T533" s="12">
        <v>-0.42356388190084537</v>
      </c>
      <c r="U533" s="10">
        <v>50</v>
      </c>
      <c r="V533" s="33">
        <v>0.86803424636378501</v>
      </c>
      <c r="W533" s="11">
        <v>-5.1699616585479724E-2</v>
      </c>
      <c r="X533" s="10">
        <v>-12</v>
      </c>
      <c r="Y533" s="33">
        <v>-6.1524262054644785E-2</v>
      </c>
      <c r="Z533" s="13">
        <v>7141</v>
      </c>
      <c r="AA533" s="10">
        <v>23</v>
      </c>
      <c r="AB533" s="33">
        <v>0.30278315432456315</v>
      </c>
      <c r="AC533" s="11">
        <v>-4.660060755099088E-3</v>
      </c>
      <c r="AD533" s="10">
        <v>0</v>
      </c>
      <c r="AE533" s="33">
        <v>-4.6147198951291823E-3</v>
      </c>
      <c r="AF533" s="11">
        <v>1.0466929948275694E-2</v>
      </c>
      <c r="AG533" s="10">
        <v>-15</v>
      </c>
      <c r="AH533" s="33">
        <v>-1.7265592262889873E-2</v>
      </c>
      <c r="AI533" s="14">
        <v>-9.2666666666667119E-2</v>
      </c>
      <c r="AJ533" s="10">
        <v>9</v>
      </c>
      <c r="AK533" s="33">
        <v>3.4437896463815176E-2</v>
      </c>
      <c r="AL533" s="13">
        <v>15584.867482649861</v>
      </c>
      <c r="AM533" s="38">
        <v>1</v>
      </c>
    </row>
    <row r="534" spans="1:39" x14ac:dyDescent="0.25">
      <c r="A534" t="s">
        <v>829</v>
      </c>
      <c r="B534" s="5" t="s">
        <v>57</v>
      </c>
      <c r="C534" s="6" t="s">
        <v>41</v>
      </c>
      <c r="D534" s="7" t="s">
        <v>34</v>
      </c>
      <c r="E534" s="8">
        <v>58.253178216339904</v>
      </c>
      <c r="F534" s="36">
        <v>0.38884344843919294</v>
      </c>
      <c r="G534" s="8">
        <v>-4.4768010439457271</v>
      </c>
      <c r="H534" s="9">
        <v>1</v>
      </c>
      <c r="I534" s="10">
        <v>198</v>
      </c>
      <c r="J534" s="33">
        <v>1.1050216112714644</v>
      </c>
      <c r="K534" s="11">
        <v>0.11341589378221539</v>
      </c>
      <c r="L534" s="10">
        <v>31</v>
      </c>
      <c r="M534" s="33">
        <v>0.38870554471591712</v>
      </c>
      <c r="N534" s="11">
        <v>-6.127877380697444E-2</v>
      </c>
      <c r="O534" s="10">
        <v>-6</v>
      </c>
      <c r="P534" s="33">
        <v>-0.1795631518375147</v>
      </c>
      <c r="Q534" s="11">
        <v>3.7302247853572279E-3</v>
      </c>
      <c r="R534" s="10">
        <v>15</v>
      </c>
      <c r="S534" s="33">
        <v>-0.30334049824874226</v>
      </c>
      <c r="T534" s="12">
        <v>-0.49326335884935002</v>
      </c>
      <c r="U534" s="10">
        <v>-1</v>
      </c>
      <c r="V534" s="33">
        <v>4.0842813705956882E-2</v>
      </c>
      <c r="W534" s="11">
        <v>-5.9370339773373582E-4</v>
      </c>
      <c r="X534" s="10">
        <v>7</v>
      </c>
      <c r="Y534" s="33">
        <v>0.11207319893626377</v>
      </c>
      <c r="Z534" s="13">
        <v>12117</v>
      </c>
      <c r="AA534" s="10">
        <v>1</v>
      </c>
      <c r="AB534" s="33">
        <v>-0.16531699180281145</v>
      </c>
      <c r="AC534" s="11">
        <v>6.6852195423623695E-4</v>
      </c>
      <c r="AD534" s="10">
        <v>19</v>
      </c>
      <c r="AE534" s="33">
        <v>0.33768044325915403</v>
      </c>
      <c r="AF534" s="11">
        <v>3.0031693670797499E-2</v>
      </c>
      <c r="AG534" s="10">
        <v>8</v>
      </c>
      <c r="AH534" s="33">
        <v>0.65459041748290803</v>
      </c>
      <c r="AI534" s="14">
        <v>-0.83166666666666611</v>
      </c>
      <c r="AJ534" s="10">
        <v>1</v>
      </c>
      <c r="AK534" s="33">
        <v>3.7552964237259068E-2</v>
      </c>
      <c r="AL534" s="13">
        <v>12620.156294262481</v>
      </c>
      <c r="AM534" s="38">
        <v>1</v>
      </c>
    </row>
    <row r="535" spans="1:39" x14ac:dyDescent="0.25">
      <c r="A535" t="s">
        <v>846</v>
      </c>
      <c r="B535" s="5" t="s">
        <v>74</v>
      </c>
      <c r="C535" s="6" t="s">
        <v>30</v>
      </c>
      <c r="D535" s="7" t="s">
        <v>20</v>
      </c>
      <c r="E535" s="8">
        <v>45.348965228901491</v>
      </c>
      <c r="F535" s="36">
        <v>1.4592983494496981</v>
      </c>
      <c r="G535" s="8">
        <v>-4.5166768818474026</v>
      </c>
      <c r="H535" s="9">
        <v>43</v>
      </c>
      <c r="I535" s="10">
        <v>7</v>
      </c>
      <c r="J535" s="33">
        <v>3.0580848551908479</v>
      </c>
      <c r="K535" s="11">
        <v>0.29671292821504602</v>
      </c>
      <c r="L535" s="10">
        <v>-63</v>
      </c>
      <c r="M535" s="33">
        <v>-0.30067628661523987</v>
      </c>
      <c r="N535" s="11">
        <v>-7.0005811426914963E-3</v>
      </c>
      <c r="O535" s="10">
        <v>10</v>
      </c>
      <c r="P535" s="33">
        <v>0.34262013119585766</v>
      </c>
      <c r="Q535" s="11">
        <v>-2.9042409469417108E-2</v>
      </c>
      <c r="R535" s="10">
        <v>-18</v>
      </c>
      <c r="S535" s="33">
        <v>0.12001509752371267</v>
      </c>
      <c r="T535" s="12">
        <v>8.3355542461823917E-2</v>
      </c>
      <c r="U535" s="10">
        <v>-5</v>
      </c>
      <c r="V535" s="33">
        <v>-0.12835300659970583</v>
      </c>
      <c r="W535" s="11">
        <v>1.1487453089584376E-2</v>
      </c>
      <c r="X535" s="10">
        <v>-2</v>
      </c>
      <c r="Y535" s="33">
        <v>-3.9318063468873232E-2</v>
      </c>
      <c r="Z535" s="13">
        <v>6906</v>
      </c>
      <c r="AA535" s="10">
        <v>104</v>
      </c>
      <c r="AB535" s="33">
        <v>0.23782872171096459</v>
      </c>
      <c r="AC535" s="11">
        <v>-8.4260820685778601E-4</v>
      </c>
      <c r="AD535" s="10">
        <v>23</v>
      </c>
      <c r="AE535" s="33">
        <v>0.24033800116081516</v>
      </c>
      <c r="AF535" s="11">
        <v>2.2646241924863864E-2</v>
      </c>
      <c r="AG535" s="10">
        <v>7</v>
      </c>
      <c r="AH535" s="33">
        <v>-1.0006943805814905E-2</v>
      </c>
      <c r="AI535" s="14">
        <v>-0.12133333333333374</v>
      </c>
      <c r="AJ535" s="10">
        <v>-56</v>
      </c>
      <c r="AK535" s="33">
        <v>-2.7317530620877828E-3</v>
      </c>
      <c r="AL535" s="13">
        <v>-1733.5454330206849</v>
      </c>
      <c r="AM535" s="38">
        <v>1</v>
      </c>
    </row>
    <row r="536" spans="1:39" x14ac:dyDescent="0.25">
      <c r="A536" t="s">
        <v>944</v>
      </c>
      <c r="B536" s="5" t="s">
        <v>204</v>
      </c>
      <c r="C536" s="6" t="s">
        <v>47</v>
      </c>
      <c r="D536" s="7" t="s">
        <v>20</v>
      </c>
      <c r="E536" s="8">
        <v>34.143722012937765</v>
      </c>
      <c r="F536" s="36">
        <v>2.4351717716617869</v>
      </c>
      <c r="G536" s="8">
        <v>-4.6664590137621751</v>
      </c>
      <c r="H536" s="9">
        <v>94</v>
      </c>
      <c r="I536" s="10">
        <v>277</v>
      </c>
      <c r="J536" s="33">
        <v>1.6498520404910437</v>
      </c>
      <c r="K536" s="11">
        <v>0.15165602923895638</v>
      </c>
      <c r="L536" s="10">
        <v>31</v>
      </c>
      <c r="M536" s="33">
        <v>0.21243815877888994</v>
      </c>
      <c r="N536" s="11">
        <v>-1.9883275020261326E-2</v>
      </c>
      <c r="O536" s="10">
        <v>19</v>
      </c>
      <c r="P536" s="33">
        <v>0.10047487349607004</v>
      </c>
      <c r="Q536" s="11">
        <v>-9.872667015524153E-3</v>
      </c>
      <c r="R536" s="10">
        <v>281</v>
      </c>
      <c r="S536" s="33">
        <v>0.54710870523488819</v>
      </c>
      <c r="T536" s="12">
        <v>-1.2961762799740766</v>
      </c>
      <c r="U536" s="10">
        <v>-52</v>
      </c>
      <c r="V536" s="33">
        <v>-0.11878213095298995</v>
      </c>
      <c r="W536" s="11">
        <v>4.3235141523029971E-3</v>
      </c>
      <c r="X536" s="10">
        <v>127</v>
      </c>
      <c r="Y536" s="33">
        <v>0.43424970578071204</v>
      </c>
      <c r="Z536" s="13">
        <v>31563</v>
      </c>
      <c r="AA536" s="10">
        <v>29</v>
      </c>
      <c r="AB536" s="33">
        <v>0.21915737808669411</v>
      </c>
      <c r="AC536" s="11">
        <v>-2.521739130434783E-3</v>
      </c>
      <c r="AD536" s="10">
        <v>181</v>
      </c>
      <c r="AE536" s="33">
        <v>0.78683969543576482</v>
      </c>
      <c r="AF536" s="11">
        <v>5.2985039210005747E-2</v>
      </c>
      <c r="AG536" s="10">
        <v>-15</v>
      </c>
      <c r="AH536" s="33">
        <v>-1.1794421359869633E-2</v>
      </c>
      <c r="AI536" s="14">
        <v>-9.4333333333334046E-2</v>
      </c>
      <c r="AJ536" s="10">
        <v>-17</v>
      </c>
      <c r="AK536" s="33">
        <v>1.399840041252709E-2</v>
      </c>
      <c r="AL536" s="13">
        <v>6177.9309025268885</v>
      </c>
      <c r="AM536" s="38"/>
    </row>
    <row r="537" spans="1:39" x14ac:dyDescent="0.25">
      <c r="A537" t="s">
        <v>922</v>
      </c>
      <c r="B537" s="5" t="s">
        <v>151</v>
      </c>
      <c r="C537" s="6" t="s">
        <v>93</v>
      </c>
      <c r="D537" s="7" t="s">
        <v>34</v>
      </c>
      <c r="E537" s="8">
        <v>34.335220773448427</v>
      </c>
      <c r="F537" s="36">
        <v>2.5048499490915748</v>
      </c>
      <c r="G537" s="8">
        <v>-4.8784284007627541</v>
      </c>
      <c r="H537" s="9">
        <v>97</v>
      </c>
      <c r="I537" s="10">
        <v>227</v>
      </c>
      <c r="J537" s="33">
        <v>1.5407251058621025</v>
      </c>
      <c r="K537" s="11">
        <v>0.14618076715572248</v>
      </c>
      <c r="L537" s="10">
        <v>41</v>
      </c>
      <c r="M537" s="33">
        <v>0.12931557909173358</v>
      </c>
      <c r="N537" s="11">
        <v>-2.7504250426987967E-2</v>
      </c>
      <c r="O537" s="10">
        <v>86</v>
      </c>
      <c r="P537" s="33">
        <v>0.29663104500586057</v>
      </c>
      <c r="Q537" s="11">
        <v>-2.1855866988709768E-2</v>
      </c>
      <c r="R537" s="10">
        <v>-90</v>
      </c>
      <c r="S537" s="33">
        <v>7.493560430645424E-2</v>
      </c>
      <c r="T537" s="12">
        <v>0.32226877215597804</v>
      </c>
      <c r="U537" s="10">
        <v>270</v>
      </c>
      <c r="V537" s="33">
        <v>0.79504732997122052</v>
      </c>
      <c r="W537" s="11">
        <v>-5.0349175394992438E-2</v>
      </c>
      <c r="X537" s="10">
        <v>68</v>
      </c>
      <c r="Y537" s="33">
        <v>0.2673675264957075</v>
      </c>
      <c r="Z537" s="13">
        <v>23287</v>
      </c>
      <c r="AA537" s="10">
        <v>59</v>
      </c>
      <c r="AB537" s="33">
        <v>0.45117386706053397</v>
      </c>
      <c r="AC537" s="11">
        <v>-5.6689234935680469E-3</v>
      </c>
      <c r="AD537" s="10">
        <v>27</v>
      </c>
      <c r="AE537" s="33">
        <v>0.22737151379329323</v>
      </c>
      <c r="AF537" s="11">
        <v>2.1128074029097887E-2</v>
      </c>
      <c r="AG537" s="10">
        <v>27</v>
      </c>
      <c r="AH537" s="33">
        <v>3.6405610950833389E-2</v>
      </c>
      <c r="AI537" s="14">
        <v>-0.17033333333333345</v>
      </c>
      <c r="AJ537" s="10">
        <v>-16</v>
      </c>
      <c r="AK537" s="33">
        <v>-0.13715404607065049</v>
      </c>
      <c r="AL537" s="13">
        <v>-39691.63675550482</v>
      </c>
      <c r="AM537" s="38"/>
    </row>
    <row r="538" spans="1:39" x14ac:dyDescent="0.25">
      <c r="A538" t="s">
        <v>994</v>
      </c>
      <c r="B538" s="5" t="s">
        <v>282</v>
      </c>
      <c r="C538" s="6" t="s">
        <v>47</v>
      </c>
      <c r="D538" s="7" t="s">
        <v>20</v>
      </c>
      <c r="E538" s="8">
        <v>33.591817268214683</v>
      </c>
      <c r="F538" s="36">
        <v>2.5932982287853807</v>
      </c>
      <c r="G538" s="8">
        <v>-4.9472537837769615</v>
      </c>
      <c r="H538" s="9">
        <v>106</v>
      </c>
      <c r="I538" s="10">
        <v>17</v>
      </c>
      <c r="J538" s="33">
        <v>9.5280218120330995E-2</v>
      </c>
      <c r="K538" s="11">
        <v>2.8825907820638874E-2</v>
      </c>
      <c r="L538" s="10">
        <v>42</v>
      </c>
      <c r="M538" s="33">
        <v>0.12950693947026354</v>
      </c>
      <c r="N538" s="11">
        <v>-3.2392267871242816E-2</v>
      </c>
      <c r="O538" s="10">
        <v>82</v>
      </c>
      <c r="P538" s="33">
        <v>0.25982001956621636</v>
      </c>
      <c r="Q538" s="11">
        <v>-1.9391381356439863E-2</v>
      </c>
      <c r="R538" s="10">
        <v>135</v>
      </c>
      <c r="S538" s="33">
        <v>0.39010057596637282</v>
      </c>
      <c r="T538" s="12">
        <v>-1.1502310900633785</v>
      </c>
      <c r="U538" s="10">
        <v>253</v>
      </c>
      <c r="V538" s="33">
        <v>1.2151620069036317</v>
      </c>
      <c r="W538" s="11">
        <v>-7.433833589495023E-2</v>
      </c>
      <c r="X538" s="10">
        <v>14</v>
      </c>
      <c r="Y538" s="33">
        <v>5.1572768931803403E-2</v>
      </c>
      <c r="Z538" s="13">
        <v>15657</v>
      </c>
      <c r="AA538" s="10">
        <v>94</v>
      </c>
      <c r="AB538" s="33">
        <v>0.26384937371996575</v>
      </c>
      <c r="AC538" s="11">
        <v>-1.6600515975391944E-3</v>
      </c>
      <c r="AD538" s="10">
        <v>100</v>
      </c>
      <c r="AE538" s="33">
        <v>0.29991941718829324</v>
      </c>
      <c r="AF538" s="11">
        <v>2.309852046809413E-2</v>
      </c>
      <c r="AG538" s="10">
        <v>0</v>
      </c>
      <c r="AH538" s="33">
        <v>0.19439816111846286</v>
      </c>
      <c r="AI538" s="14">
        <v>-0.32199999999999962</v>
      </c>
      <c r="AJ538" s="10">
        <v>12</v>
      </c>
      <c r="AK538" s="33">
        <v>3.2310947327332473E-2</v>
      </c>
      <c r="AL538" s="13">
        <v>17790.416147282056</v>
      </c>
      <c r="AM538" s="38"/>
    </row>
    <row r="539" spans="1:39" x14ac:dyDescent="0.25">
      <c r="A539" t="s">
        <v>978</v>
      </c>
      <c r="B539" s="5" t="s">
        <v>46</v>
      </c>
      <c r="C539" s="6" t="s">
        <v>47</v>
      </c>
      <c r="D539" s="7" t="s">
        <v>20</v>
      </c>
      <c r="E539" s="8">
        <v>59.845655745373037</v>
      </c>
      <c r="F539" s="36">
        <v>0.52681537102712461</v>
      </c>
      <c r="G539" s="8">
        <v>-5.1428099086630397</v>
      </c>
      <c r="H539" s="9">
        <v>3</v>
      </c>
      <c r="I539" s="10">
        <v>231</v>
      </c>
      <c r="J539" s="33">
        <v>0.80685033461725653</v>
      </c>
      <c r="K539" s="11">
        <v>8.1278634201863875E-2</v>
      </c>
      <c r="L539" s="10">
        <v>-10</v>
      </c>
      <c r="M539" s="33">
        <v>-1.6270321751445103</v>
      </c>
      <c r="N539" s="11">
        <v>1.8289387204455387E-3</v>
      </c>
      <c r="O539" s="10">
        <v>19</v>
      </c>
      <c r="P539" s="33">
        <v>0.63084225141367223</v>
      </c>
      <c r="Q539" s="11">
        <v>-4.7194605151637981E-2</v>
      </c>
      <c r="R539" s="10">
        <v>2</v>
      </c>
      <c r="S539" s="33">
        <v>-1.1071313844212498</v>
      </c>
      <c r="T539" s="12">
        <v>-0.35632622982574347</v>
      </c>
      <c r="U539" s="10">
        <v>121</v>
      </c>
      <c r="V539" s="33">
        <v>1.5264852367832324</v>
      </c>
      <c r="W539" s="11">
        <v>-9.1173886880485014E-2</v>
      </c>
      <c r="X539" s="10">
        <v>8</v>
      </c>
      <c r="Y539" s="33">
        <v>0.12692640333053617</v>
      </c>
      <c r="Z539" s="13">
        <v>12821</v>
      </c>
      <c r="AA539" s="10">
        <v>5</v>
      </c>
      <c r="AB539" s="33">
        <v>0.28563270915825312</v>
      </c>
      <c r="AC539" s="11">
        <v>-6.1037567084078759E-3</v>
      </c>
      <c r="AD539" s="10">
        <v>-85</v>
      </c>
      <c r="AE539" s="33">
        <v>-0.67348487162823101</v>
      </c>
      <c r="AF539" s="11">
        <v>-3.0738932369880567E-2</v>
      </c>
      <c r="AG539" s="10">
        <v>-15</v>
      </c>
      <c r="AH539" s="33">
        <v>-0.2518435840125508</v>
      </c>
      <c r="AI539" s="14">
        <v>0.18833333333333302</v>
      </c>
      <c r="AJ539" s="10">
        <v>-11</v>
      </c>
      <c r="AK539" s="33">
        <v>2.2205530103449111E-2</v>
      </c>
      <c r="AL539" s="13">
        <v>4733.6177367743367</v>
      </c>
      <c r="AM539" s="38"/>
    </row>
    <row r="540" spans="1:39" x14ac:dyDescent="0.25">
      <c r="A540" t="s">
        <v>704</v>
      </c>
      <c r="B540" s="5" t="s">
        <v>194</v>
      </c>
      <c r="C540" s="6" t="s">
        <v>28</v>
      </c>
      <c r="D540" s="7" t="s">
        <v>20</v>
      </c>
      <c r="E540" s="8">
        <v>35.667156656705025</v>
      </c>
      <c r="F540" s="36">
        <v>2.5733159316492618</v>
      </c>
      <c r="G540" s="8">
        <v>-5.318880913436292</v>
      </c>
      <c r="H540" s="9">
        <v>95</v>
      </c>
      <c r="I540" s="10">
        <v>1</v>
      </c>
      <c r="J540" s="33">
        <v>6.4440842409681287E-2</v>
      </c>
      <c r="K540" s="11">
        <v>2.4635410789898837E-2</v>
      </c>
      <c r="L540" s="10">
        <v>122</v>
      </c>
      <c r="M540" s="33">
        <v>0.44136209540956095</v>
      </c>
      <c r="N540" s="11">
        <v>-3.2823511420071651E-2</v>
      </c>
      <c r="O540" s="10">
        <v>138</v>
      </c>
      <c r="P540" s="33">
        <v>0.65909345730211699</v>
      </c>
      <c r="Q540" s="11">
        <v>-4.5262693481378E-2</v>
      </c>
      <c r="R540" s="10">
        <v>132</v>
      </c>
      <c r="S540" s="33">
        <v>0.31629037249603403</v>
      </c>
      <c r="T540" s="12">
        <v>-0.32552083333333331</v>
      </c>
      <c r="U540" s="10">
        <v>215</v>
      </c>
      <c r="V540" s="33">
        <v>1.0256020146860714</v>
      </c>
      <c r="W540" s="11">
        <v>-6.2994637670913151E-2</v>
      </c>
      <c r="X540" s="10">
        <v>124</v>
      </c>
      <c r="Y540" s="33">
        <v>0.45384586784080505</v>
      </c>
      <c r="Z540" s="13">
        <v>33425</v>
      </c>
      <c r="AA540" s="10">
        <v>32</v>
      </c>
      <c r="AB540" s="33">
        <v>0.22516169938902297</v>
      </c>
      <c r="AC540" s="11">
        <v>-2.9736992567181292E-3</v>
      </c>
      <c r="AD540" s="10">
        <v>-69</v>
      </c>
      <c r="AE540" s="33">
        <v>-0.22668847572320067</v>
      </c>
      <c r="AF540" s="11">
        <v>-6.2562438251674291E-3</v>
      </c>
      <c r="AG540" s="10">
        <v>-1</v>
      </c>
      <c r="AH540" s="33">
        <v>-4.9929373579511327E-2</v>
      </c>
      <c r="AI540" s="14">
        <v>-8.0000000000000293E-2</v>
      </c>
      <c r="AJ540" s="10">
        <v>26</v>
      </c>
      <c r="AK540" s="33">
        <v>2.4170418393916454E-2</v>
      </c>
      <c r="AL540" s="13">
        <v>33978.230374251521</v>
      </c>
      <c r="AM540" s="38"/>
    </row>
    <row r="541" spans="1:39" x14ac:dyDescent="0.25">
      <c r="A541" t="s">
        <v>1083</v>
      </c>
      <c r="B541" s="5" t="s">
        <v>70</v>
      </c>
      <c r="C541" s="6" t="s">
        <v>71</v>
      </c>
      <c r="D541" s="7" t="s">
        <v>34</v>
      </c>
      <c r="E541" s="8">
        <v>48.564622392098308</v>
      </c>
      <c r="F541" s="36">
        <v>1.5830219031598807</v>
      </c>
      <c r="G541" s="8">
        <v>-5.4767745567908293</v>
      </c>
      <c r="H541" s="9">
        <v>31</v>
      </c>
      <c r="I541" s="10">
        <v>67</v>
      </c>
      <c r="J541" s="33">
        <v>0.44767888994850036</v>
      </c>
      <c r="K541" s="11">
        <v>4.8629545580709976E-2</v>
      </c>
      <c r="L541" s="10">
        <v>97</v>
      </c>
      <c r="M541" s="33">
        <v>1.5696773948666667</v>
      </c>
      <c r="N541" s="11">
        <v>-0.11166669615371005</v>
      </c>
      <c r="O541" s="10">
        <v>-3</v>
      </c>
      <c r="P541" s="33">
        <v>-2.3613899210751965E-2</v>
      </c>
      <c r="Q541" s="11">
        <v>-3.979381443298971E-3</v>
      </c>
      <c r="R541" s="10">
        <v>75</v>
      </c>
      <c r="S541" s="33">
        <v>0.23007374440844788</v>
      </c>
      <c r="T541" s="12">
        <v>-0.51927542506297231</v>
      </c>
      <c r="U541" s="10">
        <v>-9</v>
      </c>
      <c r="V541" s="33">
        <v>-0.31704417063867063</v>
      </c>
      <c r="W541" s="11">
        <v>1.9714709109625445E-2</v>
      </c>
      <c r="X541" s="10">
        <v>9</v>
      </c>
      <c r="Y541" s="33">
        <v>5.1488694587168427E-2</v>
      </c>
      <c r="Z541" s="13">
        <v>11285</v>
      </c>
      <c r="AA541" s="10">
        <v>12</v>
      </c>
      <c r="AB541" s="33">
        <v>9.0106662599636067E-3</v>
      </c>
      <c r="AC541" s="11">
        <v>-3.9607032057911024E-4</v>
      </c>
      <c r="AD541" s="10">
        <v>134</v>
      </c>
      <c r="AE541" s="33">
        <v>1.1268964009283429</v>
      </c>
      <c r="AF541" s="11">
        <v>7.4404021863457404E-2</v>
      </c>
      <c r="AG541" s="10">
        <v>-15</v>
      </c>
      <c r="AH541" s="33">
        <v>-1.6200190278687965E-2</v>
      </c>
      <c r="AI541" s="14">
        <v>-9.5333333333333936E-2</v>
      </c>
      <c r="AJ541" s="10">
        <v>-12</v>
      </c>
      <c r="AK541" s="33">
        <v>2.3685772765039637E-2</v>
      </c>
      <c r="AL541" s="13">
        <v>8520.1108329561539</v>
      </c>
      <c r="AM541" s="38"/>
    </row>
    <row r="542" spans="1:39" x14ac:dyDescent="0.25">
      <c r="A542" t="s">
        <v>968</v>
      </c>
      <c r="B542" s="5" t="s">
        <v>289</v>
      </c>
      <c r="C542" s="6" t="s">
        <v>22</v>
      </c>
      <c r="D542" s="7" t="s">
        <v>20</v>
      </c>
      <c r="E542" s="8">
        <v>34.705663510028856</v>
      </c>
      <c r="F542" s="36">
        <v>2.7156633993860306</v>
      </c>
      <c r="G542" s="8">
        <v>-5.4773355017676906</v>
      </c>
      <c r="H542" s="9">
        <v>110</v>
      </c>
      <c r="I542" s="10">
        <v>37</v>
      </c>
      <c r="J542" s="33">
        <v>0.12644221723832272</v>
      </c>
      <c r="K542" s="11">
        <v>3.9571527015115349E-2</v>
      </c>
      <c r="L542" s="10">
        <v>21</v>
      </c>
      <c r="M542" s="33">
        <v>6.5200473817906612E-2</v>
      </c>
      <c r="N542" s="11">
        <v>-3.9297996853175129E-2</v>
      </c>
      <c r="O542" s="10">
        <v>160</v>
      </c>
      <c r="P542" s="33">
        <v>0.67407237792478558</v>
      </c>
      <c r="Q542" s="11">
        <v>-4.6035063276442592E-2</v>
      </c>
      <c r="R542" s="10">
        <v>-163</v>
      </c>
      <c r="S542" s="33">
        <v>-2.621779060573079E-2</v>
      </c>
      <c r="T542" s="12">
        <v>0.52110474205315271</v>
      </c>
      <c r="U542" s="10">
        <v>98</v>
      </c>
      <c r="V542" s="33">
        <v>0.75351062382923539</v>
      </c>
      <c r="W542" s="11">
        <v>-4.5886136402861016E-2</v>
      </c>
      <c r="X542" s="10">
        <v>61</v>
      </c>
      <c r="Y542" s="33">
        <v>0.22872360179254805</v>
      </c>
      <c r="Z542" s="13">
        <v>24722</v>
      </c>
      <c r="AA542" s="10">
        <v>29</v>
      </c>
      <c r="AB542" s="33">
        <v>3.8791479988164068E-2</v>
      </c>
      <c r="AC542" s="11">
        <v>1.7845084409136083E-3</v>
      </c>
      <c r="AD542" s="10">
        <v>189</v>
      </c>
      <c r="AE542" s="33">
        <v>1.003162429282642</v>
      </c>
      <c r="AF542" s="11">
        <v>6.6000360165676231E-2</v>
      </c>
      <c r="AG542" s="10">
        <v>-7</v>
      </c>
      <c r="AH542" s="33">
        <v>-2.1146109102167909E-2</v>
      </c>
      <c r="AI542" s="14">
        <v>-9.5666666666667233E-2</v>
      </c>
      <c r="AJ542" s="10">
        <v>-22</v>
      </c>
      <c r="AK542" s="33">
        <v>3.9861267434826708E-3</v>
      </c>
      <c r="AL542" s="13">
        <v>12532.74422558822</v>
      </c>
      <c r="AM542" s="38"/>
    </row>
    <row r="543" spans="1:39" x14ac:dyDescent="0.25">
      <c r="A543" t="s">
        <v>1006</v>
      </c>
      <c r="B543" s="5" t="s">
        <v>75</v>
      </c>
      <c r="C543" s="6" t="s">
        <v>33</v>
      </c>
      <c r="D543" s="7" t="s">
        <v>34</v>
      </c>
      <c r="E543" s="8">
        <v>58.937782411931138</v>
      </c>
      <c r="F543" s="36">
        <v>0.75156115056443795</v>
      </c>
      <c r="G543" s="8">
        <v>-5.5168460825489376</v>
      </c>
      <c r="H543" s="9">
        <v>7</v>
      </c>
      <c r="I543" s="10">
        <v>126</v>
      </c>
      <c r="J543" s="33">
        <v>0.42602268374795821</v>
      </c>
      <c r="K543" s="11">
        <v>6.1523936884256947E-2</v>
      </c>
      <c r="L543" s="10">
        <v>-1</v>
      </c>
      <c r="M543" s="33">
        <v>-0.19604673615393975</v>
      </c>
      <c r="N543" s="11">
        <v>-2.0120322011621478E-2</v>
      </c>
      <c r="O543" s="10">
        <v>5</v>
      </c>
      <c r="P543" s="33">
        <v>0.52304372750743733</v>
      </c>
      <c r="Q543" s="11">
        <v>-4.4137885498485907E-2</v>
      </c>
      <c r="R543" s="10">
        <v>24</v>
      </c>
      <c r="S543" s="33">
        <v>-8.7361762407996979E-2</v>
      </c>
      <c r="T543" s="12">
        <v>-0.45245849255135773</v>
      </c>
      <c r="U543" s="10">
        <v>-2</v>
      </c>
      <c r="V543" s="33">
        <v>1.1982997921076377E-2</v>
      </c>
      <c r="W543" s="11">
        <v>5.5177533872524664E-4</v>
      </c>
      <c r="X543" s="10">
        <v>-6</v>
      </c>
      <c r="Y543" s="33">
        <v>-4.8416518293977306E-2</v>
      </c>
      <c r="Z543" s="13">
        <v>5774</v>
      </c>
      <c r="AA543" s="10">
        <v>1</v>
      </c>
      <c r="AB543" s="33">
        <v>-8.503866660457815E-2</v>
      </c>
      <c r="AC543" s="11">
        <v>8.522660388463818E-4</v>
      </c>
      <c r="AD543" s="10">
        <v>11</v>
      </c>
      <c r="AE543" s="33">
        <v>0.22921382543635227</v>
      </c>
      <c r="AF543" s="11">
        <v>2.3730524077225978E-2</v>
      </c>
      <c r="AG543" s="10">
        <v>32</v>
      </c>
      <c r="AH543" s="33">
        <v>0.57104932352402593</v>
      </c>
      <c r="AI543" s="14">
        <v>-0.7503333333333333</v>
      </c>
      <c r="AJ543" s="10">
        <v>2</v>
      </c>
      <c r="AK543" s="33">
        <v>3.1524916906458311E-2</v>
      </c>
      <c r="AL543" s="13">
        <v>13311.752316492937</v>
      </c>
      <c r="AM543" s="38"/>
    </row>
    <row r="544" spans="1:39" x14ac:dyDescent="0.25">
      <c r="A544" t="s">
        <v>977</v>
      </c>
      <c r="B544" s="5" t="s">
        <v>32</v>
      </c>
      <c r="C544" s="6" t="s">
        <v>33</v>
      </c>
      <c r="D544" s="7" t="s">
        <v>34</v>
      </c>
      <c r="E544" s="8">
        <v>78.10708756781267</v>
      </c>
      <c r="F544" s="36">
        <v>-0.67828033662720522</v>
      </c>
      <c r="G544" s="8">
        <v>-5.8559021926450328</v>
      </c>
      <c r="H544" s="9">
        <v>0</v>
      </c>
      <c r="I544" s="10">
        <v>167</v>
      </c>
      <c r="J544" s="33">
        <v>0.63949319673167504</v>
      </c>
      <c r="K544" s="11">
        <v>7.6852046277384178E-2</v>
      </c>
      <c r="L544" s="10">
        <v>82</v>
      </c>
      <c r="M544" s="33">
        <v>0.32633052988317507</v>
      </c>
      <c r="N544" s="11">
        <v>-3.7807035291869302E-2</v>
      </c>
      <c r="O544" s="10">
        <v>1</v>
      </c>
      <c r="P544" s="33">
        <v>3.8098017449901711E-2</v>
      </c>
      <c r="Q544" s="11">
        <v>-1.5462081688952134E-2</v>
      </c>
      <c r="R544" s="10">
        <v>2</v>
      </c>
      <c r="S544" s="33">
        <v>-1.333353826359323</v>
      </c>
      <c r="T544" s="12">
        <v>-0.24642692891403417</v>
      </c>
      <c r="U544" s="10">
        <v>5</v>
      </c>
      <c r="V544" s="33">
        <v>0.54905280409383028</v>
      </c>
      <c r="W544" s="11">
        <v>-2.8829213543391879E-2</v>
      </c>
      <c r="X544" s="10">
        <v>4</v>
      </c>
      <c r="Y544" s="33">
        <v>9.7943267523494804E-2</v>
      </c>
      <c r="Z544" s="13">
        <v>10732</v>
      </c>
      <c r="AA544" s="10">
        <v>-6</v>
      </c>
      <c r="AB544" s="33">
        <v>-0.4159279279958068</v>
      </c>
      <c r="AC544" s="11">
        <v>2.5160162149272663E-3</v>
      </c>
      <c r="AD544" s="10">
        <v>4</v>
      </c>
      <c r="AE544" s="33">
        <v>5.1709306615729478E-2</v>
      </c>
      <c r="AF544" s="11">
        <v>1.8164157750689691E-2</v>
      </c>
      <c r="AG544" s="10">
        <v>49</v>
      </c>
      <c r="AH544" s="33">
        <v>0.33594744738850896</v>
      </c>
      <c r="AI544" s="14">
        <v>-0.49233333333333373</v>
      </c>
      <c r="AJ544" s="10">
        <v>9</v>
      </c>
      <c r="AK544" s="33">
        <v>3.5020914176515761E-2</v>
      </c>
      <c r="AL544" s="13">
        <v>14241.950154682709</v>
      </c>
      <c r="AM544" s="38">
        <v>1</v>
      </c>
    </row>
    <row r="545" spans="1:39" x14ac:dyDescent="0.25">
      <c r="A545" t="s">
        <v>1114</v>
      </c>
      <c r="B545" s="5" t="s">
        <v>347</v>
      </c>
      <c r="C545" s="6" t="s">
        <v>71</v>
      </c>
      <c r="D545" s="7" t="s">
        <v>34</v>
      </c>
      <c r="E545" s="8">
        <v>26.230356310350118</v>
      </c>
      <c r="F545" s="36">
        <v>3.6161254395146134</v>
      </c>
      <c r="G545" s="8">
        <v>-5.9939203963924221</v>
      </c>
      <c r="H545" s="9">
        <v>203</v>
      </c>
      <c r="I545" s="10">
        <v>1</v>
      </c>
      <c r="J545" s="33">
        <v>1.3823710706322094</v>
      </c>
      <c r="K545" s="11">
        <v>5.5555555555555469E-2</v>
      </c>
      <c r="L545" s="10">
        <v>547</v>
      </c>
      <c r="M545" s="33">
        <v>10.957915269218732</v>
      </c>
      <c r="N545" s="11">
        <v>-0.5714285714285714</v>
      </c>
      <c r="O545" s="10">
        <v>-10</v>
      </c>
      <c r="P545" s="33">
        <v>-2.4486579614661941E-2</v>
      </c>
      <c r="Q545" s="11">
        <v>0</v>
      </c>
      <c r="R545" s="10">
        <v>19</v>
      </c>
      <c r="S545" s="33">
        <v>0.23888270298591624</v>
      </c>
      <c r="T545" s="12">
        <v>0</v>
      </c>
      <c r="U545" s="10">
        <v>0</v>
      </c>
      <c r="V545" s="33">
        <v>-7.7694655576219906E-2</v>
      </c>
      <c r="W545" s="11">
        <v>0</v>
      </c>
      <c r="X545" s="10">
        <v>0</v>
      </c>
      <c r="Y545" s="33">
        <v>-7.8206333900026959E-2</v>
      </c>
      <c r="Z545" s="13">
        <v>-1607.6699999999983</v>
      </c>
      <c r="AA545" s="10">
        <v>0</v>
      </c>
      <c r="AB545" s="33">
        <v>0.49675723820869822</v>
      </c>
      <c r="AC545" s="11">
        <v>0</v>
      </c>
      <c r="AD545" s="10">
        <v>-1</v>
      </c>
      <c r="AE545" s="33">
        <v>-5.6227282792485456E-2</v>
      </c>
      <c r="AF545" s="11">
        <v>0</v>
      </c>
      <c r="AG545" s="10">
        <v>6</v>
      </c>
      <c r="AH545" s="33">
        <v>7.1582223830130465E-2</v>
      </c>
      <c r="AI545" s="14">
        <v>-0.23033333333333328</v>
      </c>
      <c r="AJ545" s="10">
        <v>43</v>
      </c>
      <c r="AK545" s="33">
        <v>5.6532837132501366E-2</v>
      </c>
      <c r="AL545" s="13">
        <v>89322.579545454559</v>
      </c>
      <c r="AM545" s="38"/>
    </row>
    <row r="546" spans="1:39" x14ac:dyDescent="0.25">
      <c r="A546" t="s">
        <v>729</v>
      </c>
      <c r="B546" s="5" t="s">
        <v>231</v>
      </c>
      <c r="C546" s="6" t="s">
        <v>22</v>
      </c>
      <c r="D546" s="7" t="s">
        <v>20</v>
      </c>
      <c r="E546" s="8">
        <v>38.183882801068144</v>
      </c>
      <c r="F546" s="36">
        <v>2.7227898354613007</v>
      </c>
      <c r="G546" s="8">
        <v>-6.2010744365499555</v>
      </c>
      <c r="H546" s="9">
        <v>99</v>
      </c>
      <c r="I546" s="10">
        <v>75</v>
      </c>
      <c r="J546" s="33">
        <v>0.42484744101845928</v>
      </c>
      <c r="K546" s="11">
        <v>4.8435653417926217E-2</v>
      </c>
      <c r="L546" s="10">
        <v>-111</v>
      </c>
      <c r="M546" s="33">
        <v>-1.0932578851211474</v>
      </c>
      <c r="N546" s="11">
        <v>1.718178745890811E-2</v>
      </c>
      <c r="O546" s="10">
        <v>-26</v>
      </c>
      <c r="P546" s="33">
        <v>-7.9956499470168363E-2</v>
      </c>
      <c r="Q546" s="11">
        <v>2.2698379677784722E-3</v>
      </c>
      <c r="R546" s="10">
        <v>181</v>
      </c>
      <c r="S546" s="33">
        <v>3.5002971849683924</v>
      </c>
      <c r="T546" s="12">
        <v>-14.554142852639023</v>
      </c>
      <c r="U546" s="10">
        <v>65</v>
      </c>
      <c r="V546" s="33">
        <v>0.20532006943154751</v>
      </c>
      <c r="W546" s="11">
        <v>-1.531582216779151E-2</v>
      </c>
      <c r="X546" s="10">
        <v>-9</v>
      </c>
      <c r="Y546" s="33">
        <v>-8.9081514254405469E-3</v>
      </c>
      <c r="Z546" s="13">
        <v>13382</v>
      </c>
      <c r="AA546" s="10">
        <v>-78</v>
      </c>
      <c r="AB546" s="33">
        <v>-0.54923919288389622</v>
      </c>
      <c r="AC546" s="11">
        <v>7.9093484419263393E-3</v>
      </c>
      <c r="AD546" s="10">
        <v>-39</v>
      </c>
      <c r="AE546" s="33">
        <v>-0.11442963591651334</v>
      </c>
      <c r="AF546" s="11">
        <v>-1.1274478093319384E-3</v>
      </c>
      <c r="AG546" s="10">
        <v>-44</v>
      </c>
      <c r="AH546" s="33">
        <v>-0.26244364775544715</v>
      </c>
      <c r="AI546" s="14">
        <v>0.19100000000000028</v>
      </c>
      <c r="AJ546" s="10">
        <v>-30</v>
      </c>
      <c r="AK546" s="33">
        <v>9.6783348876535169E-3</v>
      </c>
      <c r="AL546" s="13">
        <v>2578.3869075768016</v>
      </c>
      <c r="AM546" s="38"/>
    </row>
    <row r="547" spans="1:39" x14ac:dyDescent="0.25">
      <c r="A547" t="s">
        <v>765</v>
      </c>
      <c r="B547" s="5" t="s">
        <v>339</v>
      </c>
      <c r="C547" s="6" t="s">
        <v>91</v>
      </c>
      <c r="D547" s="7" t="s">
        <v>39</v>
      </c>
      <c r="E547" s="8">
        <v>32.555540751377372</v>
      </c>
      <c r="F547" s="36">
        <v>3.3206264243498422</v>
      </c>
      <c r="G547" s="8">
        <v>-6.5437625795954055</v>
      </c>
      <c r="H547" s="9">
        <v>167</v>
      </c>
      <c r="I547" s="10">
        <v>4</v>
      </c>
      <c r="J547" s="33">
        <v>4.604188080254823E-2</v>
      </c>
      <c r="K547" s="11">
        <v>2.7406678016790753E-2</v>
      </c>
      <c r="L547" s="10">
        <v>185</v>
      </c>
      <c r="M547" s="33">
        <v>0.64095431564920491</v>
      </c>
      <c r="N547" s="11">
        <v>-3.7488653555219367E-2</v>
      </c>
      <c r="O547" s="10">
        <v>160</v>
      </c>
      <c r="P547" s="33">
        <v>0.75139110342993543</v>
      </c>
      <c r="Q547" s="11">
        <v>-5.1119157340355499E-2</v>
      </c>
      <c r="R547" s="10">
        <v>339</v>
      </c>
      <c r="S547" s="33">
        <v>0.76692791557307061</v>
      </c>
      <c r="T547" s="12">
        <v>-2.2205773501110291</v>
      </c>
      <c r="U547" s="10">
        <v>121</v>
      </c>
      <c r="V547" s="33">
        <v>0.79024334875195756</v>
      </c>
      <c r="W547" s="11">
        <v>-4.8462971936243382E-2</v>
      </c>
      <c r="X547" s="10">
        <v>80</v>
      </c>
      <c r="Y547" s="33">
        <v>0.28533988557279616</v>
      </c>
      <c r="Z547" s="13">
        <v>25407</v>
      </c>
      <c r="AA547" s="10">
        <v>-4</v>
      </c>
      <c r="AB547" s="33">
        <v>-7.8704108611181711E-3</v>
      </c>
      <c r="AC547" s="11">
        <v>2.8481012658227826E-3</v>
      </c>
      <c r="AD547" s="10">
        <v>207</v>
      </c>
      <c r="AE547" s="33">
        <v>0.58788706874445151</v>
      </c>
      <c r="AF547" s="11">
        <v>3.958967963911042E-2</v>
      </c>
      <c r="AG547" s="10">
        <v>-36</v>
      </c>
      <c r="AH547" s="33">
        <v>-0.11623790190058531</v>
      </c>
      <c r="AI547" s="14">
        <v>1.7333333333333201E-2</v>
      </c>
      <c r="AJ547" s="10">
        <v>-5</v>
      </c>
      <c r="AK547" s="33">
        <v>1.6071758003828568E-2</v>
      </c>
      <c r="AL547" s="13">
        <v>19490.356911144714</v>
      </c>
      <c r="AM547" s="38"/>
    </row>
    <row r="548" spans="1:39" x14ac:dyDescent="0.25">
      <c r="A548" t="s">
        <v>1094</v>
      </c>
      <c r="B548" s="5" t="s">
        <v>37</v>
      </c>
      <c r="C548" s="6" t="s">
        <v>38</v>
      </c>
      <c r="D548" s="7" t="s">
        <v>39</v>
      </c>
      <c r="E548" s="8">
        <v>79.245412754829772</v>
      </c>
      <c r="F548" s="36">
        <v>-0.47852460723196089</v>
      </c>
      <c r="G548" s="8">
        <v>-6.5832097878980846</v>
      </c>
      <c r="H548" s="9">
        <v>2</v>
      </c>
      <c r="I548" s="10">
        <v>210</v>
      </c>
      <c r="J548" s="33">
        <v>0.72344029253579878</v>
      </c>
      <c r="K548" s="11">
        <v>8.0011053849607272E-2</v>
      </c>
      <c r="L548" s="10">
        <v>29</v>
      </c>
      <c r="M548" s="33">
        <v>0.78883719521963847</v>
      </c>
      <c r="N548" s="11">
        <v>-9.0034300947327381E-2</v>
      </c>
      <c r="O548" s="10">
        <v>-1</v>
      </c>
      <c r="P548" s="33">
        <v>-0.13104845489245154</v>
      </c>
      <c r="Q548" s="11">
        <v>-2.2826158972790722E-3</v>
      </c>
      <c r="R548" s="10">
        <v>2</v>
      </c>
      <c r="S548" s="33">
        <v>-2.2919326250842786</v>
      </c>
      <c r="T548" s="12">
        <v>0.74385633472773005</v>
      </c>
      <c r="U548" s="10">
        <v>3</v>
      </c>
      <c r="V548" s="33">
        <v>0.50351592724115912</v>
      </c>
      <c r="W548" s="11">
        <v>-2.5328013646009118E-2</v>
      </c>
      <c r="X548" s="10">
        <v>2</v>
      </c>
      <c r="Y548" s="33">
        <v>8.6696143765022882E-2</v>
      </c>
      <c r="Z548" s="13">
        <v>9042</v>
      </c>
      <c r="AA548" s="10">
        <v>26</v>
      </c>
      <c r="AB548" s="33">
        <v>0.37282228390452743</v>
      </c>
      <c r="AC548" s="11">
        <v>-5.495286404747092E-3</v>
      </c>
      <c r="AD548" s="10">
        <v>9</v>
      </c>
      <c r="AE548" s="33">
        <v>0.55024460994701219</v>
      </c>
      <c r="AF548" s="11">
        <v>4.8098804575018028E-2</v>
      </c>
      <c r="AG548" s="10">
        <v>0</v>
      </c>
      <c r="AH548" s="33">
        <v>0.18077671044909671</v>
      </c>
      <c r="AI548" s="14">
        <v>-0.29033333333333378</v>
      </c>
      <c r="AJ548" s="10">
        <v>1</v>
      </c>
      <c r="AK548" s="33">
        <v>3.1655833343640638E-2</v>
      </c>
      <c r="AL548" s="13">
        <v>4499.9833624830935</v>
      </c>
      <c r="AM548" s="38"/>
    </row>
    <row r="549" spans="1:39" x14ac:dyDescent="0.25">
      <c r="A549" t="s">
        <v>699</v>
      </c>
      <c r="B549" s="5" t="s">
        <v>165</v>
      </c>
      <c r="C549" s="6" t="s">
        <v>26</v>
      </c>
      <c r="D549" s="7" t="s">
        <v>20</v>
      </c>
      <c r="E549" s="8">
        <v>41.455567804361628</v>
      </c>
      <c r="F549" s="36">
        <v>2.6799403651598919</v>
      </c>
      <c r="G549" s="8">
        <v>-6.7587371894711339</v>
      </c>
      <c r="H549" s="9">
        <v>75</v>
      </c>
      <c r="I549" s="10">
        <v>25</v>
      </c>
      <c r="J549" s="33">
        <v>0.13165450219994868</v>
      </c>
      <c r="K549" s="11">
        <v>3.3171609426004278E-2</v>
      </c>
      <c r="L549" s="10">
        <v>-211</v>
      </c>
      <c r="M549" s="33">
        <v>-1.147793746667267</v>
      </c>
      <c r="N549" s="11">
        <v>2.5729008735558515E-2</v>
      </c>
      <c r="O549" s="10">
        <v>343</v>
      </c>
      <c r="P549" s="33">
        <v>1.1796261975942137</v>
      </c>
      <c r="Q549" s="11">
        <v>-7.7506060925476961E-2</v>
      </c>
      <c r="R549" s="10">
        <v>19</v>
      </c>
      <c r="S549" s="33">
        <v>0.23888270298591624</v>
      </c>
      <c r="T549" s="12">
        <v>0</v>
      </c>
      <c r="U549" s="10">
        <v>305</v>
      </c>
      <c r="V549" s="33">
        <v>1.2109627315735132</v>
      </c>
      <c r="W549" s="11">
        <v>-7.4432905109304587E-2</v>
      </c>
      <c r="X549" s="10">
        <v>4</v>
      </c>
      <c r="Y549" s="33">
        <v>6.0058960025044184E-2</v>
      </c>
      <c r="Z549" s="13">
        <v>13697</v>
      </c>
      <c r="AA549" s="10">
        <v>116</v>
      </c>
      <c r="AB549" s="33">
        <v>0.53360863102011402</v>
      </c>
      <c r="AC549" s="11">
        <v>-5.637681159420288E-3</v>
      </c>
      <c r="AD549" s="10">
        <v>1</v>
      </c>
      <c r="AE549" s="33">
        <v>-0.27823235046570161</v>
      </c>
      <c r="AF549" s="11">
        <v>-3.6770027615932177E-3</v>
      </c>
      <c r="AG549" s="10">
        <v>-22</v>
      </c>
      <c r="AH549" s="33">
        <v>-6.7664531926821092E-2</v>
      </c>
      <c r="AI549" s="14">
        <v>-3.2666666666666178E-2</v>
      </c>
      <c r="AJ549" s="10">
        <v>-7</v>
      </c>
      <c r="AK549" s="33">
        <v>2.3937746101306834E-2</v>
      </c>
      <c r="AL549" s="13">
        <v>9284.1648887118208</v>
      </c>
      <c r="AM549" s="38"/>
    </row>
    <row r="550" spans="1:39" x14ac:dyDescent="0.25">
      <c r="A550" t="s">
        <v>812</v>
      </c>
      <c r="B550" s="5" t="s">
        <v>241</v>
      </c>
      <c r="C550" s="6" t="s">
        <v>38</v>
      </c>
      <c r="D550" s="7" t="s">
        <v>39</v>
      </c>
      <c r="E550" s="8">
        <v>33.702119580881622</v>
      </c>
      <c r="F550" s="36">
        <v>3.3487187216270029</v>
      </c>
      <c r="G550" s="8">
        <v>-6.8462918756674007</v>
      </c>
      <c r="H550" s="9">
        <v>150</v>
      </c>
      <c r="I550" s="10">
        <v>271</v>
      </c>
      <c r="J550" s="33">
        <v>0.91139692353261403</v>
      </c>
      <c r="K550" s="11">
        <v>9.1754274271426572E-2</v>
      </c>
      <c r="L550" s="10">
        <v>-19</v>
      </c>
      <c r="M550" s="33">
        <v>-7.4134134893681161E-2</v>
      </c>
      <c r="N550" s="11">
        <v>-1.4114061799540556E-2</v>
      </c>
      <c r="O550" s="10">
        <v>200</v>
      </c>
      <c r="P550" s="33">
        <v>0.77229821760349227</v>
      </c>
      <c r="Q550" s="11">
        <v>-5.2002299240989203E-2</v>
      </c>
      <c r="R550" s="10">
        <v>-222</v>
      </c>
      <c r="S550" s="33">
        <v>-0.19555610760534817</v>
      </c>
      <c r="T550" s="12">
        <v>0.85397096498719038</v>
      </c>
      <c r="U550" s="10">
        <v>432</v>
      </c>
      <c r="V550" s="33">
        <v>1.5405728178933753</v>
      </c>
      <c r="W550" s="11">
        <v>-9.4528226244213684E-2</v>
      </c>
      <c r="X550" s="10">
        <v>50</v>
      </c>
      <c r="Y550" s="33">
        <v>0.18764571792380452</v>
      </c>
      <c r="Z550" s="13">
        <v>22507</v>
      </c>
      <c r="AA550" s="10">
        <v>43</v>
      </c>
      <c r="AB550" s="33">
        <v>0.24646676560567671</v>
      </c>
      <c r="AC550" s="11">
        <v>6.8669527896997318E-5</v>
      </c>
      <c r="AD550" s="10">
        <v>40</v>
      </c>
      <c r="AE550" s="33">
        <v>0.56871530345132626</v>
      </c>
      <c r="AF550" s="11">
        <v>4.2477342698475362E-2</v>
      </c>
      <c r="AG550" s="10">
        <v>-4</v>
      </c>
      <c r="AH550" s="33">
        <v>6.4246826518740141E-2</v>
      </c>
      <c r="AI550" s="14">
        <v>-0.17600000000000104</v>
      </c>
      <c r="AJ550" s="10">
        <v>-21</v>
      </c>
      <c r="AK550" s="33">
        <v>1.2794411861031751E-2</v>
      </c>
      <c r="AL550" s="13">
        <v>5092.413408889799</v>
      </c>
      <c r="AM550" s="38"/>
    </row>
    <row r="551" spans="1:39" x14ac:dyDescent="0.25">
      <c r="A551" t="s">
        <v>887</v>
      </c>
      <c r="B551" s="5" t="s">
        <v>566</v>
      </c>
      <c r="C551" s="6" t="s">
        <v>30</v>
      </c>
      <c r="D551" s="7" t="s">
        <v>20</v>
      </c>
      <c r="E551" s="8">
        <v>14.808765163684379</v>
      </c>
      <c r="F551" s="36">
        <v>4.8933121505993693</v>
      </c>
      <c r="G551" s="8">
        <v>-6.8483220360192885</v>
      </c>
      <c r="H551" s="9">
        <v>90</v>
      </c>
      <c r="I551" s="10">
        <v>534</v>
      </c>
      <c r="J551" s="33">
        <v>4.4662584601202155</v>
      </c>
      <c r="K551" s="11">
        <v>0.33110209601081819</v>
      </c>
      <c r="L551" s="10">
        <v>-89</v>
      </c>
      <c r="M551" s="33">
        <v>-0.14536722298129062</v>
      </c>
      <c r="N551" s="11">
        <v>-4.3794942690010205E-3</v>
      </c>
      <c r="O551" s="10">
        <v>43</v>
      </c>
      <c r="P551" s="33">
        <v>0.14805020009790093</v>
      </c>
      <c r="Q551" s="11">
        <v>-1.1049723756906077E-2</v>
      </c>
      <c r="R551" s="10">
        <v>19</v>
      </c>
      <c r="S551" s="33">
        <v>0.23888270298591624</v>
      </c>
      <c r="T551" s="12">
        <v>0</v>
      </c>
      <c r="U551" s="10">
        <v>132</v>
      </c>
      <c r="V551" s="33">
        <v>0.33295138396249985</v>
      </c>
      <c r="W551" s="11">
        <v>-2.3288147375738612E-2</v>
      </c>
      <c r="X551" s="10">
        <v>124</v>
      </c>
      <c r="Y551" s="33">
        <v>2.2866400100805482</v>
      </c>
      <c r="Z551" s="13">
        <v>121875</v>
      </c>
      <c r="AA551" s="10">
        <v>205</v>
      </c>
      <c r="AB551" s="33">
        <v>0.99665115103252777</v>
      </c>
      <c r="AC551" s="11">
        <v>-1.1666666666666665E-2</v>
      </c>
      <c r="AD551" s="10">
        <v>34</v>
      </c>
      <c r="AE551" s="33">
        <v>0.2421473247182806</v>
      </c>
      <c r="AF551" s="11">
        <v>1.7804154302670572E-2</v>
      </c>
      <c r="AG551" s="10">
        <v>0</v>
      </c>
      <c r="AH551" s="33">
        <v>-7.688752920477504E-2</v>
      </c>
      <c r="AI551" s="14">
        <v>-6.3666666666666538E-2</v>
      </c>
      <c r="AJ551" s="10">
        <v>-1</v>
      </c>
      <c r="AK551" s="33">
        <v>-1.6520461970473672</v>
      </c>
      <c r="AL551" s="13">
        <v>305940.96084337309</v>
      </c>
      <c r="AM551" s="38"/>
    </row>
    <row r="552" spans="1:39" x14ac:dyDescent="0.25">
      <c r="A552" t="s">
        <v>851</v>
      </c>
      <c r="B552" s="5" t="s">
        <v>85</v>
      </c>
      <c r="C552" s="6" t="s">
        <v>26</v>
      </c>
      <c r="D552" s="7" t="s">
        <v>20</v>
      </c>
      <c r="E552" s="8">
        <v>53.50823281858483</v>
      </c>
      <c r="F552" s="36">
        <v>1.7382493905570291</v>
      </c>
      <c r="G552" s="8">
        <v>-6.8658886209305052</v>
      </c>
      <c r="H552" s="9">
        <v>13</v>
      </c>
      <c r="I552" s="10">
        <v>-32</v>
      </c>
      <c r="J552" s="33">
        <v>-0.34027826511071879</v>
      </c>
      <c r="K552" s="11">
        <v>-8.4949215143120815E-3</v>
      </c>
      <c r="L552" s="10">
        <v>-4</v>
      </c>
      <c r="M552" s="33">
        <v>-0.58107242249465374</v>
      </c>
      <c r="N552" s="11">
        <v>-2.5486973010668962E-2</v>
      </c>
      <c r="O552" s="10">
        <v>-1</v>
      </c>
      <c r="P552" s="33">
        <v>1.7634496151031298E-2</v>
      </c>
      <c r="Q552" s="11">
        <v>-7.8718789028386638E-3</v>
      </c>
      <c r="R552" s="10">
        <v>67</v>
      </c>
      <c r="S552" s="33">
        <v>0.20508993883501717</v>
      </c>
      <c r="T552" s="12">
        <v>-0.97782232158918603</v>
      </c>
      <c r="U552" s="10">
        <v>101</v>
      </c>
      <c r="V552" s="33">
        <v>0.91204597088341566</v>
      </c>
      <c r="W552" s="11">
        <v>-5.5088615937500959E-2</v>
      </c>
      <c r="X552" s="10">
        <v>-18</v>
      </c>
      <c r="Y552" s="33">
        <v>-3.3229039592955756E-2</v>
      </c>
      <c r="Z552" s="13">
        <v>11518</v>
      </c>
      <c r="AA552" s="10">
        <v>-10</v>
      </c>
      <c r="AB552" s="33">
        <v>-0.56502150622201675</v>
      </c>
      <c r="AC552" s="11">
        <v>5.0546919976971749E-3</v>
      </c>
      <c r="AD552" s="10">
        <v>79</v>
      </c>
      <c r="AE552" s="33">
        <v>1.4735787289142848</v>
      </c>
      <c r="AF552" s="11">
        <v>9.6413925545060564E-2</v>
      </c>
      <c r="AG552" s="10">
        <v>-65</v>
      </c>
      <c r="AH552" s="33">
        <v>-0.18530278652898446</v>
      </c>
      <c r="AI552" s="14">
        <v>9.3666666666667009E-2</v>
      </c>
      <c r="AJ552" s="10">
        <v>-18</v>
      </c>
      <c r="AK552" s="33">
        <v>1.9256680487372613E-2</v>
      </c>
      <c r="AL552" s="13">
        <v>7060.4688878609595</v>
      </c>
      <c r="AM552" s="38"/>
    </row>
    <row r="553" spans="1:39" x14ac:dyDescent="0.25">
      <c r="A553" t="s">
        <v>659</v>
      </c>
      <c r="B553" s="5" t="s">
        <v>73</v>
      </c>
      <c r="C553" s="6" t="s">
        <v>24</v>
      </c>
      <c r="D553" s="7" t="s">
        <v>20</v>
      </c>
      <c r="E553" s="8">
        <v>49.793426840803733</v>
      </c>
      <c r="F553" s="36">
        <v>2.1015505114575728</v>
      </c>
      <c r="G553" s="8">
        <v>-7.014357617982391</v>
      </c>
      <c r="H553" s="9">
        <v>35</v>
      </c>
      <c r="I553" s="10">
        <v>69</v>
      </c>
      <c r="J553" s="33">
        <v>0.37837871861395267</v>
      </c>
      <c r="K553" s="11">
        <v>4.5348382053417957E-2</v>
      </c>
      <c r="L553" s="10">
        <v>-111</v>
      </c>
      <c r="M553" s="33">
        <v>-0.69917692524375952</v>
      </c>
      <c r="N553" s="11">
        <v>6.1108534070294374E-3</v>
      </c>
      <c r="O553" s="10">
        <v>175</v>
      </c>
      <c r="P553" s="33">
        <v>1.2670478443594804</v>
      </c>
      <c r="Q553" s="11">
        <v>-8.4362162660034989E-2</v>
      </c>
      <c r="R553" s="10">
        <v>26</v>
      </c>
      <c r="S553" s="33">
        <v>-1.1633657861710445E-2</v>
      </c>
      <c r="T553" s="12">
        <v>-2.4911297852474328</v>
      </c>
      <c r="U553" s="10">
        <v>209</v>
      </c>
      <c r="V553" s="33">
        <v>0.90724375760052989</v>
      </c>
      <c r="W553" s="11">
        <v>-5.6244847345147814E-2</v>
      </c>
      <c r="X553" s="10">
        <v>109</v>
      </c>
      <c r="Y553" s="33">
        <v>0.54458371602890787</v>
      </c>
      <c r="Z553" s="13">
        <v>32641</v>
      </c>
      <c r="AA553" s="10">
        <v>-18</v>
      </c>
      <c r="AB553" s="33">
        <v>-0.72142775009939331</v>
      </c>
      <c r="AC553" s="11">
        <v>7.8073582013285653E-3</v>
      </c>
      <c r="AD553" s="10">
        <v>10</v>
      </c>
      <c r="AE553" s="33">
        <v>0.15954234894414654</v>
      </c>
      <c r="AF553" s="11">
        <v>1.9531424566510358E-2</v>
      </c>
      <c r="AG553" s="10">
        <v>6</v>
      </c>
      <c r="AH553" s="33">
        <v>0.11828460974009181</v>
      </c>
      <c r="AI553" s="14">
        <v>-0.24433333333333351</v>
      </c>
      <c r="AJ553" s="10">
        <v>-3</v>
      </c>
      <c r="AK553" s="33">
        <v>2.7290606832164555E-2</v>
      </c>
      <c r="AL553" s="13">
        <v>10441.907025210086</v>
      </c>
      <c r="AM553" s="38"/>
    </row>
    <row r="554" spans="1:39" x14ac:dyDescent="0.25">
      <c r="A554" t="s">
        <v>1014</v>
      </c>
      <c r="B554" s="5" t="s">
        <v>164</v>
      </c>
      <c r="C554" s="6" t="s">
        <v>54</v>
      </c>
      <c r="D554" s="7" t="s">
        <v>39</v>
      </c>
      <c r="E554" s="8">
        <v>37.457911430239349</v>
      </c>
      <c r="F554" s="36">
        <v>3.1214872428711451</v>
      </c>
      <c r="G554" s="8">
        <v>-7.0441725601907308</v>
      </c>
      <c r="H554" s="9">
        <v>112</v>
      </c>
      <c r="I554" s="10">
        <v>151</v>
      </c>
      <c r="J554" s="33">
        <v>0.53826193712087256</v>
      </c>
      <c r="K554" s="11">
        <v>6.676605433120697E-2</v>
      </c>
      <c r="L554" s="10">
        <v>-6</v>
      </c>
      <c r="M554" s="33">
        <v>7.239080062871911E-3</v>
      </c>
      <c r="N554" s="11">
        <v>-1.6341373951805759E-2</v>
      </c>
      <c r="O554" s="10">
        <v>171</v>
      </c>
      <c r="P554" s="33">
        <v>0.82915482534460883</v>
      </c>
      <c r="Q554" s="11">
        <v>-5.6097477059198493E-2</v>
      </c>
      <c r="R554" s="10">
        <v>89</v>
      </c>
      <c r="S554" s="33">
        <v>0.23923090236451319</v>
      </c>
      <c r="T554" s="12">
        <v>-0.17871107736179706</v>
      </c>
      <c r="U554" s="10">
        <v>54</v>
      </c>
      <c r="V554" s="33">
        <v>0.53113082922320154</v>
      </c>
      <c r="W554" s="11">
        <v>-3.2284899228809519E-2</v>
      </c>
      <c r="X554" s="10">
        <v>8</v>
      </c>
      <c r="Y554" s="33">
        <v>5.1793605943640242E-2</v>
      </c>
      <c r="Z554" s="13">
        <v>15319</v>
      </c>
      <c r="AA554" s="10">
        <v>11</v>
      </c>
      <c r="AB554" s="33">
        <v>-1.616861923577384E-2</v>
      </c>
      <c r="AC554" s="11">
        <v>2.6934865900383118E-3</v>
      </c>
      <c r="AD554" s="10">
        <v>120</v>
      </c>
      <c r="AE554" s="33">
        <v>1.3690113324371886</v>
      </c>
      <c r="AF554" s="11">
        <v>8.9206647050905641E-2</v>
      </c>
      <c r="AG554" s="10">
        <v>-16</v>
      </c>
      <c r="AH554" s="33">
        <v>-7.2920487477168616E-2</v>
      </c>
      <c r="AI554" s="14">
        <v>-4.6333333333333115E-2</v>
      </c>
      <c r="AJ554" s="10">
        <v>-6</v>
      </c>
      <c r="AK554" s="33">
        <v>-3.2430625315080092E-3</v>
      </c>
      <c r="AL554" s="13">
        <v>23945.518273825204</v>
      </c>
      <c r="AM554" s="38"/>
    </row>
    <row r="555" spans="1:39" x14ac:dyDescent="0.25">
      <c r="A555" t="s">
        <v>654</v>
      </c>
      <c r="B555" s="5" t="s">
        <v>25</v>
      </c>
      <c r="C555" s="6" t="s">
        <v>26</v>
      </c>
      <c r="D555" s="7" t="s">
        <v>20</v>
      </c>
      <c r="E555" s="8">
        <v>84.146064420012536</v>
      </c>
      <c r="F555" s="36">
        <v>-0.54650150029037192</v>
      </c>
      <c r="G555" s="8">
        <v>-7.4091098316667541</v>
      </c>
      <c r="H555" s="9">
        <v>2</v>
      </c>
      <c r="I555" s="10">
        <v>270</v>
      </c>
      <c r="J555" s="33">
        <v>0.93077874902015267</v>
      </c>
      <c r="K555" s="11">
        <v>9.0845213342541031E-2</v>
      </c>
      <c r="L555" s="10">
        <v>8</v>
      </c>
      <c r="M555" s="33">
        <v>-0.11009235805463091</v>
      </c>
      <c r="N555" s="11">
        <v>-3.2683182490344478E-2</v>
      </c>
      <c r="O555" s="10">
        <v>-1</v>
      </c>
      <c r="P555" s="33">
        <v>-5.5039901203219888E-2</v>
      </c>
      <c r="Q555" s="11">
        <v>-7.5125385293837721E-3</v>
      </c>
      <c r="R555" s="10">
        <v>5</v>
      </c>
      <c r="S555" s="33">
        <v>-1.0719097382124021</v>
      </c>
      <c r="T555" s="12">
        <v>-1.3471028684197988</v>
      </c>
      <c r="U555" s="10">
        <v>-2</v>
      </c>
      <c r="V555" s="33">
        <v>-0.15128738556334653</v>
      </c>
      <c r="W555" s="11">
        <v>1.5302214808943115E-2</v>
      </c>
      <c r="X555" s="10">
        <v>-1</v>
      </c>
      <c r="Y555" s="33">
        <v>2.0559307670500626E-2</v>
      </c>
      <c r="Z555" s="13">
        <v>6636</v>
      </c>
      <c r="AA555" s="10">
        <v>12</v>
      </c>
      <c r="AB555" s="33">
        <v>0.32818248218561119</v>
      </c>
      <c r="AC555" s="11">
        <v>-6.1040244763473778E-3</v>
      </c>
      <c r="AD555" s="10">
        <v>0</v>
      </c>
      <c r="AE555" s="33">
        <v>0.18543611230821888</v>
      </c>
      <c r="AF555" s="11">
        <v>2.9862211983802345E-2</v>
      </c>
      <c r="AG555" s="10">
        <v>-4</v>
      </c>
      <c r="AH555" s="33">
        <v>-6.0558474322780276E-2</v>
      </c>
      <c r="AI555" s="14">
        <v>-2.4333333333332874E-2</v>
      </c>
      <c r="AJ555" s="10">
        <v>0</v>
      </c>
      <c r="AK555" s="33">
        <v>3.0102573454316273E-2</v>
      </c>
      <c r="AL555" s="13">
        <v>1149.0250339776976</v>
      </c>
      <c r="AM555" s="38">
        <v>1</v>
      </c>
    </row>
    <row r="556" spans="1:39" x14ac:dyDescent="0.25">
      <c r="A556" t="s">
        <v>611</v>
      </c>
      <c r="B556" s="5" t="s">
        <v>53</v>
      </c>
      <c r="C556" s="6" t="s">
        <v>54</v>
      </c>
      <c r="D556" s="7" t="s">
        <v>39</v>
      </c>
      <c r="E556" s="8">
        <v>58.856410583310733</v>
      </c>
      <c r="F556" s="36">
        <v>1.5500556960328939</v>
      </c>
      <c r="G556" s="8">
        <v>-7.4839831295685215</v>
      </c>
      <c r="H556" s="9">
        <v>14</v>
      </c>
      <c r="I556" s="10">
        <v>-57</v>
      </c>
      <c r="J556" s="33">
        <v>-0.29107319550194222</v>
      </c>
      <c r="K556" s="11">
        <v>-2.4447156756243205E-3</v>
      </c>
      <c r="L556" s="10">
        <v>48</v>
      </c>
      <c r="M556" s="33">
        <v>0.20815780292977892</v>
      </c>
      <c r="N556" s="11">
        <v>-3.8198812106718522E-2</v>
      </c>
      <c r="O556" s="10">
        <v>8</v>
      </c>
      <c r="P556" s="33">
        <v>0.44584907794065209</v>
      </c>
      <c r="Q556" s="11">
        <v>-3.6652730632815461E-2</v>
      </c>
      <c r="R556" s="10">
        <v>-16</v>
      </c>
      <c r="S556" s="33">
        <v>-0.82319830620961154</v>
      </c>
      <c r="T556" s="12">
        <v>0.70514763947285486</v>
      </c>
      <c r="U556" s="10">
        <v>12</v>
      </c>
      <c r="V556" s="33">
        <v>1.0804276832294959</v>
      </c>
      <c r="W556" s="11">
        <v>-6.1371639624367119E-2</v>
      </c>
      <c r="X556" s="10">
        <v>19</v>
      </c>
      <c r="Y556" s="33">
        <v>0.17998626675382567</v>
      </c>
      <c r="Z556" s="13">
        <v>15620</v>
      </c>
      <c r="AA556" s="10">
        <v>23</v>
      </c>
      <c r="AB556" s="33">
        <v>0.12142016602426509</v>
      </c>
      <c r="AC556" s="11">
        <v>-1.8633540372670829E-3</v>
      </c>
      <c r="AD556" s="10">
        <v>36</v>
      </c>
      <c r="AE556" s="33">
        <v>0.54133318306286549</v>
      </c>
      <c r="AF556" s="11">
        <v>4.0935366467700685E-2</v>
      </c>
      <c r="AG556" s="10">
        <v>9</v>
      </c>
      <c r="AH556" s="33">
        <v>5.774318622492236E-2</v>
      </c>
      <c r="AI556" s="14">
        <v>-0.20166666666666688</v>
      </c>
      <c r="AJ556" s="10">
        <v>58</v>
      </c>
      <c r="AK556" s="33">
        <v>4.2122707272845283E-2</v>
      </c>
      <c r="AL556" s="13">
        <v>41805.117390327418</v>
      </c>
      <c r="AM556" s="38">
        <v>1</v>
      </c>
    </row>
    <row r="557" spans="1:39" x14ac:dyDescent="0.25">
      <c r="A557" t="s">
        <v>698</v>
      </c>
      <c r="B557" s="5" t="s">
        <v>357</v>
      </c>
      <c r="C557" s="6" t="s">
        <v>54</v>
      </c>
      <c r="D557" s="7" t="s">
        <v>39</v>
      </c>
      <c r="E557" s="8">
        <v>36.415882684436482</v>
      </c>
      <c r="F557" s="36">
        <v>3.5915519882155476</v>
      </c>
      <c r="G557" s="8">
        <v>-8.0004087908080521</v>
      </c>
      <c r="H557" s="9">
        <v>146</v>
      </c>
      <c r="I557" s="10">
        <v>508</v>
      </c>
      <c r="J557" s="33">
        <v>3.2897116619612987</v>
      </c>
      <c r="K557" s="11">
        <v>0.26543999833531018</v>
      </c>
      <c r="L557" s="10">
        <v>-13</v>
      </c>
      <c r="M557" s="33">
        <v>6.5491916860836774E-2</v>
      </c>
      <c r="N557" s="11">
        <v>-6.5658364936487662E-4</v>
      </c>
      <c r="O557" s="10">
        <v>128</v>
      </c>
      <c r="P557" s="33">
        <v>1.1961491093219903</v>
      </c>
      <c r="Q557" s="11">
        <v>-8.0423822951379981E-2</v>
      </c>
      <c r="R557" s="10">
        <v>19</v>
      </c>
      <c r="S557" s="33">
        <v>0.23888270298591624</v>
      </c>
      <c r="T557" s="12">
        <v>0</v>
      </c>
      <c r="U557" s="10">
        <v>23</v>
      </c>
      <c r="V557" s="33">
        <v>0.86009222045294775</v>
      </c>
      <c r="W557" s="11">
        <v>-4.9531747098624374E-2</v>
      </c>
      <c r="X557" s="10">
        <v>-7</v>
      </c>
      <c r="Y557" s="33">
        <v>-1.5106308269987045E-2</v>
      </c>
      <c r="Z557" s="13">
        <v>10186</v>
      </c>
      <c r="AA557" s="10">
        <v>24</v>
      </c>
      <c r="AB557" s="33">
        <v>0.11887951545477238</v>
      </c>
      <c r="AC557" s="11">
        <v>1.5901639344262294E-3</v>
      </c>
      <c r="AD557" s="10">
        <v>55</v>
      </c>
      <c r="AE557" s="33">
        <v>0.58561486448469724</v>
      </c>
      <c r="AF557" s="11">
        <v>4.2930229628437289E-2</v>
      </c>
      <c r="AG557" s="10">
        <v>-2</v>
      </c>
      <c r="AH557" s="33">
        <v>-8.2368349466773072E-2</v>
      </c>
      <c r="AI557" s="14">
        <v>-5.8333333333333459E-2</v>
      </c>
      <c r="AJ557" s="10">
        <v>0</v>
      </c>
      <c r="AK557" s="33">
        <v>-0.84467569421451838</v>
      </c>
      <c r="AL557" s="13">
        <v>387898.1739085787</v>
      </c>
      <c r="AM557" s="38"/>
    </row>
    <row r="558" spans="1:39" x14ac:dyDescent="0.25">
      <c r="A558" t="s">
        <v>1153</v>
      </c>
      <c r="B558" s="5" t="s">
        <v>69</v>
      </c>
      <c r="C558" s="6" t="s">
        <v>47</v>
      </c>
      <c r="D558" s="7" t="s">
        <v>20</v>
      </c>
      <c r="E558" s="8">
        <v>54.822179285782134</v>
      </c>
      <c r="F558" s="36">
        <v>2.1241215084823208</v>
      </c>
      <c r="G558" s="8">
        <v>-8.091203487677781</v>
      </c>
      <c r="H558" s="9">
        <v>16</v>
      </c>
      <c r="I558" s="10">
        <v>70</v>
      </c>
      <c r="J558" s="33">
        <v>0.2798143259046072</v>
      </c>
      <c r="K558" s="11">
        <v>4.1829980079744256E-2</v>
      </c>
      <c r="L558" s="10">
        <v>-7</v>
      </c>
      <c r="M558" s="33">
        <v>-0.61190290513717271</v>
      </c>
      <c r="N558" s="11">
        <v>-1.5588747018223006E-2</v>
      </c>
      <c r="O558" s="10">
        <v>3</v>
      </c>
      <c r="P558" s="33">
        <v>7.2331106072743623E-2</v>
      </c>
      <c r="Q558" s="11">
        <v>-1.2277653376760594E-2</v>
      </c>
      <c r="R558" s="10">
        <v>32</v>
      </c>
      <c r="S558" s="33">
        <v>0.16077869211933693</v>
      </c>
      <c r="T558" s="12">
        <v>-2.6196901391596823</v>
      </c>
      <c r="U558" s="10">
        <v>35</v>
      </c>
      <c r="V558" s="33">
        <v>0.97431434127225769</v>
      </c>
      <c r="W558" s="11">
        <v>-5.7236298744127445E-2</v>
      </c>
      <c r="X558" s="10">
        <v>40</v>
      </c>
      <c r="Y558" s="33">
        <v>0.25079288721738124</v>
      </c>
      <c r="Z558" s="13">
        <v>20199</v>
      </c>
      <c r="AA558" s="10">
        <v>34</v>
      </c>
      <c r="AB558" s="33">
        <v>0.20708856854118934</v>
      </c>
      <c r="AC558" s="11">
        <v>-1.8706732597945988E-3</v>
      </c>
      <c r="AD558" s="10">
        <v>43</v>
      </c>
      <c r="AE558" s="33">
        <v>0.48822160824337679</v>
      </c>
      <c r="AF558" s="11">
        <v>3.7531257479183289E-2</v>
      </c>
      <c r="AG558" s="10">
        <v>4</v>
      </c>
      <c r="AH558" s="33">
        <v>0.18815015543487901</v>
      </c>
      <c r="AI558" s="14">
        <v>-0.30666666666666575</v>
      </c>
      <c r="AJ558" s="10">
        <v>-6</v>
      </c>
      <c r="AK558" s="33">
        <v>2.63156438618255E-2</v>
      </c>
      <c r="AL558" s="13">
        <v>10484.116175561307</v>
      </c>
      <c r="AM558" s="38">
        <v>1</v>
      </c>
    </row>
    <row r="559" spans="1:39" x14ac:dyDescent="0.25">
      <c r="A559" t="s">
        <v>943</v>
      </c>
      <c r="B559" s="5" t="s">
        <v>40</v>
      </c>
      <c r="C559" s="6" t="s">
        <v>41</v>
      </c>
      <c r="D559" s="7" t="s">
        <v>34</v>
      </c>
      <c r="E559" s="8">
        <v>72.111762903559097</v>
      </c>
      <c r="F559" s="36">
        <v>0.72596702766086807</v>
      </c>
      <c r="G559" s="8">
        <v>-8.1274177943851598</v>
      </c>
      <c r="H559" s="9">
        <v>4</v>
      </c>
      <c r="I559" s="10">
        <v>73</v>
      </c>
      <c r="J559" s="33">
        <v>0.57750434711099397</v>
      </c>
      <c r="K559" s="11">
        <v>7.7605591923914252E-2</v>
      </c>
      <c r="L559" s="10">
        <v>62</v>
      </c>
      <c r="M559" s="33">
        <v>0.45969975867457247</v>
      </c>
      <c r="N559" s="11">
        <v>-5.3686918250937354E-2</v>
      </c>
      <c r="O559" s="10">
        <v>1</v>
      </c>
      <c r="P559" s="33">
        <v>0.19740202385780448</v>
      </c>
      <c r="Q559" s="11">
        <v>-2.2314157584537808E-2</v>
      </c>
      <c r="R559" s="10">
        <v>10</v>
      </c>
      <c r="S559" s="33">
        <v>-0.5237501755678684</v>
      </c>
      <c r="T559" s="12">
        <v>-1.363808254290479</v>
      </c>
      <c r="U559" s="10">
        <v>4</v>
      </c>
      <c r="V559" s="33">
        <v>0.568896858145433</v>
      </c>
      <c r="W559" s="11">
        <v>-2.9751607494895582E-2</v>
      </c>
      <c r="X559" s="10">
        <v>4</v>
      </c>
      <c r="Y559" s="33">
        <v>0.13842545285435581</v>
      </c>
      <c r="Z559" s="13">
        <v>11261</v>
      </c>
      <c r="AA559" s="10">
        <v>3</v>
      </c>
      <c r="AB559" s="33">
        <v>1.2401600999951468E-2</v>
      </c>
      <c r="AC559" s="11">
        <v>-1.8311529970013521E-3</v>
      </c>
      <c r="AD559" s="10">
        <v>6</v>
      </c>
      <c r="AE559" s="33">
        <v>0.16285582411845123</v>
      </c>
      <c r="AF559" s="11">
        <v>2.4235613283406399E-2</v>
      </c>
      <c r="AG559" s="10">
        <v>-111</v>
      </c>
      <c r="AH559" s="33">
        <v>-0.37596317663256834</v>
      </c>
      <c r="AI559" s="14">
        <v>0.31200000000000028</v>
      </c>
      <c r="AJ559" s="10">
        <v>-13</v>
      </c>
      <c r="AK559" s="33">
        <v>1.7700843857968052E-2</v>
      </c>
      <c r="AL559" s="13">
        <v>-283.79805335378478</v>
      </c>
      <c r="AM559" s="38">
        <v>1</v>
      </c>
    </row>
    <row r="560" spans="1:39" x14ac:dyDescent="0.25">
      <c r="A560" t="s">
        <v>1151</v>
      </c>
      <c r="B560" s="5" t="s">
        <v>35</v>
      </c>
      <c r="C560" s="6" t="s">
        <v>28</v>
      </c>
      <c r="D560" s="7" t="s">
        <v>20</v>
      </c>
      <c r="E560" s="8">
        <v>78.745162815314757</v>
      </c>
      <c r="F560" s="36">
        <v>0.22984131369180716</v>
      </c>
      <c r="G560" s="8">
        <v>-8.2414183948579023</v>
      </c>
      <c r="H560" s="9">
        <v>3</v>
      </c>
      <c r="I560" s="10">
        <v>-170</v>
      </c>
      <c r="J560" s="33">
        <v>-1.6159871403426866</v>
      </c>
      <c r="K560" s="11">
        <v>-9.9597616465060268E-2</v>
      </c>
      <c r="L560" s="10">
        <v>-118</v>
      </c>
      <c r="M560" s="33">
        <v>-0.72429125660966098</v>
      </c>
      <c r="N560" s="11">
        <v>7.7115280434277844E-3</v>
      </c>
      <c r="O560" s="10">
        <v>22</v>
      </c>
      <c r="P560" s="33">
        <v>1.123790058238348</v>
      </c>
      <c r="Q560" s="11">
        <v>-7.9132310475594048E-2</v>
      </c>
      <c r="R560" s="10">
        <v>-2</v>
      </c>
      <c r="S560" s="33">
        <v>-1.8460293600844828</v>
      </c>
      <c r="T560" s="12">
        <v>0.78904801357162579</v>
      </c>
      <c r="U560" s="10">
        <v>-3</v>
      </c>
      <c r="V560" s="33">
        <v>-0.32325565935397815</v>
      </c>
      <c r="W560" s="11">
        <v>2.3995852699618681E-2</v>
      </c>
      <c r="X560" s="10">
        <v>-3</v>
      </c>
      <c r="Y560" s="33">
        <v>-0.10415708735776108</v>
      </c>
      <c r="Z560" s="13">
        <v>1552</v>
      </c>
      <c r="AA560" s="10">
        <v>25</v>
      </c>
      <c r="AB560" s="33">
        <v>0.79144238142747114</v>
      </c>
      <c r="AC560" s="11">
        <v>-1.1628458498023714E-2</v>
      </c>
      <c r="AD560" s="10">
        <v>3</v>
      </c>
      <c r="AE560" s="33">
        <v>1.202053224358683</v>
      </c>
      <c r="AF560" s="11">
        <v>9.0432817470772031E-2</v>
      </c>
      <c r="AG560" s="10">
        <v>-20</v>
      </c>
      <c r="AH560" s="33">
        <v>-0.15451596675103429</v>
      </c>
      <c r="AI560" s="14">
        <v>4.2333333333333556E-2</v>
      </c>
      <c r="AJ560" s="10">
        <v>27</v>
      </c>
      <c r="AK560" s="33">
        <v>3.8785389557473349E-2</v>
      </c>
      <c r="AL560" s="13">
        <v>21322.440084954171</v>
      </c>
      <c r="AM560" s="38">
        <v>1</v>
      </c>
    </row>
    <row r="561" spans="1:39" x14ac:dyDescent="0.25">
      <c r="A561" t="s">
        <v>1096</v>
      </c>
      <c r="B561" s="5" t="s">
        <v>145</v>
      </c>
      <c r="C561" s="6" t="s">
        <v>54</v>
      </c>
      <c r="D561" s="7" t="s">
        <v>39</v>
      </c>
      <c r="E561" s="8">
        <v>37.152684246286995</v>
      </c>
      <c r="F561" s="36">
        <v>3.6795088690673428</v>
      </c>
      <c r="G561" s="8">
        <v>-8.3684765871145927</v>
      </c>
      <c r="H561" s="9">
        <v>143</v>
      </c>
      <c r="I561" s="10">
        <v>17</v>
      </c>
      <c r="J561" s="33">
        <v>0.94198673227272955</v>
      </c>
      <c r="K561" s="11">
        <v>6.9637833091410917E-2</v>
      </c>
      <c r="L561" s="10">
        <v>47</v>
      </c>
      <c r="M561" s="33">
        <v>0.18117086238826763</v>
      </c>
      <c r="N561" s="11">
        <v>-3.738225654753069E-2</v>
      </c>
      <c r="O561" s="10">
        <v>231</v>
      </c>
      <c r="P561" s="33">
        <v>1.3809554513704576</v>
      </c>
      <c r="Q561" s="11">
        <v>-9.1277696562044833E-2</v>
      </c>
      <c r="R561" s="10">
        <v>-144</v>
      </c>
      <c r="S561" s="33">
        <v>-7.2981459678435195E-2</v>
      </c>
      <c r="T561" s="12">
        <v>0.5126379376854967</v>
      </c>
      <c r="U561" s="10">
        <v>405</v>
      </c>
      <c r="V561" s="33">
        <v>1.3925407148049964</v>
      </c>
      <c r="W561" s="11">
        <v>-8.5607890692377661E-2</v>
      </c>
      <c r="X561" s="10">
        <v>126</v>
      </c>
      <c r="Y561" s="33">
        <v>0.49230512513652214</v>
      </c>
      <c r="Z561" s="13">
        <v>37257</v>
      </c>
      <c r="AA561" s="10">
        <v>14</v>
      </c>
      <c r="AB561" s="33">
        <v>7.7635841397003746E-2</v>
      </c>
      <c r="AC561" s="11">
        <v>-4.5371873985059624E-4</v>
      </c>
      <c r="AD561" s="10">
        <v>17</v>
      </c>
      <c r="AE561" s="33">
        <v>8.8003706957636069E-2</v>
      </c>
      <c r="AF561" s="11">
        <v>1.1433604159962418E-2</v>
      </c>
      <c r="AG561" s="10">
        <v>63</v>
      </c>
      <c r="AH561" s="33">
        <v>0.13109199588666443</v>
      </c>
      <c r="AI561" s="14">
        <v>-0.27266666666666683</v>
      </c>
      <c r="AJ561" s="10">
        <v>28</v>
      </c>
      <c r="AK561" s="33">
        <v>2.9948365768986573E-2</v>
      </c>
      <c r="AL561" s="13">
        <v>30141.332125118002</v>
      </c>
      <c r="AM561" s="38"/>
    </row>
    <row r="562" spans="1:39" x14ac:dyDescent="0.25">
      <c r="A562" t="s">
        <v>1146</v>
      </c>
      <c r="B562" s="5" t="s">
        <v>27</v>
      </c>
      <c r="C562" s="6" t="s">
        <v>28</v>
      </c>
      <c r="D562" s="7" t="s">
        <v>20</v>
      </c>
      <c r="E562" s="8">
        <v>78.279991641338967</v>
      </c>
      <c r="F562" s="36">
        <v>0.45691098296856403</v>
      </c>
      <c r="G562" s="8">
        <v>-8.7110906926171197</v>
      </c>
      <c r="H562" s="9">
        <v>3</v>
      </c>
      <c r="I562" s="10">
        <v>79</v>
      </c>
      <c r="J562" s="33">
        <v>0.45267769982348649</v>
      </c>
      <c r="K562" s="11">
        <v>4.9677160485937177E-2</v>
      </c>
      <c r="L562" s="10">
        <v>19</v>
      </c>
      <c r="M562" s="33">
        <v>0.34066844843284505</v>
      </c>
      <c r="N562" s="11">
        <v>-7.0357195603672942E-2</v>
      </c>
      <c r="O562" s="10">
        <v>-35</v>
      </c>
      <c r="P562" s="33">
        <v>-1.0097270662771434</v>
      </c>
      <c r="Q562" s="11">
        <v>5.5923271084473314E-2</v>
      </c>
      <c r="R562" s="10">
        <v>13</v>
      </c>
      <c r="S562" s="33">
        <v>-0.38589345386629037</v>
      </c>
      <c r="T562" s="12">
        <v>-1.5703357579286079</v>
      </c>
      <c r="U562" s="10">
        <v>9</v>
      </c>
      <c r="V562" s="33">
        <v>0.34288186559110789</v>
      </c>
      <c r="W562" s="11">
        <v>-1.8792166176967412E-2</v>
      </c>
      <c r="X562" s="10">
        <v>-2</v>
      </c>
      <c r="Y562" s="33">
        <v>1.5646072403471933E-2</v>
      </c>
      <c r="Z562" s="13">
        <v>7243</v>
      </c>
      <c r="AA562" s="10">
        <v>0</v>
      </c>
      <c r="AB562" s="33">
        <v>0.97996942702732603</v>
      </c>
      <c r="AC562" s="11">
        <v>-2.4653472740851376E-2</v>
      </c>
      <c r="AD562" s="10">
        <v>16</v>
      </c>
      <c r="AE562" s="33">
        <v>0.26268080895904167</v>
      </c>
      <c r="AF562" s="11">
        <v>2.4644214789741548E-2</v>
      </c>
      <c r="AG562" s="10">
        <v>67</v>
      </c>
      <c r="AH562" s="33">
        <v>0.14789558743624909</v>
      </c>
      <c r="AI562" s="14">
        <v>-0.29300000000000015</v>
      </c>
      <c r="AJ562" s="10">
        <v>22</v>
      </c>
      <c r="AK562" s="33">
        <v>6.4171580831620154E-2</v>
      </c>
      <c r="AL562" s="13">
        <v>114514.84172798693</v>
      </c>
      <c r="AM562" s="38"/>
    </row>
    <row r="563" spans="1:39" x14ac:dyDescent="0.25">
      <c r="A563" t="s">
        <v>612</v>
      </c>
      <c r="B563" s="5" t="s">
        <v>23</v>
      </c>
      <c r="C563" s="6" t="s">
        <v>24</v>
      </c>
      <c r="D563" s="7" t="s">
        <v>20</v>
      </c>
      <c r="E563" s="8">
        <v>89.835894388710585</v>
      </c>
      <c r="F563" s="36">
        <v>-0.39067779554329363</v>
      </c>
      <c r="G563" s="8">
        <v>-8.9511783047954623</v>
      </c>
      <c r="H563" s="9">
        <v>2</v>
      </c>
      <c r="I563" s="10">
        <v>28</v>
      </c>
      <c r="J563" s="33">
        <v>0.15488311428833201</v>
      </c>
      <c r="K563" s="11">
        <v>3.0523416018392591E-2</v>
      </c>
      <c r="L563" s="10">
        <v>-2</v>
      </c>
      <c r="M563" s="33">
        <v>-0.48860067436886312</v>
      </c>
      <c r="N563" s="11">
        <v>-3.0377768030249497E-2</v>
      </c>
      <c r="O563" s="10">
        <v>4</v>
      </c>
      <c r="P563" s="33">
        <v>0.73272415749702091</v>
      </c>
      <c r="Q563" s="11">
        <v>-5.7776361318521208E-2</v>
      </c>
      <c r="R563" s="10">
        <v>2</v>
      </c>
      <c r="S563" s="33">
        <v>-2.1256326611706973</v>
      </c>
      <c r="T563" s="12">
        <v>-0.841024749665646</v>
      </c>
      <c r="U563" s="10">
        <v>3</v>
      </c>
      <c r="V563" s="33">
        <v>0.90462149406168813</v>
      </c>
      <c r="W563" s="11">
        <v>-4.6786377689621628E-2</v>
      </c>
      <c r="X563" s="10">
        <v>0</v>
      </c>
      <c r="Y563" s="33">
        <v>4.4469931950845476E-2</v>
      </c>
      <c r="Z563" s="13">
        <v>5956</v>
      </c>
      <c r="AA563" s="10">
        <v>3</v>
      </c>
      <c r="AB563" s="33">
        <v>0.35182935849071351</v>
      </c>
      <c r="AC563" s="11">
        <v>-7.2735181064131071E-3</v>
      </c>
      <c r="AD563" s="10">
        <v>-4</v>
      </c>
      <c r="AE563" s="33">
        <v>-0.19181164277711948</v>
      </c>
      <c r="AF563" s="11">
        <v>4.873294336195988E-3</v>
      </c>
      <c r="AG563" s="10">
        <v>-27</v>
      </c>
      <c r="AH563" s="33">
        <v>-0.11194739034856149</v>
      </c>
      <c r="AI563" s="14">
        <v>1.6666666666667052E-2</v>
      </c>
      <c r="AJ563" s="10">
        <v>-21</v>
      </c>
      <c r="AK563" s="33">
        <v>1.8151216046119634E-2</v>
      </c>
      <c r="AL563" s="13">
        <v>6649.7424284141744</v>
      </c>
      <c r="AM563" s="38">
        <v>1</v>
      </c>
    </row>
    <row r="564" spans="1:39" x14ac:dyDescent="0.25">
      <c r="A564" t="s">
        <v>976</v>
      </c>
      <c r="B564" s="5" t="s">
        <v>36</v>
      </c>
      <c r="C564" s="6" t="s">
        <v>33</v>
      </c>
      <c r="D564" s="7" t="s">
        <v>34</v>
      </c>
      <c r="E564" s="8">
        <v>77.626678677727085</v>
      </c>
      <c r="F564" s="36">
        <v>0.72626681771809665</v>
      </c>
      <c r="G564" s="8">
        <v>-9.2476216656599206</v>
      </c>
      <c r="H564" s="9">
        <v>3</v>
      </c>
      <c r="I564" s="10">
        <v>-203</v>
      </c>
      <c r="J564" s="33">
        <v>-0.61591642521966339</v>
      </c>
      <c r="K564" s="11">
        <v>-1.6719656792374082E-2</v>
      </c>
      <c r="L564" s="10">
        <v>126</v>
      </c>
      <c r="M564" s="33">
        <v>0.45653075864781006</v>
      </c>
      <c r="N564" s="11">
        <v>-3.3179800991504582E-2</v>
      </c>
      <c r="O564" s="10">
        <v>-1</v>
      </c>
      <c r="P564" s="33">
        <v>-1.0268175128214097E-2</v>
      </c>
      <c r="Q564" s="11">
        <v>-1.3284845036310666E-2</v>
      </c>
      <c r="R564" s="10">
        <v>5</v>
      </c>
      <c r="S564" s="33">
        <v>-0.55829840207902881</v>
      </c>
      <c r="T564" s="12">
        <v>-0.3889622543412794</v>
      </c>
      <c r="U564" s="10">
        <v>11</v>
      </c>
      <c r="V564" s="33">
        <v>1.1948315212320799</v>
      </c>
      <c r="W564" s="11">
        <v>-6.7345896458436166E-2</v>
      </c>
      <c r="X564" s="10">
        <v>17</v>
      </c>
      <c r="Y564" s="33">
        <v>0.24294632389148463</v>
      </c>
      <c r="Z564" s="13">
        <v>16967</v>
      </c>
      <c r="AA564" s="10">
        <v>15</v>
      </c>
      <c r="AB564" s="33">
        <v>4.3902954505498859E-2</v>
      </c>
      <c r="AC564" s="11">
        <v>-6.8537941597576063E-4</v>
      </c>
      <c r="AD564" s="10">
        <v>-2</v>
      </c>
      <c r="AE564" s="33">
        <v>-0.20420241849179188</v>
      </c>
      <c r="AF564" s="11">
        <v>7.4958030991906233E-3</v>
      </c>
      <c r="AG564" s="10">
        <v>65</v>
      </c>
      <c r="AH564" s="33">
        <v>0.19407651982581378</v>
      </c>
      <c r="AI564" s="14">
        <v>-0.33966666666666612</v>
      </c>
      <c r="AJ564" s="10">
        <v>10</v>
      </c>
      <c r="AK564" s="33">
        <v>3.4729201898301254E-2</v>
      </c>
      <c r="AL564" s="13">
        <v>15576.504526718993</v>
      </c>
      <c r="AM564" s="38">
        <v>1</v>
      </c>
    </row>
    <row r="565" spans="1:39" x14ac:dyDescent="0.25">
      <c r="A565" t="s">
        <v>671</v>
      </c>
      <c r="B565" s="5" t="s">
        <v>94</v>
      </c>
      <c r="C565" s="6" t="s">
        <v>22</v>
      </c>
      <c r="D565" s="7" t="s">
        <v>20</v>
      </c>
      <c r="E565" s="8">
        <v>53.566754790013917</v>
      </c>
      <c r="F565" s="36">
        <v>2.8840628992208623</v>
      </c>
      <c r="G565" s="8">
        <v>-9.7242470799675402</v>
      </c>
      <c r="H565" s="9">
        <v>32</v>
      </c>
      <c r="I565" s="10">
        <v>385</v>
      </c>
      <c r="J565" s="33">
        <v>1.4975257071725481</v>
      </c>
      <c r="K565" s="11">
        <v>0.13356501214260208</v>
      </c>
      <c r="L565" s="10">
        <v>5</v>
      </c>
      <c r="M565" s="33">
        <v>-0.12053591506448191</v>
      </c>
      <c r="N565" s="11">
        <v>-2.640159869233738E-2</v>
      </c>
      <c r="O565" s="10">
        <v>94</v>
      </c>
      <c r="P565" s="33">
        <v>1.2867806593328082</v>
      </c>
      <c r="Q565" s="11">
        <v>-8.6728605140944631E-2</v>
      </c>
      <c r="R565" s="10">
        <v>22</v>
      </c>
      <c r="S565" s="33">
        <v>-6.3424667337996787E-3</v>
      </c>
      <c r="T565" s="12">
        <v>-2.7797091333428918</v>
      </c>
      <c r="U565" s="10">
        <v>76</v>
      </c>
      <c r="V565" s="33">
        <v>0.64500204613524903</v>
      </c>
      <c r="W565" s="11">
        <v>-3.937775912357723E-2</v>
      </c>
      <c r="X565" s="10">
        <v>10</v>
      </c>
      <c r="Y565" s="33">
        <v>0.11005368165271034</v>
      </c>
      <c r="Z565" s="13">
        <v>14444</v>
      </c>
      <c r="AA565" s="10">
        <v>7</v>
      </c>
      <c r="AB565" s="33">
        <v>2.6530674291889378E-2</v>
      </c>
      <c r="AC565" s="11">
        <v>-1.238928376161845E-3</v>
      </c>
      <c r="AD565" s="10">
        <v>29</v>
      </c>
      <c r="AE565" s="33">
        <v>0.48396876433910607</v>
      </c>
      <c r="AF565" s="11">
        <v>3.8095070052601487E-2</v>
      </c>
      <c r="AG565" s="10">
        <v>-18</v>
      </c>
      <c r="AH565" s="33">
        <v>-4.3511180181672993E-2</v>
      </c>
      <c r="AI565" s="14">
        <v>-6.0333333333332906E-2</v>
      </c>
      <c r="AJ565" s="10">
        <v>-9</v>
      </c>
      <c r="AK565" s="33">
        <v>1.8799548885204964E-2</v>
      </c>
      <c r="AL565" s="13">
        <v>8791.0768555667746</v>
      </c>
      <c r="AM565" s="38"/>
    </row>
    <row r="566" spans="1:39" x14ac:dyDescent="0.25">
      <c r="A566" t="s">
        <v>635</v>
      </c>
      <c r="B566" s="5" t="s">
        <v>134</v>
      </c>
      <c r="C566" s="6" t="s">
        <v>19</v>
      </c>
      <c r="D566" s="7" t="s">
        <v>20</v>
      </c>
      <c r="E566" s="8">
        <v>40.137678282628002</v>
      </c>
      <c r="F566" s="36">
        <v>4.1045716660070894</v>
      </c>
      <c r="G566" s="8">
        <v>-10.030352440420931</v>
      </c>
      <c r="H566" s="9">
        <v>147</v>
      </c>
      <c r="I566" s="10">
        <v>11</v>
      </c>
      <c r="J566" s="33">
        <v>1.78768909715743E-2</v>
      </c>
      <c r="K566" s="11">
        <v>4.3222553940706288E-2</v>
      </c>
      <c r="L566" s="10">
        <v>185</v>
      </c>
      <c r="M566" s="33">
        <v>0.70205125809802915</v>
      </c>
      <c r="N566" s="11">
        <v>-4.8699828279206686E-2</v>
      </c>
      <c r="O566" s="10">
        <v>240</v>
      </c>
      <c r="P566" s="33">
        <v>0.75938901948859927</v>
      </c>
      <c r="Q566" s="11">
        <v>-5.0819900589956807E-2</v>
      </c>
      <c r="R566" s="10">
        <v>240</v>
      </c>
      <c r="S566" s="33">
        <v>0.48764493636769696</v>
      </c>
      <c r="T566" s="12">
        <v>-1.2376328647660801</v>
      </c>
      <c r="U566" s="10">
        <v>351</v>
      </c>
      <c r="V566" s="33">
        <v>1.3573964242460104</v>
      </c>
      <c r="W566" s="11">
        <v>-8.3274915881472122E-2</v>
      </c>
      <c r="X566" s="10">
        <v>46</v>
      </c>
      <c r="Y566" s="33">
        <v>0.18760712958738635</v>
      </c>
      <c r="Z566" s="13">
        <v>19939</v>
      </c>
      <c r="AA566" s="10">
        <v>-1</v>
      </c>
      <c r="AB566" s="33">
        <v>-1.2919547279208354E-2</v>
      </c>
      <c r="AC566" s="11">
        <v>1.006523765144457E-3</v>
      </c>
      <c r="AD566" s="10">
        <v>61</v>
      </c>
      <c r="AE566" s="33">
        <v>1.1086918069829519</v>
      </c>
      <c r="AF566" s="11">
        <v>7.4885228175098462E-2</v>
      </c>
      <c r="AG566" s="10">
        <v>5</v>
      </c>
      <c r="AH566" s="33">
        <v>0.13067342980728935</v>
      </c>
      <c r="AI566" s="14">
        <v>-0.25700000000000012</v>
      </c>
      <c r="AJ566" s="10">
        <v>-12</v>
      </c>
      <c r="AK566" s="33">
        <v>1.6446007577719496E-2</v>
      </c>
      <c r="AL566" s="13">
        <v>16988.280209491088</v>
      </c>
      <c r="AM566" s="38"/>
    </row>
    <row r="567" spans="1:39" x14ac:dyDescent="0.25">
      <c r="A567" t="s">
        <v>749</v>
      </c>
      <c r="B567" s="5" t="s">
        <v>90</v>
      </c>
      <c r="C567" s="6" t="s">
        <v>91</v>
      </c>
      <c r="D567" s="7" t="s">
        <v>39</v>
      </c>
      <c r="E567" s="8">
        <v>52.54414186773036</v>
      </c>
      <c r="F567" s="36">
        <v>3.2743409009066893</v>
      </c>
      <c r="G567" s="8">
        <v>-10.486214818356103</v>
      </c>
      <c r="H567" s="9">
        <v>48</v>
      </c>
      <c r="I567" s="10">
        <v>35</v>
      </c>
      <c r="J567" s="33">
        <v>0.13204466132873827</v>
      </c>
      <c r="K567" s="11">
        <v>3.9645163259765193E-2</v>
      </c>
      <c r="L567" s="10">
        <v>82</v>
      </c>
      <c r="M567" s="33">
        <v>0.41982530470868856</v>
      </c>
      <c r="N567" s="11">
        <v>-4.5720032697987197E-2</v>
      </c>
      <c r="O567" s="10">
        <v>32</v>
      </c>
      <c r="P567" s="33">
        <v>0.60142307277527063</v>
      </c>
      <c r="Q567" s="11">
        <v>-4.3850159591975232E-2</v>
      </c>
      <c r="R567" s="10">
        <v>-3</v>
      </c>
      <c r="S567" s="33">
        <v>-0.69287299612127762</v>
      </c>
      <c r="T567" s="12">
        <v>0.20254055687608741</v>
      </c>
      <c r="U567" s="10">
        <v>192</v>
      </c>
      <c r="V567" s="33">
        <v>2.5820716728396889</v>
      </c>
      <c r="W567" s="11">
        <v>-0.15370211090232119</v>
      </c>
      <c r="X567" s="10">
        <v>67</v>
      </c>
      <c r="Y567" s="33">
        <v>0.29415521996973693</v>
      </c>
      <c r="Z567" s="13">
        <v>23431</v>
      </c>
      <c r="AA567" s="10">
        <v>-52</v>
      </c>
      <c r="AB567" s="33">
        <v>-0.18348268879994628</v>
      </c>
      <c r="AC567" s="11">
        <v>4.6887284396309667E-3</v>
      </c>
      <c r="AD567" s="10">
        <v>14</v>
      </c>
      <c r="AE567" s="33">
        <v>0.58861828153324192</v>
      </c>
      <c r="AF567" s="11">
        <v>4.7856403219623589E-2</v>
      </c>
      <c r="AG567" s="10">
        <v>-50</v>
      </c>
      <c r="AH567" s="33">
        <v>-0.21625480561523486</v>
      </c>
      <c r="AI567" s="14">
        <v>0.13433333333333275</v>
      </c>
      <c r="AJ567" s="10">
        <v>-40</v>
      </c>
      <c r="AK567" s="33">
        <v>2.098194417710475E-3</v>
      </c>
      <c r="AL567" s="13">
        <v>-126.07488166652911</v>
      </c>
      <c r="AM567" s="38"/>
    </row>
    <row r="568" spans="1:39" x14ac:dyDescent="0.25">
      <c r="A568" t="s">
        <v>747</v>
      </c>
      <c r="B568" s="5" t="s">
        <v>196</v>
      </c>
      <c r="C568" s="6" t="s">
        <v>54</v>
      </c>
      <c r="D568" s="7" t="s">
        <v>39</v>
      </c>
      <c r="E568" s="8">
        <v>44.10641134753979</v>
      </c>
      <c r="F568" s="36">
        <v>4.1592709303652651</v>
      </c>
      <c r="G568" s="8">
        <v>-10.971842020926957</v>
      </c>
      <c r="H568" s="9">
        <v>122</v>
      </c>
      <c r="I568" s="10">
        <v>188</v>
      </c>
      <c r="J568" s="33">
        <v>1.4625497453285738</v>
      </c>
      <c r="K568" s="11">
        <v>0.14174007275664646</v>
      </c>
      <c r="L568" s="10">
        <v>6</v>
      </c>
      <c r="M568" s="33">
        <v>5.0028360944653932E-2</v>
      </c>
      <c r="N568" s="11">
        <v>-1.8660749843545543E-2</v>
      </c>
      <c r="O568" s="10">
        <v>53</v>
      </c>
      <c r="P568" s="33">
        <v>0.6953193086878906</v>
      </c>
      <c r="Q568" s="11">
        <v>-4.9206450379246605E-2</v>
      </c>
      <c r="R568" s="10">
        <v>28</v>
      </c>
      <c r="S568" s="33">
        <v>0.12487870152267244</v>
      </c>
      <c r="T568" s="12">
        <v>-3.3158593434017885</v>
      </c>
      <c r="U568" s="10">
        <v>470</v>
      </c>
      <c r="V568" s="33">
        <v>2.6717865484607</v>
      </c>
      <c r="W568" s="11">
        <v>-0.1606091006308368</v>
      </c>
      <c r="X568" s="10">
        <v>122</v>
      </c>
      <c r="Y568" s="33">
        <v>0.43344270770815591</v>
      </c>
      <c r="Z568" s="13">
        <v>29873</v>
      </c>
      <c r="AA568" s="10">
        <v>-29</v>
      </c>
      <c r="AB568" s="33">
        <v>-0.18627117479680641</v>
      </c>
      <c r="AC568" s="11">
        <v>3.5809080325960377E-3</v>
      </c>
      <c r="AD568" s="10">
        <v>11</v>
      </c>
      <c r="AE568" s="33">
        <v>5.5470457871975326E-2</v>
      </c>
      <c r="AF568" s="11">
        <v>9.5338855548574575E-3</v>
      </c>
      <c r="AG568" s="10">
        <v>0</v>
      </c>
      <c r="AH568" s="33">
        <v>-5.8742710307771728E-2</v>
      </c>
      <c r="AI568" s="14">
        <v>-6.033333333333335E-2</v>
      </c>
      <c r="AJ568" s="10">
        <v>-44</v>
      </c>
      <c r="AK568" s="33">
        <v>4.7421276772570409E-3</v>
      </c>
      <c r="AL568" s="13">
        <v>9925.6398865552037</v>
      </c>
      <c r="AM568" s="38"/>
    </row>
    <row r="569" spans="1:39" x14ac:dyDescent="0.25">
      <c r="A569" t="s">
        <v>835</v>
      </c>
      <c r="B569" s="5" t="s">
        <v>76</v>
      </c>
      <c r="C569" s="6" t="s">
        <v>54</v>
      </c>
      <c r="D569" s="7" t="s">
        <v>39</v>
      </c>
      <c r="E569" s="8">
        <v>64.650780863013765</v>
      </c>
      <c r="F569" s="36">
        <v>2.5165182508752633</v>
      </c>
      <c r="G569" s="8">
        <v>-11.061095899545933</v>
      </c>
      <c r="H569" s="9">
        <v>10</v>
      </c>
      <c r="I569" s="10">
        <v>-3</v>
      </c>
      <c r="J569" s="33">
        <v>2.9973815539545035E-2</v>
      </c>
      <c r="K569" s="11">
        <v>2.1277831500307931E-2</v>
      </c>
      <c r="L569" s="10">
        <v>16</v>
      </c>
      <c r="M569" s="33">
        <v>0.36354630173028157</v>
      </c>
      <c r="N569" s="11">
        <v>-7.2216649081034825E-2</v>
      </c>
      <c r="O569" s="10">
        <v>22</v>
      </c>
      <c r="P569" s="33">
        <v>1.5032312287576888</v>
      </c>
      <c r="Q569" s="11">
        <v>-0.10402170421746487</v>
      </c>
      <c r="R569" s="10">
        <v>-31</v>
      </c>
      <c r="S569" s="33">
        <v>-1.2928769941319296</v>
      </c>
      <c r="T569" s="12">
        <v>1.62867627175847</v>
      </c>
      <c r="U569" s="10">
        <v>36</v>
      </c>
      <c r="V569" s="33">
        <v>1.8261609112477819</v>
      </c>
      <c r="W569" s="11">
        <v>-0.10649503863465259</v>
      </c>
      <c r="X569" s="10">
        <v>78</v>
      </c>
      <c r="Y569" s="33">
        <v>0.43868978999495656</v>
      </c>
      <c r="Z569" s="13">
        <v>27823</v>
      </c>
      <c r="AA569" s="10">
        <v>-1</v>
      </c>
      <c r="AB569" s="33">
        <v>-0.10182094552072707</v>
      </c>
      <c r="AC569" s="11">
        <v>1.0523968784838314E-3</v>
      </c>
      <c r="AD569" s="10">
        <v>-4</v>
      </c>
      <c r="AE569" s="33">
        <v>-6.2615606774044652E-2</v>
      </c>
      <c r="AF569" s="11">
        <v>7.6175208474796863E-3</v>
      </c>
      <c r="AG569" s="10">
        <v>86</v>
      </c>
      <c r="AH569" s="33">
        <v>0.38440732924495746</v>
      </c>
      <c r="AI569" s="14">
        <v>-0.55166666666666675</v>
      </c>
      <c r="AJ569" s="10">
        <v>38</v>
      </c>
      <c r="AK569" s="33">
        <v>4.507202269136229E-2</v>
      </c>
      <c r="AL569" s="13">
        <v>26058.93048882579</v>
      </c>
      <c r="AM569" s="38"/>
    </row>
    <row r="570" spans="1:39" ht="15.75" thickBot="1" x14ac:dyDescent="0.3">
      <c r="A570" t="s">
        <v>639</v>
      </c>
      <c r="B570" s="53" t="s">
        <v>77</v>
      </c>
      <c r="C570" s="55" t="s">
        <v>44</v>
      </c>
      <c r="D570" s="57" t="s">
        <v>20</v>
      </c>
      <c r="E570" s="22">
        <v>56.602388478890603</v>
      </c>
      <c r="F570" s="37">
        <v>3.942987849348575</v>
      </c>
      <c r="G570" s="22">
        <v>-12.971069790597554</v>
      </c>
      <c r="H570" s="23">
        <v>43</v>
      </c>
      <c r="I570" s="24">
        <v>16</v>
      </c>
      <c r="J570" s="35">
        <v>0.11325894363027611</v>
      </c>
      <c r="K570" s="25">
        <v>2.8574297643585767E-2</v>
      </c>
      <c r="L570" s="24">
        <v>3</v>
      </c>
      <c r="M570" s="35">
        <v>-0.2557635806674492</v>
      </c>
      <c r="N570" s="25">
        <v>-5.5369350235614234E-2</v>
      </c>
      <c r="O570" s="24">
        <v>19</v>
      </c>
      <c r="P570" s="35">
        <v>0.72677286313963596</v>
      </c>
      <c r="Q570" s="25">
        <v>-5.3453582966593E-2</v>
      </c>
      <c r="R570" s="24">
        <v>81</v>
      </c>
      <c r="S570" s="35">
        <v>0.67420689486275465</v>
      </c>
      <c r="T570" s="26">
        <v>-3.6485175111945529</v>
      </c>
      <c r="U570" s="24">
        <v>13</v>
      </c>
      <c r="V570" s="35">
        <v>0.23137861082251976</v>
      </c>
      <c r="W570" s="25">
        <v>-1.3165471151971225E-2</v>
      </c>
      <c r="X570" s="24">
        <v>145</v>
      </c>
      <c r="Y570" s="35">
        <v>0.70583150484717005</v>
      </c>
      <c r="Z570" s="27">
        <v>39201</v>
      </c>
      <c r="AA570" s="24">
        <v>97</v>
      </c>
      <c r="AB570" s="35">
        <v>0.69595047339746408</v>
      </c>
      <c r="AC570" s="25">
        <v>-8.3343442001516319E-3</v>
      </c>
      <c r="AD570" s="24">
        <v>143</v>
      </c>
      <c r="AE570" s="35">
        <v>0.9641559950260592</v>
      </c>
      <c r="AF570" s="25">
        <v>6.4350263477796155E-2</v>
      </c>
      <c r="AG570" s="24">
        <v>-5</v>
      </c>
      <c r="AH570" s="35">
        <v>-0.10709856744855895</v>
      </c>
      <c r="AI570" s="28">
        <v>2.7666666666666728E-2</v>
      </c>
      <c r="AJ570" s="24">
        <v>1</v>
      </c>
      <c r="AK570" s="35">
        <v>2.8369233497614998E-2</v>
      </c>
      <c r="AL570" s="27">
        <v>8282.5147471710079</v>
      </c>
      <c r="AM570" s="38"/>
    </row>
    <row r="571" spans="1:39" x14ac:dyDescent="0.25">
      <c r="B571"/>
      <c r="C571"/>
      <c r="D571"/>
      <c r="E571"/>
      <c r="F571"/>
      <c r="G571"/>
      <c r="H571"/>
      <c r="I571"/>
      <c r="J571"/>
      <c r="K571"/>
      <c r="L571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  <c r="AH571"/>
      <c r="AI571"/>
      <c r="AJ571"/>
      <c r="AK571"/>
      <c r="AL571"/>
    </row>
    <row r="572" spans="1:39" x14ac:dyDescent="0.25">
      <c r="B572"/>
      <c r="C572" s="41" t="s">
        <v>591</v>
      </c>
      <c r="D572"/>
      <c r="E572"/>
      <c r="F572" s="36">
        <v>-2.6238965974739389E-2</v>
      </c>
      <c r="G572" s="8">
        <v>2.6485421763033656</v>
      </c>
      <c r="H572"/>
      <c r="I572" s="31"/>
      <c r="J572" s="58"/>
      <c r="K572" s="59">
        <v>2.8268814431282051E-2</v>
      </c>
      <c r="L572" s="58"/>
      <c r="M572" s="59"/>
      <c r="N572" s="59">
        <v>-1.8050566496065488E-2</v>
      </c>
      <c r="O572" s="58"/>
      <c r="P572" s="58"/>
      <c r="Q572" s="59">
        <v>-3.6898616870799455E-3</v>
      </c>
      <c r="R572" s="58"/>
      <c r="S572" s="58"/>
      <c r="T572" s="60">
        <v>1.7427715087669743E-2</v>
      </c>
      <c r="U572" s="58"/>
      <c r="V572" s="58"/>
      <c r="W572" s="59">
        <v>-2.2286428538751965E-3</v>
      </c>
      <c r="X572" s="58"/>
      <c r="Y572" s="58"/>
      <c r="Z572" s="61">
        <v>17668.998812056736</v>
      </c>
      <c r="AA572" s="58"/>
      <c r="AB572" s="58"/>
      <c r="AC572" s="59">
        <v>1.4202337771690489E-3</v>
      </c>
      <c r="AD572" s="58"/>
      <c r="AE572" s="58"/>
      <c r="AF572" s="59">
        <v>7.0287789665905969E-3</v>
      </c>
      <c r="AG572" s="58"/>
      <c r="AH572" s="58"/>
      <c r="AI572" s="62">
        <v>-0.12245921985815607</v>
      </c>
      <c r="AJ572" s="58"/>
      <c r="AK572" s="58"/>
      <c r="AL572" s="61">
        <v>57747.578235784917</v>
      </c>
      <c r="AM572" s="32"/>
    </row>
    <row r="573" spans="1:39" x14ac:dyDescent="0.25">
      <c r="B573"/>
      <c r="C573" s="41" t="s">
        <v>589</v>
      </c>
      <c r="D573"/>
      <c r="E573"/>
      <c r="F573" s="36">
        <v>1.4509839247825116</v>
      </c>
      <c r="G573" s="8">
        <v>4.4352124954641825</v>
      </c>
      <c r="H573"/>
      <c r="I573" s="31"/>
      <c r="J573" s="58"/>
      <c r="K573" s="59">
        <v>6.7377597114768942E-2</v>
      </c>
      <c r="L573" s="58"/>
      <c r="M573" s="59"/>
      <c r="N573" s="59">
        <v>4.6575216487355846E-2</v>
      </c>
      <c r="O573" s="58"/>
      <c r="P573" s="58"/>
      <c r="Q573" s="59">
        <v>2.6262762614004818E-2</v>
      </c>
      <c r="R573" s="58"/>
      <c r="S573" s="58"/>
      <c r="T573" s="60">
        <v>1.4219574674304776</v>
      </c>
      <c r="U573" s="58"/>
      <c r="V573" s="58"/>
      <c r="W573" s="59">
        <v>3.5722229339141355E-2</v>
      </c>
      <c r="X573" s="58"/>
      <c r="Y573" s="58"/>
      <c r="Z573" s="61">
        <v>14531.568589825254</v>
      </c>
      <c r="AA573" s="58"/>
      <c r="AB573" s="58"/>
      <c r="AC573" s="59">
        <v>4.723033236189029E-3</v>
      </c>
      <c r="AD573" s="58"/>
      <c r="AE573" s="58"/>
      <c r="AF573" s="59">
        <v>2.3269417630112598E-2</v>
      </c>
      <c r="AG573" s="58"/>
      <c r="AH573" s="58"/>
      <c r="AI573" s="62">
        <v>0.17662740526824283</v>
      </c>
      <c r="AJ573" s="58"/>
      <c r="AK573" s="58"/>
      <c r="AL573" s="61">
        <v>256032.26762240165</v>
      </c>
      <c r="AM573" s="32"/>
    </row>
    <row r="574" spans="1:39" x14ac:dyDescent="0.25">
      <c r="B574"/>
      <c r="C574"/>
      <c r="D574"/>
      <c r="E574"/>
      <c r="F574"/>
      <c r="G574"/>
      <c r="H574"/>
      <c r="I574"/>
      <c r="J574"/>
      <c r="K574"/>
      <c r="L574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  <c r="AH574"/>
      <c r="AI574"/>
      <c r="AJ574"/>
      <c r="AK574"/>
      <c r="AL574"/>
    </row>
    <row r="575" spans="1:39" x14ac:dyDescent="0.25">
      <c r="B575"/>
      <c r="C575"/>
      <c r="D575"/>
      <c r="E575"/>
      <c r="F575"/>
      <c r="G575"/>
      <c r="H575"/>
      <c r="I575"/>
      <c r="J575"/>
      <c r="K575"/>
      <c r="L575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  <c r="AH575"/>
      <c r="AI575"/>
      <c r="AJ575"/>
      <c r="AK575"/>
      <c r="AL575"/>
    </row>
    <row r="576" spans="1:39" x14ac:dyDescent="0.25">
      <c r="B576"/>
      <c r="C576"/>
      <c r="D576"/>
      <c r="E576"/>
      <c r="F576"/>
      <c r="G576"/>
      <c r="H576"/>
      <c r="I576"/>
      <c r="J576"/>
      <c r="K576"/>
      <c r="L576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  <c r="AH576"/>
      <c r="AI576"/>
      <c r="AJ576"/>
      <c r="AK576"/>
      <c r="AL576"/>
    </row>
    <row r="577" customFormat="1" x14ac:dyDescent="0.25"/>
    <row r="578" customFormat="1" x14ac:dyDescent="0.25"/>
    <row r="579" customFormat="1" x14ac:dyDescent="0.25"/>
    <row r="580" customFormat="1" x14ac:dyDescent="0.25"/>
    <row r="581" customFormat="1" x14ac:dyDescent="0.25"/>
    <row r="582" customFormat="1" x14ac:dyDescent="0.25"/>
    <row r="583" customFormat="1" x14ac:dyDescent="0.25"/>
    <row r="584" customFormat="1" x14ac:dyDescent="0.25"/>
    <row r="585" customFormat="1" x14ac:dyDescent="0.25"/>
    <row r="586" customFormat="1" x14ac:dyDescent="0.25"/>
    <row r="587" customFormat="1" x14ac:dyDescent="0.25"/>
    <row r="588" customFormat="1" x14ac:dyDescent="0.25"/>
    <row r="589" customFormat="1" x14ac:dyDescent="0.25"/>
    <row r="590" customFormat="1" x14ac:dyDescent="0.25"/>
    <row r="591" customFormat="1" x14ac:dyDescent="0.25"/>
    <row r="592" customFormat="1" x14ac:dyDescent="0.25"/>
    <row r="593" customFormat="1" x14ac:dyDescent="0.25"/>
    <row r="594" customFormat="1" x14ac:dyDescent="0.25"/>
    <row r="595" customFormat="1" x14ac:dyDescent="0.25"/>
    <row r="596" customFormat="1" x14ac:dyDescent="0.25"/>
    <row r="597" customFormat="1" x14ac:dyDescent="0.25"/>
    <row r="598" customFormat="1" x14ac:dyDescent="0.25"/>
    <row r="599" customFormat="1" x14ac:dyDescent="0.25"/>
    <row r="600" customFormat="1" x14ac:dyDescent="0.25"/>
    <row r="601" customFormat="1" x14ac:dyDescent="0.25"/>
    <row r="602" customFormat="1" x14ac:dyDescent="0.25"/>
    <row r="603" customFormat="1" x14ac:dyDescent="0.25"/>
    <row r="604" customFormat="1" x14ac:dyDescent="0.25"/>
    <row r="605" customFormat="1" x14ac:dyDescent="0.25"/>
    <row r="606" customFormat="1" x14ac:dyDescent="0.25"/>
    <row r="607" customFormat="1" x14ac:dyDescent="0.25"/>
    <row r="608" customFormat="1" x14ac:dyDescent="0.25"/>
    <row r="609" customFormat="1" x14ac:dyDescent="0.25"/>
    <row r="610" customFormat="1" x14ac:dyDescent="0.25"/>
    <row r="611" customFormat="1" x14ac:dyDescent="0.25"/>
    <row r="612" customFormat="1" x14ac:dyDescent="0.25"/>
    <row r="613" customFormat="1" x14ac:dyDescent="0.25"/>
    <row r="614" customFormat="1" x14ac:dyDescent="0.25"/>
    <row r="615" customFormat="1" x14ac:dyDescent="0.25"/>
    <row r="616" customFormat="1" x14ac:dyDescent="0.25"/>
    <row r="617" customFormat="1" x14ac:dyDescent="0.25"/>
    <row r="618" customFormat="1" x14ac:dyDescent="0.25"/>
    <row r="619" customFormat="1" x14ac:dyDescent="0.25"/>
    <row r="620" customFormat="1" x14ac:dyDescent="0.25"/>
    <row r="621" customFormat="1" x14ac:dyDescent="0.25"/>
    <row r="622" customFormat="1" x14ac:dyDescent="0.25"/>
    <row r="623" customFormat="1" x14ac:dyDescent="0.25"/>
    <row r="624" customFormat="1" x14ac:dyDescent="0.25"/>
    <row r="625" customFormat="1" x14ac:dyDescent="0.25"/>
    <row r="626" customFormat="1" x14ac:dyDescent="0.25"/>
    <row r="627" customFormat="1" x14ac:dyDescent="0.25"/>
    <row r="628" customFormat="1" x14ac:dyDescent="0.25"/>
    <row r="629" customFormat="1" x14ac:dyDescent="0.25"/>
    <row r="630" customFormat="1" x14ac:dyDescent="0.25"/>
    <row r="631" customFormat="1" x14ac:dyDescent="0.25"/>
    <row r="632" customFormat="1" x14ac:dyDescent="0.25"/>
    <row r="633" customFormat="1" x14ac:dyDescent="0.25"/>
    <row r="634" customFormat="1" x14ac:dyDescent="0.25"/>
    <row r="635" customFormat="1" x14ac:dyDescent="0.25"/>
    <row r="636" customFormat="1" x14ac:dyDescent="0.25"/>
    <row r="637" customFormat="1" x14ac:dyDescent="0.25"/>
    <row r="638" customFormat="1" x14ac:dyDescent="0.25"/>
    <row r="639" customFormat="1" x14ac:dyDescent="0.25"/>
    <row r="640" customFormat="1" x14ac:dyDescent="0.25"/>
    <row r="641" customFormat="1" x14ac:dyDescent="0.25"/>
    <row r="642" customFormat="1" x14ac:dyDescent="0.25"/>
    <row r="643" customFormat="1" x14ac:dyDescent="0.25"/>
    <row r="644" customFormat="1" x14ac:dyDescent="0.25"/>
    <row r="645" customFormat="1" x14ac:dyDescent="0.25"/>
    <row r="646" customFormat="1" x14ac:dyDescent="0.25"/>
    <row r="647" customFormat="1" x14ac:dyDescent="0.25"/>
    <row r="648" customFormat="1" x14ac:dyDescent="0.25"/>
    <row r="649" customFormat="1" x14ac:dyDescent="0.25"/>
    <row r="650" customFormat="1" x14ac:dyDescent="0.25"/>
    <row r="651" customFormat="1" x14ac:dyDescent="0.25"/>
    <row r="652" customFormat="1" x14ac:dyDescent="0.25"/>
    <row r="653" customFormat="1" x14ac:dyDescent="0.25"/>
    <row r="654" customFormat="1" x14ac:dyDescent="0.25"/>
    <row r="655" customFormat="1" x14ac:dyDescent="0.25"/>
    <row r="656" customFormat="1" x14ac:dyDescent="0.25"/>
    <row r="657" customFormat="1" x14ac:dyDescent="0.25"/>
    <row r="658" customFormat="1" x14ac:dyDescent="0.25"/>
    <row r="659" customFormat="1" x14ac:dyDescent="0.25"/>
    <row r="660" customFormat="1" x14ac:dyDescent="0.25"/>
    <row r="661" customFormat="1" x14ac:dyDescent="0.25"/>
    <row r="662" customFormat="1" x14ac:dyDescent="0.25"/>
    <row r="663" customFormat="1" x14ac:dyDescent="0.25"/>
    <row r="664" customFormat="1" x14ac:dyDescent="0.25"/>
    <row r="665" customFormat="1" x14ac:dyDescent="0.25"/>
    <row r="666" customFormat="1" x14ac:dyDescent="0.25"/>
    <row r="667" customFormat="1" x14ac:dyDescent="0.25"/>
    <row r="668" customFormat="1" x14ac:dyDescent="0.25"/>
    <row r="669" customFormat="1" x14ac:dyDescent="0.25"/>
    <row r="670" customFormat="1" x14ac:dyDescent="0.25"/>
    <row r="671" customFormat="1" x14ac:dyDescent="0.25"/>
    <row r="672" customFormat="1" x14ac:dyDescent="0.25"/>
    <row r="673" customFormat="1" x14ac:dyDescent="0.25"/>
    <row r="674" customFormat="1" x14ac:dyDescent="0.25"/>
    <row r="675" customFormat="1" x14ac:dyDescent="0.25"/>
    <row r="676" customFormat="1" x14ac:dyDescent="0.25"/>
    <row r="677" customFormat="1" x14ac:dyDescent="0.25"/>
    <row r="678" customFormat="1" x14ac:dyDescent="0.25"/>
    <row r="679" customFormat="1" x14ac:dyDescent="0.25"/>
    <row r="680" customFormat="1" x14ac:dyDescent="0.25"/>
    <row r="681" customFormat="1" x14ac:dyDescent="0.25"/>
    <row r="682" customFormat="1" x14ac:dyDescent="0.25"/>
    <row r="683" customFormat="1" x14ac:dyDescent="0.25"/>
    <row r="684" customFormat="1" x14ac:dyDescent="0.25"/>
    <row r="685" customFormat="1" x14ac:dyDescent="0.25"/>
    <row r="686" customFormat="1" x14ac:dyDescent="0.25"/>
    <row r="687" customFormat="1" x14ac:dyDescent="0.25"/>
    <row r="688" customFormat="1" x14ac:dyDescent="0.25"/>
    <row r="689" customFormat="1" x14ac:dyDescent="0.25"/>
    <row r="690" customFormat="1" x14ac:dyDescent="0.25"/>
    <row r="691" customFormat="1" x14ac:dyDescent="0.25"/>
    <row r="692" customFormat="1" x14ac:dyDescent="0.25"/>
    <row r="693" customFormat="1" x14ac:dyDescent="0.25"/>
    <row r="694" customFormat="1" x14ac:dyDescent="0.25"/>
    <row r="695" customFormat="1" x14ac:dyDescent="0.25"/>
    <row r="696" customFormat="1" x14ac:dyDescent="0.25"/>
    <row r="697" customFormat="1" x14ac:dyDescent="0.25"/>
    <row r="698" customFormat="1" x14ac:dyDescent="0.25"/>
    <row r="699" customFormat="1" x14ac:dyDescent="0.25"/>
    <row r="700" customFormat="1" x14ac:dyDescent="0.25"/>
    <row r="701" customFormat="1" x14ac:dyDescent="0.25"/>
    <row r="702" customFormat="1" x14ac:dyDescent="0.25"/>
    <row r="703" customFormat="1" x14ac:dyDescent="0.25"/>
    <row r="704" customFormat="1" x14ac:dyDescent="0.25"/>
    <row r="705" customFormat="1" x14ac:dyDescent="0.25"/>
    <row r="706" customFormat="1" x14ac:dyDescent="0.25"/>
    <row r="707" customFormat="1" x14ac:dyDescent="0.25"/>
    <row r="708" customFormat="1" x14ac:dyDescent="0.25"/>
    <row r="709" customFormat="1" x14ac:dyDescent="0.25"/>
    <row r="710" customFormat="1" x14ac:dyDescent="0.25"/>
    <row r="711" customFormat="1" x14ac:dyDescent="0.25"/>
    <row r="712" customFormat="1" x14ac:dyDescent="0.25"/>
    <row r="713" customFormat="1" x14ac:dyDescent="0.25"/>
    <row r="714" customFormat="1" x14ac:dyDescent="0.25"/>
    <row r="715" customFormat="1" x14ac:dyDescent="0.25"/>
    <row r="716" customFormat="1" x14ac:dyDescent="0.25"/>
    <row r="717" customFormat="1" x14ac:dyDescent="0.25"/>
    <row r="718" customFormat="1" x14ac:dyDescent="0.25"/>
    <row r="719" customFormat="1" x14ac:dyDescent="0.25"/>
    <row r="720" customFormat="1" x14ac:dyDescent="0.25"/>
    <row r="721" customFormat="1" x14ac:dyDescent="0.25"/>
    <row r="722" customFormat="1" x14ac:dyDescent="0.25"/>
    <row r="723" customFormat="1" x14ac:dyDescent="0.25"/>
    <row r="724" customFormat="1" x14ac:dyDescent="0.25"/>
    <row r="725" customFormat="1" x14ac:dyDescent="0.25"/>
    <row r="726" customFormat="1" x14ac:dyDescent="0.25"/>
    <row r="727" customFormat="1" x14ac:dyDescent="0.25"/>
    <row r="728" customFormat="1" x14ac:dyDescent="0.25"/>
    <row r="729" customFormat="1" x14ac:dyDescent="0.25"/>
    <row r="730" customFormat="1" x14ac:dyDescent="0.25"/>
    <row r="731" customFormat="1" x14ac:dyDescent="0.25"/>
    <row r="732" customFormat="1" x14ac:dyDescent="0.25"/>
    <row r="733" customFormat="1" x14ac:dyDescent="0.25"/>
    <row r="734" customFormat="1" x14ac:dyDescent="0.25"/>
    <row r="735" customFormat="1" x14ac:dyDescent="0.25"/>
    <row r="736" customFormat="1" x14ac:dyDescent="0.25"/>
    <row r="737" customFormat="1" x14ac:dyDescent="0.25"/>
    <row r="738" customFormat="1" x14ac:dyDescent="0.25"/>
    <row r="739" customFormat="1" x14ac:dyDescent="0.25"/>
    <row r="740" customFormat="1" x14ac:dyDescent="0.25"/>
    <row r="741" customFormat="1" x14ac:dyDescent="0.25"/>
    <row r="742" customFormat="1" x14ac:dyDescent="0.25"/>
    <row r="743" customFormat="1" x14ac:dyDescent="0.25"/>
    <row r="744" customFormat="1" x14ac:dyDescent="0.25"/>
    <row r="745" customFormat="1" x14ac:dyDescent="0.25"/>
    <row r="746" customFormat="1" x14ac:dyDescent="0.25"/>
    <row r="747" customFormat="1" x14ac:dyDescent="0.25"/>
    <row r="748" customFormat="1" x14ac:dyDescent="0.25"/>
    <row r="749" customFormat="1" x14ac:dyDescent="0.25"/>
    <row r="750" customFormat="1" x14ac:dyDescent="0.25"/>
    <row r="751" customFormat="1" x14ac:dyDescent="0.25"/>
    <row r="752" customFormat="1" x14ac:dyDescent="0.25"/>
    <row r="753" customFormat="1" x14ac:dyDescent="0.25"/>
    <row r="754" customFormat="1" x14ac:dyDescent="0.25"/>
    <row r="755" customFormat="1" x14ac:dyDescent="0.25"/>
    <row r="756" customFormat="1" x14ac:dyDescent="0.25"/>
    <row r="757" customFormat="1" x14ac:dyDescent="0.25"/>
    <row r="758" customFormat="1" x14ac:dyDescent="0.25"/>
    <row r="759" customFormat="1" x14ac:dyDescent="0.25"/>
    <row r="760" customFormat="1" x14ac:dyDescent="0.25"/>
    <row r="761" customFormat="1" x14ac:dyDescent="0.25"/>
    <row r="762" customFormat="1" x14ac:dyDescent="0.25"/>
    <row r="763" customFormat="1" x14ac:dyDescent="0.25"/>
    <row r="764" customFormat="1" x14ac:dyDescent="0.25"/>
    <row r="765" customFormat="1" x14ac:dyDescent="0.25"/>
    <row r="766" customFormat="1" x14ac:dyDescent="0.25"/>
    <row r="767" customFormat="1" x14ac:dyDescent="0.25"/>
    <row r="768" customFormat="1" x14ac:dyDescent="0.25"/>
    <row r="769" customFormat="1" x14ac:dyDescent="0.25"/>
    <row r="770" customFormat="1" x14ac:dyDescent="0.25"/>
    <row r="771" customFormat="1" x14ac:dyDescent="0.25"/>
    <row r="772" customFormat="1" x14ac:dyDescent="0.25"/>
    <row r="773" customFormat="1" x14ac:dyDescent="0.25"/>
    <row r="774" customFormat="1" x14ac:dyDescent="0.25"/>
    <row r="775" customFormat="1" x14ac:dyDescent="0.25"/>
    <row r="776" customFormat="1" x14ac:dyDescent="0.25"/>
    <row r="777" customFormat="1" x14ac:dyDescent="0.25"/>
    <row r="778" customFormat="1" x14ac:dyDescent="0.25"/>
    <row r="779" customFormat="1" x14ac:dyDescent="0.25"/>
    <row r="780" customFormat="1" x14ac:dyDescent="0.25"/>
    <row r="781" customFormat="1" x14ac:dyDescent="0.25"/>
    <row r="782" customFormat="1" x14ac:dyDescent="0.25"/>
    <row r="783" customFormat="1" x14ac:dyDescent="0.25"/>
    <row r="784" customFormat="1" x14ac:dyDescent="0.25"/>
    <row r="785" customFormat="1" x14ac:dyDescent="0.25"/>
    <row r="786" customFormat="1" x14ac:dyDescent="0.25"/>
    <row r="787" customFormat="1" x14ac:dyDescent="0.25"/>
    <row r="788" customFormat="1" x14ac:dyDescent="0.25"/>
    <row r="789" customFormat="1" x14ac:dyDescent="0.25"/>
    <row r="790" customFormat="1" x14ac:dyDescent="0.25"/>
    <row r="791" customFormat="1" x14ac:dyDescent="0.25"/>
    <row r="792" customFormat="1" x14ac:dyDescent="0.25"/>
    <row r="793" customFormat="1" x14ac:dyDescent="0.25"/>
    <row r="794" customFormat="1" x14ac:dyDescent="0.25"/>
    <row r="795" customFormat="1" x14ac:dyDescent="0.25"/>
    <row r="796" customFormat="1" x14ac:dyDescent="0.25"/>
    <row r="797" customFormat="1" x14ac:dyDescent="0.25"/>
    <row r="798" customFormat="1" x14ac:dyDescent="0.25"/>
    <row r="799" customFormat="1" x14ac:dyDescent="0.25"/>
    <row r="800" customFormat="1" x14ac:dyDescent="0.25"/>
    <row r="801" customFormat="1" x14ac:dyDescent="0.25"/>
    <row r="802" customFormat="1" x14ac:dyDescent="0.25"/>
    <row r="803" customFormat="1" x14ac:dyDescent="0.25"/>
    <row r="804" customFormat="1" x14ac:dyDescent="0.25"/>
    <row r="805" customFormat="1" x14ac:dyDescent="0.25"/>
    <row r="806" customFormat="1" x14ac:dyDescent="0.25"/>
    <row r="807" customFormat="1" x14ac:dyDescent="0.25"/>
    <row r="808" customFormat="1" x14ac:dyDescent="0.25"/>
    <row r="809" customFormat="1" x14ac:dyDescent="0.25"/>
    <row r="810" customFormat="1" x14ac:dyDescent="0.25"/>
    <row r="811" customFormat="1" x14ac:dyDescent="0.25"/>
    <row r="812" customFormat="1" x14ac:dyDescent="0.25"/>
    <row r="813" customFormat="1" x14ac:dyDescent="0.25"/>
    <row r="814" customFormat="1" x14ac:dyDescent="0.25"/>
    <row r="815" customFormat="1" x14ac:dyDescent="0.25"/>
    <row r="816" customFormat="1" x14ac:dyDescent="0.25"/>
    <row r="817" customFormat="1" x14ac:dyDescent="0.25"/>
    <row r="818" customFormat="1" x14ac:dyDescent="0.25"/>
    <row r="819" customFormat="1" x14ac:dyDescent="0.25"/>
    <row r="820" customFormat="1" x14ac:dyDescent="0.25"/>
    <row r="821" customFormat="1" x14ac:dyDescent="0.25"/>
    <row r="822" customFormat="1" x14ac:dyDescent="0.25"/>
    <row r="823" customFormat="1" x14ac:dyDescent="0.25"/>
    <row r="824" customFormat="1" x14ac:dyDescent="0.25"/>
    <row r="825" customFormat="1" x14ac:dyDescent="0.25"/>
    <row r="826" customFormat="1" x14ac:dyDescent="0.25"/>
    <row r="827" customFormat="1" x14ac:dyDescent="0.25"/>
    <row r="828" customFormat="1" x14ac:dyDescent="0.25"/>
    <row r="829" customFormat="1" x14ac:dyDescent="0.25"/>
    <row r="830" customFormat="1" x14ac:dyDescent="0.25"/>
    <row r="831" customFormat="1" x14ac:dyDescent="0.25"/>
    <row r="832" customFormat="1" x14ac:dyDescent="0.25"/>
    <row r="833" customFormat="1" x14ac:dyDescent="0.25"/>
    <row r="834" customFormat="1" x14ac:dyDescent="0.25"/>
    <row r="835" customFormat="1" x14ac:dyDescent="0.25"/>
    <row r="836" customFormat="1" x14ac:dyDescent="0.25"/>
    <row r="837" customFormat="1" x14ac:dyDescent="0.25"/>
    <row r="838" customFormat="1" x14ac:dyDescent="0.25"/>
    <row r="839" customFormat="1" x14ac:dyDescent="0.25"/>
    <row r="840" customFormat="1" x14ac:dyDescent="0.25"/>
    <row r="841" customFormat="1" x14ac:dyDescent="0.25"/>
    <row r="842" customFormat="1" x14ac:dyDescent="0.25"/>
    <row r="843" customFormat="1" x14ac:dyDescent="0.25"/>
    <row r="844" customFormat="1" x14ac:dyDescent="0.25"/>
    <row r="845" customFormat="1" x14ac:dyDescent="0.25"/>
    <row r="846" customFormat="1" x14ac:dyDescent="0.25"/>
    <row r="847" customFormat="1" x14ac:dyDescent="0.25"/>
    <row r="848" customFormat="1" x14ac:dyDescent="0.25"/>
    <row r="849" customFormat="1" x14ac:dyDescent="0.25"/>
    <row r="850" customFormat="1" x14ac:dyDescent="0.25"/>
    <row r="851" customFormat="1" x14ac:dyDescent="0.25"/>
    <row r="852" customFormat="1" x14ac:dyDescent="0.25"/>
    <row r="853" customFormat="1" x14ac:dyDescent="0.25"/>
    <row r="854" customFormat="1" x14ac:dyDescent="0.25"/>
    <row r="855" customFormat="1" x14ac:dyDescent="0.25"/>
    <row r="856" customFormat="1" x14ac:dyDescent="0.25"/>
    <row r="857" customFormat="1" x14ac:dyDescent="0.25"/>
    <row r="858" customFormat="1" x14ac:dyDescent="0.25"/>
    <row r="859" customFormat="1" x14ac:dyDescent="0.25"/>
    <row r="860" customFormat="1" x14ac:dyDescent="0.25"/>
    <row r="861" customFormat="1" x14ac:dyDescent="0.25"/>
    <row r="862" customFormat="1" x14ac:dyDescent="0.25"/>
    <row r="863" customFormat="1" x14ac:dyDescent="0.25"/>
    <row r="864" customFormat="1" x14ac:dyDescent="0.25"/>
    <row r="865" spans="2:38" x14ac:dyDescent="0.25">
      <c r="B865"/>
      <c r="C865"/>
      <c r="D865"/>
      <c r="E865"/>
      <c r="F865"/>
      <c r="G865"/>
      <c r="H865"/>
      <c r="I865"/>
      <c r="J865"/>
      <c r="K865"/>
      <c r="L865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  <c r="AD865"/>
      <c r="AE865"/>
      <c r="AF865"/>
      <c r="AG865"/>
      <c r="AH865"/>
      <c r="AI865"/>
      <c r="AJ865"/>
      <c r="AK865"/>
      <c r="AL865"/>
    </row>
    <row r="866" spans="2:38" x14ac:dyDescent="0.25">
      <c r="B866"/>
      <c r="C866"/>
      <c r="D866"/>
      <c r="E866"/>
      <c r="F866"/>
      <c r="G866"/>
      <c r="H866"/>
      <c r="I866"/>
      <c r="J866"/>
      <c r="K866"/>
      <c r="L866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  <c r="AD866"/>
      <c r="AE866"/>
      <c r="AF866"/>
      <c r="AG866"/>
      <c r="AH866"/>
      <c r="AI866"/>
      <c r="AJ866"/>
      <c r="AK866"/>
      <c r="AL866"/>
    </row>
    <row r="867" spans="2:38" x14ac:dyDescent="0.25">
      <c r="B867"/>
      <c r="C867"/>
      <c r="D867"/>
      <c r="E867"/>
      <c r="F867"/>
      <c r="G867"/>
      <c r="H867"/>
      <c r="I867"/>
      <c r="J867"/>
      <c r="K867"/>
      <c r="L867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  <c r="AD867"/>
      <c r="AE867"/>
      <c r="AF867"/>
      <c r="AG867"/>
      <c r="AH867"/>
      <c r="AI867"/>
      <c r="AJ867"/>
      <c r="AK867"/>
      <c r="AL867"/>
    </row>
    <row r="868" spans="2:38" x14ac:dyDescent="0.25">
      <c r="B868"/>
      <c r="C868"/>
      <c r="D868"/>
      <c r="E868"/>
      <c r="F868"/>
      <c r="G868"/>
      <c r="H868"/>
      <c r="I868"/>
      <c r="J868"/>
      <c r="K868"/>
      <c r="L868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  <c r="AD868"/>
      <c r="AE868"/>
      <c r="AF868"/>
      <c r="AG868"/>
      <c r="AH868"/>
      <c r="AI868"/>
      <c r="AJ868"/>
      <c r="AK868"/>
      <c r="AL868"/>
    </row>
    <row r="869" spans="2:38" x14ac:dyDescent="0.25">
      <c r="B869"/>
      <c r="C869"/>
      <c r="D869"/>
      <c r="E869"/>
      <c r="F869"/>
      <c r="G869"/>
      <c r="H869"/>
      <c r="I869"/>
      <c r="J869"/>
      <c r="K869"/>
      <c r="L869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  <c r="AD869"/>
      <c r="AE869"/>
      <c r="AF869"/>
      <c r="AG869"/>
      <c r="AH869"/>
      <c r="AI869"/>
      <c r="AJ869"/>
      <c r="AK869"/>
      <c r="AL869"/>
    </row>
    <row r="870" spans="2:38" x14ac:dyDescent="0.25">
      <c r="B870"/>
      <c r="C870"/>
      <c r="D870"/>
      <c r="E870"/>
      <c r="F870"/>
      <c r="G870"/>
      <c r="H870"/>
      <c r="I870"/>
      <c r="J870"/>
      <c r="K870"/>
      <c r="L870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  <c r="AD870"/>
      <c r="AE870"/>
      <c r="AF870"/>
      <c r="AG870"/>
      <c r="AH870"/>
      <c r="AI870"/>
      <c r="AJ870"/>
      <c r="AK870"/>
      <c r="AL870"/>
    </row>
    <row r="871" spans="2:38" x14ac:dyDescent="0.25">
      <c r="B871"/>
      <c r="C871"/>
      <c r="D871"/>
      <c r="E871"/>
      <c r="F871"/>
      <c r="G871"/>
      <c r="H871"/>
      <c r="I871"/>
      <c r="J871"/>
      <c r="K871"/>
      <c r="L871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  <c r="AD871"/>
      <c r="AE871"/>
      <c r="AF871"/>
      <c r="AG871"/>
      <c r="AH871"/>
      <c r="AI871"/>
      <c r="AJ871"/>
      <c r="AK871"/>
      <c r="AL871"/>
    </row>
    <row r="872" spans="2:38" x14ac:dyDescent="0.25">
      <c r="B872"/>
      <c r="C872"/>
      <c r="D872"/>
      <c r="E872"/>
      <c r="F872"/>
      <c r="G872"/>
      <c r="H872"/>
      <c r="I872"/>
      <c r="J872"/>
      <c r="K872"/>
      <c r="L872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  <c r="AD872"/>
      <c r="AE872"/>
      <c r="AF872"/>
      <c r="AG872"/>
      <c r="AH872"/>
      <c r="AI872"/>
      <c r="AJ872"/>
      <c r="AK872"/>
      <c r="AL872"/>
    </row>
    <row r="873" spans="2:38" x14ac:dyDescent="0.25">
      <c r="B873"/>
      <c r="C873"/>
      <c r="D873"/>
      <c r="E873"/>
      <c r="F873"/>
      <c r="G873"/>
      <c r="H873"/>
      <c r="L873"/>
      <c r="M873"/>
      <c r="N873"/>
    </row>
    <row r="874" spans="2:38" x14ac:dyDescent="0.25">
      <c r="B874"/>
      <c r="C874"/>
      <c r="D874"/>
      <c r="E874"/>
      <c r="F874"/>
      <c r="G874"/>
      <c r="H874"/>
      <c r="L874"/>
      <c r="M874"/>
      <c r="N874"/>
    </row>
    <row r="875" spans="2:38" x14ac:dyDescent="0.25">
      <c r="B875"/>
      <c r="C875"/>
      <c r="D875"/>
      <c r="E875"/>
      <c r="F875"/>
      <c r="G875"/>
      <c r="H875"/>
      <c r="L875"/>
      <c r="M875"/>
      <c r="N875"/>
    </row>
    <row r="876" spans="2:38" x14ac:dyDescent="0.25">
      <c r="B876"/>
      <c r="C876"/>
      <c r="D876"/>
      <c r="E876"/>
      <c r="F876"/>
      <c r="G876"/>
      <c r="H876"/>
      <c r="L876"/>
      <c r="M876"/>
      <c r="N876"/>
    </row>
    <row r="877" spans="2:38" x14ac:dyDescent="0.25">
      <c r="B877"/>
      <c r="C877"/>
      <c r="D877"/>
      <c r="E877"/>
      <c r="F877"/>
      <c r="G877"/>
      <c r="H877"/>
      <c r="L877"/>
      <c r="M877"/>
      <c r="N877"/>
    </row>
    <row r="878" spans="2:38" x14ac:dyDescent="0.25">
      <c r="B878"/>
      <c r="C878"/>
      <c r="D878"/>
      <c r="E878"/>
      <c r="F878"/>
      <c r="G878"/>
      <c r="H878"/>
      <c r="L878"/>
      <c r="M878"/>
      <c r="N878"/>
    </row>
    <row r="879" spans="2:38" x14ac:dyDescent="0.25">
      <c r="B879"/>
      <c r="C879"/>
      <c r="D879"/>
      <c r="E879"/>
      <c r="F879"/>
      <c r="G879"/>
      <c r="H879"/>
      <c r="L879"/>
      <c r="M879"/>
      <c r="N879"/>
    </row>
    <row r="880" spans="2:38" x14ac:dyDescent="0.25">
      <c r="B880"/>
      <c r="C880"/>
      <c r="D880"/>
      <c r="E880"/>
      <c r="F880"/>
      <c r="G880"/>
      <c r="H880"/>
      <c r="L880"/>
      <c r="M880"/>
      <c r="N880"/>
    </row>
    <row r="881" spans="2:14" x14ac:dyDescent="0.25">
      <c r="B881"/>
      <c r="C881"/>
      <c r="D881"/>
      <c r="E881"/>
      <c r="F881"/>
      <c r="G881"/>
      <c r="H881"/>
      <c r="L881"/>
      <c r="M881"/>
      <c r="N881"/>
    </row>
    <row r="882" spans="2:14" x14ac:dyDescent="0.25">
      <c r="B882"/>
      <c r="C882"/>
      <c r="D882"/>
      <c r="E882"/>
      <c r="F882"/>
      <c r="G882"/>
      <c r="H882"/>
      <c r="L882"/>
      <c r="M882"/>
      <c r="N882"/>
    </row>
    <row r="883" spans="2:14" x14ac:dyDescent="0.25">
      <c r="B883"/>
      <c r="C883"/>
      <c r="D883"/>
      <c r="E883"/>
      <c r="F883"/>
      <c r="G883"/>
      <c r="H883"/>
      <c r="L883"/>
      <c r="M883"/>
      <c r="N883"/>
    </row>
    <row r="884" spans="2:14" x14ac:dyDescent="0.25">
      <c r="B884"/>
      <c r="C884"/>
      <c r="D884"/>
      <c r="E884"/>
      <c r="F884"/>
      <c r="G884"/>
      <c r="H884"/>
      <c r="L884"/>
      <c r="M884"/>
      <c r="N884"/>
    </row>
    <row r="885" spans="2:14" x14ac:dyDescent="0.25">
      <c r="B885"/>
      <c r="C885"/>
      <c r="D885"/>
      <c r="E885"/>
      <c r="F885"/>
      <c r="G885"/>
      <c r="H885"/>
      <c r="L885"/>
      <c r="M885"/>
      <c r="N885"/>
    </row>
    <row r="886" spans="2:14" x14ac:dyDescent="0.25">
      <c r="B886"/>
      <c r="C886"/>
      <c r="D886"/>
      <c r="E886"/>
      <c r="F886"/>
      <c r="G886"/>
      <c r="H886"/>
      <c r="L886"/>
      <c r="M886"/>
      <c r="N886"/>
    </row>
    <row r="887" spans="2:14" x14ac:dyDescent="0.25">
      <c r="B887"/>
      <c r="C887"/>
      <c r="D887"/>
      <c r="E887"/>
      <c r="F887"/>
      <c r="G887"/>
      <c r="H887"/>
      <c r="L887"/>
      <c r="M887"/>
      <c r="N887"/>
    </row>
    <row r="888" spans="2:14" x14ac:dyDescent="0.25">
      <c r="B888"/>
      <c r="C888"/>
      <c r="D888"/>
      <c r="E888"/>
      <c r="F888"/>
      <c r="G888"/>
      <c r="H888"/>
      <c r="L888"/>
      <c r="M888"/>
      <c r="N888"/>
    </row>
    <row r="889" spans="2:14" x14ac:dyDescent="0.25">
      <c r="B889"/>
      <c r="C889"/>
      <c r="D889"/>
      <c r="E889"/>
      <c r="F889"/>
      <c r="G889"/>
      <c r="H889"/>
      <c r="L889"/>
      <c r="M889"/>
      <c r="N889"/>
    </row>
    <row r="890" spans="2:14" x14ac:dyDescent="0.25">
      <c r="B890"/>
      <c r="C890"/>
      <c r="D890"/>
      <c r="E890"/>
      <c r="F890"/>
      <c r="G890"/>
      <c r="H890"/>
      <c r="L890"/>
      <c r="M890"/>
      <c r="N890"/>
    </row>
    <row r="891" spans="2:14" x14ac:dyDescent="0.25">
      <c r="B891"/>
      <c r="C891"/>
      <c r="D891"/>
      <c r="E891"/>
      <c r="F891"/>
      <c r="G891"/>
      <c r="H891"/>
      <c r="L891"/>
      <c r="M891"/>
      <c r="N891"/>
    </row>
    <row r="892" spans="2:14" x14ac:dyDescent="0.25">
      <c r="B892"/>
      <c r="C892"/>
      <c r="D892"/>
      <c r="E892"/>
      <c r="F892"/>
      <c r="G892"/>
      <c r="H892"/>
      <c r="L892"/>
      <c r="M892"/>
      <c r="N892"/>
    </row>
    <row r="893" spans="2:14" x14ac:dyDescent="0.25">
      <c r="B893"/>
      <c r="C893"/>
      <c r="D893"/>
      <c r="E893"/>
      <c r="F893"/>
      <c r="G893"/>
      <c r="H893"/>
      <c r="L893"/>
      <c r="M893"/>
      <c r="N893"/>
    </row>
    <row r="894" spans="2:14" x14ac:dyDescent="0.25">
      <c r="B894"/>
      <c r="C894"/>
      <c r="D894"/>
      <c r="E894"/>
      <c r="F894"/>
      <c r="G894"/>
      <c r="H894"/>
      <c r="L894"/>
      <c r="M894"/>
      <c r="N894"/>
    </row>
    <row r="895" spans="2:14" x14ac:dyDescent="0.25">
      <c r="B895"/>
      <c r="C895"/>
      <c r="D895"/>
      <c r="E895"/>
      <c r="F895"/>
      <c r="G895"/>
      <c r="H895"/>
      <c r="L895"/>
      <c r="M895"/>
      <c r="N895"/>
    </row>
    <row r="896" spans="2:14" x14ac:dyDescent="0.25">
      <c r="B896"/>
      <c r="C896"/>
      <c r="D896"/>
      <c r="E896"/>
      <c r="F896"/>
      <c r="G896"/>
      <c r="H896"/>
      <c r="L896"/>
      <c r="M896"/>
      <c r="N896"/>
    </row>
    <row r="897" spans="2:14" x14ac:dyDescent="0.25">
      <c r="B897"/>
      <c r="C897"/>
      <c r="D897"/>
      <c r="E897"/>
      <c r="F897"/>
      <c r="G897"/>
      <c r="H897"/>
      <c r="L897"/>
      <c r="M897"/>
      <c r="N897"/>
    </row>
    <row r="898" spans="2:14" x14ac:dyDescent="0.25">
      <c r="B898"/>
      <c r="C898"/>
      <c r="D898"/>
      <c r="E898"/>
      <c r="F898"/>
      <c r="G898"/>
      <c r="H898"/>
      <c r="L898"/>
      <c r="M898"/>
      <c r="N898"/>
    </row>
    <row r="899" spans="2:14" x14ac:dyDescent="0.25">
      <c r="B899"/>
      <c r="C899"/>
      <c r="D899"/>
      <c r="E899"/>
      <c r="F899"/>
      <c r="G899"/>
      <c r="H899"/>
      <c r="L899"/>
      <c r="M899"/>
      <c r="N899"/>
    </row>
    <row r="900" spans="2:14" x14ac:dyDescent="0.25">
      <c r="B900"/>
      <c r="C900"/>
      <c r="D900"/>
      <c r="E900"/>
      <c r="F900"/>
      <c r="G900"/>
      <c r="H900"/>
      <c r="L900"/>
      <c r="M900"/>
      <c r="N900"/>
    </row>
    <row r="901" spans="2:14" x14ac:dyDescent="0.25">
      <c r="B901"/>
      <c r="C901"/>
      <c r="D901"/>
      <c r="E901"/>
      <c r="F901"/>
      <c r="G901"/>
      <c r="H901"/>
      <c r="L901"/>
      <c r="M901"/>
      <c r="N901"/>
    </row>
    <row r="902" spans="2:14" x14ac:dyDescent="0.25">
      <c r="B902"/>
      <c r="C902"/>
      <c r="D902"/>
      <c r="E902"/>
      <c r="F902"/>
      <c r="G902"/>
      <c r="H902"/>
      <c r="L902"/>
      <c r="M902"/>
      <c r="N902"/>
    </row>
    <row r="903" spans="2:14" x14ac:dyDescent="0.25">
      <c r="B903"/>
      <c r="C903"/>
      <c r="D903"/>
      <c r="E903"/>
      <c r="F903"/>
      <c r="G903"/>
      <c r="H903"/>
      <c r="L903"/>
      <c r="M903"/>
      <c r="N903"/>
    </row>
    <row r="904" spans="2:14" x14ac:dyDescent="0.25">
      <c r="B904"/>
      <c r="C904"/>
      <c r="D904"/>
      <c r="E904"/>
      <c r="F904"/>
      <c r="G904"/>
      <c r="H904"/>
      <c r="L904"/>
      <c r="M904"/>
      <c r="N904"/>
    </row>
    <row r="905" spans="2:14" x14ac:dyDescent="0.25">
      <c r="B905"/>
      <c r="C905"/>
      <c r="D905"/>
      <c r="E905"/>
      <c r="F905"/>
      <c r="G905"/>
      <c r="H905"/>
      <c r="L905"/>
      <c r="M905"/>
      <c r="N905"/>
    </row>
    <row r="906" spans="2:14" x14ac:dyDescent="0.25">
      <c r="B906"/>
      <c r="C906"/>
      <c r="D906"/>
      <c r="E906"/>
      <c r="F906"/>
      <c r="G906"/>
      <c r="H906"/>
      <c r="L906"/>
      <c r="M906"/>
      <c r="N906"/>
    </row>
    <row r="907" spans="2:14" x14ac:dyDescent="0.25">
      <c r="B907"/>
      <c r="C907"/>
      <c r="D907"/>
      <c r="E907"/>
      <c r="F907"/>
      <c r="G907"/>
      <c r="H907"/>
      <c r="L907"/>
      <c r="M907"/>
      <c r="N907"/>
    </row>
    <row r="908" spans="2:14" x14ac:dyDescent="0.25">
      <c r="B908"/>
      <c r="C908"/>
      <c r="D908"/>
      <c r="E908"/>
      <c r="F908"/>
      <c r="G908"/>
      <c r="H908"/>
      <c r="L908"/>
      <c r="M908"/>
      <c r="N908"/>
    </row>
    <row r="909" spans="2:14" x14ac:dyDescent="0.25">
      <c r="B909"/>
      <c r="C909"/>
      <c r="D909"/>
      <c r="E909"/>
      <c r="F909"/>
      <c r="G909"/>
      <c r="H909"/>
      <c r="L909"/>
      <c r="M909"/>
      <c r="N909"/>
    </row>
    <row r="910" spans="2:14" x14ac:dyDescent="0.25">
      <c r="B910"/>
      <c r="C910"/>
      <c r="D910"/>
      <c r="E910"/>
      <c r="F910"/>
      <c r="G910"/>
      <c r="H910"/>
      <c r="L910"/>
      <c r="M910"/>
      <c r="N910"/>
    </row>
    <row r="911" spans="2:14" x14ac:dyDescent="0.25">
      <c r="B911"/>
      <c r="C911"/>
      <c r="D911"/>
      <c r="E911"/>
      <c r="F911"/>
      <c r="G911"/>
      <c r="H911"/>
      <c r="L911"/>
      <c r="M911"/>
      <c r="N911"/>
    </row>
    <row r="912" spans="2:14" x14ac:dyDescent="0.25">
      <c r="B912"/>
      <c r="C912"/>
      <c r="D912"/>
      <c r="E912"/>
      <c r="F912"/>
      <c r="G912"/>
      <c r="H912"/>
      <c r="L912"/>
      <c r="M912"/>
      <c r="N912"/>
    </row>
    <row r="913" spans="2:14" x14ac:dyDescent="0.25">
      <c r="B913"/>
      <c r="C913"/>
      <c r="D913"/>
      <c r="E913"/>
      <c r="F913"/>
      <c r="G913"/>
      <c r="H913"/>
      <c r="L913"/>
      <c r="M913"/>
      <c r="N913"/>
    </row>
    <row r="914" spans="2:14" x14ac:dyDescent="0.25">
      <c r="B914"/>
      <c r="C914"/>
      <c r="D914"/>
      <c r="E914"/>
      <c r="F914"/>
      <c r="G914"/>
      <c r="H914"/>
      <c r="L914"/>
      <c r="M914"/>
      <c r="N914"/>
    </row>
    <row r="915" spans="2:14" x14ac:dyDescent="0.25">
      <c r="B915"/>
      <c r="C915"/>
      <c r="D915"/>
      <c r="E915"/>
      <c r="F915"/>
      <c r="G915"/>
      <c r="H915"/>
      <c r="L915"/>
      <c r="M915"/>
      <c r="N915"/>
    </row>
    <row r="916" spans="2:14" x14ac:dyDescent="0.25">
      <c r="B916"/>
      <c r="C916"/>
      <c r="D916"/>
      <c r="E916"/>
      <c r="F916"/>
      <c r="G916"/>
      <c r="H916"/>
      <c r="L916"/>
      <c r="M916"/>
      <c r="N916"/>
    </row>
    <row r="917" spans="2:14" x14ac:dyDescent="0.25">
      <c r="B917"/>
      <c r="C917"/>
      <c r="D917"/>
      <c r="E917"/>
      <c r="F917"/>
      <c r="G917"/>
      <c r="H917"/>
      <c r="L917"/>
      <c r="M917"/>
      <c r="N917"/>
    </row>
    <row r="918" spans="2:14" x14ac:dyDescent="0.25">
      <c r="B918"/>
      <c r="C918"/>
      <c r="D918"/>
      <c r="E918"/>
      <c r="F918"/>
      <c r="G918"/>
      <c r="H918"/>
      <c r="L918"/>
      <c r="M918"/>
      <c r="N918"/>
    </row>
    <row r="919" spans="2:14" x14ac:dyDescent="0.25">
      <c r="B919"/>
      <c r="C919"/>
      <c r="D919"/>
      <c r="E919"/>
      <c r="F919"/>
      <c r="G919"/>
      <c r="H919"/>
      <c r="L919"/>
      <c r="M919"/>
      <c r="N919"/>
    </row>
    <row r="920" spans="2:14" x14ac:dyDescent="0.25">
      <c r="B920"/>
      <c r="C920"/>
      <c r="D920"/>
      <c r="E920"/>
      <c r="F920"/>
      <c r="G920"/>
      <c r="H920"/>
      <c r="L920"/>
      <c r="M920"/>
      <c r="N920"/>
    </row>
    <row r="921" spans="2:14" x14ac:dyDescent="0.25">
      <c r="B921"/>
      <c r="C921"/>
      <c r="D921"/>
      <c r="E921"/>
      <c r="F921"/>
      <c r="G921"/>
      <c r="H921"/>
      <c r="L921"/>
      <c r="M921"/>
      <c r="N921"/>
    </row>
    <row r="922" spans="2:14" x14ac:dyDescent="0.25">
      <c r="B922"/>
      <c r="C922"/>
      <c r="D922"/>
      <c r="E922"/>
      <c r="F922"/>
      <c r="G922"/>
      <c r="H922"/>
      <c r="L922"/>
      <c r="M922"/>
      <c r="N922"/>
    </row>
    <row r="923" spans="2:14" x14ac:dyDescent="0.25">
      <c r="B923"/>
      <c r="C923"/>
      <c r="D923"/>
      <c r="E923"/>
      <c r="F923"/>
      <c r="G923"/>
      <c r="H923"/>
      <c r="L923"/>
      <c r="M923"/>
      <c r="N923"/>
    </row>
    <row r="924" spans="2:14" x14ac:dyDescent="0.25">
      <c r="B924"/>
      <c r="C924"/>
      <c r="D924"/>
      <c r="E924"/>
      <c r="F924"/>
      <c r="G924"/>
      <c r="H924"/>
      <c r="L924"/>
      <c r="M924"/>
      <c r="N924"/>
    </row>
    <row r="925" spans="2:14" x14ac:dyDescent="0.25">
      <c r="B925"/>
      <c r="C925"/>
      <c r="D925"/>
      <c r="E925"/>
      <c r="F925"/>
      <c r="G925"/>
      <c r="H925"/>
      <c r="L925"/>
      <c r="M925"/>
      <c r="N925"/>
    </row>
    <row r="926" spans="2:14" x14ac:dyDescent="0.25">
      <c r="B926"/>
      <c r="C926"/>
      <c r="D926"/>
      <c r="E926"/>
      <c r="F926"/>
      <c r="G926"/>
      <c r="H926"/>
      <c r="L926"/>
      <c r="M926"/>
      <c r="N926"/>
    </row>
    <row r="927" spans="2:14" x14ac:dyDescent="0.25">
      <c r="B927"/>
      <c r="C927"/>
      <c r="D927"/>
      <c r="E927"/>
      <c r="F927"/>
      <c r="G927"/>
      <c r="H927"/>
      <c r="L927"/>
      <c r="M927"/>
      <c r="N927"/>
    </row>
    <row r="928" spans="2:14" x14ac:dyDescent="0.25">
      <c r="B928"/>
      <c r="C928"/>
      <c r="D928"/>
      <c r="E928"/>
      <c r="F928"/>
      <c r="G928"/>
      <c r="H928"/>
      <c r="L928"/>
      <c r="M928"/>
      <c r="N928"/>
    </row>
    <row r="929" spans="2:14" x14ac:dyDescent="0.25">
      <c r="B929"/>
      <c r="C929"/>
      <c r="D929"/>
      <c r="E929"/>
      <c r="F929"/>
      <c r="G929"/>
      <c r="H929"/>
      <c r="L929"/>
      <c r="M929"/>
      <c r="N929"/>
    </row>
    <row r="930" spans="2:14" x14ac:dyDescent="0.25">
      <c r="B930"/>
      <c r="C930"/>
      <c r="D930"/>
      <c r="E930"/>
      <c r="F930"/>
      <c r="G930"/>
      <c r="H930"/>
      <c r="L930"/>
      <c r="M930"/>
      <c r="N930"/>
    </row>
    <row r="931" spans="2:14" x14ac:dyDescent="0.25">
      <c r="B931"/>
      <c r="C931"/>
      <c r="D931"/>
      <c r="E931"/>
      <c r="F931"/>
      <c r="G931"/>
      <c r="H931"/>
      <c r="L931"/>
      <c r="M931"/>
      <c r="N931"/>
    </row>
    <row r="932" spans="2:14" x14ac:dyDescent="0.25">
      <c r="B932"/>
      <c r="C932"/>
      <c r="D932"/>
      <c r="E932"/>
      <c r="F932"/>
      <c r="G932"/>
      <c r="H932"/>
      <c r="L932"/>
      <c r="M932"/>
      <c r="N932"/>
    </row>
    <row r="933" spans="2:14" x14ac:dyDescent="0.25">
      <c r="B933"/>
      <c r="C933"/>
      <c r="D933"/>
      <c r="E933"/>
      <c r="F933"/>
      <c r="G933"/>
      <c r="H933"/>
      <c r="L933"/>
      <c r="M933"/>
      <c r="N933"/>
    </row>
    <row r="934" spans="2:14" x14ac:dyDescent="0.25">
      <c r="B934"/>
      <c r="C934"/>
      <c r="D934"/>
      <c r="E934"/>
      <c r="F934"/>
      <c r="G934"/>
      <c r="H934"/>
      <c r="L934"/>
      <c r="M934"/>
      <c r="N934"/>
    </row>
    <row r="935" spans="2:14" x14ac:dyDescent="0.25">
      <c r="B935"/>
      <c r="C935"/>
      <c r="D935"/>
      <c r="E935"/>
      <c r="F935"/>
      <c r="G935"/>
      <c r="H935"/>
      <c r="L935"/>
      <c r="M935"/>
      <c r="N935"/>
    </row>
    <row r="936" spans="2:14" x14ac:dyDescent="0.25">
      <c r="B936"/>
      <c r="C936"/>
      <c r="D936"/>
      <c r="E936"/>
      <c r="F936"/>
      <c r="G936"/>
      <c r="H936"/>
      <c r="L936"/>
      <c r="M936"/>
      <c r="N936"/>
    </row>
    <row r="937" spans="2:14" x14ac:dyDescent="0.25">
      <c r="B937"/>
      <c r="C937"/>
      <c r="D937"/>
      <c r="E937"/>
      <c r="F937"/>
      <c r="G937"/>
      <c r="H937"/>
      <c r="L937"/>
      <c r="M937"/>
      <c r="N937"/>
    </row>
    <row r="938" spans="2:14" x14ac:dyDescent="0.25">
      <c r="B938"/>
      <c r="C938"/>
      <c r="D938"/>
      <c r="E938"/>
      <c r="F938"/>
      <c r="G938"/>
      <c r="H938"/>
      <c r="L938"/>
      <c r="M938"/>
      <c r="N938"/>
    </row>
    <row r="939" spans="2:14" x14ac:dyDescent="0.25">
      <c r="B939"/>
      <c r="C939"/>
      <c r="D939"/>
      <c r="E939"/>
      <c r="F939"/>
      <c r="G939"/>
      <c r="H939"/>
      <c r="L939"/>
      <c r="M939"/>
      <c r="N939"/>
    </row>
    <row r="940" spans="2:14" x14ac:dyDescent="0.25">
      <c r="B940"/>
      <c r="C940"/>
      <c r="D940"/>
      <c r="E940"/>
      <c r="F940"/>
      <c r="G940"/>
      <c r="H940"/>
      <c r="L940"/>
      <c r="M940"/>
      <c r="N940"/>
    </row>
    <row r="941" spans="2:14" x14ac:dyDescent="0.25">
      <c r="B941"/>
      <c r="C941"/>
      <c r="D941"/>
      <c r="E941"/>
      <c r="F941"/>
      <c r="G941"/>
      <c r="H941"/>
      <c r="L941"/>
      <c r="M941"/>
      <c r="N941"/>
    </row>
    <row r="942" spans="2:14" x14ac:dyDescent="0.25">
      <c r="B942"/>
      <c r="C942"/>
      <c r="D942"/>
      <c r="E942"/>
      <c r="F942"/>
      <c r="G942"/>
      <c r="H942"/>
      <c r="L942"/>
      <c r="M942"/>
      <c r="N942"/>
    </row>
    <row r="943" spans="2:14" x14ac:dyDescent="0.25">
      <c r="B943"/>
      <c r="C943"/>
      <c r="D943"/>
      <c r="E943"/>
      <c r="F943"/>
      <c r="G943"/>
      <c r="H943"/>
      <c r="L943"/>
      <c r="M943"/>
      <c r="N943"/>
    </row>
    <row r="944" spans="2:14" x14ac:dyDescent="0.25">
      <c r="B944"/>
      <c r="C944"/>
      <c r="D944"/>
      <c r="E944"/>
      <c r="F944"/>
      <c r="G944"/>
      <c r="H944"/>
      <c r="L944"/>
      <c r="M944"/>
      <c r="N944"/>
    </row>
    <row r="945" spans="2:14" x14ac:dyDescent="0.25">
      <c r="B945"/>
      <c r="C945"/>
      <c r="D945"/>
      <c r="E945"/>
      <c r="F945"/>
      <c r="G945"/>
      <c r="H945"/>
      <c r="L945"/>
      <c r="M945"/>
      <c r="N945"/>
    </row>
    <row r="946" spans="2:14" x14ac:dyDescent="0.25">
      <c r="B946"/>
      <c r="C946"/>
      <c r="D946"/>
      <c r="E946"/>
      <c r="F946"/>
      <c r="G946"/>
      <c r="H946"/>
      <c r="L946"/>
      <c r="M946"/>
      <c r="N946"/>
    </row>
    <row r="947" spans="2:14" x14ac:dyDescent="0.25">
      <c r="B947"/>
      <c r="C947"/>
      <c r="D947"/>
      <c r="E947"/>
      <c r="F947"/>
      <c r="G947"/>
      <c r="H947"/>
      <c r="L947"/>
      <c r="M947"/>
      <c r="N947"/>
    </row>
    <row r="948" spans="2:14" x14ac:dyDescent="0.25">
      <c r="B948"/>
      <c r="C948"/>
      <c r="D948"/>
      <c r="E948"/>
      <c r="F948"/>
      <c r="G948"/>
      <c r="H948"/>
      <c r="L948"/>
      <c r="M948"/>
      <c r="N948"/>
    </row>
    <row r="949" spans="2:14" x14ac:dyDescent="0.25">
      <c r="B949"/>
      <c r="C949"/>
      <c r="D949"/>
      <c r="E949"/>
      <c r="F949"/>
      <c r="G949"/>
      <c r="H949"/>
      <c r="L949"/>
      <c r="M949"/>
      <c r="N949"/>
    </row>
    <row r="950" spans="2:14" x14ac:dyDescent="0.25">
      <c r="B950"/>
      <c r="C950"/>
      <c r="D950"/>
      <c r="E950"/>
      <c r="F950"/>
      <c r="G950"/>
      <c r="H950"/>
      <c r="L950"/>
      <c r="M950"/>
      <c r="N950"/>
    </row>
    <row r="951" spans="2:14" x14ac:dyDescent="0.25">
      <c r="B951"/>
      <c r="C951"/>
      <c r="D951"/>
      <c r="E951"/>
      <c r="F951"/>
      <c r="G951"/>
      <c r="H951"/>
      <c r="L951"/>
      <c r="M951"/>
      <c r="N951"/>
    </row>
    <row r="952" spans="2:14" x14ac:dyDescent="0.25">
      <c r="B952"/>
      <c r="C952"/>
      <c r="D952"/>
      <c r="E952"/>
      <c r="F952"/>
      <c r="G952"/>
      <c r="H952"/>
      <c r="L952"/>
      <c r="M952"/>
      <c r="N952"/>
    </row>
    <row r="953" spans="2:14" x14ac:dyDescent="0.25">
      <c r="B953"/>
      <c r="C953"/>
      <c r="D953"/>
      <c r="E953"/>
      <c r="F953"/>
      <c r="G953"/>
      <c r="H953"/>
      <c r="L953"/>
      <c r="M953"/>
      <c r="N953"/>
    </row>
    <row r="954" spans="2:14" x14ac:dyDescent="0.25">
      <c r="B954"/>
      <c r="C954"/>
      <c r="D954"/>
      <c r="E954"/>
      <c r="F954"/>
      <c r="G954"/>
      <c r="H954"/>
      <c r="L954"/>
      <c r="M954"/>
      <c r="N954"/>
    </row>
    <row r="955" spans="2:14" x14ac:dyDescent="0.25">
      <c r="B955"/>
      <c r="C955"/>
      <c r="D955"/>
      <c r="E955"/>
      <c r="F955"/>
      <c r="G955"/>
      <c r="H955"/>
      <c r="L955"/>
      <c r="M955"/>
      <c r="N955"/>
    </row>
    <row r="956" spans="2:14" x14ac:dyDescent="0.25">
      <c r="B956"/>
      <c r="C956"/>
      <c r="D956"/>
      <c r="E956"/>
      <c r="F956"/>
      <c r="G956"/>
      <c r="H956"/>
      <c r="L956"/>
      <c r="M956"/>
      <c r="N956"/>
    </row>
    <row r="957" spans="2:14" x14ac:dyDescent="0.25">
      <c r="B957"/>
      <c r="C957"/>
      <c r="D957"/>
      <c r="E957"/>
      <c r="F957"/>
      <c r="G957"/>
      <c r="H957"/>
      <c r="L957"/>
      <c r="M957"/>
      <c r="N957"/>
    </row>
    <row r="958" spans="2:14" x14ac:dyDescent="0.25">
      <c r="B958"/>
      <c r="C958"/>
      <c r="D958"/>
      <c r="E958"/>
      <c r="F958"/>
      <c r="G958"/>
      <c r="H958"/>
      <c r="L958"/>
      <c r="M958"/>
      <c r="N958"/>
    </row>
    <row r="959" spans="2:14" x14ac:dyDescent="0.25">
      <c r="B959"/>
      <c r="C959"/>
      <c r="D959"/>
      <c r="E959"/>
      <c r="F959"/>
      <c r="G959"/>
      <c r="H959"/>
      <c r="L959"/>
      <c r="M959"/>
      <c r="N959"/>
    </row>
    <row r="960" spans="2:14" x14ac:dyDescent="0.25">
      <c r="B960"/>
      <c r="C960"/>
      <c r="D960"/>
      <c r="E960"/>
      <c r="F960"/>
      <c r="G960"/>
      <c r="H960"/>
      <c r="L960"/>
      <c r="M960"/>
      <c r="N960"/>
    </row>
    <row r="961" spans="2:14" x14ac:dyDescent="0.25">
      <c r="B961"/>
      <c r="C961"/>
      <c r="D961"/>
      <c r="E961"/>
      <c r="F961"/>
      <c r="G961"/>
      <c r="H961"/>
      <c r="L961"/>
      <c r="M961"/>
      <c r="N961"/>
    </row>
    <row r="962" spans="2:14" x14ac:dyDescent="0.25">
      <c r="B962"/>
      <c r="C962"/>
      <c r="D962"/>
      <c r="E962"/>
      <c r="F962"/>
      <c r="G962"/>
      <c r="H962"/>
      <c r="L962"/>
      <c r="M962"/>
      <c r="N962"/>
    </row>
    <row r="963" spans="2:14" x14ac:dyDescent="0.25">
      <c r="B963"/>
      <c r="C963"/>
      <c r="D963"/>
      <c r="E963"/>
      <c r="F963"/>
      <c r="G963"/>
      <c r="H963"/>
      <c r="L963"/>
      <c r="M963"/>
      <c r="N963"/>
    </row>
    <row r="964" spans="2:14" x14ac:dyDescent="0.25">
      <c r="B964"/>
      <c r="C964"/>
      <c r="D964"/>
      <c r="E964"/>
      <c r="F964"/>
      <c r="G964"/>
      <c r="H964"/>
      <c r="L964"/>
      <c r="M964"/>
      <c r="N964"/>
    </row>
    <row r="965" spans="2:14" x14ac:dyDescent="0.25">
      <c r="B965"/>
      <c r="C965"/>
      <c r="D965"/>
      <c r="E965"/>
      <c r="F965"/>
      <c r="G965"/>
      <c r="H965"/>
      <c r="L965"/>
      <c r="M965"/>
      <c r="N965"/>
    </row>
    <row r="966" spans="2:14" x14ac:dyDescent="0.25">
      <c r="B966"/>
      <c r="C966"/>
      <c r="D966"/>
      <c r="E966"/>
      <c r="F966"/>
      <c r="G966"/>
      <c r="H966"/>
      <c r="L966"/>
      <c r="M966"/>
      <c r="N966"/>
    </row>
    <row r="967" spans="2:14" x14ac:dyDescent="0.25">
      <c r="B967"/>
      <c r="C967"/>
      <c r="D967"/>
      <c r="E967"/>
      <c r="F967"/>
      <c r="G967"/>
      <c r="H967"/>
      <c r="L967"/>
      <c r="M967"/>
      <c r="N967"/>
    </row>
    <row r="968" spans="2:14" x14ac:dyDescent="0.25">
      <c r="B968"/>
      <c r="C968"/>
      <c r="D968"/>
      <c r="E968"/>
      <c r="F968"/>
      <c r="G968"/>
      <c r="H968"/>
      <c r="L968"/>
      <c r="M968"/>
      <c r="N968"/>
    </row>
    <row r="969" spans="2:14" x14ac:dyDescent="0.25">
      <c r="B969"/>
      <c r="C969"/>
      <c r="D969"/>
      <c r="E969"/>
      <c r="F969"/>
      <c r="G969"/>
      <c r="H969"/>
      <c r="L969"/>
      <c r="M969"/>
      <c r="N969"/>
    </row>
    <row r="970" spans="2:14" x14ac:dyDescent="0.25">
      <c r="B970"/>
      <c r="C970"/>
      <c r="D970"/>
      <c r="E970"/>
      <c r="F970"/>
      <c r="G970"/>
      <c r="H970"/>
      <c r="L970"/>
      <c r="M970"/>
      <c r="N970"/>
    </row>
    <row r="971" spans="2:14" x14ac:dyDescent="0.25">
      <c r="B971"/>
      <c r="C971"/>
      <c r="D971"/>
      <c r="E971"/>
      <c r="F971"/>
      <c r="G971"/>
      <c r="H971"/>
      <c r="L971"/>
      <c r="M971"/>
      <c r="N971"/>
    </row>
    <row r="972" spans="2:14" x14ac:dyDescent="0.25">
      <c r="B972"/>
      <c r="C972"/>
      <c r="D972"/>
      <c r="E972"/>
      <c r="F972"/>
      <c r="G972"/>
      <c r="H972"/>
      <c r="L972"/>
      <c r="M972"/>
      <c r="N972"/>
    </row>
    <row r="973" spans="2:14" x14ac:dyDescent="0.25">
      <c r="B973"/>
      <c r="C973"/>
      <c r="D973"/>
      <c r="E973"/>
      <c r="F973"/>
      <c r="G973"/>
      <c r="H973"/>
      <c r="L973"/>
      <c r="M973"/>
      <c r="N973"/>
    </row>
    <row r="974" spans="2:14" x14ac:dyDescent="0.25">
      <c r="B974"/>
      <c r="C974"/>
      <c r="D974"/>
      <c r="E974"/>
      <c r="F974"/>
      <c r="G974"/>
      <c r="H974"/>
      <c r="L974"/>
      <c r="M974"/>
      <c r="N974"/>
    </row>
    <row r="975" spans="2:14" x14ac:dyDescent="0.25">
      <c r="B975"/>
      <c r="C975"/>
      <c r="D975"/>
      <c r="E975"/>
      <c r="F975"/>
      <c r="G975"/>
      <c r="H975"/>
      <c r="L975"/>
      <c r="M975"/>
      <c r="N975"/>
    </row>
    <row r="976" spans="2:14" x14ac:dyDescent="0.25">
      <c r="B976"/>
      <c r="C976"/>
      <c r="D976"/>
      <c r="E976"/>
      <c r="F976"/>
      <c r="G976"/>
      <c r="H976"/>
      <c r="L976"/>
      <c r="M976"/>
      <c r="N976"/>
    </row>
    <row r="977" spans="2:14" x14ac:dyDescent="0.25">
      <c r="B977"/>
      <c r="C977"/>
      <c r="D977"/>
      <c r="E977"/>
      <c r="F977"/>
      <c r="G977"/>
      <c r="H977"/>
      <c r="L977"/>
      <c r="M977"/>
      <c r="N977"/>
    </row>
    <row r="978" spans="2:14" x14ac:dyDescent="0.25">
      <c r="B978"/>
      <c r="C978"/>
      <c r="D978"/>
      <c r="E978"/>
      <c r="F978"/>
      <c r="G978"/>
      <c r="H978"/>
      <c r="L978"/>
      <c r="M978"/>
      <c r="N978"/>
    </row>
    <row r="979" spans="2:14" x14ac:dyDescent="0.25">
      <c r="B979"/>
      <c r="C979"/>
      <c r="D979"/>
      <c r="E979"/>
      <c r="F979"/>
      <c r="G979"/>
      <c r="H979"/>
      <c r="L979"/>
      <c r="M979"/>
      <c r="N979"/>
    </row>
    <row r="980" spans="2:14" x14ac:dyDescent="0.25">
      <c r="B980"/>
      <c r="C980"/>
      <c r="D980"/>
      <c r="E980"/>
      <c r="F980"/>
      <c r="G980"/>
      <c r="H980"/>
      <c r="L980"/>
      <c r="M980"/>
      <c r="N980"/>
    </row>
    <row r="981" spans="2:14" x14ac:dyDescent="0.25">
      <c r="B981"/>
      <c r="C981"/>
      <c r="D981"/>
      <c r="E981"/>
      <c r="F981"/>
      <c r="G981"/>
      <c r="H981"/>
      <c r="L981"/>
      <c r="M981"/>
      <c r="N981"/>
    </row>
    <row r="982" spans="2:14" x14ac:dyDescent="0.25">
      <c r="B982"/>
      <c r="C982"/>
      <c r="D982"/>
      <c r="E982"/>
      <c r="F982"/>
      <c r="G982"/>
      <c r="H982"/>
      <c r="L982"/>
      <c r="M982"/>
      <c r="N982"/>
    </row>
    <row r="983" spans="2:14" x14ac:dyDescent="0.25">
      <c r="B983"/>
      <c r="C983"/>
      <c r="D983"/>
      <c r="E983"/>
      <c r="F983"/>
      <c r="G983"/>
      <c r="H983"/>
      <c r="L983"/>
      <c r="M983"/>
      <c r="N983"/>
    </row>
    <row r="984" spans="2:14" x14ac:dyDescent="0.25">
      <c r="B984"/>
      <c r="C984"/>
      <c r="D984"/>
      <c r="E984"/>
      <c r="F984"/>
      <c r="G984"/>
      <c r="H984"/>
      <c r="L984"/>
      <c r="M984"/>
      <c r="N984"/>
    </row>
    <row r="985" spans="2:14" x14ac:dyDescent="0.25">
      <c r="B985"/>
      <c r="C985"/>
      <c r="D985"/>
      <c r="E985"/>
      <c r="F985"/>
      <c r="G985"/>
      <c r="H985"/>
      <c r="L985"/>
      <c r="M985"/>
      <c r="N985"/>
    </row>
    <row r="986" spans="2:14" x14ac:dyDescent="0.25">
      <c r="B986"/>
      <c r="C986"/>
      <c r="D986"/>
      <c r="E986"/>
      <c r="F986"/>
      <c r="G986"/>
      <c r="H986"/>
      <c r="L986"/>
      <c r="M986"/>
      <c r="N986"/>
    </row>
    <row r="987" spans="2:14" x14ac:dyDescent="0.25">
      <c r="B987"/>
      <c r="C987"/>
      <c r="D987"/>
      <c r="E987"/>
      <c r="F987"/>
      <c r="G987"/>
      <c r="H987"/>
      <c r="L987"/>
      <c r="M987"/>
      <c r="N987"/>
    </row>
    <row r="988" spans="2:14" x14ac:dyDescent="0.25">
      <c r="B988"/>
      <c r="C988"/>
      <c r="D988"/>
      <c r="E988"/>
      <c r="F988"/>
      <c r="G988"/>
      <c r="H988"/>
      <c r="L988"/>
      <c r="M988"/>
      <c r="N988"/>
    </row>
    <row r="989" spans="2:14" x14ac:dyDescent="0.25">
      <c r="B989"/>
      <c r="C989"/>
      <c r="D989"/>
      <c r="E989"/>
      <c r="F989"/>
      <c r="G989"/>
      <c r="H989"/>
      <c r="L989"/>
      <c r="M989"/>
      <c r="N989"/>
    </row>
    <row r="990" spans="2:14" x14ac:dyDescent="0.25">
      <c r="B990"/>
      <c r="C990"/>
      <c r="D990"/>
      <c r="E990"/>
      <c r="F990"/>
      <c r="G990"/>
      <c r="H990"/>
      <c r="L990"/>
      <c r="M990"/>
      <c r="N990"/>
    </row>
    <row r="991" spans="2:14" x14ac:dyDescent="0.25">
      <c r="B991"/>
      <c r="C991"/>
      <c r="D991"/>
      <c r="E991"/>
      <c r="F991"/>
      <c r="G991"/>
      <c r="H991"/>
      <c r="L991"/>
      <c r="M991"/>
      <c r="N991"/>
    </row>
    <row r="992" spans="2:14" x14ac:dyDescent="0.25">
      <c r="B992"/>
      <c r="C992"/>
      <c r="D992"/>
      <c r="E992"/>
      <c r="F992"/>
      <c r="G992"/>
      <c r="H992"/>
      <c r="L992"/>
      <c r="M992"/>
      <c r="N992"/>
    </row>
    <row r="993" spans="2:14" x14ac:dyDescent="0.25">
      <c r="B993"/>
      <c r="C993"/>
      <c r="D993"/>
      <c r="E993"/>
      <c r="F993"/>
      <c r="G993"/>
      <c r="H993"/>
      <c r="L993"/>
      <c r="M993"/>
      <c r="N993"/>
    </row>
    <row r="994" spans="2:14" x14ac:dyDescent="0.25">
      <c r="B994"/>
      <c r="C994"/>
      <c r="D994"/>
      <c r="E994"/>
      <c r="F994"/>
      <c r="G994"/>
      <c r="H994"/>
      <c r="L994"/>
      <c r="M994"/>
      <c r="N994"/>
    </row>
    <row r="995" spans="2:14" x14ac:dyDescent="0.25">
      <c r="B995"/>
      <c r="C995"/>
      <c r="D995"/>
      <c r="E995"/>
      <c r="F995"/>
      <c r="G995"/>
      <c r="H995"/>
      <c r="L995"/>
      <c r="M995"/>
      <c r="N995"/>
    </row>
    <row r="996" spans="2:14" x14ac:dyDescent="0.25">
      <c r="B996"/>
      <c r="C996"/>
      <c r="D996"/>
      <c r="E996"/>
      <c r="F996"/>
      <c r="G996"/>
      <c r="H996"/>
      <c r="L996"/>
      <c r="M996"/>
      <c r="N996"/>
    </row>
    <row r="997" spans="2:14" x14ac:dyDescent="0.25">
      <c r="B997"/>
      <c r="C997"/>
      <c r="D997"/>
      <c r="E997"/>
      <c r="F997"/>
      <c r="G997"/>
      <c r="H997"/>
      <c r="L997"/>
      <c r="M997"/>
      <c r="N997"/>
    </row>
    <row r="998" spans="2:14" x14ac:dyDescent="0.25">
      <c r="B998"/>
      <c r="C998"/>
      <c r="D998"/>
      <c r="E998"/>
      <c r="F998"/>
      <c r="G998"/>
      <c r="H998"/>
      <c r="L998"/>
      <c r="M998"/>
      <c r="N998"/>
    </row>
    <row r="999" spans="2:14" x14ac:dyDescent="0.25">
      <c r="B999"/>
      <c r="C999"/>
      <c r="D999"/>
      <c r="E999"/>
      <c r="F999"/>
      <c r="G999"/>
      <c r="H999"/>
      <c r="L999"/>
      <c r="M999"/>
      <c r="N999"/>
    </row>
    <row r="1000" spans="2:14" x14ac:dyDescent="0.25">
      <c r="B1000"/>
      <c r="C1000"/>
      <c r="D1000"/>
      <c r="E1000"/>
      <c r="F1000"/>
      <c r="G1000"/>
      <c r="H1000"/>
      <c r="L1000"/>
      <c r="M1000"/>
      <c r="N1000"/>
    </row>
    <row r="1001" spans="2:14" x14ac:dyDescent="0.25">
      <c r="B1001"/>
      <c r="C1001"/>
      <c r="D1001"/>
      <c r="E1001"/>
      <c r="F1001"/>
      <c r="G1001"/>
      <c r="H1001"/>
      <c r="L1001"/>
      <c r="M1001"/>
      <c r="N1001"/>
    </row>
    <row r="1002" spans="2:14" x14ac:dyDescent="0.25">
      <c r="B1002"/>
      <c r="C1002"/>
      <c r="D1002"/>
      <c r="E1002"/>
      <c r="F1002"/>
      <c r="G1002"/>
      <c r="H1002"/>
      <c r="L1002"/>
      <c r="M1002"/>
      <c r="N1002"/>
    </row>
    <row r="1003" spans="2:14" x14ac:dyDescent="0.25">
      <c r="B1003"/>
      <c r="C1003"/>
      <c r="D1003"/>
      <c r="E1003"/>
      <c r="F1003"/>
      <c r="G1003"/>
      <c r="H1003"/>
      <c r="L1003"/>
      <c r="M1003"/>
      <c r="N1003"/>
    </row>
    <row r="1004" spans="2:14" x14ac:dyDescent="0.25">
      <c r="B1004"/>
      <c r="C1004"/>
      <c r="D1004"/>
      <c r="E1004"/>
      <c r="F1004"/>
      <c r="G1004"/>
      <c r="H1004"/>
      <c r="L1004"/>
      <c r="M1004"/>
      <c r="N1004"/>
    </row>
    <row r="1005" spans="2:14" x14ac:dyDescent="0.25">
      <c r="B1005"/>
      <c r="C1005"/>
      <c r="D1005"/>
      <c r="E1005"/>
      <c r="F1005"/>
      <c r="G1005"/>
      <c r="H1005"/>
      <c r="L1005"/>
      <c r="M1005"/>
      <c r="N1005"/>
    </row>
    <row r="1006" spans="2:14" x14ac:dyDescent="0.25">
      <c r="B1006"/>
      <c r="C1006"/>
      <c r="D1006"/>
      <c r="E1006"/>
      <c r="F1006"/>
      <c r="G1006"/>
      <c r="H1006"/>
      <c r="L1006"/>
      <c r="M1006"/>
      <c r="N1006"/>
    </row>
    <row r="1007" spans="2:14" x14ac:dyDescent="0.25">
      <c r="B1007"/>
      <c r="C1007"/>
      <c r="D1007"/>
      <c r="E1007"/>
      <c r="F1007"/>
      <c r="G1007"/>
      <c r="H1007"/>
      <c r="L1007"/>
      <c r="M1007"/>
      <c r="N1007"/>
    </row>
    <row r="1008" spans="2:14" x14ac:dyDescent="0.25">
      <c r="B1008"/>
      <c r="C1008"/>
      <c r="D1008"/>
      <c r="E1008"/>
      <c r="F1008"/>
      <c r="G1008"/>
      <c r="H1008"/>
      <c r="L1008"/>
      <c r="M1008"/>
      <c r="N1008"/>
    </row>
    <row r="1009" spans="2:14" x14ac:dyDescent="0.25">
      <c r="B1009"/>
      <c r="C1009"/>
      <c r="D1009"/>
      <c r="E1009"/>
      <c r="F1009"/>
      <c r="G1009"/>
      <c r="H1009"/>
      <c r="L1009"/>
      <c r="M1009"/>
      <c r="N1009"/>
    </row>
    <row r="1010" spans="2:14" x14ac:dyDescent="0.25">
      <c r="B1010"/>
      <c r="C1010"/>
      <c r="D1010"/>
      <c r="E1010"/>
      <c r="F1010"/>
      <c r="G1010"/>
      <c r="H1010"/>
      <c r="L1010"/>
      <c r="M1010"/>
      <c r="N1010"/>
    </row>
    <row r="1011" spans="2:14" x14ac:dyDescent="0.25">
      <c r="B1011"/>
      <c r="C1011"/>
      <c r="D1011"/>
      <c r="E1011"/>
      <c r="F1011"/>
      <c r="G1011"/>
      <c r="H1011"/>
      <c r="L1011"/>
      <c r="M1011"/>
      <c r="N1011"/>
    </row>
    <row r="1012" spans="2:14" x14ac:dyDescent="0.25">
      <c r="B1012"/>
      <c r="C1012"/>
      <c r="D1012"/>
      <c r="E1012"/>
      <c r="F1012"/>
      <c r="G1012"/>
      <c r="H1012"/>
      <c r="L1012"/>
      <c r="M1012"/>
      <c r="N1012"/>
    </row>
    <row r="1013" spans="2:14" x14ac:dyDescent="0.25">
      <c r="B1013"/>
      <c r="C1013"/>
      <c r="D1013"/>
      <c r="E1013"/>
      <c r="F1013"/>
      <c r="G1013"/>
      <c r="H1013"/>
      <c r="L1013"/>
      <c r="M1013"/>
      <c r="N1013"/>
    </row>
    <row r="1014" spans="2:14" x14ac:dyDescent="0.25">
      <c r="B1014"/>
      <c r="C1014"/>
      <c r="D1014"/>
      <c r="E1014"/>
      <c r="F1014"/>
      <c r="G1014"/>
      <c r="H1014"/>
      <c r="L1014"/>
      <c r="M1014"/>
      <c r="N1014"/>
    </row>
    <row r="1015" spans="2:14" x14ac:dyDescent="0.25">
      <c r="B1015"/>
      <c r="C1015"/>
      <c r="D1015"/>
      <c r="E1015"/>
      <c r="F1015"/>
      <c r="G1015"/>
      <c r="H1015"/>
      <c r="L1015"/>
      <c r="M1015"/>
      <c r="N1015"/>
    </row>
    <row r="1016" spans="2:14" x14ac:dyDescent="0.25">
      <c r="B1016"/>
      <c r="C1016"/>
      <c r="D1016"/>
      <c r="E1016"/>
      <c r="F1016"/>
      <c r="G1016"/>
      <c r="H1016"/>
      <c r="L1016"/>
      <c r="M1016"/>
      <c r="N1016"/>
    </row>
    <row r="1017" spans="2:14" x14ac:dyDescent="0.25">
      <c r="B1017"/>
      <c r="C1017"/>
      <c r="D1017"/>
      <c r="E1017"/>
      <c r="F1017"/>
      <c r="G1017"/>
      <c r="H1017"/>
      <c r="L1017"/>
      <c r="M1017"/>
      <c r="N1017"/>
    </row>
    <row r="1018" spans="2:14" x14ac:dyDescent="0.25">
      <c r="B1018"/>
      <c r="C1018"/>
      <c r="D1018"/>
      <c r="E1018"/>
      <c r="F1018"/>
      <c r="G1018"/>
      <c r="H1018"/>
      <c r="L1018"/>
      <c r="M1018"/>
      <c r="N1018"/>
    </row>
    <row r="1019" spans="2:14" x14ac:dyDescent="0.25">
      <c r="B1019"/>
      <c r="C1019"/>
      <c r="D1019"/>
      <c r="E1019"/>
      <c r="F1019"/>
      <c r="G1019"/>
      <c r="H1019"/>
      <c r="L1019"/>
      <c r="M1019"/>
      <c r="N1019"/>
    </row>
    <row r="1020" spans="2:14" x14ac:dyDescent="0.25">
      <c r="B1020"/>
      <c r="C1020"/>
      <c r="D1020"/>
      <c r="E1020"/>
      <c r="F1020"/>
      <c r="G1020"/>
      <c r="H1020"/>
      <c r="L1020"/>
      <c r="M1020"/>
      <c r="N1020"/>
    </row>
    <row r="1021" spans="2:14" x14ac:dyDescent="0.25">
      <c r="B1021"/>
      <c r="C1021"/>
      <c r="D1021"/>
      <c r="E1021"/>
      <c r="F1021"/>
      <c r="G1021"/>
      <c r="H1021"/>
      <c r="L1021"/>
      <c r="M1021"/>
      <c r="N1021"/>
    </row>
    <row r="1022" spans="2:14" x14ac:dyDescent="0.25">
      <c r="B1022"/>
      <c r="C1022"/>
      <c r="D1022"/>
      <c r="E1022"/>
      <c r="F1022"/>
      <c r="G1022"/>
      <c r="H1022"/>
      <c r="L1022"/>
      <c r="M1022"/>
      <c r="N1022"/>
    </row>
    <row r="1023" spans="2:14" x14ac:dyDescent="0.25">
      <c r="B1023"/>
      <c r="C1023"/>
      <c r="D1023"/>
      <c r="E1023"/>
      <c r="F1023"/>
      <c r="G1023"/>
      <c r="H1023"/>
      <c r="L1023"/>
      <c r="M1023"/>
      <c r="N1023"/>
    </row>
    <row r="1024" spans="2:14" x14ac:dyDescent="0.25">
      <c r="B1024"/>
      <c r="C1024"/>
      <c r="D1024"/>
      <c r="E1024"/>
      <c r="F1024"/>
      <c r="G1024"/>
      <c r="H1024"/>
      <c r="L1024"/>
      <c r="M1024"/>
      <c r="N1024"/>
    </row>
    <row r="1025" spans="2:14" x14ac:dyDescent="0.25">
      <c r="B1025"/>
      <c r="C1025"/>
      <c r="D1025"/>
      <c r="E1025"/>
      <c r="F1025"/>
      <c r="G1025"/>
      <c r="H1025"/>
      <c r="L1025"/>
      <c r="M1025"/>
      <c r="N1025"/>
    </row>
    <row r="1026" spans="2:14" x14ac:dyDescent="0.25">
      <c r="B1026"/>
      <c r="C1026"/>
      <c r="D1026"/>
      <c r="E1026"/>
      <c r="F1026"/>
      <c r="G1026"/>
      <c r="H1026"/>
      <c r="L1026"/>
      <c r="M1026"/>
      <c r="N1026"/>
    </row>
    <row r="1027" spans="2:14" x14ac:dyDescent="0.25">
      <c r="B1027"/>
      <c r="C1027"/>
      <c r="D1027"/>
      <c r="E1027"/>
      <c r="F1027"/>
      <c r="G1027"/>
      <c r="H1027"/>
      <c r="L1027"/>
      <c r="M1027"/>
      <c r="N1027"/>
    </row>
    <row r="1028" spans="2:14" x14ac:dyDescent="0.25">
      <c r="B1028"/>
      <c r="C1028"/>
      <c r="D1028"/>
      <c r="E1028"/>
      <c r="F1028"/>
      <c r="G1028"/>
      <c r="H1028"/>
      <c r="L1028"/>
      <c r="M1028"/>
      <c r="N1028"/>
    </row>
    <row r="1029" spans="2:14" x14ac:dyDescent="0.25">
      <c r="B1029"/>
      <c r="C1029"/>
      <c r="D1029"/>
      <c r="E1029"/>
      <c r="F1029"/>
      <c r="G1029"/>
      <c r="H1029"/>
      <c r="L1029"/>
      <c r="M1029"/>
      <c r="N1029"/>
    </row>
    <row r="1030" spans="2:14" x14ac:dyDescent="0.25">
      <c r="B1030"/>
      <c r="C1030"/>
      <c r="D1030"/>
      <c r="E1030"/>
      <c r="F1030"/>
      <c r="G1030"/>
      <c r="H1030"/>
      <c r="L1030"/>
      <c r="M1030"/>
      <c r="N1030"/>
    </row>
    <row r="1031" spans="2:14" x14ac:dyDescent="0.25">
      <c r="B1031"/>
      <c r="C1031"/>
      <c r="D1031"/>
      <c r="E1031"/>
      <c r="F1031"/>
      <c r="G1031"/>
      <c r="H1031"/>
      <c r="L1031"/>
      <c r="M1031"/>
      <c r="N1031"/>
    </row>
    <row r="1032" spans="2:14" x14ac:dyDescent="0.25">
      <c r="B1032"/>
      <c r="C1032"/>
      <c r="D1032"/>
      <c r="E1032"/>
      <c r="F1032"/>
      <c r="G1032"/>
      <c r="H1032"/>
      <c r="L1032"/>
      <c r="M1032"/>
      <c r="N1032"/>
    </row>
    <row r="1033" spans="2:14" x14ac:dyDescent="0.25">
      <c r="B1033"/>
      <c r="C1033"/>
      <c r="D1033"/>
      <c r="E1033"/>
      <c r="F1033"/>
      <c r="G1033"/>
      <c r="H1033"/>
      <c r="L1033"/>
      <c r="M1033"/>
      <c r="N1033"/>
    </row>
    <row r="1034" spans="2:14" x14ac:dyDescent="0.25">
      <c r="B1034"/>
      <c r="C1034"/>
      <c r="D1034"/>
      <c r="E1034"/>
      <c r="F1034"/>
      <c r="G1034"/>
      <c r="H1034"/>
      <c r="L1034"/>
      <c r="M1034"/>
      <c r="N1034"/>
    </row>
    <row r="1035" spans="2:14" x14ac:dyDescent="0.25">
      <c r="B1035"/>
      <c r="C1035"/>
      <c r="D1035"/>
      <c r="E1035"/>
      <c r="F1035"/>
      <c r="G1035"/>
      <c r="H1035"/>
      <c r="L1035"/>
      <c r="M1035"/>
      <c r="N1035"/>
    </row>
    <row r="1036" spans="2:14" x14ac:dyDescent="0.25">
      <c r="B1036"/>
      <c r="C1036"/>
      <c r="D1036"/>
      <c r="E1036"/>
      <c r="F1036"/>
      <c r="G1036"/>
      <c r="H1036"/>
      <c r="L1036"/>
      <c r="M1036"/>
      <c r="N1036"/>
    </row>
    <row r="1037" spans="2:14" x14ac:dyDescent="0.25">
      <c r="B1037"/>
      <c r="C1037"/>
      <c r="D1037"/>
      <c r="E1037"/>
      <c r="F1037"/>
      <c r="G1037"/>
      <c r="H1037"/>
      <c r="L1037"/>
      <c r="M1037"/>
      <c r="N1037"/>
    </row>
    <row r="1038" spans="2:14" x14ac:dyDescent="0.25">
      <c r="B1038"/>
      <c r="C1038"/>
      <c r="D1038"/>
      <c r="E1038"/>
      <c r="F1038"/>
      <c r="G1038"/>
      <c r="H1038"/>
      <c r="L1038"/>
      <c r="M1038"/>
      <c r="N1038"/>
    </row>
    <row r="1039" spans="2:14" x14ac:dyDescent="0.25">
      <c r="B1039"/>
      <c r="C1039"/>
      <c r="D1039"/>
      <c r="E1039"/>
      <c r="F1039"/>
      <c r="G1039"/>
      <c r="H1039"/>
      <c r="L1039"/>
      <c r="M1039"/>
      <c r="N1039"/>
    </row>
    <row r="1040" spans="2:14" x14ac:dyDescent="0.25">
      <c r="B1040"/>
      <c r="C1040"/>
      <c r="D1040"/>
      <c r="E1040"/>
      <c r="F1040"/>
      <c r="G1040"/>
      <c r="H1040"/>
      <c r="L1040"/>
      <c r="M1040"/>
      <c r="N1040"/>
    </row>
    <row r="1041" spans="2:14" x14ac:dyDescent="0.25">
      <c r="B1041"/>
      <c r="C1041"/>
      <c r="D1041"/>
      <c r="E1041"/>
      <c r="F1041"/>
      <c r="G1041"/>
      <c r="H1041"/>
      <c r="L1041"/>
      <c r="M1041"/>
      <c r="N1041"/>
    </row>
    <row r="1042" spans="2:14" x14ac:dyDescent="0.25">
      <c r="B1042"/>
      <c r="C1042"/>
      <c r="D1042"/>
      <c r="E1042"/>
      <c r="F1042"/>
      <c r="G1042"/>
      <c r="H1042"/>
      <c r="L1042"/>
      <c r="M1042"/>
      <c r="N1042"/>
    </row>
    <row r="1043" spans="2:14" x14ac:dyDescent="0.25">
      <c r="B1043"/>
      <c r="C1043"/>
      <c r="D1043"/>
      <c r="E1043"/>
      <c r="F1043"/>
      <c r="G1043"/>
      <c r="H1043"/>
      <c r="L1043"/>
      <c r="M1043"/>
      <c r="N1043"/>
    </row>
    <row r="1044" spans="2:14" x14ac:dyDescent="0.25">
      <c r="B1044"/>
      <c r="C1044"/>
      <c r="D1044"/>
      <c r="E1044"/>
      <c r="F1044"/>
      <c r="G1044"/>
      <c r="H1044"/>
      <c r="L1044"/>
      <c r="M1044"/>
      <c r="N1044"/>
    </row>
    <row r="1045" spans="2:14" x14ac:dyDescent="0.25">
      <c r="B1045"/>
      <c r="C1045"/>
      <c r="D1045"/>
      <c r="E1045"/>
      <c r="F1045"/>
      <c r="G1045"/>
      <c r="H1045"/>
      <c r="L1045"/>
      <c r="M1045"/>
      <c r="N1045"/>
    </row>
    <row r="1046" spans="2:14" x14ac:dyDescent="0.25">
      <c r="B1046"/>
      <c r="C1046"/>
      <c r="D1046"/>
      <c r="E1046"/>
      <c r="F1046"/>
      <c r="G1046"/>
      <c r="H1046"/>
      <c r="L1046"/>
      <c r="M1046"/>
      <c r="N1046"/>
    </row>
    <row r="1047" spans="2:14" x14ac:dyDescent="0.25">
      <c r="B1047"/>
      <c r="C1047"/>
      <c r="D1047"/>
      <c r="E1047"/>
      <c r="F1047"/>
      <c r="G1047"/>
      <c r="H1047"/>
      <c r="L1047"/>
      <c r="M1047"/>
      <c r="N1047"/>
    </row>
    <row r="1048" spans="2:14" x14ac:dyDescent="0.25">
      <c r="B1048"/>
      <c r="C1048"/>
      <c r="D1048"/>
      <c r="E1048"/>
      <c r="F1048"/>
      <c r="G1048"/>
      <c r="H1048"/>
      <c r="L1048"/>
      <c r="M1048"/>
      <c r="N1048"/>
    </row>
    <row r="1049" spans="2:14" x14ac:dyDescent="0.25">
      <c r="B1049"/>
      <c r="C1049"/>
      <c r="D1049"/>
      <c r="E1049"/>
      <c r="F1049"/>
      <c r="G1049"/>
      <c r="H1049"/>
      <c r="L1049"/>
      <c r="M1049"/>
      <c r="N1049"/>
    </row>
    <row r="1050" spans="2:14" x14ac:dyDescent="0.25">
      <c r="B1050"/>
      <c r="C1050"/>
      <c r="D1050"/>
      <c r="E1050"/>
      <c r="F1050"/>
      <c r="G1050"/>
      <c r="H1050"/>
      <c r="L1050"/>
      <c r="M1050"/>
      <c r="N1050"/>
    </row>
    <row r="1051" spans="2:14" x14ac:dyDescent="0.25">
      <c r="B1051"/>
      <c r="C1051"/>
      <c r="D1051"/>
      <c r="E1051"/>
      <c r="F1051"/>
      <c r="G1051"/>
      <c r="H1051"/>
      <c r="L1051"/>
      <c r="M1051"/>
      <c r="N1051"/>
    </row>
    <row r="1052" spans="2:14" x14ac:dyDescent="0.25">
      <c r="B1052"/>
      <c r="C1052"/>
      <c r="D1052"/>
      <c r="E1052"/>
      <c r="F1052"/>
      <c r="G1052"/>
      <c r="H1052"/>
      <c r="L1052"/>
      <c r="M1052"/>
      <c r="N1052"/>
    </row>
    <row r="1053" spans="2:14" x14ac:dyDescent="0.25">
      <c r="B1053"/>
      <c r="C1053"/>
      <c r="D1053"/>
      <c r="E1053"/>
      <c r="F1053"/>
      <c r="G1053"/>
      <c r="H1053"/>
      <c r="L1053"/>
      <c r="M1053"/>
      <c r="N1053"/>
    </row>
    <row r="1054" spans="2:14" x14ac:dyDescent="0.25">
      <c r="B1054"/>
      <c r="C1054"/>
      <c r="D1054"/>
      <c r="E1054"/>
      <c r="F1054"/>
      <c r="G1054"/>
      <c r="H1054"/>
      <c r="L1054"/>
      <c r="M1054"/>
      <c r="N1054"/>
    </row>
    <row r="1055" spans="2:14" x14ac:dyDescent="0.25">
      <c r="B1055"/>
      <c r="C1055"/>
      <c r="D1055"/>
      <c r="E1055"/>
      <c r="F1055"/>
      <c r="G1055"/>
      <c r="H1055"/>
      <c r="L1055"/>
      <c r="M1055"/>
      <c r="N1055"/>
    </row>
    <row r="1056" spans="2:14" x14ac:dyDescent="0.25">
      <c r="B1056"/>
      <c r="C1056"/>
      <c r="D1056"/>
      <c r="E1056"/>
      <c r="F1056"/>
      <c r="G1056"/>
      <c r="H1056"/>
      <c r="L1056"/>
      <c r="M1056"/>
      <c r="N1056"/>
    </row>
    <row r="1057" spans="2:14" x14ac:dyDescent="0.25">
      <c r="B1057"/>
      <c r="C1057"/>
      <c r="D1057"/>
      <c r="E1057"/>
      <c r="F1057"/>
      <c r="G1057"/>
      <c r="H1057"/>
      <c r="L1057"/>
      <c r="M1057"/>
      <c r="N1057"/>
    </row>
    <row r="1058" spans="2:14" x14ac:dyDescent="0.25">
      <c r="B1058"/>
      <c r="C1058"/>
      <c r="D1058"/>
      <c r="E1058"/>
      <c r="F1058"/>
      <c r="G1058"/>
      <c r="H1058"/>
      <c r="L1058"/>
      <c r="M1058"/>
      <c r="N1058"/>
    </row>
    <row r="1059" spans="2:14" x14ac:dyDescent="0.25">
      <c r="B1059"/>
      <c r="C1059"/>
      <c r="D1059"/>
      <c r="E1059"/>
      <c r="F1059"/>
      <c r="G1059"/>
      <c r="H1059"/>
      <c r="L1059"/>
      <c r="M1059"/>
      <c r="N1059"/>
    </row>
    <row r="1060" spans="2:14" x14ac:dyDescent="0.25">
      <c r="B1060"/>
      <c r="C1060"/>
      <c r="D1060"/>
      <c r="E1060"/>
      <c r="F1060"/>
      <c r="G1060"/>
      <c r="H1060"/>
      <c r="L1060"/>
      <c r="M1060"/>
      <c r="N1060"/>
    </row>
    <row r="1061" spans="2:14" x14ac:dyDescent="0.25">
      <c r="B1061"/>
      <c r="C1061"/>
      <c r="D1061"/>
      <c r="E1061"/>
      <c r="F1061"/>
      <c r="G1061"/>
      <c r="H1061"/>
      <c r="L1061"/>
      <c r="M1061"/>
      <c r="N1061"/>
    </row>
    <row r="1062" spans="2:14" x14ac:dyDescent="0.25">
      <c r="B1062"/>
      <c r="C1062"/>
      <c r="D1062"/>
      <c r="E1062"/>
      <c r="F1062"/>
      <c r="G1062"/>
      <c r="H1062"/>
      <c r="L1062"/>
      <c r="M1062"/>
      <c r="N1062"/>
    </row>
    <row r="1063" spans="2:14" x14ac:dyDescent="0.25">
      <c r="B1063"/>
      <c r="C1063"/>
      <c r="D1063"/>
      <c r="E1063"/>
      <c r="F1063"/>
      <c r="G1063"/>
      <c r="H1063"/>
      <c r="L1063"/>
      <c r="M1063"/>
      <c r="N1063"/>
    </row>
    <row r="1064" spans="2:14" x14ac:dyDescent="0.25">
      <c r="B1064"/>
      <c r="C1064"/>
      <c r="D1064"/>
      <c r="E1064"/>
      <c r="F1064"/>
      <c r="G1064"/>
      <c r="H1064"/>
      <c r="L1064"/>
      <c r="M1064"/>
      <c r="N1064"/>
    </row>
    <row r="1065" spans="2:14" x14ac:dyDescent="0.25">
      <c r="B1065"/>
      <c r="C1065"/>
      <c r="D1065"/>
      <c r="E1065"/>
      <c r="F1065"/>
      <c r="G1065"/>
      <c r="H1065"/>
      <c r="L1065"/>
      <c r="M1065"/>
      <c r="N1065"/>
    </row>
    <row r="1066" spans="2:14" x14ac:dyDescent="0.25">
      <c r="B1066"/>
      <c r="C1066"/>
      <c r="D1066"/>
      <c r="E1066"/>
      <c r="F1066"/>
      <c r="G1066"/>
      <c r="H1066"/>
      <c r="L1066"/>
      <c r="M1066"/>
      <c r="N1066"/>
    </row>
    <row r="1067" spans="2:14" x14ac:dyDescent="0.25">
      <c r="B1067"/>
      <c r="C1067"/>
      <c r="D1067"/>
      <c r="E1067"/>
      <c r="F1067"/>
      <c r="G1067"/>
      <c r="H1067"/>
      <c r="L1067"/>
      <c r="M1067"/>
      <c r="N1067"/>
    </row>
    <row r="1068" spans="2:14" x14ac:dyDescent="0.25">
      <c r="B1068"/>
      <c r="C1068"/>
      <c r="D1068"/>
      <c r="E1068"/>
      <c r="F1068"/>
      <c r="G1068"/>
      <c r="H1068"/>
      <c r="L1068"/>
      <c r="M1068"/>
      <c r="N1068"/>
    </row>
    <row r="1069" spans="2:14" x14ac:dyDescent="0.25">
      <c r="B1069"/>
      <c r="C1069"/>
      <c r="D1069"/>
      <c r="E1069"/>
      <c r="F1069"/>
      <c r="G1069"/>
      <c r="H1069"/>
      <c r="L1069"/>
      <c r="M1069"/>
      <c r="N1069"/>
    </row>
    <row r="1070" spans="2:14" x14ac:dyDescent="0.25">
      <c r="B1070"/>
      <c r="C1070"/>
      <c r="D1070"/>
      <c r="E1070"/>
      <c r="F1070"/>
      <c r="G1070"/>
      <c r="H1070"/>
      <c r="L1070"/>
      <c r="M1070"/>
      <c r="N1070"/>
    </row>
    <row r="1071" spans="2:14" x14ac:dyDescent="0.25">
      <c r="B1071"/>
      <c r="C1071"/>
      <c r="D1071"/>
      <c r="E1071"/>
      <c r="F1071"/>
      <c r="G1071"/>
      <c r="H1071"/>
      <c r="L1071"/>
      <c r="M1071"/>
      <c r="N1071"/>
    </row>
    <row r="1072" spans="2:14" x14ac:dyDescent="0.25">
      <c r="B1072"/>
      <c r="C1072"/>
      <c r="D1072"/>
      <c r="E1072"/>
      <c r="F1072"/>
      <c r="G1072"/>
      <c r="H1072"/>
      <c r="L1072"/>
      <c r="M1072"/>
      <c r="N1072"/>
    </row>
    <row r="1073" spans="2:14" x14ac:dyDescent="0.25">
      <c r="B1073"/>
      <c r="C1073"/>
      <c r="D1073"/>
      <c r="E1073"/>
      <c r="F1073"/>
      <c r="G1073"/>
      <c r="H1073"/>
      <c r="L1073"/>
      <c r="M1073"/>
      <c r="N1073"/>
    </row>
    <row r="1074" spans="2:14" x14ac:dyDescent="0.25">
      <c r="B1074"/>
      <c r="C1074"/>
      <c r="D1074"/>
      <c r="E1074"/>
      <c r="F1074"/>
      <c r="G1074"/>
      <c r="H1074"/>
      <c r="L1074"/>
      <c r="M1074"/>
      <c r="N1074"/>
    </row>
    <row r="1075" spans="2:14" x14ac:dyDescent="0.25">
      <c r="B1075"/>
      <c r="C1075"/>
      <c r="D1075"/>
      <c r="E1075"/>
      <c r="F1075"/>
      <c r="G1075"/>
      <c r="H1075"/>
      <c r="L1075"/>
      <c r="M1075"/>
      <c r="N1075"/>
    </row>
    <row r="1076" spans="2:14" x14ac:dyDescent="0.25">
      <c r="B1076"/>
      <c r="C1076"/>
      <c r="D1076"/>
      <c r="E1076"/>
      <c r="F1076"/>
      <c r="G1076"/>
      <c r="H1076"/>
      <c r="L1076"/>
      <c r="M1076"/>
      <c r="N1076"/>
    </row>
    <row r="1077" spans="2:14" x14ac:dyDescent="0.25">
      <c r="B1077"/>
      <c r="C1077"/>
      <c r="D1077"/>
      <c r="E1077"/>
      <c r="F1077"/>
      <c r="G1077"/>
      <c r="H1077"/>
      <c r="L1077"/>
      <c r="M1077"/>
      <c r="N1077"/>
    </row>
    <row r="1078" spans="2:14" x14ac:dyDescent="0.25">
      <c r="B1078"/>
      <c r="C1078"/>
      <c r="D1078"/>
      <c r="E1078"/>
      <c r="F1078"/>
      <c r="G1078"/>
      <c r="H1078"/>
      <c r="L1078"/>
      <c r="M1078"/>
      <c r="N1078"/>
    </row>
    <row r="1079" spans="2:14" x14ac:dyDescent="0.25">
      <c r="B1079"/>
      <c r="C1079"/>
      <c r="D1079"/>
      <c r="E1079"/>
      <c r="F1079"/>
      <c r="G1079"/>
      <c r="H1079"/>
      <c r="L1079"/>
      <c r="M1079"/>
      <c r="N1079"/>
    </row>
    <row r="1080" spans="2:14" x14ac:dyDescent="0.25">
      <c r="B1080"/>
      <c r="C1080"/>
      <c r="D1080"/>
      <c r="E1080"/>
      <c r="F1080"/>
      <c r="G1080"/>
      <c r="H1080"/>
      <c r="L1080"/>
      <c r="M1080"/>
      <c r="N1080"/>
    </row>
    <row r="1081" spans="2:14" x14ac:dyDescent="0.25">
      <c r="B1081"/>
      <c r="C1081"/>
      <c r="D1081"/>
      <c r="E1081"/>
      <c r="F1081"/>
      <c r="G1081"/>
      <c r="H1081"/>
      <c r="L1081"/>
      <c r="M1081"/>
      <c r="N1081"/>
    </row>
    <row r="1082" spans="2:14" x14ac:dyDescent="0.25">
      <c r="B1082"/>
      <c r="C1082"/>
      <c r="D1082"/>
      <c r="E1082"/>
      <c r="F1082"/>
      <c r="G1082"/>
      <c r="H1082"/>
      <c r="L1082"/>
      <c r="M1082"/>
      <c r="N1082"/>
    </row>
    <row r="1083" spans="2:14" x14ac:dyDescent="0.25">
      <c r="B1083"/>
      <c r="C1083"/>
      <c r="D1083"/>
      <c r="E1083"/>
      <c r="F1083"/>
      <c r="G1083"/>
      <c r="H1083"/>
      <c r="L1083"/>
      <c r="M1083"/>
      <c r="N1083"/>
    </row>
    <row r="1084" spans="2:14" x14ac:dyDescent="0.25">
      <c r="B1084"/>
      <c r="C1084"/>
      <c r="D1084"/>
      <c r="E1084"/>
      <c r="F1084"/>
      <c r="G1084"/>
      <c r="H1084"/>
      <c r="L1084"/>
      <c r="M1084"/>
      <c r="N1084"/>
    </row>
    <row r="1085" spans="2:14" x14ac:dyDescent="0.25">
      <c r="B1085"/>
      <c r="C1085"/>
      <c r="D1085"/>
      <c r="E1085"/>
      <c r="F1085"/>
      <c r="G1085"/>
      <c r="H1085"/>
      <c r="L1085"/>
      <c r="M1085"/>
      <c r="N1085"/>
    </row>
    <row r="1086" spans="2:14" x14ac:dyDescent="0.25">
      <c r="B1086"/>
      <c r="C1086"/>
      <c r="D1086"/>
      <c r="E1086"/>
      <c r="F1086"/>
      <c r="G1086"/>
      <c r="H1086"/>
      <c r="L1086"/>
      <c r="M1086"/>
      <c r="N1086"/>
    </row>
    <row r="1087" spans="2:14" x14ac:dyDescent="0.25">
      <c r="B1087"/>
      <c r="C1087"/>
      <c r="D1087"/>
      <c r="E1087"/>
      <c r="F1087"/>
      <c r="G1087"/>
      <c r="H1087"/>
      <c r="L1087"/>
      <c r="M1087"/>
      <c r="N1087"/>
    </row>
    <row r="1088" spans="2:14" x14ac:dyDescent="0.25">
      <c r="B1088"/>
      <c r="C1088"/>
      <c r="D1088"/>
      <c r="E1088"/>
      <c r="F1088"/>
      <c r="G1088"/>
      <c r="H1088"/>
      <c r="L1088"/>
      <c r="M1088"/>
      <c r="N1088"/>
    </row>
    <row r="1089" spans="2:14" x14ac:dyDescent="0.25">
      <c r="B1089"/>
      <c r="C1089"/>
      <c r="D1089"/>
      <c r="E1089"/>
      <c r="F1089"/>
      <c r="G1089"/>
      <c r="H1089"/>
      <c r="L1089"/>
      <c r="M1089"/>
      <c r="N1089"/>
    </row>
    <row r="1090" spans="2:14" x14ac:dyDescent="0.25">
      <c r="B1090"/>
      <c r="C1090"/>
      <c r="D1090"/>
      <c r="E1090"/>
      <c r="F1090"/>
      <c r="G1090"/>
      <c r="H1090"/>
      <c r="L1090"/>
      <c r="M1090"/>
      <c r="N1090"/>
    </row>
    <row r="1091" spans="2:14" x14ac:dyDescent="0.25">
      <c r="B1091"/>
      <c r="C1091"/>
      <c r="D1091"/>
      <c r="E1091"/>
      <c r="F1091"/>
      <c r="G1091"/>
      <c r="H1091"/>
      <c r="L1091"/>
      <c r="M1091"/>
      <c r="N1091"/>
    </row>
    <row r="1092" spans="2:14" x14ac:dyDescent="0.25">
      <c r="B1092"/>
      <c r="C1092"/>
      <c r="D1092"/>
      <c r="E1092"/>
      <c r="F1092"/>
      <c r="G1092"/>
      <c r="H1092"/>
      <c r="L1092"/>
      <c r="M1092"/>
      <c r="N1092"/>
    </row>
    <row r="1093" spans="2:14" x14ac:dyDescent="0.25">
      <c r="B1093"/>
      <c r="C1093"/>
      <c r="D1093"/>
      <c r="E1093"/>
      <c r="F1093"/>
      <c r="G1093"/>
      <c r="H1093"/>
      <c r="L1093"/>
      <c r="M1093"/>
      <c r="N1093"/>
    </row>
    <row r="1094" spans="2:14" x14ac:dyDescent="0.25">
      <c r="B1094"/>
      <c r="C1094"/>
      <c r="D1094"/>
      <c r="E1094"/>
      <c r="F1094"/>
      <c r="G1094"/>
      <c r="H1094"/>
      <c r="L1094"/>
      <c r="M1094"/>
      <c r="N1094"/>
    </row>
    <row r="1095" spans="2:14" x14ac:dyDescent="0.25">
      <c r="B1095"/>
      <c r="C1095"/>
      <c r="D1095"/>
      <c r="E1095"/>
      <c r="F1095"/>
      <c r="G1095"/>
      <c r="H1095"/>
      <c r="L1095"/>
      <c r="M1095"/>
      <c r="N1095"/>
    </row>
    <row r="1096" spans="2:14" x14ac:dyDescent="0.25">
      <c r="B1096"/>
      <c r="C1096"/>
      <c r="D1096"/>
      <c r="E1096"/>
      <c r="F1096"/>
      <c r="G1096"/>
      <c r="H1096"/>
      <c r="L1096"/>
      <c r="M1096"/>
      <c r="N1096"/>
    </row>
    <row r="1097" spans="2:14" x14ac:dyDescent="0.25">
      <c r="B1097"/>
      <c r="C1097"/>
      <c r="D1097"/>
      <c r="E1097"/>
      <c r="F1097"/>
      <c r="G1097"/>
      <c r="H1097"/>
      <c r="L1097"/>
      <c r="M1097"/>
      <c r="N1097"/>
    </row>
    <row r="1098" spans="2:14" x14ac:dyDescent="0.25">
      <c r="B1098"/>
      <c r="C1098"/>
      <c r="D1098"/>
      <c r="E1098"/>
      <c r="F1098"/>
      <c r="G1098"/>
      <c r="H1098"/>
      <c r="L1098"/>
      <c r="M1098"/>
      <c r="N1098"/>
    </row>
    <row r="1099" spans="2:14" x14ac:dyDescent="0.25">
      <c r="B1099"/>
      <c r="C1099"/>
      <c r="D1099"/>
      <c r="E1099"/>
      <c r="F1099"/>
      <c r="G1099"/>
      <c r="H1099"/>
      <c r="L1099"/>
      <c r="M1099"/>
      <c r="N1099"/>
    </row>
    <row r="1100" spans="2:14" x14ac:dyDescent="0.25">
      <c r="B1100"/>
      <c r="C1100"/>
      <c r="D1100"/>
      <c r="E1100"/>
      <c r="F1100"/>
      <c r="G1100"/>
      <c r="H1100"/>
      <c r="L1100"/>
      <c r="M1100"/>
      <c r="N1100"/>
    </row>
    <row r="1101" spans="2:14" x14ac:dyDescent="0.25">
      <c r="B1101"/>
      <c r="C1101"/>
      <c r="D1101"/>
      <c r="E1101"/>
      <c r="F1101"/>
      <c r="G1101"/>
      <c r="H1101"/>
      <c r="L1101"/>
      <c r="M1101"/>
      <c r="N1101"/>
    </row>
    <row r="1102" spans="2:14" x14ac:dyDescent="0.25">
      <c r="B1102"/>
      <c r="C1102"/>
      <c r="D1102"/>
      <c r="E1102"/>
      <c r="F1102"/>
      <c r="G1102"/>
      <c r="H1102"/>
      <c r="L1102"/>
      <c r="M1102"/>
      <c r="N1102"/>
    </row>
    <row r="1103" spans="2:14" x14ac:dyDescent="0.25">
      <c r="B1103"/>
      <c r="C1103"/>
      <c r="D1103"/>
      <c r="E1103"/>
      <c r="F1103"/>
      <c r="G1103"/>
      <c r="H1103"/>
      <c r="L1103"/>
      <c r="M1103"/>
      <c r="N1103"/>
    </row>
    <row r="1104" spans="2:14" x14ac:dyDescent="0.25">
      <c r="B1104"/>
      <c r="C1104"/>
      <c r="D1104"/>
      <c r="E1104"/>
      <c r="F1104"/>
      <c r="G1104"/>
      <c r="H1104"/>
      <c r="L1104"/>
      <c r="M1104"/>
      <c r="N1104"/>
    </row>
    <row r="1105" spans="2:14" x14ac:dyDescent="0.25">
      <c r="B1105"/>
      <c r="C1105"/>
      <c r="D1105"/>
      <c r="E1105"/>
      <c r="F1105"/>
      <c r="G1105"/>
      <c r="H1105"/>
      <c r="L1105"/>
      <c r="M1105"/>
      <c r="N1105"/>
    </row>
    <row r="1106" spans="2:14" x14ac:dyDescent="0.25">
      <c r="B1106"/>
      <c r="C1106"/>
      <c r="D1106"/>
      <c r="E1106"/>
      <c r="F1106"/>
      <c r="G1106"/>
      <c r="H1106"/>
      <c r="L1106"/>
      <c r="M1106"/>
      <c r="N1106"/>
    </row>
    <row r="1107" spans="2:14" x14ac:dyDescent="0.25">
      <c r="B1107"/>
      <c r="C1107"/>
      <c r="D1107"/>
      <c r="E1107"/>
      <c r="F1107"/>
      <c r="G1107"/>
      <c r="H1107"/>
      <c r="L1107"/>
      <c r="M1107"/>
      <c r="N1107"/>
    </row>
    <row r="1108" spans="2:14" x14ac:dyDescent="0.25">
      <c r="B1108"/>
      <c r="C1108"/>
      <c r="D1108"/>
      <c r="E1108"/>
      <c r="F1108"/>
      <c r="G1108"/>
      <c r="H1108"/>
      <c r="L1108"/>
      <c r="M1108"/>
      <c r="N1108"/>
    </row>
    <row r="1109" spans="2:14" x14ac:dyDescent="0.25">
      <c r="B1109"/>
      <c r="C1109"/>
      <c r="D1109"/>
      <c r="E1109"/>
      <c r="F1109"/>
      <c r="G1109"/>
      <c r="H1109"/>
      <c r="L1109"/>
      <c r="M1109"/>
      <c r="N1109"/>
    </row>
    <row r="1110" spans="2:14" x14ac:dyDescent="0.25">
      <c r="B1110"/>
      <c r="C1110"/>
      <c r="D1110"/>
      <c r="E1110"/>
      <c r="F1110"/>
      <c r="G1110"/>
      <c r="H1110"/>
      <c r="L1110"/>
      <c r="M1110"/>
      <c r="N1110"/>
    </row>
    <row r="1111" spans="2:14" x14ac:dyDescent="0.25">
      <c r="B1111"/>
      <c r="C1111"/>
      <c r="D1111"/>
      <c r="E1111"/>
      <c r="F1111"/>
      <c r="G1111"/>
      <c r="H1111"/>
      <c r="L1111"/>
      <c r="M1111"/>
      <c r="N1111"/>
    </row>
    <row r="1112" spans="2:14" x14ac:dyDescent="0.25">
      <c r="B1112"/>
      <c r="C1112"/>
      <c r="D1112"/>
      <c r="E1112"/>
      <c r="F1112"/>
      <c r="G1112"/>
      <c r="H1112"/>
      <c r="L1112"/>
      <c r="M1112"/>
      <c r="N1112"/>
    </row>
    <row r="1113" spans="2:14" x14ac:dyDescent="0.25">
      <c r="B1113"/>
      <c r="C1113"/>
      <c r="D1113"/>
      <c r="E1113"/>
      <c r="F1113"/>
      <c r="G1113"/>
      <c r="H1113"/>
      <c r="L1113"/>
      <c r="M1113"/>
      <c r="N1113"/>
    </row>
    <row r="1114" spans="2:14" x14ac:dyDescent="0.25">
      <c r="B1114"/>
      <c r="C1114"/>
      <c r="D1114"/>
      <c r="E1114"/>
      <c r="F1114"/>
      <c r="G1114"/>
      <c r="H1114"/>
      <c r="L1114"/>
      <c r="M1114"/>
      <c r="N1114"/>
    </row>
    <row r="1115" spans="2:14" x14ac:dyDescent="0.25">
      <c r="B1115"/>
      <c r="C1115"/>
      <c r="D1115"/>
      <c r="E1115"/>
      <c r="F1115"/>
      <c r="G1115"/>
      <c r="H1115"/>
      <c r="L1115"/>
      <c r="M1115"/>
      <c r="N1115"/>
    </row>
    <row r="1116" spans="2:14" x14ac:dyDescent="0.25">
      <c r="B1116"/>
      <c r="C1116"/>
      <c r="D1116"/>
      <c r="E1116"/>
      <c r="F1116"/>
      <c r="G1116"/>
      <c r="H1116"/>
      <c r="L1116"/>
      <c r="M1116"/>
      <c r="N1116"/>
    </row>
    <row r="1117" spans="2:14" x14ac:dyDescent="0.25">
      <c r="B1117"/>
      <c r="C1117"/>
      <c r="D1117"/>
      <c r="E1117"/>
      <c r="F1117"/>
      <c r="G1117"/>
      <c r="H1117"/>
      <c r="L1117"/>
      <c r="M1117"/>
      <c r="N1117"/>
    </row>
    <row r="1118" spans="2:14" x14ac:dyDescent="0.25">
      <c r="B1118"/>
      <c r="C1118"/>
      <c r="D1118"/>
      <c r="E1118"/>
      <c r="F1118"/>
      <c r="G1118"/>
      <c r="H1118"/>
      <c r="L1118"/>
      <c r="M1118"/>
      <c r="N1118"/>
    </row>
    <row r="1119" spans="2:14" x14ac:dyDescent="0.25">
      <c r="B1119"/>
      <c r="C1119"/>
      <c r="D1119"/>
      <c r="E1119"/>
      <c r="F1119"/>
      <c r="G1119"/>
      <c r="H1119"/>
      <c r="L1119"/>
      <c r="M1119"/>
      <c r="N1119"/>
    </row>
    <row r="1120" spans="2:14" x14ac:dyDescent="0.25">
      <c r="B1120"/>
      <c r="C1120"/>
      <c r="D1120"/>
      <c r="E1120"/>
      <c r="F1120"/>
      <c r="G1120"/>
      <c r="H1120"/>
      <c r="L1120"/>
      <c r="M1120"/>
      <c r="N1120"/>
    </row>
    <row r="1121" spans="2:14" x14ac:dyDescent="0.25">
      <c r="B1121"/>
      <c r="C1121"/>
      <c r="D1121"/>
      <c r="E1121"/>
      <c r="F1121"/>
      <c r="G1121"/>
      <c r="H1121"/>
      <c r="L1121"/>
      <c r="M1121"/>
      <c r="N1121"/>
    </row>
    <row r="1122" spans="2:14" x14ac:dyDescent="0.25">
      <c r="B1122"/>
      <c r="C1122"/>
      <c r="D1122"/>
      <c r="E1122"/>
      <c r="F1122"/>
      <c r="G1122"/>
      <c r="H1122"/>
      <c r="L1122"/>
      <c r="M1122"/>
      <c r="N1122"/>
    </row>
    <row r="1123" spans="2:14" x14ac:dyDescent="0.25">
      <c r="B1123"/>
      <c r="C1123"/>
      <c r="D1123"/>
      <c r="E1123"/>
      <c r="F1123"/>
      <c r="G1123"/>
      <c r="H1123"/>
      <c r="L1123"/>
      <c r="M1123"/>
      <c r="N1123"/>
    </row>
    <row r="1124" spans="2:14" x14ac:dyDescent="0.25">
      <c r="B1124"/>
      <c r="C1124"/>
      <c r="D1124"/>
      <c r="E1124"/>
      <c r="F1124"/>
      <c r="G1124"/>
      <c r="H1124"/>
      <c r="L1124"/>
      <c r="M1124"/>
      <c r="N1124"/>
    </row>
    <row r="1125" spans="2:14" x14ac:dyDescent="0.25">
      <c r="B1125"/>
      <c r="C1125"/>
      <c r="D1125"/>
      <c r="E1125"/>
      <c r="F1125"/>
      <c r="G1125"/>
      <c r="H1125"/>
      <c r="L1125"/>
      <c r="M1125"/>
      <c r="N1125"/>
    </row>
    <row r="1126" spans="2:14" x14ac:dyDescent="0.25">
      <c r="B1126"/>
      <c r="C1126"/>
      <c r="D1126"/>
      <c r="E1126"/>
      <c r="F1126"/>
      <c r="G1126"/>
      <c r="H1126"/>
      <c r="L1126"/>
      <c r="M1126"/>
      <c r="N1126"/>
    </row>
    <row r="1127" spans="2:14" x14ac:dyDescent="0.25">
      <c r="B1127"/>
      <c r="C1127"/>
      <c r="D1127"/>
      <c r="E1127"/>
      <c r="F1127"/>
      <c r="G1127"/>
      <c r="H1127"/>
      <c r="L1127"/>
      <c r="M1127"/>
      <c r="N1127"/>
    </row>
    <row r="1128" spans="2:14" x14ac:dyDescent="0.25">
      <c r="B1128"/>
      <c r="C1128"/>
      <c r="D1128"/>
      <c r="E1128"/>
      <c r="F1128"/>
      <c r="G1128"/>
      <c r="H1128"/>
      <c r="L1128"/>
      <c r="M1128"/>
      <c r="N1128"/>
    </row>
    <row r="1129" spans="2:14" x14ac:dyDescent="0.25">
      <c r="B1129"/>
      <c r="C1129"/>
      <c r="D1129"/>
      <c r="E1129"/>
      <c r="F1129"/>
      <c r="G1129"/>
      <c r="H1129"/>
      <c r="L1129"/>
      <c r="M1129"/>
      <c r="N1129"/>
    </row>
    <row r="1130" spans="2:14" x14ac:dyDescent="0.25">
      <c r="B1130"/>
      <c r="C1130"/>
      <c r="D1130"/>
      <c r="E1130"/>
      <c r="F1130"/>
      <c r="G1130"/>
      <c r="H1130"/>
      <c r="L1130"/>
      <c r="M1130"/>
      <c r="N1130"/>
    </row>
    <row r="1131" spans="2:14" x14ac:dyDescent="0.25">
      <c r="B1131"/>
      <c r="C1131"/>
      <c r="D1131"/>
      <c r="E1131"/>
      <c r="F1131"/>
      <c r="G1131"/>
      <c r="H1131"/>
      <c r="L1131"/>
      <c r="M1131"/>
      <c r="N1131"/>
    </row>
    <row r="1132" spans="2:14" x14ac:dyDescent="0.25">
      <c r="B1132"/>
      <c r="C1132"/>
      <c r="D1132"/>
      <c r="E1132"/>
      <c r="F1132"/>
      <c r="G1132"/>
      <c r="H1132"/>
      <c r="L1132"/>
      <c r="M1132"/>
      <c r="N1132"/>
    </row>
    <row r="1133" spans="2:14" x14ac:dyDescent="0.25">
      <c r="B1133"/>
      <c r="C1133"/>
      <c r="D1133"/>
      <c r="E1133"/>
      <c r="F1133"/>
      <c r="G1133"/>
      <c r="H1133"/>
      <c r="L1133"/>
      <c r="M1133"/>
      <c r="N1133"/>
    </row>
    <row r="1134" spans="2:14" x14ac:dyDescent="0.25">
      <c r="B1134"/>
      <c r="C1134"/>
      <c r="D1134"/>
      <c r="E1134"/>
      <c r="F1134"/>
      <c r="G1134"/>
      <c r="H1134"/>
      <c r="L1134"/>
      <c r="M1134"/>
      <c r="N1134"/>
    </row>
    <row r="1135" spans="2:14" x14ac:dyDescent="0.25">
      <c r="B1135"/>
      <c r="C1135"/>
      <c r="D1135"/>
      <c r="E1135"/>
      <c r="F1135"/>
      <c r="G1135"/>
      <c r="H1135"/>
      <c r="L1135"/>
      <c r="M1135"/>
      <c r="N1135"/>
    </row>
    <row r="1136" spans="2:14" x14ac:dyDescent="0.25">
      <c r="B1136"/>
      <c r="C1136"/>
      <c r="D1136"/>
      <c r="E1136"/>
      <c r="F1136"/>
      <c r="G1136"/>
      <c r="H1136"/>
      <c r="L1136"/>
      <c r="M1136"/>
      <c r="N1136"/>
    </row>
    <row r="1137" spans="2:14" x14ac:dyDescent="0.25">
      <c r="B1137"/>
      <c r="C1137"/>
      <c r="D1137"/>
      <c r="E1137"/>
      <c r="F1137"/>
      <c r="G1137"/>
      <c r="H1137"/>
      <c r="L1137"/>
      <c r="M1137"/>
      <c r="N1137"/>
    </row>
    <row r="1138" spans="2:14" x14ac:dyDescent="0.25">
      <c r="B1138"/>
      <c r="C1138"/>
      <c r="D1138"/>
      <c r="E1138"/>
      <c r="F1138"/>
      <c r="G1138"/>
      <c r="H1138"/>
      <c r="L1138"/>
      <c r="M1138"/>
      <c r="N1138"/>
    </row>
    <row r="1139" spans="2:14" x14ac:dyDescent="0.25">
      <c r="B1139"/>
      <c r="C1139"/>
      <c r="D1139"/>
      <c r="E1139"/>
      <c r="F1139"/>
      <c r="G1139"/>
      <c r="H1139"/>
      <c r="L1139"/>
      <c r="M1139"/>
      <c r="N1139"/>
    </row>
    <row r="1140" spans="2:14" x14ac:dyDescent="0.25">
      <c r="B1140"/>
      <c r="C1140"/>
      <c r="D1140"/>
      <c r="E1140"/>
      <c r="F1140"/>
      <c r="G1140"/>
      <c r="H1140"/>
      <c r="L1140"/>
      <c r="M1140"/>
      <c r="N1140"/>
    </row>
    <row r="1141" spans="2:14" x14ac:dyDescent="0.25">
      <c r="B1141"/>
      <c r="C1141"/>
      <c r="D1141"/>
      <c r="E1141"/>
      <c r="F1141"/>
      <c r="G1141"/>
      <c r="H1141"/>
      <c r="L1141"/>
      <c r="M1141"/>
      <c r="N1141"/>
    </row>
    <row r="1142" spans="2:14" x14ac:dyDescent="0.25">
      <c r="B1142"/>
      <c r="C1142"/>
      <c r="D1142"/>
      <c r="E1142"/>
      <c r="F1142"/>
      <c r="G1142"/>
      <c r="H1142"/>
      <c r="L1142"/>
      <c r="M1142"/>
      <c r="N1142"/>
    </row>
    <row r="1143" spans="2:14" x14ac:dyDescent="0.25">
      <c r="B1143"/>
      <c r="C1143"/>
      <c r="D1143"/>
      <c r="E1143"/>
      <c r="F1143"/>
      <c r="G1143"/>
      <c r="H1143"/>
      <c r="L1143"/>
      <c r="M1143"/>
      <c r="N1143"/>
    </row>
    <row r="1144" spans="2:14" x14ac:dyDescent="0.25">
      <c r="B1144"/>
      <c r="C1144"/>
      <c r="D1144"/>
      <c r="E1144"/>
      <c r="F1144"/>
      <c r="G1144"/>
      <c r="H1144"/>
      <c r="L1144"/>
      <c r="M1144"/>
      <c r="N1144"/>
    </row>
    <row r="1145" spans="2:14" x14ac:dyDescent="0.25">
      <c r="B1145"/>
      <c r="C1145"/>
      <c r="D1145"/>
      <c r="E1145"/>
      <c r="F1145"/>
      <c r="G1145"/>
      <c r="H1145"/>
      <c r="L1145"/>
      <c r="M1145"/>
      <c r="N1145"/>
    </row>
    <row r="1146" spans="2:14" x14ac:dyDescent="0.25">
      <c r="B1146"/>
      <c r="C1146"/>
      <c r="D1146"/>
      <c r="E1146"/>
      <c r="F1146"/>
      <c r="G1146"/>
      <c r="H1146"/>
      <c r="L1146"/>
      <c r="M1146"/>
      <c r="N1146"/>
    </row>
    <row r="1147" spans="2:14" x14ac:dyDescent="0.25">
      <c r="B1147"/>
      <c r="C1147"/>
      <c r="D1147"/>
      <c r="E1147"/>
      <c r="F1147"/>
      <c r="G1147"/>
      <c r="H1147"/>
      <c r="L1147"/>
      <c r="M1147"/>
      <c r="N1147"/>
    </row>
    <row r="1148" spans="2:14" x14ac:dyDescent="0.25">
      <c r="B1148"/>
      <c r="C1148"/>
      <c r="D1148"/>
      <c r="E1148"/>
      <c r="F1148"/>
      <c r="G1148"/>
      <c r="H1148"/>
      <c r="L1148"/>
      <c r="M1148"/>
      <c r="N1148"/>
    </row>
    <row r="1149" spans="2:14" x14ac:dyDescent="0.25">
      <c r="B1149"/>
      <c r="C1149"/>
      <c r="D1149"/>
      <c r="E1149"/>
      <c r="F1149"/>
      <c r="G1149"/>
      <c r="H1149"/>
      <c r="L1149"/>
      <c r="M1149"/>
      <c r="N1149"/>
    </row>
    <row r="1150" spans="2:14" x14ac:dyDescent="0.25">
      <c r="B1150"/>
      <c r="C1150"/>
      <c r="D1150"/>
      <c r="E1150"/>
      <c r="F1150"/>
      <c r="G1150"/>
      <c r="H1150"/>
      <c r="L1150"/>
      <c r="M1150"/>
      <c r="N1150"/>
    </row>
    <row r="1151" spans="2:14" x14ac:dyDescent="0.25">
      <c r="B1151"/>
      <c r="C1151"/>
      <c r="D1151"/>
      <c r="E1151"/>
      <c r="F1151"/>
      <c r="G1151"/>
      <c r="H1151"/>
      <c r="L1151"/>
      <c r="M1151"/>
      <c r="N1151"/>
    </row>
    <row r="1152" spans="2:14" x14ac:dyDescent="0.25">
      <c r="B1152"/>
      <c r="C1152"/>
      <c r="D1152"/>
      <c r="E1152"/>
      <c r="F1152"/>
      <c r="G1152"/>
      <c r="H1152"/>
      <c r="L1152"/>
      <c r="M1152"/>
      <c r="N1152"/>
    </row>
    <row r="1153" spans="2:14" x14ac:dyDescent="0.25">
      <c r="B1153"/>
      <c r="C1153"/>
      <c r="D1153"/>
      <c r="E1153"/>
      <c r="F1153"/>
      <c r="G1153"/>
      <c r="H1153"/>
      <c r="L1153"/>
      <c r="M1153"/>
      <c r="N1153"/>
    </row>
    <row r="1154" spans="2:14" x14ac:dyDescent="0.25">
      <c r="B1154"/>
      <c r="C1154"/>
      <c r="D1154"/>
      <c r="E1154"/>
      <c r="F1154"/>
      <c r="G1154"/>
      <c r="H1154"/>
      <c r="L1154"/>
      <c r="M1154"/>
      <c r="N1154"/>
    </row>
    <row r="1155" spans="2:14" x14ac:dyDescent="0.25">
      <c r="B1155"/>
      <c r="C1155"/>
      <c r="D1155"/>
      <c r="E1155"/>
      <c r="F1155"/>
      <c r="G1155"/>
      <c r="H1155"/>
      <c r="L1155"/>
      <c r="M1155"/>
      <c r="N1155"/>
    </row>
  </sheetData>
  <autoFilter ref="B6:AN573" xr:uid="{5FB162E5-6F69-453F-83F5-98CEC5C5107E}"/>
  <sortState xmlns:xlrd2="http://schemas.microsoft.com/office/spreadsheetml/2017/richdata2" ref="A7:AM571">
    <sortCondition descending="1" ref="G7:G571"/>
  </sortState>
  <mergeCells count="29">
    <mergeCell ref="B3:H3"/>
    <mergeCell ref="AD5:AF5"/>
    <mergeCell ref="AG5:AI5"/>
    <mergeCell ref="AJ5:AL5"/>
    <mergeCell ref="I4:N4"/>
    <mergeCell ref="O4:AF4"/>
    <mergeCell ref="AG4:AL4"/>
    <mergeCell ref="I5:K5"/>
    <mergeCell ref="L5:N5"/>
    <mergeCell ref="O5:Q5"/>
    <mergeCell ref="R5:T5"/>
    <mergeCell ref="U5:W5"/>
    <mergeCell ref="X5:Z5"/>
    <mergeCell ref="AA5:AC5"/>
    <mergeCell ref="AJ3:AL3"/>
    <mergeCell ref="U3:W3"/>
    <mergeCell ref="I2:N2"/>
    <mergeCell ref="O2:T2"/>
    <mergeCell ref="U2:AC2"/>
    <mergeCell ref="AD2:AF2"/>
    <mergeCell ref="AG2:AL2"/>
    <mergeCell ref="X3:Z3"/>
    <mergeCell ref="AA3:AC3"/>
    <mergeCell ref="AD3:AF3"/>
    <mergeCell ref="AG3:AI3"/>
    <mergeCell ref="I3:K3"/>
    <mergeCell ref="L3:N3"/>
    <mergeCell ref="O3:Q3"/>
    <mergeCell ref="R3:T3"/>
  </mergeCells>
  <pageMargins left="0.25" right="0.25" top="0.75" bottom="0.75" header="0.3" footer="0.3"/>
  <pageSetup scale="62" orientation="landscape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C00000"/>
  </sheetPr>
  <dimension ref="A1:AL900"/>
  <sheetViews>
    <sheetView showGridLines="0" zoomScaleNormal="100" zoomScaleSheetLayoutView="90" workbookViewId="0">
      <selection activeCell="D13" sqref="D13"/>
    </sheetView>
  </sheetViews>
  <sheetFormatPr defaultRowHeight="15" x14ac:dyDescent="0.25"/>
  <cols>
    <col min="1" max="1" width="46.5703125" customWidth="1"/>
    <col min="2" max="3" width="13.85546875" style="68" customWidth="1"/>
    <col min="4" max="4" width="11" style="68" customWidth="1"/>
    <col min="5" max="5" width="1.28515625" style="68" customWidth="1"/>
    <col min="25" max="26" width="9.140625" customWidth="1"/>
    <col min="27" max="30" width="25.85546875" customWidth="1"/>
    <col min="31" max="34" width="9.140625" customWidth="1"/>
    <col min="35" max="35" width="24.28515625" customWidth="1"/>
    <col min="36" max="36" width="29" customWidth="1"/>
    <col min="37" max="38" width="26.28515625" customWidth="1"/>
  </cols>
  <sheetData>
    <row r="1" spans="1:38" ht="30" x14ac:dyDescent="0.4">
      <c r="A1" s="102" t="s">
        <v>1166</v>
      </c>
      <c r="B1" s="80"/>
      <c r="C1" s="80"/>
      <c r="D1" s="80"/>
      <c r="E1" s="80"/>
      <c r="F1" s="132" t="str">
        <f>A9</f>
        <v>Atlantic City city, Atlantic County</v>
      </c>
      <c r="G1" s="132"/>
      <c r="H1" s="132"/>
      <c r="I1" s="132"/>
      <c r="J1" s="132"/>
      <c r="K1" s="132"/>
      <c r="L1" s="132"/>
      <c r="M1" s="132"/>
      <c r="N1" s="132"/>
      <c r="O1" s="132"/>
      <c r="P1" s="132"/>
      <c r="Q1" s="132"/>
      <c r="R1" s="132"/>
      <c r="S1" s="132"/>
      <c r="T1" s="133"/>
    </row>
    <row r="2" spans="1:38" x14ac:dyDescent="0.25">
      <c r="A2" s="84"/>
      <c r="T2" s="82"/>
    </row>
    <row r="3" spans="1:38" ht="23.25" x14ac:dyDescent="0.35">
      <c r="A3" s="81"/>
      <c r="T3" s="82"/>
    </row>
    <row r="4" spans="1:38" x14ac:dyDescent="0.25">
      <c r="A4" s="83" t="s">
        <v>598</v>
      </c>
      <c r="T4" s="82"/>
    </row>
    <row r="5" spans="1:38" x14ac:dyDescent="0.25">
      <c r="A5" s="84">
        <v>15</v>
      </c>
      <c r="T5" s="82"/>
    </row>
    <row r="6" spans="1:38" x14ac:dyDescent="0.25">
      <c r="A6" s="84"/>
      <c r="T6" s="82"/>
    </row>
    <row r="7" spans="1:38" ht="15.75" x14ac:dyDescent="0.25">
      <c r="A7" s="90" t="s">
        <v>1220</v>
      </c>
      <c r="T7" s="82"/>
    </row>
    <row r="8" spans="1:38" ht="46.5" customHeight="1" x14ac:dyDescent="0.25">
      <c r="A8" s="85"/>
      <c r="B8" s="72" t="s">
        <v>1217</v>
      </c>
      <c r="C8" s="72" t="s">
        <v>1218</v>
      </c>
      <c r="E8"/>
      <c r="S8" s="82"/>
      <c r="T8" s="82"/>
    </row>
    <row r="9" spans="1:38" ht="16.5" customHeight="1" x14ac:dyDescent="0.25">
      <c r="A9" s="70" t="str">
        <f>IFERROR(VLOOKUP(A5,Y11:AC575,5,FALSE),"None selected")</f>
        <v>Atlantic City city, Atlantic County</v>
      </c>
      <c r="B9" s="69">
        <f>IFERROR(AJ15,"--")</f>
        <v>80.884716083915123</v>
      </c>
      <c r="C9" s="71">
        <f>IFERROR(AJ19,"--")</f>
        <v>5</v>
      </c>
      <c r="E9" s="65"/>
      <c r="S9" s="82"/>
      <c r="T9" s="82"/>
      <c r="X9" s="73"/>
      <c r="Y9" s="73"/>
      <c r="Z9" s="73"/>
      <c r="AA9" s="73"/>
      <c r="AB9" s="73"/>
      <c r="AC9" s="73"/>
      <c r="AD9" s="73"/>
      <c r="AE9" s="73"/>
      <c r="AF9" s="73"/>
      <c r="AG9" s="73"/>
      <c r="AH9" s="73"/>
      <c r="AI9" s="73"/>
      <c r="AJ9" s="73"/>
      <c r="AK9" s="73"/>
    </row>
    <row r="10" spans="1:38" ht="16.5" x14ac:dyDescent="0.3">
      <c r="A10" s="84"/>
      <c r="E10"/>
      <c r="S10" s="82"/>
      <c r="T10" s="82"/>
      <c r="Y10" s="74">
        <v>1</v>
      </c>
      <c r="Z10" s="75"/>
      <c r="AA10" s="76" t="s">
        <v>11</v>
      </c>
      <c r="AB10" s="75" t="s">
        <v>10</v>
      </c>
      <c r="AC10" s="74" t="s">
        <v>1164</v>
      </c>
      <c r="AD10" s="74"/>
      <c r="AE10" s="74"/>
      <c r="AF10" s="74"/>
      <c r="AG10" s="74"/>
      <c r="AH10" s="74"/>
      <c r="AI10" s="94" t="s">
        <v>1165</v>
      </c>
      <c r="AJ10" s="74"/>
      <c r="AK10" s="74"/>
      <c r="AL10" s="74"/>
    </row>
    <row r="11" spans="1:38" ht="16.5" x14ac:dyDescent="0.3">
      <c r="A11" s="84"/>
      <c r="E11"/>
      <c r="S11" s="82"/>
      <c r="T11" s="82"/>
      <c r="Y11" s="74">
        <v>2</v>
      </c>
      <c r="Z11" s="75" t="s">
        <v>599</v>
      </c>
      <c r="AA11" s="76" t="s">
        <v>54</v>
      </c>
      <c r="AB11" s="75" t="s">
        <v>363</v>
      </c>
      <c r="AC11" s="74" t="str">
        <f t="shared" ref="AC11:AC74" si="0">AB11&amp;", "&amp;AA11&amp;" County"</f>
        <v>Aberdeen township, Monmouth County</v>
      </c>
      <c r="AD11" s="74"/>
      <c r="AE11" s="74"/>
      <c r="AF11" s="74"/>
      <c r="AG11" s="74"/>
      <c r="AH11" s="74"/>
      <c r="AI11" s="74"/>
      <c r="AJ11" s="74"/>
      <c r="AK11" s="74"/>
      <c r="AL11" s="74"/>
    </row>
    <row r="12" spans="1:38" ht="16.5" x14ac:dyDescent="0.3">
      <c r="A12" s="90" t="s">
        <v>1221</v>
      </c>
      <c r="T12" s="82"/>
      <c r="Y12" s="74">
        <v>3</v>
      </c>
      <c r="Z12" s="75" t="s">
        <v>600</v>
      </c>
      <c r="AA12" s="76" t="s">
        <v>24</v>
      </c>
      <c r="AB12" s="75" t="s">
        <v>148</v>
      </c>
      <c r="AC12" s="74" t="str">
        <f t="shared" si="0"/>
        <v>Absecon city, Atlantic County</v>
      </c>
      <c r="AD12" s="74"/>
      <c r="AE12" s="74"/>
      <c r="AF12" s="74"/>
      <c r="AG12" s="74"/>
      <c r="AH12" s="74"/>
      <c r="AI12" s="74"/>
      <c r="AJ12" s="74"/>
      <c r="AK12" s="74"/>
      <c r="AL12" s="74"/>
    </row>
    <row r="13" spans="1:38" ht="58.5" customHeight="1" x14ac:dyDescent="0.3">
      <c r="A13" s="85"/>
      <c r="B13" s="72" t="s">
        <v>1184</v>
      </c>
      <c r="C13" s="72" t="s">
        <v>1214</v>
      </c>
      <c r="D13" s="72" t="s">
        <v>1219</v>
      </c>
      <c r="T13" s="82"/>
      <c r="Y13" s="74">
        <v>4</v>
      </c>
      <c r="Z13" s="75" t="s">
        <v>601</v>
      </c>
      <c r="AA13" s="76" t="s">
        <v>91</v>
      </c>
      <c r="AB13" s="75" t="s">
        <v>540</v>
      </c>
      <c r="AC13" s="74" t="str">
        <f t="shared" si="0"/>
        <v>Alexandria township, Hunterdon County</v>
      </c>
      <c r="AD13" s="74"/>
      <c r="AE13" s="74"/>
      <c r="AF13" s="74"/>
      <c r="AG13" s="74"/>
      <c r="AH13" s="74"/>
      <c r="AI13" s="74"/>
      <c r="AJ13" s="93" t="str">
        <f>A9</f>
        <v>Atlantic City city, Atlantic County</v>
      </c>
      <c r="AK13" s="93"/>
      <c r="AL13" s="93"/>
    </row>
    <row r="14" spans="1:38" ht="16.5" x14ac:dyDescent="0.3">
      <c r="A14" s="70" t="str">
        <f>IFERROR(VLOOKUP(A5,Y11:AC575,5,FALSE),"None selected")</f>
        <v>Atlantic City city, Atlantic County</v>
      </c>
      <c r="B14" s="69">
        <f>IFERROR(AJ16,"--")</f>
        <v>89.835894388710585</v>
      </c>
      <c r="C14" s="69">
        <f>IFERROR(AJ20,"--")</f>
        <v>-8.9511783047954623</v>
      </c>
      <c r="D14" s="71">
        <f>IFERROR(AJ21,"--")</f>
        <v>2</v>
      </c>
      <c r="T14" s="82"/>
      <c r="Y14" s="74">
        <v>5</v>
      </c>
      <c r="Z14" s="75" t="s">
        <v>602</v>
      </c>
      <c r="AA14" s="76" t="s">
        <v>63</v>
      </c>
      <c r="AB14" s="75" t="s">
        <v>482</v>
      </c>
      <c r="AC14" s="74" t="str">
        <f t="shared" si="0"/>
        <v>Allamuchy township, Warren County</v>
      </c>
      <c r="AD14" s="74"/>
      <c r="AE14" s="74"/>
      <c r="AF14" s="74"/>
      <c r="AG14" s="74"/>
      <c r="AH14" s="74"/>
      <c r="AI14" s="77" t="s">
        <v>13</v>
      </c>
      <c r="AJ14" s="95">
        <f>VLOOKUP(VLOOKUP(A5,$Y$10:$Z$575,2,FALSE),'2023 MRI - Alphabetical'!A7:G571,5,FALSE)</f>
        <v>-20.129036869528054</v>
      </c>
      <c r="AK14" s="95"/>
      <c r="AL14" s="95"/>
    </row>
    <row r="15" spans="1:38" ht="16.5" x14ac:dyDescent="0.3">
      <c r="A15" s="97"/>
      <c r="B15" s="67"/>
      <c r="C15" s="67"/>
      <c r="D15" s="67"/>
      <c r="G15" s="68"/>
      <c r="T15" s="82"/>
      <c r="Y15" s="74">
        <v>6</v>
      </c>
      <c r="Z15" s="75" t="s">
        <v>603</v>
      </c>
      <c r="AA15" s="76" t="s">
        <v>93</v>
      </c>
      <c r="AB15" s="75" t="s">
        <v>539</v>
      </c>
      <c r="AC15" s="74" t="str">
        <f t="shared" si="0"/>
        <v>Allendale borough, Bergen County</v>
      </c>
      <c r="AD15" s="74"/>
      <c r="AE15" s="74"/>
      <c r="AF15" s="74"/>
      <c r="AG15" s="74"/>
      <c r="AH15" s="74"/>
      <c r="AI15" s="77" t="s">
        <v>14</v>
      </c>
      <c r="AJ15" s="96">
        <f>VLOOKUP(VLOOKUP(A5,$Y$10:$Z$575,2,FALSE),'2023 MRI - Alphabetical'!A7:G571,6,FALSE)</f>
        <v>80.884716083915123</v>
      </c>
      <c r="AK15" s="96"/>
      <c r="AL15" s="96"/>
    </row>
    <row r="16" spans="1:38" ht="16.5" x14ac:dyDescent="0.3">
      <c r="A16" s="97"/>
      <c r="B16" s="67"/>
      <c r="C16" s="67"/>
      <c r="D16" s="67"/>
      <c r="F16" s="67"/>
      <c r="G16" s="68"/>
      <c r="T16" s="82"/>
      <c r="Y16" s="74">
        <v>7</v>
      </c>
      <c r="Z16" s="75" t="s">
        <v>604</v>
      </c>
      <c r="AA16" s="76" t="s">
        <v>54</v>
      </c>
      <c r="AB16" s="75" t="s">
        <v>470</v>
      </c>
      <c r="AC16" s="74" t="str">
        <f t="shared" si="0"/>
        <v>Allenhurst borough, Monmouth County</v>
      </c>
      <c r="AD16" s="74"/>
      <c r="AE16" s="74"/>
      <c r="AF16" s="74"/>
      <c r="AG16" s="74"/>
      <c r="AH16" s="74"/>
      <c r="AI16" s="77" t="s">
        <v>1216</v>
      </c>
      <c r="AJ16" s="96">
        <f>AJ15-AJ20</f>
        <v>89.835894388710585</v>
      </c>
      <c r="AK16" s="96"/>
      <c r="AL16" s="96"/>
    </row>
    <row r="17" spans="1:38" ht="16.5" x14ac:dyDescent="0.3">
      <c r="A17" s="97"/>
      <c r="B17" s="67"/>
      <c r="C17" s="67"/>
      <c r="D17" s="67"/>
      <c r="F17" s="91"/>
      <c r="G17" s="68"/>
      <c r="T17" s="82"/>
      <c r="Y17" s="74">
        <v>8</v>
      </c>
      <c r="Z17" s="75" t="s">
        <v>605</v>
      </c>
      <c r="AA17" s="76" t="s">
        <v>54</v>
      </c>
      <c r="AB17" s="75" t="s">
        <v>438</v>
      </c>
      <c r="AC17" s="74" t="str">
        <f t="shared" si="0"/>
        <v>Allentown borough, Monmouth County</v>
      </c>
      <c r="AD17" s="74"/>
      <c r="AE17" s="74"/>
      <c r="AF17" s="74"/>
      <c r="AG17" s="74"/>
      <c r="AH17" s="74"/>
      <c r="AI17" s="77"/>
      <c r="AJ17" s="96"/>
      <c r="AK17" s="96"/>
      <c r="AL17" s="96"/>
    </row>
    <row r="18" spans="1:38" ht="19.5" customHeight="1" x14ac:dyDescent="0.3">
      <c r="A18" s="97"/>
      <c r="B18" s="67"/>
      <c r="C18" s="67"/>
      <c r="D18" s="67"/>
      <c r="F18" s="91"/>
      <c r="G18" s="68"/>
      <c r="T18" s="82"/>
      <c r="Y18" s="74">
        <v>9</v>
      </c>
      <c r="Z18" s="75" t="s">
        <v>606</v>
      </c>
      <c r="AA18" s="76" t="s">
        <v>22</v>
      </c>
      <c r="AB18" s="75" t="s">
        <v>299</v>
      </c>
      <c r="AC18" s="74" t="str">
        <f t="shared" si="0"/>
        <v>Alloway township, Salem County</v>
      </c>
      <c r="AD18" s="74"/>
      <c r="AE18" s="74"/>
      <c r="AF18" s="74"/>
      <c r="AG18" s="74"/>
      <c r="AH18" s="74"/>
      <c r="AI18" s="77"/>
      <c r="AJ18" s="96"/>
      <c r="AK18" s="96"/>
      <c r="AL18" s="96"/>
    </row>
    <row r="19" spans="1:38" ht="16.5" x14ac:dyDescent="0.3">
      <c r="A19" s="84"/>
      <c r="T19" s="82"/>
      <c r="Y19" s="74">
        <v>10</v>
      </c>
      <c r="Z19" s="75" t="s">
        <v>607</v>
      </c>
      <c r="AA19" s="76" t="s">
        <v>63</v>
      </c>
      <c r="AB19" s="75" t="s">
        <v>199</v>
      </c>
      <c r="AC19" s="74" t="str">
        <f t="shared" si="0"/>
        <v>Alpha borough, Warren County</v>
      </c>
      <c r="AD19" s="74"/>
      <c r="AE19" s="74"/>
      <c r="AF19" s="74"/>
      <c r="AG19" s="74"/>
      <c r="AH19" s="74"/>
      <c r="AI19" s="77" t="s">
        <v>15</v>
      </c>
      <c r="AJ19" s="96">
        <f>VLOOKUP(VLOOKUP(A5,$Y$10:$Z$575,2,FALSE),'2023 MRI - Alphabetical'!A7:G571,7,FALSE)</f>
        <v>5</v>
      </c>
      <c r="AK19" s="96"/>
      <c r="AL19" s="96"/>
    </row>
    <row r="20" spans="1:38" ht="31.5" x14ac:dyDescent="0.3">
      <c r="A20" s="92"/>
      <c r="T20" s="82"/>
      <c r="Y20" s="74">
        <v>11</v>
      </c>
      <c r="Z20" s="75" t="s">
        <v>608</v>
      </c>
      <c r="AA20" s="76" t="s">
        <v>93</v>
      </c>
      <c r="AB20" s="75" t="s">
        <v>455</v>
      </c>
      <c r="AC20" s="74" t="str">
        <f t="shared" si="0"/>
        <v>Alpine borough, Bergen County</v>
      </c>
      <c r="AD20" s="74"/>
      <c r="AE20" s="74"/>
      <c r="AF20" s="74"/>
      <c r="AG20" s="74"/>
      <c r="AH20" s="74"/>
      <c r="AI20" s="77" t="s">
        <v>1214</v>
      </c>
      <c r="AJ20" s="96">
        <f>VLOOKUP(VLOOKUP(A5,$Y$10:$Z$575,2,FALSE),'Changes 2020-2023- Alphabetical'!$A$7:$H$570,7,FALSE)</f>
        <v>-8.9511783047954623</v>
      </c>
      <c r="AK20" s="96"/>
      <c r="AL20" s="96"/>
    </row>
    <row r="21" spans="1:38" ht="6" customHeight="1" x14ac:dyDescent="0.3">
      <c r="A21" s="84"/>
      <c r="T21" s="82"/>
      <c r="Y21" s="74">
        <v>12</v>
      </c>
      <c r="Z21" s="75" t="s">
        <v>609</v>
      </c>
      <c r="AA21" s="76" t="s">
        <v>71</v>
      </c>
      <c r="AB21" s="76" t="s">
        <v>306</v>
      </c>
      <c r="AC21" s="74" t="str">
        <f t="shared" si="0"/>
        <v>Andover borough, Sussex County</v>
      </c>
      <c r="AD21" s="74"/>
      <c r="AE21" s="74"/>
      <c r="AF21" s="74"/>
      <c r="AG21" s="74"/>
      <c r="AH21" s="74"/>
      <c r="AI21" s="77" t="s">
        <v>1215</v>
      </c>
      <c r="AJ21" s="96">
        <f>VLOOKUP(VLOOKUP(A5,$Y$10:$Z$575,2,FALSE),'Changes 2020-2023- Alphabetical'!$A$7:$H$570,8,FALSE)</f>
        <v>2</v>
      </c>
      <c r="AK21" s="96"/>
      <c r="AL21" s="96"/>
    </row>
    <row r="22" spans="1:38" ht="6" customHeight="1" x14ac:dyDescent="0.3">
      <c r="A22" s="84"/>
      <c r="T22" s="82"/>
      <c r="Y22" s="74">
        <v>13</v>
      </c>
      <c r="Z22" s="75" t="s">
        <v>610</v>
      </c>
      <c r="AA22" s="76" t="s">
        <v>71</v>
      </c>
      <c r="AB22" s="75" t="s">
        <v>410</v>
      </c>
      <c r="AC22" s="74" t="str">
        <f t="shared" si="0"/>
        <v>Andover township, Sussex County</v>
      </c>
      <c r="AD22" s="74"/>
      <c r="AE22" s="74"/>
      <c r="AF22" s="74"/>
      <c r="AG22" s="74"/>
      <c r="AH22" s="74"/>
      <c r="AI22" s="74"/>
      <c r="AJ22" s="74"/>
      <c r="AK22" s="74"/>
      <c r="AL22" s="74"/>
    </row>
    <row r="23" spans="1:38" ht="6" customHeight="1" x14ac:dyDescent="0.3">
      <c r="A23" s="84"/>
      <c r="T23" s="82"/>
      <c r="Y23" s="74">
        <v>14</v>
      </c>
      <c r="Z23" s="75" t="s">
        <v>611</v>
      </c>
      <c r="AA23" s="76" t="s">
        <v>54</v>
      </c>
      <c r="AB23" s="75" t="s">
        <v>53</v>
      </c>
      <c r="AC23" s="74" t="str">
        <f t="shared" si="0"/>
        <v>Asbury Park city, Monmouth County</v>
      </c>
      <c r="AD23" s="74"/>
      <c r="AE23" s="74"/>
      <c r="AF23" s="74"/>
      <c r="AG23" s="74"/>
      <c r="AH23" s="74"/>
      <c r="AI23" s="78"/>
      <c r="AJ23" s="79"/>
      <c r="AK23" s="79"/>
      <c r="AL23" s="79"/>
    </row>
    <row r="24" spans="1:38" ht="6" customHeight="1" x14ac:dyDescent="0.3">
      <c r="A24" s="84"/>
      <c r="T24" s="82"/>
      <c r="Y24" s="74">
        <v>15</v>
      </c>
      <c r="Z24" s="75" t="s">
        <v>612</v>
      </c>
      <c r="AA24" s="76" t="s">
        <v>24</v>
      </c>
      <c r="AB24" s="75" t="s">
        <v>23</v>
      </c>
      <c r="AC24" s="74" t="str">
        <f t="shared" si="0"/>
        <v>Atlantic City city, Atlantic County</v>
      </c>
      <c r="AD24" s="74"/>
      <c r="AE24" s="74"/>
      <c r="AF24" s="74"/>
      <c r="AG24" s="74"/>
      <c r="AH24" s="74"/>
      <c r="AI24" s="78"/>
      <c r="AJ24" s="79"/>
      <c r="AK24" s="79"/>
      <c r="AL24" s="79"/>
    </row>
    <row r="25" spans="1:38" ht="9.75" customHeight="1" thickBot="1" x14ac:dyDescent="0.35">
      <c r="A25" s="86"/>
      <c r="B25" s="87"/>
      <c r="C25" s="87"/>
      <c r="D25" s="87"/>
      <c r="E25" s="87"/>
      <c r="F25" s="88"/>
      <c r="G25" s="88"/>
      <c r="H25" s="88"/>
      <c r="I25" s="88"/>
      <c r="J25" s="88"/>
      <c r="K25" s="88"/>
      <c r="L25" s="88"/>
      <c r="M25" s="88"/>
      <c r="N25" s="88"/>
      <c r="O25" s="88"/>
      <c r="P25" s="88"/>
      <c r="Q25" s="88"/>
      <c r="R25" s="88"/>
      <c r="S25" s="88"/>
      <c r="T25" s="89"/>
      <c r="Y25" s="74">
        <v>16</v>
      </c>
      <c r="Z25" s="75" t="s">
        <v>613</v>
      </c>
      <c r="AA25" s="76" t="s">
        <v>54</v>
      </c>
      <c r="AB25" s="75" t="s">
        <v>393</v>
      </c>
      <c r="AC25" s="74" t="str">
        <f t="shared" si="0"/>
        <v>Atlantic Highlands borough, Monmouth County</v>
      </c>
      <c r="AD25" s="74"/>
      <c r="AE25" s="74"/>
      <c r="AF25" s="74"/>
      <c r="AG25" s="74"/>
      <c r="AH25" s="74"/>
      <c r="AI25" s="78"/>
      <c r="AJ25" s="79"/>
      <c r="AK25" s="79"/>
      <c r="AL25" s="79"/>
    </row>
    <row r="26" spans="1:38" ht="16.5" x14ac:dyDescent="0.3">
      <c r="A26" s="84"/>
      <c r="Y26" s="74">
        <v>17</v>
      </c>
      <c r="Z26" s="75" t="s">
        <v>614</v>
      </c>
      <c r="AA26" s="76" t="s">
        <v>19</v>
      </c>
      <c r="AB26" s="75" t="s">
        <v>294</v>
      </c>
      <c r="AC26" s="74" t="str">
        <f t="shared" si="0"/>
        <v>Audubon borough, Camden County</v>
      </c>
      <c r="AD26" s="74"/>
      <c r="AE26" s="74"/>
      <c r="AF26" s="74"/>
      <c r="AG26" s="74"/>
      <c r="AH26" s="74"/>
      <c r="AI26" s="74"/>
      <c r="AJ26" s="74"/>
      <c r="AK26" s="74"/>
      <c r="AL26" s="74"/>
    </row>
    <row r="27" spans="1:38" ht="16.5" x14ac:dyDescent="0.3">
      <c r="B27"/>
      <c r="C27"/>
      <c r="D27"/>
      <c r="E27"/>
      <c r="Y27" s="74">
        <v>18</v>
      </c>
      <c r="Z27" s="75" t="s">
        <v>615</v>
      </c>
      <c r="AA27" s="76" t="s">
        <v>19</v>
      </c>
      <c r="AB27" s="75" t="s">
        <v>116</v>
      </c>
      <c r="AC27" s="74" t="str">
        <f t="shared" si="0"/>
        <v>Audubon Park borough, Camden County</v>
      </c>
    </row>
    <row r="28" spans="1:38" ht="16.5" x14ac:dyDescent="0.3">
      <c r="Y28" s="74">
        <v>19</v>
      </c>
      <c r="Z28" s="75" t="s">
        <v>616</v>
      </c>
      <c r="AA28" s="76" t="s">
        <v>28</v>
      </c>
      <c r="AB28" s="75" t="s">
        <v>430</v>
      </c>
      <c r="AC28" s="74" t="str">
        <f t="shared" si="0"/>
        <v>Avalon borough, Cape May County</v>
      </c>
      <c r="AD28" s="74"/>
      <c r="AE28" s="74"/>
      <c r="AF28" s="74"/>
      <c r="AG28" s="74"/>
      <c r="AH28" s="74"/>
      <c r="AI28" s="74"/>
      <c r="AJ28" s="74"/>
      <c r="AK28" s="74"/>
      <c r="AL28" s="74"/>
    </row>
    <row r="29" spans="1:38" ht="16.5" x14ac:dyDescent="0.3">
      <c r="Y29" s="74">
        <v>20</v>
      </c>
      <c r="Z29" s="75" t="s">
        <v>617</v>
      </c>
      <c r="AA29" s="76" t="s">
        <v>54</v>
      </c>
      <c r="AB29" s="75" t="s">
        <v>450</v>
      </c>
      <c r="AC29" s="74" t="str">
        <f t="shared" si="0"/>
        <v>Avon-by-the-Sea borough, Monmouth County</v>
      </c>
      <c r="AD29" s="74"/>
      <c r="AE29" s="74"/>
      <c r="AF29" s="74"/>
      <c r="AG29" s="74"/>
      <c r="AH29" s="74"/>
      <c r="AI29" s="74"/>
      <c r="AJ29" s="74"/>
      <c r="AK29" s="74"/>
      <c r="AL29" s="74"/>
    </row>
    <row r="30" spans="1:38" ht="18" customHeight="1" x14ac:dyDescent="0.3">
      <c r="Y30" s="74">
        <v>21</v>
      </c>
      <c r="Z30" s="75" t="s">
        <v>618</v>
      </c>
      <c r="AA30" s="76" t="s">
        <v>30</v>
      </c>
      <c r="AB30" s="75" t="s">
        <v>444</v>
      </c>
      <c r="AC30" s="74" t="str">
        <f t="shared" si="0"/>
        <v>Barnegat Light borough, Ocean County</v>
      </c>
      <c r="AD30" s="74"/>
      <c r="AE30" s="74"/>
      <c r="AF30" s="74"/>
      <c r="AG30" s="74"/>
      <c r="AH30" s="74"/>
      <c r="AI30" s="74"/>
      <c r="AJ30" s="74"/>
      <c r="AK30" s="74"/>
      <c r="AL30" s="74"/>
    </row>
    <row r="31" spans="1:38" ht="16.5" x14ac:dyDescent="0.3">
      <c r="Y31" s="74">
        <v>22</v>
      </c>
      <c r="Z31" s="75" t="s">
        <v>619</v>
      </c>
      <c r="AA31" s="76" t="s">
        <v>30</v>
      </c>
      <c r="AB31" s="75" t="s">
        <v>215</v>
      </c>
      <c r="AC31" s="74" t="str">
        <f t="shared" si="0"/>
        <v>Barnegat township, Ocean County</v>
      </c>
      <c r="AD31" s="74"/>
      <c r="AE31" s="74"/>
      <c r="AF31" s="74"/>
      <c r="AG31" s="74"/>
      <c r="AH31" s="74"/>
      <c r="AI31" s="74"/>
      <c r="AJ31" s="74"/>
      <c r="AK31" s="74"/>
      <c r="AL31" s="74"/>
    </row>
    <row r="32" spans="1:38" ht="16.5" x14ac:dyDescent="0.3">
      <c r="Y32" s="74">
        <v>23</v>
      </c>
      <c r="Z32" s="75" t="s">
        <v>620</v>
      </c>
      <c r="AA32" s="76" t="s">
        <v>19</v>
      </c>
      <c r="AB32" s="75" t="s">
        <v>212</v>
      </c>
      <c r="AC32" s="74" t="str">
        <f t="shared" si="0"/>
        <v>Barrington borough, Camden County</v>
      </c>
      <c r="AD32" s="74"/>
      <c r="AE32" s="74"/>
      <c r="AF32" s="74"/>
      <c r="AG32" s="74"/>
      <c r="AH32" s="74"/>
      <c r="AI32" s="74"/>
      <c r="AJ32" s="74"/>
      <c r="AK32" s="74"/>
      <c r="AL32" s="74"/>
    </row>
    <row r="33" spans="25:38" ht="16.5" x14ac:dyDescent="0.3">
      <c r="Y33" s="74">
        <v>24</v>
      </c>
      <c r="Z33" s="75" t="s">
        <v>621</v>
      </c>
      <c r="AA33" s="76" t="s">
        <v>44</v>
      </c>
      <c r="AB33" s="75" t="s">
        <v>144</v>
      </c>
      <c r="AC33" s="74" t="str">
        <f t="shared" si="0"/>
        <v>Bass River township, Burlington County</v>
      </c>
      <c r="AD33" s="74"/>
      <c r="AE33" s="74"/>
      <c r="AF33" s="74"/>
      <c r="AG33" s="74"/>
      <c r="AH33" s="74"/>
      <c r="AI33" s="74"/>
      <c r="AJ33" s="74"/>
      <c r="AK33" s="74"/>
      <c r="AL33" s="74"/>
    </row>
    <row r="34" spans="25:38" ht="16.5" x14ac:dyDescent="0.3">
      <c r="Y34" s="74">
        <v>25</v>
      </c>
      <c r="Z34" s="75" t="s">
        <v>622</v>
      </c>
      <c r="AA34" s="76" t="s">
        <v>30</v>
      </c>
      <c r="AB34" s="75" t="s">
        <v>403</v>
      </c>
      <c r="AC34" s="74" t="str">
        <f t="shared" si="0"/>
        <v>Bay Head borough, Ocean County</v>
      </c>
      <c r="AD34" s="74"/>
      <c r="AE34" s="74"/>
      <c r="AF34" s="74"/>
      <c r="AG34" s="74"/>
      <c r="AH34" s="74"/>
      <c r="AI34" s="74"/>
      <c r="AJ34" s="74"/>
      <c r="AK34" s="74"/>
      <c r="AL34" s="74"/>
    </row>
    <row r="35" spans="25:38" ht="16.5" x14ac:dyDescent="0.3">
      <c r="Y35" s="74">
        <v>26</v>
      </c>
      <c r="Z35" s="75" t="s">
        <v>623</v>
      </c>
      <c r="AA35" s="76" t="s">
        <v>52</v>
      </c>
      <c r="AB35" s="75" t="s">
        <v>122</v>
      </c>
      <c r="AC35" s="74" t="str">
        <f t="shared" si="0"/>
        <v>Bayonne city, Hudson County</v>
      </c>
      <c r="AD35" s="74"/>
      <c r="AE35" s="74"/>
      <c r="AF35" s="74"/>
      <c r="AG35" s="74"/>
      <c r="AH35" s="74"/>
      <c r="AI35" s="74"/>
      <c r="AJ35" s="74"/>
      <c r="AK35" s="74"/>
      <c r="AL35" s="74"/>
    </row>
    <row r="36" spans="25:38" ht="16.5" x14ac:dyDescent="0.3">
      <c r="Y36" s="74">
        <v>27</v>
      </c>
      <c r="Z36" s="75" t="s">
        <v>624</v>
      </c>
      <c r="AA36" s="76" t="s">
        <v>30</v>
      </c>
      <c r="AB36" s="75" t="s">
        <v>368</v>
      </c>
      <c r="AC36" s="74" t="str">
        <f t="shared" si="0"/>
        <v>Beach Haven borough, Ocean County</v>
      </c>
      <c r="AD36" s="74"/>
      <c r="AE36" s="74"/>
      <c r="AF36" s="74"/>
      <c r="AG36" s="74"/>
      <c r="AH36" s="74"/>
      <c r="AI36" s="74"/>
      <c r="AJ36" s="74"/>
      <c r="AK36" s="74"/>
      <c r="AL36" s="74"/>
    </row>
    <row r="37" spans="25:38" ht="16.5" x14ac:dyDescent="0.3">
      <c r="Y37" s="74">
        <v>28</v>
      </c>
      <c r="Z37" s="75" t="s">
        <v>625</v>
      </c>
      <c r="AA37" s="76" t="s">
        <v>30</v>
      </c>
      <c r="AB37" s="75" t="s">
        <v>249</v>
      </c>
      <c r="AC37" s="74" t="str">
        <f t="shared" si="0"/>
        <v>Beachwood borough, Ocean County</v>
      </c>
      <c r="AD37" s="74"/>
      <c r="AE37" s="74"/>
      <c r="AF37" s="74"/>
      <c r="AG37" s="74"/>
      <c r="AH37" s="74"/>
      <c r="AI37" s="74"/>
      <c r="AJ37" s="74"/>
      <c r="AK37" s="74"/>
      <c r="AL37" s="74"/>
    </row>
    <row r="38" spans="25:38" ht="16.5" x14ac:dyDescent="0.3">
      <c r="Y38" s="74">
        <v>29</v>
      </c>
      <c r="Z38" s="75" t="s">
        <v>626</v>
      </c>
      <c r="AA38" s="76" t="s">
        <v>172</v>
      </c>
      <c r="AB38" s="75" t="s">
        <v>496</v>
      </c>
      <c r="AC38" s="74" t="str">
        <f t="shared" si="0"/>
        <v>Bedminster township, Somerset County</v>
      </c>
      <c r="AD38" s="74"/>
      <c r="AE38" s="74"/>
      <c r="AF38" s="74"/>
      <c r="AG38" s="74"/>
      <c r="AH38" s="74"/>
      <c r="AI38" s="74"/>
      <c r="AJ38" s="74"/>
      <c r="AK38" s="74"/>
      <c r="AL38" s="74"/>
    </row>
    <row r="39" spans="25:38" ht="16.5" x14ac:dyDescent="0.3">
      <c r="Y39" s="74">
        <v>30</v>
      </c>
      <c r="Z39" s="75" t="s">
        <v>627</v>
      </c>
      <c r="AA39" s="76" t="s">
        <v>41</v>
      </c>
      <c r="AB39" s="75" t="s">
        <v>160</v>
      </c>
      <c r="AC39" s="74" t="str">
        <f t="shared" si="0"/>
        <v>Belleville township, Essex County</v>
      </c>
      <c r="AD39" s="74"/>
      <c r="AE39" s="74"/>
      <c r="AF39" s="74"/>
      <c r="AG39" s="74"/>
      <c r="AH39" s="74"/>
      <c r="AI39" s="74"/>
      <c r="AJ39" s="74"/>
      <c r="AK39" s="74"/>
      <c r="AL39" s="74"/>
    </row>
    <row r="40" spans="25:38" ht="16.5" x14ac:dyDescent="0.3">
      <c r="Y40" s="74">
        <v>31</v>
      </c>
      <c r="Z40" s="75" t="s">
        <v>628</v>
      </c>
      <c r="AA40" s="76" t="s">
        <v>19</v>
      </c>
      <c r="AB40" s="75" t="s">
        <v>123</v>
      </c>
      <c r="AC40" s="74" t="str">
        <f t="shared" si="0"/>
        <v>Bellmawr borough, Camden County</v>
      </c>
      <c r="AD40" s="74"/>
      <c r="AE40" s="74"/>
      <c r="AF40" s="74"/>
      <c r="AG40" s="74"/>
      <c r="AH40" s="74"/>
      <c r="AI40" s="74"/>
      <c r="AJ40" s="74"/>
      <c r="AK40" s="74"/>
      <c r="AL40" s="74"/>
    </row>
    <row r="41" spans="25:38" ht="16.5" x14ac:dyDescent="0.3">
      <c r="Y41" s="74">
        <v>32</v>
      </c>
      <c r="Z41" s="75" t="s">
        <v>629</v>
      </c>
      <c r="AA41" s="76" t="s">
        <v>54</v>
      </c>
      <c r="AB41" s="75" t="s">
        <v>266</v>
      </c>
      <c r="AC41" s="74" t="str">
        <f t="shared" si="0"/>
        <v>Belmar borough, Monmouth County</v>
      </c>
      <c r="AD41" s="74"/>
      <c r="AE41" s="74"/>
      <c r="AF41" s="74"/>
      <c r="AG41" s="74"/>
      <c r="AH41" s="74"/>
      <c r="AI41" s="74"/>
      <c r="AJ41" s="74"/>
      <c r="AK41" s="74"/>
      <c r="AL41" s="74"/>
    </row>
    <row r="42" spans="25:38" ht="16.5" x14ac:dyDescent="0.3">
      <c r="Y42" s="74">
        <v>33</v>
      </c>
      <c r="Z42" s="75" t="s">
        <v>630</v>
      </c>
      <c r="AA42" s="76" t="s">
        <v>63</v>
      </c>
      <c r="AB42" s="75" t="s">
        <v>185</v>
      </c>
      <c r="AC42" s="74" t="str">
        <f t="shared" si="0"/>
        <v>Belvidere town, Warren County</v>
      </c>
      <c r="AD42" s="74"/>
      <c r="AE42" s="74"/>
      <c r="AF42" s="74"/>
      <c r="AG42" s="74"/>
      <c r="AH42" s="74"/>
      <c r="AI42" s="74"/>
      <c r="AJ42" s="74"/>
      <c r="AK42" s="74"/>
      <c r="AL42" s="74"/>
    </row>
    <row r="43" spans="25:38" ht="16.5" x14ac:dyDescent="0.3">
      <c r="Y43" s="74">
        <v>34</v>
      </c>
      <c r="Z43" s="75" t="s">
        <v>631</v>
      </c>
      <c r="AA43" s="76" t="s">
        <v>93</v>
      </c>
      <c r="AB43" s="75" t="s">
        <v>295</v>
      </c>
      <c r="AC43" s="74" t="str">
        <f t="shared" si="0"/>
        <v>Bergenfield borough, Bergen County</v>
      </c>
      <c r="AD43" s="74"/>
      <c r="AE43" s="74"/>
      <c r="AF43" s="74"/>
      <c r="AG43" s="74"/>
      <c r="AH43" s="74"/>
      <c r="AI43" s="74"/>
      <c r="AJ43" s="74"/>
      <c r="AK43" s="74"/>
      <c r="AL43" s="74"/>
    </row>
    <row r="44" spans="25:38" ht="16.5" x14ac:dyDescent="0.3">
      <c r="Y44" s="74">
        <v>35</v>
      </c>
      <c r="Z44" s="75" t="s">
        <v>632</v>
      </c>
      <c r="AA44" s="76" t="s">
        <v>61</v>
      </c>
      <c r="AB44" s="75" t="s">
        <v>549</v>
      </c>
      <c r="AC44" s="74" t="str">
        <f t="shared" si="0"/>
        <v>Berkeley Heights township, Union County</v>
      </c>
      <c r="AD44" s="74"/>
      <c r="AE44" s="74"/>
      <c r="AF44" s="74"/>
      <c r="AG44" s="74"/>
      <c r="AH44" s="74"/>
      <c r="AI44" s="74"/>
      <c r="AJ44" s="74"/>
      <c r="AK44" s="74"/>
      <c r="AL44" s="74"/>
    </row>
    <row r="45" spans="25:38" ht="16.5" x14ac:dyDescent="0.3">
      <c r="Y45" s="74">
        <v>36</v>
      </c>
      <c r="Z45" s="75" t="s">
        <v>633</v>
      </c>
      <c r="AA45" s="76" t="s">
        <v>30</v>
      </c>
      <c r="AB45" s="75" t="s">
        <v>179</v>
      </c>
      <c r="AC45" s="74" t="str">
        <f t="shared" si="0"/>
        <v>Berkeley township, Ocean County</v>
      </c>
      <c r="AD45" s="74"/>
      <c r="AE45" s="74"/>
      <c r="AF45" s="74"/>
      <c r="AG45" s="74"/>
      <c r="AH45" s="74"/>
      <c r="AI45" s="74"/>
      <c r="AJ45" s="74"/>
      <c r="AK45" s="74"/>
      <c r="AL45" s="74"/>
    </row>
    <row r="46" spans="25:38" ht="16.5" x14ac:dyDescent="0.3">
      <c r="Y46" s="74">
        <v>37</v>
      </c>
      <c r="Z46" s="75" t="s">
        <v>634</v>
      </c>
      <c r="AA46" s="76" t="s">
        <v>19</v>
      </c>
      <c r="AB46" s="75" t="s">
        <v>246</v>
      </c>
      <c r="AC46" s="74" t="str">
        <f t="shared" si="0"/>
        <v>Berlin borough, Camden County</v>
      </c>
      <c r="AD46" s="74"/>
      <c r="AE46" s="74"/>
      <c r="AF46" s="74"/>
      <c r="AG46" s="74"/>
      <c r="AH46" s="74"/>
      <c r="AI46" s="74"/>
      <c r="AJ46" s="74"/>
      <c r="AK46" s="74"/>
      <c r="AL46" s="74"/>
    </row>
    <row r="47" spans="25:38" ht="16.5" x14ac:dyDescent="0.3">
      <c r="Y47" s="74">
        <v>38</v>
      </c>
      <c r="Z47" s="75" t="s">
        <v>635</v>
      </c>
      <c r="AA47" s="76" t="s">
        <v>19</v>
      </c>
      <c r="AB47" s="75" t="s">
        <v>134</v>
      </c>
      <c r="AC47" s="74" t="str">
        <f t="shared" si="0"/>
        <v>Berlin township, Camden County</v>
      </c>
      <c r="AD47" s="74"/>
      <c r="AE47" s="74"/>
      <c r="AF47" s="74"/>
      <c r="AG47" s="74"/>
      <c r="AH47" s="74"/>
      <c r="AI47" s="74"/>
      <c r="AJ47" s="74"/>
      <c r="AK47" s="74"/>
      <c r="AL47" s="74"/>
    </row>
    <row r="48" spans="25:38" ht="16.5" x14ac:dyDescent="0.3">
      <c r="Y48" s="74">
        <v>39</v>
      </c>
      <c r="Z48" s="75" t="s">
        <v>636</v>
      </c>
      <c r="AA48" s="76" t="s">
        <v>172</v>
      </c>
      <c r="AB48" s="75" t="s">
        <v>545</v>
      </c>
      <c r="AC48" s="74" t="str">
        <f t="shared" si="0"/>
        <v>Bernards township, Somerset County</v>
      </c>
      <c r="AD48" s="74"/>
      <c r="AE48" s="74"/>
      <c r="AF48" s="74"/>
      <c r="AG48" s="74"/>
      <c r="AH48" s="74"/>
      <c r="AI48" s="74"/>
      <c r="AJ48" s="74"/>
      <c r="AK48" s="74"/>
      <c r="AL48" s="74"/>
    </row>
    <row r="49" spans="25:38" ht="16.5" x14ac:dyDescent="0.3">
      <c r="Y49" s="74">
        <v>40</v>
      </c>
      <c r="Z49" s="75" t="s">
        <v>637</v>
      </c>
      <c r="AA49" s="76" t="s">
        <v>172</v>
      </c>
      <c r="AB49" s="75" t="s">
        <v>542</v>
      </c>
      <c r="AC49" s="74" t="str">
        <f t="shared" si="0"/>
        <v>Bernardsville borough, Somerset County</v>
      </c>
      <c r="AD49" s="74"/>
      <c r="AE49" s="74"/>
      <c r="AF49" s="74"/>
      <c r="AG49" s="74"/>
      <c r="AH49" s="74"/>
      <c r="AI49" s="74"/>
      <c r="AJ49" s="74"/>
      <c r="AK49" s="74"/>
      <c r="AL49" s="74"/>
    </row>
    <row r="50" spans="25:38" ht="16.5" x14ac:dyDescent="0.3">
      <c r="Y50" s="74">
        <v>41</v>
      </c>
      <c r="Z50" s="75" t="s">
        <v>638</v>
      </c>
      <c r="AA50" s="76" t="s">
        <v>91</v>
      </c>
      <c r="AB50" s="75" t="s">
        <v>500</v>
      </c>
      <c r="AC50" s="74" t="str">
        <f t="shared" si="0"/>
        <v>Bethlehem township, Hunterdon County</v>
      </c>
      <c r="AD50" s="74"/>
      <c r="AE50" s="74"/>
      <c r="AF50" s="74"/>
      <c r="AG50" s="74"/>
      <c r="AH50" s="74"/>
      <c r="AI50" s="74"/>
      <c r="AJ50" s="74"/>
      <c r="AK50" s="74"/>
      <c r="AL50" s="74"/>
    </row>
    <row r="51" spans="25:38" ht="16.5" x14ac:dyDescent="0.3">
      <c r="Y51" s="74">
        <v>42</v>
      </c>
      <c r="Z51" s="75" t="s">
        <v>639</v>
      </c>
      <c r="AA51" s="76" t="s">
        <v>44</v>
      </c>
      <c r="AB51" s="75" t="s">
        <v>77</v>
      </c>
      <c r="AC51" s="74" t="str">
        <f t="shared" si="0"/>
        <v>Beverly city, Burlington County</v>
      </c>
      <c r="AD51" s="74"/>
      <c r="AE51" s="74"/>
      <c r="AF51" s="74"/>
      <c r="AG51" s="74"/>
      <c r="AH51" s="74"/>
      <c r="AI51" s="74"/>
      <c r="AJ51" s="74"/>
      <c r="AK51" s="74"/>
      <c r="AL51" s="74"/>
    </row>
    <row r="52" spans="25:38" ht="16.5" x14ac:dyDescent="0.3">
      <c r="Y52" s="74">
        <v>43</v>
      </c>
      <c r="Z52" s="75" t="s">
        <v>640</v>
      </c>
      <c r="AA52" s="76" t="s">
        <v>63</v>
      </c>
      <c r="AB52" s="75" t="s">
        <v>399</v>
      </c>
      <c r="AC52" s="74" t="str">
        <f t="shared" si="0"/>
        <v>Blairstown township, Warren County</v>
      </c>
      <c r="AD52" s="74"/>
      <c r="AE52" s="74"/>
      <c r="AF52" s="74"/>
      <c r="AG52" s="74"/>
      <c r="AH52" s="74"/>
      <c r="AI52" s="74"/>
      <c r="AJ52" s="74"/>
      <c r="AK52" s="74"/>
      <c r="AL52" s="74"/>
    </row>
    <row r="53" spans="25:38" ht="16.5" x14ac:dyDescent="0.3">
      <c r="Y53" s="74">
        <v>44</v>
      </c>
      <c r="Z53" s="75" t="s">
        <v>641</v>
      </c>
      <c r="AA53" s="76" t="s">
        <v>41</v>
      </c>
      <c r="AB53" s="75" t="s">
        <v>236</v>
      </c>
      <c r="AC53" s="74" t="str">
        <f t="shared" si="0"/>
        <v>Bloomfield township, Essex County</v>
      </c>
      <c r="AD53" s="74"/>
      <c r="AE53" s="74"/>
      <c r="AF53" s="74"/>
      <c r="AG53" s="74"/>
      <c r="AH53" s="74"/>
      <c r="AI53" s="74"/>
      <c r="AJ53" s="74"/>
      <c r="AK53" s="74"/>
      <c r="AL53" s="74"/>
    </row>
    <row r="54" spans="25:38" ht="16.5" x14ac:dyDescent="0.3">
      <c r="Y54" s="74">
        <v>45</v>
      </c>
      <c r="Z54" s="75" t="s">
        <v>642</v>
      </c>
      <c r="AA54" s="76" t="s">
        <v>33</v>
      </c>
      <c r="AB54" s="75" t="s">
        <v>296</v>
      </c>
      <c r="AC54" s="74" t="str">
        <f t="shared" si="0"/>
        <v>Bloomingdale borough, Passaic County</v>
      </c>
      <c r="AD54" s="74"/>
      <c r="AE54" s="74"/>
      <c r="AF54" s="74"/>
      <c r="AG54" s="74"/>
      <c r="AH54" s="74"/>
      <c r="AI54" s="74"/>
      <c r="AJ54" s="74"/>
      <c r="AK54" s="74"/>
      <c r="AL54" s="74"/>
    </row>
    <row r="55" spans="25:38" ht="16.5" x14ac:dyDescent="0.3">
      <c r="Y55" s="74">
        <v>46</v>
      </c>
      <c r="Z55" s="75" t="s">
        <v>643</v>
      </c>
      <c r="AA55" s="76" t="s">
        <v>91</v>
      </c>
      <c r="AB55" s="75" t="s">
        <v>279</v>
      </c>
      <c r="AC55" s="74" t="str">
        <f t="shared" si="0"/>
        <v>Bloomsbury borough, Hunterdon County</v>
      </c>
      <c r="AD55" s="74"/>
      <c r="AE55" s="74"/>
      <c r="AF55" s="74"/>
      <c r="AG55" s="74"/>
      <c r="AH55" s="74"/>
      <c r="AI55" s="74"/>
      <c r="AJ55" s="74"/>
      <c r="AK55" s="74"/>
      <c r="AL55" s="74"/>
    </row>
    <row r="56" spans="25:38" ht="16.5" x14ac:dyDescent="0.3">
      <c r="Y56" s="74">
        <v>47</v>
      </c>
      <c r="Z56" s="75" t="s">
        <v>644</v>
      </c>
      <c r="AA56" s="76" t="s">
        <v>93</v>
      </c>
      <c r="AB56" s="75" t="s">
        <v>222</v>
      </c>
      <c r="AC56" s="74" t="str">
        <f t="shared" si="0"/>
        <v>Bogota borough, Bergen County</v>
      </c>
      <c r="AD56" s="74"/>
      <c r="AE56" s="74"/>
      <c r="AF56" s="74"/>
      <c r="AG56" s="74"/>
      <c r="AH56" s="74"/>
      <c r="AI56" s="74"/>
      <c r="AJ56" s="74"/>
      <c r="AK56" s="74"/>
      <c r="AL56" s="74"/>
    </row>
    <row r="57" spans="25:38" ht="16.5" x14ac:dyDescent="0.3">
      <c r="Y57" s="74">
        <v>48</v>
      </c>
      <c r="Z57" s="75" t="s">
        <v>645</v>
      </c>
      <c r="AA57" s="76" t="s">
        <v>81</v>
      </c>
      <c r="AB57" s="75" t="s">
        <v>338</v>
      </c>
      <c r="AC57" s="74" t="str">
        <f t="shared" si="0"/>
        <v>Boonton town, Morris County</v>
      </c>
      <c r="AD57" s="74"/>
      <c r="AE57" s="74"/>
      <c r="AF57" s="74"/>
      <c r="AG57" s="74"/>
      <c r="AH57" s="74"/>
      <c r="AI57" s="74"/>
      <c r="AJ57" s="74"/>
      <c r="AK57" s="74"/>
      <c r="AL57" s="74"/>
    </row>
    <row r="58" spans="25:38" ht="16.5" x14ac:dyDescent="0.3">
      <c r="Y58" s="74">
        <v>49</v>
      </c>
      <c r="Z58" s="75" t="s">
        <v>646</v>
      </c>
      <c r="AA58" s="76" t="s">
        <v>81</v>
      </c>
      <c r="AB58" s="75" t="s">
        <v>499</v>
      </c>
      <c r="AC58" s="74" t="str">
        <f t="shared" si="0"/>
        <v>Boonton township, Morris County</v>
      </c>
      <c r="AD58" s="74"/>
      <c r="AE58" s="74"/>
      <c r="AF58" s="74"/>
      <c r="AG58" s="74"/>
      <c r="AH58" s="74"/>
      <c r="AI58" s="74"/>
      <c r="AJ58" s="74"/>
      <c r="AK58" s="74"/>
      <c r="AL58" s="74"/>
    </row>
    <row r="59" spans="25:38" ht="16.5" x14ac:dyDescent="0.3">
      <c r="Y59" s="74">
        <v>50</v>
      </c>
      <c r="Z59" s="75" t="s">
        <v>647</v>
      </c>
      <c r="AA59" s="76" t="s">
        <v>44</v>
      </c>
      <c r="AB59" s="75" t="s">
        <v>305</v>
      </c>
      <c r="AC59" s="74" t="str">
        <f t="shared" si="0"/>
        <v>Bordentown city, Burlington County</v>
      </c>
      <c r="AD59" s="74"/>
      <c r="AE59" s="74"/>
      <c r="AF59" s="74"/>
      <c r="AG59" s="74"/>
      <c r="AH59" s="74"/>
      <c r="AI59" s="74"/>
      <c r="AJ59" s="74"/>
      <c r="AK59" s="74"/>
      <c r="AL59" s="74"/>
    </row>
    <row r="60" spans="25:38" ht="16.5" x14ac:dyDescent="0.3">
      <c r="Y60" s="74">
        <v>51</v>
      </c>
      <c r="Z60" s="75" t="s">
        <v>648</v>
      </c>
      <c r="AA60" s="76" t="s">
        <v>44</v>
      </c>
      <c r="AB60" s="75" t="s">
        <v>427</v>
      </c>
      <c r="AC60" s="74" t="str">
        <f t="shared" si="0"/>
        <v>Bordentown township, Burlington County</v>
      </c>
      <c r="AD60" s="74"/>
      <c r="AE60" s="74"/>
      <c r="AF60" s="74"/>
      <c r="AG60" s="74"/>
      <c r="AH60" s="74"/>
      <c r="AI60" s="74"/>
      <c r="AJ60" s="74"/>
      <c r="AK60" s="74"/>
      <c r="AL60" s="74"/>
    </row>
    <row r="61" spans="25:38" ht="16.5" x14ac:dyDescent="0.3">
      <c r="Y61" s="74">
        <v>52</v>
      </c>
      <c r="Z61" s="75" t="s">
        <v>649</v>
      </c>
      <c r="AA61" s="76" t="s">
        <v>172</v>
      </c>
      <c r="AB61" s="75" t="s">
        <v>174</v>
      </c>
      <c r="AC61" s="74" t="str">
        <f t="shared" si="0"/>
        <v>Bound Brook borough, Somerset County</v>
      </c>
      <c r="AD61" s="74"/>
      <c r="AE61" s="74"/>
      <c r="AF61" s="74"/>
      <c r="AG61" s="74"/>
      <c r="AH61" s="74"/>
      <c r="AI61" s="74"/>
      <c r="AJ61" s="74"/>
      <c r="AK61" s="74"/>
      <c r="AL61" s="74"/>
    </row>
    <row r="62" spans="25:38" ht="16.5" x14ac:dyDescent="0.3">
      <c r="Y62" s="74">
        <v>53</v>
      </c>
      <c r="Z62" s="75" t="s">
        <v>650</v>
      </c>
      <c r="AA62" s="76" t="s">
        <v>54</v>
      </c>
      <c r="AB62" s="75" t="s">
        <v>218</v>
      </c>
      <c r="AC62" s="74" t="str">
        <f t="shared" si="0"/>
        <v>Bradley Beach borough, Monmouth County</v>
      </c>
      <c r="AD62" s="74"/>
      <c r="AE62" s="74"/>
      <c r="AF62" s="74"/>
      <c r="AG62" s="74"/>
      <c r="AH62" s="74"/>
      <c r="AI62" s="74"/>
      <c r="AJ62" s="74"/>
      <c r="AK62" s="74"/>
      <c r="AL62" s="74"/>
    </row>
    <row r="63" spans="25:38" ht="16.5" x14ac:dyDescent="0.3">
      <c r="Y63" s="74">
        <v>54</v>
      </c>
      <c r="Z63" s="75" t="s">
        <v>651</v>
      </c>
      <c r="AA63" s="76" t="s">
        <v>172</v>
      </c>
      <c r="AB63" s="75" t="s">
        <v>525</v>
      </c>
      <c r="AC63" s="74" t="str">
        <f t="shared" si="0"/>
        <v>Branchburg township, Somerset County</v>
      </c>
      <c r="AD63" s="74"/>
      <c r="AE63" s="74"/>
      <c r="AF63" s="74"/>
      <c r="AG63" s="74"/>
      <c r="AH63" s="74"/>
      <c r="AI63" s="74"/>
      <c r="AJ63" s="74"/>
      <c r="AK63" s="74"/>
      <c r="AL63" s="74"/>
    </row>
    <row r="64" spans="25:38" ht="16.5" x14ac:dyDescent="0.3">
      <c r="Y64" s="74">
        <v>55</v>
      </c>
      <c r="Z64" s="75" t="s">
        <v>652</v>
      </c>
      <c r="AA64" s="76" t="s">
        <v>71</v>
      </c>
      <c r="AB64" s="75" t="s">
        <v>255</v>
      </c>
      <c r="AC64" s="74" t="str">
        <f t="shared" si="0"/>
        <v>Branchville borough, Sussex County</v>
      </c>
      <c r="AD64" s="74"/>
      <c r="AE64" s="74"/>
      <c r="AF64" s="74"/>
      <c r="AG64" s="74"/>
      <c r="AH64" s="74"/>
      <c r="AI64" s="74"/>
      <c r="AJ64" s="74"/>
      <c r="AK64" s="74"/>
      <c r="AL64" s="74"/>
    </row>
    <row r="65" spans="25:38" ht="16.5" x14ac:dyDescent="0.3">
      <c r="Y65" s="74">
        <v>56</v>
      </c>
      <c r="Z65" s="75" t="s">
        <v>653</v>
      </c>
      <c r="AA65" s="76" t="s">
        <v>30</v>
      </c>
      <c r="AB65" s="75" t="s">
        <v>281</v>
      </c>
      <c r="AC65" s="74" t="str">
        <f t="shared" si="0"/>
        <v>Brick township, Ocean County</v>
      </c>
      <c r="AD65" s="74"/>
      <c r="AE65" s="74"/>
      <c r="AF65" s="74"/>
      <c r="AG65" s="74"/>
      <c r="AH65" s="74"/>
      <c r="AI65" s="74"/>
      <c r="AJ65" s="74"/>
      <c r="AK65" s="74"/>
      <c r="AL65" s="74"/>
    </row>
    <row r="66" spans="25:38" ht="16.5" x14ac:dyDescent="0.3">
      <c r="Y66" s="74">
        <v>57</v>
      </c>
      <c r="Z66" s="75" t="s">
        <v>654</v>
      </c>
      <c r="AA66" s="76" t="s">
        <v>26</v>
      </c>
      <c r="AB66" s="75" t="s">
        <v>25</v>
      </c>
      <c r="AC66" s="74" t="str">
        <f t="shared" si="0"/>
        <v>Bridgeton city, Cumberland County</v>
      </c>
      <c r="AD66" s="74"/>
      <c r="AE66" s="74"/>
      <c r="AF66" s="74"/>
      <c r="AG66" s="74"/>
      <c r="AH66" s="74"/>
      <c r="AI66" s="74"/>
      <c r="AJ66" s="74"/>
      <c r="AK66" s="74"/>
      <c r="AL66" s="74"/>
    </row>
    <row r="67" spans="25:38" ht="16.5" x14ac:dyDescent="0.3">
      <c r="Y67" s="74">
        <v>58</v>
      </c>
      <c r="Z67" s="75" t="s">
        <v>655</v>
      </c>
      <c r="AA67" s="76" t="s">
        <v>172</v>
      </c>
      <c r="AB67" s="75" t="s">
        <v>484</v>
      </c>
      <c r="AC67" s="74" t="str">
        <f t="shared" si="0"/>
        <v>Bridgewater township, Somerset County</v>
      </c>
      <c r="AD67" s="74"/>
      <c r="AE67" s="74"/>
      <c r="AF67" s="74"/>
      <c r="AG67" s="74"/>
      <c r="AH67" s="74"/>
      <c r="AI67" s="74"/>
      <c r="AJ67" s="74"/>
      <c r="AK67" s="74"/>
      <c r="AL67" s="74"/>
    </row>
    <row r="68" spans="25:38" ht="16.5" x14ac:dyDescent="0.3">
      <c r="Y68" s="74">
        <v>59</v>
      </c>
      <c r="Z68" s="75" t="s">
        <v>656</v>
      </c>
      <c r="AA68" s="76" t="s">
        <v>54</v>
      </c>
      <c r="AB68" s="75" t="s">
        <v>522</v>
      </c>
      <c r="AC68" s="74" t="str">
        <f t="shared" si="0"/>
        <v>Brielle borough, Monmouth County</v>
      </c>
      <c r="AD68" s="74"/>
      <c r="AE68" s="74"/>
      <c r="AF68" s="74"/>
      <c r="AG68" s="74"/>
      <c r="AH68" s="74"/>
      <c r="AI68" s="74"/>
      <c r="AJ68" s="74"/>
      <c r="AK68" s="74"/>
      <c r="AL68" s="74"/>
    </row>
    <row r="69" spans="25:38" ht="16.5" x14ac:dyDescent="0.3">
      <c r="Y69" s="74">
        <v>60</v>
      </c>
      <c r="Z69" s="75" t="s">
        <v>657</v>
      </c>
      <c r="AA69" s="76" t="s">
        <v>24</v>
      </c>
      <c r="AB69" s="75" t="s">
        <v>137</v>
      </c>
      <c r="AC69" s="74" t="str">
        <f t="shared" si="0"/>
        <v>Brigantine city, Atlantic County</v>
      </c>
      <c r="AD69" s="74"/>
      <c r="AE69" s="74"/>
      <c r="AF69" s="74"/>
      <c r="AG69" s="74"/>
      <c r="AH69" s="74"/>
      <c r="AI69" s="74"/>
      <c r="AJ69" s="74"/>
      <c r="AK69" s="74"/>
      <c r="AL69" s="74"/>
    </row>
    <row r="70" spans="25:38" ht="16.5" x14ac:dyDescent="0.3">
      <c r="Y70" s="74">
        <v>61</v>
      </c>
      <c r="Z70" s="75" t="s">
        <v>658</v>
      </c>
      <c r="AA70" s="76" t="s">
        <v>19</v>
      </c>
      <c r="AB70" s="75" t="s">
        <v>97</v>
      </c>
      <c r="AC70" s="74" t="str">
        <f t="shared" si="0"/>
        <v>Brooklawn borough, Camden County</v>
      </c>
      <c r="AD70" s="74"/>
      <c r="AE70" s="74"/>
      <c r="AF70" s="74"/>
      <c r="AG70" s="74"/>
      <c r="AH70" s="74"/>
      <c r="AI70" s="74"/>
      <c r="AJ70" s="74"/>
      <c r="AK70" s="74"/>
      <c r="AL70" s="74"/>
    </row>
    <row r="71" spans="25:38" ht="16.5" x14ac:dyDescent="0.3">
      <c r="Y71" s="74">
        <v>62</v>
      </c>
      <c r="Z71" s="75" t="s">
        <v>659</v>
      </c>
      <c r="AA71" s="76" t="s">
        <v>24</v>
      </c>
      <c r="AB71" s="75" t="s">
        <v>73</v>
      </c>
      <c r="AC71" s="74" t="str">
        <f t="shared" si="0"/>
        <v>Buena borough, Atlantic County</v>
      </c>
      <c r="AD71" s="74"/>
      <c r="AE71" s="74"/>
      <c r="AF71" s="74"/>
      <c r="AG71" s="74"/>
      <c r="AH71" s="74"/>
      <c r="AI71" s="74"/>
      <c r="AJ71" s="74"/>
      <c r="AK71" s="74"/>
      <c r="AL71" s="74"/>
    </row>
    <row r="72" spans="25:38" ht="16.5" x14ac:dyDescent="0.3">
      <c r="Y72" s="74">
        <v>63</v>
      </c>
      <c r="Z72" s="75" t="s">
        <v>660</v>
      </c>
      <c r="AA72" s="76" t="s">
        <v>24</v>
      </c>
      <c r="AB72" s="75" t="s">
        <v>86</v>
      </c>
      <c r="AC72" s="74" t="str">
        <f t="shared" si="0"/>
        <v>Buena Vista township, Atlantic County</v>
      </c>
      <c r="AD72" s="74"/>
      <c r="AE72" s="74"/>
      <c r="AF72" s="74"/>
      <c r="AG72" s="74"/>
      <c r="AH72" s="74"/>
      <c r="AI72" s="74"/>
      <c r="AJ72" s="74"/>
      <c r="AK72" s="74"/>
      <c r="AL72" s="74"/>
    </row>
    <row r="73" spans="25:38" ht="16.5" x14ac:dyDescent="0.3">
      <c r="Y73" s="74">
        <v>64</v>
      </c>
      <c r="Z73" s="75" t="s">
        <v>661</v>
      </c>
      <c r="AA73" s="76" t="s">
        <v>44</v>
      </c>
      <c r="AB73" s="75" t="s">
        <v>100</v>
      </c>
      <c r="AC73" s="74" t="str">
        <f t="shared" si="0"/>
        <v>Burlington city, Burlington County</v>
      </c>
      <c r="AD73" s="74"/>
      <c r="AE73" s="74"/>
      <c r="AF73" s="74"/>
      <c r="AG73" s="74"/>
      <c r="AH73" s="74"/>
      <c r="AI73" s="74"/>
      <c r="AJ73" s="74"/>
      <c r="AK73" s="74"/>
      <c r="AL73" s="74"/>
    </row>
    <row r="74" spans="25:38" ht="16.5" x14ac:dyDescent="0.3">
      <c r="Y74" s="74">
        <v>65</v>
      </c>
      <c r="Z74" s="75" t="s">
        <v>662</v>
      </c>
      <c r="AA74" s="76" t="s">
        <v>44</v>
      </c>
      <c r="AB74" s="75" t="s">
        <v>272</v>
      </c>
      <c r="AC74" s="74" t="str">
        <f t="shared" si="0"/>
        <v>Burlington township, Burlington County</v>
      </c>
      <c r="AD74" s="74"/>
      <c r="AE74" s="74"/>
      <c r="AF74" s="74"/>
      <c r="AG74" s="74"/>
      <c r="AH74" s="74"/>
      <c r="AI74" s="74"/>
      <c r="AJ74" s="74"/>
      <c r="AK74" s="74"/>
      <c r="AL74" s="74"/>
    </row>
    <row r="75" spans="25:38" ht="16.5" x14ac:dyDescent="0.3">
      <c r="Y75" s="74">
        <v>66</v>
      </c>
      <c r="Z75" s="75" t="s">
        <v>663</v>
      </c>
      <c r="AA75" s="76" t="s">
        <v>81</v>
      </c>
      <c r="AB75" s="75" t="s">
        <v>408</v>
      </c>
      <c r="AC75" s="74" t="str">
        <f t="shared" ref="AC75:AC138" si="1">AB75&amp;", "&amp;AA75&amp;" County"</f>
        <v>Butler borough, Morris County</v>
      </c>
      <c r="AD75" s="74"/>
      <c r="AE75" s="74"/>
      <c r="AF75" s="74"/>
      <c r="AG75" s="74"/>
      <c r="AH75" s="74"/>
      <c r="AI75" s="74"/>
      <c r="AJ75" s="74"/>
      <c r="AK75" s="74"/>
      <c r="AL75" s="74"/>
    </row>
    <row r="76" spans="25:38" ht="16.5" x14ac:dyDescent="0.3">
      <c r="Y76" s="74">
        <v>67</v>
      </c>
      <c r="Z76" s="75" t="s">
        <v>664</v>
      </c>
      <c r="AA76" s="76" t="s">
        <v>71</v>
      </c>
      <c r="AB76" s="75" t="s">
        <v>459</v>
      </c>
      <c r="AC76" s="74" t="str">
        <f t="shared" si="1"/>
        <v>Byram township, Sussex County</v>
      </c>
      <c r="AD76" s="74"/>
      <c r="AE76" s="74"/>
      <c r="AF76" s="74"/>
      <c r="AG76" s="74"/>
      <c r="AH76" s="74"/>
      <c r="AI76" s="74"/>
      <c r="AJ76" s="74"/>
      <c r="AK76" s="74"/>
      <c r="AL76" s="74"/>
    </row>
    <row r="77" spans="25:38" ht="16.5" x14ac:dyDescent="0.3">
      <c r="Y77" s="74">
        <v>68</v>
      </c>
      <c r="Z77" s="75" t="s">
        <v>665</v>
      </c>
      <c r="AA77" s="76" t="s">
        <v>41</v>
      </c>
      <c r="AB77" s="75" t="s">
        <v>346</v>
      </c>
      <c r="AC77" s="74" t="str">
        <f t="shared" si="1"/>
        <v>Caldwell borough, Essex County</v>
      </c>
      <c r="AD77" s="74"/>
      <c r="AE77" s="74"/>
      <c r="AF77" s="74"/>
      <c r="AG77" s="74"/>
      <c r="AH77" s="74"/>
      <c r="AI77" s="74"/>
      <c r="AJ77" s="74"/>
      <c r="AK77" s="74"/>
      <c r="AL77" s="74"/>
    </row>
    <row r="78" spans="25:38" ht="16.5" x14ac:dyDescent="0.3">
      <c r="Y78" s="74">
        <v>69</v>
      </c>
      <c r="Z78" s="75" t="s">
        <v>666</v>
      </c>
      <c r="AA78" s="76" t="s">
        <v>91</v>
      </c>
      <c r="AB78" s="75" t="s">
        <v>501</v>
      </c>
      <c r="AC78" s="74" t="str">
        <f t="shared" si="1"/>
        <v>Califon borough, Hunterdon County</v>
      </c>
      <c r="AD78" s="74"/>
      <c r="AE78" s="74"/>
      <c r="AF78" s="74"/>
      <c r="AG78" s="74"/>
      <c r="AH78" s="74"/>
      <c r="AI78" s="74"/>
      <c r="AJ78" s="74"/>
      <c r="AK78" s="74"/>
      <c r="AL78" s="74"/>
    </row>
    <row r="79" spans="25:38" ht="16.5" x14ac:dyDescent="0.3">
      <c r="Y79" s="74">
        <v>70</v>
      </c>
      <c r="Z79" s="75" t="s">
        <v>667</v>
      </c>
      <c r="AA79" s="76" t="s">
        <v>19</v>
      </c>
      <c r="AB79" s="75" t="s">
        <v>18</v>
      </c>
      <c r="AC79" s="74" t="str">
        <f t="shared" si="1"/>
        <v>Camden city, Camden County</v>
      </c>
      <c r="AD79" s="74"/>
      <c r="AE79" s="74"/>
      <c r="AF79" s="74"/>
      <c r="AG79" s="74"/>
      <c r="AH79" s="74"/>
      <c r="AI79" s="74"/>
      <c r="AJ79" s="74"/>
      <c r="AK79" s="74"/>
      <c r="AL79" s="74"/>
    </row>
    <row r="80" spans="25:38" ht="16.5" x14ac:dyDescent="0.3">
      <c r="Y80" s="74">
        <v>71</v>
      </c>
      <c r="Z80" s="75" t="s">
        <v>668</v>
      </c>
      <c r="AA80" s="76" t="s">
        <v>28</v>
      </c>
      <c r="AB80" s="75" t="s">
        <v>126</v>
      </c>
      <c r="AC80" s="74" t="str">
        <f t="shared" si="1"/>
        <v>Cape May city, Cape May County</v>
      </c>
      <c r="AD80" s="74"/>
      <c r="AE80" s="74"/>
      <c r="AF80" s="74"/>
      <c r="AG80" s="74"/>
      <c r="AH80" s="74"/>
      <c r="AI80" s="74"/>
      <c r="AJ80" s="74"/>
      <c r="AK80" s="74"/>
      <c r="AL80" s="74"/>
    </row>
    <row r="81" spans="25:38" ht="16.5" x14ac:dyDescent="0.3">
      <c r="Y81" s="74">
        <v>72</v>
      </c>
      <c r="Z81" s="75" t="s">
        <v>669</v>
      </c>
      <c r="AA81" s="76" t="s">
        <v>28</v>
      </c>
      <c r="AB81" s="75" t="s">
        <v>262</v>
      </c>
      <c r="AC81" s="74" t="str">
        <f t="shared" si="1"/>
        <v>Cape May Point borough, Cape May County</v>
      </c>
      <c r="AD81" s="74"/>
      <c r="AE81" s="74"/>
      <c r="AF81" s="74"/>
      <c r="AG81" s="74"/>
      <c r="AH81" s="74"/>
      <c r="AI81" s="74"/>
      <c r="AJ81" s="74"/>
      <c r="AK81" s="74"/>
      <c r="AL81" s="74"/>
    </row>
    <row r="82" spans="25:38" ht="16.5" x14ac:dyDescent="0.3">
      <c r="Y82" s="74">
        <v>73</v>
      </c>
      <c r="Z82" s="75" t="s">
        <v>670</v>
      </c>
      <c r="AA82" s="76" t="s">
        <v>93</v>
      </c>
      <c r="AB82" s="75" t="s">
        <v>292</v>
      </c>
      <c r="AC82" s="74" t="str">
        <f t="shared" si="1"/>
        <v>Carlstadt borough, Bergen County</v>
      </c>
      <c r="AD82" s="74"/>
      <c r="AE82" s="74"/>
      <c r="AF82" s="74"/>
      <c r="AG82" s="74"/>
      <c r="AH82" s="74"/>
      <c r="AI82" s="74"/>
      <c r="AJ82" s="74"/>
      <c r="AK82" s="74"/>
      <c r="AL82" s="74"/>
    </row>
    <row r="83" spans="25:38" ht="16.5" x14ac:dyDescent="0.3">
      <c r="Y83" s="74">
        <v>74</v>
      </c>
      <c r="Z83" s="75" t="s">
        <v>671</v>
      </c>
      <c r="AA83" s="76" t="s">
        <v>22</v>
      </c>
      <c r="AB83" s="75" t="s">
        <v>94</v>
      </c>
      <c r="AC83" s="74" t="str">
        <f t="shared" si="1"/>
        <v>Carneys Point township, Salem County</v>
      </c>
      <c r="AD83" s="74"/>
      <c r="AE83" s="74"/>
      <c r="AF83" s="74"/>
      <c r="AG83" s="74"/>
      <c r="AH83" s="74"/>
      <c r="AI83" s="74"/>
      <c r="AJ83" s="74"/>
      <c r="AK83" s="74"/>
      <c r="AL83" s="74"/>
    </row>
    <row r="84" spans="25:38" ht="16.5" x14ac:dyDescent="0.3">
      <c r="Y84" s="74">
        <v>75</v>
      </c>
      <c r="Z84" s="75" t="s">
        <v>672</v>
      </c>
      <c r="AA84" s="76" t="s">
        <v>49</v>
      </c>
      <c r="AB84" s="75" t="s">
        <v>141</v>
      </c>
      <c r="AC84" s="74" t="str">
        <f t="shared" si="1"/>
        <v>Carteret borough, Middlesex County</v>
      </c>
      <c r="AD84" s="74"/>
      <c r="AE84" s="74"/>
      <c r="AF84" s="74"/>
      <c r="AG84" s="74"/>
      <c r="AH84" s="74"/>
      <c r="AI84" s="74"/>
      <c r="AJ84" s="74"/>
      <c r="AK84" s="74"/>
      <c r="AL84" s="74"/>
    </row>
    <row r="85" spans="25:38" ht="16.5" x14ac:dyDescent="0.3">
      <c r="Y85" s="74">
        <v>76</v>
      </c>
      <c r="Z85" s="75" t="s">
        <v>673</v>
      </c>
      <c r="AA85" s="76" t="s">
        <v>41</v>
      </c>
      <c r="AB85" s="75" t="s">
        <v>442</v>
      </c>
      <c r="AC85" s="74" t="str">
        <f t="shared" si="1"/>
        <v>Cedar Grove township, Essex County</v>
      </c>
      <c r="AD85" s="74"/>
      <c r="AE85" s="74"/>
      <c r="AF85" s="74"/>
      <c r="AG85" s="74"/>
      <c r="AH85" s="74"/>
      <c r="AI85" s="74"/>
      <c r="AJ85" s="74"/>
      <c r="AK85" s="74"/>
      <c r="AL85" s="74"/>
    </row>
    <row r="86" spans="25:38" ht="16.5" x14ac:dyDescent="0.3">
      <c r="Y86" s="74">
        <v>77</v>
      </c>
      <c r="Z86" s="75" t="s">
        <v>674</v>
      </c>
      <c r="AA86" s="76" t="s">
        <v>81</v>
      </c>
      <c r="AB86" s="75" t="s">
        <v>565</v>
      </c>
      <c r="AC86" s="74" t="str">
        <f t="shared" si="1"/>
        <v>Chatham borough, Morris County</v>
      </c>
      <c r="AD86" s="74"/>
      <c r="AE86" s="74"/>
      <c r="AF86" s="74"/>
      <c r="AG86" s="74"/>
      <c r="AH86" s="74"/>
      <c r="AI86" s="74"/>
      <c r="AJ86" s="74"/>
      <c r="AK86" s="74"/>
      <c r="AL86" s="74"/>
    </row>
    <row r="87" spans="25:38" ht="16.5" x14ac:dyDescent="0.3">
      <c r="Y87" s="74">
        <v>78</v>
      </c>
      <c r="Z87" s="75" t="s">
        <v>675</v>
      </c>
      <c r="AA87" s="76" t="s">
        <v>81</v>
      </c>
      <c r="AB87" s="75" t="s">
        <v>574</v>
      </c>
      <c r="AC87" s="74" t="str">
        <f t="shared" si="1"/>
        <v>Chatham township, Morris County</v>
      </c>
      <c r="AD87" s="74"/>
      <c r="AE87" s="74"/>
      <c r="AF87" s="74"/>
      <c r="AG87" s="74"/>
      <c r="AH87" s="74"/>
      <c r="AI87" s="74"/>
      <c r="AJ87" s="74"/>
      <c r="AK87" s="74"/>
      <c r="AL87" s="74"/>
    </row>
    <row r="88" spans="25:38" ht="16.5" x14ac:dyDescent="0.3">
      <c r="Y88" s="74">
        <v>79</v>
      </c>
      <c r="Z88" s="75" t="s">
        <v>676</v>
      </c>
      <c r="AA88" s="76" t="s">
        <v>19</v>
      </c>
      <c r="AB88" s="75" t="s">
        <v>378</v>
      </c>
      <c r="AC88" s="74" t="str">
        <f t="shared" si="1"/>
        <v>Cherry Hill township, Camden County</v>
      </c>
      <c r="AD88" s="74"/>
      <c r="AE88" s="74"/>
      <c r="AF88" s="74"/>
      <c r="AG88" s="74"/>
      <c r="AH88" s="74"/>
      <c r="AI88" s="74"/>
      <c r="AJ88" s="74"/>
      <c r="AK88" s="74"/>
      <c r="AL88" s="74"/>
    </row>
    <row r="89" spans="25:38" ht="16.5" x14ac:dyDescent="0.3">
      <c r="Y89" s="74">
        <v>80</v>
      </c>
      <c r="Z89" s="75" t="s">
        <v>677</v>
      </c>
      <c r="AA89" s="76" t="s">
        <v>19</v>
      </c>
      <c r="AB89" s="75" t="s">
        <v>87</v>
      </c>
      <c r="AC89" s="74" t="str">
        <f t="shared" si="1"/>
        <v>Chesilhurst borough, Camden County</v>
      </c>
      <c r="AD89" s="74"/>
      <c r="AE89" s="74"/>
      <c r="AF89" s="74"/>
      <c r="AG89" s="74"/>
      <c r="AH89" s="74"/>
      <c r="AI89" s="74"/>
      <c r="AJ89" s="74"/>
      <c r="AK89" s="74"/>
      <c r="AL89" s="74"/>
    </row>
    <row r="90" spans="25:38" ht="16.5" x14ac:dyDescent="0.3">
      <c r="Y90" s="74">
        <v>81</v>
      </c>
      <c r="Z90" s="75" t="s">
        <v>678</v>
      </c>
      <c r="AA90" s="76" t="s">
        <v>81</v>
      </c>
      <c r="AB90" s="75" t="s">
        <v>452</v>
      </c>
      <c r="AC90" s="74" t="str">
        <f t="shared" si="1"/>
        <v>Chester borough, Morris County</v>
      </c>
      <c r="AD90" s="74"/>
      <c r="AE90" s="74"/>
      <c r="AF90" s="74"/>
      <c r="AG90" s="74"/>
      <c r="AH90" s="74"/>
      <c r="AI90" s="74"/>
      <c r="AJ90" s="74"/>
      <c r="AK90" s="74"/>
      <c r="AL90" s="74"/>
    </row>
    <row r="91" spans="25:38" ht="16.5" x14ac:dyDescent="0.3">
      <c r="Y91" s="74">
        <v>82</v>
      </c>
      <c r="Z91" s="75" t="s">
        <v>679</v>
      </c>
      <c r="AA91" s="76" t="s">
        <v>81</v>
      </c>
      <c r="AB91" s="75" t="s">
        <v>570</v>
      </c>
      <c r="AC91" s="74" t="str">
        <f t="shared" si="1"/>
        <v>Chester township, Morris County</v>
      </c>
      <c r="AD91" s="74"/>
      <c r="AE91" s="74"/>
      <c r="AF91" s="74"/>
      <c r="AG91" s="74"/>
      <c r="AH91" s="74"/>
      <c r="AI91" s="74"/>
      <c r="AJ91" s="74"/>
      <c r="AK91" s="74"/>
      <c r="AL91" s="74"/>
    </row>
    <row r="92" spans="25:38" ht="16.5" x14ac:dyDescent="0.3">
      <c r="Y92" s="74">
        <v>83</v>
      </c>
      <c r="Z92" s="75" t="s">
        <v>680</v>
      </c>
      <c r="AA92" s="76" t="s">
        <v>44</v>
      </c>
      <c r="AB92" s="75" t="s">
        <v>505</v>
      </c>
      <c r="AC92" s="74" t="str">
        <f t="shared" si="1"/>
        <v>Chesterfield township, Burlington County</v>
      </c>
      <c r="AD92" s="74"/>
      <c r="AE92" s="74"/>
      <c r="AF92" s="74"/>
      <c r="AG92" s="74"/>
      <c r="AH92" s="74"/>
      <c r="AI92" s="74"/>
      <c r="AJ92" s="74"/>
      <c r="AK92" s="74"/>
      <c r="AL92" s="74"/>
    </row>
    <row r="93" spans="25:38" ht="16.5" x14ac:dyDescent="0.3">
      <c r="Y93" s="74">
        <v>84</v>
      </c>
      <c r="Z93" s="75" t="s">
        <v>681</v>
      </c>
      <c r="AA93" s="76" t="s">
        <v>44</v>
      </c>
      <c r="AB93" s="75" t="s">
        <v>405</v>
      </c>
      <c r="AC93" s="74" t="str">
        <f t="shared" si="1"/>
        <v>Cinnaminson township, Burlington County</v>
      </c>
      <c r="AD93" s="74"/>
      <c r="AE93" s="74"/>
      <c r="AF93" s="74"/>
      <c r="AG93" s="74"/>
      <c r="AH93" s="74"/>
      <c r="AI93" s="74"/>
      <c r="AJ93" s="74"/>
      <c r="AK93" s="74"/>
      <c r="AL93" s="74"/>
    </row>
    <row r="94" spans="25:38" ht="16.5" x14ac:dyDescent="0.3">
      <c r="Y94" s="74">
        <v>85</v>
      </c>
      <c r="Z94" s="75" t="s">
        <v>682</v>
      </c>
      <c r="AA94" s="76" t="s">
        <v>41</v>
      </c>
      <c r="AB94" s="75" t="s">
        <v>56</v>
      </c>
      <c r="AC94" s="74" t="str">
        <f t="shared" si="1"/>
        <v>City of Orange township, Essex County</v>
      </c>
      <c r="AD94" s="74"/>
      <c r="AE94" s="74"/>
      <c r="AF94" s="74"/>
      <c r="AG94" s="74"/>
      <c r="AH94" s="74"/>
      <c r="AI94" s="74"/>
      <c r="AJ94" s="74"/>
      <c r="AK94" s="74"/>
      <c r="AL94" s="74"/>
    </row>
    <row r="95" spans="25:38" ht="16.5" x14ac:dyDescent="0.3">
      <c r="Y95" s="74">
        <v>86</v>
      </c>
      <c r="Z95" s="75" t="s">
        <v>683</v>
      </c>
      <c r="AA95" s="76" t="s">
        <v>61</v>
      </c>
      <c r="AB95" s="75" t="s">
        <v>434</v>
      </c>
      <c r="AC95" s="74" t="str">
        <f t="shared" si="1"/>
        <v>Clark township, Union County</v>
      </c>
      <c r="AD95" s="74"/>
      <c r="AE95" s="74"/>
      <c r="AF95" s="74"/>
      <c r="AG95" s="74"/>
      <c r="AH95" s="74"/>
      <c r="AI95" s="74"/>
      <c r="AJ95" s="74"/>
      <c r="AK95" s="74"/>
      <c r="AL95" s="74"/>
    </row>
    <row r="96" spans="25:38" ht="16.5" x14ac:dyDescent="0.3">
      <c r="Y96" s="74">
        <v>87</v>
      </c>
      <c r="Z96" s="75" t="s">
        <v>684</v>
      </c>
      <c r="AA96" s="76" t="s">
        <v>47</v>
      </c>
      <c r="AB96" s="75" t="s">
        <v>129</v>
      </c>
      <c r="AC96" s="74" t="str">
        <f t="shared" si="1"/>
        <v>Clayton borough, Gloucester County</v>
      </c>
      <c r="AD96" s="74"/>
      <c r="AE96" s="74"/>
      <c r="AF96" s="74"/>
      <c r="AG96" s="74"/>
      <c r="AH96" s="74"/>
      <c r="AI96" s="74"/>
      <c r="AJ96" s="74"/>
      <c r="AK96" s="74"/>
      <c r="AL96" s="74"/>
    </row>
    <row r="97" spans="25:38" ht="16.5" x14ac:dyDescent="0.3">
      <c r="Y97" s="74">
        <v>88</v>
      </c>
      <c r="Z97" s="75" t="s">
        <v>685</v>
      </c>
      <c r="AA97" s="76" t="s">
        <v>19</v>
      </c>
      <c r="AB97" s="75" t="s">
        <v>79</v>
      </c>
      <c r="AC97" s="74" t="str">
        <f t="shared" si="1"/>
        <v>Clementon borough, Camden County</v>
      </c>
      <c r="AD97" s="74"/>
      <c r="AE97" s="74"/>
      <c r="AF97" s="74"/>
      <c r="AG97" s="74"/>
      <c r="AH97" s="74"/>
      <c r="AI97" s="74"/>
      <c r="AJ97" s="74"/>
      <c r="AK97" s="74"/>
      <c r="AL97" s="74"/>
    </row>
    <row r="98" spans="25:38" ht="16.5" x14ac:dyDescent="0.3">
      <c r="Y98" s="74">
        <v>89</v>
      </c>
      <c r="Z98" s="75" t="s">
        <v>686</v>
      </c>
      <c r="AA98" s="76" t="s">
        <v>93</v>
      </c>
      <c r="AB98" s="75" t="s">
        <v>230</v>
      </c>
      <c r="AC98" s="74" t="str">
        <f t="shared" si="1"/>
        <v>Cliffside Park borough, Bergen County</v>
      </c>
      <c r="AD98" s="74"/>
      <c r="AE98" s="74"/>
      <c r="AF98" s="74"/>
      <c r="AG98" s="74"/>
      <c r="AH98" s="74"/>
      <c r="AI98" s="74"/>
      <c r="AJ98" s="74"/>
      <c r="AK98" s="74"/>
      <c r="AL98" s="74"/>
    </row>
    <row r="99" spans="25:38" ht="16.5" x14ac:dyDescent="0.3">
      <c r="Y99" s="74">
        <v>90</v>
      </c>
      <c r="Z99" s="75" t="s">
        <v>687</v>
      </c>
      <c r="AA99" s="76" t="s">
        <v>33</v>
      </c>
      <c r="AB99" s="75" t="s">
        <v>189</v>
      </c>
      <c r="AC99" s="74" t="str">
        <f t="shared" si="1"/>
        <v>Clifton city, Passaic County</v>
      </c>
      <c r="AD99" s="74"/>
      <c r="AE99" s="74"/>
      <c r="AF99" s="74"/>
      <c r="AG99" s="74"/>
      <c r="AH99" s="74"/>
      <c r="AI99" s="74"/>
      <c r="AJ99" s="74"/>
      <c r="AK99" s="74"/>
      <c r="AL99" s="74"/>
    </row>
    <row r="100" spans="25:38" ht="16.5" x14ac:dyDescent="0.3">
      <c r="Y100" s="74">
        <v>91</v>
      </c>
      <c r="Z100" s="75" t="s">
        <v>688</v>
      </c>
      <c r="AA100" s="76" t="s">
        <v>91</v>
      </c>
      <c r="AB100" s="75" t="s">
        <v>371</v>
      </c>
      <c r="AC100" s="74" t="str">
        <f t="shared" si="1"/>
        <v>Clinton town, Hunterdon County</v>
      </c>
      <c r="AD100" s="74"/>
      <c r="AE100" s="74"/>
      <c r="AF100" s="74"/>
      <c r="AG100" s="74"/>
      <c r="AH100" s="74"/>
      <c r="AI100" s="74"/>
      <c r="AJ100" s="74"/>
      <c r="AK100" s="74"/>
      <c r="AL100" s="74"/>
    </row>
    <row r="101" spans="25:38" ht="16.5" x14ac:dyDescent="0.3">
      <c r="Y101" s="74">
        <v>92</v>
      </c>
      <c r="Z101" s="75" t="s">
        <v>689</v>
      </c>
      <c r="AA101" s="76" t="s">
        <v>91</v>
      </c>
      <c r="AB101" s="75" t="s">
        <v>497</v>
      </c>
      <c r="AC101" s="74" t="str">
        <f t="shared" si="1"/>
        <v>Clinton township, Hunterdon County</v>
      </c>
      <c r="AD101" s="74"/>
      <c r="AE101" s="74"/>
      <c r="AF101" s="74"/>
      <c r="AG101" s="74"/>
      <c r="AH101" s="74"/>
      <c r="AI101" s="74"/>
      <c r="AJ101" s="74"/>
      <c r="AK101" s="74"/>
      <c r="AL101" s="74"/>
    </row>
    <row r="102" spans="25:38" ht="16.5" x14ac:dyDescent="0.3">
      <c r="Y102" s="74">
        <v>93</v>
      </c>
      <c r="Z102" s="75" t="s">
        <v>690</v>
      </c>
      <c r="AA102" s="76" t="s">
        <v>93</v>
      </c>
      <c r="AB102" s="75" t="s">
        <v>534</v>
      </c>
      <c r="AC102" s="74" t="str">
        <f t="shared" si="1"/>
        <v>Closter borough, Bergen County</v>
      </c>
      <c r="AD102" s="74"/>
      <c r="AE102" s="74"/>
      <c r="AF102" s="74"/>
      <c r="AG102" s="74"/>
      <c r="AH102" s="74"/>
      <c r="AI102" s="74"/>
      <c r="AJ102" s="74"/>
      <c r="AK102" s="74"/>
      <c r="AL102" s="74"/>
    </row>
    <row r="103" spans="25:38" ht="16.5" x14ac:dyDescent="0.3">
      <c r="Y103" s="74">
        <v>94</v>
      </c>
      <c r="Z103" s="75" t="s">
        <v>691</v>
      </c>
      <c r="AA103" s="76" t="s">
        <v>19</v>
      </c>
      <c r="AB103" s="75" t="s">
        <v>250</v>
      </c>
      <c r="AC103" s="74" t="str">
        <f t="shared" si="1"/>
        <v>Collingswood borough, Camden County</v>
      </c>
      <c r="AD103" s="74"/>
      <c r="AE103" s="74"/>
      <c r="AF103" s="74"/>
      <c r="AG103" s="74"/>
      <c r="AH103" s="74"/>
      <c r="AI103" s="74"/>
      <c r="AJ103" s="74"/>
      <c r="AK103" s="74"/>
      <c r="AL103" s="74"/>
    </row>
    <row r="104" spans="25:38" ht="16.5" x14ac:dyDescent="0.3">
      <c r="Y104" s="74">
        <v>95</v>
      </c>
      <c r="Z104" s="75" t="s">
        <v>692</v>
      </c>
      <c r="AA104" s="76" t="s">
        <v>54</v>
      </c>
      <c r="AB104" s="75" t="s">
        <v>562</v>
      </c>
      <c r="AC104" s="74" t="str">
        <f t="shared" si="1"/>
        <v>Colts Neck township, Monmouth County</v>
      </c>
      <c r="AD104" s="74"/>
      <c r="AE104" s="74"/>
      <c r="AF104" s="74"/>
      <c r="AG104" s="74"/>
      <c r="AH104" s="74"/>
      <c r="AI104" s="74"/>
      <c r="AJ104" s="74"/>
      <c r="AK104" s="74"/>
      <c r="AL104" s="74"/>
    </row>
    <row r="105" spans="25:38" ht="16.5" x14ac:dyDescent="0.3">
      <c r="Y105" s="74">
        <v>96</v>
      </c>
      <c r="Z105" s="75" t="s">
        <v>693</v>
      </c>
      <c r="AA105" s="76" t="s">
        <v>26</v>
      </c>
      <c r="AB105" s="75" t="s">
        <v>58</v>
      </c>
      <c r="AC105" s="74" t="str">
        <f t="shared" si="1"/>
        <v>Commercial township, Cumberland County</v>
      </c>
      <c r="AD105" s="74"/>
      <c r="AE105" s="74"/>
      <c r="AF105" s="74"/>
      <c r="AG105" s="74"/>
      <c r="AH105" s="74"/>
      <c r="AI105" s="74"/>
      <c r="AJ105" s="74"/>
      <c r="AK105" s="74"/>
      <c r="AL105" s="74"/>
    </row>
    <row r="106" spans="25:38" ht="16.5" x14ac:dyDescent="0.3">
      <c r="Y106" s="74">
        <v>97</v>
      </c>
      <c r="Z106" s="75" t="s">
        <v>694</v>
      </c>
      <c r="AA106" s="76" t="s">
        <v>24</v>
      </c>
      <c r="AB106" s="75" t="s">
        <v>203</v>
      </c>
      <c r="AC106" s="74" t="str">
        <f t="shared" si="1"/>
        <v>Corbin City city, Atlantic County</v>
      </c>
      <c r="AD106" s="74"/>
      <c r="AE106" s="74"/>
      <c r="AF106" s="74"/>
      <c r="AG106" s="74"/>
      <c r="AH106" s="74"/>
      <c r="AI106" s="74"/>
      <c r="AJ106" s="74"/>
      <c r="AK106" s="74"/>
      <c r="AL106" s="74"/>
    </row>
    <row r="107" spans="25:38" ht="16.5" x14ac:dyDescent="0.3">
      <c r="Y107" s="74">
        <v>98</v>
      </c>
      <c r="Z107" s="75" t="s">
        <v>695</v>
      </c>
      <c r="AA107" s="76" t="s">
        <v>49</v>
      </c>
      <c r="AB107" s="75" t="s">
        <v>535</v>
      </c>
      <c r="AC107" s="74" t="str">
        <f t="shared" si="1"/>
        <v>Cranbury township, Middlesex County</v>
      </c>
      <c r="AD107" s="74"/>
      <c r="AE107" s="74"/>
      <c r="AF107" s="74"/>
      <c r="AG107" s="74"/>
      <c r="AH107" s="74"/>
      <c r="AI107" s="74"/>
      <c r="AJ107" s="74"/>
      <c r="AK107" s="74"/>
      <c r="AL107" s="74"/>
    </row>
    <row r="108" spans="25:38" ht="16.5" x14ac:dyDescent="0.3">
      <c r="Y108" s="74">
        <v>99</v>
      </c>
      <c r="Z108" s="75" t="s">
        <v>696</v>
      </c>
      <c r="AA108" s="76" t="s">
        <v>61</v>
      </c>
      <c r="AB108" s="75" t="s">
        <v>529</v>
      </c>
      <c r="AC108" s="74" t="str">
        <f t="shared" si="1"/>
        <v>Cranford township, Union County</v>
      </c>
      <c r="AD108" s="74"/>
      <c r="AE108" s="74"/>
      <c r="AF108" s="74"/>
      <c r="AG108" s="74"/>
      <c r="AH108" s="74"/>
      <c r="AI108" s="74"/>
      <c r="AJ108" s="74"/>
      <c r="AK108" s="74"/>
      <c r="AL108" s="74"/>
    </row>
    <row r="109" spans="25:38" ht="16.5" x14ac:dyDescent="0.3">
      <c r="Y109" s="74">
        <v>100</v>
      </c>
      <c r="Z109" s="75" t="s">
        <v>697</v>
      </c>
      <c r="AA109" s="76" t="s">
        <v>93</v>
      </c>
      <c r="AB109" s="75" t="s">
        <v>504</v>
      </c>
      <c r="AC109" s="74" t="str">
        <f t="shared" si="1"/>
        <v>Cresskill borough, Bergen County</v>
      </c>
      <c r="AD109" s="74"/>
      <c r="AE109" s="74"/>
      <c r="AF109" s="74"/>
      <c r="AG109" s="74"/>
      <c r="AH109" s="74"/>
      <c r="AI109" s="74"/>
      <c r="AJ109" s="74"/>
      <c r="AK109" s="74"/>
      <c r="AL109" s="74"/>
    </row>
    <row r="110" spans="25:38" ht="16.5" x14ac:dyDescent="0.3">
      <c r="Y110" s="74">
        <v>101</v>
      </c>
      <c r="Z110" s="75" t="s">
        <v>698</v>
      </c>
      <c r="AA110" s="76" t="s">
        <v>54</v>
      </c>
      <c r="AB110" s="75" t="s">
        <v>357</v>
      </c>
      <c r="AC110" s="74" t="str">
        <f t="shared" si="1"/>
        <v>Deal borough, Monmouth County</v>
      </c>
      <c r="AD110" s="74"/>
      <c r="AE110" s="74"/>
      <c r="AF110" s="74"/>
      <c r="AG110" s="74"/>
      <c r="AH110" s="74"/>
      <c r="AI110" s="74"/>
      <c r="AJ110" s="74"/>
      <c r="AK110" s="74"/>
      <c r="AL110" s="74"/>
    </row>
    <row r="111" spans="25:38" ht="16.5" x14ac:dyDescent="0.3">
      <c r="Y111" s="74">
        <v>102</v>
      </c>
      <c r="Z111" s="75" t="s">
        <v>699</v>
      </c>
      <c r="AA111" s="76" t="s">
        <v>26</v>
      </c>
      <c r="AB111" s="75" t="s">
        <v>165</v>
      </c>
      <c r="AC111" s="74" t="str">
        <f t="shared" si="1"/>
        <v>Deerfield township, Cumberland County</v>
      </c>
      <c r="AD111" s="74"/>
      <c r="AE111" s="74"/>
      <c r="AF111" s="74"/>
      <c r="AG111" s="74"/>
      <c r="AH111" s="74"/>
      <c r="AI111" s="74"/>
      <c r="AJ111" s="74"/>
      <c r="AK111" s="74"/>
      <c r="AL111" s="74"/>
    </row>
    <row r="112" spans="25:38" ht="16.5" x14ac:dyDescent="0.3">
      <c r="Y112" s="74">
        <v>103</v>
      </c>
      <c r="Z112" s="75" t="s">
        <v>700</v>
      </c>
      <c r="AA112" s="76" t="s">
        <v>44</v>
      </c>
      <c r="AB112" s="75" t="s">
        <v>309</v>
      </c>
      <c r="AC112" s="74" t="str">
        <f t="shared" si="1"/>
        <v>Delanco township, Burlington County</v>
      </c>
      <c r="AD112" s="74"/>
      <c r="AE112" s="74"/>
      <c r="AF112" s="74"/>
      <c r="AG112" s="74"/>
      <c r="AH112" s="74"/>
      <c r="AI112" s="74"/>
      <c r="AJ112" s="74"/>
      <c r="AK112" s="74"/>
      <c r="AL112" s="74"/>
    </row>
    <row r="113" spans="25:38" ht="16.5" x14ac:dyDescent="0.3">
      <c r="Y113" s="74">
        <v>104</v>
      </c>
      <c r="Z113" s="75" t="s">
        <v>701</v>
      </c>
      <c r="AA113" s="76" t="s">
        <v>91</v>
      </c>
      <c r="AB113" s="75" t="s">
        <v>490</v>
      </c>
      <c r="AC113" s="74" t="str">
        <f t="shared" si="1"/>
        <v>Delaware township, Hunterdon County</v>
      </c>
      <c r="AD113" s="74"/>
      <c r="AE113" s="74"/>
      <c r="AF113" s="74"/>
      <c r="AG113" s="74"/>
      <c r="AH113" s="74"/>
      <c r="AI113" s="74"/>
      <c r="AJ113" s="74"/>
      <c r="AK113" s="74"/>
      <c r="AL113" s="74"/>
    </row>
    <row r="114" spans="25:38" ht="16.5" x14ac:dyDescent="0.3">
      <c r="Y114" s="74">
        <v>105</v>
      </c>
      <c r="Z114" s="75" t="s">
        <v>702</v>
      </c>
      <c r="AA114" s="76" t="s">
        <v>44</v>
      </c>
      <c r="AB114" s="75" t="s">
        <v>349</v>
      </c>
      <c r="AC114" s="74" t="str">
        <f t="shared" si="1"/>
        <v>Delran township, Burlington County</v>
      </c>
      <c r="AD114" s="74"/>
      <c r="AE114" s="74"/>
      <c r="AF114" s="74"/>
      <c r="AG114" s="74"/>
      <c r="AH114" s="74"/>
      <c r="AI114" s="74"/>
      <c r="AJ114" s="74"/>
      <c r="AK114" s="74"/>
      <c r="AL114" s="74"/>
    </row>
    <row r="115" spans="25:38" ht="16.5" x14ac:dyDescent="0.3">
      <c r="Y115" s="74">
        <v>106</v>
      </c>
      <c r="Z115" s="75" t="s">
        <v>703</v>
      </c>
      <c r="AA115" s="76" t="s">
        <v>93</v>
      </c>
      <c r="AB115" s="75" t="s">
        <v>578</v>
      </c>
      <c r="AC115" s="74" t="str">
        <f t="shared" si="1"/>
        <v>Demarest borough, Bergen County</v>
      </c>
      <c r="AD115" s="74"/>
      <c r="AE115" s="74"/>
      <c r="AF115" s="74"/>
      <c r="AG115" s="74"/>
      <c r="AH115" s="74"/>
      <c r="AI115" s="74"/>
      <c r="AJ115" s="74"/>
      <c r="AK115" s="74"/>
      <c r="AL115" s="74"/>
    </row>
    <row r="116" spans="25:38" ht="16.5" x14ac:dyDescent="0.3">
      <c r="Y116" s="74">
        <v>107</v>
      </c>
      <c r="Z116" s="75" t="s">
        <v>704</v>
      </c>
      <c r="AA116" s="76" t="s">
        <v>28</v>
      </c>
      <c r="AB116" s="75" t="s">
        <v>194</v>
      </c>
      <c r="AC116" s="74" t="str">
        <f t="shared" si="1"/>
        <v>Dennis township, Cape May County</v>
      </c>
      <c r="AD116" s="74"/>
      <c r="AE116" s="74"/>
      <c r="AF116" s="74"/>
      <c r="AG116" s="74"/>
      <c r="AH116" s="74"/>
      <c r="AI116" s="74"/>
      <c r="AJ116" s="74"/>
      <c r="AK116" s="74"/>
      <c r="AL116" s="74"/>
    </row>
    <row r="117" spans="25:38" ht="16.5" x14ac:dyDescent="0.3">
      <c r="Y117" s="74">
        <v>108</v>
      </c>
      <c r="Z117" s="75" t="s">
        <v>705</v>
      </c>
      <c r="AA117" s="76" t="s">
        <v>81</v>
      </c>
      <c r="AB117" s="75" t="s">
        <v>508</v>
      </c>
      <c r="AC117" s="74" t="str">
        <f t="shared" si="1"/>
        <v>Denville township, Morris County</v>
      </c>
      <c r="AD117" s="74"/>
      <c r="AE117" s="74"/>
      <c r="AF117" s="74"/>
      <c r="AG117" s="74"/>
      <c r="AH117" s="74"/>
      <c r="AI117" s="74"/>
      <c r="AJ117" s="74"/>
      <c r="AK117" s="74"/>
      <c r="AL117" s="74"/>
    </row>
    <row r="118" spans="25:38" ht="16.5" x14ac:dyDescent="0.3">
      <c r="Y118" s="74">
        <v>109</v>
      </c>
      <c r="Z118" s="75" t="s">
        <v>706</v>
      </c>
      <c r="AA118" s="76" t="s">
        <v>47</v>
      </c>
      <c r="AB118" s="75" t="s">
        <v>213</v>
      </c>
      <c r="AC118" s="74" t="str">
        <f t="shared" si="1"/>
        <v>Deptford township, Gloucester County</v>
      </c>
      <c r="AD118" s="74"/>
      <c r="AE118" s="74"/>
      <c r="AF118" s="74"/>
      <c r="AG118" s="74"/>
      <c r="AH118" s="74"/>
      <c r="AI118" s="74"/>
      <c r="AJ118" s="74"/>
      <c r="AK118" s="74"/>
      <c r="AL118" s="74"/>
    </row>
    <row r="119" spans="25:38" ht="16.5" x14ac:dyDescent="0.3">
      <c r="Y119" s="74">
        <v>110</v>
      </c>
      <c r="Z119" s="75" t="s">
        <v>707</v>
      </c>
      <c r="AA119" s="76" t="s">
        <v>81</v>
      </c>
      <c r="AB119" s="75" t="s">
        <v>125</v>
      </c>
      <c r="AC119" s="74" t="str">
        <f t="shared" si="1"/>
        <v>Dover town, Morris County</v>
      </c>
      <c r="AD119" s="74"/>
      <c r="AE119" s="74"/>
      <c r="AF119" s="74"/>
      <c r="AG119" s="74"/>
      <c r="AH119" s="74"/>
      <c r="AI119" s="74"/>
      <c r="AJ119" s="74"/>
      <c r="AK119" s="74"/>
      <c r="AL119" s="74"/>
    </row>
    <row r="120" spans="25:38" ht="16.5" x14ac:dyDescent="0.3">
      <c r="Y120" s="74">
        <v>111</v>
      </c>
      <c r="Z120" s="75" t="s">
        <v>708</v>
      </c>
      <c r="AA120" s="76" t="s">
        <v>26</v>
      </c>
      <c r="AB120" s="75" t="s">
        <v>103</v>
      </c>
      <c r="AC120" s="74" t="str">
        <f t="shared" si="1"/>
        <v>Downe township, Cumberland County</v>
      </c>
      <c r="AD120" s="74"/>
      <c r="AE120" s="74"/>
      <c r="AF120" s="74"/>
      <c r="AG120" s="74"/>
      <c r="AH120" s="74"/>
      <c r="AI120" s="74"/>
      <c r="AJ120" s="74"/>
      <c r="AK120" s="74"/>
      <c r="AL120" s="74"/>
    </row>
    <row r="121" spans="25:38" ht="16.5" x14ac:dyDescent="0.3">
      <c r="Y121" s="74">
        <v>112</v>
      </c>
      <c r="Z121" s="75" t="s">
        <v>709</v>
      </c>
      <c r="AA121" s="76" t="s">
        <v>93</v>
      </c>
      <c r="AB121" s="75" t="s">
        <v>394</v>
      </c>
      <c r="AC121" s="74" t="str">
        <f t="shared" si="1"/>
        <v>Dumont borough, Bergen County</v>
      </c>
      <c r="AD121" s="74"/>
      <c r="AE121" s="74"/>
      <c r="AF121" s="74"/>
      <c r="AG121" s="74"/>
      <c r="AH121" s="74"/>
      <c r="AI121" s="74"/>
      <c r="AJ121" s="74"/>
      <c r="AK121" s="74"/>
      <c r="AL121" s="74"/>
    </row>
    <row r="122" spans="25:38" ht="16.5" x14ac:dyDescent="0.3">
      <c r="Y122" s="74">
        <v>113</v>
      </c>
      <c r="Z122" s="75" t="s">
        <v>710</v>
      </c>
      <c r="AA122" s="76" t="s">
        <v>49</v>
      </c>
      <c r="AB122" s="75" t="s">
        <v>244</v>
      </c>
      <c r="AC122" s="74" t="str">
        <f t="shared" si="1"/>
        <v>Dunellen borough, Middlesex County</v>
      </c>
      <c r="AD122" s="74"/>
      <c r="AE122" s="74"/>
      <c r="AF122" s="74"/>
      <c r="AG122" s="74"/>
      <c r="AH122" s="74"/>
      <c r="AI122" s="74"/>
      <c r="AJ122" s="74"/>
      <c r="AK122" s="74"/>
      <c r="AL122" s="74"/>
    </row>
    <row r="123" spans="25:38" ht="16.5" x14ac:dyDescent="0.3">
      <c r="Y123" s="74">
        <v>114</v>
      </c>
      <c r="Z123" s="75" t="s">
        <v>711</v>
      </c>
      <c r="AA123" s="76" t="s">
        <v>30</v>
      </c>
      <c r="AB123" s="75" t="s">
        <v>360</v>
      </c>
      <c r="AC123" s="74" t="str">
        <f t="shared" si="1"/>
        <v>Eagleswood township, Ocean County</v>
      </c>
      <c r="AD123" s="74"/>
      <c r="AE123" s="74"/>
      <c r="AF123" s="74"/>
      <c r="AG123" s="74"/>
      <c r="AH123" s="74"/>
      <c r="AI123" s="74"/>
      <c r="AJ123" s="74"/>
      <c r="AK123" s="74"/>
      <c r="AL123" s="74"/>
    </row>
    <row r="124" spans="25:38" ht="16.5" x14ac:dyDescent="0.3">
      <c r="Y124" s="74">
        <v>115</v>
      </c>
      <c r="Z124" s="75" t="s">
        <v>712</v>
      </c>
      <c r="AA124" s="76" t="s">
        <v>91</v>
      </c>
      <c r="AB124" s="75" t="s">
        <v>447</v>
      </c>
      <c r="AC124" s="74" t="str">
        <f t="shared" si="1"/>
        <v>East Amwell township, Hunterdon County</v>
      </c>
      <c r="AD124" s="74"/>
      <c r="AE124" s="74"/>
      <c r="AF124" s="74"/>
      <c r="AG124" s="74"/>
      <c r="AH124" s="74"/>
      <c r="AI124" s="74"/>
      <c r="AJ124" s="74"/>
      <c r="AK124" s="74"/>
      <c r="AL124" s="74"/>
    </row>
    <row r="125" spans="25:38" ht="16.5" x14ac:dyDescent="0.3">
      <c r="Y125" s="74">
        <v>116</v>
      </c>
      <c r="Z125" s="75" t="s">
        <v>713</v>
      </c>
      <c r="AA125" s="76" t="s">
        <v>49</v>
      </c>
      <c r="AB125" s="75" t="s">
        <v>415</v>
      </c>
      <c r="AC125" s="74" t="str">
        <f t="shared" si="1"/>
        <v>East Brunswick township, Middlesex County</v>
      </c>
      <c r="AD125" s="74"/>
      <c r="AE125" s="74"/>
      <c r="AF125" s="74"/>
      <c r="AG125" s="74"/>
      <c r="AH125" s="74"/>
      <c r="AI125" s="74"/>
      <c r="AJ125" s="74"/>
      <c r="AK125" s="74"/>
      <c r="AL125" s="74"/>
    </row>
    <row r="126" spans="25:38" ht="16.5" x14ac:dyDescent="0.3">
      <c r="Y126" s="74">
        <v>117</v>
      </c>
      <c r="Z126" s="75" t="s">
        <v>714</v>
      </c>
      <c r="AA126" s="76" t="s">
        <v>47</v>
      </c>
      <c r="AB126" s="75" t="s">
        <v>466</v>
      </c>
      <c r="AC126" s="74" t="str">
        <f t="shared" si="1"/>
        <v>East Greenwich township, Gloucester County</v>
      </c>
      <c r="AD126" s="74"/>
      <c r="AE126" s="74"/>
      <c r="AF126" s="74"/>
      <c r="AG126" s="74"/>
      <c r="AH126" s="74"/>
      <c r="AI126" s="74"/>
      <c r="AJ126" s="74"/>
      <c r="AK126" s="74"/>
      <c r="AL126" s="74"/>
    </row>
    <row r="127" spans="25:38" ht="16.5" x14ac:dyDescent="0.3">
      <c r="Y127" s="74">
        <v>118</v>
      </c>
      <c r="Z127" s="75" t="s">
        <v>715</v>
      </c>
      <c r="AA127" s="76" t="s">
        <v>81</v>
      </c>
      <c r="AB127" s="75" t="s">
        <v>388</v>
      </c>
      <c r="AC127" s="74" t="str">
        <f t="shared" si="1"/>
        <v>East Hanover township, Morris County</v>
      </c>
      <c r="AD127" s="74"/>
      <c r="AE127" s="74"/>
      <c r="AF127" s="74"/>
      <c r="AG127" s="74"/>
      <c r="AH127" s="74"/>
      <c r="AI127" s="74"/>
      <c r="AJ127" s="74"/>
      <c r="AK127" s="74"/>
      <c r="AL127" s="74"/>
    </row>
    <row r="128" spans="25:38" ht="16.5" x14ac:dyDescent="0.3">
      <c r="Y128" s="74">
        <v>119</v>
      </c>
      <c r="Z128" s="75" t="s">
        <v>716</v>
      </c>
      <c r="AA128" s="76" t="s">
        <v>52</v>
      </c>
      <c r="AB128" s="75" t="s">
        <v>105</v>
      </c>
      <c r="AC128" s="74" t="str">
        <f t="shared" si="1"/>
        <v>East Newark borough, Hudson County</v>
      </c>
      <c r="AD128" s="74"/>
      <c r="AE128" s="74"/>
      <c r="AF128" s="74"/>
      <c r="AG128" s="74"/>
      <c r="AH128" s="74"/>
      <c r="AI128" s="74"/>
      <c r="AJ128" s="74"/>
      <c r="AK128" s="74"/>
      <c r="AL128" s="74"/>
    </row>
    <row r="129" spans="25:38" ht="16.5" x14ac:dyDescent="0.3">
      <c r="Y129" s="74">
        <v>120</v>
      </c>
      <c r="Z129" s="75" t="s">
        <v>717</v>
      </c>
      <c r="AA129" s="76" t="s">
        <v>41</v>
      </c>
      <c r="AB129" s="75" t="s">
        <v>55</v>
      </c>
      <c r="AC129" s="74" t="str">
        <f t="shared" si="1"/>
        <v>East Orange city, Essex County</v>
      </c>
      <c r="AD129" s="74"/>
      <c r="AE129" s="74"/>
      <c r="AF129" s="74"/>
      <c r="AG129" s="74"/>
      <c r="AH129" s="74"/>
      <c r="AI129" s="74"/>
      <c r="AJ129" s="74"/>
      <c r="AK129" s="74"/>
      <c r="AL129" s="74"/>
    </row>
    <row r="130" spans="25:38" ht="16.5" x14ac:dyDescent="0.3">
      <c r="Y130" s="74">
        <v>121</v>
      </c>
      <c r="Z130" s="75" t="s">
        <v>718</v>
      </c>
      <c r="AA130" s="76" t="s">
        <v>93</v>
      </c>
      <c r="AB130" s="75" t="s">
        <v>284</v>
      </c>
      <c r="AC130" s="74" t="str">
        <f t="shared" si="1"/>
        <v>East Rutherford borough, Bergen County</v>
      </c>
      <c r="AD130" s="74"/>
      <c r="AE130" s="74"/>
      <c r="AF130" s="74"/>
      <c r="AG130" s="74"/>
      <c r="AH130" s="74"/>
      <c r="AI130" s="74"/>
      <c r="AJ130" s="74"/>
      <c r="AK130" s="74"/>
      <c r="AL130" s="74"/>
    </row>
    <row r="131" spans="25:38" ht="16.5" x14ac:dyDescent="0.3">
      <c r="Y131" s="74">
        <v>122</v>
      </c>
      <c r="Z131" s="75" t="s">
        <v>719</v>
      </c>
      <c r="AA131" s="76" t="s">
        <v>38</v>
      </c>
      <c r="AB131" s="75" t="s">
        <v>313</v>
      </c>
      <c r="AC131" s="74" t="str">
        <f t="shared" si="1"/>
        <v>East Windsor township, Mercer County</v>
      </c>
      <c r="AD131" s="74"/>
      <c r="AE131" s="74"/>
      <c r="AF131" s="74"/>
      <c r="AG131" s="74"/>
      <c r="AH131" s="74"/>
      <c r="AI131" s="74"/>
      <c r="AJ131" s="74"/>
      <c r="AK131" s="74"/>
      <c r="AL131" s="74"/>
    </row>
    <row r="132" spans="25:38" ht="16.5" x14ac:dyDescent="0.3">
      <c r="Y132" s="74">
        <v>123</v>
      </c>
      <c r="Z132" s="75" t="s">
        <v>720</v>
      </c>
      <c r="AA132" s="76" t="s">
        <v>44</v>
      </c>
      <c r="AB132" s="75" t="s">
        <v>334</v>
      </c>
      <c r="AC132" s="74" t="str">
        <f t="shared" si="1"/>
        <v>Eastampton township, Burlington County</v>
      </c>
      <c r="AD132" s="74"/>
      <c r="AE132" s="74"/>
      <c r="AF132" s="74"/>
      <c r="AG132" s="74"/>
      <c r="AH132" s="74"/>
      <c r="AI132" s="74"/>
      <c r="AJ132" s="74"/>
      <c r="AK132" s="74"/>
      <c r="AL132" s="74"/>
    </row>
    <row r="133" spans="25:38" ht="16.5" x14ac:dyDescent="0.3">
      <c r="Y133" s="74">
        <v>124</v>
      </c>
      <c r="Z133" s="75" t="s">
        <v>721</v>
      </c>
      <c r="AA133" s="76" t="s">
        <v>54</v>
      </c>
      <c r="AB133" s="75" t="s">
        <v>229</v>
      </c>
      <c r="AC133" s="74" t="str">
        <f t="shared" si="1"/>
        <v>Eatontown borough, Monmouth County</v>
      </c>
      <c r="AD133" s="74"/>
      <c r="AE133" s="74"/>
      <c r="AF133" s="74"/>
      <c r="AG133" s="74"/>
      <c r="AH133" s="74"/>
      <c r="AI133" s="74"/>
      <c r="AJ133" s="74"/>
      <c r="AK133" s="74"/>
      <c r="AL133" s="74"/>
    </row>
    <row r="134" spans="25:38" ht="16.5" x14ac:dyDescent="0.3">
      <c r="Y134" s="74">
        <v>125</v>
      </c>
      <c r="Z134" s="75" t="s">
        <v>722</v>
      </c>
      <c r="AA134" s="76" t="s">
        <v>93</v>
      </c>
      <c r="AB134" s="75" t="s">
        <v>440</v>
      </c>
      <c r="AC134" s="74" t="str">
        <f t="shared" si="1"/>
        <v>Edgewater borough, Bergen County</v>
      </c>
      <c r="AD134" s="74"/>
      <c r="AE134" s="74"/>
      <c r="AF134" s="74"/>
      <c r="AG134" s="74"/>
      <c r="AH134" s="74"/>
      <c r="AI134" s="74"/>
      <c r="AJ134" s="74"/>
      <c r="AK134" s="74"/>
      <c r="AL134" s="74"/>
    </row>
    <row r="135" spans="25:38" ht="16.5" x14ac:dyDescent="0.3">
      <c r="Y135" s="74">
        <v>126</v>
      </c>
      <c r="Z135" s="75" t="s">
        <v>723</v>
      </c>
      <c r="AA135" s="76" t="s">
        <v>44</v>
      </c>
      <c r="AB135" s="75" t="s">
        <v>187</v>
      </c>
      <c r="AC135" s="74" t="str">
        <f t="shared" si="1"/>
        <v>Edgewater Park township, Burlington County</v>
      </c>
      <c r="AD135" s="74"/>
      <c r="AE135" s="74"/>
      <c r="AF135" s="74"/>
      <c r="AG135" s="74"/>
      <c r="AH135" s="74"/>
      <c r="AI135" s="74"/>
      <c r="AJ135" s="74"/>
      <c r="AK135" s="74"/>
      <c r="AL135" s="74"/>
    </row>
    <row r="136" spans="25:38" ht="16.5" x14ac:dyDescent="0.3">
      <c r="Y136" s="74">
        <v>127</v>
      </c>
      <c r="Z136" s="75" t="s">
        <v>724</v>
      </c>
      <c r="AA136" s="76" t="s">
        <v>49</v>
      </c>
      <c r="AB136" s="75" t="s">
        <v>398</v>
      </c>
      <c r="AC136" s="74" t="str">
        <f t="shared" si="1"/>
        <v>Edison township, Middlesex County</v>
      </c>
      <c r="AD136" s="74"/>
      <c r="AE136" s="74"/>
      <c r="AF136" s="74"/>
      <c r="AG136" s="74"/>
      <c r="AH136" s="74"/>
      <c r="AI136" s="74"/>
      <c r="AJ136" s="74"/>
      <c r="AK136" s="74"/>
      <c r="AL136" s="74"/>
    </row>
    <row r="137" spans="25:38" ht="16.5" x14ac:dyDescent="0.3">
      <c r="Y137" s="74">
        <v>128</v>
      </c>
      <c r="Z137" s="75" t="s">
        <v>725</v>
      </c>
      <c r="AA137" s="76" t="s">
        <v>24</v>
      </c>
      <c r="AB137" s="75" t="s">
        <v>50</v>
      </c>
      <c r="AC137" s="74" t="str">
        <f t="shared" si="1"/>
        <v>Egg Harbor City city, Atlantic County</v>
      </c>
      <c r="AD137" s="74"/>
      <c r="AE137" s="74"/>
      <c r="AF137" s="74"/>
      <c r="AG137" s="74"/>
      <c r="AH137" s="74"/>
      <c r="AI137" s="74"/>
      <c r="AJ137" s="74"/>
      <c r="AK137" s="74"/>
      <c r="AL137" s="74"/>
    </row>
    <row r="138" spans="25:38" ht="16.5" x14ac:dyDescent="0.3">
      <c r="Y138" s="74">
        <v>129</v>
      </c>
      <c r="Z138" s="75" t="s">
        <v>726</v>
      </c>
      <c r="AA138" s="76" t="s">
        <v>24</v>
      </c>
      <c r="AB138" s="75" t="s">
        <v>159</v>
      </c>
      <c r="AC138" s="74" t="str">
        <f t="shared" si="1"/>
        <v>Egg Harbor township, Atlantic County</v>
      </c>
      <c r="AD138" s="74"/>
      <c r="AE138" s="74"/>
      <c r="AF138" s="74"/>
      <c r="AG138" s="74"/>
      <c r="AH138" s="74"/>
      <c r="AI138" s="74"/>
      <c r="AJ138" s="74"/>
      <c r="AK138" s="74"/>
      <c r="AL138" s="74"/>
    </row>
    <row r="139" spans="25:38" ht="16.5" x14ac:dyDescent="0.3">
      <c r="Y139" s="74">
        <v>130</v>
      </c>
      <c r="Z139" s="75" t="s">
        <v>727</v>
      </c>
      <c r="AA139" s="76" t="s">
        <v>61</v>
      </c>
      <c r="AB139" s="75" t="s">
        <v>64</v>
      </c>
      <c r="AC139" s="74" t="str">
        <f t="shared" ref="AC139:AC202" si="2">AB139&amp;", "&amp;AA139&amp;" County"</f>
        <v>Elizabeth city, Union County</v>
      </c>
      <c r="AD139" s="74"/>
      <c r="AE139" s="74"/>
      <c r="AF139" s="74"/>
      <c r="AG139" s="74"/>
      <c r="AH139" s="74"/>
      <c r="AI139" s="74"/>
      <c r="AJ139" s="74"/>
      <c r="AK139" s="74"/>
      <c r="AL139" s="74"/>
    </row>
    <row r="140" spans="25:38" ht="16.5" x14ac:dyDescent="0.3">
      <c r="Y140" s="74">
        <v>131</v>
      </c>
      <c r="Z140" s="75" t="s">
        <v>728</v>
      </c>
      <c r="AA140" s="76" t="s">
        <v>47</v>
      </c>
      <c r="AB140" s="75" t="s">
        <v>191</v>
      </c>
      <c r="AC140" s="74" t="str">
        <f t="shared" si="2"/>
        <v>Elk township, Gloucester County</v>
      </c>
      <c r="AD140" s="74"/>
      <c r="AE140" s="74"/>
      <c r="AF140" s="74"/>
      <c r="AG140" s="74"/>
      <c r="AH140" s="74"/>
      <c r="AI140" s="74"/>
      <c r="AJ140" s="74"/>
      <c r="AK140" s="74"/>
      <c r="AL140" s="74"/>
    </row>
    <row r="141" spans="25:38" ht="16.5" x14ac:dyDescent="0.3">
      <c r="Y141" s="74">
        <v>132</v>
      </c>
      <c r="Z141" s="75" t="s">
        <v>729</v>
      </c>
      <c r="AA141" s="76" t="s">
        <v>22</v>
      </c>
      <c r="AB141" s="75" t="s">
        <v>231</v>
      </c>
      <c r="AC141" s="74" t="str">
        <f t="shared" si="2"/>
        <v>Elmer borough, Salem County</v>
      </c>
      <c r="AD141" s="74"/>
      <c r="AE141" s="74"/>
      <c r="AF141" s="74"/>
      <c r="AG141" s="74"/>
      <c r="AH141" s="74"/>
      <c r="AI141" s="74"/>
      <c r="AJ141" s="74"/>
      <c r="AK141" s="74"/>
      <c r="AL141" s="74"/>
    </row>
    <row r="142" spans="25:38" ht="16.5" x14ac:dyDescent="0.3">
      <c r="Y142" s="74">
        <v>133</v>
      </c>
      <c r="Z142" s="75" t="s">
        <v>730</v>
      </c>
      <c r="AA142" s="76" t="s">
        <v>93</v>
      </c>
      <c r="AB142" s="75" t="s">
        <v>216</v>
      </c>
      <c r="AC142" s="74" t="str">
        <f t="shared" si="2"/>
        <v>Elmwood Park borough, Bergen County</v>
      </c>
      <c r="AD142" s="74"/>
      <c r="AE142" s="74"/>
      <c r="AF142" s="74"/>
      <c r="AG142" s="74"/>
      <c r="AH142" s="74"/>
      <c r="AI142" s="74"/>
      <c r="AJ142" s="74"/>
      <c r="AK142" s="74"/>
      <c r="AL142" s="74"/>
    </row>
    <row r="143" spans="25:38" ht="16.5" x14ac:dyDescent="0.3">
      <c r="Y143" s="74">
        <v>134</v>
      </c>
      <c r="Z143" s="75" t="s">
        <v>731</v>
      </c>
      <c r="AA143" s="76" t="s">
        <v>22</v>
      </c>
      <c r="AB143" s="75" t="s">
        <v>197</v>
      </c>
      <c r="AC143" s="74" t="str">
        <f t="shared" si="2"/>
        <v>Elsinboro township, Salem County</v>
      </c>
      <c r="AD143" s="74"/>
      <c r="AE143" s="74"/>
      <c r="AF143" s="74"/>
      <c r="AG143" s="74"/>
      <c r="AH143" s="74"/>
      <c r="AI143" s="74"/>
      <c r="AJ143" s="74"/>
      <c r="AK143" s="74"/>
      <c r="AL143" s="74"/>
    </row>
    <row r="144" spans="25:38" ht="16.5" x14ac:dyDescent="0.3">
      <c r="Y144" s="74">
        <v>135</v>
      </c>
      <c r="Z144" s="75" t="s">
        <v>732</v>
      </c>
      <c r="AA144" s="76" t="s">
        <v>93</v>
      </c>
      <c r="AB144" s="75" t="s">
        <v>392</v>
      </c>
      <c r="AC144" s="74" t="str">
        <f t="shared" si="2"/>
        <v>Emerson borough, Bergen County</v>
      </c>
      <c r="AD144" s="74"/>
      <c r="AE144" s="74"/>
      <c r="AF144" s="74"/>
      <c r="AG144" s="74"/>
      <c r="AH144" s="74"/>
      <c r="AI144" s="74"/>
      <c r="AJ144" s="74"/>
      <c r="AK144" s="74"/>
      <c r="AL144" s="74"/>
    </row>
    <row r="145" spans="25:38" ht="16.5" x14ac:dyDescent="0.3">
      <c r="Y145" s="74">
        <v>136</v>
      </c>
      <c r="Z145" s="75" t="s">
        <v>733</v>
      </c>
      <c r="AA145" s="76" t="s">
        <v>93</v>
      </c>
      <c r="AB145" s="75" t="s">
        <v>225</v>
      </c>
      <c r="AC145" s="74" t="str">
        <f t="shared" si="2"/>
        <v>Englewood city, Bergen County</v>
      </c>
      <c r="AD145" s="74"/>
      <c r="AE145" s="74"/>
      <c r="AF145" s="74"/>
      <c r="AG145" s="74"/>
      <c r="AH145" s="74"/>
      <c r="AI145" s="74"/>
      <c r="AJ145" s="74"/>
      <c r="AK145" s="74"/>
      <c r="AL145" s="74"/>
    </row>
    <row r="146" spans="25:38" ht="16.5" x14ac:dyDescent="0.3">
      <c r="Y146" s="74">
        <v>137</v>
      </c>
      <c r="Z146" s="75" t="s">
        <v>734</v>
      </c>
      <c r="AA146" s="76" t="s">
        <v>93</v>
      </c>
      <c r="AB146" s="75" t="s">
        <v>523</v>
      </c>
      <c r="AC146" s="74" t="str">
        <f t="shared" si="2"/>
        <v>Englewood Cliffs borough, Bergen County</v>
      </c>
      <c r="AD146" s="74"/>
      <c r="AE146" s="74"/>
      <c r="AF146" s="74"/>
      <c r="AG146" s="74"/>
      <c r="AH146" s="74"/>
      <c r="AI146" s="74"/>
      <c r="AJ146" s="74"/>
      <c r="AK146" s="74"/>
      <c r="AL146" s="74"/>
    </row>
    <row r="147" spans="25:38" ht="16.5" x14ac:dyDescent="0.3">
      <c r="Y147" s="74">
        <v>138</v>
      </c>
      <c r="Z147" s="75" t="s">
        <v>735</v>
      </c>
      <c r="AA147" s="76" t="s">
        <v>54</v>
      </c>
      <c r="AB147" s="75" t="s">
        <v>372</v>
      </c>
      <c r="AC147" s="74" t="str">
        <f t="shared" si="2"/>
        <v>Englishtown borough, Monmouth County</v>
      </c>
      <c r="AD147" s="74"/>
      <c r="AE147" s="74"/>
      <c r="AF147" s="74"/>
      <c r="AG147" s="74"/>
      <c r="AH147" s="74"/>
      <c r="AI147" s="74"/>
      <c r="AJ147" s="74"/>
      <c r="AK147" s="74"/>
      <c r="AL147" s="74"/>
    </row>
    <row r="148" spans="25:38" ht="16.5" x14ac:dyDescent="0.3">
      <c r="Y148" s="74">
        <v>139</v>
      </c>
      <c r="Z148" s="75" t="s">
        <v>736</v>
      </c>
      <c r="AA148" s="76" t="s">
        <v>41</v>
      </c>
      <c r="AB148" s="75" t="s">
        <v>584</v>
      </c>
      <c r="AC148" s="74" t="str">
        <f t="shared" si="2"/>
        <v>Essex Fells borough, Essex County</v>
      </c>
      <c r="AD148" s="74"/>
      <c r="AE148" s="74"/>
      <c r="AF148" s="74"/>
      <c r="AG148" s="74"/>
      <c r="AH148" s="74"/>
      <c r="AI148" s="74"/>
      <c r="AJ148" s="74"/>
      <c r="AK148" s="74"/>
      <c r="AL148" s="74"/>
    </row>
    <row r="149" spans="25:38" ht="16.5" x14ac:dyDescent="0.3">
      <c r="Y149" s="74">
        <v>140</v>
      </c>
      <c r="Z149" s="75" t="s">
        <v>737</v>
      </c>
      <c r="AA149" s="76" t="s">
        <v>24</v>
      </c>
      <c r="AB149" s="75" t="s">
        <v>142</v>
      </c>
      <c r="AC149" s="74" t="str">
        <f t="shared" si="2"/>
        <v>Estell Manor city, Atlantic County</v>
      </c>
      <c r="AD149" s="74"/>
      <c r="AE149" s="74"/>
      <c r="AF149" s="74"/>
      <c r="AG149" s="74"/>
      <c r="AH149" s="74"/>
      <c r="AI149" s="74"/>
      <c r="AJ149" s="74"/>
      <c r="AK149" s="74"/>
      <c r="AL149" s="74"/>
    </row>
    <row r="150" spans="25:38" ht="16.5" x14ac:dyDescent="0.3">
      <c r="Y150" s="74">
        <v>141</v>
      </c>
      <c r="Z150" s="75" t="s">
        <v>738</v>
      </c>
      <c r="AA150" s="76" t="s">
        <v>44</v>
      </c>
      <c r="AB150" s="76" t="s">
        <v>421</v>
      </c>
      <c r="AC150" s="74" t="str">
        <f t="shared" si="2"/>
        <v>Evesham township, Burlington County</v>
      </c>
      <c r="AD150" s="74"/>
      <c r="AE150" s="74"/>
      <c r="AF150" s="74"/>
      <c r="AG150" s="74"/>
      <c r="AH150" s="74"/>
      <c r="AI150" s="74"/>
      <c r="AJ150" s="74"/>
      <c r="AK150" s="74"/>
      <c r="AL150" s="74"/>
    </row>
    <row r="151" spans="25:38" ht="16.5" x14ac:dyDescent="0.3">
      <c r="Y151" s="74">
        <v>142</v>
      </c>
      <c r="Z151" s="75" t="s">
        <v>739</v>
      </c>
      <c r="AA151" s="76" t="s">
        <v>38</v>
      </c>
      <c r="AB151" s="76" t="s">
        <v>251</v>
      </c>
      <c r="AC151" s="74" t="str">
        <f t="shared" si="2"/>
        <v>Ewing township, Mercer County</v>
      </c>
      <c r="AD151" s="74"/>
      <c r="AE151" s="74"/>
      <c r="AF151" s="74"/>
      <c r="AG151" s="74"/>
      <c r="AH151" s="74"/>
      <c r="AI151" s="74"/>
      <c r="AJ151" s="74"/>
      <c r="AK151" s="74"/>
      <c r="AL151" s="74"/>
    </row>
    <row r="152" spans="25:38" ht="16.5" x14ac:dyDescent="0.3">
      <c r="Y152" s="74">
        <v>143</v>
      </c>
      <c r="Z152" s="75" t="s">
        <v>740</v>
      </c>
      <c r="AA152" s="76" t="s">
        <v>54</v>
      </c>
      <c r="AB152" s="75" t="s">
        <v>581</v>
      </c>
      <c r="AC152" s="74" t="str">
        <f t="shared" si="2"/>
        <v>Fair Haven borough, Monmouth County</v>
      </c>
      <c r="AD152" s="74"/>
      <c r="AE152" s="74"/>
      <c r="AF152" s="74"/>
      <c r="AG152" s="74"/>
      <c r="AH152" s="74"/>
      <c r="AI152" s="74"/>
      <c r="AJ152" s="74"/>
      <c r="AK152" s="74"/>
      <c r="AL152" s="74"/>
    </row>
    <row r="153" spans="25:38" ht="16.5" x14ac:dyDescent="0.3">
      <c r="Y153" s="74">
        <v>144</v>
      </c>
      <c r="Z153" s="75" t="s">
        <v>741</v>
      </c>
      <c r="AA153" s="76" t="s">
        <v>93</v>
      </c>
      <c r="AB153" s="75" t="s">
        <v>395</v>
      </c>
      <c r="AC153" s="74" t="str">
        <f t="shared" si="2"/>
        <v>Fair Lawn borough, Bergen County</v>
      </c>
      <c r="AD153" s="74"/>
      <c r="AE153" s="74"/>
      <c r="AF153" s="74"/>
      <c r="AG153" s="74"/>
      <c r="AH153" s="74"/>
      <c r="AI153" s="74"/>
      <c r="AJ153" s="74"/>
      <c r="AK153" s="74"/>
      <c r="AL153" s="74"/>
    </row>
    <row r="154" spans="25:38" ht="16.5" x14ac:dyDescent="0.3">
      <c r="Y154" s="74">
        <v>145</v>
      </c>
      <c r="Z154" s="75" t="s">
        <v>742</v>
      </c>
      <c r="AA154" s="76" t="s">
        <v>26</v>
      </c>
      <c r="AB154" s="75" t="s">
        <v>82</v>
      </c>
      <c r="AC154" s="74" t="str">
        <f t="shared" si="2"/>
        <v>Fairfield township, Cumberland County</v>
      </c>
      <c r="AD154" s="74"/>
      <c r="AE154" s="74"/>
      <c r="AF154" s="74"/>
      <c r="AG154" s="74"/>
      <c r="AH154" s="74"/>
      <c r="AI154" s="74"/>
      <c r="AJ154" s="74"/>
      <c r="AK154" s="74"/>
      <c r="AL154" s="74"/>
    </row>
    <row r="155" spans="25:38" ht="16.5" x14ac:dyDescent="0.3">
      <c r="Y155" s="74">
        <v>146</v>
      </c>
      <c r="Z155" s="75" t="s">
        <v>743</v>
      </c>
      <c r="AA155" s="76" t="s">
        <v>41</v>
      </c>
      <c r="AB155" s="75" t="s">
        <v>82</v>
      </c>
      <c r="AC155" s="74" t="str">
        <f t="shared" si="2"/>
        <v>Fairfield township, Essex County</v>
      </c>
      <c r="AD155" s="74"/>
      <c r="AE155" s="74"/>
      <c r="AF155" s="74"/>
      <c r="AG155" s="74"/>
      <c r="AH155" s="74"/>
      <c r="AI155" s="74"/>
      <c r="AJ155" s="74"/>
      <c r="AK155" s="74"/>
      <c r="AL155" s="74"/>
    </row>
    <row r="156" spans="25:38" ht="16.5" x14ac:dyDescent="0.3">
      <c r="Y156" s="74">
        <v>147</v>
      </c>
      <c r="Z156" s="75" t="s">
        <v>744</v>
      </c>
      <c r="AA156" s="76" t="s">
        <v>93</v>
      </c>
      <c r="AB156" s="75" t="s">
        <v>115</v>
      </c>
      <c r="AC156" s="74" t="str">
        <f t="shared" si="2"/>
        <v>Fairview borough, Bergen County</v>
      </c>
      <c r="AD156" s="74"/>
      <c r="AE156" s="74"/>
      <c r="AF156" s="74"/>
      <c r="AG156" s="74"/>
      <c r="AH156" s="74"/>
      <c r="AI156" s="74"/>
      <c r="AJ156" s="74"/>
      <c r="AK156" s="74"/>
      <c r="AL156" s="74"/>
    </row>
    <row r="157" spans="25:38" ht="16.5" x14ac:dyDescent="0.3">
      <c r="Y157" s="74">
        <v>148</v>
      </c>
      <c r="Z157" s="75" t="s">
        <v>745</v>
      </c>
      <c r="AA157" s="76" t="s">
        <v>61</v>
      </c>
      <c r="AB157" s="75" t="s">
        <v>544</v>
      </c>
      <c r="AC157" s="74" t="str">
        <f t="shared" si="2"/>
        <v>Fanwood borough, Union County</v>
      </c>
      <c r="AD157" s="74"/>
      <c r="AE157" s="74"/>
      <c r="AF157" s="74"/>
      <c r="AG157" s="74"/>
      <c r="AH157" s="74"/>
      <c r="AI157" s="74"/>
      <c r="AJ157" s="74"/>
      <c r="AK157" s="74"/>
      <c r="AL157" s="74"/>
    </row>
    <row r="158" spans="25:38" ht="16.5" x14ac:dyDescent="0.3">
      <c r="Y158" s="74">
        <v>149</v>
      </c>
      <c r="Z158" s="75" t="s">
        <v>746</v>
      </c>
      <c r="AA158" s="76" t="s">
        <v>172</v>
      </c>
      <c r="AB158" s="75" t="s">
        <v>507</v>
      </c>
      <c r="AC158" s="74" t="str">
        <f t="shared" si="2"/>
        <v>Far Hills borough, Somerset County</v>
      </c>
      <c r="AD158" s="74"/>
      <c r="AE158" s="74"/>
      <c r="AF158" s="74"/>
      <c r="AG158" s="74"/>
      <c r="AH158" s="74"/>
      <c r="AI158" s="74"/>
      <c r="AJ158" s="74"/>
      <c r="AK158" s="74"/>
      <c r="AL158" s="74"/>
    </row>
    <row r="159" spans="25:38" ht="16.5" x14ac:dyDescent="0.3">
      <c r="Y159" s="74">
        <v>150</v>
      </c>
      <c r="Z159" s="75" t="s">
        <v>747</v>
      </c>
      <c r="AA159" s="76" t="s">
        <v>54</v>
      </c>
      <c r="AB159" s="75" t="s">
        <v>196</v>
      </c>
      <c r="AC159" s="74" t="str">
        <f t="shared" si="2"/>
        <v>Farmingdale borough, Monmouth County</v>
      </c>
      <c r="AD159" s="74"/>
      <c r="AE159" s="74"/>
      <c r="AF159" s="74"/>
      <c r="AG159" s="74"/>
      <c r="AH159" s="74"/>
      <c r="AI159" s="74"/>
      <c r="AJ159" s="74"/>
      <c r="AK159" s="74"/>
      <c r="AL159" s="74"/>
    </row>
    <row r="160" spans="25:38" ht="16.5" x14ac:dyDescent="0.3">
      <c r="Y160" s="74">
        <v>151</v>
      </c>
      <c r="Z160" s="75" t="s">
        <v>748</v>
      </c>
      <c r="AA160" s="76" t="s">
        <v>44</v>
      </c>
      <c r="AB160" s="75" t="s">
        <v>224</v>
      </c>
      <c r="AC160" s="74" t="str">
        <f t="shared" si="2"/>
        <v>Fieldsboro borough, Burlington County</v>
      </c>
      <c r="AD160" s="74"/>
      <c r="AE160" s="74"/>
      <c r="AF160" s="74"/>
      <c r="AG160" s="74"/>
      <c r="AH160" s="74"/>
      <c r="AI160" s="74"/>
      <c r="AJ160" s="74"/>
      <c r="AK160" s="74"/>
      <c r="AL160" s="74"/>
    </row>
    <row r="161" spans="25:38" ht="16.5" x14ac:dyDescent="0.3">
      <c r="Y161" s="74">
        <v>152</v>
      </c>
      <c r="Z161" s="75" t="s">
        <v>749</v>
      </c>
      <c r="AA161" s="76" t="s">
        <v>91</v>
      </c>
      <c r="AB161" s="75" t="s">
        <v>90</v>
      </c>
      <c r="AC161" s="74" t="str">
        <f t="shared" si="2"/>
        <v>Flemington borough, Hunterdon County</v>
      </c>
      <c r="AD161" s="74"/>
      <c r="AE161" s="74"/>
      <c r="AF161" s="74"/>
      <c r="AG161" s="74"/>
      <c r="AH161" s="74"/>
      <c r="AI161" s="74"/>
      <c r="AJ161" s="74"/>
      <c r="AK161" s="74"/>
      <c r="AL161" s="74"/>
    </row>
    <row r="162" spans="25:38" ht="16.5" x14ac:dyDescent="0.3">
      <c r="Y162" s="74">
        <v>153</v>
      </c>
      <c r="Z162" s="75" t="s">
        <v>750</v>
      </c>
      <c r="AA162" s="76" t="s">
        <v>44</v>
      </c>
      <c r="AB162" s="75" t="s">
        <v>263</v>
      </c>
      <c r="AC162" s="74" t="str">
        <f t="shared" si="2"/>
        <v>Florence township, Burlington County</v>
      </c>
      <c r="AD162" s="74"/>
      <c r="AE162" s="74"/>
      <c r="AF162" s="74"/>
      <c r="AG162" s="74"/>
      <c r="AH162" s="74"/>
      <c r="AI162" s="74"/>
      <c r="AJ162" s="74"/>
      <c r="AK162" s="74"/>
      <c r="AL162" s="74"/>
    </row>
    <row r="163" spans="25:38" ht="16.5" x14ac:dyDescent="0.3">
      <c r="Y163" s="74">
        <v>154</v>
      </c>
      <c r="Z163" s="75" t="s">
        <v>751</v>
      </c>
      <c r="AA163" s="76" t="s">
        <v>81</v>
      </c>
      <c r="AB163" s="75" t="s">
        <v>485</v>
      </c>
      <c r="AC163" s="74" t="str">
        <f t="shared" si="2"/>
        <v>Florham Park borough, Morris County</v>
      </c>
      <c r="AD163" s="74"/>
      <c r="AE163" s="74"/>
      <c r="AF163" s="74"/>
      <c r="AG163" s="74"/>
      <c r="AH163" s="74"/>
      <c r="AI163" s="74"/>
      <c r="AJ163" s="74"/>
      <c r="AK163" s="74"/>
      <c r="AL163" s="74"/>
    </row>
    <row r="164" spans="25:38" ht="16.5" x14ac:dyDescent="0.3">
      <c r="Y164" s="74">
        <v>155</v>
      </c>
      <c r="Z164" s="75" t="s">
        <v>752</v>
      </c>
      <c r="AA164" s="76" t="s">
        <v>24</v>
      </c>
      <c r="AB164" s="75" t="s">
        <v>150</v>
      </c>
      <c r="AC164" s="74" t="str">
        <f t="shared" si="2"/>
        <v>Folsom borough, Atlantic County</v>
      </c>
      <c r="AD164" s="74"/>
      <c r="AE164" s="74"/>
      <c r="AF164" s="74"/>
      <c r="AG164" s="74"/>
      <c r="AH164" s="74"/>
      <c r="AI164" s="74"/>
      <c r="AJ164" s="74"/>
      <c r="AK164" s="74"/>
      <c r="AL164" s="74"/>
    </row>
    <row r="165" spans="25:38" ht="16.5" x14ac:dyDescent="0.3">
      <c r="Y165" s="74">
        <v>156</v>
      </c>
      <c r="Z165" s="75" t="s">
        <v>753</v>
      </c>
      <c r="AA165" s="76" t="s">
        <v>93</v>
      </c>
      <c r="AB165" s="75" t="s">
        <v>327</v>
      </c>
      <c r="AC165" s="74" t="str">
        <f t="shared" si="2"/>
        <v>Fort Lee borough, Bergen County</v>
      </c>
      <c r="AD165" s="74"/>
      <c r="AE165" s="74"/>
      <c r="AF165" s="74"/>
      <c r="AG165" s="74"/>
      <c r="AH165" s="74"/>
      <c r="AI165" s="74"/>
      <c r="AJ165" s="74"/>
      <c r="AK165" s="74"/>
      <c r="AL165" s="74"/>
    </row>
    <row r="166" spans="25:38" ht="16.5" x14ac:dyDescent="0.3">
      <c r="Y166" s="74">
        <v>157</v>
      </c>
      <c r="Z166" s="75" t="s">
        <v>754</v>
      </c>
      <c r="AA166" s="76" t="s">
        <v>71</v>
      </c>
      <c r="AB166" s="75" t="s">
        <v>365</v>
      </c>
      <c r="AC166" s="74" t="str">
        <f t="shared" si="2"/>
        <v>Frankford township, Sussex County</v>
      </c>
      <c r="AD166" s="74"/>
      <c r="AE166" s="74"/>
      <c r="AF166" s="74"/>
      <c r="AG166" s="74"/>
      <c r="AH166" s="74"/>
      <c r="AI166" s="74"/>
      <c r="AJ166" s="74"/>
      <c r="AK166" s="74"/>
      <c r="AL166" s="74"/>
    </row>
    <row r="167" spans="25:38" ht="16.5" x14ac:dyDescent="0.3">
      <c r="Y167" s="74">
        <v>158</v>
      </c>
      <c r="Z167" s="75" t="s">
        <v>755</v>
      </c>
      <c r="AA167" s="76" t="s">
        <v>71</v>
      </c>
      <c r="AB167" s="75" t="s">
        <v>190</v>
      </c>
      <c r="AC167" s="74" t="str">
        <f t="shared" si="2"/>
        <v>Franklin borough, Sussex County</v>
      </c>
      <c r="AD167" s="74"/>
      <c r="AE167" s="74"/>
      <c r="AF167" s="74"/>
      <c r="AG167" s="74"/>
      <c r="AH167" s="74"/>
      <c r="AI167" s="74"/>
      <c r="AJ167" s="74"/>
      <c r="AK167" s="74"/>
      <c r="AL167" s="74"/>
    </row>
    <row r="168" spans="25:38" ht="16.5" x14ac:dyDescent="0.3">
      <c r="Y168" s="74">
        <v>159</v>
      </c>
      <c r="Z168" s="75" t="s">
        <v>756</v>
      </c>
      <c r="AA168" s="76" t="s">
        <v>93</v>
      </c>
      <c r="AB168" s="75" t="s">
        <v>571</v>
      </c>
      <c r="AC168" s="74" t="str">
        <f t="shared" si="2"/>
        <v>Franklin Lakes borough, Bergen County</v>
      </c>
      <c r="AD168" s="74"/>
      <c r="AE168" s="74"/>
      <c r="AF168" s="74"/>
      <c r="AG168" s="74"/>
      <c r="AH168" s="74"/>
      <c r="AI168" s="74"/>
      <c r="AJ168" s="74"/>
      <c r="AK168" s="74"/>
      <c r="AL168" s="74"/>
    </row>
    <row r="169" spans="25:38" ht="16.5" x14ac:dyDescent="0.3">
      <c r="Y169" s="74">
        <v>160</v>
      </c>
      <c r="Z169" s="75" t="s">
        <v>757</v>
      </c>
      <c r="AA169" s="76" t="s">
        <v>47</v>
      </c>
      <c r="AB169" s="75" t="s">
        <v>186</v>
      </c>
      <c r="AC169" s="74" t="str">
        <f t="shared" si="2"/>
        <v>Franklin township, Gloucester County</v>
      </c>
      <c r="AD169" s="74"/>
      <c r="AE169" s="74"/>
      <c r="AF169" s="74"/>
      <c r="AG169" s="74"/>
      <c r="AH169" s="74"/>
      <c r="AI169" s="74"/>
      <c r="AJ169" s="74"/>
      <c r="AK169" s="74"/>
      <c r="AL169" s="74"/>
    </row>
    <row r="170" spans="25:38" ht="16.5" x14ac:dyDescent="0.3">
      <c r="Y170" s="74">
        <v>161</v>
      </c>
      <c r="Z170" s="75" t="s">
        <v>758</v>
      </c>
      <c r="AA170" s="76" t="s">
        <v>172</v>
      </c>
      <c r="AB170" s="75" t="s">
        <v>186</v>
      </c>
      <c r="AC170" s="74" t="str">
        <f t="shared" si="2"/>
        <v>Franklin township, Somerset County</v>
      </c>
      <c r="AD170" s="74"/>
      <c r="AE170" s="74"/>
      <c r="AF170" s="74"/>
      <c r="AG170" s="74"/>
      <c r="AH170" s="74"/>
      <c r="AI170" s="74"/>
      <c r="AJ170" s="74"/>
      <c r="AK170" s="74"/>
      <c r="AL170" s="74"/>
    </row>
    <row r="171" spans="25:38" ht="16.5" x14ac:dyDescent="0.3">
      <c r="Y171" s="74">
        <v>162</v>
      </c>
      <c r="Z171" s="75" t="s">
        <v>759</v>
      </c>
      <c r="AA171" s="76" t="s">
        <v>63</v>
      </c>
      <c r="AB171" s="75" t="s">
        <v>186</v>
      </c>
      <c r="AC171" s="74" t="str">
        <f t="shared" si="2"/>
        <v>Franklin township, Warren County</v>
      </c>
      <c r="AD171" s="74"/>
      <c r="AE171" s="74"/>
      <c r="AF171" s="74"/>
      <c r="AG171" s="74"/>
      <c r="AH171" s="74"/>
      <c r="AI171" s="74"/>
      <c r="AJ171" s="74"/>
      <c r="AK171" s="74"/>
      <c r="AL171" s="74"/>
    </row>
    <row r="172" spans="25:38" ht="16.5" x14ac:dyDescent="0.3">
      <c r="Y172" s="74">
        <v>163</v>
      </c>
      <c r="Z172" s="75" t="s">
        <v>760</v>
      </c>
      <c r="AA172" s="76" t="s">
        <v>91</v>
      </c>
      <c r="AB172" s="75" t="s">
        <v>186</v>
      </c>
      <c r="AC172" s="74" t="str">
        <f t="shared" si="2"/>
        <v>Franklin township, Hunterdon County</v>
      </c>
      <c r="AD172" s="74"/>
      <c r="AE172" s="74"/>
      <c r="AF172" s="74"/>
      <c r="AG172" s="74"/>
      <c r="AH172" s="74"/>
      <c r="AI172" s="74"/>
      <c r="AJ172" s="74"/>
      <c r="AK172" s="74"/>
      <c r="AL172" s="74"/>
    </row>
    <row r="173" spans="25:38" ht="16.5" x14ac:dyDescent="0.3">
      <c r="Y173" s="74">
        <v>164</v>
      </c>
      <c r="Z173" s="75" t="s">
        <v>761</v>
      </c>
      <c r="AA173" s="76" t="s">
        <v>71</v>
      </c>
      <c r="AB173" s="75" t="s">
        <v>453</v>
      </c>
      <c r="AC173" s="74" t="str">
        <f t="shared" si="2"/>
        <v>Fredon township, Sussex County</v>
      </c>
      <c r="AD173" s="74"/>
      <c r="AE173" s="74"/>
      <c r="AF173" s="74"/>
      <c r="AG173" s="74"/>
      <c r="AH173" s="74"/>
      <c r="AI173" s="74"/>
      <c r="AJ173" s="74"/>
      <c r="AK173" s="74"/>
      <c r="AL173" s="74"/>
    </row>
    <row r="174" spans="25:38" ht="16.5" x14ac:dyDescent="0.3">
      <c r="Y174" s="74">
        <v>165</v>
      </c>
      <c r="Z174" s="75" t="s">
        <v>762</v>
      </c>
      <c r="AA174" s="76" t="s">
        <v>54</v>
      </c>
      <c r="AB174" s="75" t="s">
        <v>113</v>
      </c>
      <c r="AC174" s="74" t="str">
        <f t="shared" si="2"/>
        <v>Freehold borough, Monmouth County</v>
      </c>
      <c r="AD174" s="74"/>
      <c r="AE174" s="74"/>
      <c r="AF174" s="74"/>
      <c r="AG174" s="74"/>
      <c r="AH174" s="74"/>
      <c r="AI174" s="74"/>
      <c r="AJ174" s="74"/>
      <c r="AK174" s="74"/>
      <c r="AL174" s="74"/>
    </row>
    <row r="175" spans="25:38" ht="16.5" x14ac:dyDescent="0.3">
      <c r="Y175" s="74">
        <v>166</v>
      </c>
      <c r="Z175" s="75" t="s">
        <v>763</v>
      </c>
      <c r="AA175" s="76" t="s">
        <v>54</v>
      </c>
      <c r="AB175" s="75" t="s">
        <v>461</v>
      </c>
      <c r="AC175" s="74" t="str">
        <f t="shared" si="2"/>
        <v>Freehold township, Monmouth County</v>
      </c>
      <c r="AD175" s="74"/>
      <c r="AE175" s="74"/>
      <c r="AF175" s="74"/>
      <c r="AG175" s="74"/>
      <c r="AH175" s="74"/>
      <c r="AI175" s="74"/>
      <c r="AJ175" s="74"/>
      <c r="AK175" s="74"/>
      <c r="AL175" s="74"/>
    </row>
    <row r="176" spans="25:38" ht="16.5" x14ac:dyDescent="0.3">
      <c r="Y176" s="74">
        <v>167</v>
      </c>
      <c r="Z176" s="75" t="s">
        <v>764</v>
      </c>
      <c r="AA176" s="76" t="s">
        <v>63</v>
      </c>
      <c r="AB176" s="75" t="s">
        <v>416</v>
      </c>
      <c r="AC176" s="74" t="str">
        <f t="shared" si="2"/>
        <v>Frelinghuysen township, Warren County</v>
      </c>
      <c r="AD176" s="74"/>
      <c r="AE176" s="74"/>
      <c r="AF176" s="74"/>
      <c r="AG176" s="74"/>
      <c r="AH176" s="74"/>
      <c r="AI176" s="74"/>
      <c r="AJ176" s="74"/>
      <c r="AK176" s="74"/>
      <c r="AL176" s="74"/>
    </row>
    <row r="177" spans="25:38" ht="16.5" x14ac:dyDescent="0.3">
      <c r="Y177" s="74">
        <v>168</v>
      </c>
      <c r="Z177" s="75" t="s">
        <v>765</v>
      </c>
      <c r="AA177" s="76" t="s">
        <v>91</v>
      </c>
      <c r="AB177" s="75" t="s">
        <v>339</v>
      </c>
      <c r="AC177" s="74" t="str">
        <f t="shared" si="2"/>
        <v>Frenchtown borough, Hunterdon County</v>
      </c>
      <c r="AD177" s="74"/>
      <c r="AE177" s="74"/>
      <c r="AF177" s="74"/>
      <c r="AG177" s="74"/>
      <c r="AH177" s="74"/>
      <c r="AI177" s="74"/>
      <c r="AJ177" s="74"/>
      <c r="AK177" s="74"/>
      <c r="AL177" s="74"/>
    </row>
    <row r="178" spans="25:38" ht="16.5" x14ac:dyDescent="0.3">
      <c r="Y178" s="74">
        <v>169</v>
      </c>
      <c r="Z178" s="75" t="s">
        <v>766</v>
      </c>
      <c r="AA178" s="76" t="s">
        <v>24</v>
      </c>
      <c r="AB178" s="75" t="s">
        <v>167</v>
      </c>
      <c r="AC178" s="74" t="str">
        <f t="shared" si="2"/>
        <v>Galloway township, Atlantic County</v>
      </c>
      <c r="AD178" s="74"/>
      <c r="AE178" s="74"/>
      <c r="AF178" s="74"/>
      <c r="AG178" s="74"/>
      <c r="AH178" s="74"/>
      <c r="AI178" s="74"/>
      <c r="AJ178" s="74"/>
      <c r="AK178" s="74"/>
      <c r="AL178" s="74"/>
    </row>
    <row r="179" spans="25:38" ht="16.5" x14ac:dyDescent="0.3">
      <c r="Y179" s="74">
        <v>170</v>
      </c>
      <c r="Z179" s="75" t="s">
        <v>767</v>
      </c>
      <c r="AA179" s="76" t="s">
        <v>93</v>
      </c>
      <c r="AB179" s="75" t="s">
        <v>92</v>
      </c>
      <c r="AC179" s="74" t="str">
        <f t="shared" si="2"/>
        <v>Garfield city, Bergen County</v>
      </c>
      <c r="AD179" s="74"/>
      <c r="AE179" s="74"/>
      <c r="AF179" s="74"/>
      <c r="AG179" s="74"/>
      <c r="AH179" s="74"/>
      <c r="AI179" s="74"/>
      <c r="AJ179" s="74"/>
      <c r="AK179" s="74"/>
      <c r="AL179" s="74"/>
    </row>
    <row r="180" spans="25:38" ht="16.5" x14ac:dyDescent="0.3">
      <c r="Y180" s="74">
        <v>171</v>
      </c>
      <c r="Z180" s="75" t="s">
        <v>768</v>
      </c>
      <c r="AA180" s="76" t="s">
        <v>61</v>
      </c>
      <c r="AB180" s="75" t="s">
        <v>344</v>
      </c>
      <c r="AC180" s="74" t="str">
        <f t="shared" si="2"/>
        <v>Garwood borough, Union County</v>
      </c>
      <c r="AD180" s="74"/>
      <c r="AE180" s="74"/>
      <c r="AF180" s="74"/>
      <c r="AG180" s="74"/>
      <c r="AH180" s="74"/>
      <c r="AI180" s="74"/>
      <c r="AJ180" s="74"/>
      <c r="AK180" s="74"/>
      <c r="AL180" s="74"/>
    </row>
    <row r="181" spans="25:38" ht="16.5" x14ac:dyDescent="0.3">
      <c r="Y181" s="74">
        <v>172</v>
      </c>
      <c r="Z181" s="75" t="s">
        <v>769</v>
      </c>
      <c r="AA181" s="76" t="s">
        <v>19</v>
      </c>
      <c r="AB181" s="75" t="s">
        <v>286</v>
      </c>
      <c r="AC181" s="74" t="str">
        <f t="shared" si="2"/>
        <v>Gibbsboro borough, Camden County</v>
      </c>
      <c r="AD181" s="74"/>
      <c r="AE181" s="74"/>
      <c r="AF181" s="74"/>
      <c r="AG181" s="74"/>
      <c r="AH181" s="74"/>
      <c r="AI181" s="74"/>
      <c r="AJ181" s="74"/>
      <c r="AK181" s="74"/>
      <c r="AL181" s="74"/>
    </row>
    <row r="182" spans="25:38" ht="16.5" x14ac:dyDescent="0.3">
      <c r="Y182" s="74">
        <v>173</v>
      </c>
      <c r="Z182" s="75" t="s">
        <v>770</v>
      </c>
      <c r="AA182" s="76" t="s">
        <v>47</v>
      </c>
      <c r="AB182" s="75" t="s">
        <v>132</v>
      </c>
      <c r="AC182" s="74" t="str">
        <f t="shared" si="2"/>
        <v>Glassboro borough, Gloucester County</v>
      </c>
      <c r="AD182" s="74"/>
      <c r="AE182" s="74"/>
      <c r="AF182" s="74"/>
      <c r="AG182" s="74"/>
      <c r="AH182" s="74"/>
      <c r="AI182" s="74"/>
      <c r="AJ182" s="74"/>
      <c r="AK182" s="74"/>
      <c r="AL182" s="74"/>
    </row>
    <row r="183" spans="25:38" ht="16.5" x14ac:dyDescent="0.3">
      <c r="Y183" s="74">
        <v>174</v>
      </c>
      <c r="Z183" s="75" t="s">
        <v>771</v>
      </c>
      <c r="AA183" s="76" t="s">
        <v>91</v>
      </c>
      <c r="AB183" s="75" t="s">
        <v>248</v>
      </c>
      <c r="AC183" s="74" t="str">
        <f t="shared" si="2"/>
        <v>Glen Gardner borough, Hunterdon County</v>
      </c>
      <c r="AD183" s="74"/>
      <c r="AE183" s="74"/>
      <c r="AF183" s="74"/>
      <c r="AG183" s="74"/>
      <c r="AH183" s="74"/>
      <c r="AI183" s="74"/>
      <c r="AJ183" s="74"/>
      <c r="AK183" s="74"/>
      <c r="AL183" s="74"/>
    </row>
    <row r="184" spans="25:38" ht="16.5" x14ac:dyDescent="0.3">
      <c r="Y184" s="74">
        <v>175</v>
      </c>
      <c r="Z184" s="75" t="s">
        <v>772</v>
      </c>
      <c r="AA184" s="76" t="s">
        <v>41</v>
      </c>
      <c r="AB184" s="75" t="s">
        <v>580</v>
      </c>
      <c r="AC184" s="74" t="str">
        <f t="shared" si="2"/>
        <v>Glen Ridge borough, Essex County</v>
      </c>
      <c r="AD184" s="74"/>
      <c r="AE184" s="74"/>
      <c r="AF184" s="74"/>
      <c r="AG184" s="74"/>
      <c r="AH184" s="74"/>
      <c r="AI184" s="74"/>
      <c r="AJ184" s="74"/>
      <c r="AK184" s="74"/>
      <c r="AL184" s="74"/>
    </row>
    <row r="185" spans="25:38" ht="16.5" x14ac:dyDescent="0.3">
      <c r="Y185" s="74">
        <v>176</v>
      </c>
      <c r="Z185" s="75" t="s">
        <v>773</v>
      </c>
      <c r="AA185" s="76" t="s">
        <v>93</v>
      </c>
      <c r="AB185" s="75" t="s">
        <v>572</v>
      </c>
      <c r="AC185" s="74" t="str">
        <f t="shared" si="2"/>
        <v>Glen Rock borough, Bergen County</v>
      </c>
      <c r="AD185" s="74"/>
      <c r="AE185" s="74"/>
      <c r="AF185" s="74"/>
      <c r="AG185" s="74"/>
      <c r="AH185" s="74"/>
      <c r="AI185" s="74"/>
      <c r="AJ185" s="74"/>
      <c r="AK185" s="74"/>
      <c r="AL185" s="74"/>
    </row>
    <row r="186" spans="25:38" ht="16.5" x14ac:dyDescent="0.3">
      <c r="Y186" s="74">
        <v>177</v>
      </c>
      <c r="Z186" s="75" t="s">
        <v>774</v>
      </c>
      <c r="AA186" s="76" t="s">
        <v>19</v>
      </c>
      <c r="AB186" s="75" t="s">
        <v>89</v>
      </c>
      <c r="AC186" s="74" t="str">
        <f t="shared" si="2"/>
        <v>Gloucester City city, Camden County</v>
      </c>
      <c r="AD186" s="74"/>
      <c r="AE186" s="74"/>
      <c r="AF186" s="74"/>
      <c r="AG186" s="74"/>
      <c r="AH186" s="74"/>
      <c r="AI186" s="74"/>
      <c r="AJ186" s="74"/>
      <c r="AK186" s="74"/>
      <c r="AL186" s="74"/>
    </row>
    <row r="187" spans="25:38" ht="16.5" x14ac:dyDescent="0.3">
      <c r="Y187" s="74">
        <v>178</v>
      </c>
      <c r="Z187" s="75" t="s">
        <v>775</v>
      </c>
      <c r="AA187" s="76" t="s">
        <v>19</v>
      </c>
      <c r="AB187" s="75" t="s">
        <v>235</v>
      </c>
      <c r="AC187" s="74" t="str">
        <f t="shared" si="2"/>
        <v>Gloucester township, Camden County</v>
      </c>
      <c r="AD187" s="74"/>
      <c r="AE187" s="74"/>
      <c r="AF187" s="74"/>
      <c r="AG187" s="74"/>
      <c r="AH187" s="74"/>
      <c r="AI187" s="74"/>
      <c r="AJ187" s="74"/>
      <c r="AK187" s="74"/>
      <c r="AL187" s="74"/>
    </row>
    <row r="188" spans="25:38" ht="16.5" x14ac:dyDescent="0.3">
      <c r="Y188" s="74">
        <v>179</v>
      </c>
      <c r="Z188" s="75" t="s">
        <v>776</v>
      </c>
      <c r="AA188" s="76" t="s">
        <v>172</v>
      </c>
      <c r="AB188" s="75" t="s">
        <v>445</v>
      </c>
      <c r="AC188" s="74" t="str">
        <f t="shared" si="2"/>
        <v>Green Brook township, Somerset County</v>
      </c>
      <c r="AD188" s="74"/>
      <c r="AE188" s="74"/>
      <c r="AF188" s="74"/>
      <c r="AG188" s="74"/>
      <c r="AH188" s="74"/>
      <c r="AI188" s="74"/>
      <c r="AJ188" s="74"/>
      <c r="AK188" s="74"/>
      <c r="AL188" s="74"/>
    </row>
    <row r="189" spans="25:38" ht="16.5" x14ac:dyDescent="0.3">
      <c r="Y189" s="74">
        <v>180</v>
      </c>
      <c r="Z189" s="75" t="s">
        <v>777</v>
      </c>
      <c r="AA189" s="76" t="s">
        <v>71</v>
      </c>
      <c r="AB189" s="75" t="s">
        <v>516</v>
      </c>
      <c r="AC189" s="74" t="str">
        <f t="shared" si="2"/>
        <v>Green township, Sussex County</v>
      </c>
      <c r="AD189" s="74"/>
      <c r="AE189" s="74"/>
      <c r="AF189" s="74"/>
      <c r="AG189" s="74"/>
      <c r="AH189" s="74"/>
      <c r="AI189" s="74"/>
      <c r="AJ189" s="74"/>
      <c r="AK189" s="74"/>
      <c r="AL189" s="74"/>
    </row>
    <row r="190" spans="25:38" ht="16.5" x14ac:dyDescent="0.3">
      <c r="Y190" s="74">
        <v>181</v>
      </c>
      <c r="Z190" s="75" t="s">
        <v>778</v>
      </c>
      <c r="AA190" s="76" t="s">
        <v>47</v>
      </c>
      <c r="AB190" s="75" t="s">
        <v>210</v>
      </c>
      <c r="AC190" s="74" t="str">
        <f t="shared" si="2"/>
        <v>Greenwich township, Gloucester County</v>
      </c>
      <c r="AD190" s="74"/>
      <c r="AE190" s="74"/>
      <c r="AF190" s="74"/>
      <c r="AG190" s="74"/>
      <c r="AH190" s="74"/>
      <c r="AI190" s="74"/>
      <c r="AJ190" s="74"/>
      <c r="AK190" s="74"/>
      <c r="AL190" s="74"/>
    </row>
    <row r="191" spans="25:38" ht="16.5" x14ac:dyDescent="0.3">
      <c r="Y191" s="74">
        <v>182</v>
      </c>
      <c r="Z191" s="75" t="s">
        <v>779</v>
      </c>
      <c r="AA191" s="76" t="s">
        <v>26</v>
      </c>
      <c r="AB191" s="75" t="s">
        <v>210</v>
      </c>
      <c r="AC191" s="74" t="str">
        <f t="shared" si="2"/>
        <v>Greenwich township, Cumberland County</v>
      </c>
      <c r="AD191" s="74"/>
      <c r="AE191" s="74"/>
      <c r="AF191" s="74"/>
      <c r="AG191" s="74"/>
      <c r="AH191" s="74"/>
      <c r="AI191" s="74"/>
      <c r="AJ191" s="74"/>
      <c r="AK191" s="74"/>
      <c r="AL191" s="74"/>
    </row>
    <row r="192" spans="25:38" ht="16.5" x14ac:dyDescent="0.3">
      <c r="Y192" s="74">
        <v>183</v>
      </c>
      <c r="Z192" s="75" t="s">
        <v>780</v>
      </c>
      <c r="AA192" s="76" t="s">
        <v>63</v>
      </c>
      <c r="AB192" s="75" t="s">
        <v>210</v>
      </c>
      <c r="AC192" s="74" t="str">
        <f t="shared" si="2"/>
        <v>Greenwich township, Warren County</v>
      </c>
      <c r="AD192" s="74"/>
      <c r="AE192" s="74"/>
      <c r="AF192" s="74"/>
      <c r="AG192" s="74"/>
      <c r="AH192" s="74"/>
      <c r="AI192" s="74"/>
      <c r="AJ192" s="74"/>
      <c r="AK192" s="74"/>
      <c r="AL192" s="74"/>
    </row>
    <row r="193" spans="25:38" ht="16.5" x14ac:dyDescent="0.3">
      <c r="Y193" s="74">
        <v>184</v>
      </c>
      <c r="Z193" s="75" t="s">
        <v>781</v>
      </c>
      <c r="AA193" s="76" t="s">
        <v>52</v>
      </c>
      <c r="AB193" s="75" t="s">
        <v>110</v>
      </c>
      <c r="AC193" s="74" t="str">
        <f t="shared" si="2"/>
        <v>Guttenberg town, Hudson County</v>
      </c>
      <c r="AD193" s="74"/>
      <c r="AE193" s="74"/>
      <c r="AF193" s="74"/>
      <c r="AG193" s="74"/>
      <c r="AH193" s="74"/>
      <c r="AI193" s="74"/>
      <c r="AJ193" s="74"/>
      <c r="AK193" s="74"/>
      <c r="AL193" s="74"/>
    </row>
    <row r="194" spans="25:38" ht="16.5" x14ac:dyDescent="0.3">
      <c r="Y194" s="74">
        <v>185</v>
      </c>
      <c r="Z194" s="75" t="s">
        <v>782</v>
      </c>
      <c r="AA194" s="76" t="s">
        <v>93</v>
      </c>
      <c r="AB194" s="75" t="s">
        <v>149</v>
      </c>
      <c r="AC194" s="74" t="str">
        <f t="shared" si="2"/>
        <v>Hackensack city, Bergen County</v>
      </c>
      <c r="AD194" s="74"/>
      <c r="AE194" s="74"/>
      <c r="AF194" s="74"/>
      <c r="AG194" s="74"/>
      <c r="AH194" s="74"/>
      <c r="AI194" s="74"/>
      <c r="AJ194" s="74"/>
      <c r="AK194" s="74"/>
      <c r="AL194" s="74"/>
    </row>
    <row r="195" spans="25:38" ht="16.5" x14ac:dyDescent="0.3">
      <c r="Y195" s="74">
        <v>186</v>
      </c>
      <c r="Z195" s="75" t="s">
        <v>783</v>
      </c>
      <c r="AA195" s="76" t="s">
        <v>63</v>
      </c>
      <c r="AB195" s="75" t="s">
        <v>202</v>
      </c>
      <c r="AC195" s="74" t="str">
        <f t="shared" si="2"/>
        <v>Hackettstown town, Warren County</v>
      </c>
      <c r="AD195" s="74"/>
      <c r="AE195" s="74"/>
      <c r="AF195" s="74"/>
      <c r="AG195" s="74"/>
      <c r="AH195" s="74"/>
      <c r="AI195" s="74"/>
      <c r="AJ195" s="74"/>
      <c r="AK195" s="74"/>
      <c r="AL195" s="74"/>
    </row>
    <row r="196" spans="25:38" ht="16.5" x14ac:dyDescent="0.3">
      <c r="Y196" s="74">
        <v>187</v>
      </c>
      <c r="Z196" s="75" t="s">
        <v>784</v>
      </c>
      <c r="AA196" s="76" t="s">
        <v>19</v>
      </c>
      <c r="AB196" s="75" t="s">
        <v>409</v>
      </c>
      <c r="AC196" s="74" t="str">
        <f t="shared" si="2"/>
        <v>Haddon Heights borough, Camden County</v>
      </c>
      <c r="AD196" s="74"/>
      <c r="AE196" s="74"/>
      <c r="AF196" s="74"/>
      <c r="AG196" s="74"/>
      <c r="AH196" s="74"/>
      <c r="AI196" s="74"/>
      <c r="AJ196" s="74"/>
      <c r="AK196" s="74"/>
      <c r="AL196" s="74"/>
    </row>
    <row r="197" spans="25:38" ht="16.5" x14ac:dyDescent="0.3">
      <c r="Y197" s="74">
        <v>188</v>
      </c>
      <c r="Z197" s="75" t="s">
        <v>785</v>
      </c>
      <c r="AA197" s="76" t="s">
        <v>19</v>
      </c>
      <c r="AB197" s="75" t="s">
        <v>387</v>
      </c>
      <c r="AC197" s="74" t="str">
        <f t="shared" si="2"/>
        <v>Haddon township, Camden County</v>
      </c>
      <c r="AD197" s="74"/>
      <c r="AE197" s="74"/>
      <c r="AF197" s="74"/>
      <c r="AG197" s="74"/>
      <c r="AH197" s="74"/>
      <c r="AI197" s="74"/>
      <c r="AJ197" s="74"/>
      <c r="AK197" s="74"/>
      <c r="AL197" s="74"/>
    </row>
    <row r="198" spans="25:38" ht="16.5" x14ac:dyDescent="0.3">
      <c r="Y198" s="74">
        <v>189</v>
      </c>
      <c r="Z198" s="75" t="s">
        <v>786</v>
      </c>
      <c r="AA198" s="76" t="s">
        <v>19</v>
      </c>
      <c r="AB198" s="75" t="s">
        <v>543</v>
      </c>
      <c r="AC198" s="74" t="str">
        <f t="shared" si="2"/>
        <v>Haddonfield borough, Camden County</v>
      </c>
      <c r="AD198" s="74"/>
      <c r="AE198" s="74"/>
      <c r="AF198" s="74"/>
      <c r="AG198" s="74"/>
      <c r="AH198" s="74"/>
      <c r="AI198" s="74"/>
      <c r="AJ198" s="74"/>
      <c r="AK198" s="74"/>
      <c r="AL198" s="74"/>
    </row>
    <row r="199" spans="25:38" ht="16.5" x14ac:dyDescent="0.3">
      <c r="Y199" s="74">
        <v>190</v>
      </c>
      <c r="Z199" s="75" t="s">
        <v>787</v>
      </c>
      <c r="AA199" s="76" t="s">
        <v>44</v>
      </c>
      <c r="AB199" s="75" t="s">
        <v>441</v>
      </c>
      <c r="AC199" s="74" t="str">
        <f t="shared" si="2"/>
        <v>Hainesport township, Burlington County</v>
      </c>
      <c r="AD199" s="74"/>
      <c r="AE199" s="74"/>
      <c r="AF199" s="74"/>
      <c r="AG199" s="74"/>
      <c r="AH199" s="74"/>
      <c r="AI199" s="74"/>
      <c r="AJ199" s="74"/>
      <c r="AK199" s="74"/>
      <c r="AL199" s="74"/>
    </row>
    <row r="200" spans="25:38" ht="16.5" x14ac:dyDescent="0.3">
      <c r="Y200" s="74">
        <v>191</v>
      </c>
      <c r="Z200" s="75" t="s">
        <v>788</v>
      </c>
      <c r="AA200" s="76" t="s">
        <v>33</v>
      </c>
      <c r="AB200" s="75" t="s">
        <v>88</v>
      </c>
      <c r="AC200" s="74" t="str">
        <f t="shared" si="2"/>
        <v>Haledon borough, Passaic County</v>
      </c>
      <c r="AD200" s="74"/>
      <c r="AE200" s="74"/>
      <c r="AF200" s="74"/>
      <c r="AG200" s="74"/>
      <c r="AH200" s="74"/>
      <c r="AI200" s="74"/>
      <c r="AJ200" s="74"/>
      <c r="AK200" s="74"/>
      <c r="AL200" s="74"/>
    </row>
    <row r="201" spans="25:38" ht="16.5" x14ac:dyDescent="0.3">
      <c r="Y201" s="74">
        <v>192</v>
      </c>
      <c r="Z201" s="75" t="s">
        <v>789</v>
      </c>
      <c r="AA201" s="76" t="s">
        <v>71</v>
      </c>
      <c r="AB201" s="75" t="s">
        <v>245</v>
      </c>
      <c r="AC201" s="74" t="str">
        <f t="shared" si="2"/>
        <v>Hamburg borough, Sussex County</v>
      </c>
      <c r="AD201" s="74"/>
      <c r="AE201" s="74"/>
      <c r="AF201" s="74"/>
      <c r="AG201" s="74"/>
      <c r="AH201" s="74"/>
      <c r="AI201" s="74"/>
      <c r="AJ201" s="74"/>
      <c r="AK201" s="74"/>
      <c r="AL201" s="74"/>
    </row>
    <row r="202" spans="25:38" ht="16.5" x14ac:dyDescent="0.3">
      <c r="Y202" s="74">
        <v>193</v>
      </c>
      <c r="Z202" s="75" t="s">
        <v>790</v>
      </c>
      <c r="AA202" s="76" t="s">
        <v>24</v>
      </c>
      <c r="AB202" s="75" t="s">
        <v>121</v>
      </c>
      <c r="AC202" s="74" t="str">
        <f t="shared" si="2"/>
        <v>Hamilton township, Atlantic County</v>
      </c>
      <c r="AD202" s="74"/>
      <c r="AE202" s="74"/>
      <c r="AF202" s="74"/>
      <c r="AG202" s="74"/>
      <c r="AH202" s="74"/>
      <c r="AI202" s="74"/>
      <c r="AJ202" s="74"/>
      <c r="AK202" s="74"/>
      <c r="AL202" s="74"/>
    </row>
    <row r="203" spans="25:38" ht="16.5" x14ac:dyDescent="0.3">
      <c r="Y203" s="74">
        <v>194</v>
      </c>
      <c r="Z203" s="75" t="s">
        <v>791</v>
      </c>
      <c r="AA203" s="76" t="s">
        <v>38</v>
      </c>
      <c r="AB203" s="75" t="s">
        <v>121</v>
      </c>
      <c r="AC203" s="74" t="str">
        <f t="shared" ref="AC203:AC266" si="3">AB203&amp;", "&amp;AA203&amp;" County"</f>
        <v>Hamilton township, Mercer County</v>
      </c>
      <c r="AD203" s="74"/>
      <c r="AE203" s="74"/>
      <c r="AF203" s="74"/>
      <c r="AG203" s="74"/>
      <c r="AH203" s="74"/>
      <c r="AI203" s="74"/>
      <c r="AJ203" s="74"/>
      <c r="AK203" s="74"/>
      <c r="AL203" s="74"/>
    </row>
    <row r="204" spans="25:38" ht="16.5" x14ac:dyDescent="0.3">
      <c r="Y204" s="74">
        <v>195</v>
      </c>
      <c r="Z204" s="75" t="s">
        <v>792</v>
      </c>
      <c r="AA204" s="76" t="s">
        <v>24</v>
      </c>
      <c r="AB204" s="75" t="s">
        <v>133</v>
      </c>
      <c r="AC204" s="74" t="str">
        <f t="shared" si="3"/>
        <v>Hammonton town, Atlantic County</v>
      </c>
      <c r="AD204" s="74"/>
      <c r="AE204" s="74"/>
      <c r="AF204" s="74"/>
      <c r="AG204" s="74"/>
      <c r="AH204" s="74"/>
      <c r="AI204" s="74"/>
      <c r="AJ204" s="74"/>
      <c r="AK204" s="74"/>
      <c r="AL204" s="74"/>
    </row>
    <row r="205" spans="25:38" ht="16.5" x14ac:dyDescent="0.3">
      <c r="Y205" s="74">
        <v>196</v>
      </c>
      <c r="Z205" s="75" t="s">
        <v>793</v>
      </c>
      <c r="AA205" s="76" t="s">
        <v>91</v>
      </c>
      <c r="AB205" s="75" t="s">
        <v>273</v>
      </c>
      <c r="AC205" s="74" t="str">
        <f t="shared" si="3"/>
        <v>Hampton borough, Hunterdon County</v>
      </c>
      <c r="AD205" s="74"/>
      <c r="AE205" s="74"/>
      <c r="AF205" s="74"/>
      <c r="AG205" s="74"/>
      <c r="AH205" s="74"/>
      <c r="AI205" s="74"/>
      <c r="AJ205" s="74"/>
      <c r="AK205" s="74"/>
      <c r="AL205" s="74"/>
    </row>
    <row r="206" spans="25:38" ht="16.5" x14ac:dyDescent="0.3">
      <c r="Y206" s="74">
        <v>197</v>
      </c>
      <c r="Z206" s="75" t="s">
        <v>794</v>
      </c>
      <c r="AA206" s="76" t="s">
        <v>71</v>
      </c>
      <c r="AB206" s="75" t="s">
        <v>376</v>
      </c>
      <c r="AC206" s="74" t="str">
        <f t="shared" si="3"/>
        <v>Hampton township, Sussex County</v>
      </c>
      <c r="AD206" s="74"/>
      <c r="AE206" s="74"/>
      <c r="AF206" s="74"/>
      <c r="AG206" s="74"/>
      <c r="AH206" s="74"/>
      <c r="AI206" s="74"/>
      <c r="AJ206" s="74"/>
      <c r="AK206" s="74"/>
      <c r="AL206" s="74"/>
    </row>
    <row r="207" spans="25:38" ht="16.5" x14ac:dyDescent="0.3">
      <c r="Y207" s="74">
        <v>198</v>
      </c>
      <c r="Z207" s="75" t="s">
        <v>795</v>
      </c>
      <c r="AA207" s="76" t="s">
        <v>81</v>
      </c>
      <c r="AB207" s="75" t="s">
        <v>488</v>
      </c>
      <c r="AC207" s="74" t="str">
        <f t="shared" si="3"/>
        <v>Hanover township, Morris County</v>
      </c>
      <c r="AD207" s="74"/>
      <c r="AE207" s="74"/>
      <c r="AF207" s="74"/>
      <c r="AG207" s="74"/>
      <c r="AH207" s="74"/>
      <c r="AI207" s="74"/>
      <c r="AJ207" s="74"/>
      <c r="AK207" s="74"/>
      <c r="AL207" s="74"/>
    </row>
    <row r="208" spans="25:38" ht="16.5" x14ac:dyDescent="0.3">
      <c r="Y208" s="74">
        <v>199</v>
      </c>
      <c r="Z208" s="75" t="s">
        <v>796</v>
      </c>
      <c r="AA208" s="76" t="s">
        <v>81</v>
      </c>
      <c r="AB208" s="75" t="s">
        <v>585</v>
      </c>
      <c r="AC208" s="74" t="str">
        <f t="shared" si="3"/>
        <v>Harding township, Morris County</v>
      </c>
      <c r="AD208" s="74"/>
      <c r="AE208" s="74"/>
      <c r="AF208" s="74"/>
      <c r="AG208" s="74"/>
      <c r="AH208" s="74"/>
      <c r="AI208" s="74"/>
      <c r="AJ208" s="74"/>
      <c r="AK208" s="74"/>
      <c r="AL208" s="74"/>
    </row>
    <row r="209" spans="25:38" ht="16.5" x14ac:dyDescent="0.3">
      <c r="Y209" s="74">
        <v>200</v>
      </c>
      <c r="Z209" s="75" t="s">
        <v>797</v>
      </c>
      <c r="AA209" s="76" t="s">
        <v>63</v>
      </c>
      <c r="AB209" s="75" t="s">
        <v>412</v>
      </c>
      <c r="AC209" s="74" t="str">
        <f t="shared" si="3"/>
        <v>Hardwick township, Warren County</v>
      </c>
      <c r="AD209" s="74"/>
      <c r="AE209" s="74"/>
      <c r="AF209" s="74"/>
      <c r="AG209" s="74"/>
      <c r="AH209" s="74"/>
      <c r="AI209" s="74"/>
      <c r="AJ209" s="74"/>
      <c r="AK209" s="74"/>
      <c r="AL209" s="74"/>
    </row>
    <row r="210" spans="25:38" ht="16.5" x14ac:dyDescent="0.3">
      <c r="Y210" s="74">
        <v>201</v>
      </c>
      <c r="Z210" s="75" t="s">
        <v>798</v>
      </c>
      <c r="AA210" s="76" t="s">
        <v>71</v>
      </c>
      <c r="AB210" s="75" t="s">
        <v>462</v>
      </c>
      <c r="AC210" s="74" t="str">
        <f t="shared" si="3"/>
        <v>Hardyston township, Sussex County</v>
      </c>
      <c r="AD210" s="74"/>
      <c r="AE210" s="74"/>
      <c r="AF210" s="74"/>
      <c r="AG210" s="74"/>
      <c r="AH210" s="74"/>
      <c r="AI210" s="74"/>
      <c r="AJ210" s="74"/>
      <c r="AK210" s="74"/>
      <c r="AL210" s="74"/>
    </row>
    <row r="211" spans="25:38" ht="16.5" x14ac:dyDescent="0.3">
      <c r="Y211" s="74">
        <v>202</v>
      </c>
      <c r="Z211" s="75" t="s">
        <v>799</v>
      </c>
      <c r="AA211" s="76" t="s">
        <v>63</v>
      </c>
      <c r="AB211" s="75" t="s">
        <v>352</v>
      </c>
      <c r="AC211" s="74" t="str">
        <f t="shared" si="3"/>
        <v>Harmony township, Warren County</v>
      </c>
      <c r="AD211" s="74"/>
      <c r="AE211" s="74"/>
      <c r="AF211" s="74"/>
      <c r="AG211" s="74"/>
      <c r="AH211" s="74"/>
      <c r="AI211" s="74"/>
      <c r="AJ211" s="74"/>
      <c r="AK211" s="74"/>
      <c r="AL211" s="74"/>
    </row>
    <row r="212" spans="25:38" ht="16.5" x14ac:dyDescent="0.3">
      <c r="Y212" s="74">
        <v>203</v>
      </c>
      <c r="Z212" s="75" t="s">
        <v>800</v>
      </c>
      <c r="AA212" s="76" t="s">
        <v>93</v>
      </c>
      <c r="AB212" s="75" t="s">
        <v>533</v>
      </c>
      <c r="AC212" s="74" t="str">
        <f t="shared" si="3"/>
        <v>Harrington Park borough, Bergen County</v>
      </c>
      <c r="AD212" s="74"/>
      <c r="AE212" s="74"/>
      <c r="AF212" s="74"/>
      <c r="AG212" s="74"/>
      <c r="AH212" s="74"/>
      <c r="AI212" s="74"/>
      <c r="AJ212" s="74"/>
      <c r="AK212" s="74"/>
      <c r="AL212" s="74"/>
    </row>
    <row r="213" spans="25:38" ht="16.5" x14ac:dyDescent="0.3">
      <c r="Y213" s="74">
        <v>204</v>
      </c>
      <c r="Z213" s="75" t="s">
        <v>801</v>
      </c>
      <c r="AA213" s="76" t="s">
        <v>52</v>
      </c>
      <c r="AB213" s="75" t="s">
        <v>127</v>
      </c>
      <c r="AC213" s="74" t="str">
        <f t="shared" si="3"/>
        <v>Harrison town, Hudson County</v>
      </c>
      <c r="AD213" s="74"/>
      <c r="AE213" s="74"/>
      <c r="AF213" s="74"/>
      <c r="AG213" s="74"/>
      <c r="AH213" s="74"/>
      <c r="AI213" s="74"/>
      <c r="AJ213" s="74"/>
      <c r="AK213" s="74"/>
      <c r="AL213" s="74"/>
    </row>
    <row r="214" spans="25:38" ht="16.5" x14ac:dyDescent="0.3">
      <c r="Y214" s="74">
        <v>205</v>
      </c>
      <c r="Z214" s="75" t="s">
        <v>802</v>
      </c>
      <c r="AA214" s="76" t="s">
        <v>47</v>
      </c>
      <c r="AB214" s="75" t="s">
        <v>511</v>
      </c>
      <c r="AC214" s="74" t="str">
        <f t="shared" si="3"/>
        <v>Harrison township, Gloucester County</v>
      </c>
      <c r="AD214" s="74"/>
      <c r="AE214" s="74"/>
      <c r="AF214" s="74"/>
      <c r="AG214" s="74"/>
      <c r="AH214" s="74"/>
      <c r="AI214" s="74"/>
      <c r="AJ214" s="74"/>
      <c r="AK214" s="74"/>
      <c r="AL214" s="74"/>
    </row>
    <row r="215" spans="25:38" ht="16.5" x14ac:dyDescent="0.3">
      <c r="Y215" s="74">
        <v>206</v>
      </c>
      <c r="Z215" s="75" t="s">
        <v>803</v>
      </c>
      <c r="AA215" s="76" t="s">
        <v>30</v>
      </c>
      <c r="AB215" s="75" t="s">
        <v>359</v>
      </c>
      <c r="AC215" s="74" t="str">
        <f t="shared" si="3"/>
        <v>Harvey Cedars borough, Ocean County</v>
      </c>
      <c r="AD215" s="74"/>
      <c r="AE215" s="74"/>
      <c r="AF215" s="74"/>
      <c r="AG215" s="74"/>
      <c r="AH215" s="74"/>
      <c r="AI215" s="74"/>
      <c r="AJ215" s="74"/>
      <c r="AK215" s="74"/>
      <c r="AL215" s="74"/>
    </row>
    <row r="216" spans="25:38" ht="16.5" x14ac:dyDescent="0.3">
      <c r="Y216" s="74">
        <v>207</v>
      </c>
      <c r="Z216" s="75" t="s">
        <v>804</v>
      </c>
      <c r="AA216" s="76" t="s">
        <v>93</v>
      </c>
      <c r="AB216" s="75" t="s">
        <v>358</v>
      </c>
      <c r="AC216" s="74" t="str">
        <f t="shared" si="3"/>
        <v>Hasbrouck Heights borough, Bergen County</v>
      </c>
      <c r="AD216" s="74"/>
      <c r="AE216" s="74"/>
      <c r="AF216" s="74"/>
      <c r="AG216" s="74"/>
      <c r="AH216" s="74"/>
      <c r="AI216" s="74"/>
      <c r="AJ216" s="74"/>
      <c r="AK216" s="74"/>
      <c r="AL216" s="74"/>
    </row>
    <row r="217" spans="25:38" ht="16.5" x14ac:dyDescent="0.3">
      <c r="Y217" s="74">
        <v>208</v>
      </c>
      <c r="Z217" s="75" t="s">
        <v>805</v>
      </c>
      <c r="AA217" s="76" t="s">
        <v>93</v>
      </c>
      <c r="AB217" s="75" t="s">
        <v>582</v>
      </c>
      <c r="AC217" s="74" t="str">
        <f t="shared" si="3"/>
        <v>Haworth borough, Bergen County</v>
      </c>
      <c r="AD217" s="74"/>
      <c r="AE217" s="74"/>
      <c r="AF217" s="74"/>
      <c r="AG217" s="74"/>
      <c r="AH217" s="74"/>
      <c r="AI217" s="74"/>
      <c r="AJ217" s="74"/>
      <c r="AK217" s="74"/>
      <c r="AL217" s="74"/>
    </row>
    <row r="218" spans="25:38" ht="16.5" x14ac:dyDescent="0.3">
      <c r="Y218" s="74">
        <v>209</v>
      </c>
      <c r="Z218" s="75" t="s">
        <v>806</v>
      </c>
      <c r="AA218" s="76" t="s">
        <v>33</v>
      </c>
      <c r="AB218" s="75" t="s">
        <v>342</v>
      </c>
      <c r="AC218" s="74" t="str">
        <f t="shared" si="3"/>
        <v>Hawthorne borough, Passaic County</v>
      </c>
      <c r="AD218" s="74"/>
      <c r="AE218" s="74"/>
      <c r="AF218" s="74"/>
      <c r="AG218" s="74"/>
      <c r="AH218" s="74"/>
      <c r="AI218" s="74"/>
      <c r="AJ218" s="74"/>
      <c r="AK218" s="74"/>
      <c r="AL218" s="74"/>
    </row>
    <row r="219" spans="25:38" ht="16.5" x14ac:dyDescent="0.3">
      <c r="Y219" s="74">
        <v>210</v>
      </c>
      <c r="Z219" s="75" t="s">
        <v>807</v>
      </c>
      <c r="AA219" s="76" t="s">
        <v>54</v>
      </c>
      <c r="AB219" s="75" t="s">
        <v>310</v>
      </c>
      <c r="AC219" s="74" t="str">
        <f t="shared" si="3"/>
        <v>Hazlet township, Monmouth County</v>
      </c>
      <c r="AD219" s="74"/>
      <c r="AE219" s="74"/>
      <c r="AF219" s="74"/>
      <c r="AG219" s="74"/>
      <c r="AH219" s="74"/>
      <c r="AI219" s="74"/>
      <c r="AJ219" s="74"/>
      <c r="AK219" s="74"/>
      <c r="AL219" s="74"/>
    </row>
    <row r="220" spans="25:38" ht="16.5" x14ac:dyDescent="0.3">
      <c r="Y220" s="74">
        <v>211</v>
      </c>
      <c r="Z220" s="75" t="s">
        <v>808</v>
      </c>
      <c r="AA220" s="76" t="s">
        <v>49</v>
      </c>
      <c r="AB220" s="75" t="s">
        <v>322</v>
      </c>
      <c r="AC220" s="74" t="str">
        <f t="shared" si="3"/>
        <v>Helmetta borough, Middlesex County</v>
      </c>
      <c r="AD220" s="74"/>
      <c r="AE220" s="74"/>
      <c r="AF220" s="74"/>
      <c r="AG220" s="74"/>
      <c r="AH220" s="74"/>
      <c r="AI220" s="74"/>
      <c r="AJ220" s="74"/>
      <c r="AK220" s="74"/>
      <c r="AL220" s="74"/>
    </row>
    <row r="221" spans="25:38" ht="16.5" x14ac:dyDescent="0.3">
      <c r="Y221" s="74">
        <v>212</v>
      </c>
      <c r="Z221" s="75" t="s">
        <v>809</v>
      </c>
      <c r="AA221" s="76" t="s">
        <v>91</v>
      </c>
      <c r="AB221" s="75" t="s">
        <v>304</v>
      </c>
      <c r="AC221" s="74" t="str">
        <f t="shared" si="3"/>
        <v>High Bridge borough, Hunterdon County</v>
      </c>
      <c r="AD221" s="74"/>
      <c r="AE221" s="74"/>
      <c r="AF221" s="74"/>
      <c r="AG221" s="74"/>
      <c r="AH221" s="74"/>
      <c r="AI221" s="74"/>
      <c r="AJ221" s="74"/>
      <c r="AK221" s="74"/>
      <c r="AL221" s="74"/>
    </row>
    <row r="222" spans="25:38" ht="16.5" x14ac:dyDescent="0.3">
      <c r="Y222" s="74">
        <v>213</v>
      </c>
      <c r="Z222" s="75" t="s">
        <v>810</v>
      </c>
      <c r="AA222" s="76" t="s">
        <v>49</v>
      </c>
      <c r="AB222" s="75" t="s">
        <v>307</v>
      </c>
      <c r="AC222" s="74" t="str">
        <f t="shared" si="3"/>
        <v>Highland Park borough, Middlesex County</v>
      </c>
      <c r="AD222" s="74"/>
      <c r="AE222" s="74"/>
      <c r="AF222" s="74"/>
      <c r="AG222" s="74"/>
      <c r="AH222" s="74"/>
      <c r="AI222" s="74"/>
      <c r="AJ222" s="74"/>
      <c r="AK222" s="74"/>
      <c r="AL222" s="74"/>
    </row>
    <row r="223" spans="25:38" ht="16.5" x14ac:dyDescent="0.3">
      <c r="Y223" s="74">
        <v>214</v>
      </c>
      <c r="Z223" s="75" t="s">
        <v>811</v>
      </c>
      <c r="AA223" s="76" t="s">
        <v>54</v>
      </c>
      <c r="AB223" s="75" t="s">
        <v>227</v>
      </c>
      <c r="AC223" s="74" t="str">
        <f t="shared" si="3"/>
        <v>Highlands borough, Monmouth County</v>
      </c>
      <c r="AD223" s="74"/>
      <c r="AE223" s="74"/>
      <c r="AF223" s="74"/>
      <c r="AG223" s="74"/>
      <c r="AH223" s="74"/>
      <c r="AI223" s="74"/>
      <c r="AJ223" s="74"/>
      <c r="AK223" s="74"/>
      <c r="AL223" s="74"/>
    </row>
    <row r="224" spans="25:38" ht="16.5" x14ac:dyDescent="0.3">
      <c r="Y224" s="74">
        <v>215</v>
      </c>
      <c r="Z224" s="75" t="s">
        <v>812</v>
      </c>
      <c r="AA224" s="76" t="s">
        <v>38</v>
      </c>
      <c r="AB224" s="75" t="s">
        <v>241</v>
      </c>
      <c r="AC224" s="74" t="str">
        <f t="shared" si="3"/>
        <v>Hightstown borough, Mercer County</v>
      </c>
      <c r="AD224" s="74"/>
      <c r="AE224" s="74"/>
      <c r="AF224" s="74"/>
      <c r="AG224" s="74"/>
      <c r="AH224" s="74"/>
      <c r="AI224" s="74"/>
      <c r="AJ224" s="74"/>
      <c r="AK224" s="74"/>
      <c r="AL224" s="74"/>
    </row>
    <row r="225" spans="25:38" ht="16.5" x14ac:dyDescent="0.3">
      <c r="Y225" s="74">
        <v>216</v>
      </c>
      <c r="Z225" s="75" t="s">
        <v>813</v>
      </c>
      <c r="AA225" s="76" t="s">
        <v>172</v>
      </c>
      <c r="AB225" s="75" t="s">
        <v>515</v>
      </c>
      <c r="AC225" s="74" t="str">
        <f t="shared" si="3"/>
        <v>Hillsborough township, Somerset County</v>
      </c>
      <c r="AD225" s="74"/>
      <c r="AE225" s="74"/>
      <c r="AF225" s="74"/>
      <c r="AG225" s="74"/>
      <c r="AH225" s="74"/>
      <c r="AI225" s="74"/>
      <c r="AJ225" s="74"/>
      <c r="AK225" s="74"/>
      <c r="AL225" s="74"/>
    </row>
    <row r="226" spans="25:38" ht="16.5" x14ac:dyDescent="0.3">
      <c r="Y226" s="74">
        <v>217</v>
      </c>
      <c r="Z226" s="75" t="s">
        <v>814</v>
      </c>
      <c r="AA226" s="76" t="s">
        <v>93</v>
      </c>
      <c r="AB226" s="75" t="s">
        <v>449</v>
      </c>
      <c r="AC226" s="74" t="str">
        <f t="shared" si="3"/>
        <v>Hillsdale borough, Bergen County</v>
      </c>
      <c r="AD226" s="74"/>
      <c r="AE226" s="74"/>
      <c r="AF226" s="74"/>
      <c r="AG226" s="74"/>
      <c r="AH226" s="74"/>
      <c r="AI226" s="74"/>
      <c r="AJ226" s="74"/>
      <c r="AK226" s="74"/>
      <c r="AL226" s="74"/>
    </row>
    <row r="227" spans="25:38" ht="16.5" x14ac:dyDescent="0.3">
      <c r="Y227" s="74">
        <v>218</v>
      </c>
      <c r="Z227" s="75" t="s">
        <v>815</v>
      </c>
      <c r="AA227" s="76" t="s">
        <v>61</v>
      </c>
      <c r="AB227" s="75" t="s">
        <v>154</v>
      </c>
      <c r="AC227" s="74" t="str">
        <f t="shared" si="3"/>
        <v>Hillside township, Union County</v>
      </c>
      <c r="AD227" s="74"/>
      <c r="AE227" s="74"/>
      <c r="AF227" s="74"/>
      <c r="AG227" s="74"/>
      <c r="AH227" s="74"/>
      <c r="AI227" s="74"/>
      <c r="AJ227" s="74"/>
      <c r="AK227" s="74"/>
      <c r="AL227" s="74"/>
    </row>
    <row r="228" spans="25:38" ht="16.5" x14ac:dyDescent="0.3">
      <c r="Y228" s="74">
        <v>219</v>
      </c>
      <c r="Z228" s="75" t="s">
        <v>816</v>
      </c>
      <c r="AA228" s="76" t="s">
        <v>19</v>
      </c>
      <c r="AB228" s="75" t="s">
        <v>124</v>
      </c>
      <c r="AC228" s="74" t="str">
        <f t="shared" si="3"/>
        <v>Hi-Nella borough, Camden County</v>
      </c>
      <c r="AD228" s="74"/>
      <c r="AE228" s="74"/>
      <c r="AF228" s="74"/>
      <c r="AG228" s="74"/>
      <c r="AH228" s="74"/>
      <c r="AI228" s="74"/>
      <c r="AJ228" s="74"/>
      <c r="AK228" s="74"/>
      <c r="AL228" s="74"/>
    </row>
    <row r="229" spans="25:38" ht="16.5" x14ac:dyDescent="0.3">
      <c r="Y229" s="74">
        <v>220</v>
      </c>
      <c r="Z229" s="75" t="s">
        <v>817</v>
      </c>
      <c r="AA229" s="76" t="s">
        <v>52</v>
      </c>
      <c r="AB229" s="75" t="s">
        <v>457</v>
      </c>
      <c r="AC229" s="74" t="str">
        <f t="shared" si="3"/>
        <v>Hoboken city, Hudson County</v>
      </c>
      <c r="AD229" s="74"/>
      <c r="AE229" s="74"/>
      <c r="AF229" s="74"/>
      <c r="AG229" s="74"/>
      <c r="AH229" s="74"/>
      <c r="AI229" s="74"/>
      <c r="AJ229" s="74"/>
      <c r="AK229" s="74"/>
      <c r="AL229" s="74"/>
    </row>
    <row r="230" spans="25:38" ht="16.5" x14ac:dyDescent="0.3">
      <c r="Y230" s="74">
        <v>221</v>
      </c>
      <c r="Z230" s="75" t="s">
        <v>818</v>
      </c>
      <c r="AA230" s="76" t="s">
        <v>93</v>
      </c>
      <c r="AB230" s="75" t="s">
        <v>579</v>
      </c>
      <c r="AC230" s="74" t="str">
        <f t="shared" si="3"/>
        <v>Ho-Ho-Kus borough, Bergen County</v>
      </c>
      <c r="AD230" s="74"/>
      <c r="AE230" s="74"/>
      <c r="AF230" s="74"/>
      <c r="AG230" s="74"/>
      <c r="AH230" s="74"/>
      <c r="AI230" s="74"/>
      <c r="AJ230" s="74"/>
      <c r="AK230" s="74"/>
      <c r="AL230" s="74"/>
    </row>
    <row r="231" spans="25:38" ht="16.5" x14ac:dyDescent="0.3">
      <c r="Y231" s="74">
        <v>222</v>
      </c>
      <c r="Z231" s="75" t="s">
        <v>819</v>
      </c>
      <c r="AA231" s="76" t="s">
        <v>91</v>
      </c>
      <c r="AB231" s="75" t="s">
        <v>439</v>
      </c>
      <c r="AC231" s="74" t="str">
        <f t="shared" si="3"/>
        <v>Holland township, Hunterdon County</v>
      </c>
      <c r="AD231" s="74"/>
      <c r="AE231" s="74"/>
      <c r="AF231" s="74"/>
      <c r="AG231" s="74"/>
      <c r="AH231" s="74"/>
      <c r="AI231" s="74"/>
      <c r="AJ231" s="74"/>
      <c r="AK231" s="74"/>
      <c r="AL231" s="74"/>
    </row>
    <row r="232" spans="25:38" ht="16.5" x14ac:dyDescent="0.3">
      <c r="Y232" s="74">
        <v>223</v>
      </c>
      <c r="Z232" s="75" t="s">
        <v>820</v>
      </c>
      <c r="AA232" s="76" t="s">
        <v>54</v>
      </c>
      <c r="AB232" s="75" t="s">
        <v>527</v>
      </c>
      <c r="AC232" s="74" t="str">
        <f t="shared" si="3"/>
        <v>Holmdel township, Monmouth County</v>
      </c>
      <c r="AD232" s="74"/>
      <c r="AE232" s="74"/>
      <c r="AF232" s="74"/>
      <c r="AG232" s="74"/>
      <c r="AH232" s="74"/>
      <c r="AI232" s="74"/>
      <c r="AJ232" s="74"/>
      <c r="AK232" s="74"/>
      <c r="AL232" s="74"/>
    </row>
    <row r="233" spans="25:38" ht="16.5" x14ac:dyDescent="0.3">
      <c r="Y233" s="74">
        <v>224</v>
      </c>
      <c r="Z233" s="75" t="s">
        <v>821</v>
      </c>
      <c r="AA233" s="76" t="s">
        <v>71</v>
      </c>
      <c r="AB233" s="75" t="s">
        <v>314</v>
      </c>
      <c r="AC233" s="74" t="str">
        <f t="shared" si="3"/>
        <v>Hopatcong borough, Sussex County</v>
      </c>
      <c r="AD233" s="74"/>
      <c r="AE233" s="74"/>
      <c r="AF233" s="74"/>
      <c r="AG233" s="74"/>
      <c r="AH233" s="74"/>
      <c r="AI233" s="74"/>
      <c r="AJ233" s="74"/>
      <c r="AK233" s="74"/>
      <c r="AL233" s="74"/>
    </row>
    <row r="234" spans="25:38" ht="16.5" x14ac:dyDescent="0.3">
      <c r="Y234" s="74">
        <v>225</v>
      </c>
      <c r="Z234" s="75" t="s">
        <v>822</v>
      </c>
      <c r="AA234" s="76" t="s">
        <v>63</v>
      </c>
      <c r="AB234" s="75" t="s">
        <v>355</v>
      </c>
      <c r="AC234" s="74" t="str">
        <f t="shared" si="3"/>
        <v>Hope township, Warren County</v>
      </c>
      <c r="AD234" s="74"/>
      <c r="AE234" s="74"/>
      <c r="AF234" s="74"/>
      <c r="AG234" s="74"/>
      <c r="AH234" s="74"/>
      <c r="AI234" s="74"/>
      <c r="AJ234" s="74"/>
      <c r="AK234" s="74"/>
      <c r="AL234" s="74"/>
    </row>
    <row r="235" spans="25:38" ht="16.5" x14ac:dyDescent="0.3">
      <c r="Y235" s="74">
        <v>226</v>
      </c>
      <c r="Z235" s="75" t="s">
        <v>823</v>
      </c>
      <c r="AA235" s="76" t="s">
        <v>38</v>
      </c>
      <c r="AB235" s="75" t="s">
        <v>493</v>
      </c>
      <c r="AC235" s="74" t="str">
        <f t="shared" si="3"/>
        <v>Hopewell borough, Mercer County</v>
      </c>
      <c r="AD235" s="74"/>
      <c r="AE235" s="74"/>
      <c r="AF235" s="74"/>
      <c r="AG235" s="74"/>
      <c r="AH235" s="74"/>
      <c r="AI235" s="74"/>
      <c r="AJ235" s="74"/>
      <c r="AK235" s="74"/>
      <c r="AL235" s="74"/>
    </row>
    <row r="236" spans="25:38" ht="16.5" x14ac:dyDescent="0.3">
      <c r="Y236" s="74">
        <v>227</v>
      </c>
      <c r="Z236" s="75" t="s">
        <v>824</v>
      </c>
      <c r="AA236" s="76" t="s">
        <v>26</v>
      </c>
      <c r="AB236" s="75" t="s">
        <v>238</v>
      </c>
      <c r="AC236" s="74" t="str">
        <f t="shared" si="3"/>
        <v>Hopewell township, Cumberland County</v>
      </c>
      <c r="AD236" s="74"/>
      <c r="AE236" s="74"/>
      <c r="AF236" s="74"/>
      <c r="AG236" s="74"/>
      <c r="AH236" s="74"/>
      <c r="AI236" s="74"/>
      <c r="AJ236" s="74"/>
      <c r="AK236" s="74"/>
      <c r="AL236" s="74"/>
    </row>
    <row r="237" spans="25:38" ht="16.5" x14ac:dyDescent="0.3">
      <c r="Y237" s="74">
        <v>228</v>
      </c>
      <c r="Z237" s="75" t="s">
        <v>825</v>
      </c>
      <c r="AA237" s="76" t="s">
        <v>38</v>
      </c>
      <c r="AB237" s="75" t="s">
        <v>238</v>
      </c>
      <c r="AC237" s="74" t="str">
        <f t="shared" si="3"/>
        <v>Hopewell township, Mercer County</v>
      </c>
      <c r="AD237" s="74"/>
      <c r="AE237" s="74"/>
      <c r="AF237" s="74"/>
      <c r="AG237" s="74"/>
      <c r="AH237" s="74"/>
      <c r="AI237" s="74"/>
      <c r="AJ237" s="74"/>
      <c r="AK237" s="74"/>
      <c r="AL237" s="74"/>
    </row>
    <row r="238" spans="25:38" ht="16.5" x14ac:dyDescent="0.3">
      <c r="Y238" s="74">
        <v>229</v>
      </c>
      <c r="Z238" s="75" t="s">
        <v>826</v>
      </c>
      <c r="AA238" s="76" t="s">
        <v>54</v>
      </c>
      <c r="AB238" s="75" t="s">
        <v>406</v>
      </c>
      <c r="AC238" s="74" t="str">
        <f t="shared" si="3"/>
        <v>Howell township, Monmouth County</v>
      </c>
      <c r="AD238" s="74"/>
      <c r="AE238" s="74"/>
      <c r="AF238" s="74"/>
      <c r="AG238" s="74"/>
      <c r="AH238" s="74"/>
      <c r="AI238" s="74"/>
      <c r="AJ238" s="74"/>
      <c r="AK238" s="74"/>
      <c r="AL238" s="74"/>
    </row>
    <row r="239" spans="25:38" ht="16.5" x14ac:dyDescent="0.3">
      <c r="Y239" s="74">
        <v>230</v>
      </c>
      <c r="Z239" s="75" t="s">
        <v>827</v>
      </c>
      <c r="AA239" s="76" t="s">
        <v>63</v>
      </c>
      <c r="AB239" s="75" t="s">
        <v>386</v>
      </c>
      <c r="AC239" s="74" t="str">
        <f t="shared" si="3"/>
        <v>Independence township, Warren County</v>
      </c>
      <c r="AD239" s="74"/>
      <c r="AE239" s="74"/>
      <c r="AF239" s="74"/>
      <c r="AG239" s="74"/>
      <c r="AH239" s="74"/>
      <c r="AI239" s="74"/>
      <c r="AJ239" s="74"/>
      <c r="AK239" s="74"/>
      <c r="AL239" s="74"/>
    </row>
    <row r="240" spans="25:38" ht="16.5" x14ac:dyDescent="0.3">
      <c r="Y240" s="74">
        <v>231</v>
      </c>
      <c r="Z240" s="75" t="s">
        <v>828</v>
      </c>
      <c r="AA240" s="76" t="s">
        <v>54</v>
      </c>
      <c r="AB240" s="75" t="s">
        <v>547</v>
      </c>
      <c r="AC240" s="74" t="str">
        <f t="shared" si="3"/>
        <v>Interlaken borough, Monmouth County</v>
      </c>
      <c r="AD240" s="74"/>
      <c r="AE240" s="74"/>
      <c r="AF240" s="74"/>
      <c r="AG240" s="74"/>
      <c r="AH240" s="74"/>
      <c r="AI240" s="74"/>
      <c r="AJ240" s="74"/>
      <c r="AK240" s="74"/>
      <c r="AL240" s="74"/>
    </row>
    <row r="241" spans="25:38" ht="16.5" x14ac:dyDescent="0.3">
      <c r="Y241" s="74">
        <v>232</v>
      </c>
      <c r="Z241" s="75" t="s">
        <v>829</v>
      </c>
      <c r="AA241" s="76" t="s">
        <v>41</v>
      </c>
      <c r="AB241" s="75" t="s">
        <v>57</v>
      </c>
      <c r="AC241" s="74" t="str">
        <f t="shared" si="3"/>
        <v>Irvington township, Essex County</v>
      </c>
      <c r="AD241" s="74"/>
      <c r="AE241" s="74"/>
      <c r="AF241" s="74"/>
      <c r="AG241" s="74"/>
      <c r="AH241" s="74"/>
      <c r="AI241" s="74"/>
      <c r="AJ241" s="74"/>
      <c r="AK241" s="74"/>
      <c r="AL241" s="74"/>
    </row>
    <row r="242" spans="25:38" ht="16.5" x14ac:dyDescent="0.3">
      <c r="Y242" s="74">
        <v>233</v>
      </c>
      <c r="Z242" s="75" t="s">
        <v>830</v>
      </c>
      <c r="AA242" s="76" t="s">
        <v>30</v>
      </c>
      <c r="AB242" s="75" t="s">
        <v>341</v>
      </c>
      <c r="AC242" s="74" t="str">
        <f t="shared" si="3"/>
        <v>Island Heights borough, Ocean County</v>
      </c>
      <c r="AD242" s="74"/>
      <c r="AE242" s="74"/>
      <c r="AF242" s="74"/>
      <c r="AG242" s="74"/>
      <c r="AH242" s="74"/>
      <c r="AI242" s="74"/>
      <c r="AJ242" s="74"/>
      <c r="AK242" s="74"/>
      <c r="AL242" s="74"/>
    </row>
    <row r="243" spans="25:38" ht="16.5" x14ac:dyDescent="0.3">
      <c r="Y243" s="74">
        <v>234</v>
      </c>
      <c r="Z243" s="75" t="s">
        <v>831</v>
      </c>
      <c r="AA243" s="76" t="s">
        <v>30</v>
      </c>
      <c r="AB243" s="75" t="s">
        <v>383</v>
      </c>
      <c r="AC243" s="74" t="str">
        <f t="shared" si="3"/>
        <v>Jackson township, Ocean County</v>
      </c>
      <c r="AD243" s="74"/>
      <c r="AE243" s="74"/>
      <c r="AF243" s="74"/>
      <c r="AG243" s="74"/>
      <c r="AH243" s="74"/>
      <c r="AI243" s="74"/>
      <c r="AJ243" s="74"/>
      <c r="AK243" s="74"/>
      <c r="AL243" s="74"/>
    </row>
    <row r="244" spans="25:38" ht="16.5" x14ac:dyDescent="0.3">
      <c r="Y244" s="74">
        <v>235</v>
      </c>
      <c r="Z244" s="75" t="s">
        <v>832</v>
      </c>
      <c r="AA244" s="76" t="s">
        <v>49</v>
      </c>
      <c r="AB244" s="75" t="s">
        <v>205</v>
      </c>
      <c r="AC244" s="74" t="str">
        <f t="shared" si="3"/>
        <v>Jamesburg borough, Middlesex County</v>
      </c>
      <c r="AD244" s="74"/>
      <c r="AE244" s="74"/>
      <c r="AF244" s="74"/>
      <c r="AG244" s="74"/>
      <c r="AH244" s="74"/>
      <c r="AI244" s="74"/>
      <c r="AJ244" s="74"/>
      <c r="AK244" s="74"/>
      <c r="AL244" s="74"/>
    </row>
    <row r="245" spans="25:38" ht="16.5" x14ac:dyDescent="0.3">
      <c r="Y245" s="74">
        <v>236</v>
      </c>
      <c r="Z245" s="75" t="s">
        <v>833</v>
      </c>
      <c r="AA245" s="76" t="s">
        <v>81</v>
      </c>
      <c r="AB245" s="75" t="s">
        <v>385</v>
      </c>
      <c r="AC245" s="74" t="str">
        <f t="shared" si="3"/>
        <v>Jefferson township, Morris County</v>
      </c>
      <c r="AD245" s="74"/>
      <c r="AE245" s="74"/>
      <c r="AF245" s="74"/>
      <c r="AG245" s="74"/>
      <c r="AH245" s="74"/>
      <c r="AI245" s="74"/>
      <c r="AJ245" s="74"/>
      <c r="AK245" s="74"/>
      <c r="AL245" s="74"/>
    </row>
    <row r="246" spans="25:38" ht="16.5" x14ac:dyDescent="0.3">
      <c r="Y246" s="74">
        <v>237</v>
      </c>
      <c r="Z246" s="75" t="s">
        <v>834</v>
      </c>
      <c r="AA246" s="76" t="s">
        <v>52</v>
      </c>
      <c r="AB246" s="75" t="s">
        <v>104</v>
      </c>
      <c r="AC246" s="74" t="str">
        <f t="shared" si="3"/>
        <v>Jersey City city, Hudson County</v>
      </c>
      <c r="AD246" s="74"/>
      <c r="AE246" s="74"/>
      <c r="AF246" s="74"/>
      <c r="AG246" s="74"/>
      <c r="AH246" s="74"/>
      <c r="AI246" s="74"/>
      <c r="AJ246" s="74"/>
      <c r="AK246" s="74"/>
      <c r="AL246" s="74"/>
    </row>
    <row r="247" spans="25:38" ht="16.5" x14ac:dyDescent="0.3">
      <c r="Y247" s="74">
        <v>238</v>
      </c>
      <c r="Z247" s="75" t="s">
        <v>835</v>
      </c>
      <c r="AA247" s="76" t="s">
        <v>54</v>
      </c>
      <c r="AB247" s="75" t="s">
        <v>76</v>
      </c>
      <c r="AC247" s="74" t="str">
        <f t="shared" si="3"/>
        <v>Keansburg borough, Monmouth County</v>
      </c>
      <c r="AD247" s="74"/>
      <c r="AE247" s="74"/>
      <c r="AF247" s="74"/>
      <c r="AG247" s="74"/>
      <c r="AH247" s="74"/>
      <c r="AI247" s="74"/>
      <c r="AJ247" s="74"/>
      <c r="AK247" s="74"/>
      <c r="AL247" s="74"/>
    </row>
    <row r="248" spans="25:38" ht="16.5" x14ac:dyDescent="0.3">
      <c r="Y248" s="74">
        <v>239</v>
      </c>
      <c r="Z248" s="75" t="s">
        <v>836</v>
      </c>
      <c r="AA248" s="76" t="s">
        <v>52</v>
      </c>
      <c r="AB248" s="75" t="s">
        <v>146</v>
      </c>
      <c r="AC248" s="74" t="str">
        <f t="shared" si="3"/>
        <v>Kearny town, Hudson County</v>
      </c>
      <c r="AD248" s="74"/>
      <c r="AE248" s="74"/>
      <c r="AF248" s="74"/>
      <c r="AG248" s="74"/>
      <c r="AH248" s="74"/>
      <c r="AI248" s="74"/>
      <c r="AJ248" s="74"/>
      <c r="AK248" s="74"/>
      <c r="AL248" s="74"/>
    </row>
    <row r="249" spans="25:38" ht="16.5" x14ac:dyDescent="0.3">
      <c r="Y249" s="74">
        <v>240</v>
      </c>
      <c r="Z249" s="75" t="s">
        <v>837</v>
      </c>
      <c r="AA249" s="76" t="s">
        <v>61</v>
      </c>
      <c r="AB249" s="75" t="s">
        <v>350</v>
      </c>
      <c r="AC249" s="74" t="str">
        <f t="shared" si="3"/>
        <v>Kenilworth borough, Union County</v>
      </c>
      <c r="AD249" s="74"/>
      <c r="AE249" s="74"/>
      <c r="AF249" s="74"/>
      <c r="AG249" s="74"/>
      <c r="AH249" s="74"/>
      <c r="AI249" s="74"/>
      <c r="AJ249" s="74"/>
      <c r="AK249" s="74"/>
      <c r="AL249" s="74"/>
    </row>
    <row r="250" spans="25:38" ht="16.5" x14ac:dyDescent="0.3">
      <c r="Y250" s="74">
        <v>241</v>
      </c>
      <c r="Z250" s="75" t="s">
        <v>838</v>
      </c>
      <c r="AA250" s="76" t="s">
        <v>54</v>
      </c>
      <c r="AB250" s="75" t="s">
        <v>177</v>
      </c>
      <c r="AC250" s="74" t="str">
        <f t="shared" si="3"/>
        <v>Keyport borough, Monmouth County</v>
      </c>
      <c r="AD250" s="74"/>
      <c r="AE250" s="74"/>
      <c r="AF250" s="74"/>
      <c r="AG250" s="74"/>
      <c r="AH250" s="74"/>
      <c r="AI250" s="74"/>
      <c r="AJ250" s="74"/>
      <c r="AK250" s="74"/>
      <c r="AL250" s="74"/>
    </row>
    <row r="251" spans="25:38" ht="16.5" x14ac:dyDescent="0.3">
      <c r="Y251" s="74">
        <v>242</v>
      </c>
      <c r="Z251" s="75" t="s">
        <v>839</v>
      </c>
      <c r="AA251" s="76" t="s">
        <v>91</v>
      </c>
      <c r="AB251" s="75" t="s">
        <v>510</v>
      </c>
      <c r="AC251" s="74" t="str">
        <f t="shared" si="3"/>
        <v>Kingwood township, Hunterdon County</v>
      </c>
      <c r="AD251" s="74"/>
      <c r="AE251" s="74"/>
      <c r="AF251" s="74"/>
      <c r="AG251" s="74"/>
      <c r="AH251" s="74"/>
      <c r="AI251" s="74"/>
      <c r="AJ251" s="74"/>
      <c r="AK251" s="74"/>
      <c r="AL251" s="74"/>
    </row>
    <row r="252" spans="25:38" ht="16.5" x14ac:dyDescent="0.3">
      <c r="Y252" s="74">
        <v>243</v>
      </c>
      <c r="Z252" s="75" t="s">
        <v>840</v>
      </c>
      <c r="AA252" s="76" t="s">
        <v>81</v>
      </c>
      <c r="AB252" s="75" t="s">
        <v>559</v>
      </c>
      <c r="AC252" s="74" t="str">
        <f t="shared" si="3"/>
        <v>Kinnelon borough, Morris County</v>
      </c>
      <c r="AD252" s="74"/>
      <c r="AE252" s="74"/>
      <c r="AF252" s="74"/>
      <c r="AG252" s="74"/>
      <c r="AH252" s="74"/>
      <c r="AI252" s="74"/>
      <c r="AJ252" s="74"/>
      <c r="AK252" s="74"/>
      <c r="AL252" s="74"/>
    </row>
    <row r="253" spans="25:38" ht="16.5" x14ac:dyDescent="0.3">
      <c r="Y253" s="74">
        <v>244</v>
      </c>
      <c r="Z253" s="75" t="s">
        <v>841</v>
      </c>
      <c r="AA253" s="76" t="s">
        <v>63</v>
      </c>
      <c r="AB253" s="75" t="s">
        <v>320</v>
      </c>
      <c r="AC253" s="74" t="str">
        <f t="shared" si="3"/>
        <v>Knowlton township, Warren County</v>
      </c>
      <c r="AD253" s="74"/>
      <c r="AE253" s="74"/>
      <c r="AF253" s="74"/>
      <c r="AG253" s="74"/>
      <c r="AH253" s="74"/>
      <c r="AI253" s="74"/>
      <c r="AJ253" s="74"/>
      <c r="AK253" s="74"/>
      <c r="AL253" s="74"/>
    </row>
    <row r="254" spans="25:38" ht="16.5" x14ac:dyDescent="0.3">
      <c r="Y254" s="74">
        <v>245</v>
      </c>
      <c r="Z254" s="75" t="s">
        <v>842</v>
      </c>
      <c r="AA254" s="76" t="s">
        <v>30</v>
      </c>
      <c r="AB254" s="75" t="s">
        <v>276</v>
      </c>
      <c r="AC254" s="74" t="str">
        <f t="shared" si="3"/>
        <v>Lacey township, Ocean County</v>
      </c>
      <c r="AD254" s="74"/>
      <c r="AE254" s="74"/>
      <c r="AF254" s="74"/>
      <c r="AG254" s="74"/>
      <c r="AH254" s="74"/>
      <c r="AI254" s="74"/>
      <c r="AJ254" s="74"/>
      <c r="AK254" s="74"/>
      <c r="AL254" s="74"/>
    </row>
    <row r="255" spans="25:38" ht="16.5" x14ac:dyDescent="0.3">
      <c r="Y255" s="74">
        <v>246</v>
      </c>
      <c r="Z255" s="75" t="s">
        <v>843</v>
      </c>
      <c r="AA255" s="76" t="s">
        <v>71</v>
      </c>
      <c r="AB255" s="75" t="s">
        <v>407</v>
      </c>
      <c r="AC255" s="74" t="str">
        <f t="shared" si="3"/>
        <v>Lafayette township, Sussex County</v>
      </c>
      <c r="AD255" s="74"/>
      <c r="AE255" s="74"/>
      <c r="AF255" s="74"/>
      <c r="AG255" s="74"/>
      <c r="AH255" s="74"/>
      <c r="AI255" s="74"/>
      <c r="AJ255" s="74"/>
      <c r="AK255" s="74"/>
      <c r="AL255" s="74"/>
    </row>
    <row r="256" spans="25:38" ht="16.5" x14ac:dyDescent="0.3">
      <c r="Y256" s="74">
        <v>247</v>
      </c>
      <c r="Z256" s="75" t="s">
        <v>844</v>
      </c>
      <c r="AA256" s="76" t="s">
        <v>54</v>
      </c>
      <c r="AB256" s="75" t="s">
        <v>192</v>
      </c>
      <c r="AC256" s="74" t="str">
        <f t="shared" si="3"/>
        <v>Lake Como borough, Monmouth County</v>
      </c>
      <c r="AD256" s="74"/>
      <c r="AE256" s="74"/>
      <c r="AF256" s="74"/>
      <c r="AG256" s="74"/>
      <c r="AH256" s="74"/>
      <c r="AI256" s="74"/>
      <c r="AJ256" s="74"/>
      <c r="AK256" s="74"/>
      <c r="AL256" s="74"/>
    </row>
    <row r="257" spans="25:38" ht="16.5" x14ac:dyDescent="0.3">
      <c r="Y257" s="74">
        <v>248</v>
      </c>
      <c r="Z257" s="75" t="s">
        <v>845</v>
      </c>
      <c r="AA257" s="76" t="s">
        <v>30</v>
      </c>
      <c r="AB257" s="75" t="s">
        <v>147</v>
      </c>
      <c r="AC257" s="74" t="str">
        <f t="shared" si="3"/>
        <v>Lakehurst borough, Ocean County</v>
      </c>
      <c r="AD257" s="74"/>
      <c r="AE257" s="74"/>
      <c r="AF257" s="74"/>
      <c r="AG257" s="74"/>
      <c r="AH257" s="74"/>
      <c r="AI257" s="74"/>
      <c r="AJ257" s="74"/>
      <c r="AK257" s="74"/>
      <c r="AL257" s="74"/>
    </row>
    <row r="258" spans="25:38" ht="16.5" x14ac:dyDescent="0.3">
      <c r="Y258" s="74">
        <v>249</v>
      </c>
      <c r="Z258" s="75" t="s">
        <v>846</v>
      </c>
      <c r="AA258" s="76" t="s">
        <v>30</v>
      </c>
      <c r="AB258" s="75" t="s">
        <v>74</v>
      </c>
      <c r="AC258" s="74" t="str">
        <f t="shared" si="3"/>
        <v>Lakewood township, Ocean County</v>
      </c>
      <c r="AD258" s="74"/>
      <c r="AE258" s="74"/>
      <c r="AF258" s="74"/>
      <c r="AG258" s="74"/>
      <c r="AH258" s="74"/>
      <c r="AI258" s="74"/>
      <c r="AJ258" s="74"/>
      <c r="AK258" s="74"/>
      <c r="AL258" s="74"/>
    </row>
    <row r="259" spans="25:38" ht="16.5" x14ac:dyDescent="0.3">
      <c r="Y259" s="74">
        <v>250</v>
      </c>
      <c r="Z259" s="75" t="s">
        <v>847</v>
      </c>
      <c r="AA259" s="76" t="s">
        <v>91</v>
      </c>
      <c r="AB259" s="75" t="s">
        <v>420</v>
      </c>
      <c r="AC259" s="74" t="str">
        <f t="shared" si="3"/>
        <v>Lambertville city, Hunterdon County</v>
      </c>
      <c r="AD259" s="74"/>
      <c r="AE259" s="74"/>
      <c r="AF259" s="74"/>
      <c r="AG259" s="74"/>
      <c r="AH259" s="74"/>
      <c r="AI259" s="74"/>
      <c r="AJ259" s="74"/>
      <c r="AK259" s="74"/>
      <c r="AL259" s="74"/>
    </row>
    <row r="260" spans="25:38" ht="16.5" x14ac:dyDescent="0.3">
      <c r="Y260" s="74">
        <v>251</v>
      </c>
      <c r="Z260" s="75" t="s">
        <v>848</v>
      </c>
      <c r="AA260" s="76" t="s">
        <v>19</v>
      </c>
      <c r="AB260" s="75" t="s">
        <v>217</v>
      </c>
      <c r="AC260" s="74" t="str">
        <f t="shared" si="3"/>
        <v>Laurel Springs borough, Camden County</v>
      </c>
      <c r="AD260" s="74"/>
      <c r="AE260" s="74"/>
      <c r="AF260" s="74"/>
      <c r="AG260" s="74"/>
      <c r="AH260" s="74"/>
      <c r="AI260" s="74"/>
      <c r="AJ260" s="74"/>
      <c r="AK260" s="74"/>
      <c r="AL260" s="74"/>
    </row>
    <row r="261" spans="25:38" ht="16.5" x14ac:dyDescent="0.3">
      <c r="Y261" s="74">
        <v>252</v>
      </c>
      <c r="Z261" s="75" t="s">
        <v>849</v>
      </c>
      <c r="AA261" s="76" t="s">
        <v>30</v>
      </c>
      <c r="AB261" s="75" t="s">
        <v>300</v>
      </c>
      <c r="AC261" s="74" t="str">
        <f t="shared" si="3"/>
        <v>Lavallette borough, Ocean County</v>
      </c>
      <c r="AD261" s="74"/>
      <c r="AE261" s="74"/>
      <c r="AF261" s="74"/>
      <c r="AG261" s="74"/>
      <c r="AH261" s="74"/>
      <c r="AI261" s="74"/>
      <c r="AJ261" s="74"/>
      <c r="AK261" s="74"/>
      <c r="AL261" s="74"/>
    </row>
    <row r="262" spans="25:38" ht="16.5" x14ac:dyDescent="0.3">
      <c r="Y262" s="74">
        <v>253</v>
      </c>
      <c r="Z262" s="75" t="s">
        <v>850</v>
      </c>
      <c r="AA262" s="76" t="s">
        <v>19</v>
      </c>
      <c r="AB262" s="75" t="s">
        <v>84</v>
      </c>
      <c r="AC262" s="74" t="str">
        <f t="shared" si="3"/>
        <v>Lawnside borough, Camden County</v>
      </c>
      <c r="AD262" s="74"/>
      <c r="AE262" s="74"/>
      <c r="AF262" s="74"/>
      <c r="AG262" s="74"/>
      <c r="AH262" s="74"/>
      <c r="AI262" s="74"/>
      <c r="AJ262" s="74"/>
      <c r="AK262" s="74"/>
      <c r="AL262" s="74"/>
    </row>
    <row r="263" spans="25:38" ht="16.5" x14ac:dyDescent="0.3">
      <c r="Y263" s="74">
        <v>254</v>
      </c>
      <c r="Z263" s="75" t="s">
        <v>851</v>
      </c>
      <c r="AA263" s="76" t="s">
        <v>26</v>
      </c>
      <c r="AB263" s="75" t="s">
        <v>85</v>
      </c>
      <c r="AC263" s="74" t="str">
        <f t="shared" si="3"/>
        <v>Lawrence township, Cumberland County</v>
      </c>
      <c r="AD263" s="74"/>
      <c r="AE263" s="74"/>
      <c r="AF263" s="74"/>
      <c r="AG263" s="74"/>
      <c r="AH263" s="74"/>
      <c r="AI263" s="74"/>
      <c r="AJ263" s="74"/>
      <c r="AK263" s="74"/>
      <c r="AL263" s="74"/>
    </row>
    <row r="264" spans="25:38" ht="16.5" x14ac:dyDescent="0.3">
      <c r="Y264" s="74">
        <v>255</v>
      </c>
      <c r="Z264" s="75" t="s">
        <v>852</v>
      </c>
      <c r="AA264" s="76" t="s">
        <v>38</v>
      </c>
      <c r="AB264" s="75" t="s">
        <v>85</v>
      </c>
      <c r="AC264" s="74" t="str">
        <f t="shared" si="3"/>
        <v>Lawrence township, Mercer County</v>
      </c>
      <c r="AD264" s="74"/>
      <c r="AE264" s="74"/>
      <c r="AF264" s="74"/>
      <c r="AG264" s="74"/>
      <c r="AH264" s="74"/>
      <c r="AI264" s="74"/>
      <c r="AJ264" s="74"/>
      <c r="AK264" s="74"/>
      <c r="AL264" s="74"/>
    </row>
    <row r="265" spans="25:38" ht="16.5" x14ac:dyDescent="0.3">
      <c r="Y265" s="74">
        <v>256</v>
      </c>
      <c r="Z265" s="75" t="s">
        <v>853</v>
      </c>
      <c r="AA265" s="76" t="s">
        <v>91</v>
      </c>
      <c r="AB265" s="75" t="s">
        <v>465</v>
      </c>
      <c r="AC265" s="74" t="str">
        <f t="shared" si="3"/>
        <v>Lebanon borough, Hunterdon County</v>
      </c>
      <c r="AD265" s="74"/>
      <c r="AE265" s="74"/>
      <c r="AF265" s="74"/>
      <c r="AG265" s="74"/>
      <c r="AH265" s="74"/>
      <c r="AI265" s="74"/>
      <c r="AJ265" s="74"/>
      <c r="AK265" s="74"/>
      <c r="AL265" s="74"/>
    </row>
    <row r="266" spans="25:38" ht="16.5" x14ac:dyDescent="0.3">
      <c r="Y266" s="74">
        <v>257</v>
      </c>
      <c r="Z266" s="75" t="s">
        <v>854</v>
      </c>
      <c r="AA266" s="76" t="s">
        <v>91</v>
      </c>
      <c r="AB266" s="75" t="s">
        <v>479</v>
      </c>
      <c r="AC266" s="74" t="str">
        <f t="shared" si="3"/>
        <v>Lebanon township, Hunterdon County</v>
      </c>
      <c r="AD266" s="74"/>
      <c r="AE266" s="74"/>
      <c r="AF266" s="74"/>
      <c r="AG266" s="74"/>
      <c r="AH266" s="74"/>
      <c r="AI266" s="74"/>
      <c r="AJ266" s="74"/>
      <c r="AK266" s="74"/>
      <c r="AL266" s="74"/>
    </row>
    <row r="267" spans="25:38" ht="16.5" x14ac:dyDescent="0.3">
      <c r="Y267" s="74">
        <v>258</v>
      </c>
      <c r="Z267" s="75" t="s">
        <v>855</v>
      </c>
      <c r="AA267" s="76" t="s">
        <v>93</v>
      </c>
      <c r="AB267" s="75" t="s">
        <v>340</v>
      </c>
      <c r="AC267" s="74" t="str">
        <f t="shared" ref="AC267:AC330" si="4">AB267&amp;", "&amp;AA267&amp;" County"</f>
        <v>Leonia borough, Bergen County</v>
      </c>
      <c r="AD267" s="74"/>
      <c r="AE267" s="74"/>
      <c r="AF267" s="74"/>
      <c r="AG267" s="74"/>
      <c r="AH267" s="74"/>
      <c r="AI267" s="74"/>
      <c r="AJ267" s="74"/>
      <c r="AK267" s="74"/>
      <c r="AL267" s="74"/>
    </row>
    <row r="268" spans="25:38" ht="16.5" x14ac:dyDescent="0.3">
      <c r="Y268" s="74">
        <v>259</v>
      </c>
      <c r="Z268" s="75" t="s">
        <v>856</v>
      </c>
      <c r="AA268" s="76" t="s">
        <v>63</v>
      </c>
      <c r="AB268" s="75" t="s">
        <v>290</v>
      </c>
      <c r="AC268" s="74" t="str">
        <f t="shared" si="4"/>
        <v>Liberty township, Warren County</v>
      </c>
      <c r="AD268" s="74"/>
      <c r="AE268" s="74"/>
      <c r="AF268" s="74"/>
      <c r="AG268" s="74"/>
      <c r="AH268" s="74"/>
      <c r="AI268" s="74"/>
      <c r="AJ268" s="74"/>
      <c r="AK268" s="74"/>
      <c r="AL268" s="74"/>
    </row>
    <row r="269" spans="25:38" ht="16.5" x14ac:dyDescent="0.3">
      <c r="Y269" s="74">
        <v>260</v>
      </c>
      <c r="Z269" s="75" t="s">
        <v>857</v>
      </c>
      <c r="AA269" s="76" t="s">
        <v>81</v>
      </c>
      <c r="AB269" s="75" t="s">
        <v>396</v>
      </c>
      <c r="AC269" s="74" t="str">
        <f t="shared" si="4"/>
        <v>Lincoln Park borough, Morris County</v>
      </c>
      <c r="AD269" s="74"/>
      <c r="AE269" s="74"/>
      <c r="AF269" s="74"/>
      <c r="AG269" s="74"/>
      <c r="AH269" s="74"/>
      <c r="AI269" s="74"/>
      <c r="AJ269" s="74"/>
      <c r="AK269" s="74"/>
      <c r="AL269" s="74"/>
    </row>
    <row r="270" spans="25:38" ht="16.5" x14ac:dyDescent="0.3">
      <c r="Y270" s="74">
        <v>261</v>
      </c>
      <c r="Z270" s="75" t="s">
        <v>858</v>
      </c>
      <c r="AA270" s="76" t="s">
        <v>61</v>
      </c>
      <c r="AB270" s="75" t="s">
        <v>166</v>
      </c>
      <c r="AC270" s="74" t="str">
        <f t="shared" si="4"/>
        <v>Linden city, Union County</v>
      </c>
      <c r="AD270" s="74"/>
      <c r="AE270" s="74"/>
      <c r="AF270" s="74"/>
      <c r="AG270" s="74"/>
      <c r="AH270" s="74"/>
      <c r="AI270" s="74"/>
      <c r="AJ270" s="74"/>
      <c r="AK270" s="74"/>
      <c r="AL270" s="74"/>
    </row>
    <row r="271" spans="25:38" ht="16.5" x14ac:dyDescent="0.3">
      <c r="Y271" s="74">
        <v>262</v>
      </c>
      <c r="Z271" s="75" t="s">
        <v>859</v>
      </c>
      <c r="AA271" s="76" t="s">
        <v>19</v>
      </c>
      <c r="AB271" s="75" t="s">
        <v>68</v>
      </c>
      <c r="AC271" s="74" t="str">
        <f t="shared" si="4"/>
        <v>Lindenwold borough, Camden County</v>
      </c>
      <c r="AD271" s="74"/>
      <c r="AE271" s="74"/>
      <c r="AF271" s="74"/>
      <c r="AG271" s="74"/>
      <c r="AH271" s="74"/>
      <c r="AI271" s="74"/>
      <c r="AJ271" s="74"/>
      <c r="AK271" s="74"/>
      <c r="AL271" s="74"/>
    </row>
    <row r="272" spans="25:38" ht="16.5" x14ac:dyDescent="0.3">
      <c r="Y272" s="74">
        <v>263</v>
      </c>
      <c r="Z272" s="75" t="s">
        <v>860</v>
      </c>
      <c r="AA272" s="76" t="s">
        <v>24</v>
      </c>
      <c r="AB272" s="75" t="s">
        <v>353</v>
      </c>
      <c r="AC272" s="74" t="str">
        <f t="shared" si="4"/>
        <v>Linwood city, Atlantic County</v>
      </c>
      <c r="AD272" s="74"/>
      <c r="AE272" s="74"/>
      <c r="AF272" s="74"/>
      <c r="AG272" s="74"/>
      <c r="AH272" s="74"/>
      <c r="AI272" s="74"/>
      <c r="AJ272" s="74"/>
      <c r="AK272" s="74"/>
      <c r="AL272" s="74"/>
    </row>
    <row r="273" spans="25:38" ht="16.5" x14ac:dyDescent="0.3">
      <c r="Y273" s="74">
        <v>264</v>
      </c>
      <c r="Z273" s="75" t="s">
        <v>861</v>
      </c>
      <c r="AA273" s="76" t="s">
        <v>30</v>
      </c>
      <c r="AB273" s="75" t="s">
        <v>180</v>
      </c>
      <c r="AC273" s="74" t="str">
        <f t="shared" si="4"/>
        <v>Little Egg Harbor township, Ocean County</v>
      </c>
      <c r="AD273" s="74"/>
      <c r="AE273" s="74"/>
      <c r="AF273" s="74"/>
      <c r="AG273" s="74"/>
      <c r="AH273" s="74"/>
      <c r="AI273" s="74"/>
      <c r="AJ273" s="74"/>
      <c r="AK273" s="74"/>
      <c r="AL273" s="74"/>
    </row>
    <row r="274" spans="25:38" ht="16.5" x14ac:dyDescent="0.3">
      <c r="Y274" s="74">
        <v>265</v>
      </c>
      <c r="Z274" s="75" t="s">
        <v>862</v>
      </c>
      <c r="AA274" s="76" t="s">
        <v>33</v>
      </c>
      <c r="AB274" s="75" t="s">
        <v>317</v>
      </c>
      <c r="AC274" s="74" t="str">
        <f t="shared" si="4"/>
        <v>Little Falls township, Passaic County</v>
      </c>
      <c r="AD274" s="74"/>
      <c r="AE274" s="74"/>
      <c r="AF274" s="74"/>
      <c r="AG274" s="74"/>
      <c r="AH274" s="74"/>
      <c r="AI274" s="74"/>
      <c r="AJ274" s="74"/>
      <c r="AK274" s="74"/>
      <c r="AL274" s="74"/>
    </row>
    <row r="275" spans="25:38" ht="16.5" x14ac:dyDescent="0.3">
      <c r="Y275" s="74">
        <v>266</v>
      </c>
      <c r="Z275" s="75" t="s">
        <v>863</v>
      </c>
      <c r="AA275" s="76" t="s">
        <v>93</v>
      </c>
      <c r="AB275" s="75" t="s">
        <v>242</v>
      </c>
      <c r="AC275" s="74" t="str">
        <f t="shared" si="4"/>
        <v>Little Ferry borough, Bergen County</v>
      </c>
      <c r="AD275" s="74"/>
      <c r="AE275" s="74"/>
      <c r="AF275" s="74"/>
      <c r="AG275" s="74"/>
      <c r="AH275" s="74"/>
      <c r="AI275" s="74"/>
      <c r="AJ275" s="74"/>
      <c r="AK275" s="74"/>
      <c r="AL275" s="74"/>
    </row>
    <row r="276" spans="25:38" ht="16.5" x14ac:dyDescent="0.3">
      <c r="Y276" s="74">
        <v>267</v>
      </c>
      <c r="Z276" s="75" t="s">
        <v>864</v>
      </c>
      <c r="AA276" s="76" t="s">
        <v>54</v>
      </c>
      <c r="AB276" s="75" t="s">
        <v>567</v>
      </c>
      <c r="AC276" s="74" t="str">
        <f t="shared" si="4"/>
        <v>Little Silver borough, Monmouth County</v>
      </c>
      <c r="AD276" s="74"/>
      <c r="AE276" s="74"/>
      <c r="AF276" s="74"/>
      <c r="AG276" s="74"/>
      <c r="AH276" s="74"/>
      <c r="AI276" s="74"/>
      <c r="AJ276" s="74"/>
      <c r="AK276" s="74"/>
      <c r="AL276" s="74"/>
    </row>
    <row r="277" spans="25:38" ht="16.5" x14ac:dyDescent="0.3">
      <c r="Y277" s="74">
        <v>268</v>
      </c>
      <c r="Z277" s="75" t="s">
        <v>865</v>
      </c>
      <c r="AA277" s="76" t="s">
        <v>41</v>
      </c>
      <c r="AB277" s="75" t="s">
        <v>552</v>
      </c>
      <c r="AC277" s="74" t="str">
        <f t="shared" si="4"/>
        <v>Livingston township, Essex County</v>
      </c>
      <c r="AD277" s="74"/>
      <c r="AE277" s="74"/>
      <c r="AF277" s="74"/>
      <c r="AG277" s="74"/>
      <c r="AH277" s="74"/>
      <c r="AI277" s="74"/>
      <c r="AJ277" s="74"/>
      <c r="AK277" s="74"/>
      <c r="AL277" s="74"/>
    </row>
    <row r="278" spans="25:38" ht="16.5" x14ac:dyDescent="0.3">
      <c r="Y278" s="74">
        <v>269</v>
      </c>
      <c r="Z278" s="75" t="s">
        <v>866</v>
      </c>
      <c r="AA278" s="76" t="s">
        <v>54</v>
      </c>
      <c r="AB278" s="75" t="s">
        <v>460</v>
      </c>
      <c r="AC278" s="74" t="str">
        <f t="shared" si="4"/>
        <v>Loch Arbour village, Monmouth County</v>
      </c>
      <c r="AD278" s="74"/>
      <c r="AE278" s="74"/>
      <c r="AF278" s="74"/>
      <c r="AG278" s="74"/>
      <c r="AH278" s="74"/>
      <c r="AI278" s="74"/>
      <c r="AJ278" s="74"/>
      <c r="AK278" s="74"/>
      <c r="AL278" s="74"/>
    </row>
    <row r="279" spans="25:38" ht="16.5" x14ac:dyDescent="0.3">
      <c r="Y279" s="74">
        <v>270</v>
      </c>
      <c r="Z279" s="75" t="s">
        <v>867</v>
      </c>
      <c r="AA279" s="76" t="s">
        <v>93</v>
      </c>
      <c r="AB279" s="75" t="s">
        <v>117</v>
      </c>
      <c r="AC279" s="74" t="str">
        <f t="shared" si="4"/>
        <v>Lodi borough, Bergen County</v>
      </c>
      <c r="AD279" s="74"/>
      <c r="AE279" s="74"/>
      <c r="AF279" s="74"/>
      <c r="AG279" s="74"/>
      <c r="AH279" s="74"/>
      <c r="AI279" s="74"/>
      <c r="AJ279" s="74"/>
      <c r="AK279" s="74"/>
      <c r="AL279" s="74"/>
    </row>
    <row r="280" spans="25:38" ht="16.5" x14ac:dyDescent="0.3">
      <c r="Y280" s="74">
        <v>271</v>
      </c>
      <c r="Z280" s="75" t="s">
        <v>868</v>
      </c>
      <c r="AA280" s="76" t="s">
        <v>47</v>
      </c>
      <c r="AB280" s="76" t="s">
        <v>364</v>
      </c>
      <c r="AC280" s="74" t="str">
        <f t="shared" si="4"/>
        <v>Logan township, Gloucester County</v>
      </c>
      <c r="AD280" s="74"/>
      <c r="AE280" s="74"/>
      <c r="AF280" s="74"/>
      <c r="AG280" s="74"/>
      <c r="AH280" s="74"/>
      <c r="AI280" s="74"/>
      <c r="AJ280" s="74"/>
      <c r="AK280" s="74"/>
      <c r="AL280" s="74"/>
    </row>
    <row r="281" spans="25:38" ht="16.5" x14ac:dyDescent="0.3">
      <c r="Y281" s="74">
        <v>272</v>
      </c>
      <c r="Z281" s="75" t="s">
        <v>869</v>
      </c>
      <c r="AA281" s="76" t="s">
        <v>30</v>
      </c>
      <c r="AB281" s="75" t="s">
        <v>431</v>
      </c>
      <c r="AC281" s="74" t="str">
        <f t="shared" si="4"/>
        <v>Long Beach township, Ocean County</v>
      </c>
      <c r="AD281" s="74"/>
      <c r="AE281" s="74"/>
      <c r="AF281" s="74"/>
      <c r="AG281" s="74"/>
      <c r="AH281" s="74"/>
      <c r="AI281" s="74"/>
      <c r="AJ281" s="74"/>
      <c r="AK281" s="74"/>
      <c r="AL281" s="74"/>
    </row>
    <row r="282" spans="25:38" ht="16.5" x14ac:dyDescent="0.3">
      <c r="Y282" s="74">
        <v>273</v>
      </c>
      <c r="Z282" s="75" t="s">
        <v>870</v>
      </c>
      <c r="AA282" s="76" t="s">
        <v>54</v>
      </c>
      <c r="AB282" s="75" t="s">
        <v>118</v>
      </c>
      <c r="AC282" s="74" t="str">
        <f t="shared" si="4"/>
        <v>Long Branch city, Monmouth County</v>
      </c>
      <c r="AD282" s="74"/>
      <c r="AE282" s="74"/>
      <c r="AF282" s="74"/>
      <c r="AG282" s="74"/>
      <c r="AH282" s="74"/>
      <c r="AI282" s="74"/>
      <c r="AJ282" s="74"/>
      <c r="AK282" s="74"/>
      <c r="AL282" s="74"/>
    </row>
    <row r="283" spans="25:38" ht="16.5" x14ac:dyDescent="0.3">
      <c r="Y283" s="74">
        <v>274</v>
      </c>
      <c r="Z283" s="75" t="s">
        <v>871</v>
      </c>
      <c r="AA283" s="76" t="s">
        <v>81</v>
      </c>
      <c r="AB283" s="75" t="s">
        <v>514</v>
      </c>
      <c r="AC283" s="74" t="str">
        <f t="shared" si="4"/>
        <v>Long Hill township, Morris County</v>
      </c>
      <c r="AD283" s="74"/>
      <c r="AE283" s="74"/>
      <c r="AF283" s="74"/>
      <c r="AG283" s="74"/>
      <c r="AH283" s="74"/>
      <c r="AI283" s="74"/>
      <c r="AJ283" s="74"/>
      <c r="AK283" s="74"/>
      <c r="AL283" s="74"/>
    </row>
    <row r="284" spans="25:38" ht="16.5" x14ac:dyDescent="0.3">
      <c r="Y284" s="74">
        <v>275</v>
      </c>
      <c r="Z284" s="75" t="s">
        <v>872</v>
      </c>
      <c r="AA284" s="76" t="s">
        <v>24</v>
      </c>
      <c r="AB284" s="75" t="s">
        <v>478</v>
      </c>
      <c r="AC284" s="74" t="str">
        <f t="shared" si="4"/>
        <v>Longport borough, Atlantic County</v>
      </c>
      <c r="AD284" s="74"/>
      <c r="AE284" s="74"/>
      <c r="AF284" s="74"/>
      <c r="AG284" s="74"/>
      <c r="AH284" s="74"/>
      <c r="AI284" s="74"/>
      <c r="AJ284" s="74"/>
      <c r="AK284" s="74"/>
      <c r="AL284" s="74"/>
    </row>
    <row r="285" spans="25:38" ht="16.5" x14ac:dyDescent="0.3">
      <c r="Y285" s="74">
        <v>276</v>
      </c>
      <c r="Z285" s="75" t="s">
        <v>873</v>
      </c>
      <c r="AA285" s="76" t="s">
        <v>63</v>
      </c>
      <c r="AB285" s="75" t="s">
        <v>275</v>
      </c>
      <c r="AC285" s="74" t="str">
        <f t="shared" si="4"/>
        <v>Lopatcong township, Warren County</v>
      </c>
      <c r="AD285" s="74"/>
      <c r="AE285" s="74"/>
      <c r="AF285" s="74"/>
      <c r="AG285" s="74"/>
      <c r="AH285" s="74"/>
      <c r="AI285" s="74"/>
      <c r="AJ285" s="74"/>
      <c r="AK285" s="74"/>
      <c r="AL285" s="74"/>
    </row>
    <row r="286" spans="25:38" ht="16.5" x14ac:dyDescent="0.3">
      <c r="Y286" s="74">
        <v>277</v>
      </c>
      <c r="Z286" s="75" t="s">
        <v>874</v>
      </c>
      <c r="AA286" s="76" t="s">
        <v>22</v>
      </c>
      <c r="AB286" s="75" t="s">
        <v>254</v>
      </c>
      <c r="AC286" s="74" t="str">
        <f t="shared" si="4"/>
        <v>Lower Alloways Creek township, Salem County</v>
      </c>
      <c r="AD286" s="74"/>
      <c r="AE286" s="74"/>
      <c r="AF286" s="74"/>
      <c r="AG286" s="74"/>
      <c r="AH286" s="74"/>
      <c r="AI286" s="74"/>
      <c r="AJ286" s="74"/>
      <c r="AK286" s="74"/>
      <c r="AL286" s="74"/>
    </row>
    <row r="287" spans="25:38" ht="16.5" x14ac:dyDescent="0.3">
      <c r="Y287" s="74">
        <v>278</v>
      </c>
      <c r="Z287" s="75" t="s">
        <v>875</v>
      </c>
      <c r="AA287" s="76" t="s">
        <v>28</v>
      </c>
      <c r="AB287" s="75" t="s">
        <v>114</v>
      </c>
      <c r="AC287" s="74" t="str">
        <f t="shared" si="4"/>
        <v>Lower township, Cape May County</v>
      </c>
      <c r="AD287" s="74"/>
      <c r="AE287" s="74"/>
      <c r="AF287" s="74"/>
      <c r="AG287" s="74"/>
      <c r="AH287" s="74"/>
      <c r="AI287" s="74"/>
      <c r="AJ287" s="74"/>
      <c r="AK287" s="74"/>
      <c r="AL287" s="74"/>
    </row>
    <row r="288" spans="25:38" ht="16.5" x14ac:dyDescent="0.3">
      <c r="Y288" s="74">
        <v>279</v>
      </c>
      <c r="Z288" s="75" t="s">
        <v>876</v>
      </c>
      <c r="AA288" s="76" t="s">
        <v>44</v>
      </c>
      <c r="AB288" s="75" t="s">
        <v>288</v>
      </c>
      <c r="AC288" s="74" t="str">
        <f t="shared" si="4"/>
        <v>Lumberton township, Burlington County</v>
      </c>
      <c r="AD288" s="74"/>
      <c r="AE288" s="74"/>
      <c r="AF288" s="74"/>
      <c r="AG288" s="74"/>
      <c r="AH288" s="74"/>
      <c r="AI288" s="74"/>
      <c r="AJ288" s="74"/>
      <c r="AK288" s="74"/>
      <c r="AL288" s="74"/>
    </row>
    <row r="289" spans="25:38" ht="16.5" x14ac:dyDescent="0.3">
      <c r="Y289" s="74">
        <v>280</v>
      </c>
      <c r="Z289" s="75" t="s">
        <v>877</v>
      </c>
      <c r="AA289" s="76" t="s">
        <v>93</v>
      </c>
      <c r="AB289" s="75" t="s">
        <v>243</v>
      </c>
      <c r="AC289" s="74" t="str">
        <f t="shared" si="4"/>
        <v>Lyndhurst township, Bergen County</v>
      </c>
      <c r="AD289" s="74"/>
      <c r="AE289" s="74"/>
      <c r="AF289" s="74"/>
      <c r="AG289" s="74"/>
      <c r="AH289" s="74"/>
      <c r="AI289" s="74"/>
      <c r="AJ289" s="74"/>
      <c r="AK289" s="74"/>
      <c r="AL289" s="74"/>
    </row>
    <row r="290" spans="25:38" ht="16.5" x14ac:dyDescent="0.3">
      <c r="Y290" s="74">
        <v>281</v>
      </c>
      <c r="Z290" s="75" t="s">
        <v>878</v>
      </c>
      <c r="AA290" s="76" t="s">
        <v>81</v>
      </c>
      <c r="AB290" s="75" t="s">
        <v>480</v>
      </c>
      <c r="AC290" s="74" t="str">
        <f t="shared" si="4"/>
        <v>Madison borough, Morris County</v>
      </c>
      <c r="AD290" s="74"/>
      <c r="AE290" s="74"/>
      <c r="AF290" s="74"/>
      <c r="AG290" s="74"/>
      <c r="AH290" s="74"/>
      <c r="AI290" s="74"/>
      <c r="AJ290" s="74"/>
      <c r="AK290" s="74"/>
      <c r="AL290" s="74"/>
    </row>
    <row r="291" spans="25:38" ht="16.5" x14ac:dyDescent="0.3">
      <c r="Y291" s="74">
        <v>282</v>
      </c>
      <c r="Z291" s="75" t="s">
        <v>879</v>
      </c>
      <c r="AA291" s="76" t="s">
        <v>19</v>
      </c>
      <c r="AB291" s="75" t="s">
        <v>158</v>
      </c>
      <c r="AC291" s="74" t="str">
        <f t="shared" si="4"/>
        <v>Magnolia borough, Camden County</v>
      </c>
      <c r="AD291" s="74"/>
      <c r="AE291" s="74"/>
      <c r="AF291" s="74"/>
      <c r="AG291" s="74"/>
      <c r="AH291" s="74"/>
      <c r="AI291" s="74"/>
      <c r="AJ291" s="74"/>
      <c r="AK291" s="74"/>
      <c r="AL291" s="74"/>
    </row>
    <row r="292" spans="25:38" ht="16.5" x14ac:dyDescent="0.3">
      <c r="Y292" s="74">
        <v>283</v>
      </c>
      <c r="Z292" s="75" t="s">
        <v>880</v>
      </c>
      <c r="AA292" s="76" t="s">
        <v>93</v>
      </c>
      <c r="AB292" s="75" t="s">
        <v>513</v>
      </c>
      <c r="AC292" s="74" t="str">
        <f t="shared" si="4"/>
        <v>Mahwah township, Bergen County</v>
      </c>
      <c r="AD292" s="74"/>
      <c r="AE292" s="74"/>
      <c r="AF292" s="74"/>
      <c r="AG292" s="74"/>
      <c r="AH292" s="74"/>
      <c r="AI292" s="74"/>
      <c r="AJ292" s="74"/>
      <c r="AK292" s="74"/>
      <c r="AL292" s="74"/>
    </row>
    <row r="293" spans="25:38" ht="16.5" x14ac:dyDescent="0.3">
      <c r="Y293" s="74">
        <v>284</v>
      </c>
      <c r="Z293" s="75" t="s">
        <v>881</v>
      </c>
      <c r="AA293" s="76" t="s">
        <v>54</v>
      </c>
      <c r="AB293" s="75" t="s">
        <v>463</v>
      </c>
      <c r="AC293" s="74" t="str">
        <f t="shared" si="4"/>
        <v>Manalapan township, Monmouth County</v>
      </c>
      <c r="AD293" s="74"/>
      <c r="AE293" s="74"/>
      <c r="AF293" s="74"/>
      <c r="AG293" s="74"/>
      <c r="AH293" s="74"/>
      <c r="AI293" s="74"/>
      <c r="AJ293" s="74"/>
      <c r="AK293" s="74"/>
      <c r="AL293" s="74"/>
    </row>
    <row r="294" spans="25:38" ht="16.5" x14ac:dyDescent="0.3">
      <c r="Y294" s="74">
        <v>285</v>
      </c>
      <c r="Z294" s="75" t="s">
        <v>882</v>
      </c>
      <c r="AA294" s="76" t="s">
        <v>54</v>
      </c>
      <c r="AB294" s="75" t="s">
        <v>436</v>
      </c>
      <c r="AC294" s="74" t="str">
        <f t="shared" si="4"/>
        <v>Manasquan borough, Monmouth County</v>
      </c>
      <c r="AD294" s="74"/>
      <c r="AE294" s="74"/>
      <c r="AF294" s="74"/>
      <c r="AG294" s="74"/>
      <c r="AH294" s="74"/>
      <c r="AI294" s="74"/>
      <c r="AJ294" s="74"/>
      <c r="AK294" s="74"/>
      <c r="AL294" s="74"/>
    </row>
    <row r="295" spans="25:38" ht="16.5" x14ac:dyDescent="0.3">
      <c r="Y295" s="74">
        <v>286</v>
      </c>
      <c r="Z295" s="75" t="s">
        <v>883</v>
      </c>
      <c r="AA295" s="76" t="s">
        <v>30</v>
      </c>
      <c r="AB295" s="75" t="s">
        <v>168</v>
      </c>
      <c r="AC295" s="74" t="str">
        <f t="shared" si="4"/>
        <v>Manchester township, Ocean County</v>
      </c>
      <c r="AD295" s="74"/>
      <c r="AE295" s="74"/>
      <c r="AF295" s="74"/>
      <c r="AG295" s="74"/>
      <c r="AH295" s="74"/>
      <c r="AI295" s="74"/>
      <c r="AJ295" s="74"/>
      <c r="AK295" s="74"/>
      <c r="AL295" s="74"/>
    </row>
    <row r="296" spans="25:38" ht="16.5" x14ac:dyDescent="0.3">
      <c r="Y296" s="74">
        <v>287</v>
      </c>
      <c r="Z296" s="75" t="s">
        <v>884</v>
      </c>
      <c r="AA296" s="76" t="s">
        <v>22</v>
      </c>
      <c r="AB296" s="75" t="s">
        <v>163</v>
      </c>
      <c r="AC296" s="74" t="str">
        <f t="shared" si="4"/>
        <v>Mannington township, Salem County</v>
      </c>
      <c r="AD296" s="74"/>
      <c r="AE296" s="74"/>
      <c r="AF296" s="74"/>
      <c r="AG296" s="74"/>
      <c r="AH296" s="74"/>
      <c r="AI296" s="74"/>
      <c r="AJ296" s="74"/>
      <c r="AK296" s="74"/>
      <c r="AL296" s="74"/>
    </row>
    <row r="297" spans="25:38" ht="16.5" x14ac:dyDescent="0.3">
      <c r="Y297" s="74">
        <v>288</v>
      </c>
      <c r="Z297" s="75" t="s">
        <v>885</v>
      </c>
      <c r="AA297" s="76" t="s">
        <v>63</v>
      </c>
      <c r="AB297" s="75" t="s">
        <v>283</v>
      </c>
      <c r="AC297" s="74" t="str">
        <f t="shared" si="4"/>
        <v>Mansfield township, Warren County</v>
      </c>
      <c r="AD297" s="74"/>
      <c r="AE297" s="74"/>
      <c r="AF297" s="74"/>
      <c r="AG297" s="74"/>
      <c r="AH297" s="74"/>
      <c r="AI297" s="74"/>
      <c r="AJ297" s="74"/>
      <c r="AK297" s="74"/>
      <c r="AL297" s="74"/>
    </row>
    <row r="298" spans="25:38" ht="16.5" x14ac:dyDescent="0.3">
      <c r="Y298" s="74">
        <v>289</v>
      </c>
      <c r="Z298" s="75" t="s">
        <v>886</v>
      </c>
      <c r="AA298" s="76" t="s">
        <v>44</v>
      </c>
      <c r="AB298" s="75" t="s">
        <v>283</v>
      </c>
      <c r="AC298" s="74" t="str">
        <f t="shared" si="4"/>
        <v>Mansfield township, Burlington County</v>
      </c>
      <c r="AD298" s="74"/>
      <c r="AE298" s="74"/>
      <c r="AF298" s="74"/>
      <c r="AG298" s="74"/>
      <c r="AH298" s="74"/>
      <c r="AI298" s="74"/>
      <c r="AJ298" s="74"/>
      <c r="AK298" s="74"/>
      <c r="AL298" s="74"/>
    </row>
    <row r="299" spans="25:38" ht="16.5" x14ac:dyDescent="0.3">
      <c r="Y299" s="74">
        <v>290</v>
      </c>
      <c r="Z299" s="75" t="s">
        <v>887</v>
      </c>
      <c r="AA299" s="76" t="s">
        <v>30</v>
      </c>
      <c r="AB299" s="75" t="s">
        <v>566</v>
      </c>
      <c r="AC299" s="74" t="str">
        <f t="shared" si="4"/>
        <v>Mantoloking borough, Ocean County</v>
      </c>
      <c r="AD299" s="74"/>
      <c r="AE299" s="74"/>
      <c r="AF299" s="74"/>
      <c r="AG299" s="74"/>
      <c r="AH299" s="74"/>
      <c r="AI299" s="74"/>
      <c r="AJ299" s="74"/>
      <c r="AK299" s="74"/>
      <c r="AL299" s="74"/>
    </row>
    <row r="300" spans="25:38" ht="16.5" x14ac:dyDescent="0.3">
      <c r="Y300" s="74">
        <v>291</v>
      </c>
      <c r="Z300" s="75" t="s">
        <v>888</v>
      </c>
      <c r="AA300" s="76" t="s">
        <v>47</v>
      </c>
      <c r="AB300" s="76" t="s">
        <v>326</v>
      </c>
      <c r="AC300" s="74" t="str">
        <f t="shared" si="4"/>
        <v>Mantua township, Gloucester County</v>
      </c>
      <c r="AD300" s="74"/>
      <c r="AE300" s="74"/>
      <c r="AF300" s="74"/>
      <c r="AG300" s="74"/>
      <c r="AH300" s="74"/>
      <c r="AI300" s="74"/>
      <c r="AJ300" s="74"/>
      <c r="AK300" s="74"/>
      <c r="AL300" s="74"/>
    </row>
    <row r="301" spans="25:38" ht="16.5" x14ac:dyDescent="0.3">
      <c r="Y301" s="74">
        <v>292</v>
      </c>
      <c r="Z301" s="75" t="s">
        <v>889</v>
      </c>
      <c r="AA301" s="76" t="s">
        <v>172</v>
      </c>
      <c r="AB301" s="75" t="s">
        <v>171</v>
      </c>
      <c r="AC301" s="74" t="str">
        <f t="shared" si="4"/>
        <v>Manville borough, Somerset County</v>
      </c>
      <c r="AD301" s="74"/>
      <c r="AE301" s="74"/>
      <c r="AF301" s="74"/>
      <c r="AG301" s="74"/>
      <c r="AH301" s="74"/>
      <c r="AI301" s="74"/>
      <c r="AJ301" s="74"/>
      <c r="AK301" s="74"/>
      <c r="AL301" s="74"/>
    </row>
    <row r="302" spans="25:38" ht="16.5" x14ac:dyDescent="0.3">
      <c r="Y302" s="74">
        <v>293</v>
      </c>
      <c r="Z302" s="75" t="s">
        <v>890</v>
      </c>
      <c r="AA302" s="76" t="s">
        <v>44</v>
      </c>
      <c r="AB302" s="75" t="s">
        <v>223</v>
      </c>
      <c r="AC302" s="74" t="str">
        <f t="shared" si="4"/>
        <v>Maple Shade township, Burlington County</v>
      </c>
      <c r="AD302" s="74"/>
      <c r="AE302" s="74"/>
      <c r="AF302" s="74"/>
      <c r="AG302" s="74"/>
      <c r="AH302" s="74"/>
      <c r="AI302" s="74"/>
      <c r="AJ302" s="74"/>
      <c r="AK302" s="74"/>
      <c r="AL302" s="74"/>
    </row>
    <row r="303" spans="25:38" ht="16.5" x14ac:dyDescent="0.3">
      <c r="Y303" s="74">
        <v>294</v>
      </c>
      <c r="Z303" s="75" t="s">
        <v>891</v>
      </c>
      <c r="AA303" s="76" t="s">
        <v>41</v>
      </c>
      <c r="AB303" s="75" t="s">
        <v>443</v>
      </c>
      <c r="AC303" s="74" t="str">
        <f t="shared" si="4"/>
        <v>Maplewood township, Essex County</v>
      </c>
      <c r="AD303" s="74"/>
      <c r="AE303" s="74"/>
      <c r="AF303" s="74"/>
      <c r="AG303" s="74"/>
      <c r="AH303" s="74"/>
      <c r="AI303" s="74"/>
      <c r="AJ303" s="74"/>
      <c r="AK303" s="74"/>
      <c r="AL303" s="74"/>
    </row>
    <row r="304" spans="25:38" ht="16.5" x14ac:dyDescent="0.3">
      <c r="Y304" s="74">
        <v>295</v>
      </c>
      <c r="Z304" s="75" t="s">
        <v>892</v>
      </c>
      <c r="AA304" s="76" t="s">
        <v>24</v>
      </c>
      <c r="AB304" s="75" t="s">
        <v>260</v>
      </c>
      <c r="AC304" s="74" t="str">
        <f t="shared" si="4"/>
        <v>Margate City city, Atlantic County</v>
      </c>
      <c r="AD304" s="74"/>
      <c r="AE304" s="74"/>
      <c r="AF304" s="74"/>
      <c r="AG304" s="74"/>
      <c r="AH304" s="74"/>
      <c r="AI304" s="74"/>
      <c r="AJ304" s="74"/>
      <c r="AK304" s="74"/>
      <c r="AL304" s="74"/>
    </row>
    <row r="305" spans="25:38" ht="16.5" x14ac:dyDescent="0.3">
      <c r="Y305" s="74">
        <v>296</v>
      </c>
      <c r="Z305" s="75" t="s">
        <v>893</v>
      </c>
      <c r="AA305" s="76" t="s">
        <v>54</v>
      </c>
      <c r="AB305" s="75" t="s">
        <v>546</v>
      </c>
      <c r="AC305" s="74" t="str">
        <f t="shared" si="4"/>
        <v>Marlboro township, Monmouth County</v>
      </c>
      <c r="AD305" s="74"/>
      <c r="AE305" s="74"/>
      <c r="AF305" s="74"/>
      <c r="AG305" s="74"/>
      <c r="AH305" s="74"/>
      <c r="AI305" s="74"/>
      <c r="AJ305" s="74"/>
      <c r="AK305" s="74"/>
      <c r="AL305" s="74"/>
    </row>
    <row r="306" spans="25:38" ht="16.5" x14ac:dyDescent="0.3">
      <c r="Y306" s="74">
        <v>297</v>
      </c>
      <c r="Z306" s="75" t="s">
        <v>894</v>
      </c>
      <c r="AA306" s="76" t="s">
        <v>54</v>
      </c>
      <c r="AB306" s="75" t="s">
        <v>303</v>
      </c>
      <c r="AC306" s="74" t="str">
        <f t="shared" si="4"/>
        <v>Matawan borough, Monmouth County</v>
      </c>
      <c r="AD306" s="74"/>
      <c r="AE306" s="74"/>
      <c r="AF306" s="74"/>
      <c r="AG306" s="74"/>
      <c r="AH306" s="74"/>
      <c r="AI306" s="74"/>
      <c r="AJ306" s="74"/>
      <c r="AK306" s="74"/>
      <c r="AL306" s="74"/>
    </row>
    <row r="307" spans="25:38" ht="16.5" x14ac:dyDescent="0.3">
      <c r="Y307" s="74">
        <v>298</v>
      </c>
      <c r="Z307" s="75" t="s">
        <v>895</v>
      </c>
      <c r="AA307" s="76" t="s">
        <v>26</v>
      </c>
      <c r="AB307" s="75" t="s">
        <v>102</v>
      </c>
      <c r="AC307" s="74" t="str">
        <f t="shared" si="4"/>
        <v>Maurice River township, Cumberland County</v>
      </c>
      <c r="AD307" s="74"/>
      <c r="AE307" s="74"/>
      <c r="AF307" s="74"/>
      <c r="AG307" s="74"/>
      <c r="AH307" s="74"/>
      <c r="AI307" s="74"/>
      <c r="AJ307" s="74"/>
      <c r="AK307" s="74"/>
      <c r="AL307" s="74"/>
    </row>
    <row r="308" spans="25:38" ht="16.5" x14ac:dyDescent="0.3">
      <c r="Y308" s="74">
        <v>299</v>
      </c>
      <c r="Z308" s="75" t="s">
        <v>896</v>
      </c>
      <c r="AA308" s="76" t="s">
        <v>93</v>
      </c>
      <c r="AB308" s="75" t="s">
        <v>332</v>
      </c>
      <c r="AC308" s="74" t="str">
        <f t="shared" si="4"/>
        <v>Maywood borough, Bergen County</v>
      </c>
      <c r="AD308" s="74"/>
      <c r="AE308" s="74"/>
      <c r="AF308" s="74"/>
      <c r="AG308" s="74"/>
      <c r="AH308" s="74"/>
      <c r="AI308" s="74"/>
      <c r="AJ308" s="74"/>
      <c r="AK308" s="74"/>
      <c r="AL308" s="74"/>
    </row>
    <row r="309" spans="25:38" ht="16.5" x14ac:dyDescent="0.3">
      <c r="Y309" s="74">
        <v>300</v>
      </c>
      <c r="Z309" s="75" t="s">
        <v>897</v>
      </c>
      <c r="AA309" s="76" t="s">
        <v>44</v>
      </c>
      <c r="AB309" s="75" t="s">
        <v>454</v>
      </c>
      <c r="AC309" s="74" t="str">
        <f t="shared" si="4"/>
        <v>Medford Lakes borough, Burlington County</v>
      </c>
      <c r="AD309" s="74"/>
      <c r="AE309" s="74"/>
      <c r="AF309" s="74"/>
      <c r="AG309" s="74"/>
      <c r="AH309" s="74"/>
      <c r="AI309" s="74"/>
      <c r="AJ309" s="74"/>
      <c r="AK309" s="74"/>
      <c r="AL309" s="74"/>
    </row>
    <row r="310" spans="25:38" ht="16.5" x14ac:dyDescent="0.3">
      <c r="Y310" s="74">
        <v>301</v>
      </c>
      <c r="Z310" s="75" t="s">
        <v>898</v>
      </c>
      <c r="AA310" s="76" t="s">
        <v>44</v>
      </c>
      <c r="AB310" s="75" t="s">
        <v>491</v>
      </c>
      <c r="AC310" s="74" t="str">
        <f t="shared" si="4"/>
        <v>Medford township, Burlington County</v>
      </c>
      <c r="AD310" s="74"/>
      <c r="AE310" s="74"/>
      <c r="AF310" s="74"/>
      <c r="AG310" s="74"/>
      <c r="AH310" s="74"/>
      <c r="AI310" s="74"/>
      <c r="AJ310" s="74"/>
      <c r="AK310" s="74"/>
      <c r="AL310" s="74"/>
    </row>
    <row r="311" spans="25:38" ht="16.5" x14ac:dyDescent="0.3">
      <c r="Y311" s="74">
        <v>302</v>
      </c>
      <c r="Z311" s="75" t="s">
        <v>899</v>
      </c>
      <c r="AA311" s="76" t="s">
        <v>81</v>
      </c>
      <c r="AB311" s="75" t="s">
        <v>558</v>
      </c>
      <c r="AC311" s="74" t="str">
        <f t="shared" si="4"/>
        <v>Mendham borough, Morris County</v>
      </c>
      <c r="AD311" s="74"/>
      <c r="AE311" s="74"/>
      <c r="AF311" s="74"/>
      <c r="AG311" s="74"/>
      <c r="AH311" s="74"/>
      <c r="AI311" s="74"/>
      <c r="AJ311" s="74"/>
      <c r="AK311" s="74"/>
      <c r="AL311" s="74"/>
    </row>
    <row r="312" spans="25:38" ht="16.5" x14ac:dyDescent="0.3">
      <c r="Y312" s="74">
        <v>303</v>
      </c>
      <c r="Z312" s="75" t="s">
        <v>900</v>
      </c>
      <c r="AA312" s="76" t="s">
        <v>81</v>
      </c>
      <c r="AB312" s="75" t="s">
        <v>573</v>
      </c>
      <c r="AC312" s="74" t="str">
        <f t="shared" si="4"/>
        <v>Mendham township, Morris County</v>
      </c>
      <c r="AD312" s="74"/>
      <c r="AE312" s="74"/>
      <c r="AF312" s="74"/>
      <c r="AG312" s="74"/>
      <c r="AH312" s="74"/>
      <c r="AI312" s="74"/>
      <c r="AJ312" s="74"/>
      <c r="AK312" s="74"/>
      <c r="AL312" s="74"/>
    </row>
    <row r="313" spans="25:38" ht="16.5" x14ac:dyDescent="0.3">
      <c r="Y313" s="74">
        <v>304</v>
      </c>
      <c r="Z313" s="75" t="s">
        <v>901</v>
      </c>
      <c r="AA313" s="76" t="s">
        <v>19</v>
      </c>
      <c r="AB313" s="75" t="s">
        <v>169</v>
      </c>
      <c r="AC313" s="74" t="str">
        <f t="shared" si="4"/>
        <v>Merchantville borough, Camden County</v>
      </c>
      <c r="AD313" s="74"/>
      <c r="AE313" s="74"/>
      <c r="AF313" s="74"/>
      <c r="AG313" s="74"/>
      <c r="AH313" s="74"/>
      <c r="AI313" s="74"/>
      <c r="AJ313" s="74"/>
      <c r="AK313" s="74"/>
      <c r="AL313" s="74"/>
    </row>
    <row r="314" spans="25:38" ht="16.5" x14ac:dyDescent="0.3">
      <c r="Y314" s="74">
        <v>305</v>
      </c>
      <c r="Z314" s="75" t="s">
        <v>902</v>
      </c>
      <c r="AA314" s="76" t="s">
        <v>49</v>
      </c>
      <c r="AB314" s="75" t="s">
        <v>492</v>
      </c>
      <c r="AC314" s="74" t="str">
        <f t="shared" si="4"/>
        <v>Metuchen borough, Middlesex County</v>
      </c>
      <c r="AD314" s="74"/>
      <c r="AE314" s="74"/>
      <c r="AF314" s="74"/>
      <c r="AG314" s="74"/>
      <c r="AH314" s="74"/>
      <c r="AI314" s="74"/>
      <c r="AJ314" s="74"/>
      <c r="AK314" s="74"/>
      <c r="AL314" s="74"/>
    </row>
    <row r="315" spans="25:38" ht="16.5" x14ac:dyDescent="0.3">
      <c r="Y315" s="74">
        <v>306</v>
      </c>
      <c r="Z315" s="75" t="s">
        <v>903</v>
      </c>
      <c r="AA315" s="76" t="s">
        <v>28</v>
      </c>
      <c r="AB315" s="75" t="s">
        <v>130</v>
      </c>
      <c r="AC315" s="74" t="str">
        <f t="shared" si="4"/>
        <v>Middle township, Cape May County</v>
      </c>
      <c r="AD315" s="74"/>
      <c r="AE315" s="74"/>
      <c r="AF315" s="74"/>
      <c r="AG315" s="74"/>
      <c r="AH315" s="74"/>
      <c r="AI315" s="74"/>
      <c r="AJ315" s="74"/>
      <c r="AK315" s="74"/>
      <c r="AL315" s="74"/>
    </row>
    <row r="316" spans="25:38" ht="16.5" x14ac:dyDescent="0.3">
      <c r="Y316" s="74">
        <v>307</v>
      </c>
      <c r="Z316" s="75" t="s">
        <v>904</v>
      </c>
      <c r="AA316" s="76" t="s">
        <v>49</v>
      </c>
      <c r="AB316" s="75" t="s">
        <v>362</v>
      </c>
      <c r="AC316" s="74" t="str">
        <f t="shared" si="4"/>
        <v>Middlesex borough, Middlesex County</v>
      </c>
      <c r="AD316" s="74"/>
      <c r="AE316" s="74"/>
      <c r="AF316" s="74"/>
      <c r="AG316" s="74"/>
      <c r="AH316" s="74"/>
      <c r="AI316" s="74"/>
      <c r="AJ316" s="74"/>
      <c r="AK316" s="74"/>
      <c r="AL316" s="74"/>
    </row>
    <row r="317" spans="25:38" ht="16.5" x14ac:dyDescent="0.3">
      <c r="Y317" s="74">
        <v>308</v>
      </c>
      <c r="Z317" s="75" t="s">
        <v>905</v>
      </c>
      <c r="AA317" s="76" t="s">
        <v>54</v>
      </c>
      <c r="AB317" s="75" t="s">
        <v>437</v>
      </c>
      <c r="AC317" s="74" t="str">
        <f t="shared" si="4"/>
        <v>Middletown township, Monmouth County</v>
      </c>
      <c r="AD317" s="74"/>
      <c r="AE317" s="74"/>
      <c r="AF317" s="74"/>
      <c r="AG317" s="74"/>
      <c r="AH317" s="74"/>
      <c r="AI317" s="74"/>
      <c r="AJ317" s="74"/>
      <c r="AK317" s="74"/>
      <c r="AL317" s="74"/>
    </row>
    <row r="318" spans="25:38" ht="16.5" x14ac:dyDescent="0.3">
      <c r="Y318" s="74">
        <v>309</v>
      </c>
      <c r="Z318" s="75" t="s">
        <v>906</v>
      </c>
      <c r="AA318" s="76" t="s">
        <v>93</v>
      </c>
      <c r="AB318" s="75" t="s">
        <v>418</v>
      </c>
      <c r="AC318" s="74" t="str">
        <f t="shared" si="4"/>
        <v>Midland Park borough, Bergen County</v>
      </c>
      <c r="AD318" s="74"/>
      <c r="AE318" s="74"/>
      <c r="AF318" s="74"/>
      <c r="AG318" s="74"/>
      <c r="AH318" s="74"/>
      <c r="AI318" s="74"/>
      <c r="AJ318" s="74"/>
      <c r="AK318" s="74"/>
      <c r="AL318" s="74"/>
    </row>
    <row r="319" spans="25:38" ht="16.5" x14ac:dyDescent="0.3">
      <c r="Y319" s="74">
        <v>310</v>
      </c>
      <c r="Z319" s="75" t="s">
        <v>907</v>
      </c>
      <c r="AA319" s="76" t="s">
        <v>91</v>
      </c>
      <c r="AB319" s="75" t="s">
        <v>335</v>
      </c>
      <c r="AC319" s="74" t="str">
        <f t="shared" si="4"/>
        <v>Milford borough, Hunterdon County</v>
      </c>
      <c r="AD319" s="74"/>
      <c r="AE319" s="74"/>
      <c r="AF319" s="74"/>
      <c r="AG319" s="74"/>
      <c r="AH319" s="74"/>
      <c r="AI319" s="74"/>
      <c r="AJ319" s="74"/>
      <c r="AK319" s="74"/>
      <c r="AL319" s="74"/>
    </row>
    <row r="320" spans="25:38" ht="16.5" x14ac:dyDescent="0.3">
      <c r="Y320" s="74">
        <v>311</v>
      </c>
      <c r="Z320" s="75" t="s">
        <v>908</v>
      </c>
      <c r="AA320" s="76" t="s">
        <v>41</v>
      </c>
      <c r="AB320" s="75" t="s">
        <v>586</v>
      </c>
      <c r="AC320" s="74" t="str">
        <f t="shared" si="4"/>
        <v>Millburn township, Essex County</v>
      </c>
      <c r="AD320" s="74"/>
      <c r="AE320" s="74"/>
      <c r="AF320" s="74"/>
      <c r="AG320" s="74"/>
      <c r="AH320" s="74"/>
      <c r="AI320" s="74"/>
      <c r="AJ320" s="74"/>
      <c r="AK320" s="74"/>
      <c r="AL320" s="74"/>
    </row>
    <row r="321" spans="25:38" ht="16.5" x14ac:dyDescent="0.3">
      <c r="Y321" s="74">
        <v>312</v>
      </c>
      <c r="Z321" s="75" t="s">
        <v>909</v>
      </c>
      <c r="AA321" s="76" t="s">
        <v>172</v>
      </c>
      <c r="AB321" s="75" t="s">
        <v>375</v>
      </c>
      <c r="AC321" s="74" t="str">
        <f t="shared" si="4"/>
        <v>Millstone borough, Somerset County</v>
      </c>
      <c r="AD321" s="74"/>
      <c r="AE321" s="74"/>
      <c r="AF321" s="74"/>
      <c r="AG321" s="74"/>
      <c r="AH321" s="74"/>
      <c r="AI321" s="74"/>
      <c r="AJ321" s="74"/>
      <c r="AK321" s="74"/>
      <c r="AL321" s="74"/>
    </row>
    <row r="322" spans="25:38" ht="16.5" x14ac:dyDescent="0.3">
      <c r="Y322" s="74">
        <v>313</v>
      </c>
      <c r="Z322" s="75" t="s">
        <v>910</v>
      </c>
      <c r="AA322" s="76" t="s">
        <v>54</v>
      </c>
      <c r="AB322" s="75" t="s">
        <v>517</v>
      </c>
      <c r="AC322" s="74" t="str">
        <f t="shared" si="4"/>
        <v>Millstone township, Monmouth County</v>
      </c>
      <c r="AD322" s="74"/>
      <c r="AE322" s="74"/>
      <c r="AF322" s="74"/>
      <c r="AG322" s="74"/>
      <c r="AH322" s="74"/>
      <c r="AI322" s="74"/>
      <c r="AJ322" s="74"/>
      <c r="AK322" s="74"/>
      <c r="AL322" s="74"/>
    </row>
    <row r="323" spans="25:38" ht="16.5" x14ac:dyDescent="0.3">
      <c r="Y323" s="74">
        <v>314</v>
      </c>
      <c r="Z323" s="75" t="s">
        <v>911</v>
      </c>
      <c r="AA323" s="76" t="s">
        <v>49</v>
      </c>
      <c r="AB323" s="75" t="s">
        <v>423</v>
      </c>
      <c r="AC323" s="74" t="str">
        <f t="shared" si="4"/>
        <v>Milltown borough, Middlesex County</v>
      </c>
      <c r="AD323" s="74"/>
      <c r="AE323" s="74"/>
      <c r="AF323" s="74"/>
      <c r="AG323" s="74"/>
      <c r="AH323" s="74"/>
      <c r="AI323" s="74"/>
      <c r="AJ323" s="74"/>
      <c r="AK323" s="74"/>
      <c r="AL323" s="74"/>
    </row>
    <row r="324" spans="25:38" ht="16.5" x14ac:dyDescent="0.3">
      <c r="Y324" s="74">
        <v>315</v>
      </c>
      <c r="Z324" s="75" t="s">
        <v>912</v>
      </c>
      <c r="AA324" s="76" t="s">
        <v>26</v>
      </c>
      <c r="AB324" s="75" t="s">
        <v>65</v>
      </c>
      <c r="AC324" s="74" t="str">
        <f t="shared" si="4"/>
        <v>Millville city, Cumberland County</v>
      </c>
      <c r="AD324" s="74"/>
      <c r="AE324" s="74"/>
      <c r="AF324" s="74"/>
      <c r="AG324" s="74"/>
      <c r="AH324" s="74"/>
      <c r="AI324" s="74"/>
      <c r="AJ324" s="74"/>
      <c r="AK324" s="74"/>
      <c r="AL324" s="74"/>
    </row>
    <row r="325" spans="25:38" ht="16.5" x14ac:dyDescent="0.3">
      <c r="Y325" s="74">
        <v>316</v>
      </c>
      <c r="Z325" s="75" t="s">
        <v>913</v>
      </c>
      <c r="AA325" s="76" t="s">
        <v>81</v>
      </c>
      <c r="AB325" s="75" t="s">
        <v>297</v>
      </c>
      <c r="AC325" s="74" t="str">
        <f t="shared" si="4"/>
        <v>Mine Hill township, Morris County</v>
      </c>
      <c r="AD325" s="74"/>
      <c r="AE325" s="74"/>
      <c r="AF325" s="74"/>
      <c r="AG325" s="74"/>
      <c r="AH325" s="74"/>
      <c r="AI325" s="74"/>
      <c r="AJ325" s="74"/>
      <c r="AK325" s="74"/>
      <c r="AL325" s="74"/>
    </row>
    <row r="326" spans="25:38" ht="16.5" x14ac:dyDescent="0.3">
      <c r="Y326" s="74">
        <v>317</v>
      </c>
      <c r="Z326" s="75" t="s">
        <v>914</v>
      </c>
      <c r="AA326" s="76" t="s">
        <v>54</v>
      </c>
      <c r="AB326" s="75" t="s">
        <v>489</v>
      </c>
      <c r="AC326" s="74" t="str">
        <f t="shared" si="4"/>
        <v>Monmouth Beach borough, Monmouth County</v>
      </c>
      <c r="AD326" s="74"/>
      <c r="AE326" s="74"/>
      <c r="AF326" s="74"/>
      <c r="AG326" s="74"/>
      <c r="AH326" s="74"/>
      <c r="AI326" s="74"/>
      <c r="AJ326" s="74"/>
      <c r="AK326" s="74"/>
      <c r="AL326" s="74"/>
    </row>
    <row r="327" spans="25:38" ht="16.5" x14ac:dyDescent="0.3">
      <c r="Y327" s="74">
        <v>318</v>
      </c>
      <c r="Z327" s="75" t="s">
        <v>915</v>
      </c>
      <c r="AA327" s="76" t="s">
        <v>47</v>
      </c>
      <c r="AB327" s="75" t="s">
        <v>211</v>
      </c>
      <c r="AC327" s="74" t="str">
        <f t="shared" si="4"/>
        <v>Monroe township, Gloucester County</v>
      </c>
      <c r="AD327" s="74"/>
      <c r="AE327" s="74"/>
      <c r="AF327" s="74"/>
      <c r="AG327" s="74"/>
      <c r="AH327" s="74"/>
      <c r="AI327" s="74"/>
      <c r="AJ327" s="74"/>
      <c r="AK327" s="74"/>
      <c r="AL327" s="74"/>
    </row>
    <row r="328" spans="25:38" ht="16.5" x14ac:dyDescent="0.3">
      <c r="Y328" s="74">
        <v>319</v>
      </c>
      <c r="Z328" s="75" t="s">
        <v>916</v>
      </c>
      <c r="AA328" s="76" t="s">
        <v>49</v>
      </c>
      <c r="AB328" s="75" t="s">
        <v>211</v>
      </c>
      <c r="AC328" s="74" t="str">
        <f t="shared" si="4"/>
        <v>Monroe township, Middlesex County</v>
      </c>
      <c r="AD328" s="74"/>
      <c r="AE328" s="74"/>
      <c r="AF328" s="74"/>
      <c r="AG328" s="74"/>
      <c r="AH328" s="74"/>
      <c r="AI328" s="74"/>
      <c r="AJ328" s="74"/>
      <c r="AK328" s="74"/>
      <c r="AL328" s="74"/>
    </row>
    <row r="329" spans="25:38" ht="16.5" x14ac:dyDescent="0.3">
      <c r="Y329" s="74">
        <v>320</v>
      </c>
      <c r="Z329" s="75" t="s">
        <v>917</v>
      </c>
      <c r="AA329" s="76" t="s">
        <v>71</v>
      </c>
      <c r="AB329" s="75" t="s">
        <v>176</v>
      </c>
      <c r="AC329" s="74" t="str">
        <f t="shared" si="4"/>
        <v>Montague township, Sussex County</v>
      </c>
      <c r="AD329" s="74"/>
      <c r="AE329" s="74"/>
      <c r="AF329" s="74"/>
      <c r="AG329" s="74"/>
      <c r="AH329" s="74"/>
      <c r="AI329" s="74"/>
      <c r="AJ329" s="74"/>
      <c r="AK329" s="74"/>
      <c r="AL329" s="74"/>
    </row>
    <row r="330" spans="25:38" ht="16.5" x14ac:dyDescent="0.3">
      <c r="Y330" s="74">
        <v>321</v>
      </c>
      <c r="Z330" s="75" t="s">
        <v>918</v>
      </c>
      <c r="AA330" s="76" t="s">
        <v>41</v>
      </c>
      <c r="AB330" s="75" t="s">
        <v>401</v>
      </c>
      <c r="AC330" s="74" t="str">
        <f t="shared" si="4"/>
        <v>Montclair township, Essex County</v>
      </c>
      <c r="AD330" s="74"/>
      <c r="AE330" s="74"/>
      <c r="AF330" s="74"/>
      <c r="AG330" s="74"/>
      <c r="AH330" s="74"/>
      <c r="AI330" s="74"/>
      <c r="AJ330" s="74"/>
      <c r="AK330" s="74"/>
      <c r="AL330" s="74"/>
    </row>
    <row r="331" spans="25:38" ht="16.5" x14ac:dyDescent="0.3">
      <c r="Y331" s="74">
        <v>322</v>
      </c>
      <c r="Z331" s="75" t="s">
        <v>919</v>
      </c>
      <c r="AA331" s="76" t="s">
        <v>172</v>
      </c>
      <c r="AB331" s="75" t="s">
        <v>569</v>
      </c>
      <c r="AC331" s="74" t="str">
        <f t="shared" ref="AC331:AC394" si="5">AB331&amp;", "&amp;AA331&amp;" County"</f>
        <v>Montgomery township, Somerset County</v>
      </c>
      <c r="AD331" s="74"/>
      <c r="AE331" s="74"/>
      <c r="AF331" s="74"/>
      <c r="AG331" s="74"/>
      <c r="AH331" s="74"/>
      <c r="AI331" s="74"/>
      <c r="AJ331" s="74"/>
      <c r="AK331" s="74"/>
      <c r="AL331" s="74"/>
    </row>
    <row r="332" spans="25:38" ht="16.5" x14ac:dyDescent="0.3">
      <c r="Y332" s="74">
        <v>323</v>
      </c>
      <c r="Z332" s="75" t="s">
        <v>920</v>
      </c>
      <c r="AA332" s="76" t="s">
        <v>93</v>
      </c>
      <c r="AB332" s="75" t="s">
        <v>473</v>
      </c>
      <c r="AC332" s="74" t="str">
        <f t="shared" si="5"/>
        <v>Montvale borough, Bergen County</v>
      </c>
      <c r="AD332" s="74"/>
      <c r="AE332" s="74"/>
      <c r="AF332" s="74"/>
      <c r="AG332" s="74"/>
      <c r="AH332" s="74"/>
      <c r="AI332" s="74"/>
      <c r="AJ332" s="74"/>
      <c r="AK332" s="74"/>
      <c r="AL332" s="74"/>
    </row>
    <row r="333" spans="25:38" ht="16.5" x14ac:dyDescent="0.3">
      <c r="Y333" s="74">
        <v>324</v>
      </c>
      <c r="Z333" s="75" t="s">
        <v>921</v>
      </c>
      <c r="AA333" s="76" t="s">
        <v>81</v>
      </c>
      <c r="AB333" s="75" t="s">
        <v>531</v>
      </c>
      <c r="AC333" s="74" t="str">
        <f t="shared" si="5"/>
        <v>Montville township, Morris County</v>
      </c>
      <c r="AD333" s="74"/>
      <c r="AE333" s="74"/>
      <c r="AF333" s="74"/>
      <c r="AG333" s="74"/>
      <c r="AH333" s="74"/>
      <c r="AI333" s="74"/>
      <c r="AJ333" s="74"/>
      <c r="AK333" s="74"/>
      <c r="AL333" s="74"/>
    </row>
    <row r="334" spans="25:38" ht="16.5" x14ac:dyDescent="0.3">
      <c r="Y334" s="74">
        <v>325</v>
      </c>
      <c r="Z334" s="75" t="s">
        <v>922</v>
      </c>
      <c r="AA334" s="76" t="s">
        <v>93</v>
      </c>
      <c r="AB334" s="75" t="s">
        <v>151</v>
      </c>
      <c r="AC334" s="74" t="str">
        <f t="shared" si="5"/>
        <v>Moonachie borough, Bergen County</v>
      </c>
      <c r="AD334" s="74"/>
      <c r="AE334" s="74"/>
      <c r="AF334" s="74"/>
      <c r="AG334" s="74"/>
      <c r="AH334" s="74"/>
      <c r="AI334" s="74"/>
      <c r="AJ334" s="74"/>
      <c r="AK334" s="74"/>
      <c r="AL334" s="74"/>
    </row>
    <row r="335" spans="25:38" ht="16.5" x14ac:dyDescent="0.3">
      <c r="Y335" s="74">
        <v>326</v>
      </c>
      <c r="Z335" s="75" t="s">
        <v>923</v>
      </c>
      <c r="AA335" s="76" t="s">
        <v>44</v>
      </c>
      <c r="AB335" s="75" t="s">
        <v>503</v>
      </c>
      <c r="AC335" s="74" t="str">
        <f t="shared" si="5"/>
        <v>Moorestown township, Burlington County</v>
      </c>
      <c r="AD335" s="74"/>
      <c r="AE335" s="74"/>
      <c r="AF335" s="74"/>
      <c r="AG335" s="74"/>
      <c r="AH335" s="74"/>
      <c r="AI335" s="74"/>
      <c r="AJ335" s="74"/>
      <c r="AK335" s="74"/>
      <c r="AL335" s="74"/>
    </row>
    <row r="336" spans="25:38" ht="16.5" x14ac:dyDescent="0.3">
      <c r="Y336" s="74">
        <v>327</v>
      </c>
      <c r="Z336" s="75" t="s">
        <v>924</v>
      </c>
      <c r="AA336" s="76" t="s">
        <v>81</v>
      </c>
      <c r="AB336" s="76" t="s">
        <v>502</v>
      </c>
      <c r="AC336" s="74" t="str">
        <f t="shared" si="5"/>
        <v>Morris Plains borough, Morris County</v>
      </c>
      <c r="AD336" s="74"/>
      <c r="AE336" s="74"/>
      <c r="AF336" s="74"/>
      <c r="AG336" s="74"/>
      <c r="AH336" s="74"/>
      <c r="AI336" s="74"/>
      <c r="AJ336" s="74"/>
      <c r="AK336" s="74"/>
      <c r="AL336" s="74"/>
    </row>
    <row r="337" spans="25:38" ht="16.5" x14ac:dyDescent="0.3">
      <c r="Y337" s="74">
        <v>328</v>
      </c>
      <c r="Z337" s="75" t="s">
        <v>925</v>
      </c>
      <c r="AA337" s="76" t="s">
        <v>81</v>
      </c>
      <c r="AB337" s="75" t="s">
        <v>528</v>
      </c>
      <c r="AC337" s="74" t="str">
        <f t="shared" si="5"/>
        <v>Morris township, Morris County</v>
      </c>
      <c r="AD337" s="74"/>
      <c r="AE337" s="74"/>
      <c r="AF337" s="74"/>
      <c r="AG337" s="74"/>
      <c r="AH337" s="74"/>
      <c r="AI337" s="74"/>
      <c r="AJ337" s="74"/>
      <c r="AK337" s="74"/>
      <c r="AL337" s="74"/>
    </row>
    <row r="338" spans="25:38" ht="16.5" x14ac:dyDescent="0.3">
      <c r="Y338" s="74">
        <v>329</v>
      </c>
      <c r="Z338" s="75" t="s">
        <v>926</v>
      </c>
      <c r="AA338" s="76" t="s">
        <v>81</v>
      </c>
      <c r="AB338" s="75" t="s">
        <v>256</v>
      </c>
      <c r="AC338" s="74" t="str">
        <f t="shared" si="5"/>
        <v>Morristown town, Morris County</v>
      </c>
      <c r="AD338" s="74"/>
      <c r="AE338" s="74"/>
      <c r="AF338" s="74"/>
      <c r="AG338" s="74"/>
      <c r="AH338" s="74"/>
      <c r="AI338" s="74"/>
      <c r="AJ338" s="74"/>
      <c r="AK338" s="74"/>
      <c r="AL338" s="74"/>
    </row>
    <row r="339" spans="25:38" ht="16.5" x14ac:dyDescent="0.3">
      <c r="Y339" s="74">
        <v>330</v>
      </c>
      <c r="Z339" s="75" t="s">
        <v>927</v>
      </c>
      <c r="AA339" s="76" t="s">
        <v>81</v>
      </c>
      <c r="AB339" s="75" t="s">
        <v>435</v>
      </c>
      <c r="AC339" s="74" t="str">
        <f t="shared" si="5"/>
        <v>Mount Arlington borough, Morris County</v>
      </c>
      <c r="AD339" s="74"/>
      <c r="AE339" s="74"/>
      <c r="AF339" s="74"/>
      <c r="AG339" s="74"/>
      <c r="AH339" s="74"/>
      <c r="AI339" s="74"/>
      <c r="AJ339" s="74"/>
      <c r="AK339" s="74"/>
      <c r="AL339" s="74"/>
    </row>
    <row r="340" spans="25:38" ht="16.5" x14ac:dyDescent="0.3">
      <c r="Y340" s="74">
        <v>331</v>
      </c>
      <c r="Z340" s="75" t="s">
        <v>928</v>
      </c>
      <c r="AA340" s="76" t="s">
        <v>19</v>
      </c>
      <c r="AB340" s="75" t="s">
        <v>156</v>
      </c>
      <c r="AC340" s="74" t="str">
        <f t="shared" si="5"/>
        <v>Mount Ephraim borough, Camden County</v>
      </c>
      <c r="AD340" s="74"/>
      <c r="AE340" s="74"/>
      <c r="AF340" s="74"/>
      <c r="AG340" s="74"/>
      <c r="AH340" s="74"/>
      <c r="AI340" s="74"/>
      <c r="AJ340" s="74"/>
      <c r="AK340" s="74"/>
      <c r="AL340" s="74"/>
    </row>
    <row r="341" spans="25:38" ht="16.5" x14ac:dyDescent="0.3">
      <c r="Y341" s="74">
        <v>332</v>
      </c>
      <c r="Z341" s="75" t="s">
        <v>929</v>
      </c>
      <c r="AA341" s="76" t="s">
        <v>44</v>
      </c>
      <c r="AB341" s="75" t="s">
        <v>99</v>
      </c>
      <c r="AC341" s="74" t="str">
        <f t="shared" si="5"/>
        <v>Mount Holly township, Burlington County</v>
      </c>
      <c r="AD341" s="74"/>
      <c r="AE341" s="74"/>
      <c r="AF341" s="74"/>
      <c r="AG341" s="74"/>
      <c r="AH341" s="74"/>
      <c r="AI341" s="74"/>
      <c r="AJ341" s="74"/>
      <c r="AK341" s="74"/>
      <c r="AL341" s="74"/>
    </row>
    <row r="342" spans="25:38" ht="16.5" x14ac:dyDescent="0.3">
      <c r="Y342" s="74">
        <v>333</v>
      </c>
      <c r="Z342" s="75" t="s">
        <v>930</v>
      </c>
      <c r="AA342" s="76" t="s">
        <v>44</v>
      </c>
      <c r="AB342" s="76" t="s">
        <v>397</v>
      </c>
      <c r="AC342" s="74" t="str">
        <f t="shared" si="5"/>
        <v>Mount Laurel township, Burlington County</v>
      </c>
      <c r="AD342" s="74"/>
      <c r="AE342" s="74"/>
      <c r="AF342" s="74"/>
      <c r="AG342" s="74"/>
      <c r="AH342" s="74"/>
      <c r="AI342" s="74"/>
      <c r="AJ342" s="74"/>
      <c r="AK342" s="74"/>
      <c r="AL342" s="74"/>
    </row>
    <row r="343" spans="25:38" ht="16.5" x14ac:dyDescent="0.3">
      <c r="Y343" s="74">
        <v>334</v>
      </c>
      <c r="Z343" s="75" t="s">
        <v>931</v>
      </c>
      <c r="AA343" s="76" t="s">
        <v>81</v>
      </c>
      <c r="AB343" s="75" t="s">
        <v>402</v>
      </c>
      <c r="AC343" s="74" t="str">
        <f t="shared" si="5"/>
        <v>Mount Olive township, Morris County</v>
      </c>
      <c r="AD343" s="74"/>
      <c r="AE343" s="74"/>
      <c r="AF343" s="74"/>
      <c r="AG343" s="74"/>
      <c r="AH343" s="74"/>
      <c r="AI343" s="74"/>
      <c r="AJ343" s="74"/>
      <c r="AK343" s="74"/>
      <c r="AL343" s="74"/>
    </row>
    <row r="344" spans="25:38" ht="16.5" x14ac:dyDescent="0.3">
      <c r="Y344" s="74">
        <v>335</v>
      </c>
      <c r="Z344" s="75" t="s">
        <v>932</v>
      </c>
      <c r="AA344" s="76" t="s">
        <v>81</v>
      </c>
      <c r="AB344" s="75" t="s">
        <v>576</v>
      </c>
      <c r="AC344" s="74" t="str">
        <f t="shared" si="5"/>
        <v>Mountain Lakes borough, Morris County</v>
      </c>
      <c r="AD344" s="74"/>
      <c r="AE344" s="74"/>
      <c r="AF344" s="74"/>
      <c r="AG344" s="74"/>
      <c r="AH344" s="74"/>
      <c r="AI344" s="74"/>
      <c r="AJ344" s="74"/>
      <c r="AK344" s="74"/>
      <c r="AL344" s="74"/>
    </row>
    <row r="345" spans="25:38" ht="16.5" x14ac:dyDescent="0.3">
      <c r="Y345" s="74">
        <v>336</v>
      </c>
      <c r="Z345" s="75" t="s">
        <v>933</v>
      </c>
      <c r="AA345" s="76" t="s">
        <v>61</v>
      </c>
      <c r="AB345" s="75" t="s">
        <v>541</v>
      </c>
      <c r="AC345" s="74" t="str">
        <f t="shared" si="5"/>
        <v>Mountainside borough, Union County</v>
      </c>
      <c r="AD345" s="74"/>
      <c r="AE345" s="74"/>
      <c r="AF345" s="74"/>
      <c r="AG345" s="74"/>
      <c r="AH345" s="74"/>
      <c r="AI345" s="74"/>
      <c r="AJ345" s="74"/>
      <c r="AK345" s="74"/>
      <c r="AL345" s="74"/>
    </row>
    <row r="346" spans="25:38" ht="16.5" x14ac:dyDescent="0.3">
      <c r="Y346" s="74">
        <v>337</v>
      </c>
      <c r="Z346" s="75" t="s">
        <v>934</v>
      </c>
      <c r="AA346" s="76" t="s">
        <v>24</v>
      </c>
      <c r="AB346" s="75" t="s">
        <v>109</v>
      </c>
      <c r="AC346" s="74" t="str">
        <f t="shared" si="5"/>
        <v>Mullica township, Atlantic County</v>
      </c>
      <c r="AD346" s="74"/>
      <c r="AE346" s="74"/>
      <c r="AF346" s="74"/>
      <c r="AG346" s="74"/>
      <c r="AH346" s="74"/>
      <c r="AI346" s="74"/>
      <c r="AJ346" s="74"/>
      <c r="AK346" s="74"/>
      <c r="AL346" s="74"/>
    </row>
    <row r="347" spans="25:38" ht="16.5" x14ac:dyDescent="0.3">
      <c r="Y347" s="74">
        <v>338</v>
      </c>
      <c r="Z347" s="75" t="s">
        <v>935</v>
      </c>
      <c r="AA347" s="76" t="s">
        <v>47</v>
      </c>
      <c r="AB347" s="76" t="s">
        <v>106</v>
      </c>
      <c r="AC347" s="74" t="str">
        <f t="shared" si="5"/>
        <v>National Park borough, Gloucester County</v>
      </c>
      <c r="AD347" s="74"/>
      <c r="AE347" s="74"/>
      <c r="AF347" s="74"/>
      <c r="AG347" s="74"/>
      <c r="AH347" s="74"/>
      <c r="AI347" s="74"/>
      <c r="AJ347" s="74"/>
      <c r="AK347" s="74"/>
      <c r="AL347" s="74"/>
    </row>
    <row r="348" spans="25:38" ht="16.5" x14ac:dyDescent="0.3">
      <c r="Y348" s="74">
        <v>339</v>
      </c>
      <c r="Z348" s="75" t="s">
        <v>936</v>
      </c>
      <c r="AA348" s="76" t="s">
        <v>54</v>
      </c>
      <c r="AB348" s="75" t="s">
        <v>143</v>
      </c>
      <c r="AC348" s="74" t="str">
        <f t="shared" si="5"/>
        <v>Neptune City borough, Monmouth County</v>
      </c>
      <c r="AD348" s="74"/>
      <c r="AE348" s="74"/>
      <c r="AF348" s="74"/>
      <c r="AG348" s="74"/>
      <c r="AH348" s="74"/>
      <c r="AI348" s="74"/>
      <c r="AJ348" s="74"/>
      <c r="AK348" s="74"/>
      <c r="AL348" s="74"/>
    </row>
    <row r="349" spans="25:38" ht="16.5" x14ac:dyDescent="0.3">
      <c r="Y349" s="74">
        <v>340</v>
      </c>
      <c r="Z349" s="75" t="s">
        <v>937</v>
      </c>
      <c r="AA349" s="76" t="s">
        <v>54</v>
      </c>
      <c r="AB349" s="75" t="s">
        <v>184</v>
      </c>
      <c r="AC349" s="74" t="str">
        <f t="shared" si="5"/>
        <v>Neptune township, Monmouth County</v>
      </c>
      <c r="AD349" s="74"/>
      <c r="AE349" s="74"/>
      <c r="AF349" s="74"/>
      <c r="AG349" s="74"/>
      <c r="AH349" s="74"/>
      <c r="AI349" s="74"/>
      <c r="AJ349" s="74"/>
      <c r="AK349" s="74"/>
      <c r="AL349" s="74"/>
    </row>
    <row r="350" spans="25:38" ht="16.5" x14ac:dyDescent="0.3">
      <c r="Y350" s="74">
        <v>341</v>
      </c>
      <c r="Z350" s="75" t="s">
        <v>938</v>
      </c>
      <c r="AA350" s="76" t="s">
        <v>81</v>
      </c>
      <c r="AB350" s="75" t="s">
        <v>195</v>
      </c>
      <c r="AC350" s="74" t="str">
        <f t="shared" si="5"/>
        <v>Netcong borough, Morris County</v>
      </c>
      <c r="AD350" s="74"/>
      <c r="AE350" s="74"/>
      <c r="AF350" s="74"/>
      <c r="AG350" s="74"/>
      <c r="AH350" s="74"/>
      <c r="AI350" s="74"/>
      <c r="AJ350" s="74"/>
      <c r="AK350" s="74"/>
      <c r="AL350" s="74"/>
    </row>
    <row r="351" spans="25:38" ht="16.5" x14ac:dyDescent="0.3">
      <c r="Y351" s="74">
        <v>342</v>
      </c>
      <c r="Z351" s="75" t="s">
        <v>939</v>
      </c>
      <c r="AA351" s="76" t="s">
        <v>49</v>
      </c>
      <c r="AB351" s="75" t="s">
        <v>48</v>
      </c>
      <c r="AC351" s="74" t="str">
        <f t="shared" si="5"/>
        <v>New Brunswick city, Middlesex County</v>
      </c>
      <c r="AD351" s="74"/>
      <c r="AE351" s="74"/>
      <c r="AF351" s="74"/>
      <c r="AG351" s="74"/>
      <c r="AH351" s="74"/>
      <c r="AI351" s="74"/>
      <c r="AJ351" s="74"/>
      <c r="AK351" s="74"/>
      <c r="AL351" s="74"/>
    </row>
    <row r="352" spans="25:38" ht="16.5" x14ac:dyDescent="0.3">
      <c r="Y352" s="74">
        <v>343</v>
      </c>
      <c r="Z352" s="75" t="s">
        <v>940</v>
      </c>
      <c r="AA352" s="76" t="s">
        <v>44</v>
      </c>
      <c r="AB352" s="75" t="s">
        <v>208</v>
      </c>
      <c r="AC352" s="74" t="str">
        <f t="shared" si="5"/>
        <v>New Hanover township, Burlington County</v>
      </c>
      <c r="AD352" s="74"/>
      <c r="AE352" s="74"/>
      <c r="AF352" s="74"/>
      <c r="AG352" s="74"/>
      <c r="AH352" s="74"/>
      <c r="AI352" s="74"/>
      <c r="AJ352" s="74"/>
      <c r="AK352" s="74"/>
      <c r="AL352" s="74"/>
    </row>
    <row r="353" spans="25:38" ht="16.5" x14ac:dyDescent="0.3">
      <c r="Y353" s="74">
        <v>344</v>
      </c>
      <c r="Z353" s="75" t="s">
        <v>941</v>
      </c>
      <c r="AA353" s="76" t="s">
        <v>93</v>
      </c>
      <c r="AB353" s="75" t="s">
        <v>343</v>
      </c>
      <c r="AC353" s="74" t="str">
        <f t="shared" si="5"/>
        <v>New Milford borough, Bergen County</v>
      </c>
      <c r="AD353" s="74"/>
      <c r="AE353" s="74"/>
      <c r="AF353" s="74"/>
      <c r="AG353" s="74"/>
      <c r="AH353" s="74"/>
      <c r="AI353" s="74"/>
      <c r="AJ353" s="74"/>
      <c r="AK353" s="74"/>
      <c r="AL353" s="74"/>
    </row>
    <row r="354" spans="25:38" ht="16.5" x14ac:dyDescent="0.3">
      <c r="Y354" s="74">
        <v>345</v>
      </c>
      <c r="Z354" s="75" t="s">
        <v>942</v>
      </c>
      <c r="AA354" s="76" t="s">
        <v>61</v>
      </c>
      <c r="AB354" s="75" t="s">
        <v>526</v>
      </c>
      <c r="AC354" s="74" t="str">
        <f t="shared" si="5"/>
        <v>New Providence borough, Union County</v>
      </c>
      <c r="AD354" s="74"/>
      <c r="AE354" s="74"/>
      <c r="AF354" s="74"/>
      <c r="AG354" s="74"/>
      <c r="AH354" s="74"/>
      <c r="AI354" s="74"/>
      <c r="AJ354" s="74"/>
      <c r="AK354" s="74"/>
      <c r="AL354" s="74"/>
    </row>
    <row r="355" spans="25:38" ht="16.5" x14ac:dyDescent="0.3">
      <c r="Y355" s="74">
        <v>346</v>
      </c>
      <c r="Z355" s="75" t="s">
        <v>943</v>
      </c>
      <c r="AA355" s="76" t="s">
        <v>41</v>
      </c>
      <c r="AB355" s="75" t="s">
        <v>40</v>
      </c>
      <c r="AC355" s="74" t="str">
        <f t="shared" si="5"/>
        <v>Newark city, Essex County</v>
      </c>
      <c r="AD355" s="74"/>
      <c r="AE355" s="74"/>
      <c r="AF355" s="74"/>
      <c r="AG355" s="74"/>
      <c r="AH355" s="74"/>
      <c r="AI355" s="74"/>
      <c r="AJ355" s="74"/>
      <c r="AK355" s="74"/>
      <c r="AL355" s="74"/>
    </row>
    <row r="356" spans="25:38" ht="16.5" x14ac:dyDescent="0.3">
      <c r="Y356" s="74">
        <v>347</v>
      </c>
      <c r="Z356" s="75" t="s">
        <v>944</v>
      </c>
      <c r="AA356" s="76" t="s">
        <v>47</v>
      </c>
      <c r="AB356" s="75" t="s">
        <v>204</v>
      </c>
      <c r="AC356" s="74" t="str">
        <f t="shared" si="5"/>
        <v>Newfield borough, Gloucester County</v>
      </c>
      <c r="AD356" s="74"/>
      <c r="AE356" s="74"/>
      <c r="AF356" s="74"/>
      <c r="AG356" s="74"/>
      <c r="AH356" s="74"/>
      <c r="AI356" s="74"/>
      <c r="AJ356" s="74"/>
      <c r="AK356" s="74"/>
      <c r="AL356" s="74"/>
    </row>
    <row r="357" spans="25:38" ht="16.5" x14ac:dyDescent="0.3">
      <c r="Y357" s="74">
        <v>348</v>
      </c>
      <c r="Z357" s="75" t="s">
        <v>945</v>
      </c>
      <c r="AA357" s="76" t="s">
        <v>71</v>
      </c>
      <c r="AB357" s="75" t="s">
        <v>96</v>
      </c>
      <c r="AC357" s="74" t="str">
        <f t="shared" si="5"/>
        <v>Newton town, Sussex County</v>
      </c>
      <c r="AD357" s="74"/>
      <c r="AE357" s="74"/>
      <c r="AF357" s="74"/>
      <c r="AG357" s="74"/>
      <c r="AH357" s="74"/>
      <c r="AI357" s="74"/>
      <c r="AJ357" s="74"/>
      <c r="AK357" s="74"/>
      <c r="AL357" s="74"/>
    </row>
    <row r="358" spans="25:38" ht="16.5" x14ac:dyDescent="0.3">
      <c r="Y358" s="74">
        <v>349</v>
      </c>
      <c r="Z358" s="75" t="s">
        <v>946</v>
      </c>
      <c r="AA358" s="76" t="s">
        <v>93</v>
      </c>
      <c r="AB358" s="75" t="s">
        <v>267</v>
      </c>
      <c r="AC358" s="74" t="str">
        <f t="shared" si="5"/>
        <v>North Arlington borough, Bergen County</v>
      </c>
      <c r="AD358" s="74"/>
      <c r="AE358" s="74"/>
      <c r="AF358" s="74"/>
      <c r="AG358" s="74"/>
      <c r="AH358" s="74"/>
      <c r="AI358" s="74"/>
      <c r="AJ358" s="74"/>
      <c r="AK358" s="74"/>
      <c r="AL358" s="74"/>
    </row>
    <row r="359" spans="25:38" ht="16.5" x14ac:dyDescent="0.3">
      <c r="Y359" s="74">
        <v>350</v>
      </c>
      <c r="Z359" s="75" t="s">
        <v>947</v>
      </c>
      <c r="AA359" s="76" t="s">
        <v>52</v>
      </c>
      <c r="AB359" s="75" t="s">
        <v>120</v>
      </c>
      <c r="AC359" s="74" t="str">
        <f t="shared" si="5"/>
        <v>North Bergen township, Hudson County</v>
      </c>
      <c r="AD359" s="74"/>
      <c r="AE359" s="74"/>
      <c r="AF359" s="74"/>
      <c r="AG359" s="74"/>
      <c r="AH359" s="74"/>
      <c r="AI359" s="74"/>
      <c r="AJ359" s="74"/>
      <c r="AK359" s="74"/>
      <c r="AL359" s="74"/>
    </row>
    <row r="360" spans="25:38" ht="16.5" x14ac:dyDescent="0.3">
      <c r="Y360" s="74">
        <v>351</v>
      </c>
      <c r="Z360" s="75" t="s">
        <v>948</v>
      </c>
      <c r="AA360" s="76" t="s">
        <v>49</v>
      </c>
      <c r="AB360" s="75" t="s">
        <v>308</v>
      </c>
      <c r="AC360" s="74" t="str">
        <f t="shared" si="5"/>
        <v>North Brunswick township, Middlesex County</v>
      </c>
      <c r="AD360" s="74"/>
      <c r="AE360" s="74"/>
      <c r="AF360" s="74"/>
      <c r="AG360" s="74"/>
      <c r="AH360" s="74"/>
      <c r="AI360" s="74"/>
      <c r="AJ360" s="74"/>
      <c r="AK360" s="74"/>
      <c r="AL360" s="74"/>
    </row>
    <row r="361" spans="25:38" ht="16.5" x14ac:dyDescent="0.3">
      <c r="Y361" s="74">
        <v>352</v>
      </c>
      <c r="Z361" s="75" t="s">
        <v>949</v>
      </c>
      <c r="AA361" s="76" t="s">
        <v>41</v>
      </c>
      <c r="AB361" s="75" t="s">
        <v>587</v>
      </c>
      <c r="AC361" s="74" t="str">
        <f t="shared" si="5"/>
        <v>North Caldwell borough, Essex County</v>
      </c>
      <c r="AD361" s="74"/>
      <c r="AE361" s="74"/>
      <c r="AF361" s="74"/>
      <c r="AG361" s="74"/>
      <c r="AH361" s="74"/>
      <c r="AI361" s="74"/>
      <c r="AJ361" s="74"/>
      <c r="AK361" s="74"/>
      <c r="AL361" s="74"/>
    </row>
    <row r="362" spans="25:38" ht="16.5" x14ac:dyDescent="0.3">
      <c r="Y362" s="74">
        <v>353</v>
      </c>
      <c r="Z362" s="75" t="s">
        <v>950</v>
      </c>
      <c r="AA362" s="76" t="s">
        <v>33</v>
      </c>
      <c r="AB362" s="75" t="s">
        <v>458</v>
      </c>
      <c r="AC362" s="74" t="str">
        <f t="shared" si="5"/>
        <v>North Haledon borough, Passaic County</v>
      </c>
      <c r="AD362" s="74"/>
      <c r="AE362" s="74"/>
      <c r="AF362" s="74"/>
      <c r="AG362" s="74"/>
      <c r="AH362" s="74"/>
      <c r="AI362" s="74"/>
      <c r="AJ362" s="74"/>
      <c r="AK362" s="74"/>
      <c r="AL362" s="74"/>
    </row>
    <row r="363" spans="25:38" ht="16.5" x14ac:dyDescent="0.3">
      <c r="Y363" s="74">
        <v>354</v>
      </c>
      <c r="Z363" s="75" t="s">
        <v>951</v>
      </c>
      <c r="AA363" s="76" t="s">
        <v>44</v>
      </c>
      <c r="AB363" s="75" t="s">
        <v>298</v>
      </c>
      <c r="AC363" s="74" t="str">
        <f t="shared" si="5"/>
        <v>North Hanover township, Burlington County</v>
      </c>
      <c r="AD363" s="74"/>
      <c r="AE363" s="74"/>
      <c r="AF363" s="74"/>
      <c r="AG363" s="74"/>
      <c r="AH363" s="74"/>
      <c r="AI363" s="74"/>
      <c r="AJ363" s="74"/>
      <c r="AK363" s="74"/>
      <c r="AL363" s="74"/>
    </row>
    <row r="364" spans="25:38" ht="16.5" x14ac:dyDescent="0.3">
      <c r="Y364" s="74">
        <v>355</v>
      </c>
      <c r="Z364" s="75" t="s">
        <v>952</v>
      </c>
      <c r="AA364" s="76" t="s">
        <v>172</v>
      </c>
      <c r="AB364" s="75" t="s">
        <v>188</v>
      </c>
      <c r="AC364" s="74" t="str">
        <f t="shared" si="5"/>
        <v>North Plainfield borough, Somerset County</v>
      </c>
      <c r="AD364" s="74"/>
      <c r="AE364" s="74"/>
      <c r="AF364" s="74"/>
      <c r="AG364" s="74"/>
      <c r="AH364" s="74"/>
      <c r="AI364" s="74"/>
      <c r="AJ364" s="74"/>
      <c r="AK364" s="74"/>
      <c r="AL364" s="74"/>
    </row>
    <row r="365" spans="25:38" ht="16.5" x14ac:dyDescent="0.3">
      <c r="Y365" s="74">
        <v>356</v>
      </c>
      <c r="Z365" s="75" t="s">
        <v>953</v>
      </c>
      <c r="AA365" s="76" t="s">
        <v>28</v>
      </c>
      <c r="AB365" s="75" t="s">
        <v>78</v>
      </c>
      <c r="AC365" s="74" t="str">
        <f t="shared" si="5"/>
        <v>North Wildwood city, Cape May County</v>
      </c>
      <c r="AD365" s="74"/>
      <c r="AE365" s="74"/>
      <c r="AF365" s="74"/>
      <c r="AG365" s="74"/>
      <c r="AH365" s="74"/>
      <c r="AI365" s="74"/>
      <c r="AJ365" s="74"/>
      <c r="AK365" s="74"/>
      <c r="AL365" s="74"/>
    </row>
    <row r="366" spans="25:38" ht="16.5" x14ac:dyDescent="0.3">
      <c r="Y366" s="74">
        <v>357</v>
      </c>
      <c r="Z366" s="75" t="s">
        <v>954</v>
      </c>
      <c r="AA366" s="76" t="s">
        <v>24</v>
      </c>
      <c r="AB366" s="75" t="s">
        <v>193</v>
      </c>
      <c r="AC366" s="74" t="str">
        <f t="shared" si="5"/>
        <v>Northfield city, Atlantic County</v>
      </c>
      <c r="AD366" s="74"/>
      <c r="AE366" s="74"/>
      <c r="AF366" s="74"/>
      <c r="AG366" s="74"/>
      <c r="AH366" s="74"/>
      <c r="AI366" s="74"/>
      <c r="AJ366" s="74"/>
      <c r="AK366" s="74"/>
      <c r="AL366" s="74"/>
    </row>
    <row r="367" spans="25:38" ht="16.5" x14ac:dyDescent="0.3">
      <c r="Y367" s="74">
        <v>358</v>
      </c>
      <c r="Z367" s="75" t="s">
        <v>955</v>
      </c>
      <c r="AA367" s="76" t="s">
        <v>93</v>
      </c>
      <c r="AB367" s="75" t="s">
        <v>361</v>
      </c>
      <c r="AC367" s="74" t="str">
        <f t="shared" si="5"/>
        <v>Northvale borough, Bergen County</v>
      </c>
      <c r="AD367" s="74"/>
      <c r="AE367" s="74"/>
      <c r="AF367" s="74"/>
      <c r="AG367" s="74"/>
      <c r="AH367" s="74"/>
      <c r="AI367" s="74"/>
      <c r="AJ367" s="74"/>
      <c r="AK367" s="74"/>
      <c r="AL367" s="74"/>
    </row>
    <row r="368" spans="25:38" ht="16.5" x14ac:dyDescent="0.3">
      <c r="Y368" s="74">
        <v>359</v>
      </c>
      <c r="Z368" s="75" t="s">
        <v>956</v>
      </c>
      <c r="AA368" s="76" t="s">
        <v>93</v>
      </c>
      <c r="AB368" s="75" t="s">
        <v>451</v>
      </c>
      <c r="AC368" s="74" t="str">
        <f t="shared" si="5"/>
        <v>Norwood borough, Bergen County</v>
      </c>
      <c r="AD368" s="74"/>
      <c r="AE368" s="74"/>
      <c r="AF368" s="74"/>
      <c r="AG368" s="74"/>
      <c r="AH368" s="74"/>
      <c r="AI368" s="74"/>
      <c r="AJ368" s="74"/>
      <c r="AK368" s="74"/>
      <c r="AL368" s="74"/>
    </row>
    <row r="369" spans="25:38" ht="16.5" x14ac:dyDescent="0.3">
      <c r="Y369" s="74">
        <v>360</v>
      </c>
      <c r="Z369" s="75" t="s">
        <v>957</v>
      </c>
      <c r="AA369" s="76" t="s">
        <v>41</v>
      </c>
      <c r="AB369" s="75" t="s">
        <v>356</v>
      </c>
      <c r="AC369" s="74" t="str">
        <f t="shared" si="5"/>
        <v>Nutley township, Essex County</v>
      </c>
      <c r="AD369" s="74"/>
      <c r="AE369" s="74"/>
      <c r="AF369" s="74"/>
      <c r="AG369" s="74"/>
      <c r="AH369" s="74"/>
      <c r="AI369" s="74"/>
      <c r="AJ369" s="74"/>
      <c r="AK369" s="74"/>
      <c r="AL369" s="74"/>
    </row>
    <row r="370" spans="25:38" ht="16.5" x14ac:dyDescent="0.3">
      <c r="Y370" s="74">
        <v>361</v>
      </c>
      <c r="Z370" s="75" t="s">
        <v>958</v>
      </c>
      <c r="AA370" s="76" t="s">
        <v>93</v>
      </c>
      <c r="AB370" s="75" t="s">
        <v>487</v>
      </c>
      <c r="AC370" s="74" t="str">
        <f t="shared" si="5"/>
        <v>Oakland borough, Bergen County</v>
      </c>
      <c r="AD370" s="74"/>
      <c r="AE370" s="74"/>
      <c r="AF370" s="74"/>
      <c r="AG370" s="74"/>
      <c r="AH370" s="74"/>
      <c r="AI370" s="74"/>
      <c r="AJ370" s="74"/>
      <c r="AK370" s="74"/>
      <c r="AL370" s="74"/>
    </row>
    <row r="371" spans="25:38" ht="16.5" x14ac:dyDescent="0.3">
      <c r="Y371" s="74">
        <v>362</v>
      </c>
      <c r="Z371" s="75" t="s">
        <v>959</v>
      </c>
      <c r="AA371" s="76" t="s">
        <v>19</v>
      </c>
      <c r="AB371" s="75" t="s">
        <v>233</v>
      </c>
      <c r="AC371" s="74" t="str">
        <f t="shared" si="5"/>
        <v>Oaklyn borough, Camden County</v>
      </c>
      <c r="AD371" s="74"/>
      <c r="AE371" s="74"/>
      <c r="AF371" s="74"/>
      <c r="AG371" s="74"/>
      <c r="AH371" s="74"/>
      <c r="AI371" s="74"/>
      <c r="AJ371" s="74"/>
      <c r="AK371" s="74"/>
      <c r="AL371" s="74"/>
    </row>
    <row r="372" spans="25:38" ht="16.5" x14ac:dyDescent="0.3">
      <c r="Y372" s="74">
        <v>363</v>
      </c>
      <c r="Z372" s="75" t="s">
        <v>960</v>
      </c>
      <c r="AA372" s="76" t="s">
        <v>28</v>
      </c>
      <c r="AB372" s="75" t="s">
        <v>228</v>
      </c>
      <c r="AC372" s="74" t="str">
        <f t="shared" si="5"/>
        <v>Ocean City city, Cape May County</v>
      </c>
      <c r="AD372" s="74"/>
      <c r="AE372" s="74"/>
      <c r="AF372" s="74"/>
      <c r="AG372" s="74"/>
      <c r="AH372" s="74"/>
      <c r="AI372" s="74"/>
      <c r="AJ372" s="74"/>
      <c r="AK372" s="74"/>
      <c r="AL372" s="74"/>
    </row>
    <row r="373" spans="25:38" ht="16.5" x14ac:dyDescent="0.3">
      <c r="Y373" s="74">
        <v>364</v>
      </c>
      <c r="Z373" s="75" t="s">
        <v>961</v>
      </c>
      <c r="AA373" s="76" t="s">
        <v>30</v>
      </c>
      <c r="AB373" s="75" t="s">
        <v>107</v>
      </c>
      <c r="AC373" s="74" t="str">
        <f t="shared" si="5"/>
        <v>Ocean Gate borough, Ocean County</v>
      </c>
      <c r="AD373" s="74"/>
      <c r="AE373" s="74"/>
      <c r="AF373" s="74"/>
      <c r="AG373" s="74"/>
      <c r="AH373" s="74"/>
      <c r="AI373" s="74"/>
      <c r="AJ373" s="74"/>
      <c r="AK373" s="74"/>
      <c r="AL373" s="74"/>
    </row>
    <row r="374" spans="25:38" ht="16.5" x14ac:dyDescent="0.3">
      <c r="Y374" s="74">
        <v>365</v>
      </c>
      <c r="Z374" s="75" t="s">
        <v>962</v>
      </c>
      <c r="AA374" s="76" t="s">
        <v>30</v>
      </c>
      <c r="AB374" s="75" t="s">
        <v>277</v>
      </c>
      <c r="AC374" s="74" t="str">
        <f t="shared" si="5"/>
        <v>Ocean township, Ocean County</v>
      </c>
      <c r="AD374" s="74"/>
      <c r="AE374" s="74"/>
      <c r="AF374" s="74"/>
      <c r="AG374" s="74"/>
      <c r="AH374" s="74"/>
      <c r="AI374" s="74"/>
      <c r="AJ374" s="74"/>
      <c r="AK374" s="74"/>
      <c r="AL374" s="74"/>
    </row>
    <row r="375" spans="25:38" ht="16.5" x14ac:dyDescent="0.3">
      <c r="Y375" s="74">
        <v>366</v>
      </c>
      <c r="Z375" s="75" t="s">
        <v>963</v>
      </c>
      <c r="AA375" s="76" t="s">
        <v>54</v>
      </c>
      <c r="AB375" s="75" t="s">
        <v>277</v>
      </c>
      <c r="AC375" s="74" t="str">
        <f t="shared" si="5"/>
        <v>Ocean township, Monmouth County</v>
      </c>
      <c r="AD375" s="74"/>
      <c r="AE375" s="74"/>
      <c r="AF375" s="74"/>
      <c r="AG375" s="74"/>
      <c r="AH375" s="74"/>
      <c r="AI375" s="74"/>
      <c r="AJ375" s="74"/>
      <c r="AK375" s="74"/>
      <c r="AL375" s="74"/>
    </row>
    <row r="376" spans="25:38" ht="16.5" x14ac:dyDescent="0.3">
      <c r="Y376" s="74">
        <v>367</v>
      </c>
      <c r="Z376" s="75" t="s">
        <v>964</v>
      </c>
      <c r="AA376" s="76" t="s">
        <v>54</v>
      </c>
      <c r="AB376" s="75" t="s">
        <v>280</v>
      </c>
      <c r="AC376" s="74" t="str">
        <f t="shared" si="5"/>
        <v>Oceanport borough, Monmouth County</v>
      </c>
      <c r="AD376" s="74"/>
      <c r="AE376" s="74"/>
      <c r="AF376" s="74"/>
      <c r="AG376" s="74"/>
      <c r="AH376" s="74"/>
      <c r="AI376" s="74"/>
      <c r="AJ376" s="74"/>
      <c r="AK376" s="74"/>
      <c r="AL376" s="74"/>
    </row>
    <row r="377" spans="25:38" ht="16.5" x14ac:dyDescent="0.3">
      <c r="Y377" s="74">
        <v>368</v>
      </c>
      <c r="Z377" s="75" t="s">
        <v>965</v>
      </c>
      <c r="AA377" s="76" t="s">
        <v>71</v>
      </c>
      <c r="AB377" s="75" t="s">
        <v>315</v>
      </c>
      <c r="AC377" s="74" t="str">
        <f t="shared" si="5"/>
        <v>Ogdensburg borough, Sussex County</v>
      </c>
      <c r="AD377" s="74"/>
      <c r="AE377" s="74"/>
      <c r="AF377" s="74"/>
      <c r="AG377" s="74"/>
      <c r="AH377" s="74"/>
      <c r="AI377" s="74"/>
      <c r="AJ377" s="74"/>
      <c r="AK377" s="74"/>
      <c r="AL377" s="74"/>
    </row>
    <row r="378" spans="25:38" ht="16.5" x14ac:dyDescent="0.3">
      <c r="Y378" s="74">
        <v>369</v>
      </c>
      <c r="Z378" s="75" t="s">
        <v>966</v>
      </c>
      <c r="AA378" s="76" t="s">
        <v>49</v>
      </c>
      <c r="AB378" s="75" t="s">
        <v>391</v>
      </c>
      <c r="AC378" s="74" t="str">
        <f t="shared" si="5"/>
        <v>Old Bridge township, Middlesex County</v>
      </c>
      <c r="AD378" s="74"/>
      <c r="AE378" s="74"/>
      <c r="AF378" s="74"/>
      <c r="AG378" s="74"/>
      <c r="AH378" s="74"/>
      <c r="AI378" s="74"/>
      <c r="AJ378" s="74"/>
      <c r="AK378" s="74"/>
      <c r="AL378" s="74"/>
    </row>
    <row r="379" spans="25:38" ht="16.5" x14ac:dyDescent="0.3">
      <c r="Y379" s="74">
        <v>370</v>
      </c>
      <c r="Z379" s="75" t="s">
        <v>967</v>
      </c>
      <c r="AA379" s="76" t="s">
        <v>93</v>
      </c>
      <c r="AB379" s="75" t="s">
        <v>520</v>
      </c>
      <c r="AC379" s="74" t="str">
        <f t="shared" si="5"/>
        <v>Old Tappan borough, Bergen County</v>
      </c>
      <c r="AD379" s="74"/>
      <c r="AE379" s="74"/>
      <c r="AF379" s="74"/>
      <c r="AG379" s="74"/>
      <c r="AH379" s="74"/>
      <c r="AI379" s="74"/>
      <c r="AJ379" s="74"/>
      <c r="AK379" s="74"/>
      <c r="AL379" s="74"/>
    </row>
    <row r="380" spans="25:38" ht="16.5" x14ac:dyDescent="0.3">
      <c r="Y380" s="74">
        <v>371</v>
      </c>
      <c r="Z380" s="75" t="s">
        <v>968</v>
      </c>
      <c r="AA380" s="76" t="s">
        <v>22</v>
      </c>
      <c r="AB380" s="75" t="s">
        <v>289</v>
      </c>
      <c r="AC380" s="74" t="str">
        <f t="shared" si="5"/>
        <v>Oldmans township, Salem County</v>
      </c>
      <c r="AD380" s="74"/>
      <c r="AE380" s="74"/>
      <c r="AF380" s="74"/>
      <c r="AG380" s="74"/>
      <c r="AH380" s="74"/>
      <c r="AI380" s="74"/>
      <c r="AJ380" s="74"/>
      <c r="AK380" s="74"/>
      <c r="AL380" s="74"/>
    </row>
    <row r="381" spans="25:38" ht="16.5" x14ac:dyDescent="0.3">
      <c r="Y381" s="74">
        <v>372</v>
      </c>
      <c r="Z381" s="75" t="s">
        <v>969</v>
      </c>
      <c r="AA381" s="76" t="s">
        <v>93</v>
      </c>
      <c r="AB381" s="75" t="s">
        <v>556</v>
      </c>
      <c r="AC381" s="74" t="str">
        <f t="shared" si="5"/>
        <v>Oradell borough, Bergen County</v>
      </c>
      <c r="AD381" s="74"/>
      <c r="AE381" s="74"/>
      <c r="AF381" s="74"/>
      <c r="AG381" s="74"/>
      <c r="AH381" s="74"/>
      <c r="AI381" s="74"/>
      <c r="AJ381" s="74"/>
      <c r="AK381" s="74"/>
      <c r="AL381" s="74"/>
    </row>
    <row r="382" spans="25:38" ht="16.5" x14ac:dyDescent="0.3">
      <c r="Y382" s="74">
        <v>373</v>
      </c>
      <c r="Z382" s="75" t="s">
        <v>970</v>
      </c>
      <c r="AA382" s="76" t="s">
        <v>63</v>
      </c>
      <c r="AB382" s="75" t="s">
        <v>237</v>
      </c>
      <c r="AC382" s="74" t="str">
        <f t="shared" si="5"/>
        <v>Oxford township, Warren County</v>
      </c>
      <c r="AD382" s="74"/>
      <c r="AE382" s="74"/>
      <c r="AF382" s="74"/>
      <c r="AG382" s="74"/>
      <c r="AH382" s="74"/>
      <c r="AI382" s="74"/>
      <c r="AJ382" s="74"/>
      <c r="AK382" s="74"/>
      <c r="AL382" s="74"/>
    </row>
    <row r="383" spans="25:38" ht="16.5" x14ac:dyDescent="0.3">
      <c r="Y383" s="74">
        <v>374</v>
      </c>
      <c r="Z383" s="75" t="s">
        <v>971</v>
      </c>
      <c r="AA383" s="76" t="s">
        <v>93</v>
      </c>
      <c r="AB383" s="75" t="s">
        <v>287</v>
      </c>
      <c r="AC383" s="74" t="str">
        <f t="shared" si="5"/>
        <v>Palisades Park borough, Bergen County</v>
      </c>
      <c r="AD383" s="74"/>
      <c r="AE383" s="74"/>
      <c r="AF383" s="74"/>
      <c r="AG383" s="74"/>
      <c r="AH383" s="74"/>
      <c r="AI383" s="74"/>
      <c r="AJ383" s="74"/>
      <c r="AK383" s="74"/>
      <c r="AL383" s="74"/>
    </row>
    <row r="384" spans="25:38" ht="16.5" x14ac:dyDescent="0.3">
      <c r="Y384" s="74">
        <v>375</v>
      </c>
      <c r="Z384" s="75" t="s">
        <v>972</v>
      </c>
      <c r="AA384" s="76" t="s">
        <v>44</v>
      </c>
      <c r="AB384" s="75" t="s">
        <v>221</v>
      </c>
      <c r="AC384" s="74" t="str">
        <f t="shared" si="5"/>
        <v>Palmyra borough, Burlington County</v>
      </c>
      <c r="AD384" s="74"/>
      <c r="AE384" s="74"/>
      <c r="AF384" s="74"/>
      <c r="AG384" s="74"/>
      <c r="AH384" s="74"/>
      <c r="AI384" s="74"/>
      <c r="AJ384" s="74"/>
      <c r="AK384" s="74"/>
      <c r="AL384" s="74"/>
    </row>
    <row r="385" spans="25:38" ht="16.5" x14ac:dyDescent="0.3">
      <c r="Y385" s="74">
        <v>376</v>
      </c>
      <c r="Z385" s="75" t="s">
        <v>973</v>
      </c>
      <c r="AA385" s="76" t="s">
        <v>93</v>
      </c>
      <c r="AB385" s="75" t="s">
        <v>456</v>
      </c>
      <c r="AC385" s="74" t="str">
        <f t="shared" si="5"/>
        <v>Paramus borough, Bergen County</v>
      </c>
      <c r="AD385" s="74"/>
      <c r="AE385" s="74"/>
      <c r="AF385" s="74"/>
      <c r="AG385" s="74"/>
      <c r="AH385" s="74"/>
      <c r="AI385" s="74"/>
      <c r="AJ385" s="74"/>
      <c r="AK385" s="74"/>
      <c r="AL385" s="74"/>
    </row>
    <row r="386" spans="25:38" ht="16.5" x14ac:dyDescent="0.3">
      <c r="Y386" s="74">
        <v>377</v>
      </c>
      <c r="Z386" s="75" t="s">
        <v>974</v>
      </c>
      <c r="AA386" s="76" t="s">
        <v>93</v>
      </c>
      <c r="AB386" s="75" t="s">
        <v>477</v>
      </c>
      <c r="AC386" s="74" t="str">
        <f t="shared" si="5"/>
        <v>Park Ridge borough, Bergen County</v>
      </c>
      <c r="AD386" s="74"/>
      <c r="AE386" s="74"/>
      <c r="AF386" s="74"/>
      <c r="AG386" s="74"/>
      <c r="AH386" s="74"/>
      <c r="AI386" s="74"/>
      <c r="AJ386" s="74"/>
      <c r="AK386" s="74"/>
      <c r="AL386" s="74"/>
    </row>
    <row r="387" spans="25:38" ht="16.5" x14ac:dyDescent="0.3">
      <c r="Y387" s="74">
        <v>378</v>
      </c>
      <c r="Z387" s="75" t="s">
        <v>975</v>
      </c>
      <c r="AA387" s="76" t="s">
        <v>81</v>
      </c>
      <c r="AB387" s="75" t="s">
        <v>411</v>
      </c>
      <c r="AC387" s="74" t="str">
        <f t="shared" si="5"/>
        <v>Parsippany-Troy Hills township, Morris County</v>
      </c>
      <c r="AD387" s="74"/>
      <c r="AE387" s="74"/>
      <c r="AF387" s="74"/>
      <c r="AG387" s="74"/>
      <c r="AH387" s="74"/>
      <c r="AI387" s="74"/>
      <c r="AJ387" s="74"/>
      <c r="AK387" s="74"/>
      <c r="AL387" s="74"/>
    </row>
    <row r="388" spans="25:38" ht="16.5" x14ac:dyDescent="0.3">
      <c r="Y388" s="74">
        <v>379</v>
      </c>
      <c r="Z388" s="75" t="s">
        <v>976</v>
      </c>
      <c r="AA388" s="76" t="s">
        <v>33</v>
      </c>
      <c r="AB388" s="75" t="s">
        <v>36</v>
      </c>
      <c r="AC388" s="74" t="str">
        <f t="shared" si="5"/>
        <v>Passaic city, Passaic County</v>
      </c>
      <c r="AD388" s="74"/>
      <c r="AE388" s="74"/>
      <c r="AF388" s="74"/>
      <c r="AG388" s="74"/>
      <c r="AH388" s="74"/>
      <c r="AI388" s="74"/>
      <c r="AJ388" s="74"/>
      <c r="AK388" s="74"/>
      <c r="AL388" s="74"/>
    </row>
    <row r="389" spans="25:38" ht="16.5" x14ac:dyDescent="0.3">
      <c r="Y389" s="74">
        <v>380</v>
      </c>
      <c r="Z389" s="75" t="s">
        <v>977</v>
      </c>
      <c r="AA389" s="76" t="s">
        <v>33</v>
      </c>
      <c r="AB389" s="75" t="s">
        <v>32</v>
      </c>
      <c r="AC389" s="74" t="str">
        <f t="shared" si="5"/>
        <v>Paterson city, Passaic County</v>
      </c>
      <c r="AD389" s="74"/>
      <c r="AE389" s="74"/>
      <c r="AF389" s="74"/>
      <c r="AG389" s="74"/>
      <c r="AH389" s="74"/>
      <c r="AI389" s="74"/>
      <c r="AJ389" s="74"/>
      <c r="AK389" s="74"/>
      <c r="AL389" s="74"/>
    </row>
    <row r="390" spans="25:38" ht="16.5" x14ac:dyDescent="0.3">
      <c r="Y390" s="74">
        <v>381</v>
      </c>
      <c r="Z390" s="75" t="s">
        <v>978</v>
      </c>
      <c r="AA390" s="76" t="s">
        <v>47</v>
      </c>
      <c r="AB390" s="75" t="s">
        <v>46</v>
      </c>
      <c r="AC390" s="74" t="str">
        <f t="shared" si="5"/>
        <v>Paulsboro borough, Gloucester County</v>
      </c>
      <c r="AD390" s="74"/>
      <c r="AE390" s="74"/>
      <c r="AF390" s="74"/>
      <c r="AG390" s="74"/>
      <c r="AH390" s="74"/>
      <c r="AI390" s="74"/>
      <c r="AJ390" s="74"/>
      <c r="AK390" s="74"/>
      <c r="AL390" s="74"/>
    </row>
    <row r="391" spans="25:38" ht="16.5" x14ac:dyDescent="0.3">
      <c r="Y391" s="74">
        <v>382</v>
      </c>
      <c r="Z391" s="75" t="s">
        <v>979</v>
      </c>
      <c r="AA391" s="76" t="s">
        <v>172</v>
      </c>
      <c r="AB391" s="75" t="s">
        <v>524</v>
      </c>
      <c r="AC391" s="74" t="str">
        <f t="shared" si="5"/>
        <v>Peapack and Gladstone borough, Somerset County</v>
      </c>
      <c r="AD391" s="74"/>
      <c r="AE391" s="74"/>
      <c r="AF391" s="74"/>
      <c r="AG391" s="74"/>
      <c r="AH391" s="74"/>
      <c r="AI391" s="74"/>
      <c r="AJ391" s="74"/>
      <c r="AK391" s="74"/>
      <c r="AL391" s="74"/>
    </row>
    <row r="392" spans="25:38" ht="16.5" x14ac:dyDescent="0.3">
      <c r="Y392" s="74">
        <v>383</v>
      </c>
      <c r="Z392" s="75" t="s">
        <v>980</v>
      </c>
      <c r="AA392" s="76" t="s">
        <v>44</v>
      </c>
      <c r="AB392" s="75" t="s">
        <v>66</v>
      </c>
      <c r="AC392" s="74" t="str">
        <f t="shared" si="5"/>
        <v>Pemberton borough, Burlington County</v>
      </c>
      <c r="AD392" s="74"/>
      <c r="AE392" s="74"/>
      <c r="AF392" s="74"/>
      <c r="AG392" s="74"/>
      <c r="AH392" s="74"/>
      <c r="AI392" s="74"/>
      <c r="AJ392" s="74"/>
      <c r="AK392" s="74"/>
      <c r="AL392" s="74"/>
    </row>
    <row r="393" spans="25:38" ht="16.5" x14ac:dyDescent="0.3">
      <c r="Y393" s="74">
        <v>384</v>
      </c>
      <c r="Z393" s="75" t="s">
        <v>981</v>
      </c>
      <c r="AA393" s="76" t="s">
        <v>44</v>
      </c>
      <c r="AB393" s="75" t="s">
        <v>131</v>
      </c>
      <c r="AC393" s="74" t="str">
        <f t="shared" si="5"/>
        <v>Pemberton township, Burlington County</v>
      </c>
      <c r="AD393" s="74"/>
      <c r="AE393" s="74"/>
      <c r="AF393" s="74"/>
      <c r="AG393" s="74"/>
      <c r="AH393" s="74"/>
      <c r="AI393" s="74"/>
      <c r="AJ393" s="74"/>
      <c r="AK393" s="74"/>
      <c r="AL393" s="74"/>
    </row>
    <row r="394" spans="25:38" ht="16.5" x14ac:dyDescent="0.3">
      <c r="Y394" s="74">
        <v>385</v>
      </c>
      <c r="Z394" s="75" t="s">
        <v>982</v>
      </c>
      <c r="AA394" s="76" t="s">
        <v>38</v>
      </c>
      <c r="AB394" s="75" t="s">
        <v>486</v>
      </c>
      <c r="AC394" s="74" t="str">
        <f t="shared" si="5"/>
        <v>Pennington borough, Mercer County</v>
      </c>
      <c r="AD394" s="74"/>
      <c r="AE394" s="74"/>
      <c r="AF394" s="74"/>
      <c r="AG394" s="74"/>
      <c r="AH394" s="74"/>
      <c r="AI394" s="74"/>
      <c r="AJ394" s="74"/>
      <c r="AK394" s="74"/>
      <c r="AL394" s="74"/>
    </row>
    <row r="395" spans="25:38" ht="16.5" x14ac:dyDescent="0.3">
      <c r="Y395" s="74">
        <v>386</v>
      </c>
      <c r="Z395" s="75" t="s">
        <v>983</v>
      </c>
      <c r="AA395" s="76" t="s">
        <v>22</v>
      </c>
      <c r="AB395" s="75" t="s">
        <v>31</v>
      </c>
      <c r="AC395" s="74" t="str">
        <f t="shared" ref="AC395:AC458" si="6">AB395&amp;", "&amp;AA395&amp;" County"</f>
        <v>Penns Grove borough, Salem County</v>
      </c>
      <c r="AD395" s="74"/>
      <c r="AE395" s="74"/>
      <c r="AF395" s="74"/>
      <c r="AG395" s="74"/>
      <c r="AH395" s="74"/>
      <c r="AI395" s="74"/>
      <c r="AJ395" s="74"/>
      <c r="AK395" s="74"/>
      <c r="AL395" s="74"/>
    </row>
    <row r="396" spans="25:38" ht="16.5" x14ac:dyDescent="0.3">
      <c r="Y396" s="74">
        <v>387</v>
      </c>
      <c r="Z396" s="75" t="s">
        <v>984</v>
      </c>
      <c r="AA396" s="76" t="s">
        <v>19</v>
      </c>
      <c r="AB396" s="75" t="s">
        <v>111</v>
      </c>
      <c r="AC396" s="74" t="str">
        <f t="shared" si="6"/>
        <v>Pennsauken township, Camden County</v>
      </c>
      <c r="AD396" s="74"/>
      <c r="AE396" s="74"/>
      <c r="AF396" s="74"/>
      <c r="AG396" s="74"/>
      <c r="AH396" s="74"/>
      <c r="AI396" s="74"/>
      <c r="AJ396" s="74"/>
      <c r="AK396" s="74"/>
      <c r="AL396" s="74"/>
    </row>
    <row r="397" spans="25:38" ht="16.5" x14ac:dyDescent="0.3">
      <c r="Y397" s="74">
        <v>388</v>
      </c>
      <c r="Z397" s="75" t="s">
        <v>985</v>
      </c>
      <c r="AA397" s="76" t="s">
        <v>22</v>
      </c>
      <c r="AB397" s="75" t="s">
        <v>183</v>
      </c>
      <c r="AC397" s="74" t="str">
        <f t="shared" si="6"/>
        <v>Pennsville township, Salem County</v>
      </c>
      <c r="AD397" s="74"/>
      <c r="AE397" s="74"/>
      <c r="AF397" s="74"/>
      <c r="AG397" s="74"/>
      <c r="AH397" s="74"/>
      <c r="AI397" s="74"/>
      <c r="AJ397" s="74"/>
      <c r="AK397" s="74"/>
      <c r="AL397" s="74"/>
    </row>
    <row r="398" spans="25:38" ht="16.5" x14ac:dyDescent="0.3">
      <c r="Y398" s="74">
        <v>389</v>
      </c>
      <c r="Z398" s="75" t="s">
        <v>986</v>
      </c>
      <c r="AA398" s="76" t="s">
        <v>81</v>
      </c>
      <c r="AB398" s="75" t="s">
        <v>448</v>
      </c>
      <c r="AC398" s="74" t="str">
        <f t="shared" si="6"/>
        <v>Pequannock township, Morris County</v>
      </c>
      <c r="AD398" s="74"/>
      <c r="AE398" s="74"/>
      <c r="AF398" s="74"/>
      <c r="AG398" s="74"/>
      <c r="AH398" s="74"/>
      <c r="AI398" s="74"/>
      <c r="AJ398" s="74"/>
      <c r="AK398" s="74"/>
      <c r="AL398" s="74"/>
    </row>
    <row r="399" spans="25:38" ht="16.5" x14ac:dyDescent="0.3">
      <c r="Y399" s="74">
        <v>390</v>
      </c>
      <c r="Z399" s="75" t="s">
        <v>987</v>
      </c>
      <c r="AA399" s="76" t="s">
        <v>49</v>
      </c>
      <c r="AB399" s="75" t="s">
        <v>59</v>
      </c>
      <c r="AC399" s="74" t="str">
        <f t="shared" si="6"/>
        <v>Perth Amboy city, Middlesex County</v>
      </c>
      <c r="AD399" s="74"/>
      <c r="AE399" s="74"/>
      <c r="AF399" s="74"/>
      <c r="AG399" s="74"/>
      <c r="AH399" s="74"/>
      <c r="AI399" s="74"/>
      <c r="AJ399" s="74"/>
      <c r="AK399" s="74"/>
      <c r="AL399" s="74"/>
    </row>
    <row r="400" spans="25:38" ht="16.5" x14ac:dyDescent="0.3">
      <c r="Y400" s="74">
        <v>391</v>
      </c>
      <c r="Z400" s="75" t="s">
        <v>988</v>
      </c>
      <c r="AA400" s="76" t="s">
        <v>63</v>
      </c>
      <c r="AB400" s="75" t="s">
        <v>62</v>
      </c>
      <c r="AC400" s="74" t="str">
        <f t="shared" si="6"/>
        <v>Phillipsburg town, Warren County</v>
      </c>
      <c r="AD400" s="74"/>
      <c r="AE400" s="74"/>
      <c r="AF400" s="74"/>
      <c r="AG400" s="74"/>
      <c r="AH400" s="74"/>
      <c r="AI400" s="74"/>
      <c r="AJ400" s="74"/>
      <c r="AK400" s="74"/>
      <c r="AL400" s="74"/>
    </row>
    <row r="401" spans="25:38" ht="16.5" x14ac:dyDescent="0.3">
      <c r="Y401" s="74">
        <v>392</v>
      </c>
      <c r="Z401" s="75" t="s">
        <v>989</v>
      </c>
      <c r="AA401" s="76" t="s">
        <v>22</v>
      </c>
      <c r="AB401" s="75" t="s">
        <v>337</v>
      </c>
      <c r="AC401" s="74" t="str">
        <f t="shared" si="6"/>
        <v>Pilesgrove township, Salem County</v>
      </c>
      <c r="AD401" s="74"/>
      <c r="AE401" s="74"/>
      <c r="AF401" s="74"/>
      <c r="AG401" s="74"/>
      <c r="AH401" s="74"/>
      <c r="AI401" s="74"/>
      <c r="AJ401" s="74"/>
      <c r="AK401" s="74"/>
      <c r="AL401" s="74"/>
    </row>
    <row r="402" spans="25:38" ht="16.5" x14ac:dyDescent="0.3">
      <c r="Y402" s="74">
        <v>393</v>
      </c>
      <c r="Z402" s="75" t="s">
        <v>990</v>
      </c>
      <c r="AA402" s="76" t="s">
        <v>30</v>
      </c>
      <c r="AB402" s="75" t="s">
        <v>426</v>
      </c>
      <c r="AC402" s="74" t="str">
        <f t="shared" si="6"/>
        <v>Pine Beach borough, Ocean County</v>
      </c>
      <c r="AD402" s="74"/>
      <c r="AE402" s="74"/>
      <c r="AF402" s="74"/>
      <c r="AG402" s="74"/>
      <c r="AH402" s="74"/>
      <c r="AI402" s="74"/>
      <c r="AJ402" s="74"/>
      <c r="AK402" s="74"/>
      <c r="AL402" s="74"/>
    </row>
    <row r="403" spans="25:38" ht="16.5" x14ac:dyDescent="0.3">
      <c r="Y403" s="74">
        <v>394</v>
      </c>
      <c r="Z403" s="75" t="s">
        <v>991</v>
      </c>
      <c r="AA403" s="76" t="s">
        <v>19</v>
      </c>
      <c r="AB403" s="75" t="s">
        <v>95</v>
      </c>
      <c r="AC403" s="74" t="str">
        <f t="shared" si="6"/>
        <v>Pine Hill borough, Camden County</v>
      </c>
      <c r="AD403" s="74"/>
      <c r="AE403" s="74"/>
      <c r="AF403" s="74"/>
      <c r="AG403" s="74"/>
      <c r="AH403" s="74"/>
      <c r="AI403" s="74"/>
      <c r="AJ403" s="74"/>
      <c r="AK403" s="74"/>
      <c r="AL403" s="74"/>
    </row>
    <row r="404" spans="25:38" ht="16.5" x14ac:dyDescent="0.3">
      <c r="Y404" s="74">
        <v>395</v>
      </c>
      <c r="Z404" s="75" t="s">
        <v>992</v>
      </c>
      <c r="AA404" s="76" t="s">
        <v>19</v>
      </c>
      <c r="AB404" s="75" t="s">
        <v>498</v>
      </c>
      <c r="AC404" s="74" t="str">
        <f t="shared" si="6"/>
        <v>Pine Valley borough, Camden County</v>
      </c>
      <c r="AD404" s="74"/>
      <c r="AE404" s="74"/>
      <c r="AF404" s="74"/>
      <c r="AG404" s="74"/>
      <c r="AH404" s="74"/>
      <c r="AI404" s="74"/>
      <c r="AJ404" s="74"/>
      <c r="AK404" s="74"/>
      <c r="AL404" s="74"/>
    </row>
    <row r="405" spans="25:38" ht="16.5" x14ac:dyDescent="0.3">
      <c r="Y405" s="74">
        <v>396</v>
      </c>
      <c r="Z405" s="75" t="s">
        <v>993</v>
      </c>
      <c r="AA405" s="76" t="s">
        <v>49</v>
      </c>
      <c r="AB405" s="75" t="s">
        <v>366</v>
      </c>
      <c r="AC405" s="74" t="str">
        <f t="shared" si="6"/>
        <v>Piscataway township, Middlesex County</v>
      </c>
      <c r="AD405" s="74"/>
      <c r="AE405" s="74"/>
      <c r="AF405" s="74"/>
      <c r="AG405" s="74"/>
      <c r="AH405" s="74"/>
      <c r="AI405" s="74"/>
      <c r="AJ405" s="74"/>
      <c r="AK405" s="74"/>
      <c r="AL405" s="74"/>
    </row>
    <row r="406" spans="25:38" ht="16.5" x14ac:dyDescent="0.3">
      <c r="Y406" s="74">
        <v>397</v>
      </c>
      <c r="Z406" s="75" t="s">
        <v>994</v>
      </c>
      <c r="AA406" s="76" t="s">
        <v>47</v>
      </c>
      <c r="AB406" s="75" t="s">
        <v>282</v>
      </c>
      <c r="AC406" s="74" t="str">
        <f t="shared" si="6"/>
        <v>Pitman borough, Gloucester County</v>
      </c>
      <c r="AD406" s="74"/>
      <c r="AE406" s="74"/>
      <c r="AF406" s="74"/>
      <c r="AG406" s="74"/>
      <c r="AH406" s="74"/>
      <c r="AI406" s="74"/>
      <c r="AJ406" s="74"/>
      <c r="AK406" s="74"/>
      <c r="AL406" s="74"/>
    </row>
    <row r="407" spans="25:38" ht="16.5" x14ac:dyDescent="0.3">
      <c r="Y407" s="74">
        <v>398</v>
      </c>
      <c r="Z407" s="75" t="s">
        <v>995</v>
      </c>
      <c r="AA407" s="76" t="s">
        <v>22</v>
      </c>
      <c r="AB407" s="75" t="s">
        <v>220</v>
      </c>
      <c r="AC407" s="74" t="str">
        <f t="shared" si="6"/>
        <v>Pittsgrove township, Salem County</v>
      </c>
      <c r="AD407" s="74"/>
      <c r="AE407" s="74"/>
      <c r="AF407" s="74"/>
      <c r="AG407" s="74"/>
      <c r="AH407" s="74"/>
      <c r="AI407" s="74"/>
      <c r="AJ407" s="74"/>
      <c r="AK407" s="74"/>
      <c r="AL407" s="74"/>
    </row>
    <row r="408" spans="25:38" ht="16.5" x14ac:dyDescent="0.3">
      <c r="Y408" s="74">
        <v>399</v>
      </c>
      <c r="Z408" s="75" t="s">
        <v>996</v>
      </c>
      <c r="AA408" s="76" t="s">
        <v>61</v>
      </c>
      <c r="AB408" s="75" t="s">
        <v>60</v>
      </c>
      <c r="AC408" s="74" t="str">
        <f t="shared" si="6"/>
        <v>Plainfield city, Union County</v>
      </c>
      <c r="AD408" s="74"/>
      <c r="AE408" s="74"/>
      <c r="AF408" s="74"/>
      <c r="AG408" s="74"/>
      <c r="AH408" s="74"/>
      <c r="AI408" s="74"/>
      <c r="AJ408" s="74"/>
      <c r="AK408" s="74"/>
      <c r="AL408" s="74"/>
    </row>
    <row r="409" spans="25:38" ht="16.5" x14ac:dyDescent="0.3">
      <c r="Y409" s="74">
        <v>400</v>
      </c>
      <c r="Z409" s="75" t="s">
        <v>997</v>
      </c>
      <c r="AA409" s="76" t="s">
        <v>49</v>
      </c>
      <c r="AB409" s="75" t="s">
        <v>474</v>
      </c>
      <c r="AC409" s="74" t="str">
        <f t="shared" si="6"/>
        <v>Plainsboro township, Middlesex County</v>
      </c>
      <c r="AD409" s="74"/>
      <c r="AE409" s="74"/>
      <c r="AF409" s="74"/>
      <c r="AG409" s="74"/>
      <c r="AH409" s="74"/>
      <c r="AI409" s="74"/>
      <c r="AJ409" s="74"/>
      <c r="AK409" s="74"/>
      <c r="AL409" s="74"/>
    </row>
    <row r="410" spans="25:38" ht="16.5" x14ac:dyDescent="0.3">
      <c r="Y410" s="74">
        <v>401</v>
      </c>
      <c r="Z410" s="75" t="s">
        <v>998</v>
      </c>
      <c r="AA410" s="76" t="s">
        <v>24</v>
      </c>
      <c r="AB410" s="75" t="s">
        <v>42</v>
      </c>
      <c r="AC410" s="74" t="str">
        <f t="shared" si="6"/>
        <v>Pleasantville city, Atlantic County</v>
      </c>
      <c r="AD410" s="74"/>
      <c r="AE410" s="74"/>
      <c r="AF410" s="74"/>
      <c r="AG410" s="74"/>
      <c r="AH410" s="74"/>
      <c r="AI410" s="74"/>
      <c r="AJ410" s="74"/>
      <c r="AK410" s="74"/>
      <c r="AL410" s="74"/>
    </row>
    <row r="411" spans="25:38" ht="16.5" x14ac:dyDescent="0.3">
      <c r="Y411" s="74">
        <v>402</v>
      </c>
      <c r="Z411" s="75" t="s">
        <v>999</v>
      </c>
      <c r="AA411" s="76" t="s">
        <v>30</v>
      </c>
      <c r="AB411" s="75" t="s">
        <v>311</v>
      </c>
      <c r="AC411" s="74" t="str">
        <f t="shared" si="6"/>
        <v>Plumsted township, Ocean County</v>
      </c>
      <c r="AD411" s="74"/>
      <c r="AE411" s="74"/>
      <c r="AF411" s="74"/>
      <c r="AG411" s="74"/>
      <c r="AH411" s="74"/>
      <c r="AI411" s="74"/>
      <c r="AJ411" s="74"/>
      <c r="AK411" s="74"/>
      <c r="AL411" s="74"/>
    </row>
    <row r="412" spans="25:38" ht="16.5" x14ac:dyDescent="0.3">
      <c r="Y412" s="74">
        <v>403</v>
      </c>
      <c r="Z412" s="75" t="s">
        <v>1000</v>
      </c>
      <c r="AA412" s="76" t="s">
        <v>63</v>
      </c>
      <c r="AB412" s="75" t="s">
        <v>240</v>
      </c>
      <c r="AC412" s="74" t="str">
        <f t="shared" si="6"/>
        <v>Pohatcong township, Warren County</v>
      </c>
      <c r="AD412" s="74"/>
      <c r="AE412" s="74"/>
      <c r="AF412" s="74"/>
      <c r="AG412" s="74"/>
      <c r="AH412" s="74"/>
      <c r="AI412" s="74"/>
      <c r="AJ412" s="74"/>
      <c r="AK412" s="74"/>
      <c r="AL412" s="74"/>
    </row>
    <row r="413" spans="25:38" ht="16.5" x14ac:dyDescent="0.3">
      <c r="Y413" s="74">
        <v>404</v>
      </c>
      <c r="Z413" s="75" t="s">
        <v>1001</v>
      </c>
      <c r="AA413" s="76" t="s">
        <v>30</v>
      </c>
      <c r="AB413" s="75" t="s">
        <v>345</v>
      </c>
      <c r="AC413" s="74" t="str">
        <f t="shared" si="6"/>
        <v>Point Pleasant Beach borough, Ocean County</v>
      </c>
      <c r="AD413" s="74"/>
      <c r="AE413" s="74"/>
      <c r="AF413" s="74"/>
      <c r="AG413" s="74"/>
      <c r="AH413" s="74"/>
      <c r="AI413" s="74"/>
      <c r="AJ413" s="74"/>
      <c r="AK413" s="74"/>
      <c r="AL413" s="74"/>
    </row>
    <row r="414" spans="25:38" ht="16.5" x14ac:dyDescent="0.3">
      <c r="Y414" s="74">
        <v>405</v>
      </c>
      <c r="Z414" s="76" t="s">
        <v>1002</v>
      </c>
      <c r="AA414" s="76" t="s">
        <v>30</v>
      </c>
      <c r="AB414" s="75" t="s">
        <v>377</v>
      </c>
      <c r="AC414" s="74" t="str">
        <f t="shared" si="6"/>
        <v>Point Pleasant borough, Ocean County</v>
      </c>
      <c r="AD414" s="74"/>
      <c r="AE414" s="74"/>
      <c r="AF414" s="74"/>
      <c r="AG414" s="74"/>
      <c r="AH414" s="74"/>
      <c r="AI414" s="74"/>
      <c r="AJ414" s="74"/>
      <c r="AK414" s="74"/>
      <c r="AL414" s="74"/>
    </row>
    <row r="415" spans="25:38" ht="16.5" x14ac:dyDescent="0.3">
      <c r="Y415" s="74">
        <v>406</v>
      </c>
      <c r="Z415" s="75" t="s">
        <v>1003</v>
      </c>
      <c r="AA415" s="76" t="s">
        <v>33</v>
      </c>
      <c r="AB415" s="75" t="s">
        <v>329</v>
      </c>
      <c r="AC415" s="74" t="str">
        <f t="shared" si="6"/>
        <v>Pompton Lakes borough, Passaic County</v>
      </c>
      <c r="AD415" s="74"/>
      <c r="AE415" s="74"/>
      <c r="AF415" s="74"/>
      <c r="AG415" s="74"/>
      <c r="AH415" s="74"/>
      <c r="AI415" s="74"/>
      <c r="AJ415" s="74"/>
      <c r="AK415" s="74"/>
      <c r="AL415" s="74"/>
    </row>
    <row r="416" spans="25:38" ht="16.5" x14ac:dyDescent="0.3">
      <c r="Y416" s="74">
        <v>407</v>
      </c>
      <c r="Z416" s="75" t="s">
        <v>1004</v>
      </c>
      <c r="AA416" s="76" t="s">
        <v>24</v>
      </c>
      <c r="AB416" s="75" t="s">
        <v>239</v>
      </c>
      <c r="AC416" s="74" t="str">
        <f t="shared" si="6"/>
        <v>Port Republic city, Atlantic County</v>
      </c>
      <c r="AD416" s="74"/>
      <c r="AE416" s="74"/>
      <c r="AF416" s="74"/>
      <c r="AG416" s="74"/>
      <c r="AH416" s="74"/>
      <c r="AI416" s="74"/>
      <c r="AJ416" s="74"/>
      <c r="AK416" s="74"/>
      <c r="AL416" s="74"/>
    </row>
    <row r="417" spans="25:38" ht="16.5" x14ac:dyDescent="0.3">
      <c r="Y417" s="74">
        <v>408</v>
      </c>
      <c r="Z417" s="75" t="s">
        <v>1005</v>
      </c>
      <c r="AA417" s="76" t="s">
        <v>38</v>
      </c>
      <c r="AB417" s="75" t="s">
        <v>512</v>
      </c>
      <c r="AC417" s="74" t="str">
        <f t="shared" si="6"/>
        <v>Princeton borough, Mercer County</v>
      </c>
      <c r="AD417" s="74"/>
      <c r="AE417" s="74"/>
      <c r="AF417" s="74"/>
      <c r="AG417" s="74"/>
      <c r="AH417" s="74"/>
      <c r="AI417" s="74"/>
      <c r="AJ417" s="74"/>
      <c r="AK417" s="74"/>
      <c r="AL417" s="74"/>
    </row>
    <row r="418" spans="25:38" ht="16.5" x14ac:dyDescent="0.3">
      <c r="Y418" s="74">
        <v>409</v>
      </c>
      <c r="Z418" s="75" t="s">
        <v>1006</v>
      </c>
      <c r="AA418" s="76" t="s">
        <v>33</v>
      </c>
      <c r="AB418" s="75" t="s">
        <v>75</v>
      </c>
      <c r="AC418" s="74" t="str">
        <f t="shared" si="6"/>
        <v>Prospect Park borough, Passaic County</v>
      </c>
      <c r="AD418" s="74"/>
      <c r="AE418" s="74"/>
      <c r="AF418" s="74"/>
      <c r="AG418" s="74"/>
      <c r="AH418" s="74"/>
      <c r="AI418" s="74"/>
      <c r="AJ418" s="74"/>
      <c r="AK418" s="74"/>
      <c r="AL418" s="74"/>
    </row>
    <row r="419" spans="25:38" ht="16.5" x14ac:dyDescent="0.3">
      <c r="Y419" s="74">
        <v>410</v>
      </c>
      <c r="Z419" s="75" t="s">
        <v>1007</v>
      </c>
      <c r="AA419" s="76" t="s">
        <v>22</v>
      </c>
      <c r="AB419" s="75" t="s">
        <v>157</v>
      </c>
      <c r="AC419" s="74" t="str">
        <f t="shared" si="6"/>
        <v>Quinton township, Salem County</v>
      </c>
      <c r="AD419" s="74"/>
      <c r="AE419" s="74"/>
      <c r="AF419" s="74"/>
      <c r="AG419" s="74"/>
      <c r="AH419" s="74"/>
      <c r="AI419" s="74"/>
      <c r="AJ419" s="74"/>
      <c r="AK419" s="74"/>
      <c r="AL419" s="74"/>
    </row>
    <row r="420" spans="25:38" ht="16.5" x14ac:dyDescent="0.3">
      <c r="Y420" s="74">
        <v>411</v>
      </c>
      <c r="Z420" s="75" t="s">
        <v>1008</v>
      </c>
      <c r="AA420" s="76" t="s">
        <v>61</v>
      </c>
      <c r="AB420" s="75" t="s">
        <v>173</v>
      </c>
      <c r="AC420" s="74" t="str">
        <f t="shared" si="6"/>
        <v>Rahway city, Union County</v>
      </c>
      <c r="AD420" s="74"/>
      <c r="AE420" s="74"/>
      <c r="AF420" s="74"/>
      <c r="AG420" s="74"/>
      <c r="AH420" s="74"/>
      <c r="AI420" s="74"/>
      <c r="AJ420" s="74"/>
      <c r="AK420" s="74"/>
      <c r="AL420" s="74"/>
    </row>
    <row r="421" spans="25:38" ht="16.5" x14ac:dyDescent="0.3">
      <c r="Y421" s="74">
        <v>412</v>
      </c>
      <c r="Z421" s="75" t="s">
        <v>1009</v>
      </c>
      <c r="AA421" s="76" t="s">
        <v>93</v>
      </c>
      <c r="AB421" s="75" t="s">
        <v>564</v>
      </c>
      <c r="AC421" s="74" t="str">
        <f t="shared" si="6"/>
        <v>Ramsey borough, Bergen County</v>
      </c>
      <c r="AD421" s="74"/>
      <c r="AE421" s="74"/>
      <c r="AF421" s="74"/>
      <c r="AG421" s="74"/>
      <c r="AH421" s="74"/>
      <c r="AI421" s="74"/>
      <c r="AJ421" s="74"/>
      <c r="AK421" s="74"/>
      <c r="AL421" s="74"/>
    </row>
    <row r="422" spans="25:38" ht="16.5" x14ac:dyDescent="0.3">
      <c r="Y422" s="74">
        <v>413</v>
      </c>
      <c r="Z422" s="75" t="s">
        <v>1010</v>
      </c>
      <c r="AA422" s="76" t="s">
        <v>81</v>
      </c>
      <c r="AB422" s="75" t="s">
        <v>530</v>
      </c>
      <c r="AC422" s="74" t="str">
        <f t="shared" si="6"/>
        <v>Randolph township, Morris County</v>
      </c>
      <c r="AD422" s="74"/>
      <c r="AE422" s="74"/>
      <c r="AF422" s="74"/>
      <c r="AG422" s="74"/>
      <c r="AH422" s="74"/>
      <c r="AI422" s="74"/>
      <c r="AJ422" s="74"/>
      <c r="AK422" s="74"/>
      <c r="AL422" s="74"/>
    </row>
    <row r="423" spans="25:38" ht="16.5" x14ac:dyDescent="0.3">
      <c r="Y423" s="74">
        <v>414</v>
      </c>
      <c r="Z423" s="75" t="s">
        <v>1011</v>
      </c>
      <c r="AA423" s="76" t="s">
        <v>172</v>
      </c>
      <c r="AB423" s="75" t="s">
        <v>384</v>
      </c>
      <c r="AC423" s="74" t="str">
        <f t="shared" si="6"/>
        <v>Raritan borough, Somerset County</v>
      </c>
      <c r="AD423" s="74"/>
      <c r="AE423" s="74"/>
      <c r="AF423" s="74"/>
      <c r="AG423" s="74"/>
      <c r="AH423" s="74"/>
      <c r="AI423" s="74"/>
      <c r="AJ423" s="74"/>
      <c r="AK423" s="74"/>
      <c r="AL423" s="74"/>
    </row>
    <row r="424" spans="25:38" ht="16.5" x14ac:dyDescent="0.3">
      <c r="Y424" s="74">
        <v>415</v>
      </c>
      <c r="Z424" s="75" t="s">
        <v>1012</v>
      </c>
      <c r="AA424" s="76" t="s">
        <v>91</v>
      </c>
      <c r="AB424" s="75" t="s">
        <v>472</v>
      </c>
      <c r="AC424" s="74" t="str">
        <f t="shared" si="6"/>
        <v>Raritan township, Hunterdon County</v>
      </c>
      <c r="AD424" s="74"/>
      <c r="AE424" s="74"/>
      <c r="AF424" s="74"/>
      <c r="AG424" s="74"/>
      <c r="AH424" s="74"/>
      <c r="AI424" s="74"/>
      <c r="AJ424" s="74"/>
      <c r="AK424" s="74"/>
      <c r="AL424" s="74"/>
    </row>
    <row r="425" spans="25:38" ht="16.5" x14ac:dyDescent="0.3">
      <c r="Y425" s="74">
        <v>416</v>
      </c>
      <c r="Z425" s="75" t="s">
        <v>1013</v>
      </c>
      <c r="AA425" s="76" t="s">
        <v>91</v>
      </c>
      <c r="AB425" s="75" t="s">
        <v>494</v>
      </c>
      <c r="AC425" s="74" t="str">
        <f t="shared" si="6"/>
        <v>Readington township, Hunterdon County</v>
      </c>
      <c r="AD425" s="74"/>
      <c r="AE425" s="74"/>
      <c r="AF425" s="74"/>
      <c r="AG425" s="74"/>
      <c r="AH425" s="74"/>
      <c r="AI425" s="74"/>
      <c r="AJ425" s="74"/>
      <c r="AK425" s="74"/>
      <c r="AL425" s="74"/>
    </row>
    <row r="426" spans="25:38" ht="16.5" x14ac:dyDescent="0.3">
      <c r="Y426" s="74">
        <v>417</v>
      </c>
      <c r="Z426" s="75" t="s">
        <v>1014</v>
      </c>
      <c r="AA426" s="76" t="s">
        <v>54</v>
      </c>
      <c r="AB426" s="75" t="s">
        <v>164</v>
      </c>
      <c r="AC426" s="74" t="str">
        <f t="shared" si="6"/>
        <v>Red Bank borough, Monmouth County</v>
      </c>
      <c r="AD426" s="74"/>
      <c r="AE426" s="74"/>
      <c r="AF426" s="74"/>
      <c r="AG426" s="74"/>
      <c r="AH426" s="74"/>
      <c r="AI426" s="74"/>
      <c r="AJ426" s="74"/>
      <c r="AK426" s="74"/>
      <c r="AL426" s="74"/>
    </row>
    <row r="427" spans="25:38" ht="16.5" x14ac:dyDescent="0.3">
      <c r="Y427" s="74">
        <v>418</v>
      </c>
      <c r="Z427" s="75" t="s">
        <v>1015</v>
      </c>
      <c r="AA427" s="76" t="s">
        <v>93</v>
      </c>
      <c r="AB427" s="75" t="s">
        <v>319</v>
      </c>
      <c r="AC427" s="74" t="str">
        <f t="shared" si="6"/>
        <v>Ridgefield borough, Bergen County</v>
      </c>
      <c r="AD427" s="74"/>
      <c r="AE427" s="74"/>
      <c r="AF427" s="74"/>
      <c r="AG427" s="74"/>
      <c r="AH427" s="74"/>
      <c r="AI427" s="74"/>
      <c r="AJ427" s="74"/>
      <c r="AK427" s="74"/>
      <c r="AL427" s="74"/>
    </row>
    <row r="428" spans="25:38" ht="16.5" x14ac:dyDescent="0.3">
      <c r="Y428" s="74">
        <v>419</v>
      </c>
      <c r="Z428" s="75" t="s">
        <v>1016</v>
      </c>
      <c r="AA428" s="76" t="s">
        <v>93</v>
      </c>
      <c r="AB428" s="75" t="s">
        <v>252</v>
      </c>
      <c r="AC428" s="74" t="str">
        <f t="shared" si="6"/>
        <v>Ridgefield Park village, Bergen County</v>
      </c>
      <c r="AD428" s="74"/>
      <c r="AE428" s="74"/>
      <c r="AF428" s="74"/>
      <c r="AG428" s="74"/>
      <c r="AH428" s="74"/>
      <c r="AI428" s="74"/>
      <c r="AJ428" s="74"/>
      <c r="AK428" s="74"/>
      <c r="AL428" s="74"/>
    </row>
    <row r="429" spans="25:38" ht="16.5" x14ac:dyDescent="0.3">
      <c r="Y429" s="74">
        <v>420</v>
      </c>
      <c r="Z429" s="75" t="s">
        <v>1017</v>
      </c>
      <c r="AA429" s="76" t="s">
        <v>93</v>
      </c>
      <c r="AB429" s="75" t="s">
        <v>561</v>
      </c>
      <c r="AC429" s="74" t="str">
        <f t="shared" si="6"/>
        <v>Ridgewood village, Bergen County</v>
      </c>
      <c r="AD429" s="74"/>
      <c r="AE429" s="74"/>
      <c r="AF429" s="74"/>
      <c r="AG429" s="74"/>
      <c r="AH429" s="74"/>
      <c r="AI429" s="74"/>
      <c r="AJ429" s="74"/>
      <c r="AK429" s="74"/>
      <c r="AL429" s="74"/>
    </row>
    <row r="430" spans="25:38" ht="16.5" x14ac:dyDescent="0.3">
      <c r="Y430" s="74">
        <v>421</v>
      </c>
      <c r="Z430" s="75" t="s">
        <v>1018</v>
      </c>
      <c r="AA430" s="76" t="s">
        <v>33</v>
      </c>
      <c r="AB430" s="75" t="s">
        <v>429</v>
      </c>
      <c r="AC430" s="74" t="str">
        <f t="shared" si="6"/>
        <v>Ringwood borough, Passaic County</v>
      </c>
      <c r="AD430" s="74"/>
      <c r="AE430" s="74"/>
      <c r="AF430" s="74"/>
      <c r="AG430" s="74"/>
      <c r="AH430" s="74"/>
      <c r="AI430" s="74"/>
      <c r="AJ430" s="74"/>
      <c r="AK430" s="74"/>
      <c r="AL430" s="74"/>
    </row>
    <row r="431" spans="25:38" ht="16.5" x14ac:dyDescent="0.3">
      <c r="Y431" s="74">
        <v>422</v>
      </c>
      <c r="Z431" s="75" t="s">
        <v>1019</v>
      </c>
      <c r="AA431" s="76" t="s">
        <v>93</v>
      </c>
      <c r="AB431" s="75" t="s">
        <v>476</v>
      </c>
      <c r="AC431" s="74" t="str">
        <f t="shared" si="6"/>
        <v>River Edge borough, Bergen County</v>
      </c>
      <c r="AD431" s="74"/>
      <c r="AE431" s="74"/>
      <c r="AF431" s="74"/>
      <c r="AG431" s="74"/>
      <c r="AH431" s="74"/>
      <c r="AI431" s="74"/>
      <c r="AJ431" s="74"/>
      <c r="AK431" s="74"/>
      <c r="AL431" s="74"/>
    </row>
    <row r="432" spans="25:38" ht="16.5" x14ac:dyDescent="0.3">
      <c r="Y432" s="74">
        <v>423</v>
      </c>
      <c r="Z432" s="75" t="s">
        <v>1020</v>
      </c>
      <c r="AA432" s="76" t="s">
        <v>93</v>
      </c>
      <c r="AB432" s="75" t="s">
        <v>538</v>
      </c>
      <c r="AC432" s="74" t="str">
        <f t="shared" si="6"/>
        <v>River Vale township, Bergen County</v>
      </c>
      <c r="AD432" s="74"/>
      <c r="AE432" s="74"/>
      <c r="AF432" s="74"/>
      <c r="AG432" s="74"/>
      <c r="AH432" s="74"/>
      <c r="AI432" s="74"/>
      <c r="AJ432" s="74"/>
      <c r="AK432" s="74"/>
      <c r="AL432" s="74"/>
    </row>
    <row r="433" spans="25:38" ht="16.5" x14ac:dyDescent="0.3">
      <c r="Y433" s="74">
        <v>424</v>
      </c>
      <c r="Z433" s="75" t="s">
        <v>1021</v>
      </c>
      <c r="AA433" s="76" t="s">
        <v>81</v>
      </c>
      <c r="AB433" s="75" t="s">
        <v>475</v>
      </c>
      <c r="AC433" s="74" t="str">
        <f t="shared" si="6"/>
        <v>Riverdale borough, Morris County</v>
      </c>
      <c r="AD433" s="74"/>
      <c r="AE433" s="74"/>
      <c r="AF433" s="74"/>
      <c r="AG433" s="74"/>
      <c r="AH433" s="74"/>
      <c r="AI433" s="74"/>
      <c r="AJ433" s="74"/>
      <c r="AK433" s="74"/>
      <c r="AL433" s="74"/>
    </row>
    <row r="434" spans="25:38" ht="16.5" x14ac:dyDescent="0.3">
      <c r="Y434" s="74">
        <v>425</v>
      </c>
      <c r="Z434" s="75" t="s">
        <v>1022</v>
      </c>
      <c r="AA434" s="76" t="s">
        <v>44</v>
      </c>
      <c r="AB434" s="75" t="s">
        <v>119</v>
      </c>
      <c r="AC434" s="74" t="str">
        <f t="shared" si="6"/>
        <v>Riverside township, Burlington County</v>
      </c>
      <c r="AD434" s="74"/>
      <c r="AE434" s="74"/>
      <c r="AF434" s="74"/>
      <c r="AG434" s="74"/>
      <c r="AH434" s="74"/>
      <c r="AI434" s="74"/>
      <c r="AJ434" s="74"/>
      <c r="AK434" s="74"/>
      <c r="AL434" s="74"/>
    </row>
    <row r="435" spans="25:38" ht="16.5" x14ac:dyDescent="0.3">
      <c r="Y435" s="74">
        <v>426</v>
      </c>
      <c r="Z435" s="75" t="s">
        <v>1023</v>
      </c>
      <c r="AA435" s="76" t="s">
        <v>44</v>
      </c>
      <c r="AB435" s="75" t="s">
        <v>389</v>
      </c>
      <c r="AC435" s="74" t="str">
        <f t="shared" si="6"/>
        <v>Riverton borough, Burlington County</v>
      </c>
      <c r="AD435" s="74"/>
      <c r="AE435" s="74"/>
      <c r="AF435" s="74"/>
      <c r="AG435" s="74"/>
      <c r="AH435" s="74"/>
      <c r="AI435" s="74"/>
      <c r="AJ435" s="74"/>
      <c r="AK435" s="74"/>
      <c r="AL435" s="74"/>
    </row>
    <row r="436" spans="25:38" ht="16.5" x14ac:dyDescent="0.3">
      <c r="Y436" s="74">
        <v>427</v>
      </c>
      <c r="Z436" s="75" t="s">
        <v>1024</v>
      </c>
      <c r="AA436" s="76" t="s">
        <v>38</v>
      </c>
      <c r="AB436" s="75" t="s">
        <v>536</v>
      </c>
      <c r="AC436" s="74" t="str">
        <f t="shared" si="6"/>
        <v>Robbinsville township, Mercer County</v>
      </c>
      <c r="AD436" s="74"/>
      <c r="AE436" s="74"/>
      <c r="AF436" s="74"/>
      <c r="AG436" s="74"/>
      <c r="AH436" s="74"/>
      <c r="AI436" s="74"/>
      <c r="AJ436" s="74"/>
      <c r="AK436" s="74"/>
      <c r="AL436" s="74"/>
    </row>
    <row r="437" spans="25:38" ht="16.5" x14ac:dyDescent="0.3">
      <c r="Y437" s="74">
        <v>428</v>
      </c>
      <c r="Z437" s="75" t="s">
        <v>1025</v>
      </c>
      <c r="AA437" s="76" t="s">
        <v>93</v>
      </c>
      <c r="AB437" s="75" t="s">
        <v>316</v>
      </c>
      <c r="AC437" s="74" t="str">
        <f t="shared" si="6"/>
        <v>Rochelle Park township, Bergen County</v>
      </c>
      <c r="AD437" s="74"/>
      <c r="AE437" s="74"/>
      <c r="AF437" s="74"/>
      <c r="AG437" s="74"/>
      <c r="AH437" s="74"/>
      <c r="AI437" s="74"/>
      <c r="AJ437" s="74"/>
      <c r="AK437" s="74"/>
      <c r="AL437" s="74"/>
    </row>
    <row r="438" spans="25:38" ht="16.5" x14ac:dyDescent="0.3">
      <c r="Y438" s="74">
        <v>429</v>
      </c>
      <c r="Z438" s="75" t="s">
        <v>1026</v>
      </c>
      <c r="AA438" s="76" t="s">
        <v>81</v>
      </c>
      <c r="AB438" s="75" t="s">
        <v>404</v>
      </c>
      <c r="AC438" s="74" t="str">
        <f t="shared" si="6"/>
        <v>Rockaway borough, Morris County</v>
      </c>
      <c r="AD438" s="74"/>
      <c r="AE438" s="74"/>
      <c r="AF438" s="74"/>
      <c r="AG438" s="74"/>
      <c r="AH438" s="74"/>
      <c r="AI438" s="74"/>
      <c r="AJ438" s="74"/>
      <c r="AK438" s="74"/>
      <c r="AL438" s="74"/>
    </row>
    <row r="439" spans="25:38" ht="16.5" x14ac:dyDescent="0.3">
      <c r="Y439" s="74">
        <v>430</v>
      </c>
      <c r="Z439" s="75" t="s">
        <v>1027</v>
      </c>
      <c r="AA439" s="76" t="s">
        <v>81</v>
      </c>
      <c r="AB439" s="75" t="s">
        <v>471</v>
      </c>
      <c r="AC439" s="74" t="str">
        <f t="shared" si="6"/>
        <v>Rockaway township, Morris County</v>
      </c>
      <c r="AD439" s="74"/>
      <c r="AE439" s="74"/>
      <c r="AF439" s="74"/>
      <c r="AG439" s="74"/>
      <c r="AH439" s="74"/>
      <c r="AI439" s="74"/>
      <c r="AJ439" s="74"/>
      <c r="AK439" s="74"/>
      <c r="AL439" s="74"/>
    </row>
    <row r="440" spans="25:38" ht="16.5" x14ac:dyDescent="0.3">
      <c r="Y440" s="74">
        <v>431</v>
      </c>
      <c r="Z440" s="75" t="s">
        <v>1028</v>
      </c>
      <c r="AA440" s="76" t="s">
        <v>93</v>
      </c>
      <c r="AB440" s="75" t="s">
        <v>464</v>
      </c>
      <c r="AC440" s="74" t="str">
        <f t="shared" si="6"/>
        <v>Rockleigh borough, Bergen County</v>
      </c>
      <c r="AD440" s="74"/>
      <c r="AE440" s="74"/>
      <c r="AF440" s="74"/>
      <c r="AG440" s="74"/>
      <c r="AH440" s="74"/>
      <c r="AI440" s="74"/>
      <c r="AJ440" s="74"/>
      <c r="AK440" s="74"/>
      <c r="AL440" s="74"/>
    </row>
    <row r="441" spans="25:38" ht="16.5" x14ac:dyDescent="0.3">
      <c r="Y441" s="74">
        <v>432</v>
      </c>
      <c r="Z441" s="75" t="s">
        <v>1029</v>
      </c>
      <c r="AA441" s="76" t="s">
        <v>172</v>
      </c>
      <c r="AB441" s="75" t="s">
        <v>506</v>
      </c>
      <c r="AC441" s="74" t="str">
        <f t="shared" si="6"/>
        <v>Rocky Hill borough, Somerset County</v>
      </c>
      <c r="AD441" s="74"/>
      <c r="AE441" s="74"/>
      <c r="AF441" s="74"/>
      <c r="AG441" s="74"/>
      <c r="AH441" s="74"/>
      <c r="AI441" s="74"/>
      <c r="AJ441" s="74"/>
      <c r="AK441" s="74"/>
      <c r="AL441" s="74"/>
    </row>
    <row r="442" spans="25:38" ht="16.5" x14ac:dyDescent="0.3">
      <c r="Y442" s="74">
        <v>433</v>
      </c>
      <c r="Z442" s="75" t="s">
        <v>1030</v>
      </c>
      <c r="AA442" s="76" t="s">
        <v>54</v>
      </c>
      <c r="AB442" s="75" t="s">
        <v>374</v>
      </c>
      <c r="AC442" s="74" t="str">
        <f t="shared" si="6"/>
        <v>Roosevelt borough, Monmouth County</v>
      </c>
      <c r="AD442" s="74"/>
      <c r="AE442" s="74"/>
      <c r="AF442" s="74"/>
      <c r="AG442" s="74"/>
      <c r="AH442" s="74"/>
      <c r="AI442" s="74"/>
      <c r="AJ442" s="74"/>
      <c r="AK442" s="74"/>
      <c r="AL442" s="74"/>
    </row>
    <row r="443" spans="25:38" ht="16.5" x14ac:dyDescent="0.3">
      <c r="Y443" s="74">
        <v>434</v>
      </c>
      <c r="Z443" s="75" t="s">
        <v>1031</v>
      </c>
      <c r="AA443" s="76" t="s">
        <v>41</v>
      </c>
      <c r="AB443" s="75" t="s">
        <v>519</v>
      </c>
      <c r="AC443" s="74" t="str">
        <f t="shared" si="6"/>
        <v>Roseland borough, Essex County</v>
      </c>
      <c r="AD443" s="74"/>
      <c r="AE443" s="74"/>
      <c r="AF443" s="74"/>
      <c r="AG443" s="74"/>
      <c r="AH443" s="74"/>
      <c r="AI443" s="74"/>
      <c r="AJ443" s="74"/>
      <c r="AK443" s="74"/>
      <c r="AL443" s="74"/>
    </row>
    <row r="444" spans="25:38" ht="16.5" x14ac:dyDescent="0.3">
      <c r="Y444" s="74">
        <v>435</v>
      </c>
      <c r="Z444" s="75" t="s">
        <v>1032</v>
      </c>
      <c r="AA444" s="76" t="s">
        <v>61</v>
      </c>
      <c r="AB444" s="75" t="s">
        <v>112</v>
      </c>
      <c r="AC444" s="74" t="str">
        <f t="shared" si="6"/>
        <v>Roselle borough, Union County</v>
      </c>
      <c r="AD444" s="74"/>
      <c r="AE444" s="74"/>
      <c r="AF444" s="74"/>
      <c r="AG444" s="74"/>
      <c r="AH444" s="74"/>
      <c r="AI444" s="74"/>
      <c r="AJ444" s="74"/>
      <c r="AK444" s="74"/>
      <c r="AL444" s="74"/>
    </row>
    <row r="445" spans="25:38" ht="16.5" x14ac:dyDescent="0.3">
      <c r="Y445" s="74">
        <v>436</v>
      </c>
      <c r="Z445" s="75" t="s">
        <v>1033</v>
      </c>
      <c r="AA445" s="76" t="s">
        <v>61</v>
      </c>
      <c r="AB445" s="75" t="s">
        <v>253</v>
      </c>
      <c r="AC445" s="74" t="str">
        <f t="shared" si="6"/>
        <v>Roselle Park borough, Union County</v>
      </c>
      <c r="AD445" s="74"/>
      <c r="AE445" s="74"/>
      <c r="AF445" s="74"/>
      <c r="AG445" s="74"/>
      <c r="AH445" s="74"/>
      <c r="AI445" s="74"/>
      <c r="AJ445" s="74"/>
      <c r="AK445" s="74"/>
      <c r="AL445" s="74"/>
    </row>
    <row r="446" spans="25:38" ht="16.5" x14ac:dyDescent="0.3">
      <c r="Y446" s="74">
        <v>437</v>
      </c>
      <c r="Z446" s="75" t="s">
        <v>1034</v>
      </c>
      <c r="AA446" s="76" t="s">
        <v>81</v>
      </c>
      <c r="AB446" s="75" t="s">
        <v>432</v>
      </c>
      <c r="AC446" s="74" t="str">
        <f t="shared" si="6"/>
        <v>Roxbury township, Morris County</v>
      </c>
      <c r="AD446" s="74"/>
      <c r="AE446" s="74"/>
      <c r="AF446" s="74"/>
      <c r="AG446" s="74"/>
      <c r="AH446" s="74"/>
      <c r="AI446" s="74"/>
      <c r="AJ446" s="74"/>
      <c r="AK446" s="74"/>
      <c r="AL446" s="74"/>
    </row>
    <row r="447" spans="25:38" ht="16.5" x14ac:dyDescent="0.3">
      <c r="Y447" s="74">
        <v>438</v>
      </c>
      <c r="Z447" s="75" t="s">
        <v>1035</v>
      </c>
      <c r="AA447" s="76" t="s">
        <v>54</v>
      </c>
      <c r="AB447" s="75" t="s">
        <v>560</v>
      </c>
      <c r="AC447" s="74" t="str">
        <f t="shared" si="6"/>
        <v>Rumson borough, Monmouth County</v>
      </c>
      <c r="AD447" s="74"/>
      <c r="AE447" s="74"/>
      <c r="AF447" s="74"/>
      <c r="AG447" s="74"/>
      <c r="AH447" s="74"/>
      <c r="AI447" s="74"/>
      <c r="AJ447" s="74"/>
      <c r="AK447" s="74"/>
      <c r="AL447" s="74"/>
    </row>
    <row r="448" spans="25:38" ht="16.5" x14ac:dyDescent="0.3">
      <c r="Y448" s="74">
        <v>439</v>
      </c>
      <c r="Z448" s="75" t="s">
        <v>1036</v>
      </c>
      <c r="AA448" s="76" t="s">
        <v>19</v>
      </c>
      <c r="AB448" s="75" t="s">
        <v>162</v>
      </c>
      <c r="AC448" s="74" t="str">
        <f t="shared" si="6"/>
        <v>Runnemede borough, Camden County</v>
      </c>
      <c r="AD448" s="74"/>
      <c r="AE448" s="74"/>
      <c r="AF448" s="74"/>
      <c r="AG448" s="74"/>
      <c r="AH448" s="74"/>
      <c r="AI448" s="74"/>
      <c r="AJ448" s="74"/>
      <c r="AK448" s="74"/>
      <c r="AL448" s="74"/>
    </row>
    <row r="449" spans="25:38" ht="16.5" x14ac:dyDescent="0.3">
      <c r="Y449" s="74">
        <v>440</v>
      </c>
      <c r="Z449" s="75" t="s">
        <v>1037</v>
      </c>
      <c r="AA449" s="76" t="s">
        <v>93</v>
      </c>
      <c r="AB449" s="75" t="s">
        <v>414</v>
      </c>
      <c r="AC449" s="74" t="str">
        <f t="shared" si="6"/>
        <v>Rutherford borough, Bergen County</v>
      </c>
      <c r="AD449" s="74"/>
      <c r="AE449" s="74"/>
      <c r="AF449" s="74"/>
      <c r="AG449" s="74"/>
      <c r="AH449" s="74"/>
      <c r="AI449" s="74"/>
      <c r="AJ449" s="74"/>
      <c r="AK449" s="74"/>
      <c r="AL449" s="74"/>
    </row>
    <row r="450" spans="25:38" ht="16.5" x14ac:dyDescent="0.3">
      <c r="Y450" s="74">
        <v>441</v>
      </c>
      <c r="Z450" s="75" t="s">
        <v>1038</v>
      </c>
      <c r="AA450" s="76" t="s">
        <v>93</v>
      </c>
      <c r="AB450" s="75" t="s">
        <v>333</v>
      </c>
      <c r="AC450" s="74" t="str">
        <f t="shared" si="6"/>
        <v>Saddle Brook township, Bergen County</v>
      </c>
      <c r="AD450" s="74"/>
      <c r="AE450" s="74"/>
      <c r="AF450" s="74"/>
      <c r="AG450" s="74"/>
      <c r="AH450" s="74"/>
      <c r="AI450" s="74"/>
      <c r="AJ450" s="74"/>
      <c r="AK450" s="74"/>
      <c r="AL450" s="74"/>
    </row>
    <row r="451" spans="25:38" ht="16.5" x14ac:dyDescent="0.3">
      <c r="Y451" s="74">
        <v>442</v>
      </c>
      <c r="Z451" s="75" t="s">
        <v>1039</v>
      </c>
      <c r="AA451" s="76" t="s">
        <v>93</v>
      </c>
      <c r="AB451" s="75" t="s">
        <v>563</v>
      </c>
      <c r="AC451" s="74" t="str">
        <f t="shared" si="6"/>
        <v>Saddle River borough, Bergen County</v>
      </c>
      <c r="AD451" s="74"/>
      <c r="AE451" s="74"/>
      <c r="AF451" s="74"/>
      <c r="AG451" s="74"/>
      <c r="AH451" s="74"/>
      <c r="AI451" s="74"/>
      <c r="AJ451" s="74"/>
      <c r="AK451" s="74"/>
      <c r="AL451" s="74"/>
    </row>
    <row r="452" spans="25:38" ht="16.5" x14ac:dyDescent="0.3">
      <c r="Y452" s="74">
        <v>443</v>
      </c>
      <c r="Z452" s="75" t="s">
        <v>1040</v>
      </c>
      <c r="AA452" s="76" t="s">
        <v>22</v>
      </c>
      <c r="AB452" s="75" t="s">
        <v>21</v>
      </c>
      <c r="AC452" s="74" t="str">
        <f t="shared" si="6"/>
        <v>Salem city, Salem County</v>
      </c>
      <c r="AD452" s="74"/>
      <c r="AE452" s="74"/>
      <c r="AF452" s="74"/>
      <c r="AG452" s="74"/>
      <c r="AH452" s="74"/>
      <c r="AI452" s="74"/>
      <c r="AJ452" s="74"/>
      <c r="AK452" s="74"/>
      <c r="AL452" s="74"/>
    </row>
    <row r="453" spans="25:38" ht="16.5" x14ac:dyDescent="0.3">
      <c r="Y453" s="74">
        <v>444</v>
      </c>
      <c r="Z453" s="75" t="s">
        <v>1041</v>
      </c>
      <c r="AA453" s="76" t="s">
        <v>71</v>
      </c>
      <c r="AB453" s="75" t="s">
        <v>348</v>
      </c>
      <c r="AC453" s="74" t="str">
        <f t="shared" si="6"/>
        <v>Sandyston township, Sussex County</v>
      </c>
      <c r="AD453" s="74"/>
      <c r="AE453" s="74"/>
      <c r="AF453" s="74"/>
      <c r="AG453" s="74"/>
      <c r="AH453" s="74"/>
      <c r="AI453" s="74"/>
      <c r="AJ453" s="74"/>
      <c r="AK453" s="74"/>
      <c r="AL453" s="74"/>
    </row>
    <row r="454" spans="25:38" ht="16.5" x14ac:dyDescent="0.3">
      <c r="Y454" s="74">
        <v>445</v>
      </c>
      <c r="Z454" s="75" t="s">
        <v>1042</v>
      </c>
      <c r="AA454" s="76" t="s">
        <v>49</v>
      </c>
      <c r="AB454" s="75" t="s">
        <v>330</v>
      </c>
      <c r="AC454" s="74" t="str">
        <f t="shared" si="6"/>
        <v>Sayreville borough, Middlesex County</v>
      </c>
      <c r="AD454" s="74"/>
      <c r="AE454" s="74"/>
      <c r="AF454" s="74"/>
      <c r="AG454" s="74"/>
      <c r="AH454" s="74"/>
      <c r="AI454" s="74"/>
      <c r="AJ454" s="74"/>
      <c r="AK454" s="74"/>
      <c r="AL454" s="74"/>
    </row>
    <row r="455" spans="25:38" ht="16.5" x14ac:dyDescent="0.3">
      <c r="Y455" s="74">
        <v>446</v>
      </c>
      <c r="Z455" s="75" t="s">
        <v>1043</v>
      </c>
      <c r="AA455" s="76" t="s">
        <v>61</v>
      </c>
      <c r="AB455" s="75" t="s">
        <v>495</v>
      </c>
      <c r="AC455" s="74" t="str">
        <f t="shared" si="6"/>
        <v>Scotch Plains township, Union County</v>
      </c>
      <c r="AD455" s="74"/>
      <c r="AE455" s="74"/>
      <c r="AF455" s="74"/>
      <c r="AG455" s="74"/>
      <c r="AH455" s="74"/>
      <c r="AI455" s="74"/>
      <c r="AJ455" s="74"/>
      <c r="AK455" s="74"/>
      <c r="AL455" s="74"/>
    </row>
    <row r="456" spans="25:38" ht="16.5" x14ac:dyDescent="0.3">
      <c r="Y456" s="74">
        <v>447</v>
      </c>
      <c r="Z456" s="75" t="s">
        <v>1044</v>
      </c>
      <c r="AA456" s="76" t="s">
        <v>54</v>
      </c>
      <c r="AB456" s="75" t="s">
        <v>312</v>
      </c>
      <c r="AC456" s="74" t="str">
        <f t="shared" si="6"/>
        <v>Sea Bright borough, Monmouth County</v>
      </c>
      <c r="AD456" s="74"/>
      <c r="AE456" s="74"/>
      <c r="AF456" s="74"/>
      <c r="AG456" s="74"/>
      <c r="AH456" s="74"/>
      <c r="AI456" s="74"/>
      <c r="AJ456" s="74"/>
      <c r="AK456" s="74"/>
      <c r="AL456" s="74"/>
    </row>
    <row r="457" spans="25:38" ht="16.5" x14ac:dyDescent="0.3">
      <c r="Y457" s="74">
        <v>448</v>
      </c>
      <c r="Z457" s="75" t="s">
        <v>1045</v>
      </c>
      <c r="AA457" s="76" t="s">
        <v>54</v>
      </c>
      <c r="AB457" s="75" t="s">
        <v>554</v>
      </c>
      <c r="AC457" s="74" t="str">
        <f t="shared" si="6"/>
        <v>Sea Girt borough, Monmouth County</v>
      </c>
      <c r="AD457" s="74"/>
      <c r="AE457" s="74"/>
      <c r="AF457" s="74"/>
      <c r="AG457" s="74"/>
      <c r="AH457" s="74"/>
      <c r="AI457" s="74"/>
      <c r="AJ457" s="74"/>
      <c r="AK457" s="74"/>
      <c r="AL457" s="74"/>
    </row>
    <row r="458" spans="25:38" ht="16.5" x14ac:dyDescent="0.3">
      <c r="Y458" s="74">
        <v>449</v>
      </c>
      <c r="Z458" s="75" t="s">
        <v>1046</v>
      </c>
      <c r="AA458" s="76" t="s">
        <v>28</v>
      </c>
      <c r="AB458" s="75" t="s">
        <v>301</v>
      </c>
      <c r="AC458" s="74" t="str">
        <f t="shared" si="6"/>
        <v>Sea Isle City city, Cape May County</v>
      </c>
      <c r="AD458" s="74"/>
      <c r="AE458" s="74"/>
      <c r="AF458" s="74"/>
      <c r="AG458" s="74"/>
      <c r="AH458" s="74"/>
      <c r="AI458" s="74"/>
      <c r="AJ458" s="74"/>
      <c r="AK458" s="74"/>
      <c r="AL458" s="74"/>
    </row>
    <row r="459" spans="25:38" ht="16.5" x14ac:dyDescent="0.3">
      <c r="Y459" s="74">
        <v>450</v>
      </c>
      <c r="Z459" s="75" t="s">
        <v>1047</v>
      </c>
      <c r="AA459" s="76" t="s">
        <v>30</v>
      </c>
      <c r="AB459" s="75" t="s">
        <v>29</v>
      </c>
      <c r="AC459" s="74" t="str">
        <f t="shared" ref="AC459:AC522" si="7">AB459&amp;", "&amp;AA459&amp;" County"</f>
        <v>Seaside Heights borough, Ocean County</v>
      </c>
      <c r="AD459" s="74"/>
      <c r="AE459" s="74"/>
      <c r="AF459" s="74"/>
      <c r="AG459" s="74"/>
      <c r="AH459" s="74"/>
      <c r="AI459" s="74"/>
      <c r="AJ459" s="74"/>
      <c r="AK459" s="74"/>
      <c r="AL459" s="74"/>
    </row>
    <row r="460" spans="25:38" ht="16.5" x14ac:dyDescent="0.3">
      <c r="Y460" s="74">
        <v>451</v>
      </c>
      <c r="Z460" s="75" t="s">
        <v>1048</v>
      </c>
      <c r="AA460" s="76" t="s">
        <v>30</v>
      </c>
      <c r="AB460" s="75" t="s">
        <v>264</v>
      </c>
      <c r="AC460" s="74" t="str">
        <f t="shared" si="7"/>
        <v>Seaside Park borough, Ocean County</v>
      </c>
      <c r="AD460" s="74"/>
      <c r="AE460" s="74"/>
      <c r="AF460" s="74"/>
      <c r="AG460" s="74"/>
      <c r="AH460" s="74"/>
      <c r="AI460" s="74"/>
      <c r="AJ460" s="74"/>
      <c r="AK460" s="74"/>
      <c r="AL460" s="74"/>
    </row>
    <row r="461" spans="25:38" ht="16.5" x14ac:dyDescent="0.3">
      <c r="Y461" s="74">
        <v>452</v>
      </c>
      <c r="Z461" s="75" t="s">
        <v>1049</v>
      </c>
      <c r="AA461" s="76" t="s">
        <v>52</v>
      </c>
      <c r="AB461" s="75" t="s">
        <v>293</v>
      </c>
      <c r="AC461" s="74" t="str">
        <f t="shared" si="7"/>
        <v>Secaucus town, Hudson County</v>
      </c>
      <c r="AD461" s="74"/>
      <c r="AE461" s="74"/>
      <c r="AF461" s="74"/>
      <c r="AG461" s="74"/>
      <c r="AH461" s="74"/>
      <c r="AI461" s="74"/>
      <c r="AJ461" s="74"/>
      <c r="AK461" s="74"/>
      <c r="AL461" s="74"/>
    </row>
    <row r="462" spans="25:38" ht="16.5" x14ac:dyDescent="0.3">
      <c r="Y462" s="74">
        <v>453</v>
      </c>
      <c r="Z462" s="75" t="s">
        <v>1050</v>
      </c>
      <c r="AA462" s="76" t="s">
        <v>44</v>
      </c>
      <c r="AB462" s="75" t="s">
        <v>381</v>
      </c>
      <c r="AC462" s="74" t="str">
        <f t="shared" si="7"/>
        <v>Shamong township, Burlington County</v>
      </c>
      <c r="AD462" s="74"/>
      <c r="AE462" s="74"/>
      <c r="AF462" s="74"/>
      <c r="AG462" s="74"/>
      <c r="AH462" s="74"/>
      <c r="AI462" s="74"/>
      <c r="AJ462" s="74"/>
      <c r="AK462" s="74"/>
      <c r="AL462" s="74"/>
    </row>
    <row r="463" spans="25:38" ht="16.5" x14ac:dyDescent="0.3">
      <c r="Y463" s="74">
        <v>454</v>
      </c>
      <c r="Z463" s="75" t="s">
        <v>1051</v>
      </c>
      <c r="AA463" s="76" t="s">
        <v>26</v>
      </c>
      <c r="AB463" s="75" t="s">
        <v>209</v>
      </c>
      <c r="AC463" s="74" t="str">
        <f t="shared" si="7"/>
        <v>Shiloh borough, Cumberland County</v>
      </c>
      <c r="AD463" s="74"/>
      <c r="AE463" s="74"/>
      <c r="AF463" s="74"/>
      <c r="AG463" s="74"/>
      <c r="AH463" s="74"/>
      <c r="AI463" s="74"/>
      <c r="AJ463" s="74"/>
      <c r="AK463" s="74"/>
      <c r="AL463" s="74"/>
    </row>
    <row r="464" spans="25:38" ht="16.5" x14ac:dyDescent="0.3">
      <c r="Y464" s="74">
        <v>455</v>
      </c>
      <c r="Z464" s="75" t="s">
        <v>1052</v>
      </c>
      <c r="AA464" s="76" t="s">
        <v>30</v>
      </c>
      <c r="AB464" s="75" t="s">
        <v>325</v>
      </c>
      <c r="AC464" s="74" t="str">
        <f t="shared" si="7"/>
        <v>Ship Bottom borough, Ocean County</v>
      </c>
      <c r="AD464" s="74"/>
      <c r="AE464" s="74"/>
      <c r="AF464" s="74"/>
      <c r="AG464" s="74"/>
      <c r="AH464" s="74"/>
      <c r="AI464" s="74"/>
      <c r="AJ464" s="74"/>
      <c r="AK464" s="74"/>
      <c r="AL464" s="74"/>
    </row>
    <row r="465" spans="25:38" ht="16.5" x14ac:dyDescent="0.3">
      <c r="Y465" s="74">
        <v>456</v>
      </c>
      <c r="Z465" s="75" t="s">
        <v>1053</v>
      </c>
      <c r="AA465" s="76" t="s">
        <v>54</v>
      </c>
      <c r="AB465" s="75" t="s">
        <v>551</v>
      </c>
      <c r="AC465" s="74" t="str">
        <f t="shared" si="7"/>
        <v>Shrewsbury borough, Monmouth County</v>
      </c>
      <c r="AD465" s="74"/>
      <c r="AE465" s="74"/>
      <c r="AF465" s="74"/>
      <c r="AG465" s="74"/>
      <c r="AH465" s="74"/>
      <c r="AI465" s="74"/>
      <c r="AJ465" s="74"/>
      <c r="AK465" s="74"/>
      <c r="AL465" s="74"/>
    </row>
    <row r="466" spans="25:38" ht="16.5" x14ac:dyDescent="0.3">
      <c r="Y466" s="74">
        <v>457</v>
      </c>
      <c r="Z466" s="75" t="s">
        <v>1054</v>
      </c>
      <c r="AA466" s="76" t="s">
        <v>54</v>
      </c>
      <c r="AB466" s="75" t="s">
        <v>138</v>
      </c>
      <c r="AC466" s="74" t="str">
        <f t="shared" si="7"/>
        <v>Shrewsbury township, Monmouth County</v>
      </c>
      <c r="AD466" s="74"/>
      <c r="AE466" s="74"/>
      <c r="AF466" s="74"/>
      <c r="AG466" s="74"/>
      <c r="AH466" s="74"/>
      <c r="AI466" s="74"/>
      <c r="AJ466" s="74"/>
      <c r="AK466" s="74"/>
      <c r="AL466" s="74"/>
    </row>
    <row r="467" spans="25:38" ht="16.5" x14ac:dyDescent="0.3">
      <c r="Y467" s="74">
        <v>458</v>
      </c>
      <c r="Z467" s="75" t="s">
        <v>1055</v>
      </c>
      <c r="AA467" s="76" t="s">
        <v>19</v>
      </c>
      <c r="AB467" s="75" t="s">
        <v>161</v>
      </c>
      <c r="AC467" s="74" t="str">
        <f t="shared" si="7"/>
        <v>Somerdale borough, Camden County</v>
      </c>
      <c r="AD467" s="74"/>
      <c r="AE467" s="74"/>
      <c r="AF467" s="74"/>
      <c r="AG467" s="74"/>
      <c r="AH467" s="74"/>
      <c r="AI467" s="74"/>
      <c r="AJ467" s="74"/>
      <c r="AK467" s="74"/>
      <c r="AL467" s="74"/>
    </row>
    <row r="468" spans="25:38" ht="16.5" x14ac:dyDescent="0.3">
      <c r="Y468" s="74">
        <v>459</v>
      </c>
      <c r="Z468" s="75" t="s">
        <v>1056</v>
      </c>
      <c r="AA468" s="76" t="s">
        <v>24</v>
      </c>
      <c r="AB468" s="75" t="s">
        <v>101</v>
      </c>
      <c r="AC468" s="74" t="str">
        <f t="shared" si="7"/>
        <v>Somers Point city, Atlantic County</v>
      </c>
      <c r="AD468" s="74"/>
      <c r="AE468" s="74"/>
      <c r="AF468" s="74"/>
      <c r="AG468" s="74"/>
      <c r="AH468" s="74"/>
      <c r="AI468" s="74"/>
      <c r="AJ468" s="74"/>
      <c r="AK468" s="74"/>
      <c r="AL468" s="74"/>
    </row>
    <row r="469" spans="25:38" ht="16.5" x14ac:dyDescent="0.3">
      <c r="Y469" s="74">
        <v>460</v>
      </c>
      <c r="Z469" s="75" t="s">
        <v>1057</v>
      </c>
      <c r="AA469" s="76" t="s">
        <v>172</v>
      </c>
      <c r="AB469" s="75" t="s">
        <v>234</v>
      </c>
      <c r="AC469" s="74" t="str">
        <f t="shared" si="7"/>
        <v>Somerville borough, Somerset County</v>
      </c>
      <c r="AD469" s="74"/>
      <c r="AE469" s="74"/>
      <c r="AF469" s="74"/>
      <c r="AG469" s="74"/>
      <c r="AH469" s="74"/>
      <c r="AI469" s="74"/>
      <c r="AJ469" s="74"/>
      <c r="AK469" s="74"/>
      <c r="AL469" s="74"/>
    </row>
    <row r="470" spans="25:38" ht="16.5" x14ac:dyDescent="0.3">
      <c r="Y470" s="74">
        <v>461</v>
      </c>
      <c r="Z470" s="75" t="s">
        <v>1058</v>
      </c>
      <c r="AA470" s="76" t="s">
        <v>49</v>
      </c>
      <c r="AB470" s="75" t="s">
        <v>214</v>
      </c>
      <c r="AC470" s="74" t="str">
        <f t="shared" si="7"/>
        <v>South Amboy city, Middlesex County</v>
      </c>
      <c r="AD470" s="74"/>
      <c r="AE470" s="74"/>
      <c r="AF470" s="74"/>
      <c r="AG470" s="74"/>
      <c r="AH470" s="74"/>
      <c r="AI470" s="74"/>
      <c r="AJ470" s="74"/>
      <c r="AK470" s="74"/>
      <c r="AL470" s="74"/>
    </row>
    <row r="471" spans="25:38" ht="16.5" x14ac:dyDescent="0.3">
      <c r="Y471" s="74">
        <v>462</v>
      </c>
      <c r="Z471" s="75" t="s">
        <v>1059</v>
      </c>
      <c r="AA471" s="76" t="s">
        <v>172</v>
      </c>
      <c r="AB471" s="75" t="s">
        <v>258</v>
      </c>
      <c r="AC471" s="74" t="str">
        <f t="shared" si="7"/>
        <v>South Bound Brook borough, Somerset County</v>
      </c>
      <c r="AD471" s="74"/>
      <c r="AE471" s="74"/>
      <c r="AF471" s="74"/>
      <c r="AG471" s="74"/>
      <c r="AH471" s="74"/>
      <c r="AI471" s="74"/>
      <c r="AJ471" s="74"/>
      <c r="AK471" s="74"/>
      <c r="AL471" s="74"/>
    </row>
    <row r="472" spans="25:38" ht="16.5" x14ac:dyDescent="0.3">
      <c r="Y472" s="74">
        <v>463</v>
      </c>
      <c r="Z472" s="75" t="s">
        <v>1060</v>
      </c>
      <c r="AA472" s="76" t="s">
        <v>49</v>
      </c>
      <c r="AB472" s="75" t="s">
        <v>481</v>
      </c>
      <c r="AC472" s="74" t="str">
        <f t="shared" si="7"/>
        <v>South Brunswick township, Middlesex County</v>
      </c>
      <c r="AD472" s="74"/>
      <c r="AE472" s="74"/>
      <c r="AF472" s="74"/>
      <c r="AG472" s="74"/>
      <c r="AH472" s="74"/>
      <c r="AI472" s="74"/>
      <c r="AJ472" s="74"/>
      <c r="AK472" s="74"/>
      <c r="AL472" s="74"/>
    </row>
    <row r="473" spans="25:38" ht="16.5" x14ac:dyDescent="0.3">
      <c r="Y473" s="74">
        <v>464</v>
      </c>
      <c r="Z473" s="75" t="s">
        <v>1061</v>
      </c>
      <c r="AA473" s="76" t="s">
        <v>93</v>
      </c>
      <c r="AB473" s="75" t="s">
        <v>182</v>
      </c>
      <c r="AC473" s="74" t="str">
        <f t="shared" si="7"/>
        <v>South Hackensack township, Bergen County</v>
      </c>
      <c r="AD473" s="74"/>
      <c r="AE473" s="74"/>
      <c r="AF473" s="74"/>
      <c r="AG473" s="74"/>
      <c r="AH473" s="74"/>
      <c r="AI473" s="74"/>
      <c r="AJ473" s="74"/>
      <c r="AK473" s="74"/>
      <c r="AL473" s="74"/>
    </row>
    <row r="474" spans="25:38" ht="16.5" x14ac:dyDescent="0.3">
      <c r="Y474" s="74">
        <v>465</v>
      </c>
      <c r="Z474" s="75" t="s">
        <v>1062</v>
      </c>
      <c r="AA474" s="76" t="s">
        <v>47</v>
      </c>
      <c r="AB474" s="75" t="s">
        <v>446</v>
      </c>
      <c r="AC474" s="74" t="str">
        <f t="shared" si="7"/>
        <v>South Harrison township, Gloucester County</v>
      </c>
      <c r="AD474" s="74"/>
      <c r="AE474" s="74"/>
      <c r="AF474" s="74"/>
      <c r="AG474" s="74"/>
      <c r="AH474" s="74"/>
      <c r="AI474" s="74"/>
      <c r="AJ474" s="74"/>
      <c r="AK474" s="74"/>
      <c r="AL474" s="74"/>
    </row>
    <row r="475" spans="25:38" ht="16.5" x14ac:dyDescent="0.3">
      <c r="Y475" s="74">
        <v>466</v>
      </c>
      <c r="Z475" s="75" t="s">
        <v>1063</v>
      </c>
      <c r="AA475" s="76" t="s">
        <v>41</v>
      </c>
      <c r="AB475" s="75" t="s">
        <v>422</v>
      </c>
      <c r="AC475" s="74" t="str">
        <f t="shared" si="7"/>
        <v>South Orange Village township, Essex County</v>
      </c>
      <c r="AD475" s="74"/>
      <c r="AE475" s="74"/>
      <c r="AF475" s="74"/>
      <c r="AG475" s="74"/>
      <c r="AH475" s="74"/>
      <c r="AI475" s="74"/>
      <c r="AJ475" s="74"/>
      <c r="AK475" s="74"/>
      <c r="AL475" s="74"/>
    </row>
    <row r="476" spans="25:38" ht="16.5" x14ac:dyDescent="0.3">
      <c r="Y476" s="74">
        <v>467</v>
      </c>
      <c r="Z476" s="75" t="s">
        <v>1064</v>
      </c>
      <c r="AA476" s="76" t="s">
        <v>49</v>
      </c>
      <c r="AB476" s="75" t="s">
        <v>367</v>
      </c>
      <c r="AC476" s="74" t="str">
        <f t="shared" si="7"/>
        <v>South Plainfield borough, Middlesex County</v>
      </c>
      <c r="AD476" s="74"/>
      <c r="AE476" s="74"/>
      <c r="AF476" s="74"/>
      <c r="AG476" s="74"/>
      <c r="AH476" s="74"/>
      <c r="AI476" s="74"/>
      <c r="AJ476" s="74"/>
      <c r="AK476" s="74"/>
      <c r="AL476" s="74"/>
    </row>
    <row r="477" spans="25:38" ht="16.5" x14ac:dyDescent="0.3">
      <c r="Y477" s="74">
        <v>468</v>
      </c>
      <c r="Z477" s="75" t="s">
        <v>1065</v>
      </c>
      <c r="AA477" s="76" t="s">
        <v>49</v>
      </c>
      <c r="AB477" s="75" t="s">
        <v>153</v>
      </c>
      <c r="AC477" s="74" t="str">
        <f t="shared" si="7"/>
        <v>South River borough, Middlesex County</v>
      </c>
      <c r="AD477" s="74"/>
      <c r="AE477" s="74"/>
      <c r="AF477" s="74"/>
      <c r="AG477" s="74"/>
      <c r="AH477" s="74"/>
      <c r="AI477" s="74"/>
      <c r="AJ477" s="74"/>
      <c r="AK477" s="74"/>
      <c r="AL477" s="74"/>
    </row>
    <row r="478" spans="25:38" ht="16.5" x14ac:dyDescent="0.3">
      <c r="Y478" s="74">
        <v>469</v>
      </c>
      <c r="Z478" s="75" t="s">
        <v>1066</v>
      </c>
      <c r="AA478" s="76" t="s">
        <v>30</v>
      </c>
      <c r="AB478" s="75" t="s">
        <v>83</v>
      </c>
      <c r="AC478" s="74" t="str">
        <f t="shared" si="7"/>
        <v>South Toms River borough, Ocean County</v>
      </c>
      <c r="AD478" s="74"/>
      <c r="AE478" s="74"/>
      <c r="AF478" s="74"/>
      <c r="AG478" s="74"/>
      <c r="AH478" s="74"/>
      <c r="AI478" s="74"/>
      <c r="AJ478" s="74"/>
      <c r="AK478" s="74"/>
      <c r="AL478" s="74"/>
    </row>
    <row r="479" spans="25:38" ht="16.5" x14ac:dyDescent="0.3">
      <c r="Y479" s="74">
        <v>470</v>
      </c>
      <c r="Z479" s="75" t="s">
        <v>1067</v>
      </c>
      <c r="AA479" s="76" t="s">
        <v>44</v>
      </c>
      <c r="AB479" s="75" t="s">
        <v>247</v>
      </c>
      <c r="AC479" s="74" t="str">
        <f t="shared" si="7"/>
        <v>Southampton township, Burlington County</v>
      </c>
      <c r="AD479" s="74"/>
      <c r="AE479" s="74"/>
      <c r="AF479" s="74"/>
      <c r="AG479" s="74"/>
      <c r="AH479" s="74"/>
      <c r="AI479" s="74"/>
      <c r="AJ479" s="74"/>
      <c r="AK479" s="74"/>
      <c r="AL479" s="74"/>
    </row>
    <row r="480" spans="25:38" ht="16.5" x14ac:dyDescent="0.3">
      <c r="Y480" s="74">
        <v>471</v>
      </c>
      <c r="Z480" s="75" t="s">
        <v>1068</v>
      </c>
      <c r="AA480" s="76" t="s">
        <v>71</v>
      </c>
      <c r="AB480" s="75" t="s">
        <v>518</v>
      </c>
      <c r="AC480" s="74" t="str">
        <f t="shared" si="7"/>
        <v>Sparta township, Sussex County</v>
      </c>
      <c r="AD480" s="74"/>
      <c r="AE480" s="74"/>
      <c r="AF480" s="74"/>
      <c r="AG480" s="74"/>
      <c r="AH480" s="74"/>
      <c r="AI480" s="74"/>
      <c r="AJ480" s="74"/>
      <c r="AK480" s="74"/>
      <c r="AL480" s="74"/>
    </row>
    <row r="481" spans="25:38" ht="16.5" x14ac:dyDescent="0.3">
      <c r="Y481" s="74">
        <v>472</v>
      </c>
      <c r="Z481" s="75" t="s">
        <v>1069</v>
      </c>
      <c r="AA481" s="76" t="s">
        <v>49</v>
      </c>
      <c r="AB481" s="75" t="s">
        <v>323</v>
      </c>
      <c r="AC481" s="74" t="str">
        <f t="shared" si="7"/>
        <v>Spotswood borough, Middlesex County</v>
      </c>
      <c r="AD481" s="74"/>
      <c r="AE481" s="74"/>
      <c r="AF481" s="74"/>
      <c r="AG481" s="74"/>
      <c r="AH481" s="74"/>
      <c r="AI481" s="74"/>
      <c r="AJ481" s="74"/>
      <c r="AK481" s="74"/>
      <c r="AL481" s="74"/>
    </row>
    <row r="482" spans="25:38" ht="16.5" x14ac:dyDescent="0.3">
      <c r="Y482" s="74">
        <v>473</v>
      </c>
      <c r="Z482" s="75" t="s">
        <v>1070</v>
      </c>
      <c r="AA482" s="76" t="s">
        <v>54</v>
      </c>
      <c r="AB482" s="75" t="s">
        <v>509</v>
      </c>
      <c r="AC482" s="74" t="str">
        <f t="shared" si="7"/>
        <v>Spring Lake borough, Monmouth County</v>
      </c>
      <c r="AD482" s="74"/>
      <c r="AE482" s="74"/>
      <c r="AF482" s="74"/>
      <c r="AG482" s="74"/>
      <c r="AH482" s="74"/>
      <c r="AI482" s="74"/>
      <c r="AJ482" s="74"/>
      <c r="AK482" s="74"/>
      <c r="AL482" s="74"/>
    </row>
    <row r="483" spans="25:38" ht="16.5" x14ac:dyDescent="0.3">
      <c r="Y483" s="74">
        <v>474</v>
      </c>
      <c r="Z483" s="75" t="s">
        <v>1071</v>
      </c>
      <c r="AA483" s="76" t="s">
        <v>54</v>
      </c>
      <c r="AB483" s="75" t="s">
        <v>419</v>
      </c>
      <c r="AC483" s="74" t="str">
        <f t="shared" si="7"/>
        <v>Spring Lake Heights borough, Monmouth County</v>
      </c>
      <c r="AD483" s="74"/>
      <c r="AE483" s="74"/>
      <c r="AF483" s="74"/>
      <c r="AG483" s="74"/>
      <c r="AH483" s="74"/>
      <c r="AI483" s="74"/>
      <c r="AJ483" s="74"/>
      <c r="AK483" s="74"/>
      <c r="AL483" s="74"/>
    </row>
    <row r="484" spans="25:38" ht="16.5" x14ac:dyDescent="0.3">
      <c r="Y484" s="74">
        <v>475</v>
      </c>
      <c r="Z484" s="75" t="s">
        <v>1072</v>
      </c>
      <c r="AA484" s="76" t="s">
        <v>44</v>
      </c>
      <c r="AB484" s="75" t="s">
        <v>424</v>
      </c>
      <c r="AC484" s="74" t="str">
        <f t="shared" si="7"/>
        <v>Springfield township, Burlington County</v>
      </c>
      <c r="AD484" s="74"/>
      <c r="AE484" s="74"/>
      <c r="AF484" s="74"/>
      <c r="AG484" s="74"/>
      <c r="AH484" s="74"/>
      <c r="AI484" s="74"/>
      <c r="AJ484" s="74"/>
      <c r="AK484" s="74"/>
      <c r="AL484" s="74"/>
    </row>
    <row r="485" spans="25:38" ht="16.5" x14ac:dyDescent="0.3">
      <c r="Y485" s="74">
        <v>476</v>
      </c>
      <c r="Z485" s="75" t="s">
        <v>1073</v>
      </c>
      <c r="AA485" s="76" t="s">
        <v>61</v>
      </c>
      <c r="AB485" s="75" t="s">
        <v>424</v>
      </c>
      <c r="AC485" s="74" t="str">
        <f t="shared" si="7"/>
        <v>Springfield township, Union County</v>
      </c>
      <c r="AD485" s="74"/>
      <c r="AE485" s="74"/>
      <c r="AF485" s="74"/>
      <c r="AG485" s="74"/>
      <c r="AH485" s="74"/>
      <c r="AI485" s="74"/>
      <c r="AJ485" s="74"/>
      <c r="AK485" s="74"/>
      <c r="AL485" s="74"/>
    </row>
    <row r="486" spans="25:38" ht="16.5" x14ac:dyDescent="0.3">
      <c r="Y486" s="74">
        <v>477</v>
      </c>
      <c r="Z486" s="75" t="s">
        <v>1074</v>
      </c>
      <c r="AA486" s="76" t="s">
        <v>30</v>
      </c>
      <c r="AB486" s="75" t="s">
        <v>271</v>
      </c>
      <c r="AC486" s="74" t="str">
        <f t="shared" si="7"/>
        <v>Stafford township, Ocean County</v>
      </c>
      <c r="AD486" s="74"/>
      <c r="AE486" s="74"/>
      <c r="AF486" s="74"/>
      <c r="AG486" s="74"/>
      <c r="AH486" s="74"/>
      <c r="AI486" s="74"/>
      <c r="AJ486" s="74"/>
      <c r="AK486" s="74"/>
      <c r="AL486" s="74"/>
    </row>
    <row r="487" spans="25:38" ht="16.5" x14ac:dyDescent="0.3">
      <c r="Y487" s="74">
        <v>478</v>
      </c>
      <c r="Z487" s="75" t="s">
        <v>1075</v>
      </c>
      <c r="AA487" s="76" t="s">
        <v>71</v>
      </c>
      <c r="AB487" s="75" t="s">
        <v>257</v>
      </c>
      <c r="AC487" s="74" t="str">
        <f t="shared" si="7"/>
        <v>Stanhope borough, Sussex County</v>
      </c>
      <c r="AD487" s="74"/>
      <c r="AE487" s="74"/>
      <c r="AF487" s="74"/>
      <c r="AG487" s="74"/>
      <c r="AH487" s="74"/>
      <c r="AI487" s="74"/>
      <c r="AJ487" s="74"/>
      <c r="AK487" s="74"/>
      <c r="AL487" s="74"/>
    </row>
    <row r="488" spans="25:38" ht="16.5" x14ac:dyDescent="0.3">
      <c r="Y488" s="74">
        <v>479</v>
      </c>
      <c r="Z488" s="75" t="s">
        <v>1076</v>
      </c>
      <c r="AA488" s="76" t="s">
        <v>71</v>
      </c>
      <c r="AB488" s="75" t="s">
        <v>351</v>
      </c>
      <c r="AC488" s="74" t="str">
        <f t="shared" si="7"/>
        <v>Stillwater township, Sussex County</v>
      </c>
      <c r="AD488" s="74"/>
      <c r="AE488" s="74"/>
      <c r="AF488" s="74"/>
      <c r="AG488" s="74"/>
      <c r="AH488" s="74"/>
      <c r="AI488" s="74"/>
      <c r="AJ488" s="74"/>
      <c r="AK488" s="74"/>
      <c r="AL488" s="74"/>
    </row>
    <row r="489" spans="25:38" ht="16.5" x14ac:dyDescent="0.3">
      <c r="Y489" s="74">
        <v>480</v>
      </c>
      <c r="Z489" s="75" t="s">
        <v>1077</v>
      </c>
      <c r="AA489" s="76" t="s">
        <v>91</v>
      </c>
      <c r="AB489" s="75" t="s">
        <v>428</v>
      </c>
      <c r="AC489" s="74" t="str">
        <f t="shared" si="7"/>
        <v>Stockton borough, Hunterdon County</v>
      </c>
      <c r="AD489" s="74"/>
      <c r="AE489" s="74"/>
      <c r="AF489" s="74"/>
      <c r="AG489" s="74"/>
      <c r="AH489" s="74"/>
      <c r="AI489" s="74"/>
      <c r="AJ489" s="74"/>
      <c r="AK489" s="74"/>
      <c r="AL489" s="74"/>
    </row>
    <row r="490" spans="25:38" ht="16.5" x14ac:dyDescent="0.3">
      <c r="Y490" s="74">
        <v>481</v>
      </c>
      <c r="Z490" s="75" t="s">
        <v>1078</v>
      </c>
      <c r="AA490" s="76" t="s">
        <v>28</v>
      </c>
      <c r="AB490" s="75" t="s">
        <v>417</v>
      </c>
      <c r="AC490" s="74" t="str">
        <f t="shared" si="7"/>
        <v>Stone Harbor borough, Cape May County</v>
      </c>
      <c r="AD490" s="74"/>
      <c r="AE490" s="74"/>
      <c r="AF490" s="74"/>
      <c r="AG490" s="74"/>
      <c r="AH490" s="74"/>
      <c r="AI490" s="74"/>
      <c r="AJ490" s="74"/>
      <c r="AK490" s="74"/>
      <c r="AL490" s="74"/>
    </row>
    <row r="491" spans="25:38" ht="16.5" x14ac:dyDescent="0.3">
      <c r="Y491" s="74">
        <v>482</v>
      </c>
      <c r="Z491" s="75" t="s">
        <v>1079</v>
      </c>
      <c r="AA491" s="76" t="s">
        <v>26</v>
      </c>
      <c r="AB491" s="75" t="s">
        <v>261</v>
      </c>
      <c r="AC491" s="74" t="str">
        <f t="shared" si="7"/>
        <v>Stow Creek township, Cumberland County</v>
      </c>
      <c r="AD491" s="74"/>
      <c r="AE491" s="74"/>
      <c r="AF491" s="74"/>
      <c r="AG491" s="74"/>
      <c r="AH491" s="74"/>
      <c r="AI491" s="74"/>
      <c r="AJ491" s="74"/>
      <c r="AK491" s="74"/>
      <c r="AL491" s="74"/>
    </row>
    <row r="492" spans="25:38" ht="16.5" x14ac:dyDescent="0.3">
      <c r="Y492" s="74">
        <v>483</v>
      </c>
      <c r="Z492" s="75" t="s">
        <v>1080</v>
      </c>
      <c r="AA492" s="76" t="s">
        <v>19</v>
      </c>
      <c r="AB492" s="75" t="s">
        <v>219</v>
      </c>
      <c r="AC492" s="74" t="str">
        <f t="shared" si="7"/>
        <v>Stratford borough, Camden County</v>
      </c>
      <c r="AD492" s="74"/>
      <c r="AE492" s="74"/>
      <c r="AF492" s="74"/>
      <c r="AG492" s="74"/>
      <c r="AH492" s="74"/>
      <c r="AI492" s="74"/>
      <c r="AJ492" s="74"/>
      <c r="AK492" s="74"/>
      <c r="AL492" s="74"/>
    </row>
    <row r="493" spans="25:38" ht="16.5" x14ac:dyDescent="0.3">
      <c r="Y493" s="74">
        <v>484</v>
      </c>
      <c r="Z493" s="75" t="s">
        <v>1081</v>
      </c>
      <c r="AA493" s="76" t="s">
        <v>61</v>
      </c>
      <c r="AB493" s="75" t="s">
        <v>521</v>
      </c>
      <c r="AC493" s="74" t="str">
        <f t="shared" si="7"/>
        <v>Summit city, Union County</v>
      </c>
      <c r="AD493" s="74"/>
      <c r="AE493" s="74"/>
      <c r="AF493" s="74"/>
      <c r="AG493" s="74"/>
      <c r="AH493" s="74"/>
      <c r="AI493" s="74"/>
      <c r="AJ493" s="74"/>
      <c r="AK493" s="74"/>
      <c r="AL493" s="74"/>
    </row>
    <row r="494" spans="25:38" ht="16.5" x14ac:dyDescent="0.3">
      <c r="Y494" s="74">
        <v>485</v>
      </c>
      <c r="Z494" s="75" t="s">
        <v>1082</v>
      </c>
      <c r="AA494" s="76" t="s">
        <v>30</v>
      </c>
      <c r="AB494" s="75" t="s">
        <v>328</v>
      </c>
      <c r="AC494" s="74" t="str">
        <f t="shared" si="7"/>
        <v>Surf City borough, Ocean County</v>
      </c>
      <c r="AD494" s="74"/>
      <c r="AE494" s="74"/>
      <c r="AF494" s="74"/>
      <c r="AG494" s="74"/>
      <c r="AH494" s="74"/>
      <c r="AI494" s="74"/>
      <c r="AJ494" s="74"/>
      <c r="AK494" s="74"/>
      <c r="AL494" s="74"/>
    </row>
    <row r="495" spans="25:38" ht="16.5" x14ac:dyDescent="0.3">
      <c r="Y495" s="74">
        <v>486</v>
      </c>
      <c r="Z495" s="75" t="s">
        <v>1083</v>
      </c>
      <c r="AA495" s="76" t="s">
        <v>71</v>
      </c>
      <c r="AB495" s="75" t="s">
        <v>70</v>
      </c>
      <c r="AC495" s="74" t="str">
        <f t="shared" si="7"/>
        <v>Sussex borough, Sussex County</v>
      </c>
      <c r="AD495" s="74"/>
      <c r="AE495" s="74"/>
      <c r="AF495" s="74"/>
      <c r="AG495" s="74"/>
      <c r="AH495" s="74"/>
      <c r="AI495" s="74"/>
      <c r="AJ495" s="74"/>
      <c r="AK495" s="74"/>
      <c r="AL495" s="74"/>
    </row>
    <row r="496" spans="25:38" ht="16.5" x14ac:dyDescent="0.3">
      <c r="Y496" s="74">
        <v>487</v>
      </c>
      <c r="Z496" s="75" t="s">
        <v>1084</v>
      </c>
      <c r="AA496" s="76" t="s">
        <v>47</v>
      </c>
      <c r="AB496" s="75" t="s">
        <v>170</v>
      </c>
      <c r="AC496" s="74" t="str">
        <f t="shared" si="7"/>
        <v>Swedesboro borough, Gloucester County</v>
      </c>
      <c r="AD496" s="74"/>
      <c r="AE496" s="74"/>
      <c r="AF496" s="74"/>
      <c r="AG496" s="74"/>
      <c r="AH496" s="74"/>
      <c r="AI496" s="74"/>
      <c r="AJ496" s="74"/>
      <c r="AK496" s="74"/>
      <c r="AL496" s="74"/>
    </row>
    <row r="497" spans="25:38" ht="16.5" x14ac:dyDescent="0.3">
      <c r="Y497" s="74">
        <v>488</v>
      </c>
      <c r="Z497" s="75" t="s">
        <v>1085</v>
      </c>
      <c r="AA497" s="76" t="s">
        <v>44</v>
      </c>
      <c r="AB497" s="75" t="s">
        <v>400</v>
      </c>
      <c r="AC497" s="74" t="str">
        <f t="shared" si="7"/>
        <v>Tabernacle township, Burlington County</v>
      </c>
      <c r="AD497" s="74"/>
      <c r="AE497" s="74"/>
      <c r="AF497" s="74"/>
      <c r="AG497" s="74"/>
      <c r="AH497" s="74"/>
      <c r="AI497" s="74"/>
      <c r="AJ497" s="74"/>
      <c r="AK497" s="74"/>
      <c r="AL497" s="74"/>
    </row>
    <row r="498" spans="25:38" ht="16.5" x14ac:dyDescent="0.3">
      <c r="Y498" s="74">
        <v>489</v>
      </c>
      <c r="Z498" s="75" t="s">
        <v>1086</v>
      </c>
      <c r="AA498" s="76" t="s">
        <v>19</v>
      </c>
      <c r="AB498" s="75" t="s">
        <v>588</v>
      </c>
      <c r="AC498" s="74" t="str">
        <f t="shared" si="7"/>
        <v>Tavistock borough, Camden County</v>
      </c>
      <c r="AD498" s="74"/>
      <c r="AE498" s="74"/>
      <c r="AF498" s="74"/>
      <c r="AG498" s="74"/>
      <c r="AH498" s="74"/>
      <c r="AI498" s="74"/>
      <c r="AJ498" s="74"/>
      <c r="AK498" s="74"/>
      <c r="AL498" s="74"/>
    </row>
    <row r="499" spans="25:38" ht="16.5" x14ac:dyDescent="0.3">
      <c r="Y499" s="74">
        <v>490</v>
      </c>
      <c r="Z499" s="75" t="s">
        <v>1087</v>
      </c>
      <c r="AA499" s="76" t="s">
        <v>93</v>
      </c>
      <c r="AB499" s="75" t="s">
        <v>369</v>
      </c>
      <c r="AC499" s="74" t="str">
        <f t="shared" si="7"/>
        <v>Teaneck township, Bergen County</v>
      </c>
      <c r="AD499" s="74"/>
      <c r="AE499" s="74"/>
      <c r="AF499" s="74"/>
      <c r="AG499" s="74"/>
      <c r="AH499" s="74"/>
      <c r="AI499" s="74"/>
      <c r="AJ499" s="74"/>
      <c r="AK499" s="74"/>
      <c r="AL499" s="74"/>
    </row>
    <row r="500" spans="25:38" ht="16.5" x14ac:dyDescent="0.3">
      <c r="Y500" s="74">
        <v>491</v>
      </c>
      <c r="Z500" s="75" t="s">
        <v>1088</v>
      </c>
      <c r="AA500" s="76" t="s">
        <v>93</v>
      </c>
      <c r="AB500" s="75" t="s">
        <v>548</v>
      </c>
      <c r="AC500" s="74" t="str">
        <f t="shared" si="7"/>
        <v>Tenafly borough, Bergen County</v>
      </c>
      <c r="AD500" s="74"/>
      <c r="AE500" s="74"/>
      <c r="AF500" s="74"/>
      <c r="AG500" s="74"/>
      <c r="AH500" s="74"/>
      <c r="AI500" s="74"/>
      <c r="AJ500" s="74"/>
      <c r="AK500" s="74"/>
      <c r="AL500" s="74"/>
    </row>
    <row r="501" spans="25:38" ht="16.5" x14ac:dyDescent="0.3">
      <c r="Y501" s="74">
        <v>492</v>
      </c>
      <c r="Z501" s="75" t="s">
        <v>1089</v>
      </c>
      <c r="AA501" s="76" t="s">
        <v>93</v>
      </c>
      <c r="AB501" s="75" t="s">
        <v>155</v>
      </c>
      <c r="AC501" s="74" t="str">
        <f t="shared" si="7"/>
        <v>Teterboro borough, Bergen County</v>
      </c>
      <c r="AD501" s="74"/>
      <c r="AE501" s="74"/>
      <c r="AF501" s="74"/>
      <c r="AG501" s="74"/>
      <c r="AH501" s="74"/>
      <c r="AI501" s="74"/>
      <c r="AJ501" s="74"/>
      <c r="AK501" s="74"/>
      <c r="AL501" s="74"/>
    </row>
    <row r="502" spans="25:38" ht="16.5" x14ac:dyDescent="0.3">
      <c r="Y502" s="74">
        <v>493</v>
      </c>
      <c r="Z502" s="75" t="s">
        <v>1090</v>
      </c>
      <c r="AA502" s="76" t="s">
        <v>91</v>
      </c>
      <c r="AB502" s="75" t="s">
        <v>575</v>
      </c>
      <c r="AC502" s="74" t="str">
        <f t="shared" si="7"/>
        <v>Tewksbury township, Hunterdon County</v>
      </c>
      <c r="AD502" s="74"/>
      <c r="AE502" s="74"/>
      <c r="AF502" s="74"/>
      <c r="AG502" s="74"/>
      <c r="AH502" s="74"/>
      <c r="AI502" s="74"/>
      <c r="AJ502" s="74"/>
      <c r="AK502" s="74"/>
      <c r="AL502" s="74"/>
    </row>
    <row r="503" spans="25:38" ht="16.5" x14ac:dyDescent="0.3">
      <c r="Y503" s="74">
        <v>494</v>
      </c>
      <c r="Z503" s="75" t="s">
        <v>1091</v>
      </c>
      <c r="AA503" s="76" t="s">
        <v>54</v>
      </c>
      <c r="AB503" s="75" t="s">
        <v>354</v>
      </c>
      <c r="AC503" s="74" t="str">
        <f t="shared" si="7"/>
        <v>Tinton Falls borough, Monmouth County</v>
      </c>
      <c r="AD503" s="74"/>
      <c r="AE503" s="74"/>
      <c r="AF503" s="74"/>
      <c r="AG503" s="74"/>
      <c r="AH503" s="74"/>
      <c r="AI503" s="74"/>
      <c r="AJ503" s="74"/>
      <c r="AK503" s="74"/>
      <c r="AL503" s="74"/>
    </row>
    <row r="504" spans="25:38" ht="16.5" x14ac:dyDescent="0.3">
      <c r="Y504" s="74">
        <v>495</v>
      </c>
      <c r="Z504" s="75" t="s">
        <v>1092</v>
      </c>
      <c r="AA504" s="76" t="s">
        <v>30</v>
      </c>
      <c r="AB504" s="75" t="s">
        <v>268</v>
      </c>
      <c r="AC504" s="74" t="str">
        <f t="shared" si="7"/>
        <v>Toms River township, Ocean County</v>
      </c>
      <c r="AD504" s="74"/>
      <c r="AE504" s="74"/>
      <c r="AF504" s="74"/>
      <c r="AG504" s="74"/>
      <c r="AH504" s="74"/>
      <c r="AI504" s="74"/>
      <c r="AJ504" s="74"/>
      <c r="AK504" s="74"/>
      <c r="AL504" s="74"/>
    </row>
    <row r="505" spans="25:38" ht="16.5" x14ac:dyDescent="0.3">
      <c r="Y505" s="74">
        <v>496</v>
      </c>
      <c r="Z505" s="75" t="s">
        <v>1093</v>
      </c>
      <c r="AA505" s="76" t="s">
        <v>33</v>
      </c>
      <c r="AB505" s="75" t="s">
        <v>274</v>
      </c>
      <c r="AC505" s="74" t="str">
        <f t="shared" si="7"/>
        <v>Totowa borough, Passaic County</v>
      </c>
      <c r="AD505" s="74"/>
      <c r="AE505" s="74"/>
      <c r="AF505" s="74"/>
      <c r="AG505" s="74"/>
      <c r="AH505" s="74"/>
      <c r="AI505" s="74"/>
      <c r="AJ505" s="74"/>
      <c r="AK505" s="74"/>
      <c r="AL505" s="74"/>
    </row>
    <row r="506" spans="25:38" ht="16.5" x14ac:dyDescent="0.3">
      <c r="Y506" s="74">
        <v>497</v>
      </c>
      <c r="Z506" s="75" t="s">
        <v>1094</v>
      </c>
      <c r="AA506" s="76" t="s">
        <v>38</v>
      </c>
      <c r="AB506" s="75" t="s">
        <v>37</v>
      </c>
      <c r="AC506" s="74" t="str">
        <f t="shared" si="7"/>
        <v>Trenton city, Mercer County</v>
      </c>
      <c r="AD506" s="74"/>
      <c r="AE506" s="74"/>
      <c r="AF506" s="74"/>
      <c r="AG506" s="74"/>
      <c r="AH506" s="74"/>
      <c r="AI506" s="74"/>
      <c r="AJ506" s="74"/>
      <c r="AK506" s="74"/>
      <c r="AL506" s="74"/>
    </row>
    <row r="507" spans="25:38" ht="16.5" x14ac:dyDescent="0.3">
      <c r="Y507" s="74">
        <v>498</v>
      </c>
      <c r="Z507" s="75" t="s">
        <v>1095</v>
      </c>
      <c r="AA507" s="76" t="s">
        <v>30</v>
      </c>
      <c r="AB507" s="75" t="s">
        <v>201</v>
      </c>
      <c r="AC507" s="74" t="str">
        <f t="shared" si="7"/>
        <v>Tuckerton borough, Ocean County</v>
      </c>
      <c r="AD507" s="74"/>
      <c r="AE507" s="74"/>
      <c r="AF507" s="74"/>
      <c r="AG507" s="74"/>
      <c r="AH507" s="74"/>
      <c r="AI507" s="74"/>
      <c r="AJ507" s="74"/>
      <c r="AK507" s="74"/>
      <c r="AL507" s="74"/>
    </row>
    <row r="508" spans="25:38" ht="16.5" x14ac:dyDescent="0.3">
      <c r="Y508" s="74">
        <v>499</v>
      </c>
      <c r="Z508" s="75" t="s">
        <v>1096</v>
      </c>
      <c r="AA508" s="76" t="s">
        <v>54</v>
      </c>
      <c r="AB508" s="75" t="s">
        <v>145</v>
      </c>
      <c r="AC508" s="74" t="str">
        <f t="shared" si="7"/>
        <v>Union Beach borough, Monmouth County</v>
      </c>
      <c r="AD508" s="74"/>
      <c r="AE508" s="74"/>
      <c r="AF508" s="74"/>
      <c r="AG508" s="74"/>
      <c r="AH508" s="74"/>
      <c r="AI508" s="74"/>
      <c r="AJ508" s="74"/>
      <c r="AK508" s="74"/>
      <c r="AL508" s="74"/>
    </row>
    <row r="509" spans="25:38" ht="16.5" x14ac:dyDescent="0.3">
      <c r="Y509" s="74">
        <v>500</v>
      </c>
      <c r="Z509" s="75" t="s">
        <v>1097</v>
      </c>
      <c r="AA509" s="76" t="s">
        <v>52</v>
      </c>
      <c r="AB509" s="75" t="s">
        <v>51</v>
      </c>
      <c r="AC509" s="74" t="str">
        <f t="shared" si="7"/>
        <v>Union City city, Hudson County</v>
      </c>
      <c r="AD509" s="74"/>
      <c r="AE509" s="74"/>
      <c r="AF509" s="74"/>
      <c r="AG509" s="74"/>
      <c r="AH509" s="74"/>
      <c r="AI509" s="74"/>
      <c r="AJ509" s="74"/>
      <c r="AK509" s="74"/>
      <c r="AL509" s="74"/>
    </row>
    <row r="510" spans="25:38" ht="16.5" x14ac:dyDescent="0.3">
      <c r="Y510" s="74">
        <v>501</v>
      </c>
      <c r="Z510" s="75" t="s">
        <v>1098</v>
      </c>
      <c r="AA510" s="76" t="s">
        <v>61</v>
      </c>
      <c r="AB510" s="75" t="s">
        <v>269</v>
      </c>
      <c r="AC510" s="74" t="str">
        <f t="shared" si="7"/>
        <v>Union township, Union County</v>
      </c>
      <c r="AD510" s="74"/>
      <c r="AE510" s="74"/>
      <c r="AF510" s="74"/>
      <c r="AG510" s="74"/>
      <c r="AH510" s="74"/>
      <c r="AI510" s="74"/>
      <c r="AJ510" s="74"/>
      <c r="AK510" s="74"/>
      <c r="AL510" s="74"/>
    </row>
    <row r="511" spans="25:38" ht="16.5" x14ac:dyDescent="0.3">
      <c r="Y511" s="74">
        <v>502</v>
      </c>
      <c r="Z511" s="75" t="s">
        <v>1099</v>
      </c>
      <c r="AA511" s="76" t="s">
        <v>91</v>
      </c>
      <c r="AB511" s="75" t="s">
        <v>269</v>
      </c>
      <c r="AC511" s="74" t="str">
        <f t="shared" si="7"/>
        <v>Union township, Hunterdon County</v>
      </c>
      <c r="AD511" s="74"/>
      <c r="AE511" s="74"/>
      <c r="AF511" s="74"/>
      <c r="AG511" s="74"/>
      <c r="AH511" s="74"/>
      <c r="AI511" s="74"/>
      <c r="AJ511" s="74"/>
      <c r="AK511" s="74"/>
      <c r="AL511" s="74"/>
    </row>
    <row r="512" spans="25:38" ht="16.5" x14ac:dyDescent="0.3">
      <c r="Y512" s="74">
        <v>503</v>
      </c>
      <c r="Z512" s="75" t="s">
        <v>1100</v>
      </c>
      <c r="AA512" s="76" t="s">
        <v>26</v>
      </c>
      <c r="AB512" s="75" t="s">
        <v>198</v>
      </c>
      <c r="AC512" s="74" t="str">
        <f t="shared" si="7"/>
        <v>Upper Deerfield township, Cumberland County</v>
      </c>
      <c r="AD512" s="74"/>
      <c r="AE512" s="74"/>
      <c r="AF512" s="74"/>
      <c r="AG512" s="74"/>
      <c r="AH512" s="74"/>
      <c r="AI512" s="74"/>
      <c r="AJ512" s="74"/>
      <c r="AK512" s="74"/>
      <c r="AL512" s="74"/>
    </row>
    <row r="513" spans="25:38" ht="16.5" x14ac:dyDescent="0.3">
      <c r="Y513" s="74">
        <v>504</v>
      </c>
      <c r="Z513" s="75" t="s">
        <v>1101</v>
      </c>
      <c r="AA513" s="76" t="s">
        <v>54</v>
      </c>
      <c r="AB513" s="75" t="s">
        <v>537</v>
      </c>
      <c r="AC513" s="74" t="str">
        <f t="shared" si="7"/>
        <v>Upper Freehold township, Monmouth County</v>
      </c>
      <c r="AD513" s="74"/>
      <c r="AE513" s="74"/>
      <c r="AF513" s="74"/>
      <c r="AG513" s="74"/>
      <c r="AH513" s="74"/>
      <c r="AI513" s="74"/>
      <c r="AJ513" s="74"/>
      <c r="AK513" s="74"/>
      <c r="AL513" s="74"/>
    </row>
    <row r="514" spans="25:38" ht="16.5" x14ac:dyDescent="0.3">
      <c r="Y514" s="74">
        <v>505</v>
      </c>
      <c r="Z514" s="75" t="s">
        <v>1102</v>
      </c>
      <c r="AA514" s="76" t="s">
        <v>22</v>
      </c>
      <c r="AB514" s="75" t="s">
        <v>285</v>
      </c>
      <c r="AC514" s="74" t="str">
        <f t="shared" si="7"/>
        <v>Upper Pittsgrove township, Salem County</v>
      </c>
      <c r="AD514" s="74"/>
      <c r="AE514" s="74"/>
      <c r="AF514" s="74"/>
      <c r="AG514" s="74"/>
      <c r="AH514" s="74"/>
      <c r="AI514" s="74"/>
      <c r="AJ514" s="74"/>
      <c r="AK514" s="74"/>
      <c r="AL514" s="74"/>
    </row>
    <row r="515" spans="25:38" ht="16.5" x14ac:dyDescent="0.3">
      <c r="Y515" s="74">
        <v>506</v>
      </c>
      <c r="Z515" s="75" t="s">
        <v>1103</v>
      </c>
      <c r="AA515" s="76" t="s">
        <v>93</v>
      </c>
      <c r="AB515" s="75" t="s">
        <v>583</v>
      </c>
      <c r="AC515" s="74" t="str">
        <f t="shared" si="7"/>
        <v>Upper Saddle River borough, Bergen County</v>
      </c>
      <c r="AD515" s="74"/>
      <c r="AE515" s="74"/>
      <c r="AF515" s="74"/>
      <c r="AG515" s="74"/>
      <c r="AH515" s="74"/>
      <c r="AI515" s="74"/>
      <c r="AJ515" s="74"/>
      <c r="AK515" s="74"/>
      <c r="AL515" s="74"/>
    </row>
    <row r="516" spans="25:38" ht="16.5" x14ac:dyDescent="0.3">
      <c r="Y516" s="74">
        <v>507</v>
      </c>
      <c r="Z516" s="75" t="s">
        <v>1104</v>
      </c>
      <c r="AA516" s="76" t="s">
        <v>28</v>
      </c>
      <c r="AB516" s="75" t="s">
        <v>321</v>
      </c>
      <c r="AC516" s="74" t="str">
        <f t="shared" si="7"/>
        <v>Upper township, Cape May County</v>
      </c>
      <c r="AD516" s="74"/>
      <c r="AE516" s="74"/>
      <c r="AF516" s="74"/>
      <c r="AG516" s="74"/>
      <c r="AH516" s="74"/>
      <c r="AI516" s="74"/>
      <c r="AJ516" s="74"/>
      <c r="AK516" s="74"/>
      <c r="AL516" s="74"/>
    </row>
    <row r="517" spans="25:38" ht="16.5" x14ac:dyDescent="0.3">
      <c r="Y517" s="74">
        <v>508</v>
      </c>
      <c r="Z517" s="75" t="s">
        <v>1105</v>
      </c>
      <c r="AA517" s="76" t="s">
        <v>24</v>
      </c>
      <c r="AB517" s="75" t="s">
        <v>108</v>
      </c>
      <c r="AC517" s="74" t="str">
        <f t="shared" si="7"/>
        <v>Ventnor City city, Atlantic County</v>
      </c>
      <c r="AD517" s="74"/>
      <c r="AE517" s="74"/>
      <c r="AF517" s="74"/>
      <c r="AG517" s="74"/>
      <c r="AH517" s="74"/>
      <c r="AI517" s="74"/>
      <c r="AJ517" s="74"/>
      <c r="AK517" s="74"/>
      <c r="AL517" s="74"/>
    </row>
    <row r="518" spans="25:38" ht="16.5" x14ac:dyDescent="0.3">
      <c r="Y518" s="74">
        <v>509</v>
      </c>
      <c r="Z518" s="75" t="s">
        <v>1106</v>
      </c>
      <c r="AA518" s="76" t="s">
        <v>71</v>
      </c>
      <c r="AB518" s="75" t="s">
        <v>318</v>
      </c>
      <c r="AC518" s="74" t="str">
        <f t="shared" si="7"/>
        <v>Vernon township, Sussex County</v>
      </c>
      <c r="AD518" s="74"/>
      <c r="AE518" s="74"/>
      <c r="AF518" s="74"/>
      <c r="AG518" s="74"/>
      <c r="AH518" s="74"/>
      <c r="AI518" s="74"/>
      <c r="AJ518" s="74"/>
      <c r="AK518" s="74"/>
      <c r="AL518" s="74"/>
    </row>
    <row r="519" spans="25:38" ht="16.5" x14ac:dyDescent="0.3">
      <c r="Y519" s="74">
        <v>510</v>
      </c>
      <c r="Z519" s="75" t="s">
        <v>1107</v>
      </c>
      <c r="AA519" s="76" t="s">
        <v>41</v>
      </c>
      <c r="AB519" s="75" t="s">
        <v>469</v>
      </c>
      <c r="AC519" s="74" t="str">
        <f t="shared" si="7"/>
        <v>Verona township, Essex County</v>
      </c>
      <c r="AD519" s="74"/>
      <c r="AE519" s="74"/>
      <c r="AF519" s="74"/>
      <c r="AG519" s="74"/>
      <c r="AH519" s="74"/>
      <c r="AI519" s="74"/>
      <c r="AJ519" s="74"/>
      <c r="AK519" s="74"/>
      <c r="AL519" s="74"/>
    </row>
    <row r="520" spans="25:38" ht="16.5" x14ac:dyDescent="0.3">
      <c r="Y520" s="74">
        <v>511</v>
      </c>
      <c r="Z520" s="75" t="s">
        <v>1108</v>
      </c>
      <c r="AA520" s="76" t="s">
        <v>81</v>
      </c>
      <c r="AB520" s="75" t="s">
        <v>80</v>
      </c>
      <c r="AC520" s="74" t="str">
        <f t="shared" si="7"/>
        <v>Victory Gardens borough, Morris County</v>
      </c>
      <c r="AD520" s="74"/>
      <c r="AE520" s="74"/>
      <c r="AF520" s="74"/>
      <c r="AG520" s="74"/>
      <c r="AH520" s="74"/>
      <c r="AI520" s="74"/>
      <c r="AJ520" s="74"/>
      <c r="AK520" s="74"/>
      <c r="AL520" s="74"/>
    </row>
    <row r="521" spans="25:38" ht="16.5" x14ac:dyDescent="0.3">
      <c r="Y521" s="74">
        <v>512</v>
      </c>
      <c r="Z521" s="75" t="s">
        <v>1109</v>
      </c>
      <c r="AA521" s="76" t="s">
        <v>26</v>
      </c>
      <c r="AB521" s="75" t="s">
        <v>67</v>
      </c>
      <c r="AC521" s="74" t="str">
        <f t="shared" si="7"/>
        <v>Vineland city, Cumberland County</v>
      </c>
      <c r="AD521" s="74"/>
      <c r="AE521" s="74"/>
      <c r="AF521" s="74"/>
      <c r="AG521" s="74"/>
      <c r="AH521" s="74"/>
      <c r="AI521" s="74"/>
      <c r="AJ521" s="74"/>
      <c r="AK521" s="74"/>
      <c r="AL521" s="74"/>
    </row>
    <row r="522" spans="25:38" ht="16.5" x14ac:dyDescent="0.3">
      <c r="Y522" s="74">
        <v>513</v>
      </c>
      <c r="Z522" s="75" t="s">
        <v>1110</v>
      </c>
      <c r="AA522" s="76" t="s">
        <v>19</v>
      </c>
      <c r="AB522" s="75" t="s">
        <v>324</v>
      </c>
      <c r="AC522" s="74" t="str">
        <f t="shared" si="7"/>
        <v>Voorhees township, Camden County</v>
      </c>
      <c r="AD522" s="74"/>
      <c r="AE522" s="74"/>
      <c r="AF522" s="74"/>
      <c r="AG522" s="74"/>
      <c r="AH522" s="74"/>
      <c r="AI522" s="74"/>
      <c r="AJ522" s="74"/>
      <c r="AK522" s="74"/>
      <c r="AL522" s="74"/>
    </row>
    <row r="523" spans="25:38" ht="16.5" x14ac:dyDescent="0.3">
      <c r="Y523" s="74">
        <v>514</v>
      </c>
      <c r="Z523" s="75" t="s">
        <v>1111</v>
      </c>
      <c r="AA523" s="76" t="s">
        <v>93</v>
      </c>
      <c r="AB523" s="75" t="s">
        <v>483</v>
      </c>
      <c r="AC523" s="74" t="str">
        <f t="shared" ref="AC523:AC575" si="8">AB523&amp;", "&amp;AA523&amp;" County"</f>
        <v>Waldwick borough, Bergen County</v>
      </c>
      <c r="AD523" s="74"/>
      <c r="AE523" s="74"/>
      <c r="AF523" s="74"/>
      <c r="AG523" s="74"/>
      <c r="AH523" s="74"/>
      <c r="AI523" s="74"/>
      <c r="AJ523" s="74"/>
      <c r="AK523" s="74"/>
      <c r="AL523" s="74"/>
    </row>
    <row r="524" spans="25:38" ht="16.5" x14ac:dyDescent="0.3">
      <c r="Y524" s="74">
        <v>515</v>
      </c>
      <c r="Z524" s="75" t="s">
        <v>1112</v>
      </c>
      <c r="AA524" s="76" t="s">
        <v>54</v>
      </c>
      <c r="AB524" s="75" t="s">
        <v>425</v>
      </c>
      <c r="AC524" s="74" t="str">
        <f t="shared" si="8"/>
        <v>Wall township, Monmouth County</v>
      </c>
      <c r="AD524" s="74"/>
      <c r="AE524" s="74"/>
      <c r="AF524" s="74"/>
      <c r="AG524" s="74"/>
      <c r="AH524" s="74"/>
      <c r="AI524" s="74"/>
      <c r="AJ524" s="74"/>
      <c r="AK524" s="74"/>
      <c r="AL524" s="74"/>
    </row>
    <row r="525" spans="25:38" ht="16.5" x14ac:dyDescent="0.3">
      <c r="Y525" s="74">
        <v>516</v>
      </c>
      <c r="Z525" s="75" t="s">
        <v>1113</v>
      </c>
      <c r="AA525" s="76" t="s">
        <v>93</v>
      </c>
      <c r="AB525" s="75" t="s">
        <v>207</v>
      </c>
      <c r="AC525" s="74" t="str">
        <f t="shared" si="8"/>
        <v>Wallington borough, Bergen County</v>
      </c>
      <c r="AD525" s="74"/>
      <c r="AE525" s="74"/>
      <c r="AF525" s="74"/>
      <c r="AG525" s="74"/>
      <c r="AH525" s="74"/>
      <c r="AI525" s="74"/>
      <c r="AJ525" s="74"/>
      <c r="AK525" s="74"/>
      <c r="AL525" s="74"/>
    </row>
    <row r="526" spans="25:38" ht="16.5" x14ac:dyDescent="0.3">
      <c r="Y526" s="74">
        <v>517</v>
      </c>
      <c r="Z526" s="75" t="s">
        <v>1114</v>
      </c>
      <c r="AA526" s="76" t="s">
        <v>71</v>
      </c>
      <c r="AB526" s="75" t="s">
        <v>347</v>
      </c>
      <c r="AC526" s="74" t="str">
        <f t="shared" si="8"/>
        <v>Walpack township, Sussex County</v>
      </c>
      <c r="AD526" s="74"/>
      <c r="AE526" s="74"/>
      <c r="AF526" s="74"/>
      <c r="AG526" s="74"/>
      <c r="AH526" s="74"/>
      <c r="AI526" s="74"/>
      <c r="AJ526" s="74"/>
      <c r="AK526" s="74"/>
      <c r="AL526" s="74"/>
    </row>
    <row r="527" spans="25:38" ht="16.5" x14ac:dyDescent="0.3">
      <c r="Y527" s="74">
        <v>518</v>
      </c>
      <c r="Z527" s="75" t="s">
        <v>1115</v>
      </c>
      <c r="AA527" s="76" t="s">
        <v>33</v>
      </c>
      <c r="AB527" s="75" t="s">
        <v>336</v>
      </c>
      <c r="AC527" s="74" t="str">
        <f t="shared" si="8"/>
        <v>Wanaque borough, Passaic County</v>
      </c>
      <c r="AD527" s="74"/>
      <c r="AE527" s="74"/>
      <c r="AF527" s="74"/>
      <c r="AG527" s="74"/>
      <c r="AH527" s="74"/>
      <c r="AI527" s="74"/>
      <c r="AJ527" s="74"/>
      <c r="AK527" s="74"/>
      <c r="AL527" s="74"/>
    </row>
    <row r="528" spans="25:38" ht="16.5" x14ac:dyDescent="0.3">
      <c r="Y528" s="74">
        <v>519</v>
      </c>
      <c r="Z528" s="75" t="s">
        <v>1116</v>
      </c>
      <c r="AA528" s="76" t="s">
        <v>71</v>
      </c>
      <c r="AB528" s="75" t="s">
        <v>370</v>
      </c>
      <c r="AC528" s="74" t="str">
        <f t="shared" si="8"/>
        <v>Wantage township, Sussex County</v>
      </c>
      <c r="AD528" s="74"/>
      <c r="AE528" s="74"/>
      <c r="AF528" s="74"/>
      <c r="AG528" s="74"/>
      <c r="AH528" s="74"/>
      <c r="AI528" s="74"/>
      <c r="AJ528" s="74"/>
      <c r="AK528" s="74"/>
      <c r="AL528" s="74"/>
    </row>
    <row r="529" spans="25:38" ht="16.5" x14ac:dyDescent="0.3">
      <c r="Y529" s="74">
        <v>520</v>
      </c>
      <c r="Z529" s="75" t="s">
        <v>1117</v>
      </c>
      <c r="AA529" s="76" t="s">
        <v>172</v>
      </c>
      <c r="AB529" s="75" t="s">
        <v>553</v>
      </c>
      <c r="AC529" s="74" t="str">
        <f t="shared" si="8"/>
        <v>Warren township, Somerset County</v>
      </c>
      <c r="AD529" s="74"/>
      <c r="AE529" s="74"/>
      <c r="AF529" s="74"/>
      <c r="AG529" s="74"/>
      <c r="AH529" s="74"/>
      <c r="AI529" s="74"/>
      <c r="AJ529" s="74"/>
      <c r="AK529" s="74"/>
      <c r="AL529" s="74"/>
    </row>
    <row r="530" spans="25:38" ht="16.5" x14ac:dyDescent="0.3">
      <c r="Y530" s="74">
        <v>521</v>
      </c>
      <c r="Z530" s="75" t="s">
        <v>1118</v>
      </c>
      <c r="AA530" s="76" t="s">
        <v>63</v>
      </c>
      <c r="AB530" s="75" t="s">
        <v>178</v>
      </c>
      <c r="AC530" s="74" t="str">
        <f t="shared" si="8"/>
        <v>Washington borough, Warren County</v>
      </c>
      <c r="AD530" s="74"/>
      <c r="AE530" s="74"/>
      <c r="AF530" s="74"/>
      <c r="AG530" s="74"/>
      <c r="AH530" s="74"/>
      <c r="AI530" s="74"/>
      <c r="AJ530" s="74"/>
      <c r="AK530" s="74"/>
      <c r="AL530" s="74"/>
    </row>
    <row r="531" spans="25:38" ht="16.5" x14ac:dyDescent="0.3">
      <c r="Y531" s="74">
        <v>522</v>
      </c>
      <c r="Z531" s="75" t="s">
        <v>1119</v>
      </c>
      <c r="AA531" s="76" t="s">
        <v>44</v>
      </c>
      <c r="AB531" s="75" t="s">
        <v>152</v>
      </c>
      <c r="AC531" s="74" t="str">
        <f t="shared" si="8"/>
        <v>Washington township, Burlington County</v>
      </c>
      <c r="AD531" s="74"/>
      <c r="AE531" s="74"/>
      <c r="AF531" s="74"/>
      <c r="AG531" s="74"/>
      <c r="AH531" s="74"/>
      <c r="AI531" s="74"/>
      <c r="AJ531" s="74"/>
      <c r="AK531" s="74"/>
      <c r="AL531" s="74"/>
    </row>
    <row r="532" spans="25:38" ht="16.5" x14ac:dyDescent="0.3">
      <c r="Y532" s="74">
        <v>523</v>
      </c>
      <c r="Z532" s="75" t="s">
        <v>1120</v>
      </c>
      <c r="AA532" s="76" t="s">
        <v>47</v>
      </c>
      <c r="AB532" s="75" t="s">
        <v>152</v>
      </c>
      <c r="AC532" s="74" t="str">
        <f t="shared" si="8"/>
        <v>Washington township, Gloucester County</v>
      </c>
      <c r="AD532" s="74"/>
      <c r="AE532" s="74"/>
      <c r="AF532" s="74"/>
      <c r="AG532" s="74"/>
      <c r="AH532" s="74"/>
      <c r="AI532" s="74"/>
      <c r="AJ532" s="74"/>
      <c r="AK532" s="74"/>
      <c r="AL532" s="74"/>
    </row>
    <row r="533" spans="25:38" ht="16.5" x14ac:dyDescent="0.3">
      <c r="Y533" s="74">
        <v>524</v>
      </c>
      <c r="Z533" s="75" t="s">
        <v>1121</v>
      </c>
      <c r="AA533" s="76" t="s">
        <v>63</v>
      </c>
      <c r="AB533" s="75" t="s">
        <v>152</v>
      </c>
      <c r="AC533" s="74" t="str">
        <f t="shared" si="8"/>
        <v>Washington township, Warren County</v>
      </c>
      <c r="AD533" s="74"/>
      <c r="AE533" s="74"/>
      <c r="AF533" s="74"/>
      <c r="AG533" s="74"/>
      <c r="AH533" s="74"/>
      <c r="AI533" s="74"/>
      <c r="AJ533" s="74"/>
      <c r="AK533" s="74"/>
      <c r="AL533" s="74"/>
    </row>
    <row r="534" spans="25:38" ht="16.5" x14ac:dyDescent="0.3">
      <c r="Y534" s="74">
        <v>525</v>
      </c>
      <c r="Z534" s="75" t="s">
        <v>1122</v>
      </c>
      <c r="AA534" s="76" t="s">
        <v>93</v>
      </c>
      <c r="AB534" s="75" t="s">
        <v>152</v>
      </c>
      <c r="AC534" s="74" t="str">
        <f t="shared" si="8"/>
        <v>Washington township, Bergen County</v>
      </c>
      <c r="AD534" s="74"/>
      <c r="AE534" s="74"/>
      <c r="AF534" s="74"/>
      <c r="AG534" s="74"/>
      <c r="AH534" s="74"/>
      <c r="AI534" s="74"/>
      <c r="AJ534" s="74"/>
      <c r="AK534" s="74"/>
      <c r="AL534" s="74"/>
    </row>
    <row r="535" spans="25:38" ht="16.5" x14ac:dyDescent="0.3">
      <c r="Y535" s="74">
        <v>526</v>
      </c>
      <c r="Z535" s="75" t="s">
        <v>1123</v>
      </c>
      <c r="AA535" s="76" t="s">
        <v>81</v>
      </c>
      <c r="AB535" s="75" t="s">
        <v>152</v>
      </c>
      <c r="AC535" s="74" t="str">
        <f t="shared" si="8"/>
        <v>Washington township, Morris County</v>
      </c>
      <c r="AD535" s="74"/>
      <c r="AE535" s="74"/>
      <c r="AF535" s="74"/>
      <c r="AG535" s="74"/>
      <c r="AH535" s="74"/>
      <c r="AI535" s="74"/>
      <c r="AJ535" s="74"/>
      <c r="AK535" s="74"/>
      <c r="AL535" s="74"/>
    </row>
    <row r="536" spans="25:38" ht="16.5" x14ac:dyDescent="0.3">
      <c r="Y536" s="74">
        <v>527</v>
      </c>
      <c r="Z536" s="75" t="s">
        <v>1124</v>
      </c>
      <c r="AA536" s="76" t="s">
        <v>172</v>
      </c>
      <c r="AB536" s="75" t="s">
        <v>532</v>
      </c>
      <c r="AC536" s="74" t="str">
        <f t="shared" si="8"/>
        <v>Watchung borough, Somerset County</v>
      </c>
      <c r="AD536" s="74"/>
      <c r="AE536" s="74"/>
      <c r="AF536" s="74"/>
      <c r="AG536" s="74"/>
      <c r="AH536" s="74"/>
      <c r="AI536" s="74"/>
      <c r="AJ536" s="74"/>
      <c r="AK536" s="74"/>
      <c r="AL536" s="74"/>
    </row>
    <row r="537" spans="25:38" ht="16.5" x14ac:dyDescent="0.3">
      <c r="Y537" s="74">
        <v>528</v>
      </c>
      <c r="Z537" s="75" t="s">
        <v>1125</v>
      </c>
      <c r="AA537" s="76" t="s">
        <v>19</v>
      </c>
      <c r="AB537" s="75" t="s">
        <v>206</v>
      </c>
      <c r="AC537" s="74" t="str">
        <f t="shared" si="8"/>
        <v>Waterford township, Camden County</v>
      </c>
      <c r="AD537" s="74"/>
      <c r="AE537" s="74"/>
      <c r="AF537" s="74"/>
      <c r="AG537" s="74"/>
      <c r="AH537" s="74"/>
      <c r="AI537" s="74"/>
      <c r="AJ537" s="74"/>
      <c r="AK537" s="74"/>
      <c r="AL537" s="74"/>
    </row>
    <row r="538" spans="25:38" ht="16.5" x14ac:dyDescent="0.3">
      <c r="Y538" s="74">
        <v>529</v>
      </c>
      <c r="Z538" s="75" t="s">
        <v>1126</v>
      </c>
      <c r="AA538" s="76" t="s">
        <v>33</v>
      </c>
      <c r="AB538" s="75" t="s">
        <v>433</v>
      </c>
      <c r="AC538" s="74" t="str">
        <f t="shared" si="8"/>
        <v>Wayne township, Passaic County</v>
      </c>
      <c r="AD538" s="74"/>
      <c r="AE538" s="74"/>
      <c r="AF538" s="74"/>
      <c r="AG538" s="74"/>
      <c r="AH538" s="74"/>
      <c r="AI538" s="74"/>
      <c r="AJ538" s="74"/>
      <c r="AK538" s="74"/>
      <c r="AL538" s="74"/>
    </row>
    <row r="539" spans="25:38" ht="16.5" x14ac:dyDescent="0.3">
      <c r="Y539" s="74">
        <v>530</v>
      </c>
      <c r="Z539" s="75" t="s">
        <v>1127</v>
      </c>
      <c r="AA539" s="76" t="s">
        <v>52</v>
      </c>
      <c r="AB539" s="75" t="s">
        <v>259</v>
      </c>
      <c r="AC539" s="74" t="str">
        <f t="shared" si="8"/>
        <v>Weehawken township, Hudson County</v>
      </c>
      <c r="AD539" s="74"/>
      <c r="AE539" s="74"/>
      <c r="AF539" s="74"/>
      <c r="AG539" s="74"/>
      <c r="AH539" s="74"/>
      <c r="AI539" s="74"/>
      <c r="AJ539" s="74"/>
      <c r="AK539" s="74"/>
      <c r="AL539" s="74"/>
    </row>
    <row r="540" spans="25:38" ht="16.5" x14ac:dyDescent="0.3">
      <c r="Y540" s="74">
        <v>531</v>
      </c>
      <c r="Z540" s="75" t="s">
        <v>1128</v>
      </c>
      <c r="AA540" s="76" t="s">
        <v>47</v>
      </c>
      <c r="AB540" s="75" t="s">
        <v>390</v>
      </c>
      <c r="AC540" s="74" t="str">
        <f t="shared" si="8"/>
        <v>Wenonah borough, Gloucester County</v>
      </c>
      <c r="AD540" s="74"/>
      <c r="AE540" s="74"/>
      <c r="AF540" s="74"/>
      <c r="AG540" s="74"/>
      <c r="AH540" s="74"/>
      <c r="AI540" s="74"/>
      <c r="AJ540" s="74"/>
      <c r="AK540" s="74"/>
      <c r="AL540" s="74"/>
    </row>
    <row r="541" spans="25:38" ht="16.5" x14ac:dyDescent="0.3">
      <c r="Y541" s="74">
        <v>532</v>
      </c>
      <c r="Z541" s="75" t="s">
        <v>1129</v>
      </c>
      <c r="AA541" s="76" t="s">
        <v>91</v>
      </c>
      <c r="AB541" s="75" t="s">
        <v>468</v>
      </c>
      <c r="AC541" s="74" t="str">
        <f t="shared" si="8"/>
        <v>West Amwell township, Hunterdon County</v>
      </c>
      <c r="AD541" s="74"/>
      <c r="AE541" s="74"/>
      <c r="AF541" s="74"/>
      <c r="AG541" s="74"/>
      <c r="AH541" s="74"/>
      <c r="AI541" s="74"/>
      <c r="AJ541" s="74"/>
      <c r="AK541" s="74"/>
      <c r="AL541" s="74"/>
    </row>
    <row r="542" spans="25:38" ht="16.5" x14ac:dyDescent="0.3">
      <c r="Y542" s="74">
        <v>533</v>
      </c>
      <c r="Z542" s="75" t="s">
        <v>1130</v>
      </c>
      <c r="AA542" s="76" t="s">
        <v>41</v>
      </c>
      <c r="AB542" s="75" t="s">
        <v>467</v>
      </c>
      <c r="AC542" s="74" t="str">
        <f t="shared" si="8"/>
        <v>West Caldwell township, Essex County</v>
      </c>
      <c r="AD542" s="74"/>
      <c r="AE542" s="74"/>
      <c r="AF542" s="74"/>
      <c r="AG542" s="74"/>
      <c r="AH542" s="74"/>
      <c r="AI542" s="74"/>
      <c r="AJ542" s="74"/>
      <c r="AK542" s="74"/>
      <c r="AL542" s="74"/>
    </row>
    <row r="543" spans="25:38" ht="16.5" x14ac:dyDescent="0.3">
      <c r="Y543" s="74">
        <v>534</v>
      </c>
      <c r="Z543" s="75" t="s">
        <v>1131</v>
      </c>
      <c r="AA543" s="76" t="s">
        <v>28</v>
      </c>
      <c r="AB543" s="75" t="s">
        <v>140</v>
      </c>
      <c r="AC543" s="74" t="str">
        <f t="shared" si="8"/>
        <v>West Cape May borough, Cape May County</v>
      </c>
      <c r="AD543" s="74"/>
      <c r="AE543" s="74"/>
      <c r="AF543" s="74"/>
      <c r="AG543" s="74"/>
      <c r="AH543" s="74"/>
      <c r="AI543" s="74"/>
      <c r="AJ543" s="74"/>
      <c r="AK543" s="74"/>
      <c r="AL543" s="74"/>
    </row>
    <row r="544" spans="25:38" ht="16.5" x14ac:dyDescent="0.3">
      <c r="Y544" s="74">
        <v>535</v>
      </c>
      <c r="Z544" s="75" t="s">
        <v>1132</v>
      </c>
      <c r="AA544" s="76" t="s">
        <v>47</v>
      </c>
      <c r="AB544" s="75" t="s">
        <v>270</v>
      </c>
      <c r="AC544" s="74" t="str">
        <f t="shared" si="8"/>
        <v>West Deptford township, Gloucester County</v>
      </c>
      <c r="AD544" s="74"/>
      <c r="AE544" s="74"/>
      <c r="AF544" s="74"/>
      <c r="AG544" s="74"/>
      <c r="AH544" s="74"/>
      <c r="AI544" s="74"/>
      <c r="AJ544" s="74"/>
      <c r="AK544" s="74"/>
      <c r="AL544" s="74"/>
    </row>
    <row r="545" spans="25:38" ht="16.5" x14ac:dyDescent="0.3">
      <c r="Y545" s="74">
        <v>536</v>
      </c>
      <c r="Z545" s="75" t="s">
        <v>1133</v>
      </c>
      <c r="AA545" s="76" t="s">
        <v>54</v>
      </c>
      <c r="AB545" s="75" t="s">
        <v>379</v>
      </c>
      <c r="AC545" s="74" t="str">
        <f t="shared" si="8"/>
        <v>West Long Branch borough, Monmouth County</v>
      </c>
      <c r="AD545" s="74"/>
      <c r="AE545" s="74"/>
      <c r="AF545" s="74"/>
      <c r="AG545" s="74"/>
      <c r="AH545" s="74"/>
      <c r="AI545" s="74"/>
      <c r="AJ545" s="74"/>
      <c r="AK545" s="74"/>
      <c r="AL545" s="74"/>
    </row>
    <row r="546" spans="25:38" ht="16.5" x14ac:dyDescent="0.3">
      <c r="Y546" s="74">
        <v>537</v>
      </c>
      <c r="Z546" s="75" t="s">
        <v>1134</v>
      </c>
      <c r="AA546" s="76" t="s">
        <v>33</v>
      </c>
      <c r="AB546" s="75" t="s">
        <v>373</v>
      </c>
      <c r="AC546" s="74" t="str">
        <f t="shared" si="8"/>
        <v>West Milford township, Passaic County</v>
      </c>
      <c r="AD546" s="74"/>
      <c r="AE546" s="74"/>
      <c r="AF546" s="74"/>
      <c r="AG546" s="74"/>
      <c r="AH546" s="74"/>
      <c r="AI546" s="74"/>
      <c r="AJ546" s="74"/>
      <c r="AK546" s="74"/>
      <c r="AL546" s="74"/>
    </row>
    <row r="547" spans="25:38" ht="16.5" x14ac:dyDescent="0.3">
      <c r="Y547" s="74">
        <v>538</v>
      </c>
      <c r="Z547" s="75" t="s">
        <v>1135</v>
      </c>
      <c r="AA547" s="76" t="s">
        <v>52</v>
      </c>
      <c r="AB547" s="75" t="s">
        <v>72</v>
      </c>
      <c r="AC547" s="74" t="str">
        <f t="shared" si="8"/>
        <v>West New York town, Hudson County</v>
      </c>
      <c r="AD547" s="74"/>
      <c r="AE547" s="74"/>
      <c r="AF547" s="74"/>
      <c r="AG547" s="74"/>
      <c r="AH547" s="74"/>
      <c r="AI547" s="74"/>
      <c r="AJ547" s="74"/>
      <c r="AK547" s="74"/>
      <c r="AL547" s="74"/>
    </row>
    <row r="548" spans="25:38" ht="16.5" x14ac:dyDescent="0.3">
      <c r="Y548" s="74">
        <v>539</v>
      </c>
      <c r="Z548" s="75" t="s">
        <v>1136</v>
      </c>
      <c r="AA548" s="76" t="s">
        <v>41</v>
      </c>
      <c r="AB548" s="75" t="s">
        <v>331</v>
      </c>
      <c r="AC548" s="74" t="str">
        <f t="shared" si="8"/>
        <v>West Orange township, Essex County</v>
      </c>
      <c r="AD548" s="74"/>
      <c r="AE548" s="74"/>
      <c r="AF548" s="74"/>
      <c r="AG548" s="74"/>
      <c r="AH548" s="74"/>
      <c r="AI548" s="74"/>
      <c r="AJ548" s="74"/>
      <c r="AK548" s="74"/>
      <c r="AL548" s="74"/>
    </row>
    <row r="549" spans="25:38" ht="16.5" x14ac:dyDescent="0.3">
      <c r="Y549" s="74">
        <v>540</v>
      </c>
      <c r="Z549" s="75" t="s">
        <v>1137</v>
      </c>
      <c r="AA549" s="76" t="s">
        <v>28</v>
      </c>
      <c r="AB549" s="75" t="s">
        <v>139</v>
      </c>
      <c r="AC549" s="74" t="str">
        <f t="shared" si="8"/>
        <v>West Wildwood borough, Cape May County</v>
      </c>
      <c r="AD549" s="74"/>
      <c r="AE549" s="74"/>
      <c r="AF549" s="74"/>
      <c r="AG549" s="74"/>
      <c r="AH549" s="74"/>
      <c r="AI549" s="74"/>
      <c r="AJ549" s="74"/>
      <c r="AK549" s="74"/>
      <c r="AL549" s="74"/>
    </row>
    <row r="550" spans="25:38" ht="16.5" x14ac:dyDescent="0.3">
      <c r="Y550" s="74">
        <v>541</v>
      </c>
      <c r="Z550" s="75" t="s">
        <v>1138</v>
      </c>
      <c r="AA550" s="76" t="s">
        <v>38</v>
      </c>
      <c r="AB550" s="75" t="s">
        <v>577</v>
      </c>
      <c r="AC550" s="74" t="str">
        <f t="shared" si="8"/>
        <v>West Windsor township, Mercer County</v>
      </c>
      <c r="AD550" s="74"/>
      <c r="AE550" s="74"/>
      <c r="AF550" s="74"/>
      <c r="AG550" s="74"/>
      <c r="AH550" s="74"/>
      <c r="AI550" s="74"/>
      <c r="AJ550" s="74"/>
      <c r="AK550" s="74"/>
      <c r="AL550" s="74"/>
    </row>
    <row r="551" spans="25:38" ht="16.5" x14ac:dyDescent="0.3">
      <c r="Y551" s="74">
        <v>542</v>
      </c>
      <c r="Z551" s="75" t="s">
        <v>1139</v>
      </c>
      <c r="AA551" s="76" t="s">
        <v>44</v>
      </c>
      <c r="AB551" s="75" t="s">
        <v>380</v>
      </c>
      <c r="AC551" s="74" t="str">
        <f t="shared" si="8"/>
        <v>Westampton township, Burlington County</v>
      </c>
      <c r="AD551" s="74"/>
      <c r="AE551" s="74"/>
      <c r="AF551" s="74"/>
      <c r="AG551" s="74"/>
      <c r="AH551" s="74"/>
      <c r="AI551" s="74"/>
      <c r="AJ551" s="74"/>
      <c r="AK551" s="74"/>
      <c r="AL551" s="74"/>
    </row>
    <row r="552" spans="25:38" ht="16.5" x14ac:dyDescent="0.3">
      <c r="Y552" s="74">
        <v>543</v>
      </c>
      <c r="Z552" s="75" t="s">
        <v>1140</v>
      </c>
      <c r="AA552" s="76" t="s">
        <v>61</v>
      </c>
      <c r="AB552" s="75" t="s">
        <v>557</v>
      </c>
      <c r="AC552" s="74" t="str">
        <f t="shared" si="8"/>
        <v>Westfield town, Union County</v>
      </c>
      <c r="AD552" s="74"/>
      <c r="AE552" s="74"/>
      <c r="AF552" s="74"/>
      <c r="AG552" s="74"/>
      <c r="AH552" s="74"/>
      <c r="AI552" s="74"/>
      <c r="AJ552" s="74"/>
      <c r="AK552" s="74"/>
      <c r="AL552" s="74"/>
    </row>
    <row r="553" spans="25:38" ht="16.5" x14ac:dyDescent="0.3">
      <c r="Y553" s="74">
        <v>544</v>
      </c>
      <c r="Z553" s="75" t="s">
        <v>1141</v>
      </c>
      <c r="AA553" s="76" t="s">
        <v>47</v>
      </c>
      <c r="AB553" s="75" t="s">
        <v>98</v>
      </c>
      <c r="AC553" s="74" t="str">
        <f t="shared" si="8"/>
        <v>Westville borough, Gloucester County</v>
      </c>
      <c r="AD553" s="74"/>
      <c r="AE553" s="74"/>
      <c r="AF553" s="74"/>
      <c r="AG553" s="74"/>
      <c r="AH553" s="74"/>
      <c r="AI553" s="74"/>
      <c r="AJ553" s="74"/>
      <c r="AK553" s="74"/>
      <c r="AL553" s="74"/>
    </row>
    <row r="554" spans="25:38" ht="16.5" x14ac:dyDescent="0.3">
      <c r="Y554" s="74">
        <v>545</v>
      </c>
      <c r="Z554" s="75" t="s">
        <v>1142</v>
      </c>
      <c r="AA554" s="76" t="s">
        <v>93</v>
      </c>
      <c r="AB554" s="75" t="s">
        <v>382</v>
      </c>
      <c r="AC554" s="74" t="str">
        <f t="shared" si="8"/>
        <v>Westwood borough, Bergen County</v>
      </c>
      <c r="AD554" s="74"/>
      <c r="AE554" s="74"/>
      <c r="AF554" s="74"/>
      <c r="AG554" s="74"/>
      <c r="AH554" s="74"/>
      <c r="AI554" s="74"/>
      <c r="AJ554" s="74"/>
      <c r="AK554" s="74"/>
      <c r="AL554" s="74"/>
    </row>
    <row r="555" spans="25:38" ht="16.5" x14ac:dyDescent="0.3">
      <c r="Y555" s="74">
        <v>546</v>
      </c>
      <c r="Z555" s="75" t="s">
        <v>1143</v>
      </c>
      <c r="AA555" s="76" t="s">
        <v>24</v>
      </c>
      <c r="AB555" s="75" t="s">
        <v>181</v>
      </c>
      <c r="AC555" s="74" t="str">
        <f t="shared" si="8"/>
        <v>Weymouth township, Atlantic County</v>
      </c>
      <c r="AD555" s="74"/>
      <c r="AE555" s="74"/>
      <c r="AF555" s="74"/>
      <c r="AG555" s="74"/>
      <c r="AH555" s="74"/>
      <c r="AI555" s="74"/>
      <c r="AJ555" s="74"/>
      <c r="AK555" s="74"/>
      <c r="AL555" s="74"/>
    </row>
    <row r="556" spans="25:38" ht="16.5" x14ac:dyDescent="0.3">
      <c r="Y556" s="74">
        <v>547</v>
      </c>
      <c r="Z556" s="75" t="s">
        <v>1144</v>
      </c>
      <c r="AA556" s="76" t="s">
        <v>81</v>
      </c>
      <c r="AB556" s="75" t="s">
        <v>175</v>
      </c>
      <c r="AC556" s="74" t="str">
        <f t="shared" si="8"/>
        <v>Wharton borough, Morris County</v>
      </c>
      <c r="AD556" s="74"/>
      <c r="AE556" s="74"/>
      <c r="AF556" s="74"/>
      <c r="AG556" s="74"/>
      <c r="AH556" s="74"/>
      <c r="AI556" s="74"/>
      <c r="AJ556" s="74"/>
      <c r="AK556" s="74"/>
      <c r="AL556" s="74"/>
    </row>
    <row r="557" spans="25:38" ht="16.5" x14ac:dyDescent="0.3">
      <c r="Y557" s="74">
        <v>548</v>
      </c>
      <c r="Z557" s="75" t="s">
        <v>1145</v>
      </c>
      <c r="AA557" s="76" t="s">
        <v>63</v>
      </c>
      <c r="AB557" s="75" t="s">
        <v>265</v>
      </c>
      <c r="AC557" s="74" t="str">
        <f t="shared" si="8"/>
        <v>White township, Warren County</v>
      </c>
      <c r="AD557" s="74"/>
      <c r="AE557" s="74"/>
      <c r="AF557" s="74"/>
      <c r="AG557" s="74"/>
      <c r="AH557" s="74"/>
      <c r="AI557" s="74"/>
      <c r="AJ557" s="74"/>
      <c r="AK557" s="74"/>
      <c r="AL557" s="74"/>
    </row>
    <row r="558" spans="25:38" ht="16.5" x14ac:dyDescent="0.3">
      <c r="Y558" s="74">
        <v>549</v>
      </c>
      <c r="Z558" s="75" t="s">
        <v>1146</v>
      </c>
      <c r="AA558" s="76" t="s">
        <v>28</v>
      </c>
      <c r="AB558" s="75" t="s">
        <v>27</v>
      </c>
      <c r="AC558" s="74" t="str">
        <f t="shared" si="8"/>
        <v>Wildwood city, Cape May County</v>
      </c>
      <c r="AD558" s="74"/>
      <c r="AE558" s="74"/>
      <c r="AF558" s="74"/>
      <c r="AG558" s="74"/>
      <c r="AH558" s="74"/>
      <c r="AI558" s="74"/>
      <c r="AJ558" s="74"/>
      <c r="AK558" s="74"/>
      <c r="AL558" s="74"/>
    </row>
    <row r="559" spans="25:38" ht="16.5" x14ac:dyDescent="0.3">
      <c r="Y559" s="74">
        <v>550</v>
      </c>
      <c r="Z559" s="75" t="s">
        <v>1147</v>
      </c>
      <c r="AA559" s="76" t="s">
        <v>28</v>
      </c>
      <c r="AB559" s="75" t="s">
        <v>136</v>
      </c>
      <c r="AC559" s="74" t="str">
        <f t="shared" si="8"/>
        <v>Wildwood Crest borough, Cape May County</v>
      </c>
      <c r="AD559" s="74"/>
      <c r="AE559" s="74"/>
      <c r="AF559" s="74"/>
      <c r="AG559" s="74"/>
      <c r="AH559" s="74"/>
      <c r="AI559" s="74"/>
      <c r="AJ559" s="74"/>
      <c r="AK559" s="74"/>
      <c r="AL559" s="74"/>
    </row>
    <row r="560" spans="25:38" ht="16.5" x14ac:dyDescent="0.3">
      <c r="Y560" s="74">
        <v>551</v>
      </c>
      <c r="Z560" s="75" t="s">
        <v>1148</v>
      </c>
      <c r="AA560" s="76" t="s">
        <v>44</v>
      </c>
      <c r="AB560" s="75" t="s">
        <v>128</v>
      </c>
      <c r="AC560" s="74" t="str">
        <f t="shared" si="8"/>
        <v>Willingboro township, Burlington County</v>
      </c>
      <c r="AD560" s="74"/>
      <c r="AE560" s="74"/>
      <c r="AF560" s="74"/>
      <c r="AG560" s="74"/>
      <c r="AH560" s="74"/>
      <c r="AI560" s="74"/>
      <c r="AJ560" s="74"/>
      <c r="AK560" s="74"/>
      <c r="AL560" s="74"/>
    </row>
    <row r="561" spans="25:38" ht="16.5" x14ac:dyDescent="0.3">
      <c r="Y561" s="74">
        <v>552</v>
      </c>
      <c r="Z561" s="75" t="s">
        <v>1149</v>
      </c>
      <c r="AA561" s="76" t="s">
        <v>61</v>
      </c>
      <c r="AB561" s="75" t="s">
        <v>135</v>
      </c>
      <c r="AC561" s="74" t="str">
        <f t="shared" si="8"/>
        <v>Winfield township, Union County</v>
      </c>
      <c r="AD561" s="74"/>
      <c r="AE561" s="74"/>
      <c r="AF561" s="74"/>
      <c r="AG561" s="74"/>
      <c r="AH561" s="74"/>
      <c r="AI561" s="74"/>
      <c r="AJ561" s="74"/>
      <c r="AK561" s="74"/>
      <c r="AL561" s="74"/>
    </row>
    <row r="562" spans="25:38" ht="16.5" x14ac:dyDescent="0.3">
      <c r="Y562" s="74">
        <v>553</v>
      </c>
      <c r="Z562" s="75" t="s">
        <v>1150</v>
      </c>
      <c r="AA562" s="76" t="s">
        <v>19</v>
      </c>
      <c r="AB562" s="75" t="s">
        <v>232</v>
      </c>
      <c r="AC562" s="74" t="str">
        <f t="shared" si="8"/>
        <v>Winslow township, Camden County</v>
      </c>
      <c r="AD562" s="74"/>
      <c r="AE562" s="74"/>
      <c r="AF562" s="74"/>
      <c r="AG562" s="74"/>
      <c r="AH562" s="74"/>
      <c r="AI562" s="74"/>
      <c r="AJ562" s="74"/>
      <c r="AK562" s="74"/>
      <c r="AL562" s="74"/>
    </row>
    <row r="563" spans="25:38" ht="16.5" x14ac:dyDescent="0.3">
      <c r="Y563" s="74">
        <v>554</v>
      </c>
      <c r="Z563" s="75" t="s">
        <v>1151</v>
      </c>
      <c r="AA563" s="76" t="s">
        <v>28</v>
      </c>
      <c r="AB563" s="75" t="s">
        <v>35</v>
      </c>
      <c r="AC563" s="74" t="str">
        <f t="shared" si="8"/>
        <v>Woodbine borough, Cape May County</v>
      </c>
      <c r="AD563" s="74"/>
      <c r="AE563" s="74"/>
      <c r="AF563" s="74"/>
      <c r="AG563" s="74"/>
      <c r="AH563" s="74"/>
      <c r="AI563" s="74"/>
      <c r="AJ563" s="74"/>
      <c r="AK563" s="74"/>
      <c r="AL563" s="74"/>
    </row>
    <row r="564" spans="25:38" ht="16.5" x14ac:dyDescent="0.3">
      <c r="Y564" s="74">
        <v>555</v>
      </c>
      <c r="Z564" s="75" t="s">
        <v>1152</v>
      </c>
      <c r="AA564" s="76" t="s">
        <v>49</v>
      </c>
      <c r="AB564" s="75" t="s">
        <v>302</v>
      </c>
      <c r="AC564" s="74" t="str">
        <f t="shared" si="8"/>
        <v>Woodbridge township, Middlesex County</v>
      </c>
      <c r="AD564" s="74"/>
      <c r="AE564" s="74"/>
      <c r="AF564" s="74"/>
      <c r="AG564" s="74"/>
      <c r="AH564" s="74"/>
      <c r="AI564" s="74"/>
      <c r="AJ564" s="74"/>
      <c r="AK564" s="74"/>
      <c r="AL564" s="74"/>
    </row>
    <row r="565" spans="25:38" ht="16.5" x14ac:dyDescent="0.3">
      <c r="Y565" s="74">
        <v>556</v>
      </c>
      <c r="Z565" s="75" t="s">
        <v>1153</v>
      </c>
      <c r="AA565" s="76" t="s">
        <v>47</v>
      </c>
      <c r="AB565" s="75" t="s">
        <v>69</v>
      </c>
      <c r="AC565" s="74" t="str">
        <f t="shared" si="8"/>
        <v>Woodbury city, Gloucester County</v>
      </c>
      <c r="AD565" s="74"/>
      <c r="AE565" s="74"/>
      <c r="AF565" s="74"/>
      <c r="AG565" s="74"/>
      <c r="AH565" s="74"/>
      <c r="AI565" s="74"/>
      <c r="AJ565" s="74"/>
      <c r="AK565" s="74"/>
      <c r="AL565" s="74"/>
    </row>
    <row r="566" spans="25:38" ht="16.5" x14ac:dyDescent="0.3">
      <c r="Y566" s="74">
        <v>557</v>
      </c>
      <c r="Z566" s="75" t="s">
        <v>1154</v>
      </c>
      <c r="AA566" s="76" t="s">
        <v>47</v>
      </c>
      <c r="AB566" s="75" t="s">
        <v>278</v>
      </c>
      <c r="AC566" s="74" t="str">
        <f t="shared" si="8"/>
        <v>Woodbury Heights borough, Gloucester County</v>
      </c>
      <c r="AD566" s="74"/>
      <c r="AE566" s="74"/>
      <c r="AF566" s="74"/>
      <c r="AG566" s="74"/>
      <c r="AH566" s="74"/>
      <c r="AI566" s="74"/>
      <c r="AJ566" s="74"/>
      <c r="AK566" s="74"/>
      <c r="AL566" s="74"/>
    </row>
    <row r="567" spans="25:38" ht="16.5" x14ac:dyDescent="0.3">
      <c r="Y567" s="74">
        <v>558</v>
      </c>
      <c r="Z567" s="75" t="s">
        <v>1155</v>
      </c>
      <c r="AA567" s="76" t="s">
        <v>93</v>
      </c>
      <c r="AB567" s="75" t="s">
        <v>568</v>
      </c>
      <c r="AC567" s="74" t="str">
        <f t="shared" si="8"/>
        <v>Woodcliff Lake borough, Bergen County</v>
      </c>
      <c r="AD567" s="74"/>
      <c r="AE567" s="74"/>
      <c r="AF567" s="74"/>
      <c r="AG567" s="74"/>
      <c r="AH567" s="74"/>
      <c r="AI567" s="74"/>
      <c r="AJ567" s="74"/>
      <c r="AK567" s="74"/>
      <c r="AL567" s="74"/>
    </row>
    <row r="568" spans="25:38" ht="16.5" x14ac:dyDescent="0.3">
      <c r="Y568" s="74">
        <v>559</v>
      </c>
      <c r="Z568" s="75" t="s">
        <v>1156</v>
      </c>
      <c r="AA568" s="76" t="s">
        <v>33</v>
      </c>
      <c r="AB568" s="75" t="s">
        <v>226</v>
      </c>
      <c r="AC568" s="74" t="str">
        <f t="shared" si="8"/>
        <v>Woodland Park borough, Passaic County</v>
      </c>
      <c r="AD568" s="74"/>
      <c r="AE568" s="74"/>
      <c r="AF568" s="74"/>
      <c r="AG568" s="74"/>
      <c r="AH568" s="74"/>
      <c r="AI568" s="74"/>
      <c r="AJ568" s="74"/>
      <c r="AK568" s="74"/>
      <c r="AL568" s="74"/>
    </row>
    <row r="569" spans="25:38" ht="16.5" x14ac:dyDescent="0.3">
      <c r="Y569" s="74">
        <v>560</v>
      </c>
      <c r="Z569" s="75" t="s">
        <v>1157</v>
      </c>
      <c r="AA569" s="76" t="s">
        <v>44</v>
      </c>
      <c r="AB569" s="75" t="s">
        <v>291</v>
      </c>
      <c r="AC569" s="74" t="str">
        <f t="shared" si="8"/>
        <v>Woodland township, Burlington County</v>
      </c>
      <c r="AD569" s="74"/>
      <c r="AE569" s="74"/>
      <c r="AF569" s="74"/>
      <c r="AG569" s="74"/>
      <c r="AH569" s="74"/>
      <c r="AI569" s="74"/>
      <c r="AJ569" s="74"/>
      <c r="AK569" s="74"/>
      <c r="AL569" s="74"/>
    </row>
    <row r="570" spans="25:38" ht="16.5" x14ac:dyDescent="0.3">
      <c r="Y570" s="74">
        <v>561</v>
      </c>
      <c r="Z570" s="75" t="s">
        <v>1158</v>
      </c>
      <c r="AA570" s="76" t="s">
        <v>19</v>
      </c>
      <c r="AB570" s="75" t="s">
        <v>45</v>
      </c>
      <c r="AC570" s="74" t="str">
        <f t="shared" si="8"/>
        <v>Woodlynne borough, Camden County</v>
      </c>
      <c r="AD570" s="74"/>
      <c r="AE570" s="74"/>
      <c r="AF570" s="74"/>
      <c r="AG570" s="74"/>
      <c r="AH570" s="74"/>
      <c r="AI570" s="74"/>
      <c r="AJ570" s="74"/>
      <c r="AK570" s="74"/>
      <c r="AL570" s="74"/>
    </row>
    <row r="571" spans="25:38" ht="16.5" x14ac:dyDescent="0.3">
      <c r="Y571" s="74">
        <v>562</v>
      </c>
      <c r="Z571" s="75" t="s">
        <v>1159</v>
      </c>
      <c r="AA571" s="76" t="s">
        <v>93</v>
      </c>
      <c r="AB571" s="75" t="s">
        <v>413</v>
      </c>
      <c r="AC571" s="74" t="str">
        <f t="shared" si="8"/>
        <v>Wood-Ridge borough, Bergen County</v>
      </c>
      <c r="AD571" s="74"/>
      <c r="AE571" s="74"/>
      <c r="AF571" s="74"/>
      <c r="AG571" s="74"/>
      <c r="AH571" s="74"/>
      <c r="AI571" s="74"/>
      <c r="AJ571" s="74"/>
      <c r="AK571" s="74"/>
      <c r="AL571" s="74"/>
    </row>
    <row r="572" spans="25:38" ht="16.5" x14ac:dyDescent="0.3">
      <c r="Y572" s="74">
        <v>563</v>
      </c>
      <c r="Z572" s="75" t="s">
        <v>1160</v>
      </c>
      <c r="AA572" s="76" t="s">
        <v>22</v>
      </c>
      <c r="AB572" s="75" t="s">
        <v>200</v>
      </c>
      <c r="AC572" s="74" t="str">
        <f t="shared" si="8"/>
        <v>Woodstown borough, Salem County</v>
      </c>
      <c r="AD572" s="74"/>
      <c r="AE572" s="74"/>
      <c r="AF572" s="74"/>
      <c r="AG572" s="74"/>
      <c r="AH572" s="74"/>
      <c r="AI572" s="74"/>
      <c r="AJ572" s="74"/>
      <c r="AK572" s="74"/>
      <c r="AL572" s="74"/>
    </row>
    <row r="573" spans="25:38" x14ac:dyDescent="0.25">
      <c r="Y573" s="74">
        <v>564</v>
      </c>
      <c r="Z573" s="74" t="s">
        <v>1161</v>
      </c>
      <c r="AA573" s="74" t="s">
        <v>47</v>
      </c>
      <c r="AB573" s="74" t="s">
        <v>550</v>
      </c>
      <c r="AC573" s="74" t="str">
        <f t="shared" si="8"/>
        <v>Woolwich township, Gloucester County</v>
      </c>
      <c r="AD573" s="74"/>
      <c r="AE573" s="74"/>
      <c r="AF573" s="74"/>
      <c r="AG573" s="74"/>
      <c r="AH573" s="74"/>
      <c r="AI573" s="74"/>
      <c r="AJ573" s="74"/>
      <c r="AK573" s="74"/>
      <c r="AL573" s="74"/>
    </row>
    <row r="574" spans="25:38" x14ac:dyDescent="0.25">
      <c r="Y574" s="74">
        <v>565</v>
      </c>
      <c r="Z574" s="74" t="s">
        <v>1162</v>
      </c>
      <c r="AA574" s="74" t="s">
        <v>44</v>
      </c>
      <c r="AB574" s="74" t="s">
        <v>43</v>
      </c>
      <c r="AC574" s="74" t="str">
        <f t="shared" si="8"/>
        <v>Wrightstown borough, Burlington County</v>
      </c>
      <c r="AD574" s="74"/>
      <c r="AE574" s="74"/>
      <c r="AF574" s="74"/>
      <c r="AG574" s="74"/>
      <c r="AH574" s="74"/>
      <c r="AI574" s="74"/>
      <c r="AJ574" s="74"/>
      <c r="AK574" s="74"/>
      <c r="AL574" s="74"/>
    </row>
    <row r="575" spans="25:38" x14ac:dyDescent="0.25">
      <c r="Y575" s="74">
        <v>566</v>
      </c>
      <c r="Z575" s="74" t="s">
        <v>1163</v>
      </c>
      <c r="AA575" s="74" t="s">
        <v>93</v>
      </c>
      <c r="AB575" s="74" t="s">
        <v>555</v>
      </c>
      <c r="AC575" s="74" t="str">
        <f t="shared" si="8"/>
        <v>Wyckoff township, Bergen County</v>
      </c>
      <c r="AD575" s="74"/>
      <c r="AE575" s="74"/>
      <c r="AF575" s="74"/>
      <c r="AG575" s="74"/>
      <c r="AH575" s="74"/>
      <c r="AI575" s="74"/>
      <c r="AJ575" s="74"/>
      <c r="AK575" s="74"/>
      <c r="AL575" s="73"/>
    </row>
    <row r="576" spans="25:38" x14ac:dyDescent="0.25">
      <c r="Y576" s="74"/>
      <c r="Z576" s="74"/>
      <c r="AA576" s="74"/>
      <c r="AB576" s="74"/>
      <c r="AC576" s="74"/>
      <c r="AD576" s="74"/>
      <c r="AE576" s="74"/>
      <c r="AF576" s="74"/>
      <c r="AG576" s="74"/>
      <c r="AH576" s="74"/>
      <c r="AI576" s="74"/>
      <c r="AJ576" s="74"/>
      <c r="AK576" s="74"/>
      <c r="AL576" s="73"/>
    </row>
    <row r="577" spans="25:38" x14ac:dyDescent="0.25">
      <c r="Y577" s="74"/>
      <c r="Z577" s="74"/>
      <c r="AA577" s="74"/>
      <c r="AB577" s="74"/>
      <c r="AC577" s="74"/>
      <c r="AD577" s="74"/>
      <c r="AE577" s="74"/>
      <c r="AF577" s="74"/>
      <c r="AG577" s="74"/>
      <c r="AH577" s="74"/>
      <c r="AI577" s="74"/>
      <c r="AJ577" s="74"/>
      <c r="AK577" s="74"/>
      <c r="AL577" s="73"/>
    </row>
    <row r="578" spans="25:38" x14ac:dyDescent="0.25">
      <c r="Y578" s="74"/>
      <c r="Z578" s="74"/>
      <c r="AA578" s="74"/>
      <c r="AB578" s="74"/>
      <c r="AC578" s="74"/>
      <c r="AD578" s="74"/>
      <c r="AE578" s="74"/>
      <c r="AF578" s="74"/>
      <c r="AG578" s="74"/>
      <c r="AH578" s="74"/>
      <c r="AI578" s="74"/>
      <c r="AJ578" s="74"/>
      <c r="AK578" s="74"/>
      <c r="AL578" s="73"/>
    </row>
    <row r="579" spans="25:38" x14ac:dyDescent="0.25">
      <c r="Y579" s="74"/>
      <c r="Z579" s="74"/>
      <c r="AA579" s="74"/>
      <c r="AB579" s="74"/>
      <c r="AC579" s="74"/>
      <c r="AD579" s="74"/>
      <c r="AE579" s="74"/>
      <c r="AF579" s="74"/>
      <c r="AG579" s="74"/>
      <c r="AH579" s="74"/>
      <c r="AI579" s="74"/>
      <c r="AJ579" s="74"/>
      <c r="AK579" s="74"/>
      <c r="AL579" s="73"/>
    </row>
    <row r="580" spans="25:38" x14ac:dyDescent="0.25">
      <c r="Y580" s="74"/>
      <c r="Z580" s="74"/>
      <c r="AA580" s="74"/>
      <c r="AB580" s="74"/>
      <c r="AC580" s="74"/>
      <c r="AD580" s="74"/>
      <c r="AE580" s="74"/>
      <c r="AF580" s="74"/>
      <c r="AG580" s="74"/>
      <c r="AH580" s="74"/>
      <c r="AI580" s="74"/>
      <c r="AJ580" s="74"/>
      <c r="AK580" s="74"/>
      <c r="AL580" s="73"/>
    </row>
    <row r="581" spans="25:38" x14ac:dyDescent="0.25">
      <c r="Y581" s="74"/>
      <c r="Z581" s="74"/>
      <c r="AA581" s="74"/>
      <c r="AB581" s="74"/>
      <c r="AC581" s="74"/>
      <c r="AD581" s="74"/>
      <c r="AE581" s="74"/>
      <c r="AF581" s="74"/>
      <c r="AG581" s="74"/>
      <c r="AH581" s="74"/>
      <c r="AI581" s="74"/>
      <c r="AJ581" s="74"/>
      <c r="AK581" s="74"/>
      <c r="AL581" s="73"/>
    </row>
    <row r="582" spans="25:38" x14ac:dyDescent="0.25">
      <c r="Y582" s="74"/>
      <c r="Z582" s="74"/>
      <c r="AA582" s="74"/>
      <c r="AB582" s="74"/>
      <c r="AC582" s="74"/>
      <c r="AD582" s="74"/>
      <c r="AE582" s="74"/>
      <c r="AF582" s="74"/>
      <c r="AG582" s="74"/>
      <c r="AH582" s="74"/>
      <c r="AI582" s="74"/>
      <c r="AJ582" s="74"/>
      <c r="AK582" s="74"/>
      <c r="AL582" s="73"/>
    </row>
    <row r="583" spans="25:38" x14ac:dyDescent="0.25">
      <c r="Y583" s="74"/>
      <c r="Z583" s="74"/>
      <c r="AA583" s="74"/>
      <c r="AB583" s="74"/>
      <c r="AC583" s="74"/>
      <c r="AD583" s="74"/>
      <c r="AE583" s="74"/>
      <c r="AF583" s="74"/>
      <c r="AG583" s="74"/>
      <c r="AH583" s="74"/>
      <c r="AI583" s="74"/>
      <c r="AJ583" s="74"/>
      <c r="AK583" s="74"/>
      <c r="AL583" s="73"/>
    </row>
    <row r="584" spans="25:38" x14ac:dyDescent="0.25">
      <c r="Y584" s="74"/>
      <c r="Z584" s="74"/>
      <c r="AA584" s="74"/>
      <c r="AB584" s="74"/>
      <c r="AC584" s="74"/>
      <c r="AD584" s="74"/>
      <c r="AE584" s="74"/>
      <c r="AF584" s="74"/>
      <c r="AG584" s="74"/>
      <c r="AH584" s="74"/>
      <c r="AI584" s="74"/>
      <c r="AJ584" s="74"/>
      <c r="AK584" s="74"/>
      <c r="AL584" s="73"/>
    </row>
    <row r="585" spans="25:38" x14ac:dyDescent="0.25">
      <c r="Y585" s="74"/>
      <c r="Z585" s="74"/>
      <c r="AA585" s="74"/>
      <c r="AB585" s="74"/>
      <c r="AC585" s="74"/>
      <c r="AD585" s="74"/>
      <c r="AE585" s="74"/>
      <c r="AF585" s="74"/>
      <c r="AG585" s="74"/>
      <c r="AH585" s="74"/>
      <c r="AI585" s="74"/>
      <c r="AJ585" s="74"/>
      <c r="AK585" s="74"/>
      <c r="AL585" s="73"/>
    </row>
    <row r="586" spans="25:38" x14ac:dyDescent="0.25">
      <c r="Y586" s="74"/>
      <c r="Z586" s="74"/>
      <c r="AA586" s="74"/>
      <c r="AB586" s="74"/>
      <c r="AC586" s="74"/>
      <c r="AD586" s="74"/>
      <c r="AE586" s="74"/>
      <c r="AF586" s="74"/>
      <c r="AG586" s="74"/>
      <c r="AH586" s="74"/>
      <c r="AI586" s="74"/>
      <c r="AJ586" s="74"/>
      <c r="AK586" s="74"/>
      <c r="AL586" s="73"/>
    </row>
    <row r="587" spans="25:38" x14ac:dyDescent="0.25">
      <c r="Y587" s="74"/>
      <c r="Z587" s="74"/>
      <c r="AA587" s="74"/>
      <c r="AB587" s="74"/>
      <c r="AC587" s="74"/>
      <c r="AD587" s="74"/>
      <c r="AE587" s="74"/>
      <c r="AF587" s="74"/>
      <c r="AG587" s="74"/>
      <c r="AH587" s="74"/>
      <c r="AI587" s="74"/>
      <c r="AJ587" s="74"/>
      <c r="AK587" s="74"/>
      <c r="AL587" s="73"/>
    </row>
    <row r="588" spans="25:38" x14ac:dyDescent="0.25">
      <c r="Y588" s="74"/>
      <c r="Z588" s="74"/>
      <c r="AA588" s="74"/>
      <c r="AB588" s="74"/>
      <c r="AC588" s="74"/>
      <c r="AD588" s="74"/>
      <c r="AE588" s="74"/>
      <c r="AF588" s="74"/>
      <c r="AG588" s="74"/>
      <c r="AH588" s="74"/>
      <c r="AI588" s="74"/>
      <c r="AJ588" s="74"/>
      <c r="AK588" s="74"/>
      <c r="AL588" s="73"/>
    </row>
    <row r="589" spans="25:38" x14ac:dyDescent="0.25">
      <c r="Y589" s="74"/>
      <c r="Z589" s="74"/>
      <c r="AA589" s="74"/>
      <c r="AB589" s="74"/>
      <c r="AC589" s="74"/>
      <c r="AD589" s="74"/>
      <c r="AE589" s="74"/>
      <c r="AF589" s="74"/>
      <c r="AG589" s="74"/>
      <c r="AH589" s="74"/>
      <c r="AI589" s="74"/>
      <c r="AJ589" s="74"/>
      <c r="AK589" s="74"/>
      <c r="AL589" s="73"/>
    </row>
    <row r="590" spans="25:38" x14ac:dyDescent="0.25">
      <c r="Y590" s="74"/>
      <c r="Z590" s="74"/>
      <c r="AA590" s="74"/>
      <c r="AB590" s="74"/>
      <c r="AC590" s="74"/>
      <c r="AD590" s="74"/>
      <c r="AE590" s="74"/>
      <c r="AF590" s="74"/>
      <c r="AG590" s="74"/>
      <c r="AH590" s="74"/>
      <c r="AI590" s="74"/>
      <c r="AJ590" s="74"/>
      <c r="AK590" s="74"/>
      <c r="AL590" s="73"/>
    </row>
    <row r="591" spans="25:38" x14ac:dyDescent="0.25">
      <c r="Y591" s="74"/>
      <c r="Z591" s="74"/>
      <c r="AA591" s="74"/>
      <c r="AB591" s="74"/>
      <c r="AC591" s="74"/>
      <c r="AD591" s="74"/>
      <c r="AE591" s="74"/>
      <c r="AF591" s="74"/>
      <c r="AG591" s="74"/>
      <c r="AH591" s="74"/>
      <c r="AI591" s="74"/>
      <c r="AJ591" s="74"/>
      <c r="AK591" s="74"/>
      <c r="AL591" s="73"/>
    </row>
    <row r="592" spans="25:38" x14ac:dyDescent="0.25">
      <c r="Y592" s="74"/>
      <c r="Z592" s="74"/>
      <c r="AA592" s="74"/>
      <c r="AB592" s="74"/>
      <c r="AC592" s="74"/>
      <c r="AD592" s="74"/>
      <c r="AE592" s="74"/>
      <c r="AF592" s="74"/>
      <c r="AG592" s="74"/>
      <c r="AH592" s="74"/>
      <c r="AI592" s="74"/>
      <c r="AJ592" s="74"/>
      <c r="AK592" s="74"/>
      <c r="AL592" s="73"/>
    </row>
    <row r="593" spans="25:38" x14ac:dyDescent="0.25">
      <c r="Y593" s="74"/>
      <c r="Z593" s="74"/>
      <c r="AA593" s="74"/>
      <c r="AB593" s="74"/>
      <c r="AC593" s="74"/>
      <c r="AD593" s="74"/>
      <c r="AE593" s="74"/>
      <c r="AF593" s="74"/>
      <c r="AG593" s="74"/>
      <c r="AH593" s="74"/>
      <c r="AI593" s="74"/>
      <c r="AJ593" s="74"/>
      <c r="AK593" s="74"/>
      <c r="AL593" s="73"/>
    </row>
    <row r="594" spans="25:38" x14ac:dyDescent="0.25">
      <c r="Y594" s="74"/>
      <c r="Z594" s="74"/>
      <c r="AA594" s="74"/>
      <c r="AB594" s="74"/>
      <c r="AC594" s="74"/>
      <c r="AD594" s="74"/>
      <c r="AE594" s="74"/>
      <c r="AF594" s="74"/>
      <c r="AG594" s="74"/>
      <c r="AH594" s="74"/>
      <c r="AI594" s="74"/>
      <c r="AJ594" s="74"/>
      <c r="AK594" s="74"/>
      <c r="AL594" s="73"/>
    </row>
    <row r="595" spans="25:38" x14ac:dyDescent="0.25">
      <c r="Y595" s="74"/>
      <c r="Z595" s="74"/>
      <c r="AA595" s="74"/>
      <c r="AB595" s="74"/>
      <c r="AC595" s="74"/>
      <c r="AD595" s="74"/>
      <c r="AE595" s="74"/>
      <c r="AF595" s="74"/>
      <c r="AG595" s="74"/>
      <c r="AH595" s="74"/>
      <c r="AI595" s="74"/>
      <c r="AJ595" s="74"/>
      <c r="AK595" s="74"/>
      <c r="AL595" s="73"/>
    </row>
    <row r="596" spans="25:38" x14ac:dyDescent="0.25">
      <c r="Y596" s="74"/>
      <c r="Z596" s="74"/>
      <c r="AA596" s="74"/>
      <c r="AB596" s="74"/>
      <c r="AC596" s="74"/>
      <c r="AD596" s="74"/>
      <c r="AE596" s="74"/>
      <c r="AF596" s="74"/>
      <c r="AG596" s="74"/>
      <c r="AH596" s="74"/>
      <c r="AI596" s="74"/>
      <c r="AJ596" s="74"/>
      <c r="AK596" s="74"/>
      <c r="AL596" s="73"/>
    </row>
    <row r="597" spans="25:38" x14ac:dyDescent="0.25">
      <c r="Y597" s="74"/>
      <c r="Z597" s="74"/>
      <c r="AA597" s="74"/>
      <c r="AB597" s="74"/>
      <c r="AC597" s="74"/>
      <c r="AD597" s="74"/>
      <c r="AE597" s="74"/>
      <c r="AF597" s="74"/>
      <c r="AG597" s="74"/>
      <c r="AH597" s="74"/>
      <c r="AI597" s="74"/>
      <c r="AJ597" s="74"/>
      <c r="AK597" s="74"/>
      <c r="AL597" s="73"/>
    </row>
    <row r="598" spans="25:38" x14ac:dyDescent="0.25">
      <c r="Y598" s="74"/>
      <c r="Z598" s="74"/>
      <c r="AA598" s="74"/>
      <c r="AB598" s="74"/>
      <c r="AC598" s="74"/>
      <c r="AD598" s="74"/>
      <c r="AE598" s="74"/>
      <c r="AF598" s="74"/>
      <c r="AG598" s="74"/>
      <c r="AH598" s="74"/>
      <c r="AI598" s="74"/>
      <c r="AJ598" s="74"/>
      <c r="AK598" s="74"/>
      <c r="AL598" s="73"/>
    </row>
    <row r="599" spans="25:38" x14ac:dyDescent="0.25">
      <c r="Y599" s="74"/>
      <c r="Z599" s="74"/>
      <c r="AA599" s="74"/>
      <c r="AB599" s="74"/>
      <c r="AC599" s="74"/>
      <c r="AD599" s="74"/>
      <c r="AE599" s="74"/>
      <c r="AF599" s="74"/>
      <c r="AG599" s="74"/>
      <c r="AH599" s="74"/>
      <c r="AI599" s="74"/>
      <c r="AJ599" s="74"/>
      <c r="AK599" s="74"/>
      <c r="AL599" s="73"/>
    </row>
    <row r="600" spans="25:38" x14ac:dyDescent="0.25">
      <c r="Y600" s="74"/>
      <c r="Z600" s="74"/>
      <c r="AA600" s="74"/>
      <c r="AB600" s="74"/>
      <c r="AC600" s="74"/>
      <c r="AD600" s="74"/>
      <c r="AE600" s="74"/>
      <c r="AF600" s="74"/>
      <c r="AG600" s="74"/>
      <c r="AH600" s="74"/>
      <c r="AI600" s="74"/>
      <c r="AJ600" s="74"/>
      <c r="AK600" s="74"/>
      <c r="AL600" s="73"/>
    </row>
    <row r="601" spans="25:38" x14ac:dyDescent="0.25">
      <c r="Y601" s="74"/>
      <c r="Z601" s="74"/>
      <c r="AA601" s="74"/>
      <c r="AB601" s="74"/>
      <c r="AC601" s="74"/>
      <c r="AD601" s="74"/>
      <c r="AE601" s="74"/>
      <c r="AF601" s="74"/>
      <c r="AG601" s="74"/>
      <c r="AH601" s="74"/>
      <c r="AI601" s="74"/>
      <c r="AJ601" s="74"/>
      <c r="AK601" s="74"/>
      <c r="AL601" s="73"/>
    </row>
    <row r="602" spans="25:38" x14ac:dyDescent="0.25">
      <c r="Y602" s="74"/>
      <c r="Z602" s="74"/>
      <c r="AA602" s="74"/>
      <c r="AB602" s="74"/>
      <c r="AC602" s="74"/>
      <c r="AD602" s="74"/>
      <c r="AE602" s="74"/>
      <c r="AF602" s="74"/>
      <c r="AG602" s="74"/>
      <c r="AH602" s="74"/>
      <c r="AI602" s="74"/>
      <c r="AJ602" s="74"/>
      <c r="AK602" s="74"/>
      <c r="AL602" s="73"/>
    </row>
    <row r="603" spans="25:38" x14ac:dyDescent="0.25">
      <c r="Y603" s="74"/>
      <c r="Z603" s="74"/>
      <c r="AA603" s="74"/>
      <c r="AB603" s="74"/>
      <c r="AC603" s="74"/>
      <c r="AD603" s="74"/>
      <c r="AE603" s="74"/>
      <c r="AF603" s="74"/>
      <c r="AG603" s="74"/>
      <c r="AH603" s="74"/>
      <c r="AI603" s="74"/>
      <c r="AJ603" s="74"/>
      <c r="AK603" s="74"/>
      <c r="AL603" s="73"/>
    </row>
    <row r="604" spans="25:38" x14ac:dyDescent="0.25">
      <c r="Y604" s="74"/>
      <c r="Z604" s="74"/>
      <c r="AA604" s="74"/>
      <c r="AB604" s="74"/>
      <c r="AC604" s="74"/>
      <c r="AD604" s="74"/>
      <c r="AE604" s="74"/>
      <c r="AF604" s="74"/>
      <c r="AG604" s="74"/>
      <c r="AH604" s="74"/>
      <c r="AI604" s="74"/>
      <c r="AJ604" s="74"/>
      <c r="AK604" s="74"/>
      <c r="AL604" s="73"/>
    </row>
    <row r="605" spans="25:38" x14ac:dyDescent="0.25">
      <c r="Y605" s="74"/>
      <c r="Z605" s="74"/>
      <c r="AA605" s="74"/>
      <c r="AB605" s="74"/>
      <c r="AC605" s="74"/>
      <c r="AD605" s="74"/>
      <c r="AE605" s="74"/>
      <c r="AF605" s="74"/>
      <c r="AG605" s="74"/>
      <c r="AH605" s="74"/>
      <c r="AI605" s="74"/>
      <c r="AJ605" s="74"/>
      <c r="AK605" s="74"/>
      <c r="AL605" s="73"/>
    </row>
    <row r="606" spans="25:38" x14ac:dyDescent="0.25">
      <c r="Y606" s="74"/>
      <c r="Z606" s="74"/>
      <c r="AA606" s="74"/>
      <c r="AB606" s="74"/>
      <c r="AC606" s="74"/>
      <c r="AD606" s="74"/>
      <c r="AE606" s="74"/>
      <c r="AF606" s="74"/>
      <c r="AG606" s="74"/>
      <c r="AH606" s="74"/>
      <c r="AI606" s="74"/>
      <c r="AJ606" s="74"/>
      <c r="AK606" s="74"/>
      <c r="AL606" s="73"/>
    </row>
    <row r="607" spans="25:38" x14ac:dyDescent="0.25">
      <c r="Y607" s="74"/>
      <c r="Z607" s="74"/>
      <c r="AA607" s="74"/>
      <c r="AB607" s="74"/>
      <c r="AC607" s="74"/>
      <c r="AD607" s="74"/>
      <c r="AE607" s="74"/>
      <c r="AF607" s="74"/>
      <c r="AG607" s="74"/>
      <c r="AH607" s="74"/>
      <c r="AI607" s="74"/>
      <c r="AJ607" s="74"/>
      <c r="AK607" s="74"/>
      <c r="AL607" s="73"/>
    </row>
    <row r="608" spans="25:38" x14ac:dyDescent="0.25">
      <c r="Y608" s="74"/>
      <c r="Z608" s="74"/>
      <c r="AA608" s="74"/>
      <c r="AB608" s="74"/>
      <c r="AC608" s="74"/>
      <c r="AD608" s="74"/>
      <c r="AE608" s="74"/>
      <c r="AF608" s="74"/>
      <c r="AG608" s="74"/>
      <c r="AH608" s="74"/>
      <c r="AI608" s="74"/>
      <c r="AJ608" s="74"/>
      <c r="AK608" s="74"/>
      <c r="AL608" s="73"/>
    </row>
    <row r="609" spans="25:38" x14ac:dyDescent="0.25">
      <c r="Y609" s="74"/>
      <c r="Z609" s="74"/>
      <c r="AA609" s="74"/>
      <c r="AB609" s="74"/>
      <c r="AC609" s="74"/>
      <c r="AD609" s="74"/>
      <c r="AE609" s="74"/>
      <c r="AF609" s="74"/>
      <c r="AG609" s="74"/>
      <c r="AH609" s="74"/>
      <c r="AI609" s="74"/>
      <c r="AJ609" s="74"/>
      <c r="AK609" s="74"/>
      <c r="AL609" s="73"/>
    </row>
    <row r="610" spans="25:38" x14ac:dyDescent="0.25">
      <c r="Y610" s="74"/>
      <c r="Z610" s="74"/>
      <c r="AA610" s="74"/>
      <c r="AB610" s="74"/>
      <c r="AC610" s="74"/>
      <c r="AD610" s="74"/>
      <c r="AE610" s="74"/>
      <c r="AF610" s="74"/>
      <c r="AG610" s="74"/>
      <c r="AH610" s="74"/>
      <c r="AI610" s="74"/>
      <c r="AJ610" s="74"/>
      <c r="AK610" s="74"/>
      <c r="AL610" s="73"/>
    </row>
    <row r="611" spans="25:38" x14ac:dyDescent="0.25">
      <c r="Y611" s="74"/>
      <c r="Z611" s="74"/>
      <c r="AA611" s="74"/>
      <c r="AB611" s="74"/>
      <c r="AC611" s="74"/>
      <c r="AD611" s="74"/>
      <c r="AE611" s="74"/>
      <c r="AF611" s="74"/>
      <c r="AG611" s="74"/>
      <c r="AH611" s="74"/>
      <c r="AI611" s="74"/>
      <c r="AJ611" s="74"/>
      <c r="AK611" s="74"/>
      <c r="AL611" s="73"/>
    </row>
    <row r="612" spans="25:38" x14ac:dyDescent="0.25">
      <c r="Y612" s="74"/>
      <c r="Z612" s="74"/>
      <c r="AA612" s="74"/>
      <c r="AB612" s="74"/>
      <c r="AC612" s="74"/>
      <c r="AD612" s="74"/>
      <c r="AE612" s="74"/>
      <c r="AF612" s="74"/>
      <c r="AG612" s="74"/>
      <c r="AH612" s="74"/>
      <c r="AI612" s="74"/>
      <c r="AJ612" s="74"/>
      <c r="AK612" s="74"/>
      <c r="AL612" s="73"/>
    </row>
    <row r="613" spans="25:38" x14ac:dyDescent="0.25">
      <c r="Y613" s="74"/>
      <c r="Z613" s="74"/>
      <c r="AA613" s="74"/>
      <c r="AB613" s="74"/>
      <c r="AC613" s="74"/>
      <c r="AD613" s="74"/>
      <c r="AE613" s="74"/>
      <c r="AF613" s="74"/>
      <c r="AG613" s="74"/>
      <c r="AH613" s="74"/>
      <c r="AI613" s="74"/>
      <c r="AJ613" s="74"/>
      <c r="AK613" s="74"/>
      <c r="AL613" s="73"/>
    </row>
    <row r="614" spans="25:38" x14ac:dyDescent="0.25">
      <c r="Y614" s="74"/>
      <c r="Z614" s="74"/>
      <c r="AA614" s="74"/>
      <c r="AB614" s="74"/>
      <c r="AC614" s="74"/>
      <c r="AD614" s="74"/>
      <c r="AE614" s="74"/>
      <c r="AF614" s="74"/>
      <c r="AG614" s="74"/>
      <c r="AH614" s="74"/>
      <c r="AI614" s="74"/>
      <c r="AJ614" s="74"/>
      <c r="AK614" s="74"/>
      <c r="AL614" s="73"/>
    </row>
    <row r="615" spans="25:38" x14ac:dyDescent="0.25">
      <c r="Y615" s="74"/>
      <c r="Z615" s="74"/>
      <c r="AA615" s="74"/>
      <c r="AB615" s="74"/>
      <c r="AC615" s="74"/>
      <c r="AD615" s="74"/>
      <c r="AE615" s="74"/>
      <c r="AF615" s="74"/>
      <c r="AG615" s="74"/>
      <c r="AH615" s="74"/>
      <c r="AI615" s="74"/>
      <c r="AJ615" s="74"/>
      <c r="AK615" s="74"/>
      <c r="AL615" s="73"/>
    </row>
    <row r="616" spans="25:38" x14ac:dyDescent="0.25">
      <c r="Y616" s="74"/>
      <c r="Z616" s="74"/>
      <c r="AA616" s="74"/>
      <c r="AB616" s="74"/>
      <c r="AC616" s="74"/>
      <c r="AD616" s="74"/>
      <c r="AE616" s="74"/>
      <c r="AF616" s="74"/>
      <c r="AG616" s="74"/>
      <c r="AH616" s="74"/>
      <c r="AI616" s="74"/>
      <c r="AJ616" s="74"/>
      <c r="AK616" s="74"/>
      <c r="AL616" s="73"/>
    </row>
    <row r="617" spans="25:38" x14ac:dyDescent="0.25">
      <c r="Y617" s="74"/>
      <c r="Z617" s="74"/>
      <c r="AA617" s="74"/>
      <c r="AB617" s="74"/>
      <c r="AC617" s="74"/>
      <c r="AD617" s="74"/>
      <c r="AE617" s="74"/>
      <c r="AF617" s="74"/>
      <c r="AG617" s="74"/>
      <c r="AH617" s="74"/>
      <c r="AI617" s="74"/>
      <c r="AJ617" s="74"/>
      <c r="AK617" s="74"/>
      <c r="AL617" s="73"/>
    </row>
    <row r="618" spans="25:38" x14ac:dyDescent="0.25">
      <c r="Y618" s="74"/>
      <c r="Z618" s="74"/>
      <c r="AA618" s="74"/>
      <c r="AB618" s="74"/>
      <c r="AC618" s="74"/>
      <c r="AD618" s="74"/>
      <c r="AE618" s="74"/>
      <c r="AF618" s="74"/>
      <c r="AG618" s="74"/>
      <c r="AH618" s="74"/>
      <c r="AI618" s="74"/>
      <c r="AJ618" s="74"/>
      <c r="AK618" s="74"/>
      <c r="AL618" s="73"/>
    </row>
    <row r="619" spans="25:38" x14ac:dyDescent="0.25">
      <c r="Y619" s="74"/>
      <c r="Z619" s="74"/>
      <c r="AA619" s="74"/>
      <c r="AB619" s="74"/>
      <c r="AC619" s="74"/>
      <c r="AD619" s="74"/>
      <c r="AE619" s="74"/>
      <c r="AF619" s="74"/>
      <c r="AG619" s="74"/>
      <c r="AH619" s="74"/>
      <c r="AI619" s="74"/>
      <c r="AJ619" s="74"/>
      <c r="AK619" s="74"/>
      <c r="AL619" s="73"/>
    </row>
    <row r="620" spans="25:38" x14ac:dyDescent="0.25">
      <c r="Y620" s="74"/>
      <c r="Z620" s="74"/>
      <c r="AA620" s="74"/>
      <c r="AB620" s="74"/>
      <c r="AC620" s="74"/>
      <c r="AD620" s="74"/>
      <c r="AE620" s="74"/>
      <c r="AF620" s="74"/>
      <c r="AG620" s="74"/>
      <c r="AH620" s="74"/>
      <c r="AI620" s="74"/>
      <c r="AJ620" s="74"/>
      <c r="AK620" s="74"/>
      <c r="AL620" s="73"/>
    </row>
    <row r="621" spans="25:38" x14ac:dyDescent="0.25">
      <c r="Y621" s="74"/>
      <c r="Z621" s="74"/>
      <c r="AA621" s="74"/>
      <c r="AB621" s="74"/>
      <c r="AC621" s="74"/>
      <c r="AD621" s="74"/>
      <c r="AE621" s="74"/>
      <c r="AF621" s="74"/>
      <c r="AG621" s="74"/>
      <c r="AH621" s="74"/>
      <c r="AI621" s="74"/>
      <c r="AJ621" s="74"/>
      <c r="AK621" s="74"/>
      <c r="AL621" s="73"/>
    </row>
    <row r="622" spans="25:38" x14ac:dyDescent="0.25">
      <c r="Y622" s="74"/>
      <c r="Z622" s="74"/>
      <c r="AA622" s="74"/>
      <c r="AB622" s="74"/>
      <c r="AC622" s="74"/>
      <c r="AD622" s="74"/>
      <c r="AE622" s="74"/>
      <c r="AF622" s="74"/>
      <c r="AG622" s="74"/>
      <c r="AH622" s="74"/>
      <c r="AI622" s="74"/>
      <c r="AJ622" s="74"/>
      <c r="AK622" s="74"/>
      <c r="AL622" s="73"/>
    </row>
    <row r="623" spans="25:38" x14ac:dyDescent="0.25">
      <c r="Y623" s="74"/>
      <c r="Z623" s="74"/>
      <c r="AA623" s="74"/>
      <c r="AB623" s="74"/>
      <c r="AC623" s="74"/>
      <c r="AD623" s="74"/>
      <c r="AE623" s="74"/>
      <c r="AF623" s="74"/>
      <c r="AG623" s="74"/>
      <c r="AH623" s="74"/>
      <c r="AI623" s="74"/>
      <c r="AJ623" s="74"/>
      <c r="AK623" s="74"/>
      <c r="AL623" s="73"/>
    </row>
    <row r="624" spans="25:38" x14ac:dyDescent="0.25">
      <c r="Y624" s="74"/>
      <c r="Z624" s="74"/>
      <c r="AA624" s="74"/>
      <c r="AB624" s="74"/>
      <c r="AC624" s="74"/>
      <c r="AD624" s="74"/>
      <c r="AE624" s="74"/>
      <c r="AF624" s="74"/>
      <c r="AG624" s="74"/>
      <c r="AH624" s="74"/>
      <c r="AI624" s="74"/>
      <c r="AJ624" s="74"/>
      <c r="AK624" s="74"/>
      <c r="AL624" s="73"/>
    </row>
    <row r="625" spans="25:38" x14ac:dyDescent="0.25">
      <c r="Y625" s="74"/>
      <c r="Z625" s="74"/>
      <c r="AA625" s="74"/>
      <c r="AB625" s="74"/>
      <c r="AC625" s="74"/>
      <c r="AD625" s="74"/>
      <c r="AE625" s="74"/>
      <c r="AF625" s="74"/>
      <c r="AG625" s="74"/>
      <c r="AH625" s="74"/>
      <c r="AI625" s="74"/>
      <c r="AJ625" s="74"/>
      <c r="AK625" s="74"/>
      <c r="AL625" s="73"/>
    </row>
    <row r="626" spans="25:38" x14ac:dyDescent="0.25">
      <c r="Y626" s="74"/>
      <c r="Z626" s="74"/>
      <c r="AA626" s="74"/>
      <c r="AB626" s="74"/>
      <c r="AC626" s="74"/>
      <c r="AD626" s="74"/>
      <c r="AE626" s="74"/>
      <c r="AF626" s="74"/>
      <c r="AG626" s="74"/>
      <c r="AH626" s="74"/>
      <c r="AI626" s="74"/>
      <c r="AJ626" s="74"/>
      <c r="AK626" s="74"/>
      <c r="AL626" s="73"/>
    </row>
    <row r="627" spans="25:38" x14ac:dyDescent="0.25">
      <c r="Y627" s="74"/>
      <c r="Z627" s="74"/>
      <c r="AA627" s="74"/>
      <c r="AB627" s="74"/>
      <c r="AC627" s="74"/>
      <c r="AD627" s="74"/>
      <c r="AE627" s="74"/>
      <c r="AF627" s="74"/>
      <c r="AG627" s="74"/>
      <c r="AH627" s="74"/>
      <c r="AI627" s="74"/>
      <c r="AJ627" s="74"/>
      <c r="AK627" s="74"/>
      <c r="AL627" s="73"/>
    </row>
    <row r="628" spans="25:38" x14ac:dyDescent="0.25">
      <c r="Y628" s="63"/>
      <c r="Z628" s="63"/>
      <c r="AA628" s="63"/>
      <c r="AB628" s="63"/>
      <c r="AC628" s="63"/>
      <c r="AD628" s="63"/>
      <c r="AE628" s="63"/>
      <c r="AF628" s="63"/>
      <c r="AG628" s="63"/>
      <c r="AH628" s="63"/>
      <c r="AI628" s="63"/>
      <c r="AJ628" s="63"/>
      <c r="AK628" s="63"/>
      <c r="AL628" s="64"/>
    </row>
    <row r="629" spans="25:38" x14ac:dyDescent="0.25">
      <c r="Y629" s="63"/>
      <c r="Z629" s="63"/>
      <c r="AA629" s="63"/>
      <c r="AB629" s="63"/>
      <c r="AC629" s="63"/>
      <c r="AD629" s="63"/>
      <c r="AE629" s="63"/>
      <c r="AF629" s="63"/>
      <c r="AG629" s="63"/>
      <c r="AH629" s="63"/>
      <c r="AI629" s="63"/>
      <c r="AJ629" s="63"/>
      <c r="AK629" s="63"/>
      <c r="AL629" s="64"/>
    </row>
    <row r="630" spans="25:38" x14ac:dyDescent="0.25">
      <c r="Y630" s="63"/>
      <c r="Z630" s="63"/>
      <c r="AA630" s="63"/>
      <c r="AB630" s="63"/>
      <c r="AC630" s="63"/>
      <c r="AD630" s="63"/>
      <c r="AE630" s="63"/>
      <c r="AF630" s="63"/>
      <c r="AG630" s="63"/>
      <c r="AH630" s="63"/>
      <c r="AI630" s="63"/>
      <c r="AJ630" s="63"/>
      <c r="AK630" s="63"/>
      <c r="AL630" s="64"/>
    </row>
    <row r="631" spans="25:38" x14ac:dyDescent="0.25">
      <c r="Y631" s="63"/>
      <c r="Z631" s="63"/>
      <c r="AA631" s="63"/>
      <c r="AB631" s="63"/>
      <c r="AC631" s="63"/>
      <c r="AD631" s="63"/>
      <c r="AE631" s="63"/>
      <c r="AF631" s="63"/>
      <c r="AG631" s="63"/>
      <c r="AH631" s="63"/>
      <c r="AI631" s="63"/>
      <c r="AJ631" s="63"/>
      <c r="AK631" s="63"/>
      <c r="AL631" s="64"/>
    </row>
    <row r="632" spans="25:38" x14ac:dyDescent="0.25">
      <c r="Y632" s="63"/>
      <c r="Z632" s="63"/>
      <c r="AA632" s="63"/>
      <c r="AB632" s="63"/>
      <c r="AC632" s="63"/>
      <c r="AD632" s="63"/>
      <c r="AE632" s="63"/>
      <c r="AF632" s="63"/>
      <c r="AG632" s="63"/>
      <c r="AH632" s="63"/>
      <c r="AI632" s="63"/>
      <c r="AJ632" s="63"/>
      <c r="AK632" s="63"/>
      <c r="AL632" s="64"/>
    </row>
    <row r="633" spans="25:38" x14ac:dyDescent="0.25">
      <c r="Y633" s="63"/>
      <c r="Z633" s="63"/>
      <c r="AA633" s="63"/>
      <c r="AB633" s="63"/>
      <c r="AC633" s="63"/>
      <c r="AD633" s="63"/>
      <c r="AE633" s="63"/>
      <c r="AF633" s="63"/>
      <c r="AG633" s="63"/>
      <c r="AH633" s="63"/>
      <c r="AI633" s="63"/>
      <c r="AJ633" s="63"/>
      <c r="AK633" s="63"/>
      <c r="AL633" s="64"/>
    </row>
    <row r="634" spans="25:38" x14ac:dyDescent="0.25">
      <c r="Y634" s="63"/>
      <c r="Z634" s="63"/>
      <c r="AA634" s="63"/>
      <c r="AB634" s="63"/>
      <c r="AC634" s="63"/>
      <c r="AD634" s="63"/>
      <c r="AE634" s="63"/>
      <c r="AF634" s="63"/>
      <c r="AG634" s="63"/>
      <c r="AH634" s="63"/>
      <c r="AI634" s="63"/>
      <c r="AJ634" s="63"/>
      <c r="AK634" s="63"/>
      <c r="AL634" s="64"/>
    </row>
    <row r="635" spans="25:38" x14ac:dyDescent="0.25">
      <c r="Y635" s="63"/>
      <c r="Z635" s="63"/>
      <c r="AA635" s="63"/>
      <c r="AB635" s="63"/>
      <c r="AC635" s="63"/>
      <c r="AD635" s="63"/>
      <c r="AE635" s="63"/>
      <c r="AF635" s="63"/>
      <c r="AG635" s="63"/>
      <c r="AH635" s="63"/>
      <c r="AI635" s="63"/>
      <c r="AJ635" s="63"/>
      <c r="AK635" s="63"/>
      <c r="AL635" s="64"/>
    </row>
    <row r="636" spans="25:38" x14ac:dyDescent="0.25">
      <c r="Y636" s="63"/>
      <c r="Z636" s="63"/>
      <c r="AA636" s="63"/>
      <c r="AB636" s="63"/>
      <c r="AC636" s="63"/>
      <c r="AD636" s="63"/>
      <c r="AE636" s="63"/>
      <c r="AF636" s="63"/>
      <c r="AG636" s="63"/>
      <c r="AH636" s="63"/>
      <c r="AI636" s="63"/>
      <c r="AJ636" s="63"/>
      <c r="AK636" s="63"/>
      <c r="AL636" s="64"/>
    </row>
    <row r="637" spans="25:38" x14ac:dyDescent="0.25">
      <c r="Y637" s="63"/>
      <c r="Z637" s="63"/>
      <c r="AA637" s="63"/>
      <c r="AB637" s="63"/>
      <c r="AC637" s="63"/>
      <c r="AD637" s="63"/>
      <c r="AE637" s="63"/>
      <c r="AF637" s="63"/>
      <c r="AG637" s="63"/>
      <c r="AH637" s="63"/>
      <c r="AI637" s="63"/>
      <c r="AJ637" s="63"/>
      <c r="AK637" s="63"/>
      <c r="AL637" s="64"/>
    </row>
    <row r="638" spans="25:38" x14ac:dyDescent="0.25">
      <c r="Y638" s="63"/>
      <c r="Z638" s="63"/>
      <c r="AA638" s="63"/>
      <c r="AB638" s="63"/>
      <c r="AC638" s="63"/>
      <c r="AD638" s="63"/>
      <c r="AE638" s="63"/>
      <c r="AF638" s="63"/>
      <c r="AG638" s="63"/>
      <c r="AH638" s="63"/>
      <c r="AI638" s="63"/>
      <c r="AJ638" s="63"/>
      <c r="AK638" s="63"/>
      <c r="AL638" s="64"/>
    </row>
    <row r="639" spans="25:38" x14ac:dyDescent="0.25">
      <c r="Y639" s="63"/>
      <c r="Z639" s="63"/>
      <c r="AA639" s="63"/>
      <c r="AB639" s="63"/>
      <c r="AC639" s="63"/>
      <c r="AD639" s="63"/>
      <c r="AE639" s="63"/>
      <c r="AF639" s="63"/>
      <c r="AG639" s="63"/>
      <c r="AH639" s="63"/>
      <c r="AI639" s="63"/>
      <c r="AJ639" s="63"/>
      <c r="AK639" s="63"/>
      <c r="AL639" s="64"/>
    </row>
    <row r="640" spans="25:38" x14ac:dyDescent="0.25">
      <c r="Y640" s="63"/>
      <c r="Z640" s="63"/>
      <c r="AA640" s="63"/>
      <c r="AB640" s="63"/>
      <c r="AC640" s="63"/>
      <c r="AD640" s="63"/>
      <c r="AE640" s="63"/>
      <c r="AF640" s="63"/>
      <c r="AG640" s="63"/>
      <c r="AH640" s="63"/>
      <c r="AI640" s="63"/>
      <c r="AJ640" s="63"/>
      <c r="AK640" s="63"/>
      <c r="AL640" s="64"/>
    </row>
    <row r="641" spans="25:38" x14ac:dyDescent="0.25">
      <c r="Y641" s="63"/>
      <c r="Z641" s="63"/>
      <c r="AA641" s="63"/>
      <c r="AB641" s="63"/>
      <c r="AC641" s="63"/>
      <c r="AD641" s="63"/>
      <c r="AE641" s="63"/>
      <c r="AF641" s="63"/>
      <c r="AG641" s="63"/>
      <c r="AH641" s="63"/>
      <c r="AI641" s="63"/>
      <c r="AJ641" s="63"/>
      <c r="AK641" s="63"/>
      <c r="AL641" s="64"/>
    </row>
    <row r="642" spans="25:38" x14ac:dyDescent="0.25">
      <c r="Y642" s="63"/>
      <c r="Z642" s="63"/>
      <c r="AA642" s="63"/>
      <c r="AB642" s="63"/>
      <c r="AC642" s="63"/>
      <c r="AD642" s="63"/>
      <c r="AE642" s="63"/>
      <c r="AF642" s="63"/>
      <c r="AG642" s="63"/>
      <c r="AH642" s="63"/>
      <c r="AI642" s="63"/>
      <c r="AJ642" s="63"/>
      <c r="AK642" s="63"/>
      <c r="AL642" s="64"/>
    </row>
    <row r="643" spans="25:38" x14ac:dyDescent="0.25">
      <c r="Y643" s="63"/>
      <c r="Z643" s="63"/>
      <c r="AA643" s="63"/>
      <c r="AB643" s="63"/>
      <c r="AC643" s="63"/>
      <c r="AD643" s="63"/>
      <c r="AE643" s="63"/>
      <c r="AF643" s="63"/>
      <c r="AG643" s="63"/>
      <c r="AH643" s="63"/>
      <c r="AI643" s="63"/>
      <c r="AJ643" s="63"/>
      <c r="AK643" s="63"/>
      <c r="AL643" s="64"/>
    </row>
    <row r="644" spans="25:38" x14ac:dyDescent="0.25">
      <c r="Y644" s="63"/>
      <c r="Z644" s="63"/>
      <c r="AA644" s="63"/>
      <c r="AB644" s="63"/>
      <c r="AC644" s="63"/>
      <c r="AD644" s="63"/>
      <c r="AE644" s="63"/>
      <c r="AF644" s="63"/>
      <c r="AG644" s="63"/>
      <c r="AH644" s="63"/>
      <c r="AI644" s="63"/>
      <c r="AJ644" s="63"/>
      <c r="AK644" s="63"/>
      <c r="AL644" s="64"/>
    </row>
    <row r="645" spans="25:38" x14ac:dyDescent="0.25">
      <c r="Y645" s="63"/>
      <c r="Z645" s="63"/>
      <c r="AA645" s="63"/>
      <c r="AB645" s="63"/>
      <c r="AC645" s="63"/>
      <c r="AD645" s="63"/>
      <c r="AE645" s="63"/>
      <c r="AF645" s="63"/>
      <c r="AG645" s="63"/>
      <c r="AH645" s="63"/>
      <c r="AI645" s="63"/>
      <c r="AJ645" s="63"/>
      <c r="AK645" s="63"/>
      <c r="AL645" s="64"/>
    </row>
    <row r="646" spans="25:38" x14ac:dyDescent="0.25">
      <c r="Y646" s="63"/>
      <c r="Z646" s="63"/>
      <c r="AA646" s="63"/>
      <c r="AB646" s="63"/>
      <c r="AC646" s="63"/>
      <c r="AD646" s="63"/>
      <c r="AE646" s="63"/>
      <c r="AF646" s="63"/>
      <c r="AG646" s="63"/>
      <c r="AH646" s="63"/>
      <c r="AI646" s="63"/>
      <c r="AJ646" s="63"/>
      <c r="AK646" s="63"/>
      <c r="AL646" s="64"/>
    </row>
    <row r="647" spans="25:38" x14ac:dyDescent="0.25">
      <c r="Y647" s="63"/>
      <c r="Z647" s="63"/>
      <c r="AA647" s="63"/>
      <c r="AB647" s="63"/>
      <c r="AC647" s="63"/>
      <c r="AD647" s="63"/>
      <c r="AE647" s="63"/>
      <c r="AF647" s="63"/>
      <c r="AG647" s="63"/>
      <c r="AH647" s="63"/>
      <c r="AI647" s="63"/>
      <c r="AJ647" s="63"/>
      <c r="AK647" s="63"/>
      <c r="AL647" s="64"/>
    </row>
    <row r="648" spans="25:38" x14ac:dyDescent="0.25">
      <c r="Y648" s="63"/>
      <c r="Z648" s="63"/>
      <c r="AA648" s="63"/>
      <c r="AB648" s="63"/>
      <c r="AC648" s="63"/>
      <c r="AD648" s="63"/>
      <c r="AE648" s="63"/>
      <c r="AF648" s="63"/>
      <c r="AG648" s="63"/>
      <c r="AH648" s="63"/>
      <c r="AI648" s="63"/>
      <c r="AJ648" s="63"/>
      <c r="AK648" s="63"/>
      <c r="AL648" s="64"/>
    </row>
    <row r="649" spans="25:38" x14ac:dyDescent="0.25">
      <c r="Y649" s="63"/>
      <c r="Z649" s="63"/>
      <c r="AA649" s="63"/>
      <c r="AB649" s="63"/>
      <c r="AC649" s="63"/>
      <c r="AD649" s="63"/>
      <c r="AE649" s="63"/>
      <c r="AF649" s="63"/>
      <c r="AG649" s="63"/>
      <c r="AH649" s="63"/>
      <c r="AI649" s="63"/>
      <c r="AJ649" s="63"/>
      <c r="AK649" s="63"/>
      <c r="AL649" s="64"/>
    </row>
    <row r="650" spans="25:38" x14ac:dyDescent="0.25">
      <c r="Y650" s="63"/>
      <c r="Z650" s="63"/>
      <c r="AA650" s="63"/>
      <c r="AB650" s="63"/>
      <c r="AC650" s="63"/>
      <c r="AD650" s="63"/>
      <c r="AE650" s="63"/>
      <c r="AF650" s="63"/>
      <c r="AG650" s="63"/>
      <c r="AH650" s="63"/>
      <c r="AI650" s="63"/>
      <c r="AJ650" s="63"/>
      <c r="AK650" s="63"/>
      <c r="AL650" s="64"/>
    </row>
    <row r="651" spans="25:38" x14ac:dyDescent="0.25">
      <c r="Y651" s="63"/>
      <c r="Z651" s="63"/>
      <c r="AA651" s="63"/>
      <c r="AB651" s="63"/>
      <c r="AC651" s="63"/>
      <c r="AD651" s="63"/>
      <c r="AE651" s="63"/>
      <c r="AF651" s="63"/>
      <c r="AG651" s="63"/>
      <c r="AH651" s="63"/>
      <c r="AI651" s="63"/>
      <c r="AJ651" s="63"/>
      <c r="AK651" s="63"/>
      <c r="AL651" s="64"/>
    </row>
    <row r="652" spans="25:38" x14ac:dyDescent="0.25">
      <c r="Y652" s="63"/>
      <c r="Z652" s="63"/>
      <c r="AA652" s="63"/>
      <c r="AB652" s="63"/>
      <c r="AC652" s="63"/>
      <c r="AD652" s="63"/>
      <c r="AE652" s="63"/>
      <c r="AF652" s="63"/>
      <c r="AG652" s="63"/>
      <c r="AH652" s="63"/>
      <c r="AI652" s="63"/>
      <c r="AJ652" s="63"/>
      <c r="AK652" s="63"/>
      <c r="AL652" s="64"/>
    </row>
    <row r="653" spans="25:38" x14ac:dyDescent="0.25">
      <c r="Y653" s="63"/>
      <c r="Z653" s="63"/>
      <c r="AA653" s="63"/>
      <c r="AB653" s="63"/>
      <c r="AC653" s="63"/>
      <c r="AD653" s="63"/>
      <c r="AE653" s="63"/>
      <c r="AF653" s="63"/>
      <c r="AG653" s="63"/>
      <c r="AH653" s="63"/>
      <c r="AI653" s="63"/>
      <c r="AJ653" s="63"/>
      <c r="AK653" s="63"/>
      <c r="AL653" s="64"/>
    </row>
    <row r="654" spans="25:38" x14ac:dyDescent="0.25">
      <c r="Y654" s="63"/>
      <c r="Z654" s="63"/>
      <c r="AA654" s="63"/>
      <c r="AB654" s="63"/>
      <c r="AC654" s="63"/>
      <c r="AD654" s="63"/>
      <c r="AE654" s="63"/>
      <c r="AF654" s="63"/>
      <c r="AG654" s="63"/>
      <c r="AH654" s="63"/>
      <c r="AI654" s="63"/>
      <c r="AJ654" s="63"/>
      <c r="AK654" s="63"/>
      <c r="AL654" s="64"/>
    </row>
    <row r="655" spans="25:38" x14ac:dyDescent="0.25">
      <c r="Y655" s="63"/>
      <c r="Z655" s="63"/>
      <c r="AA655" s="63"/>
      <c r="AB655" s="63"/>
      <c r="AC655" s="63"/>
      <c r="AD655" s="63"/>
      <c r="AE655" s="63"/>
      <c r="AF655" s="63"/>
      <c r="AG655" s="63"/>
      <c r="AH655" s="63"/>
      <c r="AI655" s="63"/>
      <c r="AJ655" s="63"/>
      <c r="AK655" s="63"/>
      <c r="AL655" s="64"/>
    </row>
    <row r="656" spans="25:38" x14ac:dyDescent="0.25">
      <c r="Y656" s="63"/>
      <c r="Z656" s="63"/>
      <c r="AA656" s="63"/>
      <c r="AB656" s="63"/>
      <c r="AC656" s="63"/>
      <c r="AD656" s="63"/>
      <c r="AE656" s="63"/>
      <c r="AF656" s="63"/>
      <c r="AG656" s="63"/>
      <c r="AH656" s="63"/>
      <c r="AI656" s="63"/>
      <c r="AJ656" s="63"/>
      <c r="AK656" s="63"/>
      <c r="AL656" s="64"/>
    </row>
    <row r="657" spans="25:38" x14ac:dyDescent="0.25">
      <c r="Y657" s="63"/>
      <c r="Z657" s="63"/>
      <c r="AA657" s="63"/>
      <c r="AB657" s="63"/>
      <c r="AC657" s="63"/>
      <c r="AD657" s="63"/>
      <c r="AE657" s="63"/>
      <c r="AF657" s="63"/>
      <c r="AG657" s="63"/>
      <c r="AH657" s="63"/>
      <c r="AI657" s="63"/>
      <c r="AJ657" s="63"/>
      <c r="AK657" s="63"/>
      <c r="AL657" s="64"/>
    </row>
    <row r="658" spans="25:38" x14ac:dyDescent="0.25">
      <c r="Y658" s="63"/>
      <c r="Z658" s="63"/>
      <c r="AA658" s="63"/>
      <c r="AB658" s="63"/>
      <c r="AC658" s="63"/>
      <c r="AD658" s="63"/>
      <c r="AE658" s="63"/>
      <c r="AF658" s="63"/>
      <c r="AG658" s="63"/>
      <c r="AH658" s="63"/>
      <c r="AI658" s="63"/>
      <c r="AJ658" s="63"/>
      <c r="AK658" s="63"/>
      <c r="AL658" s="64"/>
    </row>
    <row r="659" spans="25:38" x14ac:dyDescent="0.25">
      <c r="Y659" s="63"/>
      <c r="Z659" s="63"/>
      <c r="AA659" s="63"/>
      <c r="AB659" s="63"/>
      <c r="AC659" s="63"/>
      <c r="AD659" s="63"/>
      <c r="AE659" s="63"/>
      <c r="AF659" s="63"/>
      <c r="AG659" s="63"/>
      <c r="AH659" s="63"/>
      <c r="AI659" s="63"/>
      <c r="AJ659" s="63"/>
      <c r="AK659" s="63"/>
      <c r="AL659" s="64"/>
    </row>
    <row r="660" spans="25:38" x14ac:dyDescent="0.25">
      <c r="Y660" s="63"/>
      <c r="Z660" s="63"/>
      <c r="AA660" s="63"/>
      <c r="AB660" s="63"/>
      <c r="AC660" s="63"/>
      <c r="AD660" s="63"/>
      <c r="AE660" s="63"/>
      <c r="AF660" s="63"/>
      <c r="AG660" s="63"/>
      <c r="AH660" s="63"/>
      <c r="AI660" s="63"/>
      <c r="AJ660" s="63"/>
      <c r="AK660" s="63"/>
      <c r="AL660" s="64"/>
    </row>
    <row r="661" spans="25:38" x14ac:dyDescent="0.25">
      <c r="Y661" s="63"/>
      <c r="Z661" s="63"/>
      <c r="AA661" s="63"/>
      <c r="AB661" s="63"/>
      <c r="AC661" s="63"/>
      <c r="AD661" s="63"/>
      <c r="AE661" s="63"/>
      <c r="AF661" s="63"/>
      <c r="AG661" s="63"/>
      <c r="AH661" s="63"/>
      <c r="AI661" s="63"/>
      <c r="AJ661" s="63"/>
      <c r="AK661" s="63"/>
      <c r="AL661" s="64"/>
    </row>
    <row r="662" spans="25:38" x14ac:dyDescent="0.25">
      <c r="Y662" s="63"/>
      <c r="Z662" s="63"/>
      <c r="AA662" s="63"/>
      <c r="AB662" s="63"/>
      <c r="AC662" s="63"/>
      <c r="AD662" s="63"/>
      <c r="AE662" s="63"/>
      <c r="AF662" s="63"/>
      <c r="AG662" s="63"/>
      <c r="AH662" s="63"/>
      <c r="AI662" s="63"/>
      <c r="AJ662" s="63"/>
      <c r="AK662" s="63"/>
      <c r="AL662" s="64"/>
    </row>
    <row r="663" spans="25:38" x14ac:dyDescent="0.25">
      <c r="Y663" s="63"/>
      <c r="Z663" s="63"/>
      <c r="AA663" s="63"/>
      <c r="AB663" s="63"/>
      <c r="AC663" s="63"/>
      <c r="AD663" s="63"/>
      <c r="AE663" s="63"/>
      <c r="AF663" s="63"/>
      <c r="AG663" s="63"/>
      <c r="AH663" s="63"/>
      <c r="AI663" s="63"/>
      <c r="AJ663" s="63"/>
      <c r="AK663" s="63"/>
      <c r="AL663" s="64"/>
    </row>
    <row r="664" spans="25:38" x14ac:dyDescent="0.25">
      <c r="Y664" s="63"/>
      <c r="Z664" s="63"/>
      <c r="AA664" s="63"/>
      <c r="AB664" s="63"/>
      <c r="AC664" s="63"/>
      <c r="AD664" s="63"/>
      <c r="AE664" s="63"/>
      <c r="AF664" s="63"/>
      <c r="AG664" s="63"/>
      <c r="AH664" s="63"/>
      <c r="AI664" s="63"/>
      <c r="AJ664" s="63"/>
      <c r="AK664" s="63"/>
      <c r="AL664" s="64"/>
    </row>
    <row r="665" spans="25:38" x14ac:dyDescent="0.25">
      <c r="Y665" s="63"/>
      <c r="Z665" s="63"/>
      <c r="AA665" s="63"/>
      <c r="AB665" s="63"/>
      <c r="AC665" s="63"/>
      <c r="AD665" s="63"/>
      <c r="AE665" s="63"/>
      <c r="AF665" s="63"/>
      <c r="AG665" s="63"/>
      <c r="AH665" s="63"/>
      <c r="AI665" s="63"/>
      <c r="AJ665" s="63"/>
      <c r="AK665" s="63"/>
      <c r="AL665" s="64"/>
    </row>
    <row r="666" spans="25:38" x14ac:dyDescent="0.25">
      <c r="Y666" s="63"/>
      <c r="Z666" s="63"/>
      <c r="AA666" s="63"/>
      <c r="AB666" s="63"/>
      <c r="AC666" s="63"/>
      <c r="AD666" s="63"/>
      <c r="AE666" s="63"/>
      <c r="AF666" s="63"/>
      <c r="AG666" s="63"/>
      <c r="AH666" s="63"/>
      <c r="AI666" s="63"/>
      <c r="AJ666" s="63"/>
      <c r="AK666" s="63"/>
      <c r="AL666" s="64"/>
    </row>
    <row r="667" spans="25:38" x14ac:dyDescent="0.25">
      <c r="Y667" s="63"/>
      <c r="Z667" s="63"/>
      <c r="AA667" s="63"/>
      <c r="AB667" s="63"/>
      <c r="AC667" s="63"/>
      <c r="AD667" s="63"/>
      <c r="AE667" s="63"/>
      <c r="AF667" s="63"/>
      <c r="AG667" s="63"/>
      <c r="AH667" s="63"/>
      <c r="AI667" s="63"/>
      <c r="AJ667" s="63"/>
      <c r="AK667" s="63"/>
      <c r="AL667" s="64"/>
    </row>
    <row r="668" spans="25:38" x14ac:dyDescent="0.25">
      <c r="Y668" s="63"/>
      <c r="Z668" s="63"/>
      <c r="AA668" s="63"/>
      <c r="AB668" s="63"/>
      <c r="AC668" s="63"/>
      <c r="AD668" s="63"/>
      <c r="AE668" s="63"/>
      <c r="AF668" s="63"/>
      <c r="AG668" s="63"/>
      <c r="AH668" s="63"/>
      <c r="AI668" s="63"/>
      <c r="AJ668" s="63"/>
      <c r="AK668" s="63"/>
      <c r="AL668" s="64"/>
    </row>
    <row r="669" spans="25:38" x14ac:dyDescent="0.25">
      <c r="Y669" s="63"/>
      <c r="Z669" s="63"/>
      <c r="AA669" s="63"/>
      <c r="AB669" s="63"/>
      <c r="AC669" s="63"/>
      <c r="AD669" s="63"/>
      <c r="AE669" s="63"/>
      <c r="AF669" s="63"/>
      <c r="AG669" s="63"/>
      <c r="AH669" s="63"/>
      <c r="AI669" s="63"/>
      <c r="AJ669" s="63"/>
      <c r="AK669" s="63"/>
      <c r="AL669" s="64"/>
    </row>
    <row r="670" spans="25:38" x14ac:dyDescent="0.25">
      <c r="Y670" s="63"/>
      <c r="Z670" s="63"/>
      <c r="AA670" s="63"/>
      <c r="AB670" s="63"/>
      <c r="AC670" s="63"/>
      <c r="AD670" s="63"/>
      <c r="AE670" s="63"/>
      <c r="AF670" s="63"/>
      <c r="AG670" s="63"/>
      <c r="AH670" s="63"/>
      <c r="AI670" s="63"/>
      <c r="AJ670" s="63"/>
      <c r="AK670" s="63"/>
      <c r="AL670" s="64"/>
    </row>
    <row r="671" spans="25:38" x14ac:dyDescent="0.25">
      <c r="Y671" s="63"/>
      <c r="Z671" s="63"/>
      <c r="AA671" s="63"/>
      <c r="AB671" s="63"/>
      <c r="AC671" s="63"/>
      <c r="AD671" s="63"/>
      <c r="AE671" s="63"/>
      <c r="AF671" s="63"/>
      <c r="AG671" s="63"/>
      <c r="AH671" s="63"/>
      <c r="AI671" s="63"/>
      <c r="AJ671" s="63"/>
      <c r="AK671" s="63"/>
      <c r="AL671" s="64"/>
    </row>
    <row r="672" spans="25:38" x14ac:dyDescent="0.25">
      <c r="Y672" s="63"/>
      <c r="Z672" s="63"/>
      <c r="AA672" s="63"/>
      <c r="AB672" s="63"/>
      <c r="AC672" s="63"/>
      <c r="AD672" s="63"/>
      <c r="AE672" s="63"/>
      <c r="AF672" s="63"/>
      <c r="AG672" s="63"/>
      <c r="AH672" s="63"/>
      <c r="AI672" s="63"/>
      <c r="AJ672" s="63"/>
      <c r="AK672" s="63"/>
      <c r="AL672" s="64"/>
    </row>
    <row r="673" spans="25:38" x14ac:dyDescent="0.25">
      <c r="Y673" s="63"/>
      <c r="Z673" s="63"/>
      <c r="AA673" s="63"/>
      <c r="AB673" s="63"/>
      <c r="AC673" s="63"/>
      <c r="AD673" s="63"/>
      <c r="AE673" s="63"/>
      <c r="AF673" s="63"/>
      <c r="AG673" s="63"/>
      <c r="AH673" s="63"/>
      <c r="AI673" s="63"/>
      <c r="AJ673" s="63"/>
      <c r="AK673" s="63"/>
      <c r="AL673" s="64"/>
    </row>
    <row r="674" spans="25:38" x14ac:dyDescent="0.25">
      <c r="Y674" s="63"/>
      <c r="Z674" s="63"/>
      <c r="AA674" s="63"/>
      <c r="AB674" s="63"/>
      <c r="AC674" s="63"/>
      <c r="AD674" s="63"/>
      <c r="AE674" s="63"/>
      <c r="AF674" s="63"/>
      <c r="AG674" s="63"/>
      <c r="AH674" s="63"/>
      <c r="AI674" s="63"/>
      <c r="AJ674" s="63"/>
      <c r="AK674" s="63"/>
      <c r="AL674" s="64"/>
    </row>
    <row r="675" spans="25:38" x14ac:dyDescent="0.25">
      <c r="Y675" s="63"/>
      <c r="Z675" s="63"/>
      <c r="AA675" s="63"/>
      <c r="AB675" s="63"/>
      <c r="AC675" s="63"/>
      <c r="AD675" s="63"/>
      <c r="AE675" s="63"/>
      <c r="AF675" s="63"/>
      <c r="AG675" s="63"/>
      <c r="AH675" s="63"/>
      <c r="AI675" s="63"/>
      <c r="AJ675" s="63"/>
      <c r="AK675" s="63"/>
      <c r="AL675" s="64"/>
    </row>
    <row r="676" spans="25:38" x14ac:dyDescent="0.25">
      <c r="Y676" s="63"/>
      <c r="Z676" s="63"/>
      <c r="AA676" s="63"/>
      <c r="AB676" s="63"/>
      <c r="AC676" s="63"/>
      <c r="AD676" s="63"/>
      <c r="AE676" s="63"/>
      <c r="AF676" s="63"/>
      <c r="AG676" s="63"/>
      <c r="AH676" s="63"/>
      <c r="AI676" s="63"/>
      <c r="AJ676" s="63"/>
      <c r="AK676" s="63"/>
      <c r="AL676" s="64"/>
    </row>
    <row r="677" spans="25:38" x14ac:dyDescent="0.25">
      <c r="Y677" s="63"/>
      <c r="Z677" s="63"/>
      <c r="AA677" s="63"/>
      <c r="AB677" s="63"/>
      <c r="AC677" s="63"/>
      <c r="AD677" s="63"/>
      <c r="AE677" s="63"/>
      <c r="AF677" s="63"/>
      <c r="AG677" s="63"/>
      <c r="AH677" s="63"/>
      <c r="AI677" s="63"/>
      <c r="AJ677" s="63"/>
      <c r="AK677" s="63"/>
      <c r="AL677" s="64"/>
    </row>
    <row r="678" spans="25:38" x14ac:dyDescent="0.25">
      <c r="Y678" s="63"/>
      <c r="Z678" s="63"/>
      <c r="AA678" s="63"/>
      <c r="AB678" s="63"/>
      <c r="AC678" s="63"/>
      <c r="AD678" s="63"/>
      <c r="AE678" s="63"/>
      <c r="AF678" s="63"/>
      <c r="AG678" s="63"/>
      <c r="AH678" s="63"/>
      <c r="AI678" s="63"/>
      <c r="AJ678" s="63"/>
      <c r="AK678" s="63"/>
      <c r="AL678" s="64"/>
    </row>
    <row r="679" spans="25:38" x14ac:dyDescent="0.25">
      <c r="Y679" s="63"/>
      <c r="Z679" s="63"/>
      <c r="AA679" s="63"/>
      <c r="AB679" s="63"/>
      <c r="AC679" s="63"/>
      <c r="AD679" s="63"/>
      <c r="AE679" s="63"/>
      <c r="AF679" s="63"/>
      <c r="AG679" s="63"/>
      <c r="AH679" s="63"/>
      <c r="AI679" s="63"/>
      <c r="AJ679" s="63"/>
      <c r="AK679" s="63"/>
      <c r="AL679" s="64"/>
    </row>
    <row r="680" spans="25:38" x14ac:dyDescent="0.25">
      <c r="Y680" s="63"/>
      <c r="Z680" s="63"/>
      <c r="AA680" s="63"/>
      <c r="AB680" s="63"/>
      <c r="AC680" s="63"/>
      <c r="AD680" s="63"/>
      <c r="AE680" s="63"/>
      <c r="AF680" s="63"/>
      <c r="AG680" s="63"/>
      <c r="AH680" s="63"/>
      <c r="AI680" s="63"/>
      <c r="AJ680" s="63"/>
      <c r="AK680" s="63"/>
      <c r="AL680" s="64"/>
    </row>
    <row r="681" spans="25:38" x14ac:dyDescent="0.25">
      <c r="Y681" s="63"/>
      <c r="Z681" s="63"/>
      <c r="AA681" s="63"/>
      <c r="AB681" s="63"/>
      <c r="AC681" s="63"/>
      <c r="AD681" s="63"/>
      <c r="AE681" s="63"/>
      <c r="AF681" s="63"/>
      <c r="AG681" s="63"/>
      <c r="AH681" s="63"/>
      <c r="AI681" s="63"/>
      <c r="AJ681" s="63"/>
      <c r="AK681" s="63"/>
      <c r="AL681" s="64"/>
    </row>
    <row r="682" spans="25:38" x14ac:dyDescent="0.25">
      <c r="Y682" s="63"/>
      <c r="Z682" s="63"/>
      <c r="AA682" s="63"/>
      <c r="AB682" s="63"/>
      <c r="AC682" s="63"/>
      <c r="AD682" s="63"/>
      <c r="AE682" s="63"/>
      <c r="AF682" s="63"/>
      <c r="AG682" s="63"/>
      <c r="AH682" s="63"/>
      <c r="AI682" s="63"/>
      <c r="AJ682" s="63"/>
      <c r="AK682" s="63"/>
      <c r="AL682" s="64"/>
    </row>
    <row r="683" spans="25:38" x14ac:dyDescent="0.25">
      <c r="Y683" s="63"/>
      <c r="Z683" s="63"/>
      <c r="AA683" s="63"/>
      <c r="AB683" s="63"/>
      <c r="AC683" s="63"/>
      <c r="AD683" s="63"/>
      <c r="AE683" s="63"/>
      <c r="AF683" s="63"/>
      <c r="AG683" s="63"/>
      <c r="AH683" s="63"/>
      <c r="AI683" s="63"/>
      <c r="AJ683" s="63"/>
      <c r="AK683" s="63"/>
      <c r="AL683" s="64"/>
    </row>
    <row r="684" spans="25:38" x14ac:dyDescent="0.25">
      <c r="Y684" s="63"/>
      <c r="Z684" s="63"/>
      <c r="AA684" s="63"/>
      <c r="AB684" s="63"/>
      <c r="AC684" s="63"/>
      <c r="AD684" s="63"/>
      <c r="AE684" s="63"/>
      <c r="AF684" s="63"/>
      <c r="AG684" s="63"/>
      <c r="AH684" s="63"/>
      <c r="AI684" s="63"/>
      <c r="AJ684" s="63"/>
      <c r="AK684" s="63"/>
      <c r="AL684" s="64"/>
    </row>
    <row r="685" spans="25:38" x14ac:dyDescent="0.25">
      <c r="Y685" s="63"/>
      <c r="Z685" s="63"/>
      <c r="AA685" s="63"/>
      <c r="AB685" s="63"/>
      <c r="AC685" s="63"/>
      <c r="AD685" s="63"/>
      <c r="AE685" s="63"/>
      <c r="AF685" s="63"/>
      <c r="AG685" s="63"/>
      <c r="AH685" s="63"/>
      <c r="AI685" s="63"/>
      <c r="AJ685" s="63"/>
      <c r="AK685" s="63"/>
      <c r="AL685" s="64"/>
    </row>
    <row r="686" spans="25:38" x14ac:dyDescent="0.25">
      <c r="Y686" s="63"/>
      <c r="Z686" s="63"/>
      <c r="AA686" s="63"/>
      <c r="AB686" s="63"/>
      <c r="AC686" s="63"/>
      <c r="AD686" s="63"/>
      <c r="AE686" s="63"/>
      <c r="AF686" s="63"/>
      <c r="AG686" s="63"/>
      <c r="AH686" s="63"/>
      <c r="AI686" s="63"/>
      <c r="AJ686" s="63"/>
      <c r="AK686" s="63"/>
      <c r="AL686" s="64"/>
    </row>
    <row r="687" spans="25:38" x14ac:dyDescent="0.25">
      <c r="Y687" s="63"/>
      <c r="Z687" s="63"/>
      <c r="AA687" s="63"/>
      <c r="AB687" s="63"/>
      <c r="AC687" s="63"/>
      <c r="AD687" s="63"/>
      <c r="AE687" s="63"/>
      <c r="AF687" s="63"/>
      <c r="AG687" s="63"/>
      <c r="AH687" s="63"/>
      <c r="AI687" s="63"/>
      <c r="AJ687" s="63"/>
      <c r="AK687" s="63"/>
      <c r="AL687" s="64"/>
    </row>
    <row r="688" spans="25:38" x14ac:dyDescent="0.25">
      <c r="Y688" s="63"/>
      <c r="Z688" s="63"/>
      <c r="AA688" s="63"/>
      <c r="AB688" s="63"/>
      <c r="AC688" s="63"/>
      <c r="AD688" s="63"/>
      <c r="AE688" s="63"/>
      <c r="AF688" s="63"/>
      <c r="AG688" s="63"/>
      <c r="AH688" s="63"/>
      <c r="AI688" s="63"/>
      <c r="AJ688" s="63"/>
      <c r="AK688" s="63"/>
      <c r="AL688" s="64"/>
    </row>
    <row r="689" spans="25:38" x14ac:dyDescent="0.25">
      <c r="Y689" s="63"/>
      <c r="Z689" s="63"/>
      <c r="AA689" s="63"/>
      <c r="AB689" s="63"/>
      <c r="AC689" s="63"/>
      <c r="AD689" s="63"/>
      <c r="AE689" s="63"/>
      <c r="AF689" s="63"/>
      <c r="AG689" s="63"/>
      <c r="AH689" s="63"/>
      <c r="AI689" s="63"/>
      <c r="AJ689" s="63"/>
      <c r="AK689" s="63"/>
      <c r="AL689" s="64"/>
    </row>
    <row r="690" spans="25:38" x14ac:dyDescent="0.25">
      <c r="Y690" s="63"/>
      <c r="Z690" s="63"/>
      <c r="AA690" s="63"/>
      <c r="AB690" s="63"/>
      <c r="AC690" s="63"/>
      <c r="AD690" s="63"/>
      <c r="AE690" s="63"/>
      <c r="AF690" s="63"/>
      <c r="AG690" s="63"/>
      <c r="AH690" s="63"/>
      <c r="AI690" s="63"/>
      <c r="AJ690" s="63"/>
      <c r="AK690" s="63"/>
      <c r="AL690" s="64"/>
    </row>
    <row r="691" spans="25:38" x14ac:dyDescent="0.25">
      <c r="Y691" s="63"/>
      <c r="Z691" s="63"/>
      <c r="AA691" s="63"/>
      <c r="AB691" s="63"/>
      <c r="AC691" s="63"/>
      <c r="AD691" s="63"/>
      <c r="AE691" s="63"/>
      <c r="AF691" s="63"/>
      <c r="AG691" s="63"/>
      <c r="AH691" s="63"/>
      <c r="AI691" s="63"/>
      <c r="AJ691" s="63"/>
      <c r="AK691" s="63"/>
      <c r="AL691" s="64"/>
    </row>
    <row r="692" spans="25:38" x14ac:dyDescent="0.25">
      <c r="Y692" s="63"/>
      <c r="Z692" s="63"/>
      <c r="AA692" s="63"/>
      <c r="AB692" s="63"/>
      <c r="AC692" s="63"/>
      <c r="AD692" s="63"/>
      <c r="AE692" s="63"/>
      <c r="AF692" s="63"/>
      <c r="AG692" s="63"/>
      <c r="AH692" s="63"/>
      <c r="AI692" s="63"/>
      <c r="AJ692" s="63"/>
      <c r="AK692" s="63"/>
      <c r="AL692" s="64"/>
    </row>
    <row r="693" spans="25:38" x14ac:dyDescent="0.25">
      <c r="Y693" s="63"/>
      <c r="Z693" s="63"/>
      <c r="AA693" s="63"/>
      <c r="AB693" s="63"/>
      <c r="AC693" s="63"/>
      <c r="AD693" s="63"/>
      <c r="AE693" s="63"/>
      <c r="AF693" s="63"/>
      <c r="AG693" s="63"/>
      <c r="AH693" s="63"/>
      <c r="AI693" s="63"/>
      <c r="AJ693" s="63"/>
      <c r="AK693" s="63"/>
      <c r="AL693" s="64"/>
    </row>
    <row r="694" spans="25:38" x14ac:dyDescent="0.25">
      <c r="Y694" s="63"/>
      <c r="Z694" s="63"/>
      <c r="AA694" s="63"/>
      <c r="AB694" s="63"/>
      <c r="AC694" s="63"/>
      <c r="AD694" s="63"/>
      <c r="AE694" s="63"/>
      <c r="AF694" s="63"/>
      <c r="AG694" s="63"/>
      <c r="AH694" s="63"/>
      <c r="AI694" s="63"/>
      <c r="AJ694" s="63"/>
      <c r="AK694" s="63"/>
      <c r="AL694" s="64"/>
    </row>
    <row r="695" spans="25:38" x14ac:dyDescent="0.25">
      <c r="Y695" s="63"/>
      <c r="Z695" s="63"/>
      <c r="AA695" s="63"/>
      <c r="AB695" s="63"/>
      <c r="AC695" s="63"/>
      <c r="AD695" s="63"/>
      <c r="AE695" s="63"/>
      <c r="AF695" s="63"/>
      <c r="AG695" s="63"/>
      <c r="AH695" s="63"/>
      <c r="AI695" s="63"/>
      <c r="AJ695" s="63"/>
      <c r="AK695" s="63"/>
      <c r="AL695" s="64"/>
    </row>
    <row r="696" spans="25:38" x14ac:dyDescent="0.25">
      <c r="Y696" s="63"/>
      <c r="Z696" s="63"/>
      <c r="AA696" s="63"/>
      <c r="AB696" s="63"/>
      <c r="AC696" s="63"/>
      <c r="AD696" s="63"/>
      <c r="AE696" s="63"/>
      <c r="AF696" s="63"/>
      <c r="AG696" s="63"/>
      <c r="AH696" s="63"/>
      <c r="AI696" s="63"/>
      <c r="AJ696" s="63"/>
      <c r="AK696" s="63"/>
      <c r="AL696" s="64"/>
    </row>
    <row r="697" spans="25:38" x14ac:dyDescent="0.25">
      <c r="Y697" s="63"/>
      <c r="Z697" s="63"/>
      <c r="AA697" s="63"/>
      <c r="AB697" s="63"/>
      <c r="AC697" s="63"/>
      <c r="AD697" s="63"/>
      <c r="AE697" s="63"/>
      <c r="AF697" s="63"/>
      <c r="AG697" s="63"/>
      <c r="AH697" s="63"/>
      <c r="AI697" s="63"/>
      <c r="AJ697" s="63"/>
      <c r="AK697" s="63"/>
      <c r="AL697" s="64"/>
    </row>
    <row r="698" spans="25:38" x14ac:dyDescent="0.25">
      <c r="Y698" s="63"/>
      <c r="Z698" s="63"/>
      <c r="AA698" s="63"/>
      <c r="AB698" s="63"/>
      <c r="AC698" s="63"/>
      <c r="AD698" s="63"/>
      <c r="AE698" s="63"/>
      <c r="AF698" s="63"/>
      <c r="AG698" s="63"/>
      <c r="AH698" s="63"/>
      <c r="AI698" s="63"/>
      <c r="AJ698" s="63"/>
      <c r="AK698" s="63"/>
      <c r="AL698" s="64"/>
    </row>
    <row r="699" spans="25:38" x14ac:dyDescent="0.25">
      <c r="Y699" s="63"/>
      <c r="Z699" s="63"/>
      <c r="AA699" s="63"/>
      <c r="AB699" s="63"/>
      <c r="AC699" s="63"/>
      <c r="AD699" s="63"/>
      <c r="AE699" s="63"/>
      <c r="AF699" s="63"/>
      <c r="AG699" s="63"/>
      <c r="AH699" s="63"/>
      <c r="AI699" s="63"/>
      <c r="AJ699" s="63"/>
      <c r="AK699" s="63"/>
      <c r="AL699" s="64"/>
    </row>
    <row r="700" spans="25:38" x14ac:dyDescent="0.25">
      <c r="Y700" s="63"/>
      <c r="Z700" s="63"/>
      <c r="AA700" s="63"/>
      <c r="AB700" s="63"/>
      <c r="AC700" s="63"/>
      <c r="AD700" s="63"/>
      <c r="AE700" s="63"/>
      <c r="AF700" s="63"/>
      <c r="AG700" s="63"/>
      <c r="AH700" s="63"/>
      <c r="AI700" s="63"/>
      <c r="AJ700" s="63"/>
      <c r="AK700" s="63"/>
      <c r="AL700" s="64"/>
    </row>
    <row r="701" spans="25:38" x14ac:dyDescent="0.25">
      <c r="Y701" s="63"/>
      <c r="Z701" s="63"/>
      <c r="AA701" s="63"/>
      <c r="AB701" s="63"/>
      <c r="AC701" s="63"/>
      <c r="AD701" s="63"/>
      <c r="AE701" s="63"/>
      <c r="AF701" s="63"/>
      <c r="AG701" s="63"/>
      <c r="AH701" s="63"/>
      <c r="AI701" s="63"/>
      <c r="AJ701" s="63"/>
      <c r="AK701" s="63"/>
      <c r="AL701" s="64"/>
    </row>
    <row r="702" spans="25:38" x14ac:dyDescent="0.25">
      <c r="Y702" s="63"/>
      <c r="Z702" s="63"/>
      <c r="AA702" s="63"/>
      <c r="AB702" s="63"/>
      <c r="AC702" s="63"/>
      <c r="AD702" s="63"/>
      <c r="AE702" s="63"/>
      <c r="AF702" s="63"/>
      <c r="AG702" s="63"/>
      <c r="AH702" s="63"/>
      <c r="AI702" s="63"/>
      <c r="AJ702" s="63"/>
      <c r="AK702" s="63"/>
      <c r="AL702" s="64"/>
    </row>
    <row r="703" spans="25:38" x14ac:dyDescent="0.25">
      <c r="Y703" s="63"/>
      <c r="Z703" s="63"/>
      <c r="AA703" s="63"/>
      <c r="AB703" s="63"/>
      <c r="AC703" s="63"/>
      <c r="AD703" s="63"/>
      <c r="AE703" s="63"/>
      <c r="AF703" s="63"/>
      <c r="AG703" s="63"/>
      <c r="AH703" s="63"/>
      <c r="AI703" s="63"/>
      <c r="AJ703" s="63"/>
      <c r="AK703" s="63"/>
      <c r="AL703" s="64"/>
    </row>
    <row r="704" spans="25:38" x14ac:dyDescent="0.25">
      <c r="Y704" s="63"/>
      <c r="Z704" s="63"/>
      <c r="AA704" s="63"/>
      <c r="AB704" s="63"/>
      <c r="AC704" s="63"/>
      <c r="AD704" s="63"/>
      <c r="AE704" s="63"/>
      <c r="AF704" s="63"/>
      <c r="AG704" s="63"/>
      <c r="AH704" s="63"/>
      <c r="AI704" s="63"/>
      <c r="AJ704" s="63"/>
      <c r="AK704" s="63"/>
      <c r="AL704" s="64"/>
    </row>
    <row r="705" spans="25:38" x14ac:dyDescent="0.25">
      <c r="Y705" s="63"/>
      <c r="Z705" s="63"/>
      <c r="AA705" s="63"/>
      <c r="AB705" s="63"/>
      <c r="AC705" s="63"/>
      <c r="AD705" s="63"/>
      <c r="AE705" s="63"/>
      <c r="AF705" s="63"/>
      <c r="AG705" s="63"/>
      <c r="AH705" s="63"/>
      <c r="AI705" s="63"/>
      <c r="AJ705" s="63"/>
      <c r="AK705" s="63"/>
      <c r="AL705" s="64"/>
    </row>
    <row r="706" spans="25:38" x14ac:dyDescent="0.25">
      <c r="Y706" s="63"/>
      <c r="Z706" s="63"/>
      <c r="AA706" s="63"/>
      <c r="AB706" s="63"/>
      <c r="AC706" s="63"/>
      <c r="AD706" s="63"/>
      <c r="AE706" s="63"/>
      <c r="AF706" s="63"/>
      <c r="AG706" s="63"/>
      <c r="AH706" s="63"/>
      <c r="AI706" s="63"/>
      <c r="AJ706" s="63"/>
      <c r="AK706" s="63"/>
      <c r="AL706" s="64"/>
    </row>
    <row r="707" spans="25:38" x14ac:dyDescent="0.25">
      <c r="Y707" s="63"/>
      <c r="Z707" s="63"/>
      <c r="AA707" s="63"/>
      <c r="AB707" s="63"/>
      <c r="AC707" s="63"/>
      <c r="AD707" s="63"/>
      <c r="AE707" s="63"/>
      <c r="AF707" s="63"/>
      <c r="AG707" s="63"/>
      <c r="AH707" s="63"/>
      <c r="AI707" s="63"/>
      <c r="AJ707" s="63"/>
      <c r="AK707" s="63"/>
      <c r="AL707" s="64"/>
    </row>
    <row r="708" spans="25:38" x14ac:dyDescent="0.25">
      <c r="Y708" s="63"/>
      <c r="Z708" s="63"/>
      <c r="AA708" s="63"/>
      <c r="AB708" s="63"/>
      <c r="AC708" s="63"/>
      <c r="AD708" s="63"/>
      <c r="AE708" s="63"/>
      <c r="AF708" s="63"/>
      <c r="AG708" s="63"/>
      <c r="AH708" s="63"/>
      <c r="AI708" s="63"/>
      <c r="AJ708" s="63"/>
      <c r="AK708" s="63"/>
      <c r="AL708" s="64"/>
    </row>
    <row r="709" spans="25:38" x14ac:dyDescent="0.25">
      <c r="Y709" s="63"/>
      <c r="Z709" s="63"/>
      <c r="AA709" s="63"/>
      <c r="AB709" s="63"/>
      <c r="AC709" s="63"/>
      <c r="AD709" s="63"/>
      <c r="AE709" s="63"/>
      <c r="AF709" s="63"/>
      <c r="AG709" s="63"/>
      <c r="AH709" s="63"/>
      <c r="AI709" s="63"/>
      <c r="AJ709" s="63"/>
      <c r="AK709" s="63"/>
      <c r="AL709" s="64"/>
    </row>
    <row r="710" spans="25:38" x14ac:dyDescent="0.25">
      <c r="Y710" s="63"/>
      <c r="Z710" s="63"/>
      <c r="AA710" s="63"/>
      <c r="AB710" s="63"/>
      <c r="AC710" s="63"/>
      <c r="AD710" s="63"/>
      <c r="AE710" s="63"/>
      <c r="AF710" s="63"/>
      <c r="AG710" s="63"/>
      <c r="AH710" s="63"/>
      <c r="AI710" s="63"/>
      <c r="AJ710" s="63"/>
      <c r="AK710" s="63"/>
      <c r="AL710" s="64"/>
    </row>
    <row r="711" spans="25:38" x14ac:dyDescent="0.25">
      <c r="Y711" s="63"/>
      <c r="Z711" s="63"/>
      <c r="AA711" s="63"/>
      <c r="AB711" s="63"/>
      <c r="AC711" s="63"/>
      <c r="AD711" s="63"/>
      <c r="AE711" s="63"/>
      <c r="AF711" s="63"/>
      <c r="AG711" s="63"/>
      <c r="AH711" s="63"/>
      <c r="AI711" s="63"/>
      <c r="AJ711" s="63"/>
      <c r="AK711" s="63"/>
      <c r="AL711" s="64"/>
    </row>
    <row r="712" spans="25:38" x14ac:dyDescent="0.25">
      <c r="Y712" s="63"/>
      <c r="Z712" s="63"/>
      <c r="AA712" s="63"/>
      <c r="AB712" s="63"/>
      <c r="AC712" s="63"/>
      <c r="AD712" s="63"/>
      <c r="AE712" s="63"/>
      <c r="AF712" s="63"/>
      <c r="AG712" s="63"/>
      <c r="AH712" s="63"/>
      <c r="AI712" s="63"/>
      <c r="AJ712" s="63"/>
      <c r="AK712" s="63"/>
      <c r="AL712" s="64"/>
    </row>
    <row r="713" spans="25:38" x14ac:dyDescent="0.25">
      <c r="Y713" s="63"/>
      <c r="Z713" s="63"/>
      <c r="AA713" s="63"/>
      <c r="AB713" s="63"/>
      <c r="AC713" s="63"/>
      <c r="AD713" s="63"/>
      <c r="AE713" s="63"/>
      <c r="AF713" s="63"/>
      <c r="AG713" s="63"/>
      <c r="AH713" s="63"/>
      <c r="AI713" s="63"/>
      <c r="AJ713" s="63"/>
      <c r="AK713" s="63"/>
      <c r="AL713" s="64"/>
    </row>
    <row r="714" spans="25:38" x14ac:dyDescent="0.25">
      <c r="Y714" s="63"/>
      <c r="Z714" s="63"/>
      <c r="AA714" s="63"/>
      <c r="AB714" s="63"/>
      <c r="AC714" s="63"/>
      <c r="AD714" s="63"/>
      <c r="AE714" s="63"/>
      <c r="AF714" s="63"/>
      <c r="AG714" s="63"/>
      <c r="AH714" s="63"/>
      <c r="AI714" s="63"/>
      <c r="AJ714" s="63"/>
      <c r="AK714" s="63"/>
      <c r="AL714" s="64"/>
    </row>
    <row r="715" spans="25:38" x14ac:dyDescent="0.25">
      <c r="Y715" s="63"/>
      <c r="Z715" s="63"/>
      <c r="AA715" s="63"/>
      <c r="AB715" s="63"/>
      <c r="AC715" s="63"/>
      <c r="AD715" s="63"/>
      <c r="AE715" s="63"/>
      <c r="AF715" s="63"/>
      <c r="AG715" s="63"/>
      <c r="AH715" s="63"/>
      <c r="AI715" s="63"/>
      <c r="AJ715" s="63"/>
      <c r="AK715" s="63"/>
      <c r="AL715" s="64"/>
    </row>
    <row r="716" spans="25:38" x14ac:dyDescent="0.25">
      <c r="Y716" s="63"/>
      <c r="Z716" s="63"/>
      <c r="AA716" s="63"/>
      <c r="AB716" s="63"/>
      <c r="AC716" s="63"/>
      <c r="AD716" s="63"/>
      <c r="AE716" s="63"/>
      <c r="AF716" s="63"/>
      <c r="AG716" s="63"/>
      <c r="AH716" s="63"/>
      <c r="AI716" s="63"/>
      <c r="AJ716" s="63"/>
      <c r="AK716" s="63"/>
      <c r="AL716" s="64"/>
    </row>
    <row r="717" spans="25:38" x14ac:dyDescent="0.25">
      <c r="Y717" s="63"/>
      <c r="Z717" s="63"/>
      <c r="AA717" s="63"/>
      <c r="AB717" s="63"/>
      <c r="AC717" s="63"/>
      <c r="AD717" s="63"/>
      <c r="AE717" s="63"/>
      <c r="AF717" s="63"/>
      <c r="AG717" s="63"/>
      <c r="AH717" s="63"/>
      <c r="AI717" s="63"/>
      <c r="AJ717" s="63"/>
      <c r="AK717" s="63"/>
      <c r="AL717" s="64"/>
    </row>
    <row r="718" spans="25:38" x14ac:dyDescent="0.25">
      <c r="Y718" s="63"/>
      <c r="Z718" s="63"/>
      <c r="AA718" s="63"/>
      <c r="AB718" s="63"/>
      <c r="AC718" s="63"/>
      <c r="AD718" s="63"/>
      <c r="AE718" s="63"/>
      <c r="AF718" s="63"/>
      <c r="AG718" s="63"/>
      <c r="AH718" s="63"/>
      <c r="AI718" s="63"/>
      <c r="AJ718" s="63"/>
      <c r="AK718" s="63"/>
      <c r="AL718" s="64"/>
    </row>
    <row r="719" spans="25:38" x14ac:dyDescent="0.25">
      <c r="Y719" s="63"/>
      <c r="Z719" s="63"/>
      <c r="AA719" s="63"/>
      <c r="AB719" s="63"/>
      <c r="AC719" s="63"/>
      <c r="AD719" s="63"/>
      <c r="AE719" s="63"/>
      <c r="AF719" s="63"/>
      <c r="AG719" s="63"/>
      <c r="AH719" s="63"/>
      <c r="AI719" s="63"/>
      <c r="AJ719" s="63"/>
      <c r="AK719" s="63"/>
      <c r="AL719" s="64"/>
    </row>
    <row r="720" spans="25:38" x14ac:dyDescent="0.25">
      <c r="Y720" s="63"/>
      <c r="Z720" s="63"/>
      <c r="AA720" s="63"/>
      <c r="AB720" s="63"/>
      <c r="AC720" s="63"/>
      <c r="AD720" s="63"/>
      <c r="AE720" s="63"/>
      <c r="AF720" s="63"/>
      <c r="AG720" s="63"/>
      <c r="AH720" s="63"/>
      <c r="AI720" s="63"/>
      <c r="AJ720" s="63"/>
      <c r="AK720" s="63"/>
      <c r="AL720" s="64"/>
    </row>
    <row r="721" spans="25:38" x14ac:dyDescent="0.25">
      <c r="Y721" s="63"/>
      <c r="Z721" s="63"/>
      <c r="AA721" s="63"/>
      <c r="AB721" s="63"/>
      <c r="AC721" s="63"/>
      <c r="AD721" s="63"/>
      <c r="AE721" s="63"/>
      <c r="AF721" s="63"/>
      <c r="AG721" s="63"/>
      <c r="AH721" s="63"/>
      <c r="AI721" s="63"/>
      <c r="AJ721" s="63"/>
      <c r="AK721" s="63"/>
      <c r="AL721" s="64"/>
    </row>
    <row r="722" spans="25:38" x14ac:dyDescent="0.25">
      <c r="Y722" s="63"/>
      <c r="Z722" s="63"/>
      <c r="AA722" s="63"/>
      <c r="AB722" s="63"/>
      <c r="AC722" s="63"/>
      <c r="AD722" s="63"/>
      <c r="AE722" s="63"/>
      <c r="AF722" s="63"/>
      <c r="AG722" s="63"/>
      <c r="AH722" s="63"/>
      <c r="AI722" s="63"/>
      <c r="AJ722" s="63"/>
      <c r="AK722" s="63"/>
      <c r="AL722" s="64"/>
    </row>
    <row r="723" spans="25:38" x14ac:dyDescent="0.25">
      <c r="Y723" s="63"/>
      <c r="Z723" s="63"/>
      <c r="AA723" s="63"/>
      <c r="AB723" s="63"/>
      <c r="AC723" s="63"/>
      <c r="AD723" s="63"/>
      <c r="AE723" s="63"/>
      <c r="AF723" s="63"/>
      <c r="AG723" s="63"/>
      <c r="AH723" s="63"/>
      <c r="AI723" s="63"/>
      <c r="AJ723" s="63"/>
      <c r="AK723" s="63"/>
      <c r="AL723" s="64"/>
    </row>
    <row r="724" spans="25:38" x14ac:dyDescent="0.25">
      <c r="Y724" s="63"/>
      <c r="Z724" s="63"/>
      <c r="AA724" s="63"/>
      <c r="AB724" s="63"/>
      <c r="AC724" s="63"/>
      <c r="AD724" s="63"/>
      <c r="AE724" s="63"/>
      <c r="AF724" s="63"/>
      <c r="AG724" s="63"/>
      <c r="AH724" s="63"/>
      <c r="AI724" s="63"/>
      <c r="AJ724" s="63"/>
      <c r="AK724" s="63"/>
      <c r="AL724" s="64"/>
    </row>
    <row r="725" spans="25:38" x14ac:dyDescent="0.25">
      <c r="Y725" s="63"/>
      <c r="Z725" s="63"/>
      <c r="AA725" s="63"/>
      <c r="AB725" s="63"/>
      <c r="AC725" s="63"/>
      <c r="AD725" s="63"/>
      <c r="AE725" s="63"/>
      <c r="AF725" s="63"/>
      <c r="AG725" s="63"/>
      <c r="AH725" s="63"/>
      <c r="AI725" s="63"/>
      <c r="AJ725" s="63"/>
      <c r="AK725" s="63"/>
      <c r="AL725" s="64"/>
    </row>
    <row r="726" spans="25:38" x14ac:dyDescent="0.25">
      <c r="Y726" s="63"/>
      <c r="Z726" s="63"/>
      <c r="AA726" s="63"/>
      <c r="AB726" s="63"/>
      <c r="AC726" s="63"/>
      <c r="AD726" s="63"/>
      <c r="AE726" s="63"/>
      <c r="AF726" s="63"/>
      <c r="AG726" s="63"/>
      <c r="AH726" s="63"/>
      <c r="AI726" s="63"/>
      <c r="AJ726" s="63"/>
      <c r="AK726" s="63"/>
      <c r="AL726" s="64"/>
    </row>
    <row r="727" spans="25:38" x14ac:dyDescent="0.25">
      <c r="Y727" s="63"/>
      <c r="Z727" s="63"/>
      <c r="AA727" s="63"/>
      <c r="AB727" s="63"/>
      <c r="AC727" s="63"/>
      <c r="AD727" s="63"/>
      <c r="AE727" s="63"/>
      <c r="AF727" s="63"/>
      <c r="AG727" s="63"/>
      <c r="AH727" s="63"/>
      <c r="AI727" s="63"/>
      <c r="AJ727" s="63"/>
      <c r="AK727" s="63"/>
      <c r="AL727" s="64"/>
    </row>
    <row r="728" spans="25:38" x14ac:dyDescent="0.25">
      <c r="Y728" s="63"/>
      <c r="Z728" s="63"/>
      <c r="AA728" s="63"/>
      <c r="AB728" s="63"/>
      <c r="AC728" s="63"/>
      <c r="AD728" s="63"/>
      <c r="AE728" s="63"/>
      <c r="AF728" s="63"/>
      <c r="AG728" s="63"/>
      <c r="AH728" s="63"/>
      <c r="AI728" s="63"/>
      <c r="AJ728" s="63"/>
      <c r="AK728" s="63"/>
      <c r="AL728" s="64"/>
    </row>
    <row r="729" spans="25:38" x14ac:dyDescent="0.25">
      <c r="Y729" s="63"/>
      <c r="Z729" s="63"/>
      <c r="AA729" s="63"/>
      <c r="AB729" s="63"/>
      <c r="AC729" s="63"/>
      <c r="AD729" s="63"/>
      <c r="AE729" s="63"/>
      <c r="AF729" s="63"/>
      <c r="AG729" s="63"/>
      <c r="AH729" s="63"/>
      <c r="AI729" s="63"/>
      <c r="AJ729" s="63"/>
      <c r="AK729" s="63"/>
      <c r="AL729" s="64"/>
    </row>
    <row r="730" spans="25:38" x14ac:dyDescent="0.25">
      <c r="Y730" s="63"/>
      <c r="Z730" s="63"/>
      <c r="AA730" s="63"/>
      <c r="AB730" s="63"/>
      <c r="AC730" s="63"/>
      <c r="AD730" s="63"/>
      <c r="AE730" s="63"/>
      <c r="AF730" s="63"/>
      <c r="AG730" s="63"/>
      <c r="AH730" s="63"/>
      <c r="AI730" s="63"/>
      <c r="AJ730" s="63"/>
      <c r="AK730" s="63"/>
      <c r="AL730" s="64"/>
    </row>
    <row r="731" spans="25:38" x14ac:dyDescent="0.25">
      <c r="Y731" s="63"/>
      <c r="Z731" s="63"/>
      <c r="AA731" s="63"/>
      <c r="AB731" s="63"/>
      <c r="AC731" s="63"/>
      <c r="AD731" s="63"/>
      <c r="AE731" s="63"/>
      <c r="AF731" s="63"/>
      <c r="AG731" s="63"/>
      <c r="AH731" s="63"/>
      <c r="AI731" s="63"/>
      <c r="AJ731" s="63"/>
      <c r="AK731" s="63"/>
      <c r="AL731" s="64"/>
    </row>
    <row r="732" spans="25:38" x14ac:dyDescent="0.25">
      <c r="Y732" s="63"/>
      <c r="Z732" s="63"/>
      <c r="AA732" s="63"/>
      <c r="AB732" s="63"/>
      <c r="AC732" s="63"/>
      <c r="AD732" s="63"/>
      <c r="AE732" s="63"/>
      <c r="AF732" s="63"/>
      <c r="AG732" s="63"/>
      <c r="AH732" s="63"/>
      <c r="AI732" s="63"/>
      <c r="AJ732" s="63"/>
      <c r="AK732" s="63"/>
      <c r="AL732" s="64"/>
    </row>
    <row r="733" spans="25:38" x14ac:dyDescent="0.25">
      <c r="Y733" s="63"/>
      <c r="Z733" s="63"/>
      <c r="AA733" s="63"/>
      <c r="AB733" s="63"/>
      <c r="AC733" s="63"/>
      <c r="AD733" s="63"/>
      <c r="AE733" s="63"/>
      <c r="AF733" s="63"/>
      <c r="AG733" s="63"/>
      <c r="AH733" s="63"/>
      <c r="AI733" s="63"/>
      <c r="AJ733" s="63"/>
      <c r="AK733" s="63"/>
      <c r="AL733" s="64"/>
    </row>
    <row r="734" spans="25:38" x14ac:dyDescent="0.25">
      <c r="Y734" s="63"/>
      <c r="Z734" s="63"/>
      <c r="AA734" s="63"/>
      <c r="AB734" s="63"/>
      <c r="AC734" s="63"/>
      <c r="AD734" s="63"/>
      <c r="AE734" s="63"/>
      <c r="AF734" s="63"/>
      <c r="AG734" s="63"/>
      <c r="AH734" s="63"/>
      <c r="AI734" s="63"/>
      <c r="AJ734" s="63"/>
      <c r="AK734" s="63"/>
      <c r="AL734" s="64"/>
    </row>
    <row r="735" spans="25:38" x14ac:dyDescent="0.25">
      <c r="Y735" s="63"/>
      <c r="Z735" s="63"/>
      <c r="AA735" s="63"/>
      <c r="AB735" s="63"/>
      <c r="AC735" s="63"/>
      <c r="AD735" s="63"/>
      <c r="AE735" s="63"/>
      <c r="AF735" s="63"/>
      <c r="AG735" s="63"/>
      <c r="AH735" s="63"/>
      <c r="AI735" s="63"/>
      <c r="AJ735" s="63"/>
      <c r="AK735" s="63"/>
      <c r="AL735" s="64"/>
    </row>
    <row r="736" spans="25:38" x14ac:dyDescent="0.25">
      <c r="Y736" s="63"/>
      <c r="Z736" s="63"/>
      <c r="AA736" s="63"/>
      <c r="AB736" s="63"/>
      <c r="AC736" s="63"/>
      <c r="AD736" s="63"/>
      <c r="AE736" s="63"/>
      <c r="AF736" s="63"/>
      <c r="AG736" s="63"/>
      <c r="AH736" s="63"/>
      <c r="AI736" s="63"/>
      <c r="AJ736" s="63"/>
      <c r="AK736" s="63"/>
      <c r="AL736" s="64"/>
    </row>
    <row r="737" spans="25:38" x14ac:dyDescent="0.25">
      <c r="Y737" s="63"/>
      <c r="Z737" s="63"/>
      <c r="AA737" s="63"/>
      <c r="AB737" s="63"/>
      <c r="AC737" s="63"/>
      <c r="AD737" s="63"/>
      <c r="AE737" s="63"/>
      <c r="AF737" s="63"/>
      <c r="AG737" s="63"/>
      <c r="AH737" s="63"/>
      <c r="AI737" s="63"/>
      <c r="AJ737" s="63"/>
      <c r="AK737" s="63"/>
      <c r="AL737" s="64"/>
    </row>
    <row r="738" spans="25:38" x14ac:dyDescent="0.25">
      <c r="Y738" s="63"/>
      <c r="Z738" s="63"/>
      <c r="AA738" s="63"/>
      <c r="AB738" s="63"/>
      <c r="AC738" s="63"/>
      <c r="AD738" s="63"/>
      <c r="AE738" s="63"/>
      <c r="AF738" s="63"/>
      <c r="AG738" s="63"/>
      <c r="AH738" s="63"/>
      <c r="AI738" s="63"/>
      <c r="AJ738" s="63"/>
      <c r="AK738" s="63"/>
      <c r="AL738" s="64"/>
    </row>
    <row r="739" spans="25:38" x14ac:dyDescent="0.25">
      <c r="Y739" s="63"/>
      <c r="Z739" s="63"/>
      <c r="AA739" s="63"/>
      <c r="AB739" s="63"/>
      <c r="AC739" s="63"/>
      <c r="AD739" s="63"/>
      <c r="AE739" s="63"/>
      <c r="AF739" s="63"/>
      <c r="AG739" s="63"/>
      <c r="AH739" s="63"/>
      <c r="AI739" s="63"/>
      <c r="AJ739" s="63"/>
      <c r="AK739" s="63"/>
      <c r="AL739" s="64"/>
    </row>
    <row r="740" spans="25:38" x14ac:dyDescent="0.25">
      <c r="Y740" s="63"/>
      <c r="Z740" s="63"/>
      <c r="AA740" s="63"/>
      <c r="AB740" s="63"/>
      <c r="AC740" s="63"/>
      <c r="AD740" s="63"/>
      <c r="AE740" s="63"/>
      <c r="AF740" s="63"/>
      <c r="AG740" s="63"/>
      <c r="AH740" s="63"/>
      <c r="AI740" s="63"/>
      <c r="AJ740" s="63"/>
      <c r="AK740" s="63"/>
      <c r="AL740" s="64"/>
    </row>
    <row r="741" spans="25:38" x14ac:dyDescent="0.25">
      <c r="Y741" s="63"/>
      <c r="Z741" s="63"/>
      <c r="AA741" s="63"/>
      <c r="AB741" s="63"/>
      <c r="AC741" s="63"/>
      <c r="AD741" s="63"/>
      <c r="AE741" s="63"/>
      <c r="AF741" s="63"/>
      <c r="AG741" s="63"/>
      <c r="AH741" s="63"/>
      <c r="AI741" s="63"/>
      <c r="AJ741" s="63"/>
      <c r="AK741" s="63"/>
      <c r="AL741" s="64"/>
    </row>
    <row r="742" spans="25:38" x14ac:dyDescent="0.25">
      <c r="Y742" s="63"/>
      <c r="Z742" s="63"/>
      <c r="AA742" s="63"/>
      <c r="AB742" s="63"/>
      <c r="AC742" s="63"/>
      <c r="AD742" s="63"/>
      <c r="AE742" s="63"/>
      <c r="AF742" s="63"/>
      <c r="AG742" s="63"/>
      <c r="AH742" s="63"/>
      <c r="AI742" s="63"/>
      <c r="AJ742" s="63"/>
      <c r="AK742" s="63"/>
      <c r="AL742" s="64"/>
    </row>
    <row r="743" spans="25:38" x14ac:dyDescent="0.25">
      <c r="Y743" s="63"/>
      <c r="Z743" s="63"/>
      <c r="AA743" s="63"/>
      <c r="AB743" s="63"/>
      <c r="AC743" s="63"/>
      <c r="AD743" s="63"/>
      <c r="AE743" s="63"/>
      <c r="AF743" s="63"/>
      <c r="AG743" s="63"/>
      <c r="AH743" s="63"/>
      <c r="AI743" s="63"/>
      <c r="AJ743" s="63"/>
      <c r="AK743" s="63"/>
      <c r="AL743" s="64"/>
    </row>
    <row r="744" spans="25:38" x14ac:dyDescent="0.25">
      <c r="Y744" s="63"/>
      <c r="Z744" s="63"/>
      <c r="AA744" s="63"/>
      <c r="AB744" s="63"/>
      <c r="AC744" s="63"/>
      <c r="AD744" s="63"/>
      <c r="AE744" s="63"/>
      <c r="AF744" s="63"/>
      <c r="AG744" s="63"/>
      <c r="AH744" s="63"/>
      <c r="AI744" s="63"/>
      <c r="AJ744" s="63"/>
      <c r="AK744" s="63"/>
      <c r="AL744" s="64"/>
    </row>
    <row r="745" spans="25:38" x14ac:dyDescent="0.25">
      <c r="Y745" s="63"/>
      <c r="Z745" s="63"/>
      <c r="AA745" s="63"/>
      <c r="AB745" s="63"/>
      <c r="AC745" s="63"/>
      <c r="AD745" s="63"/>
      <c r="AE745" s="63"/>
      <c r="AF745" s="63"/>
      <c r="AG745" s="63"/>
      <c r="AH745" s="63"/>
      <c r="AI745" s="63"/>
      <c r="AJ745" s="63"/>
      <c r="AK745" s="63"/>
      <c r="AL745" s="64"/>
    </row>
    <row r="746" spans="25:38" x14ac:dyDescent="0.25">
      <c r="Y746" s="63"/>
      <c r="Z746" s="63"/>
      <c r="AA746" s="63"/>
      <c r="AB746" s="63"/>
      <c r="AC746" s="63"/>
      <c r="AD746" s="63"/>
      <c r="AE746" s="63"/>
      <c r="AF746" s="63"/>
      <c r="AG746" s="63"/>
      <c r="AH746" s="63"/>
      <c r="AI746" s="63"/>
      <c r="AJ746" s="63"/>
      <c r="AK746" s="63"/>
      <c r="AL746" s="64"/>
    </row>
    <row r="747" spans="25:38" x14ac:dyDescent="0.25">
      <c r="Y747" s="63"/>
      <c r="Z747" s="63"/>
      <c r="AA747" s="63"/>
      <c r="AB747" s="63"/>
      <c r="AC747" s="63"/>
      <c r="AD747" s="63"/>
      <c r="AE747" s="63"/>
      <c r="AF747" s="63"/>
      <c r="AG747" s="63"/>
      <c r="AH747" s="63"/>
      <c r="AI747" s="63"/>
      <c r="AJ747" s="63"/>
      <c r="AK747" s="63"/>
      <c r="AL747" s="64"/>
    </row>
    <row r="748" spans="25:38" x14ac:dyDescent="0.25">
      <c r="Y748" s="63"/>
      <c r="Z748" s="63"/>
      <c r="AA748" s="63"/>
      <c r="AB748" s="63"/>
      <c r="AC748" s="63"/>
      <c r="AD748" s="63"/>
      <c r="AE748" s="63"/>
      <c r="AF748" s="63"/>
      <c r="AG748" s="63"/>
      <c r="AH748" s="63"/>
      <c r="AI748" s="63"/>
      <c r="AJ748" s="63"/>
      <c r="AK748" s="63"/>
      <c r="AL748" s="64"/>
    </row>
    <row r="749" spans="25:38" x14ac:dyDescent="0.25">
      <c r="Y749" s="63"/>
      <c r="Z749" s="63"/>
      <c r="AA749" s="63"/>
      <c r="AB749" s="63"/>
      <c r="AC749" s="63"/>
      <c r="AD749" s="63"/>
      <c r="AE749" s="63"/>
      <c r="AF749" s="63"/>
      <c r="AG749" s="63"/>
      <c r="AH749" s="63"/>
      <c r="AI749" s="63"/>
      <c r="AJ749" s="63"/>
      <c r="AK749" s="63"/>
      <c r="AL749" s="64"/>
    </row>
    <row r="750" spans="25:38" x14ac:dyDescent="0.25">
      <c r="Y750" s="63"/>
      <c r="Z750" s="63"/>
      <c r="AA750" s="63"/>
      <c r="AB750" s="63"/>
      <c r="AC750" s="63"/>
      <c r="AD750" s="63"/>
      <c r="AE750" s="63"/>
      <c r="AF750" s="63"/>
      <c r="AG750" s="63"/>
      <c r="AH750" s="63"/>
      <c r="AI750" s="63"/>
      <c r="AJ750" s="63"/>
      <c r="AK750" s="63"/>
      <c r="AL750" s="64"/>
    </row>
    <row r="751" spans="25:38" x14ac:dyDescent="0.25">
      <c r="Y751" s="63"/>
      <c r="Z751" s="63"/>
      <c r="AA751" s="63"/>
      <c r="AB751" s="63"/>
      <c r="AC751" s="63"/>
      <c r="AD751" s="63"/>
      <c r="AE751" s="63"/>
      <c r="AF751" s="63"/>
      <c r="AG751" s="63"/>
      <c r="AH751" s="63"/>
      <c r="AI751" s="63"/>
      <c r="AJ751" s="63"/>
      <c r="AK751" s="63"/>
      <c r="AL751" s="64"/>
    </row>
    <row r="752" spans="25:38" x14ac:dyDescent="0.25">
      <c r="Y752" s="63"/>
      <c r="Z752" s="63"/>
      <c r="AA752" s="63"/>
      <c r="AB752" s="63"/>
      <c r="AC752" s="63"/>
      <c r="AD752" s="63"/>
      <c r="AE752" s="63"/>
      <c r="AF752" s="63"/>
      <c r="AG752" s="63"/>
      <c r="AH752" s="63"/>
      <c r="AI752" s="63"/>
      <c r="AJ752" s="63"/>
      <c r="AK752" s="63"/>
      <c r="AL752" s="64"/>
    </row>
    <row r="753" spans="25:38" x14ac:dyDescent="0.25">
      <c r="Y753" s="63"/>
      <c r="Z753" s="63"/>
      <c r="AA753" s="63"/>
      <c r="AB753" s="63"/>
      <c r="AC753" s="63"/>
      <c r="AD753" s="63"/>
      <c r="AE753" s="63"/>
      <c r="AF753" s="63"/>
      <c r="AG753" s="63"/>
      <c r="AH753" s="63"/>
      <c r="AI753" s="63"/>
      <c r="AJ753" s="63"/>
      <c r="AK753" s="63"/>
      <c r="AL753" s="64"/>
    </row>
    <row r="754" spans="25:38" x14ac:dyDescent="0.25">
      <c r="Y754" s="63"/>
      <c r="Z754" s="63"/>
      <c r="AA754" s="63"/>
      <c r="AB754" s="63"/>
      <c r="AC754" s="63"/>
      <c r="AD754" s="63"/>
      <c r="AE754" s="63"/>
      <c r="AF754" s="63"/>
      <c r="AG754" s="63"/>
      <c r="AH754" s="63"/>
      <c r="AI754" s="63"/>
      <c r="AJ754" s="63"/>
      <c r="AK754" s="63"/>
      <c r="AL754" s="64"/>
    </row>
    <row r="755" spans="25:38" x14ac:dyDescent="0.25">
      <c r="Y755" s="63"/>
      <c r="Z755" s="63"/>
      <c r="AA755" s="63"/>
      <c r="AB755" s="63"/>
      <c r="AC755" s="63"/>
      <c r="AD755" s="63"/>
      <c r="AE755" s="63"/>
      <c r="AF755" s="63"/>
      <c r="AG755" s="63"/>
      <c r="AH755" s="63"/>
      <c r="AI755" s="63"/>
      <c r="AJ755" s="63"/>
      <c r="AK755" s="63"/>
      <c r="AL755" s="64"/>
    </row>
    <row r="756" spans="25:38" x14ac:dyDescent="0.25">
      <c r="Y756" s="63"/>
      <c r="Z756" s="63"/>
      <c r="AA756" s="63"/>
      <c r="AB756" s="63"/>
      <c r="AC756" s="63"/>
      <c r="AD756" s="63"/>
      <c r="AE756" s="63"/>
      <c r="AF756" s="63"/>
      <c r="AG756" s="63"/>
      <c r="AH756" s="63"/>
      <c r="AI756" s="63"/>
      <c r="AJ756" s="63"/>
      <c r="AK756" s="63"/>
      <c r="AL756" s="64"/>
    </row>
    <row r="757" spans="25:38" x14ac:dyDescent="0.25">
      <c r="Y757" s="63"/>
      <c r="Z757" s="63"/>
      <c r="AA757" s="63"/>
      <c r="AB757" s="63"/>
      <c r="AC757" s="63"/>
      <c r="AD757" s="63"/>
      <c r="AE757" s="63"/>
      <c r="AF757" s="63"/>
      <c r="AG757" s="63"/>
      <c r="AH757" s="63"/>
      <c r="AI757" s="63"/>
      <c r="AJ757" s="63"/>
      <c r="AK757" s="63"/>
      <c r="AL757" s="64"/>
    </row>
    <row r="758" spans="25:38" x14ac:dyDescent="0.25">
      <c r="Y758" s="63"/>
      <c r="Z758" s="63"/>
      <c r="AA758" s="63"/>
      <c r="AB758" s="63"/>
      <c r="AC758" s="63"/>
      <c r="AD758" s="63"/>
      <c r="AE758" s="63"/>
      <c r="AF758" s="63"/>
      <c r="AG758" s="63"/>
      <c r="AH758" s="63"/>
      <c r="AI758" s="63"/>
      <c r="AJ758" s="63"/>
      <c r="AK758" s="63"/>
      <c r="AL758" s="64"/>
    </row>
    <row r="759" spans="25:38" x14ac:dyDescent="0.25">
      <c r="Y759" s="63"/>
      <c r="Z759" s="63"/>
      <c r="AA759" s="63"/>
      <c r="AB759" s="63"/>
      <c r="AC759" s="63"/>
      <c r="AD759" s="63"/>
      <c r="AE759" s="63"/>
      <c r="AF759" s="63"/>
      <c r="AG759" s="63"/>
      <c r="AH759" s="63"/>
      <c r="AI759" s="63"/>
      <c r="AJ759" s="63"/>
      <c r="AK759" s="63"/>
      <c r="AL759" s="64"/>
    </row>
    <row r="760" spans="25:38" x14ac:dyDescent="0.25">
      <c r="Y760" s="63"/>
      <c r="Z760" s="63"/>
      <c r="AA760" s="63"/>
      <c r="AB760" s="63"/>
      <c r="AC760" s="63"/>
      <c r="AD760" s="63"/>
      <c r="AE760" s="63"/>
      <c r="AF760" s="63"/>
      <c r="AG760" s="63"/>
      <c r="AH760" s="63"/>
      <c r="AI760" s="63"/>
      <c r="AJ760" s="63"/>
      <c r="AK760" s="63"/>
      <c r="AL760" s="64"/>
    </row>
    <row r="761" spans="25:38" x14ac:dyDescent="0.25">
      <c r="Y761" s="63"/>
      <c r="Z761" s="63"/>
      <c r="AA761" s="63"/>
      <c r="AB761" s="63"/>
      <c r="AC761" s="63"/>
      <c r="AD761" s="63"/>
      <c r="AE761" s="63"/>
      <c r="AF761" s="63"/>
      <c r="AG761" s="63"/>
      <c r="AH761" s="63"/>
      <c r="AI761" s="63"/>
      <c r="AJ761" s="63"/>
      <c r="AK761" s="63"/>
      <c r="AL761" s="64"/>
    </row>
    <row r="762" spans="25:38" x14ac:dyDescent="0.25">
      <c r="Y762" s="63"/>
      <c r="Z762" s="63"/>
      <c r="AA762" s="63"/>
      <c r="AB762" s="63"/>
      <c r="AC762" s="63"/>
      <c r="AD762" s="63"/>
      <c r="AE762" s="63"/>
      <c r="AF762" s="63"/>
      <c r="AG762" s="63"/>
      <c r="AH762" s="63"/>
      <c r="AI762" s="63"/>
      <c r="AJ762" s="63"/>
      <c r="AK762" s="63"/>
      <c r="AL762" s="64"/>
    </row>
    <row r="763" spans="25:38" x14ac:dyDescent="0.25">
      <c r="Y763" s="63"/>
      <c r="Z763" s="63"/>
      <c r="AA763" s="63"/>
      <c r="AB763" s="63"/>
      <c r="AC763" s="63"/>
      <c r="AD763" s="63"/>
      <c r="AE763" s="63"/>
      <c r="AF763" s="63"/>
      <c r="AG763" s="63"/>
      <c r="AH763" s="63"/>
      <c r="AI763" s="63"/>
      <c r="AJ763" s="63"/>
      <c r="AK763" s="63"/>
      <c r="AL763" s="64"/>
    </row>
    <row r="764" spans="25:38" x14ac:dyDescent="0.25">
      <c r="Y764" s="63"/>
      <c r="Z764" s="63"/>
      <c r="AA764" s="63"/>
      <c r="AB764" s="63"/>
      <c r="AC764" s="63"/>
      <c r="AD764" s="63"/>
      <c r="AE764" s="63"/>
      <c r="AF764" s="63"/>
      <c r="AG764" s="63"/>
      <c r="AH764" s="63"/>
      <c r="AI764" s="63"/>
      <c r="AJ764" s="63"/>
      <c r="AK764" s="63"/>
      <c r="AL764" s="64"/>
    </row>
    <row r="765" spans="25:38" x14ac:dyDescent="0.25">
      <c r="Y765" s="63"/>
      <c r="Z765" s="63"/>
      <c r="AA765" s="63"/>
      <c r="AB765" s="63"/>
      <c r="AC765" s="63"/>
      <c r="AD765" s="63"/>
      <c r="AE765" s="63"/>
      <c r="AF765" s="63"/>
      <c r="AG765" s="63"/>
      <c r="AH765" s="63"/>
      <c r="AI765" s="63"/>
      <c r="AJ765" s="63"/>
      <c r="AK765" s="63"/>
      <c r="AL765" s="64"/>
    </row>
    <row r="766" spans="25:38" x14ac:dyDescent="0.25">
      <c r="Y766" s="63"/>
      <c r="Z766" s="63"/>
      <c r="AA766" s="63"/>
      <c r="AB766" s="63"/>
      <c r="AC766" s="63"/>
      <c r="AD766" s="63"/>
      <c r="AE766" s="63"/>
      <c r="AF766" s="63"/>
      <c r="AG766" s="63"/>
      <c r="AH766" s="63"/>
      <c r="AI766" s="63"/>
      <c r="AJ766" s="63"/>
      <c r="AK766" s="63"/>
      <c r="AL766" s="64"/>
    </row>
    <row r="767" spans="25:38" x14ac:dyDescent="0.25">
      <c r="Y767" s="63"/>
      <c r="Z767" s="63"/>
      <c r="AA767" s="63"/>
      <c r="AB767" s="63"/>
      <c r="AC767" s="63"/>
      <c r="AD767" s="63"/>
      <c r="AE767" s="63"/>
      <c r="AF767" s="63"/>
      <c r="AG767" s="63"/>
      <c r="AH767" s="63"/>
      <c r="AI767" s="63"/>
      <c r="AJ767" s="63"/>
      <c r="AK767" s="63"/>
      <c r="AL767" s="64"/>
    </row>
    <row r="768" spans="25:38" x14ac:dyDescent="0.25">
      <c r="Y768" s="63"/>
      <c r="Z768" s="63"/>
      <c r="AA768" s="63"/>
      <c r="AB768" s="63"/>
      <c r="AC768" s="63"/>
      <c r="AD768" s="63"/>
      <c r="AE768" s="63"/>
      <c r="AF768" s="63"/>
      <c r="AG768" s="63"/>
      <c r="AH768" s="63"/>
      <c r="AI768" s="63"/>
      <c r="AJ768" s="63"/>
      <c r="AK768" s="63"/>
      <c r="AL768" s="64"/>
    </row>
    <row r="769" spans="25:38" x14ac:dyDescent="0.25">
      <c r="Y769" s="63"/>
      <c r="Z769" s="63"/>
      <c r="AA769" s="63"/>
      <c r="AB769" s="63"/>
      <c r="AC769" s="63"/>
      <c r="AD769" s="63"/>
      <c r="AE769" s="63"/>
      <c r="AF769" s="63"/>
      <c r="AG769" s="63"/>
      <c r="AH769" s="63"/>
      <c r="AI769" s="63"/>
      <c r="AJ769" s="63"/>
      <c r="AK769" s="63"/>
      <c r="AL769" s="64"/>
    </row>
    <row r="770" spans="25:38" x14ac:dyDescent="0.25">
      <c r="Y770" s="63"/>
      <c r="Z770" s="63"/>
      <c r="AA770" s="63"/>
      <c r="AB770" s="63"/>
      <c r="AC770" s="63"/>
      <c r="AD770" s="63"/>
      <c r="AE770" s="63"/>
      <c r="AF770" s="63"/>
      <c r="AG770" s="63"/>
      <c r="AH770" s="63"/>
      <c r="AI770" s="63"/>
      <c r="AJ770" s="63"/>
      <c r="AK770" s="63"/>
      <c r="AL770" s="64"/>
    </row>
    <row r="771" spans="25:38" x14ac:dyDescent="0.25">
      <c r="Y771" s="63"/>
      <c r="Z771" s="63"/>
      <c r="AA771" s="63"/>
      <c r="AB771" s="63"/>
      <c r="AC771" s="63"/>
      <c r="AD771" s="63"/>
      <c r="AE771" s="63"/>
      <c r="AF771" s="63"/>
      <c r="AG771" s="63"/>
      <c r="AH771" s="63"/>
      <c r="AI771" s="63"/>
      <c r="AJ771" s="63"/>
      <c r="AK771" s="63"/>
      <c r="AL771" s="64"/>
    </row>
    <row r="772" spans="25:38" x14ac:dyDescent="0.25">
      <c r="Y772" s="63"/>
      <c r="Z772" s="63"/>
      <c r="AA772" s="63"/>
      <c r="AB772" s="63"/>
      <c r="AC772" s="63"/>
      <c r="AD772" s="63"/>
      <c r="AE772" s="63"/>
      <c r="AF772" s="63"/>
      <c r="AG772" s="63"/>
      <c r="AH772" s="63"/>
      <c r="AI772" s="63"/>
      <c r="AJ772" s="63"/>
      <c r="AK772" s="63"/>
      <c r="AL772" s="64"/>
    </row>
    <row r="773" spans="25:38" x14ac:dyDescent="0.25">
      <c r="Y773" s="63"/>
      <c r="Z773" s="63"/>
      <c r="AA773" s="63"/>
      <c r="AB773" s="63"/>
      <c r="AC773" s="63"/>
      <c r="AD773" s="63"/>
      <c r="AE773" s="63"/>
      <c r="AF773" s="63"/>
      <c r="AG773" s="63"/>
      <c r="AH773" s="63"/>
      <c r="AI773" s="63"/>
      <c r="AJ773" s="63"/>
      <c r="AK773" s="63"/>
      <c r="AL773" s="64"/>
    </row>
    <row r="774" spans="25:38" x14ac:dyDescent="0.25">
      <c r="Y774" s="63"/>
      <c r="Z774" s="63"/>
      <c r="AA774" s="63"/>
      <c r="AB774" s="63"/>
      <c r="AC774" s="63"/>
      <c r="AD774" s="63"/>
      <c r="AE774" s="63"/>
      <c r="AF774" s="63"/>
      <c r="AG774" s="63"/>
      <c r="AH774" s="63"/>
      <c r="AI774" s="63"/>
      <c r="AJ774" s="63"/>
      <c r="AK774" s="63"/>
      <c r="AL774" s="64"/>
    </row>
    <row r="775" spans="25:38" x14ac:dyDescent="0.25">
      <c r="Y775" s="63"/>
      <c r="Z775" s="63"/>
      <c r="AA775" s="63"/>
      <c r="AB775" s="63"/>
      <c r="AC775" s="63"/>
      <c r="AD775" s="63"/>
      <c r="AE775" s="63"/>
      <c r="AF775" s="63"/>
      <c r="AG775" s="63"/>
      <c r="AH775" s="63"/>
      <c r="AI775" s="63"/>
      <c r="AJ775" s="63"/>
      <c r="AK775" s="63"/>
      <c r="AL775" s="64"/>
    </row>
    <row r="776" spans="25:38" x14ac:dyDescent="0.25">
      <c r="Y776" s="63"/>
      <c r="Z776" s="63"/>
      <c r="AA776" s="63"/>
      <c r="AB776" s="63"/>
      <c r="AC776" s="63"/>
      <c r="AD776" s="63"/>
      <c r="AE776" s="63"/>
      <c r="AF776" s="63"/>
      <c r="AG776" s="63"/>
      <c r="AH776" s="63"/>
      <c r="AI776" s="63"/>
      <c r="AJ776" s="63"/>
      <c r="AK776" s="63"/>
      <c r="AL776" s="64"/>
    </row>
    <row r="777" spans="25:38" x14ac:dyDescent="0.25">
      <c r="Y777" s="63"/>
      <c r="Z777" s="63"/>
      <c r="AA777" s="63"/>
      <c r="AB777" s="63"/>
      <c r="AC777" s="63"/>
      <c r="AD777" s="63"/>
      <c r="AE777" s="63"/>
      <c r="AF777" s="63"/>
      <c r="AG777" s="63"/>
      <c r="AH777" s="63"/>
      <c r="AI777" s="63"/>
      <c r="AJ777" s="63"/>
      <c r="AK777" s="63"/>
      <c r="AL777" s="64"/>
    </row>
    <row r="778" spans="25:38" x14ac:dyDescent="0.25">
      <c r="Y778" s="63"/>
      <c r="Z778" s="63"/>
      <c r="AA778" s="63"/>
      <c r="AB778" s="63"/>
      <c r="AC778" s="63"/>
      <c r="AD778" s="63"/>
      <c r="AE778" s="63"/>
      <c r="AF778" s="63"/>
      <c r="AG778" s="63"/>
      <c r="AH778" s="63"/>
      <c r="AI778" s="63"/>
      <c r="AJ778" s="63"/>
      <c r="AK778" s="63"/>
      <c r="AL778" s="64"/>
    </row>
    <row r="779" spans="25:38" x14ac:dyDescent="0.25">
      <c r="Y779" s="63"/>
      <c r="Z779" s="63"/>
      <c r="AA779" s="63"/>
      <c r="AB779" s="63"/>
      <c r="AC779" s="63"/>
      <c r="AD779" s="63"/>
      <c r="AE779" s="63"/>
      <c r="AF779" s="63"/>
      <c r="AG779" s="63"/>
      <c r="AH779" s="63"/>
      <c r="AI779" s="63"/>
      <c r="AJ779" s="63"/>
      <c r="AK779" s="63"/>
      <c r="AL779" s="64"/>
    </row>
    <row r="780" spans="25:38" x14ac:dyDescent="0.25">
      <c r="Y780" s="63"/>
      <c r="Z780" s="63"/>
      <c r="AA780" s="63"/>
      <c r="AB780" s="63"/>
      <c r="AC780" s="63"/>
      <c r="AD780" s="63"/>
      <c r="AE780" s="63"/>
      <c r="AF780" s="63"/>
      <c r="AG780" s="63"/>
      <c r="AH780" s="63"/>
      <c r="AI780" s="63"/>
      <c r="AJ780" s="63"/>
      <c r="AK780" s="63"/>
      <c r="AL780" s="64"/>
    </row>
    <row r="781" spans="25:38" x14ac:dyDescent="0.25">
      <c r="Y781" s="63"/>
      <c r="Z781" s="63"/>
      <c r="AA781" s="63"/>
      <c r="AB781" s="63"/>
      <c r="AC781" s="63"/>
      <c r="AD781" s="63"/>
      <c r="AE781" s="63"/>
      <c r="AF781" s="63"/>
      <c r="AG781" s="63"/>
      <c r="AH781" s="63"/>
      <c r="AI781" s="63"/>
      <c r="AJ781" s="63"/>
      <c r="AK781" s="63"/>
      <c r="AL781" s="64"/>
    </row>
    <row r="782" spans="25:38" x14ac:dyDescent="0.25">
      <c r="Y782" s="63"/>
      <c r="Z782" s="63"/>
      <c r="AA782" s="63"/>
      <c r="AB782" s="63"/>
      <c r="AC782" s="63"/>
      <c r="AD782" s="63"/>
      <c r="AE782" s="63"/>
      <c r="AF782" s="63"/>
      <c r="AG782" s="63"/>
      <c r="AH782" s="63"/>
      <c r="AI782" s="63"/>
      <c r="AJ782" s="63"/>
      <c r="AK782" s="63"/>
      <c r="AL782" s="64"/>
    </row>
    <row r="783" spans="25:38" x14ac:dyDescent="0.25">
      <c r="Y783" s="63"/>
      <c r="Z783" s="63"/>
      <c r="AA783" s="63"/>
      <c r="AB783" s="63"/>
      <c r="AC783" s="63"/>
      <c r="AD783" s="63"/>
      <c r="AE783" s="63"/>
      <c r="AF783" s="63"/>
      <c r="AG783" s="63"/>
      <c r="AH783" s="63"/>
      <c r="AI783" s="63"/>
      <c r="AJ783" s="63"/>
      <c r="AK783" s="63"/>
      <c r="AL783" s="64"/>
    </row>
    <row r="784" spans="25:38" x14ac:dyDescent="0.25">
      <c r="Y784" s="63"/>
      <c r="Z784" s="63"/>
      <c r="AA784" s="63"/>
      <c r="AB784" s="63"/>
      <c r="AC784" s="63"/>
      <c r="AD784" s="63"/>
      <c r="AE784" s="63"/>
      <c r="AF784" s="63"/>
      <c r="AG784" s="63"/>
      <c r="AH784" s="63"/>
      <c r="AI784" s="63"/>
      <c r="AJ784" s="63"/>
      <c r="AK784" s="63"/>
      <c r="AL784" s="64"/>
    </row>
    <row r="785" spans="25:38" x14ac:dyDescent="0.25">
      <c r="Y785" s="63"/>
      <c r="Z785" s="63"/>
      <c r="AA785" s="63"/>
      <c r="AB785" s="63"/>
      <c r="AC785" s="63"/>
      <c r="AD785" s="63"/>
      <c r="AE785" s="63"/>
      <c r="AF785" s="63"/>
      <c r="AG785" s="63"/>
      <c r="AH785" s="63"/>
      <c r="AI785" s="63"/>
      <c r="AJ785" s="63"/>
      <c r="AK785" s="63"/>
      <c r="AL785" s="64"/>
    </row>
    <row r="786" spans="25:38" x14ac:dyDescent="0.25">
      <c r="Y786" s="63"/>
      <c r="Z786" s="63"/>
      <c r="AA786" s="63"/>
      <c r="AB786" s="63"/>
      <c r="AC786" s="63"/>
      <c r="AD786" s="63"/>
      <c r="AE786" s="63"/>
      <c r="AF786" s="63"/>
      <c r="AG786" s="63"/>
      <c r="AH786" s="63"/>
      <c r="AI786" s="63"/>
      <c r="AJ786" s="63"/>
      <c r="AK786" s="63"/>
      <c r="AL786" s="64"/>
    </row>
    <row r="787" spans="25:38" x14ac:dyDescent="0.25">
      <c r="Y787" s="63"/>
      <c r="Z787" s="63"/>
      <c r="AA787" s="63"/>
      <c r="AB787" s="63"/>
      <c r="AC787" s="63"/>
      <c r="AD787" s="63"/>
      <c r="AE787" s="63"/>
      <c r="AF787" s="63"/>
      <c r="AG787" s="63"/>
      <c r="AH787" s="63"/>
      <c r="AI787" s="63"/>
      <c r="AJ787" s="63"/>
      <c r="AK787" s="63"/>
      <c r="AL787" s="64"/>
    </row>
    <row r="788" spans="25:38" x14ac:dyDescent="0.25">
      <c r="Y788" s="63"/>
      <c r="Z788" s="63"/>
      <c r="AA788" s="63"/>
      <c r="AB788" s="63"/>
      <c r="AC788" s="63"/>
      <c r="AD788" s="63"/>
      <c r="AE788" s="63"/>
      <c r="AF788" s="63"/>
      <c r="AG788" s="63"/>
      <c r="AH788" s="63"/>
      <c r="AI788" s="63"/>
      <c r="AJ788" s="63"/>
      <c r="AK788" s="63"/>
      <c r="AL788" s="64"/>
    </row>
    <row r="789" spans="25:38" x14ac:dyDescent="0.25">
      <c r="Y789" s="63"/>
      <c r="Z789" s="63"/>
      <c r="AA789" s="63"/>
      <c r="AB789" s="63"/>
      <c r="AC789" s="63"/>
      <c r="AD789" s="63"/>
      <c r="AE789" s="63"/>
      <c r="AF789" s="63"/>
      <c r="AG789" s="63"/>
      <c r="AH789" s="63"/>
      <c r="AI789" s="63"/>
      <c r="AJ789" s="63"/>
      <c r="AK789" s="63"/>
      <c r="AL789" s="64"/>
    </row>
    <row r="790" spans="25:38" x14ac:dyDescent="0.25">
      <c r="Y790" s="63"/>
      <c r="Z790" s="63"/>
      <c r="AA790" s="63"/>
      <c r="AB790" s="63"/>
      <c r="AC790" s="63"/>
      <c r="AD790" s="63"/>
      <c r="AE790" s="63"/>
      <c r="AF790" s="63"/>
      <c r="AG790" s="63"/>
      <c r="AH790" s="63"/>
      <c r="AI790" s="63"/>
      <c r="AJ790" s="63"/>
      <c r="AK790" s="63"/>
      <c r="AL790" s="64"/>
    </row>
    <row r="791" spans="25:38" x14ac:dyDescent="0.25">
      <c r="Y791" s="63"/>
      <c r="Z791" s="63"/>
      <c r="AA791" s="63"/>
      <c r="AB791" s="63"/>
      <c r="AC791" s="63"/>
      <c r="AD791" s="63"/>
      <c r="AE791" s="63"/>
      <c r="AF791" s="63"/>
      <c r="AG791" s="63"/>
      <c r="AH791" s="63"/>
      <c r="AI791" s="63"/>
      <c r="AJ791" s="63"/>
      <c r="AK791" s="63"/>
      <c r="AL791" s="64"/>
    </row>
    <row r="792" spans="25:38" x14ac:dyDescent="0.25">
      <c r="Y792" s="63"/>
      <c r="Z792" s="63"/>
      <c r="AA792" s="63"/>
      <c r="AB792" s="63"/>
      <c r="AC792" s="63"/>
      <c r="AD792" s="63"/>
      <c r="AE792" s="63"/>
      <c r="AF792" s="63"/>
      <c r="AG792" s="63"/>
      <c r="AH792" s="63"/>
      <c r="AI792" s="63"/>
      <c r="AJ792" s="63"/>
      <c r="AK792" s="63"/>
      <c r="AL792" s="64"/>
    </row>
    <row r="793" spans="25:38" x14ac:dyDescent="0.25">
      <c r="Y793" s="63"/>
      <c r="Z793" s="63"/>
      <c r="AA793" s="63"/>
      <c r="AB793" s="63"/>
      <c r="AC793" s="63"/>
      <c r="AD793" s="63"/>
      <c r="AE793" s="63"/>
      <c r="AF793" s="63"/>
      <c r="AG793" s="63"/>
      <c r="AH793" s="63"/>
      <c r="AI793" s="63"/>
      <c r="AJ793" s="63"/>
      <c r="AK793" s="63"/>
      <c r="AL793" s="64"/>
    </row>
    <row r="794" spans="25:38" x14ac:dyDescent="0.25">
      <c r="Y794" s="63"/>
      <c r="Z794" s="63"/>
      <c r="AA794" s="63"/>
      <c r="AB794" s="63"/>
      <c r="AC794" s="63"/>
      <c r="AD794" s="63"/>
      <c r="AE794" s="63"/>
      <c r="AF794" s="63"/>
      <c r="AG794" s="63"/>
      <c r="AH794" s="63"/>
      <c r="AI794" s="63"/>
      <c r="AJ794" s="63"/>
      <c r="AK794" s="63"/>
      <c r="AL794" s="64"/>
    </row>
    <row r="795" spans="25:38" x14ac:dyDescent="0.25">
      <c r="Y795" s="63"/>
      <c r="Z795" s="63"/>
      <c r="AA795" s="63"/>
      <c r="AB795" s="63"/>
      <c r="AC795" s="63"/>
      <c r="AD795" s="63"/>
      <c r="AE795" s="63"/>
      <c r="AF795" s="63"/>
      <c r="AG795" s="63"/>
      <c r="AH795" s="63"/>
      <c r="AI795" s="63"/>
      <c r="AJ795" s="63"/>
      <c r="AK795" s="63"/>
      <c r="AL795" s="64"/>
    </row>
    <row r="796" spans="25:38" x14ac:dyDescent="0.25">
      <c r="Y796" s="63"/>
      <c r="Z796" s="63"/>
      <c r="AA796" s="63"/>
      <c r="AB796" s="63"/>
      <c r="AC796" s="63"/>
      <c r="AD796" s="63"/>
      <c r="AE796" s="63"/>
      <c r="AF796" s="63"/>
      <c r="AG796" s="63"/>
      <c r="AH796" s="63"/>
      <c r="AI796" s="63"/>
      <c r="AJ796" s="63"/>
      <c r="AK796" s="63"/>
      <c r="AL796" s="64"/>
    </row>
    <row r="797" spans="25:38" x14ac:dyDescent="0.25">
      <c r="Y797" s="63"/>
      <c r="Z797" s="63"/>
      <c r="AA797" s="63"/>
      <c r="AB797" s="63"/>
      <c r="AC797" s="63"/>
      <c r="AD797" s="63"/>
      <c r="AE797" s="63"/>
      <c r="AF797" s="63"/>
      <c r="AG797" s="63"/>
      <c r="AH797" s="63"/>
      <c r="AI797" s="63"/>
      <c r="AJ797" s="63"/>
      <c r="AK797" s="63"/>
      <c r="AL797" s="64"/>
    </row>
    <row r="798" spans="25:38" x14ac:dyDescent="0.25">
      <c r="Y798" s="63"/>
      <c r="Z798" s="63"/>
      <c r="AA798" s="63"/>
      <c r="AB798" s="63"/>
      <c r="AC798" s="63"/>
      <c r="AD798" s="63"/>
      <c r="AE798" s="63"/>
      <c r="AF798" s="63"/>
      <c r="AG798" s="63"/>
      <c r="AH798" s="63"/>
      <c r="AI798" s="63"/>
      <c r="AJ798" s="63"/>
      <c r="AK798" s="63"/>
      <c r="AL798" s="64"/>
    </row>
    <row r="799" spans="25:38" x14ac:dyDescent="0.25">
      <c r="Y799" s="63"/>
      <c r="Z799" s="63"/>
      <c r="AA799" s="63"/>
      <c r="AB799" s="63"/>
      <c r="AC799" s="63"/>
      <c r="AD799" s="63"/>
      <c r="AE799" s="63"/>
      <c r="AF799" s="63"/>
      <c r="AG799" s="63"/>
      <c r="AH799" s="63"/>
      <c r="AI799" s="63"/>
      <c r="AJ799" s="63"/>
      <c r="AK799" s="63"/>
      <c r="AL799" s="64"/>
    </row>
    <row r="800" spans="25:38" x14ac:dyDescent="0.25">
      <c r="Y800" s="63"/>
      <c r="Z800" s="63"/>
      <c r="AA800" s="63"/>
      <c r="AB800" s="63"/>
      <c r="AC800" s="63"/>
      <c r="AD800" s="63"/>
      <c r="AE800" s="63"/>
      <c r="AF800" s="63"/>
      <c r="AG800" s="63"/>
      <c r="AH800" s="63"/>
      <c r="AI800" s="63"/>
      <c r="AJ800" s="63"/>
      <c r="AK800" s="63"/>
      <c r="AL800" s="64"/>
    </row>
    <row r="801" spans="25:38" x14ac:dyDescent="0.25">
      <c r="Y801" s="63"/>
      <c r="Z801" s="63"/>
      <c r="AA801" s="63"/>
      <c r="AB801" s="63"/>
      <c r="AC801" s="63"/>
      <c r="AD801" s="63"/>
      <c r="AE801" s="63"/>
      <c r="AF801" s="63"/>
      <c r="AG801" s="63"/>
      <c r="AH801" s="63"/>
      <c r="AI801" s="63"/>
      <c r="AJ801" s="63"/>
      <c r="AK801" s="63"/>
      <c r="AL801" s="64"/>
    </row>
    <row r="802" spans="25:38" x14ac:dyDescent="0.25">
      <c r="Y802" s="63"/>
      <c r="Z802" s="63"/>
      <c r="AA802" s="63"/>
      <c r="AB802" s="63"/>
      <c r="AC802" s="63"/>
      <c r="AD802" s="63"/>
      <c r="AE802" s="63"/>
      <c r="AF802" s="63"/>
      <c r="AG802" s="63"/>
      <c r="AH802" s="63"/>
      <c r="AI802" s="63"/>
      <c r="AJ802" s="63"/>
      <c r="AK802" s="63"/>
      <c r="AL802" s="64"/>
    </row>
    <row r="803" spans="25:38" x14ac:dyDescent="0.25">
      <c r="Y803" s="63"/>
      <c r="Z803" s="63"/>
      <c r="AA803" s="63"/>
      <c r="AB803" s="63"/>
      <c r="AC803" s="63"/>
      <c r="AD803" s="63"/>
      <c r="AE803" s="63"/>
      <c r="AF803" s="63"/>
      <c r="AG803" s="63"/>
      <c r="AH803" s="63"/>
      <c r="AI803" s="63"/>
      <c r="AJ803" s="63"/>
      <c r="AK803" s="63"/>
      <c r="AL803" s="64"/>
    </row>
    <row r="804" spans="25:38" x14ac:dyDescent="0.25">
      <c r="Y804" s="63"/>
      <c r="Z804" s="63"/>
      <c r="AA804" s="63"/>
      <c r="AB804" s="63"/>
      <c r="AC804" s="63"/>
      <c r="AD804" s="63"/>
      <c r="AE804" s="63"/>
      <c r="AF804" s="63"/>
      <c r="AG804" s="63"/>
      <c r="AH804" s="63"/>
      <c r="AI804" s="63"/>
      <c r="AJ804" s="63"/>
      <c r="AK804" s="63"/>
      <c r="AL804" s="64"/>
    </row>
    <row r="805" spans="25:38" x14ac:dyDescent="0.25">
      <c r="Y805" s="63"/>
      <c r="Z805" s="63"/>
      <c r="AA805" s="63"/>
      <c r="AB805" s="63"/>
      <c r="AC805" s="63"/>
      <c r="AD805" s="63"/>
      <c r="AE805" s="63"/>
      <c r="AF805" s="63"/>
      <c r="AG805" s="63"/>
      <c r="AH805" s="63"/>
      <c r="AI805" s="63"/>
      <c r="AJ805" s="63"/>
      <c r="AK805" s="63"/>
      <c r="AL805" s="64"/>
    </row>
    <row r="806" spans="25:38" x14ac:dyDescent="0.25">
      <c r="Y806" s="63"/>
      <c r="Z806" s="63"/>
      <c r="AA806" s="63"/>
      <c r="AB806" s="63"/>
      <c r="AC806" s="63"/>
      <c r="AD806" s="63"/>
      <c r="AE806" s="63"/>
      <c r="AF806" s="63"/>
      <c r="AG806" s="63"/>
      <c r="AH806" s="63"/>
      <c r="AI806" s="63"/>
      <c r="AJ806" s="63"/>
      <c r="AK806" s="63"/>
      <c r="AL806" s="64"/>
    </row>
    <row r="807" spans="25:38" x14ac:dyDescent="0.25">
      <c r="Y807" s="63"/>
      <c r="Z807" s="63"/>
      <c r="AA807" s="63"/>
      <c r="AB807" s="63"/>
      <c r="AC807" s="63"/>
      <c r="AD807" s="63"/>
      <c r="AE807" s="63"/>
      <c r="AF807" s="63"/>
      <c r="AG807" s="63"/>
      <c r="AH807" s="63"/>
      <c r="AI807" s="63"/>
      <c r="AJ807" s="63"/>
      <c r="AK807" s="63"/>
      <c r="AL807" s="64"/>
    </row>
    <row r="808" spans="25:38" x14ac:dyDescent="0.25">
      <c r="Y808" s="63"/>
      <c r="Z808" s="63"/>
      <c r="AA808" s="63"/>
      <c r="AB808" s="63"/>
      <c r="AC808" s="63"/>
      <c r="AD808" s="63"/>
      <c r="AE808" s="63"/>
      <c r="AF808" s="63"/>
      <c r="AG808" s="63"/>
      <c r="AH808" s="63"/>
      <c r="AI808" s="63"/>
      <c r="AJ808" s="63"/>
      <c r="AK808" s="63"/>
      <c r="AL808" s="64"/>
    </row>
    <row r="809" spans="25:38" x14ac:dyDescent="0.25">
      <c r="Y809" s="63"/>
      <c r="Z809" s="63"/>
      <c r="AA809" s="63"/>
      <c r="AB809" s="63"/>
      <c r="AC809" s="63"/>
      <c r="AD809" s="63"/>
      <c r="AE809" s="63"/>
      <c r="AF809" s="63"/>
      <c r="AG809" s="63"/>
      <c r="AH809" s="63"/>
      <c r="AI809" s="63"/>
      <c r="AJ809" s="63"/>
      <c r="AK809" s="63"/>
      <c r="AL809" s="64"/>
    </row>
    <row r="810" spans="25:38" x14ac:dyDescent="0.25">
      <c r="Y810" s="63"/>
      <c r="Z810" s="63"/>
      <c r="AA810" s="63"/>
      <c r="AB810" s="63"/>
      <c r="AC810" s="63"/>
      <c r="AD810" s="63"/>
      <c r="AE810" s="63"/>
      <c r="AF810" s="63"/>
      <c r="AG810" s="63"/>
      <c r="AH810" s="63"/>
      <c r="AI810" s="63"/>
      <c r="AJ810" s="63"/>
      <c r="AK810" s="63"/>
      <c r="AL810" s="64"/>
    </row>
    <row r="811" spans="25:38" x14ac:dyDescent="0.25">
      <c r="Y811" s="63"/>
      <c r="Z811" s="63"/>
      <c r="AA811" s="63"/>
      <c r="AB811" s="63"/>
      <c r="AC811" s="63"/>
      <c r="AD811" s="63"/>
      <c r="AE811" s="63"/>
      <c r="AF811" s="63"/>
      <c r="AG811" s="63"/>
      <c r="AH811" s="63"/>
      <c r="AI811" s="63"/>
      <c r="AJ811" s="63"/>
      <c r="AK811" s="63"/>
      <c r="AL811" s="64"/>
    </row>
    <row r="812" spans="25:38" x14ac:dyDescent="0.25">
      <c r="Y812" s="63"/>
      <c r="Z812" s="63"/>
      <c r="AA812" s="63"/>
      <c r="AB812" s="63"/>
      <c r="AC812" s="63"/>
      <c r="AD812" s="63"/>
      <c r="AE812" s="63"/>
      <c r="AF812" s="63"/>
      <c r="AG812" s="63"/>
      <c r="AH812" s="63"/>
      <c r="AI812" s="63"/>
      <c r="AJ812" s="63"/>
      <c r="AK812" s="63"/>
      <c r="AL812" s="64"/>
    </row>
    <row r="813" spans="25:38" x14ac:dyDescent="0.25">
      <c r="Y813" s="63"/>
      <c r="Z813" s="63"/>
      <c r="AA813" s="63"/>
      <c r="AB813" s="63"/>
      <c r="AC813" s="63"/>
      <c r="AD813" s="63"/>
      <c r="AE813" s="63"/>
      <c r="AF813" s="63"/>
      <c r="AG813" s="63"/>
      <c r="AH813" s="63"/>
      <c r="AI813" s="63"/>
      <c r="AJ813" s="63"/>
      <c r="AK813" s="63"/>
      <c r="AL813" s="64"/>
    </row>
    <row r="814" spans="25:38" x14ac:dyDescent="0.25">
      <c r="Y814" s="63"/>
      <c r="Z814" s="63"/>
      <c r="AA814" s="63"/>
      <c r="AB814" s="63"/>
      <c r="AC814" s="63"/>
      <c r="AD814" s="63"/>
      <c r="AE814" s="63"/>
      <c r="AF814" s="63"/>
      <c r="AG814" s="63"/>
      <c r="AH814" s="63"/>
      <c r="AI814" s="63"/>
      <c r="AJ814" s="63"/>
      <c r="AK814" s="63"/>
      <c r="AL814" s="64"/>
    </row>
    <row r="815" spans="25:38" x14ac:dyDescent="0.25">
      <c r="Y815" s="63"/>
      <c r="Z815" s="63"/>
      <c r="AA815" s="63"/>
      <c r="AB815" s="63"/>
      <c r="AC815" s="63"/>
      <c r="AD815" s="63"/>
      <c r="AE815" s="63"/>
      <c r="AF815" s="63"/>
      <c r="AG815" s="63"/>
      <c r="AH815" s="63"/>
      <c r="AI815" s="63"/>
      <c r="AJ815" s="63"/>
      <c r="AK815" s="63"/>
      <c r="AL815" s="64"/>
    </row>
    <row r="816" spans="25:38" x14ac:dyDescent="0.25">
      <c r="Y816" s="63"/>
      <c r="Z816" s="63"/>
      <c r="AA816" s="63"/>
      <c r="AB816" s="63"/>
      <c r="AC816" s="63"/>
      <c r="AD816" s="63"/>
      <c r="AE816" s="63"/>
      <c r="AF816" s="63"/>
      <c r="AG816" s="63"/>
      <c r="AH816" s="63"/>
      <c r="AI816" s="63"/>
      <c r="AJ816" s="63"/>
      <c r="AK816" s="63"/>
      <c r="AL816" s="64"/>
    </row>
    <row r="817" spans="25:38" x14ac:dyDescent="0.25">
      <c r="Y817" s="63"/>
      <c r="Z817" s="63"/>
      <c r="AA817" s="63"/>
      <c r="AB817" s="63"/>
      <c r="AC817" s="63"/>
      <c r="AD817" s="63"/>
      <c r="AE817" s="63"/>
      <c r="AF817" s="63"/>
      <c r="AG817" s="63"/>
      <c r="AH817" s="63"/>
      <c r="AI817" s="63"/>
      <c r="AJ817" s="63"/>
      <c r="AK817" s="63"/>
      <c r="AL817" s="64"/>
    </row>
    <row r="818" spans="25:38" x14ac:dyDescent="0.25">
      <c r="Y818" s="63"/>
      <c r="Z818" s="63"/>
      <c r="AA818" s="63"/>
      <c r="AB818" s="63"/>
      <c r="AC818" s="63"/>
      <c r="AD818" s="63"/>
      <c r="AE818" s="63"/>
      <c r="AF818" s="63"/>
      <c r="AG818" s="63"/>
      <c r="AH818" s="63"/>
      <c r="AI818" s="63"/>
      <c r="AJ818" s="63"/>
      <c r="AK818" s="63"/>
      <c r="AL818" s="64"/>
    </row>
    <row r="819" spans="25:38" x14ac:dyDescent="0.25">
      <c r="Y819" s="63"/>
      <c r="Z819" s="63"/>
      <c r="AA819" s="63"/>
      <c r="AB819" s="63"/>
      <c r="AC819" s="63"/>
      <c r="AD819" s="63"/>
      <c r="AE819" s="63"/>
      <c r="AF819" s="63"/>
      <c r="AG819" s="63"/>
      <c r="AH819" s="63"/>
      <c r="AI819" s="63"/>
      <c r="AJ819" s="63"/>
      <c r="AK819" s="63"/>
      <c r="AL819" s="64"/>
    </row>
    <row r="820" spans="25:38" x14ac:dyDescent="0.25">
      <c r="Y820" s="63"/>
      <c r="Z820" s="63"/>
      <c r="AA820" s="63"/>
      <c r="AB820" s="63"/>
      <c r="AC820" s="63"/>
      <c r="AD820" s="63"/>
      <c r="AE820" s="63"/>
      <c r="AF820" s="63"/>
      <c r="AG820" s="63"/>
      <c r="AH820" s="63"/>
      <c r="AI820" s="63"/>
      <c r="AJ820" s="63"/>
      <c r="AK820" s="63"/>
      <c r="AL820" s="64"/>
    </row>
    <row r="821" spans="25:38" x14ac:dyDescent="0.25">
      <c r="Y821" s="63"/>
      <c r="Z821" s="63"/>
      <c r="AA821" s="63"/>
      <c r="AB821" s="63"/>
      <c r="AC821" s="63"/>
      <c r="AD821" s="63"/>
      <c r="AE821" s="63"/>
      <c r="AF821" s="63"/>
      <c r="AG821" s="63"/>
      <c r="AH821" s="63"/>
      <c r="AI821" s="63"/>
      <c r="AJ821" s="63"/>
      <c r="AK821" s="63"/>
      <c r="AL821" s="64"/>
    </row>
    <row r="822" spans="25:38" x14ac:dyDescent="0.25">
      <c r="Y822" s="63"/>
      <c r="Z822" s="63"/>
      <c r="AA822" s="63"/>
      <c r="AB822" s="63"/>
      <c r="AC822" s="63"/>
      <c r="AD822" s="63"/>
      <c r="AE822" s="63"/>
      <c r="AF822" s="63"/>
      <c r="AG822" s="63"/>
      <c r="AH822" s="63"/>
      <c r="AI822" s="63"/>
      <c r="AJ822" s="63"/>
      <c r="AK822" s="63"/>
      <c r="AL822" s="64"/>
    </row>
    <row r="823" spans="25:38" x14ac:dyDescent="0.25">
      <c r="Y823" s="63"/>
      <c r="Z823" s="63"/>
      <c r="AA823" s="63"/>
      <c r="AB823" s="63"/>
      <c r="AC823" s="63"/>
      <c r="AD823" s="63"/>
      <c r="AE823" s="63"/>
      <c r="AF823" s="63"/>
      <c r="AG823" s="63"/>
      <c r="AH823" s="63"/>
      <c r="AI823" s="63"/>
      <c r="AJ823" s="63"/>
      <c r="AK823" s="63"/>
      <c r="AL823" s="64"/>
    </row>
    <row r="824" spans="25:38" x14ac:dyDescent="0.25">
      <c r="Y824" s="63"/>
      <c r="Z824" s="63"/>
      <c r="AA824" s="63"/>
      <c r="AB824" s="63"/>
      <c r="AC824" s="63"/>
      <c r="AD824" s="63"/>
      <c r="AE824" s="63"/>
      <c r="AF824" s="63"/>
      <c r="AG824" s="63"/>
      <c r="AH824" s="63"/>
      <c r="AI824" s="63"/>
      <c r="AJ824" s="63"/>
      <c r="AK824" s="63"/>
      <c r="AL824" s="64"/>
    </row>
    <row r="825" spans="25:38" x14ac:dyDescent="0.25">
      <c r="Y825" s="63"/>
      <c r="Z825" s="63"/>
      <c r="AA825" s="63"/>
      <c r="AB825" s="63"/>
      <c r="AC825" s="63"/>
      <c r="AD825" s="63"/>
      <c r="AE825" s="63"/>
      <c r="AF825" s="63"/>
      <c r="AG825" s="63"/>
      <c r="AH825" s="63"/>
      <c r="AI825" s="63"/>
      <c r="AJ825" s="63"/>
      <c r="AK825" s="63"/>
      <c r="AL825" s="64"/>
    </row>
    <row r="826" spans="25:38" x14ac:dyDescent="0.25">
      <c r="Y826" s="63"/>
      <c r="Z826" s="63"/>
      <c r="AA826" s="63"/>
      <c r="AB826" s="63"/>
      <c r="AC826" s="63"/>
      <c r="AD826" s="63"/>
      <c r="AE826" s="63"/>
      <c r="AF826" s="63"/>
      <c r="AG826" s="63"/>
      <c r="AH826" s="63"/>
      <c r="AI826" s="63"/>
      <c r="AJ826" s="63"/>
      <c r="AK826" s="63"/>
      <c r="AL826" s="64"/>
    </row>
    <row r="827" spans="25:38" x14ac:dyDescent="0.25">
      <c r="Y827" s="63"/>
      <c r="Z827" s="63"/>
      <c r="AA827" s="63"/>
      <c r="AB827" s="63"/>
      <c r="AC827" s="63"/>
      <c r="AD827" s="63"/>
      <c r="AE827" s="63"/>
      <c r="AF827" s="63"/>
      <c r="AG827" s="63"/>
      <c r="AH827" s="63"/>
      <c r="AI827" s="63"/>
      <c r="AJ827" s="63"/>
      <c r="AK827" s="63"/>
      <c r="AL827" s="64"/>
    </row>
    <row r="828" spans="25:38" x14ac:dyDescent="0.25">
      <c r="Y828" s="63"/>
      <c r="Z828" s="63"/>
      <c r="AA828" s="63"/>
      <c r="AB828" s="63"/>
      <c r="AC828" s="63"/>
      <c r="AD828" s="63"/>
      <c r="AE828" s="63"/>
      <c r="AF828" s="63"/>
      <c r="AG828" s="63"/>
      <c r="AH828" s="63"/>
      <c r="AI828" s="63"/>
      <c r="AJ828" s="63"/>
      <c r="AK828" s="63"/>
      <c r="AL828" s="64"/>
    </row>
    <row r="829" spans="25:38" x14ac:dyDescent="0.25">
      <c r="Y829" s="63"/>
      <c r="Z829" s="63"/>
      <c r="AA829" s="63"/>
      <c r="AB829" s="63"/>
      <c r="AC829" s="63"/>
      <c r="AD829" s="63"/>
      <c r="AE829" s="63"/>
      <c r="AF829" s="63"/>
      <c r="AG829" s="63"/>
      <c r="AH829" s="63"/>
      <c r="AI829" s="63"/>
      <c r="AJ829" s="63"/>
      <c r="AK829" s="63"/>
      <c r="AL829" s="64"/>
    </row>
    <row r="830" spans="25:38" x14ac:dyDescent="0.25">
      <c r="Y830" s="63"/>
      <c r="Z830" s="63"/>
      <c r="AA830" s="63"/>
      <c r="AB830" s="63"/>
      <c r="AC830" s="63"/>
      <c r="AD830" s="63"/>
      <c r="AE830" s="63"/>
      <c r="AF830" s="63"/>
      <c r="AG830" s="63"/>
      <c r="AH830" s="63"/>
      <c r="AI830" s="63"/>
      <c r="AJ830" s="63"/>
      <c r="AK830" s="63"/>
      <c r="AL830" s="64"/>
    </row>
    <row r="831" spans="25:38" x14ac:dyDescent="0.25">
      <c r="Y831" s="63"/>
      <c r="Z831" s="63"/>
      <c r="AA831" s="63"/>
      <c r="AB831" s="63"/>
      <c r="AC831" s="63"/>
      <c r="AD831" s="63"/>
      <c r="AE831" s="63"/>
      <c r="AF831" s="63"/>
      <c r="AG831" s="63"/>
      <c r="AH831" s="63"/>
      <c r="AI831" s="63"/>
      <c r="AJ831" s="63"/>
      <c r="AK831" s="63"/>
      <c r="AL831" s="64"/>
    </row>
    <row r="832" spans="25:38" x14ac:dyDescent="0.25">
      <c r="Y832" s="63"/>
      <c r="Z832" s="63"/>
      <c r="AA832" s="63"/>
      <c r="AB832" s="63"/>
      <c r="AC832" s="63"/>
      <c r="AD832" s="63"/>
      <c r="AE832" s="63"/>
      <c r="AF832" s="63"/>
      <c r="AG832" s="63"/>
      <c r="AH832" s="63"/>
      <c r="AI832" s="63"/>
      <c r="AJ832" s="63"/>
      <c r="AK832" s="63"/>
      <c r="AL832" s="64"/>
    </row>
    <row r="833" spans="25:38" x14ac:dyDescent="0.25">
      <c r="Y833" s="63"/>
      <c r="Z833" s="63"/>
      <c r="AA833" s="63"/>
      <c r="AB833" s="63"/>
      <c r="AC833" s="63"/>
      <c r="AD833" s="63"/>
      <c r="AE833" s="63"/>
      <c r="AF833" s="63"/>
      <c r="AG833" s="63"/>
      <c r="AH833" s="63"/>
      <c r="AI833" s="63"/>
      <c r="AJ833" s="63"/>
      <c r="AK833" s="63"/>
      <c r="AL833" s="64"/>
    </row>
    <row r="834" spans="25:38" x14ac:dyDescent="0.25">
      <c r="Y834" s="63"/>
      <c r="Z834" s="63"/>
      <c r="AA834" s="63"/>
      <c r="AB834" s="63"/>
      <c r="AC834" s="63"/>
      <c r="AD834" s="63"/>
      <c r="AE834" s="63"/>
      <c r="AF834" s="63"/>
      <c r="AG834" s="63"/>
      <c r="AH834" s="63"/>
      <c r="AI834" s="63"/>
      <c r="AJ834" s="63"/>
      <c r="AK834" s="63"/>
      <c r="AL834" s="64"/>
    </row>
    <row r="835" spans="25:38" x14ac:dyDescent="0.25">
      <c r="Y835" s="63"/>
      <c r="Z835" s="63"/>
      <c r="AA835" s="63"/>
      <c r="AB835" s="63"/>
      <c r="AC835" s="63"/>
      <c r="AD835" s="63"/>
      <c r="AE835" s="63"/>
      <c r="AF835" s="63"/>
      <c r="AG835" s="63"/>
      <c r="AH835" s="63"/>
      <c r="AI835" s="63"/>
      <c r="AJ835" s="63"/>
      <c r="AK835" s="63"/>
      <c r="AL835" s="64"/>
    </row>
    <row r="836" spans="25:38" x14ac:dyDescent="0.25">
      <c r="Y836" s="63"/>
      <c r="Z836" s="63"/>
      <c r="AA836" s="63"/>
      <c r="AB836" s="63"/>
      <c r="AC836" s="63"/>
      <c r="AD836" s="63"/>
      <c r="AE836" s="63"/>
      <c r="AF836" s="63"/>
      <c r="AG836" s="63"/>
      <c r="AH836" s="63"/>
      <c r="AI836" s="63"/>
      <c r="AJ836" s="63"/>
      <c r="AK836" s="63"/>
      <c r="AL836" s="64"/>
    </row>
    <row r="837" spans="25:38" x14ac:dyDescent="0.25">
      <c r="Y837" s="63"/>
      <c r="Z837" s="63"/>
      <c r="AA837" s="63"/>
      <c r="AB837" s="63"/>
      <c r="AC837" s="63"/>
      <c r="AD837" s="63"/>
      <c r="AE837" s="63"/>
      <c r="AF837" s="63"/>
      <c r="AG837" s="63"/>
      <c r="AH837" s="63"/>
      <c r="AI837" s="63"/>
      <c r="AJ837" s="63"/>
      <c r="AK837" s="63"/>
      <c r="AL837" s="64"/>
    </row>
    <row r="838" spans="25:38" x14ac:dyDescent="0.25">
      <c r="Y838" s="63"/>
      <c r="Z838" s="63"/>
      <c r="AA838" s="63"/>
      <c r="AB838" s="63"/>
      <c r="AC838" s="63"/>
      <c r="AD838" s="63"/>
      <c r="AE838" s="63"/>
      <c r="AF838" s="63"/>
      <c r="AG838" s="63"/>
      <c r="AH838" s="63"/>
      <c r="AI838" s="63"/>
      <c r="AJ838" s="63"/>
      <c r="AK838" s="63"/>
      <c r="AL838" s="64"/>
    </row>
    <row r="839" spans="25:38" x14ac:dyDescent="0.25">
      <c r="Y839" s="63"/>
      <c r="Z839" s="63"/>
      <c r="AA839" s="63"/>
      <c r="AB839" s="63"/>
      <c r="AC839" s="63"/>
      <c r="AD839" s="63"/>
      <c r="AE839" s="63"/>
      <c r="AF839" s="63"/>
      <c r="AG839" s="63"/>
      <c r="AH839" s="63"/>
      <c r="AI839" s="63"/>
      <c r="AJ839" s="63"/>
      <c r="AK839" s="63"/>
      <c r="AL839" s="64"/>
    </row>
    <row r="840" spans="25:38" x14ac:dyDescent="0.25">
      <c r="Y840" s="63"/>
      <c r="Z840" s="63"/>
      <c r="AA840" s="63"/>
      <c r="AB840" s="63"/>
      <c r="AC840" s="63"/>
      <c r="AD840" s="63"/>
      <c r="AE840" s="63"/>
      <c r="AF840" s="63"/>
      <c r="AG840" s="63"/>
      <c r="AH840" s="63"/>
      <c r="AI840" s="63"/>
      <c r="AJ840" s="63"/>
      <c r="AK840" s="63"/>
      <c r="AL840" s="64"/>
    </row>
    <row r="841" spans="25:38" x14ac:dyDescent="0.25">
      <c r="Y841" s="63"/>
      <c r="Z841" s="63"/>
      <c r="AA841" s="63"/>
      <c r="AB841" s="63"/>
      <c r="AC841" s="63"/>
      <c r="AD841" s="63"/>
      <c r="AE841" s="63"/>
      <c r="AF841" s="63"/>
      <c r="AG841" s="63"/>
      <c r="AH841" s="63"/>
      <c r="AI841" s="63"/>
      <c r="AJ841" s="63"/>
      <c r="AK841" s="63"/>
      <c r="AL841" s="64"/>
    </row>
    <row r="842" spans="25:38" x14ac:dyDescent="0.25">
      <c r="Y842" s="63"/>
      <c r="Z842" s="63"/>
      <c r="AA842" s="63"/>
      <c r="AB842" s="63"/>
      <c r="AC842" s="63"/>
      <c r="AD842" s="63"/>
      <c r="AE842" s="63"/>
      <c r="AF842" s="63"/>
      <c r="AG842" s="63"/>
      <c r="AH842" s="63"/>
      <c r="AI842" s="63"/>
      <c r="AJ842" s="63"/>
      <c r="AK842" s="63"/>
      <c r="AL842" s="64"/>
    </row>
    <row r="843" spans="25:38" x14ac:dyDescent="0.25">
      <c r="Y843" s="63"/>
      <c r="Z843" s="63"/>
      <c r="AA843" s="63"/>
      <c r="AB843" s="63"/>
      <c r="AC843" s="63"/>
      <c r="AD843" s="63"/>
      <c r="AE843" s="63"/>
      <c r="AF843" s="63"/>
      <c r="AG843" s="63"/>
      <c r="AH843" s="63"/>
      <c r="AI843" s="63"/>
      <c r="AJ843" s="63"/>
      <c r="AK843" s="63"/>
      <c r="AL843" s="64"/>
    </row>
    <row r="844" spans="25:38" x14ac:dyDescent="0.25">
      <c r="Y844" s="63"/>
      <c r="Z844" s="63"/>
      <c r="AA844" s="63"/>
      <c r="AB844" s="63"/>
      <c r="AC844" s="63"/>
      <c r="AD844" s="63"/>
      <c r="AE844" s="63"/>
      <c r="AF844" s="63"/>
      <c r="AG844" s="63"/>
      <c r="AH844" s="63"/>
      <c r="AI844" s="63"/>
      <c r="AJ844" s="63"/>
      <c r="AK844" s="63"/>
      <c r="AL844" s="64"/>
    </row>
    <row r="845" spans="25:38" x14ac:dyDescent="0.25">
      <c r="Y845" s="63"/>
      <c r="Z845" s="63"/>
      <c r="AA845" s="63"/>
      <c r="AB845" s="63"/>
      <c r="AC845" s="63"/>
      <c r="AD845" s="63"/>
      <c r="AE845" s="63"/>
      <c r="AF845" s="63"/>
      <c r="AG845" s="63"/>
      <c r="AH845" s="63"/>
      <c r="AI845" s="63"/>
      <c r="AJ845" s="63"/>
      <c r="AK845" s="63"/>
      <c r="AL845" s="64"/>
    </row>
    <row r="846" spans="25:38" x14ac:dyDescent="0.25">
      <c r="Y846" s="63"/>
      <c r="Z846" s="63"/>
      <c r="AA846" s="63"/>
      <c r="AB846" s="63"/>
      <c r="AC846" s="63"/>
      <c r="AD846" s="63"/>
      <c r="AE846" s="63"/>
      <c r="AF846" s="63"/>
      <c r="AG846" s="63"/>
      <c r="AH846" s="63"/>
      <c r="AI846" s="63"/>
      <c r="AJ846" s="63"/>
      <c r="AK846" s="63"/>
      <c r="AL846" s="64"/>
    </row>
    <row r="847" spans="25:38" x14ac:dyDescent="0.25">
      <c r="Y847" s="63"/>
      <c r="Z847" s="63"/>
      <c r="AA847" s="63"/>
      <c r="AB847" s="63"/>
      <c r="AC847" s="63"/>
      <c r="AD847" s="63"/>
      <c r="AE847" s="63"/>
      <c r="AF847" s="63"/>
      <c r="AG847" s="63"/>
      <c r="AH847" s="63"/>
      <c r="AI847" s="63"/>
      <c r="AJ847" s="63"/>
      <c r="AK847" s="63"/>
      <c r="AL847" s="64"/>
    </row>
    <row r="848" spans="25:38" x14ac:dyDescent="0.25">
      <c r="Y848" s="63"/>
      <c r="Z848" s="63"/>
      <c r="AA848" s="63"/>
      <c r="AB848" s="63"/>
      <c r="AC848" s="63"/>
      <c r="AD848" s="63"/>
      <c r="AE848" s="63"/>
      <c r="AF848" s="63"/>
      <c r="AG848" s="63"/>
      <c r="AH848" s="63"/>
      <c r="AI848" s="63"/>
      <c r="AJ848" s="63"/>
      <c r="AK848" s="63"/>
      <c r="AL848" s="64"/>
    </row>
    <row r="849" spans="25:38" x14ac:dyDescent="0.25">
      <c r="Y849" s="63"/>
      <c r="Z849" s="63"/>
      <c r="AA849" s="63"/>
      <c r="AB849" s="63"/>
      <c r="AC849" s="63"/>
      <c r="AD849" s="63"/>
      <c r="AE849" s="63"/>
      <c r="AF849" s="63"/>
      <c r="AG849" s="63"/>
      <c r="AH849" s="63"/>
      <c r="AI849" s="63"/>
      <c r="AJ849" s="63"/>
      <c r="AK849" s="63"/>
      <c r="AL849" s="64"/>
    </row>
    <row r="850" spans="25:38" x14ac:dyDescent="0.25">
      <c r="Y850" s="63"/>
      <c r="Z850" s="63"/>
      <c r="AA850" s="63"/>
      <c r="AB850" s="63"/>
      <c r="AC850" s="63"/>
      <c r="AD850" s="63"/>
      <c r="AE850" s="63"/>
      <c r="AF850" s="63"/>
      <c r="AG850" s="63"/>
      <c r="AH850" s="63"/>
      <c r="AI850" s="63"/>
      <c r="AJ850" s="63"/>
      <c r="AK850" s="63"/>
      <c r="AL850" s="64"/>
    </row>
    <row r="851" spans="25:38" x14ac:dyDescent="0.25">
      <c r="Y851" s="63"/>
      <c r="Z851" s="63"/>
      <c r="AA851" s="63"/>
      <c r="AB851" s="63"/>
      <c r="AC851" s="63"/>
      <c r="AD851" s="63"/>
      <c r="AE851" s="63"/>
      <c r="AF851" s="63"/>
      <c r="AG851" s="63"/>
      <c r="AH851" s="63"/>
      <c r="AI851" s="63"/>
      <c r="AJ851" s="63"/>
      <c r="AK851" s="63"/>
      <c r="AL851" s="64"/>
    </row>
    <row r="852" spans="25:38" x14ac:dyDescent="0.25">
      <c r="Y852" s="63"/>
      <c r="Z852" s="63"/>
      <c r="AA852" s="63"/>
      <c r="AB852" s="63"/>
      <c r="AC852" s="63"/>
      <c r="AD852" s="63"/>
      <c r="AE852" s="63"/>
      <c r="AF852" s="63"/>
      <c r="AG852" s="63"/>
      <c r="AH852" s="63"/>
      <c r="AI852" s="63"/>
      <c r="AJ852" s="63"/>
      <c r="AK852" s="63"/>
      <c r="AL852" s="64"/>
    </row>
    <row r="853" spans="25:38" x14ac:dyDescent="0.25">
      <c r="Y853" s="63"/>
      <c r="Z853" s="63"/>
      <c r="AA853" s="63"/>
      <c r="AB853" s="63"/>
      <c r="AC853" s="63"/>
      <c r="AD853" s="63"/>
      <c r="AE853" s="63"/>
      <c r="AF853" s="63"/>
      <c r="AG853" s="63"/>
      <c r="AH853" s="63"/>
      <c r="AI853" s="63"/>
      <c r="AJ853" s="63"/>
      <c r="AK853" s="63"/>
      <c r="AL853" s="64"/>
    </row>
    <row r="854" spans="25:38" x14ac:dyDescent="0.25">
      <c r="Y854" s="63"/>
      <c r="Z854" s="63"/>
      <c r="AA854" s="63"/>
      <c r="AB854" s="63"/>
      <c r="AC854" s="63"/>
      <c r="AD854" s="63"/>
      <c r="AE854" s="63"/>
      <c r="AF854" s="63"/>
      <c r="AG854" s="63"/>
      <c r="AH854" s="63"/>
      <c r="AI854" s="63"/>
      <c r="AJ854" s="63"/>
      <c r="AK854" s="63"/>
      <c r="AL854" s="64"/>
    </row>
    <row r="855" spans="25:38" x14ac:dyDescent="0.25">
      <c r="Y855" s="63"/>
      <c r="Z855" s="63"/>
      <c r="AA855" s="63"/>
      <c r="AB855" s="63"/>
      <c r="AC855" s="63"/>
      <c r="AD855" s="63"/>
      <c r="AE855" s="63"/>
      <c r="AF855" s="63"/>
      <c r="AG855" s="63"/>
      <c r="AH855" s="63"/>
      <c r="AI855" s="63"/>
      <c r="AJ855" s="63"/>
      <c r="AK855" s="63"/>
      <c r="AL855" s="64"/>
    </row>
    <row r="856" spans="25:38" x14ac:dyDescent="0.25">
      <c r="Y856" s="63"/>
      <c r="Z856" s="63"/>
      <c r="AA856" s="63"/>
      <c r="AB856" s="63"/>
      <c r="AC856" s="63"/>
      <c r="AD856" s="63"/>
      <c r="AE856" s="63"/>
      <c r="AF856" s="63"/>
      <c r="AG856" s="63"/>
      <c r="AH856" s="63"/>
      <c r="AI856" s="63"/>
      <c r="AJ856" s="63"/>
      <c r="AK856" s="63"/>
      <c r="AL856" s="64"/>
    </row>
    <row r="857" spans="25:38" x14ac:dyDescent="0.25">
      <c r="Y857" s="63"/>
      <c r="Z857" s="63"/>
      <c r="AA857" s="63"/>
      <c r="AB857" s="63"/>
      <c r="AC857" s="63"/>
      <c r="AD857" s="63"/>
      <c r="AE857" s="63"/>
      <c r="AF857" s="63"/>
      <c r="AG857" s="63"/>
      <c r="AH857" s="63"/>
      <c r="AI857" s="63"/>
      <c r="AJ857" s="63"/>
      <c r="AK857" s="63"/>
      <c r="AL857" s="64"/>
    </row>
    <row r="858" spans="25:38" x14ac:dyDescent="0.25">
      <c r="Y858" s="63"/>
      <c r="Z858" s="63"/>
      <c r="AA858" s="63"/>
      <c r="AB858" s="63"/>
      <c r="AC858" s="63"/>
      <c r="AD858" s="63"/>
      <c r="AE858" s="63"/>
      <c r="AF858" s="63"/>
      <c r="AG858" s="63"/>
      <c r="AH858" s="63"/>
      <c r="AI858" s="63"/>
      <c r="AJ858" s="63"/>
      <c r="AK858" s="63"/>
      <c r="AL858" s="64"/>
    </row>
    <row r="859" spans="25:38" x14ac:dyDescent="0.25">
      <c r="Y859" s="63"/>
      <c r="Z859" s="63"/>
      <c r="AA859" s="63"/>
      <c r="AB859" s="63"/>
      <c r="AC859" s="63"/>
      <c r="AD859" s="63"/>
      <c r="AE859" s="63"/>
      <c r="AF859" s="63"/>
      <c r="AG859" s="63"/>
      <c r="AH859" s="63"/>
      <c r="AI859" s="63"/>
      <c r="AJ859" s="63"/>
      <c r="AK859" s="63"/>
      <c r="AL859" s="64"/>
    </row>
    <row r="860" spans="25:38" x14ac:dyDescent="0.25">
      <c r="Y860" s="63"/>
      <c r="Z860" s="63"/>
      <c r="AA860" s="63"/>
      <c r="AB860" s="63"/>
      <c r="AC860" s="63"/>
      <c r="AD860" s="63"/>
      <c r="AE860" s="63"/>
      <c r="AF860" s="63"/>
      <c r="AG860" s="63"/>
      <c r="AH860" s="63"/>
      <c r="AI860" s="63"/>
      <c r="AJ860" s="63"/>
      <c r="AK860" s="63"/>
      <c r="AL860" s="64"/>
    </row>
    <row r="861" spans="25:38" x14ac:dyDescent="0.25">
      <c r="Y861" s="63"/>
      <c r="Z861" s="63"/>
      <c r="AA861" s="63"/>
      <c r="AB861" s="63"/>
      <c r="AC861" s="63"/>
      <c r="AD861" s="63"/>
      <c r="AE861" s="63"/>
      <c r="AF861" s="63"/>
      <c r="AG861" s="63"/>
      <c r="AH861" s="63"/>
      <c r="AI861" s="63"/>
      <c r="AJ861" s="63"/>
      <c r="AK861" s="63"/>
      <c r="AL861" s="64"/>
    </row>
    <row r="862" spans="25:38" x14ac:dyDescent="0.25">
      <c r="Y862" s="63"/>
      <c r="Z862" s="63"/>
      <c r="AA862" s="63"/>
      <c r="AB862" s="63"/>
      <c r="AC862" s="63"/>
      <c r="AD862" s="63"/>
      <c r="AE862" s="63"/>
      <c r="AF862" s="63"/>
      <c r="AG862" s="63"/>
      <c r="AH862" s="63"/>
      <c r="AI862" s="63"/>
      <c r="AJ862" s="63"/>
      <c r="AK862" s="63"/>
      <c r="AL862" s="64"/>
    </row>
    <row r="863" spans="25:38" x14ac:dyDescent="0.25">
      <c r="Y863" s="63"/>
      <c r="Z863" s="63"/>
      <c r="AA863" s="63"/>
      <c r="AB863" s="63"/>
      <c r="AC863" s="63"/>
      <c r="AD863" s="63"/>
      <c r="AE863" s="63"/>
      <c r="AF863" s="63"/>
      <c r="AG863" s="63"/>
      <c r="AH863" s="63"/>
      <c r="AI863" s="63"/>
      <c r="AJ863" s="63"/>
      <c r="AK863" s="63"/>
      <c r="AL863" s="64"/>
    </row>
    <row r="864" spans="25:38" x14ac:dyDescent="0.25">
      <c r="Y864" s="63"/>
      <c r="Z864" s="63"/>
      <c r="AA864" s="63"/>
      <c r="AB864" s="63"/>
      <c r="AC864" s="63"/>
      <c r="AD864" s="63"/>
      <c r="AE864" s="63"/>
      <c r="AF864" s="63"/>
      <c r="AG864" s="63"/>
      <c r="AH864" s="63"/>
      <c r="AI864" s="63"/>
      <c r="AJ864" s="63"/>
      <c r="AK864" s="63"/>
      <c r="AL864" s="64"/>
    </row>
    <row r="865" spans="25:38" x14ac:dyDescent="0.25">
      <c r="Y865" s="63"/>
      <c r="Z865" s="63"/>
      <c r="AA865" s="63"/>
      <c r="AB865" s="63"/>
      <c r="AC865" s="63"/>
      <c r="AD865" s="63"/>
      <c r="AE865" s="63"/>
      <c r="AF865" s="63"/>
      <c r="AG865" s="63"/>
      <c r="AH865" s="63"/>
      <c r="AI865" s="63"/>
      <c r="AJ865" s="63"/>
      <c r="AK865" s="63"/>
      <c r="AL865" s="64"/>
    </row>
    <row r="866" spans="25:38" x14ac:dyDescent="0.25">
      <c r="Y866" s="63"/>
      <c r="Z866" s="63"/>
      <c r="AA866" s="63"/>
      <c r="AB866" s="63"/>
      <c r="AC866" s="63"/>
      <c r="AD866" s="63"/>
      <c r="AE866" s="63"/>
      <c r="AF866" s="63"/>
      <c r="AG866" s="63"/>
      <c r="AH866" s="63"/>
      <c r="AI866" s="63"/>
      <c r="AJ866" s="63"/>
      <c r="AK866" s="63"/>
      <c r="AL866" s="64"/>
    </row>
    <row r="867" spans="25:38" x14ac:dyDescent="0.25">
      <c r="Y867" s="63"/>
      <c r="Z867" s="63"/>
      <c r="AA867" s="63"/>
      <c r="AB867" s="63"/>
      <c r="AC867" s="63"/>
      <c r="AD867" s="63"/>
      <c r="AE867" s="63"/>
      <c r="AF867" s="63"/>
      <c r="AG867" s="63"/>
      <c r="AH867" s="63"/>
      <c r="AI867" s="63"/>
      <c r="AJ867" s="63"/>
      <c r="AK867" s="63"/>
      <c r="AL867" s="64"/>
    </row>
    <row r="868" spans="25:38" x14ac:dyDescent="0.25">
      <c r="Y868" s="63"/>
      <c r="Z868" s="63"/>
      <c r="AA868" s="63"/>
      <c r="AB868" s="63"/>
      <c r="AC868" s="63"/>
      <c r="AD868" s="63"/>
      <c r="AE868" s="63"/>
      <c r="AF868" s="63"/>
      <c r="AG868" s="63"/>
      <c r="AH868" s="63"/>
      <c r="AI868" s="63"/>
      <c r="AJ868" s="63"/>
      <c r="AK868" s="63"/>
      <c r="AL868" s="64"/>
    </row>
    <row r="869" spans="25:38" x14ac:dyDescent="0.25">
      <c r="Y869" s="63"/>
      <c r="Z869" s="63"/>
      <c r="AA869" s="63"/>
      <c r="AB869" s="63"/>
      <c r="AC869" s="63"/>
      <c r="AD869" s="63"/>
      <c r="AE869" s="63"/>
      <c r="AF869" s="63"/>
      <c r="AG869" s="63"/>
      <c r="AH869" s="63"/>
      <c r="AI869" s="63"/>
      <c r="AJ869" s="63"/>
      <c r="AK869" s="63"/>
      <c r="AL869" s="64"/>
    </row>
    <row r="870" spans="25:38" x14ac:dyDescent="0.25">
      <c r="Y870" s="63"/>
      <c r="Z870" s="63"/>
      <c r="AA870" s="63"/>
      <c r="AB870" s="63"/>
      <c r="AC870" s="63"/>
      <c r="AD870" s="63"/>
      <c r="AE870" s="63"/>
      <c r="AF870" s="63"/>
      <c r="AG870" s="63"/>
      <c r="AH870" s="63"/>
      <c r="AI870" s="63"/>
      <c r="AJ870" s="63"/>
      <c r="AK870" s="63"/>
      <c r="AL870" s="64"/>
    </row>
    <row r="871" spans="25:38" x14ac:dyDescent="0.25">
      <c r="Y871" s="63"/>
      <c r="Z871" s="63"/>
      <c r="AA871" s="63"/>
      <c r="AB871" s="63"/>
      <c r="AC871" s="63"/>
      <c r="AD871" s="63"/>
      <c r="AE871" s="63"/>
      <c r="AF871" s="63"/>
      <c r="AG871" s="63"/>
      <c r="AH871" s="63"/>
      <c r="AI871" s="63"/>
      <c r="AJ871" s="63"/>
      <c r="AK871" s="63"/>
      <c r="AL871" s="64"/>
    </row>
    <row r="872" spans="25:38" x14ac:dyDescent="0.25">
      <c r="Y872" s="63"/>
      <c r="Z872" s="63"/>
      <c r="AA872" s="63"/>
      <c r="AB872" s="63"/>
      <c r="AC872" s="63"/>
      <c r="AD872" s="63"/>
      <c r="AE872" s="63"/>
      <c r="AF872" s="63"/>
      <c r="AG872" s="63"/>
      <c r="AH872" s="63"/>
      <c r="AI872" s="63"/>
      <c r="AJ872" s="63"/>
      <c r="AK872" s="63"/>
      <c r="AL872" s="64"/>
    </row>
    <row r="873" spans="25:38" x14ac:dyDescent="0.25">
      <c r="Y873" s="63"/>
      <c r="Z873" s="63"/>
      <c r="AA873" s="63"/>
      <c r="AB873" s="63"/>
      <c r="AC873" s="63"/>
      <c r="AD873" s="63"/>
      <c r="AE873" s="63"/>
      <c r="AF873" s="63"/>
      <c r="AG873" s="63"/>
      <c r="AH873" s="63"/>
      <c r="AI873" s="63"/>
      <c r="AJ873" s="63"/>
      <c r="AK873" s="63"/>
      <c r="AL873" s="64"/>
    </row>
    <row r="874" spans="25:38" x14ac:dyDescent="0.25">
      <c r="Y874" s="63"/>
      <c r="Z874" s="63"/>
      <c r="AA874" s="63"/>
      <c r="AB874" s="63"/>
      <c r="AC874" s="63"/>
      <c r="AD874" s="63"/>
      <c r="AE874" s="63"/>
      <c r="AF874" s="63"/>
      <c r="AG874" s="63"/>
      <c r="AH874" s="63"/>
      <c r="AI874" s="63"/>
      <c r="AJ874" s="63"/>
      <c r="AK874" s="63"/>
      <c r="AL874" s="64"/>
    </row>
    <row r="875" spans="25:38" x14ac:dyDescent="0.25">
      <c r="Y875" s="63"/>
      <c r="Z875" s="63"/>
      <c r="AA875" s="63"/>
      <c r="AB875" s="63"/>
      <c r="AC875" s="63"/>
      <c r="AD875" s="63"/>
      <c r="AE875" s="63"/>
      <c r="AF875" s="63"/>
      <c r="AG875" s="63"/>
      <c r="AH875" s="63"/>
      <c r="AI875" s="63"/>
      <c r="AJ875" s="63"/>
      <c r="AK875" s="63"/>
      <c r="AL875" s="64"/>
    </row>
    <row r="876" spans="25:38" x14ac:dyDescent="0.25">
      <c r="Y876" s="63"/>
      <c r="Z876" s="63"/>
      <c r="AA876" s="63"/>
      <c r="AB876" s="63"/>
      <c r="AC876" s="63"/>
      <c r="AD876" s="63"/>
      <c r="AE876" s="63"/>
      <c r="AF876" s="63"/>
      <c r="AG876" s="63"/>
      <c r="AH876" s="63"/>
      <c r="AI876" s="63"/>
      <c r="AJ876" s="63"/>
      <c r="AK876" s="63"/>
      <c r="AL876" s="64"/>
    </row>
    <row r="877" spans="25:38" x14ac:dyDescent="0.25">
      <c r="Y877" s="63"/>
      <c r="Z877" s="63"/>
      <c r="AA877" s="63"/>
      <c r="AB877" s="63"/>
      <c r="AC877" s="63"/>
      <c r="AD877" s="63"/>
      <c r="AE877" s="63"/>
      <c r="AF877" s="63"/>
      <c r="AG877" s="63"/>
      <c r="AH877" s="63"/>
      <c r="AI877" s="63"/>
      <c r="AJ877" s="63"/>
      <c r="AK877" s="63"/>
      <c r="AL877" s="64"/>
    </row>
    <row r="878" spans="25:38" x14ac:dyDescent="0.25">
      <c r="Y878" s="63"/>
      <c r="Z878" s="63"/>
      <c r="AA878" s="63"/>
      <c r="AB878" s="63"/>
      <c r="AC878" s="63"/>
      <c r="AD878" s="63"/>
      <c r="AE878" s="63"/>
      <c r="AF878" s="63"/>
      <c r="AG878" s="63"/>
      <c r="AH878" s="63"/>
      <c r="AI878" s="63"/>
      <c r="AJ878" s="63"/>
      <c r="AK878" s="63"/>
      <c r="AL878" s="64"/>
    </row>
    <row r="879" spans="25:38" x14ac:dyDescent="0.25">
      <c r="Y879" s="63"/>
      <c r="Z879" s="63"/>
      <c r="AA879" s="63"/>
      <c r="AB879" s="63"/>
      <c r="AC879" s="63"/>
      <c r="AD879" s="63"/>
      <c r="AE879" s="63"/>
      <c r="AF879" s="63"/>
      <c r="AG879" s="63"/>
      <c r="AH879" s="63"/>
      <c r="AI879" s="63"/>
      <c r="AJ879" s="63"/>
      <c r="AK879" s="63"/>
      <c r="AL879" s="64"/>
    </row>
    <row r="880" spans="25:38" x14ac:dyDescent="0.25">
      <c r="Y880" s="63"/>
      <c r="Z880" s="63"/>
      <c r="AA880" s="63"/>
      <c r="AB880" s="63"/>
      <c r="AC880" s="63"/>
      <c r="AD880" s="63"/>
      <c r="AE880" s="63"/>
      <c r="AF880" s="63"/>
      <c r="AG880" s="63"/>
      <c r="AH880" s="63"/>
      <c r="AI880" s="63"/>
      <c r="AJ880" s="63"/>
      <c r="AK880" s="63"/>
      <c r="AL880" s="64"/>
    </row>
    <row r="881" spans="25:38" x14ac:dyDescent="0.25">
      <c r="Y881" s="63"/>
      <c r="Z881" s="63"/>
      <c r="AA881" s="63"/>
      <c r="AB881" s="63"/>
      <c r="AC881" s="63"/>
      <c r="AD881" s="63"/>
      <c r="AE881" s="63"/>
      <c r="AF881" s="63"/>
      <c r="AG881" s="63"/>
      <c r="AH881" s="63"/>
      <c r="AI881" s="63"/>
      <c r="AJ881" s="63"/>
      <c r="AK881" s="63"/>
      <c r="AL881" s="64"/>
    </row>
    <row r="882" spans="25:38" x14ac:dyDescent="0.25">
      <c r="Y882" s="63"/>
      <c r="Z882" s="63"/>
      <c r="AA882" s="63"/>
      <c r="AB882" s="63"/>
      <c r="AC882" s="63"/>
      <c r="AD882" s="63"/>
      <c r="AE882" s="63"/>
      <c r="AF882" s="63"/>
      <c r="AG882" s="63"/>
      <c r="AH882" s="63"/>
      <c r="AI882" s="63"/>
      <c r="AJ882" s="63"/>
      <c r="AK882" s="63"/>
      <c r="AL882" s="64"/>
    </row>
    <row r="883" spans="25:38" x14ac:dyDescent="0.25">
      <c r="Y883" s="63"/>
      <c r="Z883" s="63"/>
      <c r="AA883" s="63"/>
      <c r="AB883" s="63"/>
      <c r="AC883" s="63"/>
      <c r="AD883" s="63"/>
      <c r="AE883" s="63"/>
      <c r="AF883" s="63"/>
      <c r="AG883" s="63"/>
      <c r="AH883" s="63"/>
      <c r="AI883" s="63"/>
      <c r="AJ883" s="63"/>
      <c r="AK883" s="63"/>
      <c r="AL883" s="64"/>
    </row>
    <row r="884" spans="25:38" x14ac:dyDescent="0.25">
      <c r="Y884" s="63"/>
      <c r="Z884" s="63"/>
      <c r="AA884" s="63"/>
      <c r="AB884" s="63"/>
      <c r="AC884" s="63"/>
      <c r="AD884" s="63"/>
      <c r="AE884" s="63"/>
      <c r="AF884" s="63"/>
      <c r="AG884" s="63"/>
      <c r="AH884" s="63"/>
      <c r="AI884" s="63"/>
      <c r="AJ884" s="63"/>
      <c r="AK884" s="63"/>
      <c r="AL884" s="64"/>
    </row>
    <row r="885" spans="25:38" x14ac:dyDescent="0.25">
      <c r="Y885" s="63"/>
      <c r="Z885" s="63"/>
      <c r="AA885" s="63"/>
      <c r="AB885" s="63"/>
      <c r="AC885" s="63"/>
      <c r="AD885" s="63"/>
      <c r="AE885" s="63"/>
      <c r="AF885" s="63"/>
      <c r="AG885" s="63"/>
      <c r="AH885" s="63"/>
      <c r="AI885" s="63"/>
      <c r="AJ885" s="63"/>
      <c r="AK885" s="63"/>
      <c r="AL885" s="64"/>
    </row>
    <row r="886" spans="25:38" x14ac:dyDescent="0.25">
      <c r="Y886" s="63"/>
      <c r="Z886" s="63"/>
      <c r="AA886" s="63"/>
      <c r="AB886" s="63"/>
      <c r="AC886" s="63"/>
      <c r="AD886" s="63"/>
      <c r="AE886" s="63"/>
      <c r="AF886" s="63"/>
      <c r="AG886" s="63"/>
      <c r="AH886" s="63"/>
      <c r="AI886" s="63"/>
      <c r="AJ886" s="63"/>
      <c r="AK886" s="63"/>
      <c r="AL886" s="64"/>
    </row>
    <row r="887" spans="25:38" x14ac:dyDescent="0.25">
      <c r="Y887" s="63"/>
      <c r="Z887" s="63"/>
      <c r="AA887" s="63"/>
      <c r="AB887" s="63"/>
      <c r="AC887" s="63"/>
      <c r="AD887" s="63"/>
      <c r="AE887" s="63"/>
      <c r="AF887" s="63"/>
      <c r="AG887" s="63"/>
      <c r="AH887" s="63"/>
      <c r="AI887" s="63"/>
      <c r="AJ887" s="63"/>
      <c r="AK887" s="63"/>
      <c r="AL887" s="64"/>
    </row>
    <row r="888" spans="25:38" x14ac:dyDescent="0.25">
      <c r="Y888" s="63"/>
      <c r="Z888" s="63"/>
      <c r="AA888" s="63"/>
      <c r="AB888" s="63"/>
      <c r="AC888" s="63"/>
      <c r="AD888" s="63"/>
      <c r="AE888" s="63"/>
      <c r="AF888" s="63"/>
      <c r="AG888" s="63"/>
      <c r="AH888" s="63"/>
      <c r="AI888" s="63"/>
      <c r="AJ888" s="63"/>
      <c r="AK888" s="63"/>
      <c r="AL888" s="64"/>
    </row>
    <row r="889" spans="25:38" x14ac:dyDescent="0.25">
      <c r="Y889" s="63"/>
      <c r="Z889" s="63"/>
      <c r="AA889" s="63"/>
      <c r="AB889" s="63"/>
      <c r="AC889" s="63"/>
      <c r="AD889" s="63"/>
      <c r="AE889" s="63"/>
      <c r="AF889" s="63"/>
      <c r="AG889" s="63"/>
      <c r="AH889" s="63"/>
      <c r="AI889" s="63"/>
      <c r="AJ889" s="63"/>
      <c r="AK889" s="63"/>
      <c r="AL889" s="64"/>
    </row>
    <row r="890" spans="25:38" x14ac:dyDescent="0.25">
      <c r="Y890" s="63"/>
      <c r="Z890" s="63"/>
      <c r="AA890" s="63"/>
      <c r="AB890" s="63"/>
      <c r="AC890" s="63"/>
      <c r="AD890" s="63"/>
      <c r="AE890" s="63"/>
      <c r="AF890" s="63"/>
      <c r="AG890" s="63"/>
      <c r="AH890" s="63"/>
      <c r="AI890" s="63"/>
      <c r="AJ890" s="63"/>
      <c r="AK890" s="63"/>
      <c r="AL890" s="64"/>
    </row>
    <row r="891" spans="25:38" x14ac:dyDescent="0.25">
      <c r="Y891" s="63"/>
      <c r="Z891" s="63"/>
      <c r="AA891" s="63"/>
      <c r="AB891" s="63"/>
      <c r="AC891" s="63"/>
      <c r="AD891" s="63"/>
      <c r="AE891" s="63"/>
      <c r="AF891" s="63"/>
      <c r="AG891" s="63"/>
      <c r="AH891" s="63"/>
      <c r="AI891" s="63"/>
      <c r="AJ891" s="63"/>
      <c r="AK891" s="63"/>
      <c r="AL891" s="64"/>
    </row>
    <row r="892" spans="25:38" x14ac:dyDescent="0.25">
      <c r="Y892" s="63"/>
      <c r="Z892" s="63"/>
      <c r="AA892" s="63"/>
      <c r="AB892" s="63"/>
      <c r="AC892" s="63"/>
      <c r="AD892" s="63"/>
      <c r="AE892" s="63"/>
      <c r="AF892" s="63"/>
      <c r="AG892" s="63"/>
      <c r="AH892" s="63"/>
      <c r="AI892" s="63"/>
      <c r="AJ892" s="63"/>
      <c r="AK892" s="63"/>
      <c r="AL892" s="64"/>
    </row>
    <row r="893" spans="25:38" x14ac:dyDescent="0.25">
      <c r="Y893" s="63"/>
      <c r="Z893" s="63"/>
      <c r="AA893" s="63"/>
      <c r="AB893" s="63"/>
      <c r="AC893" s="63"/>
      <c r="AD893" s="63"/>
      <c r="AE893" s="63"/>
      <c r="AF893" s="63"/>
      <c r="AG893" s="63"/>
      <c r="AH893" s="63"/>
      <c r="AI893" s="63"/>
      <c r="AJ893" s="63"/>
      <c r="AK893" s="63"/>
      <c r="AL893" s="64"/>
    </row>
    <row r="894" spans="25:38" x14ac:dyDescent="0.25">
      <c r="Y894" s="63"/>
      <c r="Z894" s="63"/>
      <c r="AA894" s="63"/>
      <c r="AB894" s="63"/>
      <c r="AC894" s="63"/>
      <c r="AD894" s="63"/>
      <c r="AE894" s="63"/>
      <c r="AF894" s="63"/>
      <c r="AG894" s="63"/>
      <c r="AH894" s="63"/>
      <c r="AI894" s="63"/>
      <c r="AJ894" s="63"/>
      <c r="AK894" s="63"/>
      <c r="AL894" s="64"/>
    </row>
    <row r="895" spans="25:38" x14ac:dyDescent="0.25">
      <c r="Y895" s="63"/>
      <c r="Z895" s="63"/>
      <c r="AA895" s="63"/>
      <c r="AB895" s="63"/>
      <c r="AC895" s="63"/>
      <c r="AD895" s="63"/>
      <c r="AE895" s="63"/>
      <c r="AF895" s="63"/>
      <c r="AG895" s="63"/>
      <c r="AH895" s="63"/>
      <c r="AI895" s="63"/>
      <c r="AJ895" s="63"/>
      <c r="AK895" s="63"/>
      <c r="AL895" s="64"/>
    </row>
    <row r="896" spans="25:38" x14ac:dyDescent="0.25">
      <c r="Y896" s="63"/>
      <c r="Z896" s="63"/>
      <c r="AA896" s="63"/>
      <c r="AB896" s="63"/>
      <c r="AC896" s="63"/>
      <c r="AD896" s="63"/>
      <c r="AE896" s="63"/>
      <c r="AF896" s="63"/>
      <c r="AG896" s="63"/>
      <c r="AH896" s="63"/>
      <c r="AI896" s="63"/>
      <c r="AJ896" s="63"/>
      <c r="AK896" s="63"/>
      <c r="AL896" s="64"/>
    </row>
    <row r="897" spans="25:38" x14ac:dyDescent="0.25">
      <c r="Y897" s="63"/>
      <c r="Z897" s="63"/>
      <c r="AA897" s="63"/>
      <c r="AB897" s="63"/>
      <c r="AC897" s="63"/>
      <c r="AD897" s="63"/>
      <c r="AE897" s="63"/>
      <c r="AF897" s="63"/>
      <c r="AG897" s="63"/>
      <c r="AH897" s="63"/>
      <c r="AI897" s="63"/>
      <c r="AJ897" s="63"/>
      <c r="AK897" s="63"/>
      <c r="AL897" s="64"/>
    </row>
    <row r="898" spans="25:38" x14ac:dyDescent="0.25">
      <c r="Y898" s="63"/>
      <c r="Z898" s="63"/>
      <c r="AA898" s="63"/>
      <c r="AB898" s="63"/>
      <c r="AC898" s="63"/>
      <c r="AD898" s="63"/>
      <c r="AE898" s="63"/>
      <c r="AF898" s="63"/>
      <c r="AG898" s="63"/>
      <c r="AH898" s="63"/>
      <c r="AI898" s="63"/>
      <c r="AJ898" s="63"/>
      <c r="AK898" s="63"/>
      <c r="AL898" s="64"/>
    </row>
    <row r="899" spans="25:38" x14ac:dyDescent="0.25">
      <c r="AI899" s="63"/>
      <c r="AJ899" s="63"/>
      <c r="AK899" s="63"/>
      <c r="AL899" s="64"/>
    </row>
    <row r="900" spans="25:38" x14ac:dyDescent="0.25">
      <c r="AI900" s="63"/>
      <c r="AJ900" s="63"/>
      <c r="AK900" s="63"/>
      <c r="AL900" s="64"/>
    </row>
  </sheetData>
  <mergeCells count="1">
    <mergeCell ref="F1:T1"/>
  </mergeCells>
  <pageMargins left="0.25" right="0.25" top="0.75" bottom="0.75" header="0.3" footer="0.3"/>
  <pageSetup scale="57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4" name="Drop Down 1">
              <controlPr defaultSize="0" autoLine="0" autoPict="0">
                <anchor moveWithCells="1">
                  <from>
                    <xdr:col>0</xdr:col>
                    <xdr:colOff>19050</xdr:colOff>
                    <xdr:row>4</xdr:row>
                    <xdr:rowOff>28575</xdr:rowOff>
                  </from>
                  <to>
                    <xdr:col>1</xdr:col>
                    <xdr:colOff>19050</xdr:colOff>
                    <xdr:row>5</xdr:row>
                    <xdr:rowOff>38100</xdr:rowOff>
                  </to>
                </anchor>
              </controlPr>
            </control>
          </mc:Choice>
        </mc:AlternateContent>
      </controls>
    </mc:Choice>
  </mc:AlternateConten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A2E4D01D9395CE418ACB97FBF39B93F1" ma:contentTypeVersion="14" ma:contentTypeDescription="Create a new document." ma:contentTypeScope="" ma:versionID="e703b86434653e173b02707c255f233b">
  <xsd:schema xmlns:xsd="http://www.w3.org/2001/XMLSchema" xmlns:xs="http://www.w3.org/2001/XMLSchema" xmlns:p="http://schemas.microsoft.com/office/2006/metadata/properties" xmlns:ns2="770c9142-c820-48be-9092-92bdf702daab" xmlns:ns3="5319c99a-5e02-49d7-9888-dde778b4bdb2" targetNamespace="http://schemas.microsoft.com/office/2006/metadata/properties" ma:root="true" ma:fieldsID="05c84a1ebdc06a87387276895197e717" ns2:_="" ns3:_="">
    <xsd:import namespace="770c9142-c820-48be-9092-92bdf702daab"/>
    <xsd:import namespace="5319c99a-5e02-49d7-9888-dde778b4bdb2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DateTaken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Location" minOccurs="0"/>
                <xsd:element ref="ns2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70c9142-c820-48be-9092-92bdf702daa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3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c81b0449-a7ed-439f-be55-0163d7004e4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20" nillable="true" ma:displayName="Location" ma:description="" ma:indexed="true" ma:internalName="MediaServiceLocation" ma:readOnly="true">
      <xsd:simpleType>
        <xsd:restriction base="dms:Text"/>
      </xsd:simpleType>
    </xsd:element>
    <xsd:element name="MediaServiceObjectDetectorVersions" ma:index="21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319c99a-5e02-49d7-9888-dde778b4bdb2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1be2b852-bced-495e-b48e-83db8f7c5420}" ma:internalName="TaxCatchAll" ma:showField="CatchAllData" ma:web="5319c99a-5e02-49d7-9888-dde778b4bdb2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462FB888-C47B-4C68-A9D7-34268113CA5F}"/>
</file>

<file path=customXml/itemProps2.xml><?xml version="1.0" encoding="utf-8"?>
<ds:datastoreItem xmlns:ds="http://schemas.openxmlformats.org/officeDocument/2006/customXml" ds:itemID="{05A557E0-A3AD-4FDF-834A-2D19C633663F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12</vt:i4>
      </vt:variant>
    </vt:vector>
  </HeadingPairs>
  <TitlesOfParts>
    <vt:vector size="20" baseType="lpstr">
      <vt:lpstr>2023 MRI - Alphabetical</vt:lpstr>
      <vt:lpstr>2023 MRI - By County</vt:lpstr>
      <vt:lpstr>2023 MRI - Ranked</vt:lpstr>
      <vt:lpstr>2020 MRI</vt:lpstr>
      <vt:lpstr>Changes 2020-2023- Alphabetical</vt:lpstr>
      <vt:lpstr>Changes 2020-2023 - By County</vt:lpstr>
      <vt:lpstr>Changes 2020-2023- Ranked</vt:lpstr>
      <vt:lpstr>Distress Viewer</vt:lpstr>
      <vt:lpstr>ctrl</vt:lpstr>
      <vt:lpstr>'2023 MRI - Alphabetical'!Print_Area</vt:lpstr>
      <vt:lpstr>'2023 MRI - By County'!Print_Area</vt:lpstr>
      <vt:lpstr>'2023 MRI - Ranked'!Print_Area</vt:lpstr>
      <vt:lpstr>'Distress Viewer'!Print_Area</vt:lpstr>
      <vt:lpstr>'2020 MRI'!Print_Titles</vt:lpstr>
      <vt:lpstr>'2023 MRI - Alphabetical'!Print_Titles</vt:lpstr>
      <vt:lpstr>'2023 MRI - By County'!Print_Titles</vt:lpstr>
      <vt:lpstr>'2023 MRI - Ranked'!Print_Titles</vt:lpstr>
      <vt:lpstr>'Changes 2020-2023 - By County'!Print_Titles</vt:lpstr>
      <vt:lpstr>'Changes 2020-2023- Alphabetical'!Print_Titles</vt:lpstr>
      <vt:lpstr>'Changes 2020-2023- Ranked'!Print_Titles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Wheeler, Christopher</dc:creator>
  <cp:lastModifiedBy>Christopher Wheeler</cp:lastModifiedBy>
  <cp:lastPrinted>2017-12-14T15:37:40Z</cp:lastPrinted>
  <dcterms:created xsi:type="dcterms:W3CDTF">2017-12-07T17:25:08Z</dcterms:created>
  <dcterms:modified xsi:type="dcterms:W3CDTF">2024-01-29T17:00:23Z</dcterms:modified>
</cp:coreProperties>
</file>